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Geheb/Documents/Documents - CIFORKEGEHEB - 1/3. Communications/Dams Database/"/>
    </mc:Choice>
  </mc:AlternateContent>
  <xr:revisionPtr revIDLastSave="0" documentId="13_ncr:1_{A6C439EB-D65C-9F4A-BE26-99F1674FCD43}" xr6:coauthVersionLast="47" xr6:coauthVersionMax="47" xr10:uidLastSave="{00000000-0000-0000-0000-000000000000}"/>
  <bookViews>
    <workbookView xWindow="0" yWindow="760" windowWidth="30860" windowHeight="17040" tabRatio="500" activeTab="3" xr2:uid="{00000000-000D-0000-FFFF-FFFF00000000}"/>
  </bookViews>
  <sheets>
    <sheet name="Covering Sheet" sheetId="9" r:id="rId1"/>
    <sheet name="Abbreviations" sheetId="10" r:id="rId2"/>
    <sheet name="Cambodia" sheetId="2" r:id="rId3"/>
    <sheet name="China (Yunnan)" sheetId="3" r:id="rId4"/>
    <sheet name="Laos" sheetId="4" r:id="rId5"/>
    <sheet name="Myanmar" sheetId="5" r:id="rId6"/>
    <sheet name="Thailand" sheetId="6" r:id="rId7"/>
    <sheet name="Vietnam" sheetId="7" r:id="rId8"/>
  </sheets>
  <definedNames>
    <definedName name="CAMMEK">#REF!</definedName>
    <definedName name="CHNIRR">#REF!</definedName>
    <definedName name="CHNMEK">#REF!</definedName>
    <definedName name="CHNRED">#REF!</definedName>
    <definedName name="INDIRR">#REF!</definedName>
    <definedName name="Irrawaddy">#REF!</definedName>
    <definedName name="LAOMEK">#REF!</definedName>
    <definedName name="Mekong">#REF!</definedName>
    <definedName name="MYNIRR">#REF!</definedName>
    <definedName name="MYNMEK">#REF!</definedName>
    <definedName name="Red">#REF!</definedName>
    <definedName name="Salween">#REF!</definedName>
    <definedName name="THAMEK">#REF!</definedName>
    <definedName name="VNMEK">#REF!</definedName>
    <definedName name="VNRED">#REF!</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 i="7" l="1"/>
  <c r="P115" i="5"/>
  <c r="P32" i="5"/>
  <c r="AF109" i="5"/>
  <c r="P143" i="5"/>
  <c r="P119" i="5"/>
  <c r="P117" i="5"/>
  <c r="P116" i="5"/>
  <c r="P105" i="5"/>
  <c r="P102" i="5"/>
  <c r="P101" i="5"/>
  <c r="P99" i="5"/>
  <c r="P91" i="5"/>
  <c r="P90" i="5"/>
  <c r="P85" i="5"/>
  <c r="P83" i="5"/>
  <c r="P79" i="5"/>
  <c r="P77" i="5"/>
  <c r="P76" i="5"/>
  <c r="P74" i="5"/>
  <c r="P73" i="5"/>
  <c r="P69" i="5"/>
  <c r="P61" i="5"/>
  <c r="P46" i="5"/>
  <c r="P21" i="5"/>
  <c r="P19" i="5"/>
  <c r="P9" i="5"/>
  <c r="N90" i="7"/>
  <c r="N19" i="7"/>
  <c r="N47" i="7"/>
  <c r="N102" i="7"/>
  <c r="R111" i="7"/>
  <c r="T111" i="7"/>
  <c r="N132" i="7"/>
</calcChain>
</file>

<file path=xl/sharedStrings.xml><?xml version="1.0" encoding="utf-8"?>
<sst xmlns="http://schemas.openxmlformats.org/spreadsheetml/2006/main" count="16285" uniqueCount="3316">
  <si>
    <t>n/a</t>
  </si>
  <si>
    <t>ID</t>
  </si>
  <si>
    <t>Unknown 3</t>
  </si>
  <si>
    <t>COMM</t>
  </si>
  <si>
    <t>Prek Te</t>
  </si>
  <si>
    <t>MEK</t>
  </si>
  <si>
    <t>Unknown 2</t>
  </si>
  <si>
    <t>Unknown 1</t>
  </si>
  <si>
    <t>Basak</t>
  </si>
  <si>
    <t>Wai Kou</t>
  </si>
  <si>
    <t>PLAN</t>
  </si>
  <si>
    <t>HPD</t>
  </si>
  <si>
    <t>Stung Russei</t>
  </si>
  <si>
    <t>Upper Stung Russei</t>
  </si>
  <si>
    <t>Location estimated from map in: Economic Development Department, JICA, 2007. Draft Environmental and Social Consideration Report For The Preparatory Study of the Master Plan Study on Hydropower Development in Cambodia. Prepared for the Cambodian Ministry of Industry, Mines and Energy. http://www.jica.go.jp/english/our_work/social_environmental/archive/pro_asia/pdf/cam07_02_01.pdf</t>
  </si>
  <si>
    <t>Tonle Sap</t>
  </si>
  <si>
    <t>Tom Nob Kob Srov</t>
  </si>
  <si>
    <t>Location: ICEM, 2009. Inception Report Vol 2: Mainstream Project Profile Summaries. MRC SEA for Hydropower on the Mekong Mainstream. https://docs.google.com/file/d/0B5CkRFcwGxMfUGNrczh0YTQyVTQ/edit  Usually said to be 1,300 MW, but company website reckons 855: http://www.china-cdto.com/hwtzweb//indexAction.ndo?action=showPage&amp;id=90273AF5-4915-B3E3-FE6B-8152C22523A0&amp;super=super.</t>
  </si>
  <si>
    <t>Song Da Co.</t>
  </si>
  <si>
    <t>.</t>
  </si>
  <si>
    <t>Mekong</t>
    <phoneticPr fontId="0" type="noConversion"/>
  </si>
  <si>
    <t>Stung Treng</t>
    <phoneticPr fontId="0" type="noConversion"/>
  </si>
  <si>
    <t>Stung Tatay</t>
  </si>
  <si>
    <t>Stung Sen</t>
    <phoneticPr fontId="0" type="noConversion"/>
  </si>
  <si>
    <t>Location an estimate based on this map: http://www.icem.com.au/documents/envassessment/mrc_sea_hp/1.%20inception/presentations/cambodia%20scoping%20workshop/pdf/National%20Power%20and%20Hydropower%20Development%20Plan%20in%20Cambodia.pdf; see also http://open_jicareport.jica.go.jp/pdf/11925773_01.pdf</t>
  </si>
  <si>
    <t>Stung Metoek</t>
  </si>
  <si>
    <t>Stung Metoek 3</t>
  </si>
  <si>
    <t>Stung Metoek 2</t>
  </si>
  <si>
    <t>Stung Metoek 1</t>
  </si>
  <si>
    <t>Stung Kep</t>
  </si>
  <si>
    <t>Stung Kep 2</t>
  </si>
  <si>
    <t>Stung Areng</t>
  </si>
  <si>
    <t>Stung Cheay Areng</t>
  </si>
  <si>
    <t>China Datang Overseas Investment Co Ltd</t>
  </si>
  <si>
    <t>China Development Bank</t>
  </si>
  <si>
    <t>Mekong</t>
    <phoneticPr fontId="0" type="noConversion"/>
  </si>
  <si>
    <t>Sambor</t>
    <phoneticPr fontId="0" type="noConversion"/>
  </si>
  <si>
    <t>Pursat</t>
  </si>
  <si>
    <t>Pursat 2</t>
  </si>
  <si>
    <t>Location derived from Sesan, Sre Pok, and Sekong (3Ss) River Basins Development Study in Kingdom of Cambodia, Lao People’s Democratic Republic, and Socialist Republic of Viet Nam. ADB - RETA 40082.</t>
  </si>
  <si>
    <t>KTC Cable</t>
  </si>
  <si>
    <t>Prek Liang</t>
    <phoneticPr fontId="0" type="noConversion"/>
  </si>
  <si>
    <t>Prek Liang 2</t>
    <phoneticPr fontId="0" type="noConversion"/>
  </si>
  <si>
    <t>Prek Liang 1</t>
    <phoneticPr fontId="0" type="noConversion"/>
  </si>
  <si>
    <t>Prek Chhlong</t>
  </si>
  <si>
    <t>Prek Chhlong 2</t>
  </si>
  <si>
    <t>O Dar</t>
  </si>
  <si>
    <t>Middle Stung Russei</t>
  </si>
  <si>
    <t>Sre Pok</t>
    <phoneticPr fontId="0" type="noConversion"/>
  </si>
  <si>
    <t>Lower Sre Pok 4</t>
    <phoneticPr fontId="0" type="noConversion"/>
  </si>
  <si>
    <t>Lower Sre Pok 3</t>
    <phoneticPr fontId="0" type="noConversion"/>
  </si>
  <si>
    <t>Se San</t>
    <phoneticPr fontId="0" type="noConversion"/>
  </si>
  <si>
    <t>Lower Sesan 3</t>
  </si>
  <si>
    <t>UCON</t>
  </si>
  <si>
    <t>Lower Sesan 2</t>
  </si>
  <si>
    <t>http://hydro.energy-business-review.com/news/operations-commence-at-18mw-kirirom-iii-hydro-power-plant-in-cambodia-260213?utm_source=twitterfeed&amp;utm_medium=twitter</t>
  </si>
  <si>
    <t>China Electric Power Technology Import &amp; Export Corporation</t>
  </si>
  <si>
    <t>Kirirom 3</t>
  </si>
  <si>
    <t>First commissioned in 1965; partially destroyed 1975; re-commissioned 2002; https://en.wikipedia.org/wiki/Kirirom_1_Hydropower_Dam</t>
  </si>
  <si>
    <t>Kirirom 1</t>
  </si>
  <si>
    <t>Sangker</t>
  </si>
  <si>
    <t>Kamping Puoy</t>
  </si>
  <si>
    <t>Sinohydro Kamchay Hydroelectric Project Co Ltd</t>
  </si>
  <si>
    <t>China EXIM and China Export Credit Insurance Corp.</t>
  </si>
  <si>
    <t>Kamchay 1</t>
  </si>
  <si>
    <t>Kamchay 2</t>
  </si>
  <si>
    <t>Bokor Plateau</t>
  </si>
  <si>
    <t>MPD</t>
  </si>
  <si>
    <t>Sangker</t>
    <phoneticPr fontId="0" type="noConversion"/>
  </si>
  <si>
    <t>Battambang 2</t>
    <phoneticPr fontId="0" type="noConversion"/>
  </si>
  <si>
    <t>Serei Sophorn</t>
  </si>
  <si>
    <t>Yrs. from COD</t>
  </si>
  <si>
    <t>India</t>
  </si>
  <si>
    <t>Myanmar</t>
  </si>
  <si>
    <t>China</t>
  </si>
  <si>
    <t>Vietnam</t>
  </si>
  <si>
    <t>Cambodia</t>
  </si>
  <si>
    <t>Thailand</t>
  </si>
  <si>
    <t>Laos</t>
  </si>
  <si>
    <t>Mil. US$</t>
  </si>
  <si>
    <t>People</t>
  </si>
  <si>
    <t>M</t>
  </si>
  <si>
    <t>GW</t>
  </si>
  <si>
    <t>MW</t>
  </si>
  <si>
    <t>Year</t>
  </si>
  <si>
    <t>Longitude</t>
  </si>
  <si>
    <t>Latitude</t>
  </si>
  <si>
    <t>Notes</t>
  </si>
  <si>
    <t xml:space="preserve">Concession period </t>
  </si>
  <si>
    <t>Owner/ operator</t>
    <phoneticPr fontId="0" type="noConversion"/>
  </si>
  <si>
    <t>Developers</t>
  </si>
  <si>
    <t>Financiers</t>
  </si>
  <si>
    <t>Power destination
%</t>
  </si>
  <si>
    <t>Est. cost</t>
  </si>
  <si>
    <t>No. displaced</t>
  </si>
  <si>
    <t>Max reservoir area</t>
    <phoneticPr fontId="0" type="noConversion"/>
  </si>
  <si>
    <t>Total storage (FSL)</t>
  </si>
  <si>
    <t>Crest length</t>
    <phoneticPr fontId="0" type="noConversion"/>
  </si>
  <si>
    <t>Height</t>
    <phoneticPr fontId="0" type="noConversion"/>
  </si>
  <si>
    <t>Max. Irrigation Area</t>
  </si>
  <si>
    <t>Mean annual energy</t>
  </si>
  <si>
    <t>Installed capacity</t>
  </si>
  <si>
    <t>COD</t>
  </si>
  <si>
    <t>Status</t>
  </si>
  <si>
    <t>Function</t>
  </si>
  <si>
    <t>Location</t>
  </si>
  <si>
    <t>River</t>
  </si>
  <si>
    <t>Basin</t>
  </si>
  <si>
    <t>Alternate name</t>
  </si>
  <si>
    <t>Project name</t>
  </si>
  <si>
    <t>Dams in Cambodia: Planned, commissioned and under construction</t>
  </si>
  <si>
    <t>SAL</t>
  </si>
  <si>
    <t>Timing</t>
  </si>
  <si>
    <t>Location an estimate provided by Tibetan Plateau Blogspot. Spreadsheet here: https://docs.google.com/file/d/0B63eaz4EemWPeHBoOERYSEJON2M/edit. The Songta is identifived as a dam that will be constructed in China's 12th 5 Year Plan.</t>
  </si>
  <si>
    <t>Datang Tibet</t>
  </si>
  <si>
    <t>Yu Qu He</t>
  </si>
  <si>
    <t>中波水电站</t>
  </si>
  <si>
    <t>Zhongbo</t>
  </si>
  <si>
    <t>AIRC Data.</t>
  </si>
  <si>
    <t>扎玉水电站</t>
  </si>
  <si>
    <t>Zhayu</t>
  </si>
  <si>
    <t>Location an estimate provided by Tibetan Plateau Blogspot. Spreadsheet here: https://docs.google.com/file/d/0B63eaz4EemWPeHBoOERYSEJON2M/edit</t>
  </si>
  <si>
    <t>扎拉水电站</t>
  </si>
  <si>
    <t>Zhala</t>
  </si>
  <si>
    <t>Location derived from http://www.internationalrivers.org/files/attached-files/final_rivers_report_english_small.pdf</t>
  </si>
  <si>
    <t>Salween</t>
  </si>
  <si>
    <t>叶巴水电站</t>
  </si>
  <si>
    <t>Yeba</t>
  </si>
  <si>
    <t>Luduoluo</t>
  </si>
  <si>
    <t>Yamuhe 3rd Cascade (Luduoluo)</t>
  </si>
  <si>
    <t xml:space="preserve"> Nujiang Yiyuan Hydropower Development  Co. Ltd.</t>
  </si>
  <si>
    <t>Saljia</t>
  </si>
  <si>
    <t>Yamuhe 3rd Cascade (Salajia)</t>
  </si>
  <si>
    <t>Huadian Corporation</t>
  </si>
  <si>
    <t>CANL</t>
  </si>
  <si>
    <t>岩桑树水电站</t>
  </si>
  <si>
    <t>Yan Sang Shu</t>
  </si>
  <si>
    <t>The 12th 5 Year Plan directs that this dam is to be further investigated and site preparation started. Location derived from http://www.internationalrivers.org/files/attached-files/final_rivers_report_english_small.pdf</t>
  </si>
  <si>
    <t>亚碧罗水电站</t>
  </si>
  <si>
    <t>Ya Bi Luo</t>
  </si>
  <si>
    <t>Location an estimate derived from map contained here: http://www.internationalrivers.org/files/attached-files/final_rivers_report_english_small.pdf</t>
  </si>
  <si>
    <t>Tibet Nujiang River Upstream Datang International Power Development Co., Ltd.</t>
  </si>
  <si>
    <t>新荣水电站</t>
  </si>
  <si>
    <t>Xinrong</t>
  </si>
  <si>
    <t>Luomingba He</t>
  </si>
  <si>
    <t>小海坝水库</t>
  </si>
  <si>
    <t>Xiaohaiba</t>
  </si>
  <si>
    <t>小干岩水库</t>
  </si>
  <si>
    <t>Xiaoganyan Shuiku</t>
  </si>
  <si>
    <t>Supa He</t>
  </si>
  <si>
    <t>象达水电站</t>
  </si>
  <si>
    <t>Xiangda</t>
  </si>
  <si>
    <t>苏帕河</t>
  </si>
  <si>
    <t>Wunihe</t>
  </si>
  <si>
    <t>Datang International Power Generation Co., Ltd.</t>
  </si>
  <si>
    <t>同卡</t>
  </si>
  <si>
    <t>Tongka</t>
  </si>
  <si>
    <t xml:space="preserve">Lushui Xingda Hydropower Development Co., 
Ltd. </t>
  </si>
  <si>
    <t>Tingminghe</t>
  </si>
  <si>
    <t>The 12th 5 Year Plan directs that construction on this dam should commence. Several references place this dam around 28.016245, 98.640488 in Yunnan. The Songta will, however, be built in Tibet. Location provided by AIRC and after scrutiny, we are confident of this location.</t>
  </si>
  <si>
    <t>松塔水电站</t>
  </si>
  <si>
    <t>Songta</t>
  </si>
  <si>
    <t>25.570131,</t>
  </si>
  <si>
    <t>石头寨水电站</t>
  </si>
  <si>
    <t>Shi Tou Zhai</t>
  </si>
  <si>
    <t>沙丁水电站</t>
  </si>
  <si>
    <t>Shading</t>
  </si>
  <si>
    <t>Shidian He</t>
  </si>
  <si>
    <t>三块石水库</t>
  </si>
  <si>
    <t>Sankuaishi</t>
  </si>
  <si>
    <t>赛格水电站</t>
  </si>
  <si>
    <t>Sai Ge</t>
  </si>
  <si>
    <t>热玉水电站</t>
  </si>
  <si>
    <t>Reyu</t>
  </si>
  <si>
    <t>Yunnan Baoshan Supa River Hydropower Development Co. Letd.</t>
  </si>
  <si>
    <t>茄子山水电站</t>
  </si>
  <si>
    <t>Qiezishan</t>
  </si>
  <si>
    <t>Fugong Guoyuan Electricity Development Co., Ltd.</t>
  </si>
  <si>
    <t>Pushihe Erji</t>
  </si>
  <si>
    <t>Yangnai He</t>
  </si>
  <si>
    <t>彭海水库</t>
  </si>
  <si>
    <t>Penghai Shuiku</t>
  </si>
  <si>
    <t>怒江桥水电站</t>
  </si>
  <si>
    <t xml:space="preserve">Nujiangqiao </t>
  </si>
  <si>
    <t>明子山水库</t>
  </si>
  <si>
    <t>Mingzishan Shuiku</t>
  </si>
  <si>
    <t>马吉水电站</t>
  </si>
  <si>
    <t>Ma Ji</t>
  </si>
  <si>
    <t>泸水水电站</t>
  </si>
  <si>
    <t>Lushui</t>
  </si>
  <si>
    <t>AIRC data.</t>
  </si>
  <si>
    <t>罗拉水电站</t>
  </si>
  <si>
    <t>Luola</t>
  </si>
  <si>
    <t>洛河水电站</t>
  </si>
  <si>
    <t>Luohe</t>
  </si>
  <si>
    <t>鹿马登水电站</t>
  </si>
  <si>
    <t>Lumadeng</t>
  </si>
  <si>
    <t>六库水电站</t>
  </si>
  <si>
    <t>Liuku</t>
  </si>
  <si>
    <t>Estimated location based on this map: http://1.bp.blogspot.com/-Q6X_6nXnufs/UVFs7QjzMwI/AAAAAAAABWg/6Hff1DqkVUE/s1600/Three+Rivers+2013.jpg</t>
  </si>
  <si>
    <t>拉龙水电站</t>
  </si>
  <si>
    <t>Lalong</t>
  </si>
  <si>
    <t>卡西水电站</t>
  </si>
  <si>
    <t>Kaxi</t>
  </si>
  <si>
    <t>JiQian</t>
  </si>
  <si>
    <t>吉登水电站</t>
  </si>
  <si>
    <t>Jideng</t>
  </si>
  <si>
    <t>Pupiao He</t>
  </si>
  <si>
    <t>红岩水库</t>
  </si>
  <si>
    <t>Hongyan</t>
  </si>
  <si>
    <t>轰东水电站</t>
  </si>
  <si>
    <t>Hongdong</t>
  </si>
  <si>
    <t>光坡水电站</t>
  </si>
  <si>
    <t>Guang Po</t>
  </si>
  <si>
    <t>福贡水电站</t>
  </si>
  <si>
    <t>Fu Gong</t>
  </si>
  <si>
    <t>Several references place this dam around 27.808593, 98.686267 in Yunnan. The Emi will, however, be built in Tibet. Location provided by AIRC and after scrutiny, we are confident of this location.</t>
  </si>
  <si>
    <t>Datang Group</t>
  </si>
  <si>
    <t>萨尔温江(怒江)</t>
  </si>
  <si>
    <t>Emi</t>
  </si>
  <si>
    <t>Duduluo He</t>
  </si>
  <si>
    <t>堵堵洛二级水电站</t>
  </si>
  <si>
    <t>Duduluo 2</t>
  </si>
  <si>
    <t>堵堵洛一级水电站</t>
  </si>
  <si>
    <t>Duduluo 1</t>
  </si>
  <si>
    <t>Dimaluo</t>
  </si>
  <si>
    <t>迪麻洛河水电站</t>
  </si>
  <si>
    <t>大海坝水库</t>
  </si>
  <si>
    <t>Dahaiba Shuiku</t>
  </si>
  <si>
    <t>成德水电站</t>
  </si>
  <si>
    <t>Chengde</t>
  </si>
  <si>
    <t>查龙水电站</t>
  </si>
  <si>
    <t>Chalong</t>
  </si>
  <si>
    <t>Lu Gen He</t>
  </si>
  <si>
    <t>绿 根 河</t>
  </si>
  <si>
    <t>Chahe Shuiku</t>
  </si>
  <si>
    <t>Nanting</t>
  </si>
  <si>
    <t>博尚水库</t>
  </si>
  <si>
    <t>Boshang</t>
  </si>
  <si>
    <t>碧土水电站</t>
  </si>
  <si>
    <t>Bitu</t>
  </si>
  <si>
    <t>丙中洛水电站</t>
  </si>
  <si>
    <t>Bing Zhong Luo</t>
  </si>
  <si>
    <t>碧江水电站</t>
  </si>
  <si>
    <t>Bi Jiang</t>
  </si>
  <si>
    <t>Meng Boluo He</t>
  </si>
  <si>
    <t>北庙水库</t>
  </si>
  <si>
    <t>Beimiao</t>
  </si>
  <si>
    <t>昂曲水电站</t>
  </si>
  <si>
    <t>Angqu</t>
  </si>
  <si>
    <t>阿鸠田水电站</t>
  </si>
  <si>
    <t>Ajiutian</t>
  </si>
  <si>
    <t>RED</t>
  </si>
  <si>
    <t>Unknown 9</t>
  </si>
  <si>
    <t>Unknown 7</t>
  </si>
  <si>
    <t>Pan Long He</t>
  </si>
  <si>
    <t>Unknown 28</t>
  </si>
  <si>
    <t>Unknown 23</t>
  </si>
  <si>
    <t>Unknown 18</t>
  </si>
  <si>
    <t>Ga Sa He</t>
  </si>
  <si>
    <t>Unknown 10</t>
  </si>
  <si>
    <t>A Mo Jiang</t>
  </si>
  <si>
    <t>忠爱桥</t>
  </si>
  <si>
    <t>Zhong Ai Qiao</t>
  </si>
  <si>
    <t>Hunan Chuyuan Hydropower Co.,LTD.</t>
  </si>
  <si>
    <t>Lu Zhi Jiang</t>
  </si>
  <si>
    <t>雨果</t>
  </si>
  <si>
    <t>Yu Guo</t>
  </si>
  <si>
    <t>Yunnan Datang International Lixianjiang River Basin Hydropower Development Co., Ltd.</t>
  </si>
  <si>
    <t>Li Xian Jiang</t>
  </si>
  <si>
    <t>崖羊山</t>
  </si>
  <si>
    <t>Ya Yang Shan</t>
  </si>
  <si>
    <t>Planned dam. Location and data provided by AIRC.</t>
  </si>
  <si>
    <t>Yunnan Datang International Lixian River Hydropower Co. Ltd.</t>
  </si>
  <si>
    <t>Li Xian Jiang</t>
    <phoneticPr fontId="0" type="noConversion"/>
  </si>
  <si>
    <t>新平寨</t>
    <phoneticPr fontId="0" type="noConversion"/>
  </si>
  <si>
    <t>Xin Ping Zhai</t>
    <phoneticPr fontId="0" type="noConversion"/>
  </si>
  <si>
    <t>小河沟</t>
  </si>
  <si>
    <t>Xiao He Gou</t>
  </si>
  <si>
    <t>小官村</t>
  </si>
  <si>
    <t>Xiao Guan Cun</t>
  </si>
  <si>
    <t>威龙</t>
  </si>
  <si>
    <t>Wei Long</t>
  </si>
  <si>
    <t>土卡河</t>
  </si>
  <si>
    <t>Tukahe</t>
  </si>
  <si>
    <t>Yunnan Dianneng Sinanjiang Hydropower Development Co., Ltd.</t>
  </si>
  <si>
    <t>Si Nan Jiang</t>
  </si>
  <si>
    <t>泗南江</t>
  </si>
  <si>
    <t>Sinan Jiang</t>
  </si>
  <si>
    <t>石门坎</t>
  </si>
  <si>
    <t>Shimenkan</t>
  </si>
  <si>
    <t>三江口</t>
  </si>
  <si>
    <t>San Jiang Kou</t>
  </si>
  <si>
    <t>普西桥</t>
  </si>
  <si>
    <t>Pu Xi Qiao</t>
  </si>
  <si>
    <t>Yuan Jiang</t>
  </si>
  <si>
    <t>南沙</t>
  </si>
  <si>
    <t>Nansha</t>
  </si>
  <si>
    <t>Nan Ling He</t>
  </si>
  <si>
    <t>南令</t>
  </si>
  <si>
    <t>Nan Ning</t>
  </si>
  <si>
    <t>南滚</t>
  </si>
  <si>
    <t>Nan Gun</t>
  </si>
  <si>
    <t>Teng Tiao Jiang</t>
  </si>
  <si>
    <t>那兰</t>
  </si>
  <si>
    <t>Nalan</t>
  </si>
  <si>
    <t>Guangxi Water Resource &amp; Electric Power Group Co.,Ltd.</t>
  </si>
  <si>
    <t>Bai Du He</t>
  </si>
  <si>
    <t>百都河</t>
  </si>
  <si>
    <t>Na En</t>
  </si>
  <si>
    <t>暮底河水库</t>
  </si>
  <si>
    <t>Mu Di He Shuiku</t>
  </si>
  <si>
    <t>磨房河</t>
  </si>
  <si>
    <t>Mofanghe</t>
  </si>
  <si>
    <t>勐野江</t>
  </si>
  <si>
    <t>Meng Ye Jiang</t>
  </si>
  <si>
    <t>Yunnan Datang International Wenshan Hydropower Co. Ltd.</t>
  </si>
  <si>
    <t>曼棍</t>
  </si>
  <si>
    <t>Man Gun</t>
  </si>
  <si>
    <t>马鹿塘2期</t>
  </si>
  <si>
    <t>Ma Lu Tang 2</t>
  </si>
  <si>
    <t>马鹿塘1期</t>
  </si>
  <si>
    <t>Ma Lu Tang 1</t>
  </si>
  <si>
    <t>Red River Guangyuan Madu Shan Hydroelectric Co.</t>
  </si>
  <si>
    <t>Honghe Guangyuan Hydroelectric Corporation</t>
  </si>
  <si>
    <t>Red</t>
  </si>
  <si>
    <t>马堵山</t>
  </si>
  <si>
    <t>Ma Du Shan</t>
  </si>
  <si>
    <t>落水洞</t>
  </si>
  <si>
    <t>Luo Shui Dong</t>
  </si>
  <si>
    <t>Yunnan Longyu Hydropower Co. Ltd.</t>
  </si>
  <si>
    <t>炉房</t>
  </si>
  <si>
    <t>Lu Fang</t>
  </si>
  <si>
    <t>龙马</t>
  </si>
  <si>
    <t>Longma</t>
  </si>
  <si>
    <t>栗村营</t>
  </si>
  <si>
    <t>Li Cun Ying</t>
  </si>
  <si>
    <t>居甫渡</t>
  </si>
  <si>
    <t>Jufudu</t>
  </si>
  <si>
    <t>街子河</t>
  </si>
  <si>
    <t>Jiezihe</t>
  </si>
  <si>
    <t>Da He</t>
  </si>
  <si>
    <t>黄家坪</t>
  </si>
  <si>
    <t>Huang Jia Ping</t>
  </si>
  <si>
    <t>黄草坝</t>
  </si>
  <si>
    <t>Huang Cao Ba</t>
  </si>
  <si>
    <t>Houhai Lake Reservoir Management</t>
  </si>
  <si>
    <t>后海</t>
  </si>
  <si>
    <t>Hou Hai</t>
  </si>
  <si>
    <t>Xiao He Di He</t>
  </si>
  <si>
    <t>黑石头</t>
  </si>
  <si>
    <t>Hei Shi Tou</t>
  </si>
  <si>
    <t>戈兰滩</t>
  </si>
  <si>
    <t>Gelantan</t>
  </si>
  <si>
    <t>噶机</t>
  </si>
  <si>
    <t>Ge Ji</t>
  </si>
  <si>
    <t>Xi He</t>
  </si>
  <si>
    <t>福庆</t>
  </si>
  <si>
    <t>Fu Qing</t>
  </si>
  <si>
    <t>东方红3级</t>
  </si>
  <si>
    <t>Dong Fang Hong 3</t>
  </si>
  <si>
    <t>东方红2级</t>
  </si>
  <si>
    <t xml:space="preserve">Dong Fang Hong 2 </t>
  </si>
  <si>
    <t>东方红1级</t>
  </si>
  <si>
    <t xml:space="preserve">Dong Fang Hong 1 </t>
  </si>
  <si>
    <t>滴水坝</t>
  </si>
  <si>
    <t>Di Shui Ba</t>
  </si>
  <si>
    <t>Li She Jiang</t>
  </si>
  <si>
    <t>大湾</t>
  </si>
  <si>
    <t>Da Wan</t>
  </si>
  <si>
    <t>Location an estimate based on imprecise coordinates here: http://www.netinform.net/KE/files/pdf/Dachunhe_PDD_V01_en_DOE929.pdf</t>
  </si>
  <si>
    <t>Jiasahe</t>
  </si>
  <si>
    <t>Dachunhe (Yiji)</t>
  </si>
  <si>
    <t>http://www.netinform.net/KE/files/pdf/Dachunhe_PDD_V01_en_DOE929.pdf</t>
  </si>
  <si>
    <t>Yunnan New View Power Co., Ltd.</t>
  </si>
  <si>
    <t>Dachunhe</t>
  </si>
  <si>
    <t>Dachunhe (Erji)</t>
  </si>
  <si>
    <t>Ba Bian Jiang</t>
  </si>
  <si>
    <t>长田</t>
  </si>
  <si>
    <t>Chang Tian</t>
  </si>
  <si>
    <t>百省</t>
  </si>
  <si>
    <t>Bai Sheng</t>
  </si>
  <si>
    <t>百浪</t>
  </si>
  <si>
    <t>Bai Lang</t>
  </si>
  <si>
    <t>Nan Li He</t>
  </si>
  <si>
    <t>坝达</t>
  </si>
  <si>
    <t>Ba Da</t>
  </si>
  <si>
    <t>AIRC data</t>
  </si>
  <si>
    <t>Huaneng Upstream Lancang River Hydropower Co. Ltd.</t>
  </si>
  <si>
    <t>Huaneng Lancang River Hydropower Co. Ltd.</t>
  </si>
  <si>
    <t>Mekong</t>
  </si>
  <si>
    <t>约龙水电站</t>
  </si>
  <si>
    <t>Yue Long</t>
  </si>
  <si>
    <t>Huaneng Group; Yunnan Investment Holding Group Co., Ltd.</t>
  </si>
  <si>
    <t>Hei Hui Jiang</t>
  </si>
  <si>
    <t>徐村水电站</t>
  </si>
  <si>
    <t>XunCun</t>
  </si>
  <si>
    <t>XiMa He</t>
  </si>
  <si>
    <t>洗马河水库</t>
  </si>
  <si>
    <t>Ximahe</t>
  </si>
  <si>
    <t>小湾水电站</t>
  </si>
  <si>
    <t>Xiaowan</t>
  </si>
  <si>
    <t>Jing Gu He</t>
  </si>
  <si>
    <t>景谷河水库</t>
  </si>
  <si>
    <t>Xiangshui</t>
  </si>
  <si>
    <t>Zha Qu</t>
  </si>
  <si>
    <t>香达水电站</t>
  </si>
  <si>
    <t>Xi'er He</t>
  </si>
  <si>
    <t>西洱河四级水电站</t>
  </si>
  <si>
    <t>Xi'er He 4</t>
  </si>
  <si>
    <t>PowerChina SinoHydro Bureau 14 Co. Ltd.</t>
  </si>
  <si>
    <t>西洱河三级水电站</t>
  </si>
  <si>
    <t>Xi'er He 3</t>
  </si>
  <si>
    <t>西洱河二级水电站</t>
  </si>
  <si>
    <t>Xi'er He 2</t>
  </si>
  <si>
    <t>西洱河一级水电站</t>
  </si>
  <si>
    <t>Xi'er He 1</t>
  </si>
  <si>
    <t>乌弄龙水电站</t>
  </si>
  <si>
    <t>Wunonglong</t>
  </si>
  <si>
    <t>http://www.netinform.net/KE/files/pdf/PDD_Yunnan_Wanpahe_Erji_5MW_Hydropower_Project.pdf</t>
  </si>
  <si>
    <t>Baoshan Wanpahe Power Development Co., Ltd.</t>
  </si>
  <si>
    <t>Wanpa</t>
  </si>
  <si>
    <t>Wanpahe Erji</t>
  </si>
  <si>
    <t>Mekong</t>
    <phoneticPr fontId="0" type="noConversion"/>
  </si>
  <si>
    <t>托巴水电站</t>
  </si>
  <si>
    <t>Tuoba</t>
  </si>
  <si>
    <t>Yang Bi Jiang</t>
  </si>
  <si>
    <t>Shā Tuó</t>
  </si>
  <si>
    <t>如意水电站</t>
  </si>
  <si>
    <t>如美水电站</t>
  </si>
  <si>
    <t>Ru Mei</t>
  </si>
  <si>
    <t>PROP</t>
  </si>
  <si>
    <t>Quzika</t>
  </si>
  <si>
    <t>糯扎渡水电站</t>
  </si>
  <si>
    <t>Nuozadu</t>
  </si>
  <si>
    <t>Luo Zha He</t>
  </si>
  <si>
    <t>南河二级水电站</t>
  </si>
  <si>
    <t>Nanhe 2</t>
  </si>
  <si>
    <t>Weixin Group, Asia Pacific Co. Ltd.</t>
  </si>
  <si>
    <t>南河一级水电站</t>
  </si>
  <si>
    <t>Nanhe 1</t>
  </si>
  <si>
    <t>Shuangjiang Lianxin Hydropower Development Ltd.</t>
  </si>
  <si>
    <t>6.4</t>
  </si>
  <si>
    <t>Mengku</t>
  </si>
  <si>
    <t>南等水库</t>
  </si>
  <si>
    <t>Nandeng</t>
  </si>
  <si>
    <t>Lincang Yuntou Yuedian Hydropower Development Co. Ltd.</t>
  </si>
  <si>
    <t>南荣田水电站</t>
  </si>
  <si>
    <t>Nan Rong Tian</t>
  </si>
  <si>
    <t>Yunnan Provincial Investment Holding Group Co. Ltd. (31.4%); Hongta Tobacco (Group) Co. Ltd. (12.6%)</t>
  </si>
  <si>
    <t>苗尾水电站</t>
  </si>
  <si>
    <t>Miaowei</t>
  </si>
  <si>
    <t>勐松水电站</t>
  </si>
  <si>
    <t>Mengsong</t>
  </si>
  <si>
    <t>Yunnan Province Electric Power Industry</t>
  </si>
  <si>
    <t>漫湾水电站</t>
  </si>
  <si>
    <t>Manwan</t>
  </si>
  <si>
    <t>罗闸河二级</t>
  </si>
  <si>
    <t>Luozhahe 2</t>
  </si>
  <si>
    <t>Xinhua Hydropower Co. Ltd.</t>
  </si>
  <si>
    <t>罗闸河一级</t>
  </si>
  <si>
    <t>Luozhahe 1</t>
  </si>
  <si>
    <t>Qinghai Yushu Electric Power Co.</t>
  </si>
  <si>
    <t>龙青峡水电站</t>
  </si>
  <si>
    <t>Longqingxia</t>
  </si>
  <si>
    <t>http://www.netinform.net/KE/files/pdf/longdi_Hydropower_Station_PDD.pdf</t>
  </si>
  <si>
    <t>Jianchuan Yundian Industry Hydropower Exploitation Co., Ltd.</t>
  </si>
  <si>
    <t>Misha</t>
  </si>
  <si>
    <t>Longdi</t>
  </si>
  <si>
    <t>林场水电站</t>
  </si>
  <si>
    <t>Lin Chang</t>
  </si>
  <si>
    <t>Huaneng Group; Yunnan Investment Holding Group Co.; Hongta Tobacco Group.</t>
  </si>
  <si>
    <t>Mekong</t>
    <phoneticPr fontId="0" type="noConversion"/>
  </si>
  <si>
    <t>里底水电站</t>
  </si>
  <si>
    <t>Fengqing Power Supply Co. Ltd.</t>
  </si>
  <si>
    <t>Gua Lan Zi He/Shun Dian He</t>
  </si>
  <si>
    <t>老鹰岩水电站</t>
  </si>
  <si>
    <t>Laoyinyan</t>
  </si>
  <si>
    <t>卡贡水电站</t>
  </si>
  <si>
    <t>Kagong</t>
  </si>
  <si>
    <t>Changdu Area Electric Power Co.</t>
  </si>
  <si>
    <t>Jin He</t>
  </si>
  <si>
    <t>金河水电站</t>
  </si>
  <si>
    <t>Jinhe</t>
  </si>
  <si>
    <t>Nan La He</t>
  </si>
  <si>
    <t>金凤电站</t>
  </si>
  <si>
    <t>Jinfeng</t>
  </si>
  <si>
    <t>Huaneng Jinghong Hydropower Project Construction &amp; Management Bureau</t>
  </si>
  <si>
    <t>HuaNeng JingHong Hydropower Project Construction &amp; Management Bureau</t>
  </si>
  <si>
    <t>GMS (Greater Mekong Subregion) Power, and the Yunnan Electric Power Bureau</t>
  </si>
  <si>
    <t>景洪水电站</t>
  </si>
  <si>
    <t>Dengqu</t>
  </si>
  <si>
    <t>Jiaoba</t>
  </si>
  <si>
    <t>黄登水电站</t>
  </si>
  <si>
    <t>Huangdeng</t>
  </si>
  <si>
    <t>Eryuan Haixihai Reservoir Management &amp; Maintenance</t>
  </si>
  <si>
    <t>海西海水库</t>
  </si>
  <si>
    <t>Haixihai</t>
  </si>
  <si>
    <t>See http://en.msdi.cn/69807_1.view</t>
  </si>
  <si>
    <t>古学水电站</t>
  </si>
  <si>
    <t>Guxue</t>
  </si>
  <si>
    <t>古水水电站</t>
  </si>
  <si>
    <t>Gushui</t>
  </si>
  <si>
    <t>果念水电站</t>
  </si>
  <si>
    <t>Guonian</t>
  </si>
  <si>
    <t>Huaneng Upstream Lancang River Hydropower Co. Ltd. (Yulong Copper 34%)</t>
  </si>
  <si>
    <t>Dachu</t>
  </si>
  <si>
    <t>果多水电站</t>
  </si>
  <si>
    <t>GuoDuo</t>
  </si>
  <si>
    <t>Yang Liang He</t>
  </si>
  <si>
    <t>郭大寨水库</t>
  </si>
  <si>
    <t>Guodazhai</t>
  </si>
  <si>
    <t>Nanqiao</t>
  </si>
  <si>
    <t>挂篮子水电站</t>
  </si>
  <si>
    <t>GuaLanZi</t>
  </si>
  <si>
    <t>功果桥水电站</t>
  </si>
  <si>
    <t>Gongguoqiao</t>
  </si>
  <si>
    <t>橄榄坝水电站</t>
  </si>
  <si>
    <t>Ganlanba</t>
  </si>
  <si>
    <t>二岔河水电站</t>
  </si>
  <si>
    <t>ErChahe</t>
  </si>
  <si>
    <t>Derived from estimate provided here: https://docs.google.com/file/d/0B63eaz4EemWPdXRoZjE2bzM3OVk/edit</t>
  </si>
  <si>
    <t>Dongzhong</t>
  </si>
  <si>
    <t>东洱河水库</t>
  </si>
  <si>
    <t>Dong’erhe</t>
  </si>
  <si>
    <t>Tsichu</t>
  </si>
  <si>
    <t>Dangqia</t>
  </si>
  <si>
    <t>大华桥水电站</t>
  </si>
  <si>
    <t>Dahuaqiao</t>
  </si>
  <si>
    <t>Yunnan Dachaoshan Hydropower Co. Ltd.</t>
  </si>
  <si>
    <t>澜沧江</t>
  </si>
  <si>
    <t>Dachaoshan</t>
  </si>
  <si>
    <t>Charikou</t>
  </si>
  <si>
    <t>Eryuan CiBiHu Reservoir Management &amp; Maintenance</t>
  </si>
  <si>
    <t>Mi Ci He</t>
  </si>
  <si>
    <t>茈碧湖水库</t>
  </si>
  <si>
    <t>Chalongtong</t>
  </si>
  <si>
    <t>侧格水电站</t>
  </si>
  <si>
    <t>Cege</t>
  </si>
  <si>
    <t>Huaneng Lancang River Hydropower Co. Ltd</t>
  </si>
  <si>
    <t>Bangduo</t>
  </si>
  <si>
    <t>班达水电站</t>
  </si>
  <si>
    <t>Banda</t>
  </si>
  <si>
    <t>Location a 'rough estimate' provided here: https://docs.google.com/file/d/0B63eaz4EemWPdXRoZjE2bzM3OVk/edit</t>
  </si>
  <si>
    <t>Baita</t>
  </si>
  <si>
    <t>昂赛水电站</t>
  </si>
  <si>
    <t>Angsai</t>
  </si>
  <si>
    <t>Meng Dian He</t>
  </si>
  <si>
    <t>IRR</t>
  </si>
  <si>
    <t>支丹水电站</t>
  </si>
  <si>
    <t>Zhidan</t>
  </si>
  <si>
    <t>Yunnan Longjiang Hydropower Development Co. Ltd.</t>
  </si>
  <si>
    <t>Long Chuang Jiang</t>
  </si>
  <si>
    <t>遮冒</t>
  </si>
  <si>
    <t>Zhe Mao</t>
  </si>
  <si>
    <t>Guo Lang He (Long Chuang Jiang)</t>
  </si>
  <si>
    <t>小白龙水库</t>
  </si>
  <si>
    <t>Xiao Bai Long Shuiku</t>
  </si>
  <si>
    <t>Bing Lang Jiang</t>
  </si>
  <si>
    <t>土仓</t>
  </si>
  <si>
    <t>Tu Cang</t>
  </si>
  <si>
    <t>Tengchong Sudian Longchuan River Electric Development Co. Ltd.</t>
  </si>
  <si>
    <t>腾龙桥2</t>
  </si>
  <si>
    <t>Teng Long Qiao 2</t>
  </si>
  <si>
    <t>Location uncertain. Clear earthworks at these coordinates. AIRC data.</t>
  </si>
  <si>
    <t>腾龙桥 1</t>
  </si>
  <si>
    <t>Teng Long Qiao 1</t>
  </si>
  <si>
    <t>Yunnan Baoshan Bingliangjiang Hydropower Development Co. Ltd.</t>
  </si>
  <si>
    <t>苏家河</t>
  </si>
  <si>
    <t>Su Jia He</t>
  </si>
  <si>
    <t>Binglang Jiang</t>
  </si>
  <si>
    <t>松山河口</t>
  </si>
  <si>
    <t>Song Shan He</t>
  </si>
  <si>
    <t>Song Po</t>
  </si>
  <si>
    <t>三岔河水库</t>
  </si>
  <si>
    <t>San Cha He Shuiku</t>
  </si>
  <si>
    <t>曲石</t>
  </si>
  <si>
    <t>Qu Shi</t>
  </si>
  <si>
    <t>Yunnan Dehong Prefecture Longjiang Hydropower Development Co. Ltd.</t>
  </si>
  <si>
    <t>弄另（弄另2）</t>
  </si>
  <si>
    <t>Nong Ling</t>
  </si>
  <si>
    <t>Nan Di He</t>
  </si>
  <si>
    <t>南底河水电站</t>
  </si>
  <si>
    <t>Yingjiang Huafu Hydropower Development Co., Ltd.</t>
  </si>
  <si>
    <t>Měng nǎi hé</t>
  </si>
  <si>
    <t>那邦</t>
  </si>
  <si>
    <t>Na Bang</t>
  </si>
  <si>
    <t>Mu Long He</t>
  </si>
  <si>
    <t>Mu Long He 5</t>
  </si>
  <si>
    <t>Mu Long He 4</t>
  </si>
  <si>
    <t>Mu Long He 3</t>
  </si>
  <si>
    <t>Yingjiang Quanfa Hydropower Development Co., Ltd.</t>
  </si>
  <si>
    <t>Meng Nai He</t>
  </si>
  <si>
    <t>勐弄河 3</t>
  </si>
  <si>
    <t>Meng Nong He 3</t>
  </si>
  <si>
    <t xml:space="preserve">Sanchuan Energy  </t>
  </si>
  <si>
    <t>Sanchuan Holding Co., Ltd., China Hydro Co., Ltd.</t>
  </si>
  <si>
    <t>ADB and IFC through World Bank</t>
  </si>
  <si>
    <t>Meng Nong He</t>
  </si>
  <si>
    <t>勐弄河二级水电站</t>
  </si>
  <si>
    <t>Meng Nong He 2</t>
  </si>
  <si>
    <t>勐乃河 3</t>
  </si>
  <si>
    <t>Meng Nai He 3</t>
  </si>
  <si>
    <t>勐乃河 2</t>
  </si>
  <si>
    <t>Meng Nai He 2</t>
  </si>
  <si>
    <t>Yingjiang County Dayuan Hydropower Development Co. Ltd.</t>
  </si>
  <si>
    <t>勐乃</t>
  </si>
  <si>
    <t>Meng Nai He 1</t>
  </si>
  <si>
    <t>Meng Jia He</t>
  </si>
  <si>
    <t>Meng Jia He 6</t>
  </si>
  <si>
    <t>Meng Jia He 5</t>
  </si>
  <si>
    <t>勐戛河四级水电站</t>
  </si>
  <si>
    <t>Meng Jia He 4</t>
  </si>
  <si>
    <t>Meng Jia He 3</t>
  </si>
  <si>
    <t>Meng Jia He 2</t>
  </si>
  <si>
    <t>Meng Jia He 1</t>
  </si>
  <si>
    <t>Meng Dian He 3</t>
  </si>
  <si>
    <t>Meng Dian He 2</t>
  </si>
  <si>
    <t>勐典河一级水电站</t>
  </si>
  <si>
    <t>Meng Dian He 1</t>
  </si>
  <si>
    <t>Mang Shi He (Long Chuang Jiang)</t>
  </si>
  <si>
    <t>芒里</t>
  </si>
  <si>
    <t>Máng lǐ</t>
  </si>
  <si>
    <t>芒康</t>
  </si>
  <si>
    <t>Mang Kang</t>
  </si>
  <si>
    <t>Nan Wan He</t>
  </si>
  <si>
    <t>Maliba</t>
  </si>
  <si>
    <t>龙川江</t>
  </si>
  <si>
    <t>Long Jiang 3</t>
  </si>
  <si>
    <t>龙江 2</t>
  </si>
  <si>
    <t>Long Jiang 2</t>
  </si>
  <si>
    <t>龙江1</t>
  </si>
  <si>
    <t>Long Jiang 1</t>
  </si>
  <si>
    <t>CHN</t>
  </si>
  <si>
    <t>Little Meng Jia He 2</t>
  </si>
  <si>
    <t>Lang Wai He</t>
  </si>
  <si>
    <t>腊寨</t>
  </si>
  <si>
    <t>La Zhai</t>
  </si>
  <si>
    <t>姐勒水库</t>
  </si>
  <si>
    <t>Jie Le</t>
  </si>
  <si>
    <t>Dà Yíng Jiāng</t>
  </si>
  <si>
    <t>户宋河</t>
  </si>
  <si>
    <t>Hu Song He</t>
  </si>
  <si>
    <t>Hu Sa He</t>
  </si>
  <si>
    <t>Hu Sa He 4</t>
  </si>
  <si>
    <t>户撒河三级电站</t>
  </si>
  <si>
    <t>Hu Sa He 3</t>
  </si>
  <si>
    <t>Hu Sa He 2</t>
  </si>
  <si>
    <t>Hu Sa He 1</t>
  </si>
  <si>
    <t>Nandi</t>
  </si>
  <si>
    <t>Hu Lu Kou</t>
  </si>
  <si>
    <t>猴桥</t>
  </si>
  <si>
    <t>Hou Qiao</t>
  </si>
  <si>
    <t>He Bang He</t>
  </si>
  <si>
    <t>Haigang</t>
  </si>
  <si>
    <t>Planned dam. AIRC confident of location.</t>
  </si>
  <si>
    <t>地盘关</t>
  </si>
  <si>
    <t>Di Pan Guan</t>
  </si>
  <si>
    <t>等壳（弄另1)</t>
  </si>
  <si>
    <t>Deng Qiao</t>
  </si>
  <si>
    <t>Da Ying Jiang</t>
    <phoneticPr fontId="0" type="noConversion"/>
  </si>
  <si>
    <t>大盈江4</t>
    <phoneticPr fontId="0" type="noConversion"/>
  </si>
  <si>
    <t>Da Ying Jiang 4</t>
  </si>
  <si>
    <t>Dehong Kairui Dayingjiang Hydropower Development Co, Ltd.</t>
  </si>
  <si>
    <t>大盈江3</t>
    <phoneticPr fontId="0" type="noConversion"/>
  </si>
  <si>
    <t>Da Ying Jiang 3</t>
  </si>
  <si>
    <t>大盈江2</t>
    <phoneticPr fontId="0" type="noConversion"/>
  </si>
  <si>
    <t>Da Ying Jiang 2</t>
  </si>
  <si>
    <t>Dayingjiang Hydropower Development Co. Ltd.</t>
  </si>
  <si>
    <t>大盈江1</t>
    <phoneticPr fontId="0" type="noConversion"/>
  </si>
  <si>
    <t>Da Ying Jiang 1</t>
    <phoneticPr fontId="0" type="noConversion"/>
  </si>
  <si>
    <t>Bing Lang Jiāng</t>
  </si>
  <si>
    <t>Bō Miǎn</t>
  </si>
  <si>
    <t>Bingying</t>
  </si>
  <si>
    <t>Dams in China (Yunnan): Planned, commissioned and under construction</t>
  </si>
  <si>
    <t>Vangsup Development and Investment Co. and THB Group Sole Ltd.</t>
  </si>
  <si>
    <t>Nam Neun</t>
  </si>
  <si>
    <t>Nam Neun 3</t>
  </si>
  <si>
    <t>Nam Neun 2</t>
  </si>
  <si>
    <t>Nam Neun 1</t>
  </si>
  <si>
    <t>Xe Don</t>
    <phoneticPr fontId="0" type="noConversion"/>
  </si>
  <si>
    <t>Xeset 3</t>
  </si>
  <si>
    <t>EdL 100%</t>
  </si>
  <si>
    <t>Xe Set</t>
    <phoneticPr fontId="0" type="noConversion"/>
  </si>
  <si>
    <t>Xeset 2</t>
    <phoneticPr fontId="0" type="noConversion"/>
  </si>
  <si>
    <t>Xeset</t>
    <phoneticPr fontId="0" type="noConversion"/>
  </si>
  <si>
    <t>Xeset 1</t>
    <phoneticPr fontId="0" type="noConversion"/>
  </si>
  <si>
    <t>Korean Economic Development Cooperation Fund</t>
  </si>
  <si>
    <t>Tiangin China and Songda</t>
  </si>
  <si>
    <t>Xedon</t>
  </si>
  <si>
    <t>Xelabam</t>
  </si>
  <si>
    <t>Xekong</t>
    <phoneticPr fontId="0" type="noConversion"/>
  </si>
  <si>
    <t>Sekong 5</t>
  </si>
  <si>
    <t>Location derived from Sesan, Sre Pok, and Sekong (3Ss) River Basins Development Study in Kingdom of Cambodia, Lao People’s Democratic Republic, and Socialist Republic of Viet Nam.
ADB - RETA 40082.</t>
  </si>
  <si>
    <t>Xekong 3B</t>
  </si>
  <si>
    <t>Xekong 3A</t>
  </si>
  <si>
    <t>Location derived from map "Hydropower Project Sites", Vientiane, Department of Energy Policy and Planning, Ministry of Energy and Mines, 2016.</t>
  </si>
  <si>
    <t>Xe Kong</t>
  </si>
  <si>
    <t>Xe Kaman</t>
    <phoneticPr fontId="0" type="noConversion"/>
  </si>
  <si>
    <t>Xekaman-Sanxay</t>
  </si>
  <si>
    <t>Location provided by EdL</t>
  </si>
  <si>
    <t>Hoang Anh Gai Lai Mineral Joint Stock Company</t>
  </si>
  <si>
    <t>Xe Kong</t>
    <phoneticPr fontId="0" type="noConversion"/>
  </si>
  <si>
    <t>Xe Banghieng</t>
    <phoneticPr fontId="0" type="noConversion"/>
  </si>
  <si>
    <t>Xe Pon 3</t>
    <phoneticPr fontId="0" type="noConversion"/>
  </si>
  <si>
    <t>Xe Bang Fai</t>
    <phoneticPr fontId="0" type="noConversion"/>
  </si>
  <si>
    <t>Xe Neua</t>
  </si>
  <si>
    <t>Xe Bang Hieng</t>
    <phoneticPr fontId="0" type="noConversion"/>
  </si>
  <si>
    <t>Xe Lanong 1</t>
  </si>
  <si>
    <t>Viet-Lao Power Co.</t>
  </si>
  <si>
    <t>Xe Kaman 4B</t>
  </si>
  <si>
    <t>Xe Kaman 4A</t>
  </si>
  <si>
    <t>Xekaman 3 Power Company Limited: EdL (Laos) 15%, VLP (Vietnam) 85%</t>
  </si>
  <si>
    <t>Xe Kaman 3</t>
  </si>
  <si>
    <t>Xe Kaman 2B</t>
  </si>
  <si>
    <t>Xe Kaman 2A</t>
  </si>
  <si>
    <t>Nomura Bank (Japan),  Lienvietpost Bank (Vietnam)</t>
  </si>
  <si>
    <t>Xekaman 1 + Xanxai</t>
  </si>
  <si>
    <t>Xe Kaman 1</t>
  </si>
  <si>
    <t>Not shown on map "Hydropower Project Sites", Vientiane, Department of Energy Policy and Planning, Ministry of Energy and Mines, 2016. EdL-provided data/location.</t>
  </si>
  <si>
    <t>China International Water and Electrical Corp.</t>
  </si>
  <si>
    <t>Xe Bang Hieng 2</t>
  </si>
  <si>
    <t>Xe Bang Hieng</t>
  </si>
  <si>
    <t>Xe Bang Hieng 1</t>
  </si>
  <si>
    <t>Bangkok Bank, Kasikorn Bank, Krung Thai Bank and Siam Commercial Bank</t>
  </si>
  <si>
    <t>Nam Gnouang</t>
  </si>
  <si>
    <t>Theun-Hinboun exp.</t>
    <phoneticPr fontId="0" type="noConversion"/>
  </si>
  <si>
    <t>Theun-Hinboun</t>
    <phoneticPr fontId="0" type="noConversion"/>
  </si>
  <si>
    <t>Location: ICEM, 2009. Inception Report Vol 2: Mainstream Project Profile Summaries. MRC SEA for Hydropower on the Mekong Mainstream. https://docs.google.com/file/d/0B5CkRFcwGxMfUGNrczh0YTQyVTQ/edit  Usually said to be 1,300 MW, but company website reckons</t>
  </si>
  <si>
    <t>Pak Chom</t>
  </si>
  <si>
    <t>Datang International Power Generation</t>
  </si>
  <si>
    <t>Xanakham</t>
  </si>
  <si>
    <t>China EXIM</t>
  </si>
  <si>
    <t>Pak Lay</t>
  </si>
  <si>
    <t>Pak Beng</t>
  </si>
  <si>
    <t>Nam Seuam</t>
  </si>
  <si>
    <t>Nong Seuam</t>
  </si>
  <si>
    <t>Nam Xuang</t>
  </si>
  <si>
    <t>Nam Theun</t>
    <phoneticPr fontId="0" type="noConversion"/>
  </si>
  <si>
    <t>Nam Theun 4</t>
  </si>
  <si>
    <t>Nam Theun</t>
  </si>
  <si>
    <t>Nam Theun 2</t>
    <phoneticPr fontId="0" type="noConversion"/>
  </si>
  <si>
    <t>Nam Theun 1</t>
    <phoneticPr fontId="0" type="noConversion"/>
  </si>
  <si>
    <t>Nam Theun (Keng Sau Ten)</t>
  </si>
  <si>
    <t>China Exim Bank</t>
  </si>
  <si>
    <t>Nam Tha</t>
    <phoneticPr fontId="0" type="noConversion"/>
  </si>
  <si>
    <t>Nam Tha 1</t>
    <phoneticPr fontId="0" type="noConversion"/>
  </si>
  <si>
    <t>Location derived from this map: http://thaihydra.org/images/stories/journal/no15-2.png</t>
  </si>
  <si>
    <t>China Sichuan Gurong Group Co.</t>
  </si>
  <si>
    <t>Nam Suang</t>
    <phoneticPr fontId="0" type="noConversion"/>
  </si>
  <si>
    <t>Nam Suang 2</t>
    <phoneticPr fontId="0" type="noConversion"/>
  </si>
  <si>
    <t>Nam Suang 1</t>
    <phoneticPr fontId="0" type="noConversion"/>
  </si>
  <si>
    <t>Nam Song</t>
  </si>
  <si>
    <t>Nam Song Diversion</t>
  </si>
  <si>
    <t>Nam San</t>
    <phoneticPr fontId="0" type="noConversion"/>
  </si>
  <si>
    <t>Nam San 3B</t>
  </si>
  <si>
    <t>Government of Laos ( GOL ) 25%, Rohas Euco Industries Berhad (Malaysia) 75% .</t>
    <phoneticPr fontId="0" type="noConversion"/>
  </si>
  <si>
    <t>Nam San</t>
  </si>
  <si>
    <t>Nam San 3A</t>
  </si>
  <si>
    <t>Location provided by EdL.</t>
  </si>
  <si>
    <t>Mudajaya Corporation Berhad (Malaysia)</t>
  </si>
  <si>
    <t>Nam Pouy</t>
    <phoneticPr fontId="0" type="noConversion"/>
  </si>
  <si>
    <t>Nam Phoun</t>
  </si>
  <si>
    <t>Nam Pot</t>
  </si>
  <si>
    <t>Nam Phayu</t>
  </si>
  <si>
    <t>Nam Ngum</t>
    <phoneticPr fontId="0" type="noConversion"/>
  </si>
  <si>
    <t>Nam Phay</t>
  </si>
  <si>
    <t>Nam Phak</t>
  </si>
  <si>
    <t>Nam Phak 3</t>
  </si>
  <si>
    <t>Nam Phak 2</t>
  </si>
  <si>
    <t>Nam Phak 1</t>
  </si>
  <si>
    <t xml:space="preserve">Nam Pha Gnai Hydropower Project Co., Ltd. </t>
  </si>
  <si>
    <t>DSK (Laos)</t>
  </si>
  <si>
    <t>Nam Pha Gnai</t>
  </si>
  <si>
    <t>Location derived from map "Hydropower Project Sites", Vientiane, Department of Energy Policy and Planning, Ministry of Energy and Mines, 2016. EdL sources have this as a 180 MW/594 GW dam.</t>
  </si>
  <si>
    <t>Nam Pha</t>
    <phoneticPr fontId="0" type="noConversion"/>
  </si>
  <si>
    <t>EDL (Laos) 15%, Sinohydro (China) 85%</t>
  </si>
  <si>
    <t>Sinohydro</t>
  </si>
  <si>
    <t>Nam Ou</t>
    <phoneticPr fontId="0" type="noConversion"/>
  </si>
  <si>
    <t>Nam Nhon</t>
  </si>
  <si>
    <t>Nam Ngum</t>
    <phoneticPr fontId="0" type="noConversion"/>
  </si>
  <si>
    <t>Nam Ngum 5</t>
    <phoneticPr fontId="0" type="noConversion"/>
  </si>
  <si>
    <t>Nam Ngum 4</t>
  </si>
  <si>
    <t>Nam Ngum 3</t>
    <phoneticPr fontId="0" type="noConversion"/>
  </si>
  <si>
    <t>Nam Ngum 2</t>
    <phoneticPr fontId="0" type="noConversion"/>
  </si>
  <si>
    <t>EdL Gen (100%)</t>
  </si>
  <si>
    <t>Nam Ngum 1</t>
    <phoneticPr fontId="0" type="noConversion"/>
  </si>
  <si>
    <t>27 (2046)</t>
  </si>
  <si>
    <t>Nam Ngiep 1 Hydropower Co.</t>
  </si>
  <si>
    <t>Nam Ngiep 1 Hydropower Co.: KPIC Netherlands (subsidiary of Japan’s Kansai Electric Power) 45%, EGAT International 30%, and the Lao Holding State Enterprise (25%)</t>
  </si>
  <si>
    <t>Japan Bank for International Cooperation, ADB</t>
  </si>
  <si>
    <t>Nam Ngiep</t>
    <phoneticPr fontId="0" type="noConversion"/>
  </si>
  <si>
    <t>Phongsubthavy Road &amp; Bridge Construction Co., Ltd</t>
  </si>
  <si>
    <t>Nam Ngiep</t>
  </si>
  <si>
    <t>Nam Ngeip 3A</t>
  </si>
  <si>
    <t>Nam Ngiep 2C</t>
  </si>
  <si>
    <t>Nam Ngiep 2B</t>
  </si>
  <si>
    <t>Nam Ngiep 2</t>
  </si>
  <si>
    <t>Nam Ngiep 1</t>
    <phoneticPr fontId="0" type="noConversion"/>
  </si>
  <si>
    <t>Nam Ou</t>
    <phoneticPr fontId="0" type="noConversion"/>
  </si>
  <si>
    <t>Nam Ngao</t>
  </si>
  <si>
    <t>http://www.landobservatory.org/activities/html/0e197c73-6e72-4de0-bf56-69f50d36dbbf</t>
  </si>
  <si>
    <t>Nam Nga 2 Hydropower Co., Ltd.</t>
  </si>
  <si>
    <t>Nam Nga</t>
  </si>
  <si>
    <t>Nam Nga 2</t>
  </si>
  <si>
    <t>Nam Nga 1</t>
  </si>
  <si>
    <t>Not identified on "Hydropower Project Sites", Vientiane, Department of Energy Policy and Planning, Ministry of Energy and Mines, 2016. Location provided by EdL.</t>
  </si>
  <si>
    <t>Nam Mouan</t>
  </si>
  <si>
    <t>EdL Gen 100%</t>
  </si>
  <si>
    <t>China International Water &amp; Electric Corp.</t>
  </si>
  <si>
    <t>Nam Gnogn</t>
  </si>
  <si>
    <t>Nam Mang 3</t>
    <phoneticPr fontId="0" type="noConversion"/>
  </si>
  <si>
    <t>Nam Mang</t>
    <phoneticPr fontId="0" type="noConversion"/>
  </si>
  <si>
    <t>Nam Mang 1</t>
  </si>
  <si>
    <t>Nam Lik</t>
  </si>
  <si>
    <t>Nam Lik (Kenluang)</t>
  </si>
  <si>
    <t>China Water and Energy Corporation</t>
  </si>
  <si>
    <t>Nam Lik</t>
    <phoneticPr fontId="0" type="noConversion"/>
  </si>
  <si>
    <t>Nam Lik 2</t>
  </si>
  <si>
    <t>Nam Lik 1-2</t>
  </si>
  <si>
    <t>Nam Lik 1 Power Co. (POSCO E&amp;C: 10%; PTTI: 40%; HEC: 40%; EdL: 10%).</t>
  </si>
  <si>
    <t>POSCO Engineering and Construction</t>
  </si>
  <si>
    <t>Thai Exim Bank (70%)</t>
  </si>
  <si>
    <t>Nam Lik 1</t>
  </si>
  <si>
    <t>China International Water &amp; Electric Corp. and Mitsubishi</t>
  </si>
  <si>
    <t>Nam Leuk/Nam Ngum</t>
    <phoneticPr fontId="0" type="noConversion"/>
  </si>
  <si>
    <t>Nam Leuk</t>
    <phoneticPr fontId="0" type="noConversion"/>
  </si>
  <si>
    <t>Data from EdL</t>
  </si>
  <si>
    <t>Venture Capital and Equipment Inc. (Vietnam)</t>
  </si>
  <si>
    <t>Nam Leng</t>
  </si>
  <si>
    <t>Nam Kong</t>
  </si>
  <si>
    <t>Nam Kong 3</t>
  </si>
  <si>
    <t>Nam Kong 2</t>
  </si>
  <si>
    <t>Nam Ko</t>
    <phoneticPr fontId="0" type="noConversion"/>
  </si>
  <si>
    <t>Nam Khan</t>
    <phoneticPr fontId="0" type="noConversion"/>
  </si>
  <si>
    <t>Nam Khan 3</t>
    <phoneticPr fontId="0" type="noConversion"/>
  </si>
  <si>
    <t>Nam Khan 2</t>
    <phoneticPr fontId="0" type="noConversion"/>
  </si>
  <si>
    <t>Location EdL-provided.</t>
  </si>
  <si>
    <t>Nam Khan 1</t>
    <phoneticPr fontId="0" type="noConversion"/>
  </si>
  <si>
    <t>Nam Houm</t>
  </si>
  <si>
    <t>Nam Hinboun</t>
    <phoneticPr fontId="0" type="noConversion"/>
  </si>
  <si>
    <t>Location EdL provided.</t>
  </si>
  <si>
    <t>http://www.landobservatory.org/activities/html/8b4d4b09-7588-4780-a1d4-2a35057e7359</t>
  </si>
  <si>
    <t>Bouathip Lao Construction Company Limited</t>
  </si>
  <si>
    <t>Nam Feuang</t>
    <phoneticPr fontId="0" type="noConversion"/>
  </si>
  <si>
    <t>Nam Feuang 2</t>
    <phoneticPr fontId="0" type="noConversion"/>
  </si>
  <si>
    <t>Nam Feuang 1</t>
  </si>
  <si>
    <t>EdL</t>
  </si>
  <si>
    <t>Nam Dong</t>
  </si>
  <si>
    <t>China Gezhouba Group International Engineering Company Ltd.</t>
  </si>
  <si>
    <t>Nam Ngiep</t>
    <phoneticPr fontId="0" type="noConversion"/>
  </si>
  <si>
    <t>Nam Bi Power Company Limited: EdL Gen 80%, Chanthavone Road and Bridge Construction and Maintenance Company 20%</t>
  </si>
  <si>
    <t>Powerchina Chengdu Engineering Corp. Ltd.</t>
  </si>
  <si>
    <t>Nam Bi</t>
  </si>
  <si>
    <t>Nam Bi 3</t>
  </si>
  <si>
    <t>Nam Kai</t>
  </si>
  <si>
    <t>Nam Bi 2</t>
  </si>
  <si>
    <t>25-30</t>
  </si>
  <si>
    <t>Nam Bi 1</t>
  </si>
  <si>
    <t>Nam Bak</t>
  </si>
  <si>
    <t>Nam Bak 2</t>
  </si>
  <si>
    <t>Nam Bak 1</t>
  </si>
  <si>
    <t>Velcan Energy, State Enterprise of Laos</t>
  </si>
  <si>
    <t>Nam Ang</t>
  </si>
  <si>
    <t>Nam Ang Tabeng</t>
  </si>
  <si>
    <t>Charoen Energy and Water Asia Co Ltd</t>
  </si>
  <si>
    <t>Latsua</t>
    <phoneticPr fontId="0" type="noConversion"/>
  </si>
  <si>
    <t>Houay Por Power Co. Ltd.</t>
  </si>
  <si>
    <t>Houay Por</t>
  </si>
  <si>
    <t>Palai</t>
  </si>
  <si>
    <t>Houay Palai</t>
  </si>
  <si>
    <t>China Gezhouba Group</t>
  </si>
  <si>
    <t>China Exim Bank/EdL</t>
  </si>
  <si>
    <t>Houay Lamphan Gnai</t>
  </si>
  <si>
    <t>Houayho, Xekong</t>
    <phoneticPr fontId="0" type="noConversion"/>
  </si>
  <si>
    <t>Houay Ho</t>
  </si>
  <si>
    <t>Don Sahong Power Co.: Mega First Berhad: 70%, IJM Corporation: 30%</t>
  </si>
  <si>
    <t>Italian Thai Asia Corp. Holdings</t>
  </si>
  <si>
    <t>Ban Koum</t>
  </si>
  <si>
    <t>Dams in Laos: Planned, commissioned and under construction</t>
  </si>
  <si>
    <t>Ann</t>
  </si>
  <si>
    <t>Baluchaung</t>
  </si>
  <si>
    <t>Unknown 12</t>
  </si>
  <si>
    <t>Unknown 88</t>
  </si>
  <si>
    <t xml:space="preserve">20.762818, </t>
  </si>
  <si>
    <t>Unknown 40</t>
  </si>
  <si>
    <t>Unknown 38</t>
  </si>
  <si>
    <t>Unknown 34</t>
  </si>
  <si>
    <t>Unknown 33</t>
  </si>
  <si>
    <t>Unknown 31</t>
  </si>
  <si>
    <t>Unknown 29</t>
  </si>
  <si>
    <t>Unknown 22</t>
  </si>
  <si>
    <t>Unknown 21</t>
  </si>
  <si>
    <t>Unknown 16</t>
  </si>
  <si>
    <t>Unknown 15</t>
  </si>
  <si>
    <t>Unknown 14</t>
  </si>
  <si>
    <t>SIT</t>
  </si>
  <si>
    <t>Unknown 93</t>
  </si>
  <si>
    <t>Unknown 92</t>
  </si>
  <si>
    <t>Unknown 91</t>
  </si>
  <si>
    <t>Unknown 90</t>
  </si>
  <si>
    <t>Unknown 89</t>
  </si>
  <si>
    <t>Unknown 87</t>
  </si>
  <si>
    <t xml:space="preserve"> </t>
  </si>
  <si>
    <t>Unknown 11</t>
  </si>
  <si>
    <t>Unknown 8</t>
  </si>
  <si>
    <t>Unknown 4</t>
  </si>
  <si>
    <t>Nyaung Oat</t>
  </si>
  <si>
    <t>Zeedaw</t>
  </si>
  <si>
    <t>Ministry of Electric Power</t>
  </si>
  <si>
    <t>Zawgyi</t>
  </si>
  <si>
    <t>Bago</t>
  </si>
  <si>
    <t>Zaungtu</t>
  </si>
  <si>
    <t>Zaung Tu</t>
  </si>
  <si>
    <t>Ywathit</t>
  </si>
  <si>
    <t>Yinshe</t>
  </si>
  <si>
    <t>Yezin</t>
  </si>
  <si>
    <t>Yeywa</t>
  </si>
  <si>
    <t>Yetho</t>
  </si>
  <si>
    <t>Yenwe</t>
  </si>
  <si>
    <t>Ye New</t>
  </si>
  <si>
    <t>Location estimated from http://www.themimu.info/sites/themimu.info/files/documents/Sector%20Map_EcoInfra_Population2011-HydropowerLocation_MIMU955v01_22Jan13_A4.pdf</t>
  </si>
  <si>
    <t>Yenam</t>
  </si>
  <si>
    <t xml:space="preserve">Nay Yin Za Yar </t>
  </si>
  <si>
    <t>Yazagyo</t>
  </si>
  <si>
    <t>Yanpe</t>
  </si>
  <si>
    <t>Yan Aung Myin</t>
  </si>
  <si>
    <t>Welaung</t>
  </si>
  <si>
    <t>Mae Sariang 1</t>
  </si>
  <si>
    <t>Weigyi</t>
  </si>
  <si>
    <t>Wegyi</t>
  </si>
  <si>
    <t>Wanpon</t>
  </si>
  <si>
    <t>Nam Lwe</t>
  </si>
  <si>
    <t>Wantapeng</t>
  </si>
  <si>
    <t>Wan Da Ping</t>
  </si>
  <si>
    <t>Myanmar Electric Power Enterprise</t>
  </si>
  <si>
    <t>Yunnan Machinery &amp; Equipment Import &amp; Export Co.</t>
  </si>
  <si>
    <t>Myitnge</t>
  </si>
  <si>
    <t>Kyaukme</t>
  </si>
  <si>
    <t>Upper Yeywa</t>
  </si>
  <si>
    <t>Kunlong</t>
  </si>
  <si>
    <t>Upper Salween</t>
  </si>
  <si>
    <t>Paungluang</t>
  </si>
  <si>
    <t>Upper Paunglaung</t>
  </si>
  <si>
    <t>Nam Pawn</t>
  </si>
  <si>
    <t>Upper Nam Pawn</t>
  </si>
  <si>
    <t>Namtein</t>
  </si>
  <si>
    <t>Upper Kengtawng</t>
  </si>
  <si>
    <t>Bawlakae/Bawlake</t>
  </si>
  <si>
    <t>Upper Haw Kham</t>
  </si>
  <si>
    <t>Neo Energy Oasis Development Co., Ltd (Myanmar)</t>
  </si>
  <si>
    <t>Upper Baluchaung 2</t>
  </si>
  <si>
    <t>Upper Baluchaung 1</t>
  </si>
  <si>
    <t>Tum Baing</t>
  </si>
  <si>
    <t>Nawchankha</t>
  </si>
  <si>
    <t>Tongxinqiao</t>
  </si>
  <si>
    <t>Thonze</t>
  </si>
  <si>
    <t>Thirinandar</t>
  </si>
  <si>
    <t>Thinbon</t>
  </si>
  <si>
    <t>Thettaw</t>
  </si>
  <si>
    <t>The-gaw</t>
  </si>
  <si>
    <t>Thazi</t>
  </si>
  <si>
    <t>Thaukyegat</t>
  </si>
  <si>
    <t>Thaukyegat 2</t>
  </si>
  <si>
    <t>Thaphan Chaung</t>
  </si>
  <si>
    <t>Mu</t>
  </si>
  <si>
    <t>Thebyu</t>
  </si>
  <si>
    <t>Tha Mo</t>
  </si>
  <si>
    <t>Taungtha</t>
  </si>
  <si>
    <t>Taungnawin Creek</t>
  </si>
  <si>
    <t>Taungnawin</t>
  </si>
  <si>
    <t>Datang (Yunnan) United Hydropower Developing Co. Ltd. (DUHD)</t>
  </si>
  <si>
    <t>Tarpein</t>
  </si>
  <si>
    <t>Dapein 2</t>
  </si>
  <si>
    <t>Tarpein II</t>
  </si>
  <si>
    <t>Dapein (1) Hydropower Co. Ltd (DUHD 85%; Ministry of Electricity (15%)</t>
  </si>
  <si>
    <t>240</t>
  </si>
  <si>
    <t>Dapein 1</t>
  </si>
  <si>
    <t>Tarpein I</t>
  </si>
  <si>
    <t>National Hydroelectric Power Corporation (India)</t>
  </si>
  <si>
    <t>Chindwin</t>
  </si>
  <si>
    <t>Tamanthi</t>
  </si>
  <si>
    <t>Suo Lwe</t>
  </si>
  <si>
    <t>Sunlun</t>
  </si>
  <si>
    <t>Sun Creek</t>
  </si>
  <si>
    <t>Sunchaung</t>
  </si>
  <si>
    <t>Yamar Taung</t>
  </si>
  <si>
    <t>South Yamar</t>
  </si>
  <si>
    <t>Pinle</t>
  </si>
  <si>
    <t>South Pinle</t>
  </si>
  <si>
    <t xml:space="preserve">South Nawin </t>
  </si>
  <si>
    <t>South Nawin (2)</t>
  </si>
  <si>
    <t/>
  </si>
  <si>
    <t>Khayan</t>
  </si>
  <si>
    <t>South Khayan</t>
  </si>
  <si>
    <t>Sinthe/Sittaung</t>
  </si>
  <si>
    <t>Sinthe</t>
  </si>
  <si>
    <t>Sinlan</t>
  </si>
  <si>
    <t>Sindewa</t>
  </si>
  <si>
    <t>Sin Chaung</t>
  </si>
  <si>
    <t>Shwezaye</t>
  </si>
  <si>
    <t>Shwenattaung</t>
  </si>
  <si>
    <t>Shweli</t>
  </si>
  <si>
    <t>Shwegyin</t>
  </si>
  <si>
    <t>Shwe Kyin</t>
  </si>
  <si>
    <t>Kalar Chaung</t>
  </si>
  <si>
    <t>Shwedaung</t>
  </si>
  <si>
    <t>Shanma-Nge</t>
  </si>
  <si>
    <t>Chaung Ma Gyi</t>
  </si>
  <si>
    <t>Sedawgyi</t>
  </si>
  <si>
    <t>Sarlingyi</t>
  </si>
  <si>
    <t>Samon</t>
  </si>
  <si>
    <t>Popa</t>
  </si>
  <si>
    <t>Pinn Chaung</t>
  </si>
  <si>
    <t>Phyu</t>
  </si>
  <si>
    <t>Phyu Chaung</t>
  </si>
  <si>
    <t>WSD</t>
  </si>
  <si>
    <t>Phugyi</t>
  </si>
  <si>
    <t>Phizaw</t>
  </si>
  <si>
    <t>Phaunggada</t>
  </si>
  <si>
    <t>Pegyi</t>
  </si>
  <si>
    <t>Paunglinn</t>
  </si>
  <si>
    <t>Paunggadaw</t>
  </si>
  <si>
    <t>Not mentioned on MoEP list of planned dams. Location derived from https://en.wikipedia.org/wiki/Dams_in_Myanmar#Hydroelectric</t>
  </si>
  <si>
    <t>N'Mai</t>
  </si>
  <si>
    <t>Lawdin</t>
  </si>
  <si>
    <t>Pashe</t>
  </si>
  <si>
    <t>Palin</t>
  </si>
  <si>
    <t>Pade</t>
  </si>
  <si>
    <t>Nyaunggone</t>
  </si>
  <si>
    <t>Nyaung-gaing</t>
  </si>
  <si>
    <t>Nwegway</t>
  </si>
  <si>
    <t>Nuong Pha</t>
  </si>
  <si>
    <t>North Yamar (1)</t>
  </si>
  <si>
    <t>North Pinle</t>
  </si>
  <si>
    <t>Ngwetaung</t>
  </si>
  <si>
    <t>Ngwedaung</t>
  </si>
  <si>
    <t>Ngwe Thar</t>
  </si>
  <si>
    <t>Ngathayauk</t>
  </si>
  <si>
    <t>Nganwe</t>
  </si>
  <si>
    <t>Ngalaik</t>
  </si>
  <si>
    <t>Nga Moe Yeik</t>
  </si>
  <si>
    <t>Natmouk</t>
  </si>
  <si>
    <t>Natkar</t>
  </si>
  <si>
    <t>Nat Thar Taw</t>
  </si>
  <si>
    <t>Nankathu</t>
  </si>
  <si>
    <t>RoR</t>
  </si>
  <si>
    <t>Nancho</t>
  </si>
  <si>
    <t>Hsipaw</t>
  </si>
  <si>
    <t>Guodian, TunThwin Mining</t>
  </si>
  <si>
    <t>Irrawaddy</t>
  </si>
  <si>
    <t>Nam Tabak II</t>
  </si>
  <si>
    <t>Nam Tabak</t>
  </si>
  <si>
    <t>Nam Tabak I</t>
  </si>
  <si>
    <t>Nam Paw</t>
  </si>
  <si>
    <t>Nam Li</t>
  </si>
  <si>
    <t>Nam Hka</t>
  </si>
  <si>
    <t>Nagar</t>
  </si>
  <si>
    <t>Myothit</t>
  </si>
  <si>
    <t>Ku Htaw</t>
  </si>
  <si>
    <t>Myotha</t>
  </si>
  <si>
    <t>Myogyi</t>
  </si>
  <si>
    <t>Myo Hla (Tat Kon)</t>
  </si>
  <si>
    <t>SUSP</t>
  </si>
  <si>
    <t>Myitsone</t>
  </si>
  <si>
    <t>Myaing Chaung</t>
  </si>
  <si>
    <t>Nam Swam</t>
  </si>
  <si>
    <t>Mone Yin</t>
  </si>
  <si>
    <t>Mone</t>
  </si>
  <si>
    <t>China Hydropower Engineering Consulting Group (HydroChina)</t>
  </si>
  <si>
    <t>Balu Chaung</t>
  </si>
  <si>
    <t>Mobyè</t>
  </si>
  <si>
    <t>Min Hla</t>
  </si>
  <si>
    <t>Middle Yeywa</t>
  </si>
  <si>
    <t>Location and data from DHI/MEE.</t>
  </si>
  <si>
    <t>Middle Paunglaung</t>
  </si>
  <si>
    <t>Meikhtila</t>
  </si>
  <si>
    <t>Nam Ma</t>
  </si>
  <si>
    <t>Mantaung</t>
  </si>
  <si>
    <t>Manipur</t>
  </si>
  <si>
    <t>Mann Creek</t>
  </si>
  <si>
    <t>Manchaung (Mann)</t>
  </si>
  <si>
    <t>Male-Nattaung</t>
  </si>
  <si>
    <t>Mahuyar</t>
  </si>
  <si>
    <t>Maday</t>
  </si>
  <si>
    <t>Madan</t>
  </si>
  <si>
    <t>Ma Mya</t>
  </si>
  <si>
    <t>Yunnan Machinery and Equipment Import and Export Co. Ltd.</t>
  </si>
  <si>
    <t>Paunglaung</t>
  </si>
  <si>
    <t>Lower Paunglaung</t>
  </si>
  <si>
    <t>Lower Nam Pawn</t>
  </si>
  <si>
    <t>Linban</t>
  </si>
  <si>
    <t>Htan Pin Su</t>
  </si>
  <si>
    <t>Letpan</t>
  </si>
  <si>
    <t>Paung Kwe</t>
  </si>
  <si>
    <t>Ledaingzin</t>
  </si>
  <si>
    <t>Lawngdin</t>
  </si>
  <si>
    <t>Wutsok</t>
  </si>
  <si>
    <t>Lakin</t>
  </si>
  <si>
    <t>Laiza</t>
  </si>
  <si>
    <t>La Gun</t>
  </si>
  <si>
    <t>Kyin-tha</t>
  </si>
  <si>
    <t>Kyee Ohn Kyee Wa</t>
  </si>
  <si>
    <t>Kyeeon Kyeewa</t>
  </si>
  <si>
    <t>Indaw Pauk</t>
  </si>
  <si>
    <t>Kyeebin-et</t>
  </si>
  <si>
    <t>Kyee Ni</t>
  </si>
  <si>
    <t>Kyauktalone</t>
  </si>
  <si>
    <t>Kyauktalone (2) - Modulating Dam</t>
  </si>
  <si>
    <t>Kyauktalone (1)</t>
  </si>
  <si>
    <t>Kun Chaung</t>
  </si>
  <si>
    <t>Kintat</t>
  </si>
  <si>
    <t>Kinmundaung</t>
  </si>
  <si>
    <t>Panlaung</t>
  </si>
  <si>
    <t>Kinda</t>
  </si>
  <si>
    <t>Khawar</t>
  </si>
  <si>
    <t>Kaunglanphu</t>
  </si>
  <si>
    <t>Khaunglanphu</t>
  </si>
  <si>
    <t>Namtein Creek</t>
  </si>
  <si>
    <t>Kengtawng</t>
  </si>
  <si>
    <t>Keng Yang</t>
  </si>
  <si>
    <t>Keng Tong</t>
  </si>
  <si>
    <t>Kawliya</t>
  </si>
  <si>
    <t>Kaukkwe</t>
  </si>
  <si>
    <t>Kanyin</t>
  </si>
  <si>
    <t>Kantin-BeeLin</t>
  </si>
  <si>
    <t>In Yone</t>
  </si>
  <si>
    <t>Kanggyigone</t>
  </si>
  <si>
    <t>Kalitaw</t>
  </si>
  <si>
    <t>Kabaung</t>
  </si>
  <si>
    <t>Inya</t>
  </si>
  <si>
    <t>Htanzaloke</t>
  </si>
  <si>
    <t>Hpak Nam</t>
  </si>
  <si>
    <t>Hlaw Ga</t>
  </si>
  <si>
    <t>Hlaing Chaung</t>
  </si>
  <si>
    <t>Hkankawn</t>
  </si>
  <si>
    <t>He Kou</t>
  </si>
  <si>
    <t>Hutgyi</t>
  </si>
  <si>
    <t>Hatgyi</t>
  </si>
  <si>
    <t>Gyobyu Chaung</t>
  </si>
  <si>
    <t>Gyobyu</t>
  </si>
  <si>
    <t>Gawlan</t>
  </si>
  <si>
    <t>ANDRITZ Hydropower (Austria)</t>
  </si>
  <si>
    <t>Deedoke</t>
  </si>
  <si>
    <t>CPI Yunnan International Power Investment Co Ltd</t>
  </si>
  <si>
    <t>99</t>
  </si>
  <si>
    <t>Chipwe</t>
  </si>
  <si>
    <t>Chipwinge</t>
  </si>
  <si>
    <t>Chibwe Nge</t>
  </si>
  <si>
    <t>CPI</t>
  </si>
  <si>
    <t>Chibwe</t>
  </si>
  <si>
    <t>Chaungma Nge</t>
  </si>
  <si>
    <t>Chaungma Gyi</t>
  </si>
  <si>
    <t>Location estimated from http://www.themimu.info/sites/themimu.info/files/documents/Sector%20Map_EcoInfra_Population2011-HydropowerLocation_MIMU955v01_22Jan13_A4.pdf; This document claims that the project has been 'terminated': "The Project for Formulation of the National Electricity Master Plan in the Republic of the Union of Myanmar",</t>
  </si>
  <si>
    <t>Bilin</t>
  </si>
  <si>
    <t>Belin</t>
  </si>
  <si>
    <t>Bewt Gyi</t>
  </si>
  <si>
    <t>Bawni</t>
  </si>
  <si>
    <t>Location and data from DHI/MEE</t>
  </si>
  <si>
    <t>Bawgata</t>
  </si>
  <si>
    <t>Baw Ka Hta</t>
  </si>
  <si>
    <t>Bawbin</t>
  </si>
  <si>
    <t>Bangone</t>
  </si>
  <si>
    <t>May be outside of Sittaung river basin.</t>
  </si>
  <si>
    <t>Banbwegon</t>
  </si>
  <si>
    <t>Future Energy Co., Ltd. (Shwe Taung Group subsidiary)</t>
  </si>
  <si>
    <t>Lawpita</t>
  </si>
  <si>
    <t>Baing Dar</t>
  </si>
  <si>
    <t>Alaingni Creek</t>
  </si>
  <si>
    <t>Alaingni</t>
  </si>
  <si>
    <t>Dams in Myanmar: Planned, commissioned and under construction</t>
  </si>
  <si>
    <t>EGAT</t>
  </si>
  <si>
    <t>Khwae Yai</t>
  </si>
  <si>
    <t>http://www.sirikitdam.egat.com/en/</t>
  </si>
  <si>
    <t>Nan</t>
  </si>
  <si>
    <t>Sirikit</t>
  </si>
  <si>
    <t>See http://map.longdo.com/p/A10128696/map?locale=en</t>
  </si>
  <si>
    <t>Mae Sariang</t>
  </si>
  <si>
    <t>Dagwin</t>
  </si>
  <si>
    <t>Mae Sariang 2</t>
  </si>
  <si>
    <t>Yuam</t>
  </si>
  <si>
    <t>Maeramaluang.</t>
  </si>
  <si>
    <t>Mae Lama Luang</t>
  </si>
  <si>
    <t>Aor Bor Tor Lum Lam Chi</t>
  </si>
  <si>
    <t>Unknown 30</t>
  </si>
  <si>
    <t>Unknown 17</t>
  </si>
  <si>
    <t>Huai Ta Koh</t>
  </si>
  <si>
    <t>Yasothon-Phanomprai</t>
  </si>
  <si>
    <t>Thung Yai</t>
  </si>
  <si>
    <t>Ta Tum</t>
  </si>
  <si>
    <t>Ta Ma Nao</t>
  </si>
  <si>
    <t>Ta Kao</t>
  </si>
  <si>
    <t>Sup Pradu</t>
  </si>
  <si>
    <t>Si Charoen</t>
  </si>
  <si>
    <t>Sa Nam Ban Khong Nam Tap</t>
  </si>
  <si>
    <t>Mun</t>
  </si>
  <si>
    <t>Rasi Salai</t>
  </si>
  <si>
    <t>Puttaautayan</t>
  </si>
  <si>
    <t>Phon Thong</t>
  </si>
  <si>
    <t>Phlan Suea Ton Lang</t>
  </si>
  <si>
    <t>Nong Sang Yai</t>
  </si>
  <si>
    <t>Nong Lerng</t>
  </si>
  <si>
    <t>Nong Lao Hin</t>
  </si>
  <si>
    <t>Nong Fa</t>
  </si>
  <si>
    <t>Nong Chang Yai</t>
  </si>
  <si>
    <t>Nong Bon</t>
  </si>
  <si>
    <t>Nam Un</t>
  </si>
  <si>
    <t>Nam Pung</t>
  </si>
  <si>
    <t>Nam Phan</t>
  </si>
  <si>
    <t>Nam Chan</t>
  </si>
  <si>
    <t>Mun Bon</t>
  </si>
  <si>
    <t>Lower Se Bok</t>
  </si>
  <si>
    <t>Lam Sai Lai</t>
  </si>
  <si>
    <t>Lam Sae</t>
  </si>
  <si>
    <t>Lam Plai Mat</t>
  </si>
  <si>
    <t>Lam Phra Phloeng</t>
  </si>
  <si>
    <t>Lam Phok</t>
  </si>
  <si>
    <t>Lam Pha Young</t>
  </si>
  <si>
    <t>Lam Pha Thao</t>
  </si>
  <si>
    <t>Lam Pathia</t>
  </si>
  <si>
    <t>Lam Pao/Huai Yang</t>
  </si>
  <si>
    <t>Lam Pao</t>
  </si>
  <si>
    <t>Lam Nang Rong</t>
  </si>
  <si>
    <t>Dom Yai</t>
  </si>
  <si>
    <t>Lam Dom Yai</t>
  </si>
  <si>
    <t>Lam Chiang Krai</t>
  </si>
  <si>
    <t>Lam Changham</t>
  </si>
  <si>
    <t>Lam Chamuak</t>
  </si>
  <si>
    <t>La Han Luk Nok</t>
  </si>
  <si>
    <t>Kut Thing Yai</t>
  </si>
  <si>
    <t>Kut Suay</t>
  </si>
  <si>
    <t>Kut Sang</t>
  </si>
  <si>
    <t>Kut Ling Ngor</t>
  </si>
  <si>
    <t>Kut Kaloem</t>
  </si>
  <si>
    <t>Kon Mao</t>
  </si>
  <si>
    <t>Klongpraput</t>
  </si>
  <si>
    <t>Khuean Lang</t>
  </si>
  <si>
    <t>Khae Loeng Chan</t>
  </si>
  <si>
    <t>Kaeng Nam Ton</t>
  </si>
  <si>
    <t>Kaeng Lawa</t>
  </si>
  <si>
    <t>Kaem Ling Nong Kuak</t>
  </si>
  <si>
    <t xml:space="preserve">Ka Ban Liao </t>
  </si>
  <si>
    <t>Huai Yang</t>
  </si>
  <si>
    <t>Huai Wang Yai</t>
  </si>
  <si>
    <t>Huai Wang Tham</t>
  </si>
  <si>
    <t>Huai Wang Nong</t>
  </si>
  <si>
    <t>Huai Thon Ton Bon</t>
  </si>
  <si>
    <t>Huai Thom</t>
  </si>
  <si>
    <t>Huai Tham Khe</t>
  </si>
  <si>
    <t>Huai Tha Son</t>
  </si>
  <si>
    <t>Huai Tha</t>
  </si>
  <si>
    <t>Huai Tam Tao</t>
  </si>
  <si>
    <t>Huai Talat</t>
  </si>
  <si>
    <t>Huai Takhro</t>
  </si>
  <si>
    <t>Huai Tabaeng</t>
  </si>
  <si>
    <t>Huai Ta Mai</t>
  </si>
  <si>
    <t>Huai Ta Kong Yai</t>
  </si>
  <si>
    <t>Huai Ta Chu</t>
  </si>
  <si>
    <t>Huai Ta</t>
  </si>
  <si>
    <t>Huai Sun</t>
  </si>
  <si>
    <t>Huai Si Tho</t>
  </si>
  <si>
    <t>Huai Sawai</t>
  </si>
  <si>
    <t>Huai Sathot</t>
  </si>
  <si>
    <t>Huai Sang Khiap</t>
  </si>
  <si>
    <t>Huai Saneng</t>
  </si>
  <si>
    <t>Huai San Dot</t>
  </si>
  <si>
    <t>Huai Samed</t>
  </si>
  <si>
    <t>Huai Sam Ka</t>
  </si>
  <si>
    <t>Huai Sala</t>
  </si>
  <si>
    <t>Huai Sai</t>
  </si>
  <si>
    <t>Huai Sabaek</t>
  </si>
  <si>
    <t>Huai Sa Phung</t>
  </si>
  <si>
    <t>Huai Pung Yai</t>
  </si>
  <si>
    <t>Huai Pra Du</t>
  </si>
  <si>
    <t>Huai Phung</t>
  </si>
  <si>
    <t>Huai Pho</t>
  </si>
  <si>
    <t>Huai Phai</t>
  </si>
  <si>
    <t>Huai O Ta Lat</t>
  </si>
  <si>
    <t>Huai Nam Man</t>
  </si>
  <si>
    <t>Huai Nam Ma</t>
  </si>
  <si>
    <t>Huai Mekha</t>
  </si>
  <si>
    <t>Huai Mamo</t>
  </si>
  <si>
    <t>Huai Luang</t>
  </si>
  <si>
    <t>Huai Lom Phai</t>
  </si>
  <si>
    <t>Huai Ling Chon</t>
  </si>
  <si>
    <t>Huai Lat Krachoe</t>
  </si>
  <si>
    <t>Huai Lamoud</t>
  </si>
  <si>
    <t>Nam Phrom</t>
    <phoneticPr fontId="0" type="noConversion"/>
  </si>
  <si>
    <t>Huai Khon Sak</t>
  </si>
  <si>
    <t>Huai Kho</t>
  </si>
  <si>
    <t>Huai Khla</t>
  </si>
  <si>
    <t>Huai Khee Lek</t>
  </si>
  <si>
    <t>Huai Kham Bak</t>
  </si>
  <si>
    <t>Huai Khakrang</t>
  </si>
  <si>
    <t>Huai Kanum</t>
  </si>
  <si>
    <t>Huai Kan Lueang</t>
  </si>
  <si>
    <t>Huai Kaeng</t>
  </si>
  <si>
    <t>Huai Ka Nad Mon</t>
  </si>
  <si>
    <t>Huai Huat</t>
  </si>
  <si>
    <t>Huai Hin Kong</t>
  </si>
  <si>
    <t>Huai Hin Khong</t>
  </si>
  <si>
    <t>Huai Hin Kaew</t>
  </si>
  <si>
    <t>Huai Hat</t>
  </si>
  <si>
    <t>Huai Fa</t>
  </si>
  <si>
    <t xml:space="preserve">Huai Duanha </t>
  </si>
  <si>
    <t>Huai Doan</t>
  </si>
  <si>
    <t>Huai Dan Ai</t>
  </si>
  <si>
    <t>Huai Chum Chang</t>
  </si>
  <si>
    <t>Huai Chorakhe Mak</t>
  </si>
  <si>
    <t>Huai Chan Tai</t>
  </si>
  <si>
    <t>Huai Chan La</t>
  </si>
  <si>
    <t>Huai Bo Pueai</t>
  </si>
  <si>
    <t>Huai Aeng</t>
  </si>
  <si>
    <t>Hua Na</t>
  </si>
  <si>
    <t>Hua Chang</t>
  </si>
  <si>
    <t>Han Kumphawapi</t>
  </si>
  <si>
    <t>Chulabhorn</t>
    <phoneticPr fontId="0" type="noConversion"/>
  </si>
  <si>
    <t xml:space="preserve">Chiang At </t>
  </si>
  <si>
    <t>Charat Phattana</t>
  </si>
  <si>
    <t>Bueng Sa Kham</t>
  </si>
  <si>
    <t>Bueng Lahan</t>
  </si>
  <si>
    <t>Bueng Kraton</t>
  </si>
  <si>
    <t>Bueng Khong Long</t>
  </si>
  <si>
    <t>Bueng Kan</t>
  </si>
  <si>
    <t>Bang Phuan</t>
  </si>
  <si>
    <t>Ban Phue</t>
  </si>
  <si>
    <t>Ban Phet</t>
  </si>
  <si>
    <t>Ban Ka Hat</t>
  </si>
  <si>
    <t>Ban Don Tat Ruea</t>
  </si>
  <si>
    <t>Ban Don Siad</t>
  </si>
  <si>
    <t>Ampuen</t>
  </si>
  <si>
    <t>Ialy</t>
  </si>
  <si>
    <t>Yali</t>
    <phoneticPr fontId="0" type="noConversion"/>
  </si>
  <si>
    <t>Xim Vang</t>
  </si>
  <si>
    <t>Son La</t>
  </si>
  <si>
    <t>Se San/Dak Bla/Dak Ngh</t>
    <phoneticPr fontId="0" type="noConversion"/>
  </si>
  <si>
    <t>Thuong Kon Tum</t>
  </si>
  <si>
    <t>Upper Kontum</t>
    <phoneticPr fontId="0" type="noConversion"/>
  </si>
  <si>
    <t>Gam</t>
  </si>
  <si>
    <t>Tuyên Quang</t>
  </si>
  <si>
    <t>Nam Muc</t>
  </si>
  <si>
    <t>Trung Thu</t>
  </si>
  <si>
    <t>Ma</t>
  </si>
  <si>
    <t>Trung Doan 739</t>
  </si>
  <si>
    <t>Dong Nai</t>
  </si>
  <si>
    <t>DN</t>
  </si>
  <si>
    <t>Trị An</t>
  </si>
  <si>
    <t>Song Bé</t>
  </si>
  <si>
    <t>Thác Mơ</t>
  </si>
  <si>
    <t>Chay</t>
  </si>
  <si>
    <t>Tay</t>
  </si>
  <si>
    <t>Tân Sơn</t>
  </si>
  <si>
    <t>Nam Sap</t>
  </si>
  <si>
    <t>Ta Niet</t>
  </si>
  <si>
    <t>Suoi Sap</t>
  </si>
  <si>
    <t>Suoi Sap 3</t>
  </si>
  <si>
    <t>Suoi Lum</t>
  </si>
  <si>
    <t>Suoi Lum 1</t>
  </si>
  <si>
    <t>Suoi Cay</t>
  </si>
  <si>
    <t>Industrial Park Development and Investment Co</t>
  </si>
  <si>
    <t>Srok Phu Mieng</t>
  </si>
  <si>
    <t>Sre Pok 4</t>
    <phoneticPr fontId="0" type="noConversion"/>
  </si>
  <si>
    <t>EVN</t>
    <phoneticPr fontId="0" type="noConversion"/>
  </si>
  <si>
    <t>China National Technical Import &amp; Export Corporation (CNTIC) and Hydrochina Zhongnan (Yichang Branch)</t>
    <phoneticPr fontId="0" type="noConversion"/>
  </si>
  <si>
    <t>Sre Pok 3</t>
    <phoneticPr fontId="0" type="noConversion"/>
  </si>
  <si>
    <t>Ray</t>
  </si>
  <si>
    <t>Sông Ray</t>
  </si>
  <si>
    <t>Mây</t>
  </si>
  <si>
    <t>Sông Mây</t>
  </si>
  <si>
    <t>Song Chay</t>
  </si>
  <si>
    <t>Song Chay 5</t>
  </si>
  <si>
    <t>EVN</t>
  </si>
  <si>
    <t>Da</t>
  </si>
  <si>
    <t>Sesan 4A</t>
  </si>
  <si>
    <t>Sesan 4</t>
  </si>
  <si>
    <t>Sesan 3A</t>
  </si>
  <si>
    <t>Sesan 3</t>
  </si>
  <si>
    <t>Sap Viet</t>
  </si>
  <si>
    <t>Sre Pok</t>
  </si>
  <si>
    <t>Pleipai</t>
  </si>
  <si>
    <t>Se San/Kroong Po Ko</t>
    <phoneticPr fontId="0" type="noConversion"/>
  </si>
  <si>
    <t>Plei Krong</t>
    <phoneticPr fontId="0" type="noConversion"/>
  </si>
  <si>
    <t>Phinh Ho</t>
  </si>
  <si>
    <t>Suoi Chien</t>
  </si>
  <si>
    <t xml:space="preserve">Pa Chien </t>
  </si>
  <si>
    <t>Nui Lua</t>
  </si>
  <si>
    <t>Cong</t>
  </si>
  <si>
    <t>Bitexco Nho Que JSC</t>
  </si>
  <si>
    <t>Song Nho Que</t>
  </si>
  <si>
    <t>Ngok Wang</t>
  </si>
  <si>
    <t>Northern Electricity Development and Investment JSC No. 2</t>
  </si>
  <si>
    <t>Ngoi Phat</t>
  </si>
  <si>
    <t>Nam Pia</t>
  </si>
  <si>
    <t>Nam Na</t>
  </si>
  <si>
    <t>Nam Na 3</t>
  </si>
  <si>
    <t>Nam Na 2</t>
  </si>
  <si>
    <t>Nam Mo Power JSC</t>
  </si>
  <si>
    <t>Nam Mo</t>
  </si>
  <si>
    <t>Nam Mo 3</t>
  </si>
  <si>
    <t>Nam Hong</t>
  </si>
  <si>
    <t>Nam Hong 1</t>
  </si>
  <si>
    <t>IWRP-provided dam. Doesn't look like it's in the Red.</t>
  </si>
  <si>
    <t>Song Khoai</t>
  </si>
  <si>
    <t>Nam Hoa 1</t>
  </si>
  <si>
    <t>Nam Chien 2</t>
  </si>
  <si>
    <t>Nam Chien 1</t>
  </si>
  <si>
    <t>Muong Khoa</t>
  </si>
  <si>
    <t>Muong Hum</t>
  </si>
  <si>
    <t>Geopoint an estimate. See http://www.researchgate.net/publication/260165078_Social_Impact_Assessment_of_Hydroelectricity_project_of_Lower_SeSan_15 and http://www.internationalrivers.org/files/attached-files/3s_rivers_english.pdf</t>
  </si>
  <si>
    <t>Se San</t>
  </si>
  <si>
    <t>Lower Sesan 1/5</t>
  </si>
  <si>
    <t>Lang Thun</t>
  </si>
  <si>
    <t>Lai Chau</t>
  </si>
  <si>
    <t>La Sao</t>
  </si>
  <si>
    <t>La Mua</t>
  </si>
  <si>
    <t>La Grai</t>
  </si>
  <si>
    <t>La Grai 1</t>
  </si>
  <si>
    <t>These HP dams are all pretty small, likely &lt;15 MW.</t>
  </si>
  <si>
    <t>La Blang</t>
  </si>
  <si>
    <t>La B'Pong</t>
  </si>
  <si>
    <t>Khuon Than</t>
  </si>
  <si>
    <t>Nam Mu</t>
  </si>
  <si>
    <t>Houi Quang</t>
  </si>
  <si>
    <t>Hong Linh</t>
  </si>
  <si>
    <t>Hoàng Ân</t>
  </si>
  <si>
    <t>La Ngà</t>
  </si>
  <si>
    <t>Hàm Thuận</t>
  </si>
  <si>
    <t>Dak Droi</t>
  </si>
  <si>
    <t>Ea Uy</t>
  </si>
  <si>
    <t>Ea Sup</t>
  </si>
  <si>
    <t>Ea Sup Thuong</t>
  </si>
  <si>
    <t>Srepok</t>
  </si>
  <si>
    <t>Ea Nhai</t>
  </si>
  <si>
    <t>Ea Kenh</t>
  </si>
  <si>
    <t>Ea Kao</t>
  </si>
  <si>
    <t>Sre Pok/Krong Kno</t>
    <phoneticPr fontId="0" type="noConversion"/>
  </si>
  <si>
    <t>Duc Xuyen</t>
    <phoneticPr fontId="0" type="noConversion"/>
  </si>
  <si>
    <t>Dray Hinh 2</t>
    <phoneticPr fontId="0" type="noConversion"/>
  </si>
  <si>
    <t>Dau Tieng</t>
  </si>
  <si>
    <t>Dak Yen</t>
  </si>
  <si>
    <t>Dak Wi</t>
  </si>
  <si>
    <t>Dak Tram</t>
  </si>
  <si>
    <t>Dak Ru</t>
  </si>
  <si>
    <t>Dak To Kan</t>
  </si>
  <si>
    <t>Dak Ro Sa 2</t>
  </si>
  <si>
    <t>Dak Ro Sa</t>
  </si>
  <si>
    <t>Dak Ro</t>
  </si>
  <si>
    <t>See https://cdm.unfccc.int/filestorage/T/3/Z/T3ZJVXFL60PR8EYH7UKGM215QDNOW9/PDD_Dak%20Psi.pdf?t=MTB8bzV2NHBkfDBReussPCD-0VJzOEDnN5Mo</t>
  </si>
  <si>
    <t>Dak Psi</t>
  </si>
  <si>
    <t>Dak Psi 5</t>
  </si>
  <si>
    <t>Dak Psi 4</t>
  </si>
  <si>
    <t>Dak Psi 3</t>
  </si>
  <si>
    <t>Dak Po</t>
  </si>
  <si>
    <t>Dak Ne</t>
  </si>
  <si>
    <t>Dak Nang</t>
  </si>
  <si>
    <t>Dak N'Teng</t>
  </si>
  <si>
    <t>Dak Mot</t>
  </si>
  <si>
    <t>Dak Minh</t>
  </si>
  <si>
    <t>Dak Mam</t>
  </si>
  <si>
    <t>Dak Drong</t>
  </si>
  <si>
    <t>Ia Krom</t>
  </si>
  <si>
    <t>Dak Doa</t>
  </si>
  <si>
    <t>Dak A Koi</t>
  </si>
  <si>
    <t>Đa Tôn</t>
  </si>
  <si>
    <t>Da Ong</t>
  </si>
  <si>
    <t>Da Nhim – Ham Thuan – Da Mi Hydropower JSC.</t>
  </si>
  <si>
    <t>Da Mi</t>
  </si>
  <si>
    <t>Đa Mi</t>
  </si>
  <si>
    <t>Dá Bàn</t>
  </si>
  <si>
    <t>Cu Knia</t>
  </si>
  <si>
    <t>Chu Prong</t>
  </si>
  <si>
    <t>Cay Da</t>
  </si>
  <si>
    <t>Can Don Hydro Power JSC</t>
  </si>
  <si>
    <t>Song Da</t>
  </si>
  <si>
    <t>Industrial and Commercial Bank of Vietnam (Incombank), BIDV; International Joint Stock Commercial Bank</t>
  </si>
  <si>
    <t>Cần Đơn</t>
  </si>
  <si>
    <t>Cam Son</t>
  </si>
  <si>
    <t>Buon Phong</t>
  </si>
  <si>
    <t>Buon Kuop</t>
  </si>
  <si>
    <t>Buôn Kốp</t>
  </si>
  <si>
    <t>Buon Jun</t>
  </si>
  <si>
    <t>Buon Dong</t>
  </si>
  <si>
    <t>Buon Brah</t>
  </si>
  <si>
    <t>Bien Ho</t>
  </si>
  <si>
    <t>Bau Lay</t>
  </si>
  <si>
    <t>Nho Que</t>
  </si>
  <si>
    <t>Bao Lam</t>
  </si>
  <si>
    <t>Bà Hào</t>
  </si>
  <si>
    <t>Ban Chat</t>
  </si>
  <si>
    <t>Be</t>
  </si>
  <si>
    <t>Bac Yen</t>
  </si>
  <si>
    <t>Bac Me</t>
  </si>
  <si>
    <t xml:space="preserve">Bac Ha Hydropower Joint Stock Company </t>
  </si>
  <si>
    <t>Bac Ha</t>
  </si>
  <si>
    <t>See http://cdm.unfccc.int/filestorage/b/z/3ZHJLWXRVD4Q1BFCU82E5TSKMNA6PG.pdf/PDD%20for%20A%20Luoi%20HP%20PJ.pdf?t=NTZ8bmwxMDh2fDCG1TlUoebvodpCnkgzTGLY</t>
  </si>
  <si>
    <t>Central Hydropower Joint Stock Company</t>
  </si>
  <si>
    <t>Central Hydropower Joint Stock Company and Vietnam Bank of Agriculture and Rural Development</t>
  </si>
  <si>
    <t>A Sap</t>
  </si>
  <si>
    <t>A Luoi</t>
  </si>
  <si>
    <t>Owner/operator</t>
  </si>
  <si>
    <t>Vietnam Dams: Planned, commissioned and under construction</t>
  </si>
  <si>
    <t>Bian Ba Level 1</t>
  </si>
  <si>
    <t>XueQu</t>
  </si>
  <si>
    <t>Bianba - Maxiu Township, Level 1</t>
  </si>
  <si>
    <t>JinJiang</t>
  </si>
  <si>
    <t>金江水电站</t>
  </si>
  <si>
    <t>JiaYuQiao</t>
  </si>
  <si>
    <t>加玉桥水电站</t>
  </si>
  <si>
    <t>Maxiu Township</t>
  </si>
  <si>
    <t>Yiang Xiu</t>
  </si>
  <si>
    <t>羊秀电站</t>
  </si>
  <si>
    <t>Unknown 5</t>
  </si>
  <si>
    <t>Unknown 6</t>
  </si>
  <si>
    <t>Unknown 13</t>
  </si>
  <si>
    <t>Unknown 19</t>
  </si>
  <si>
    <t>Unknown 20</t>
  </si>
  <si>
    <t>Unknown 24</t>
  </si>
  <si>
    <t>Unknown 25</t>
  </si>
  <si>
    <t>Unknown 26</t>
  </si>
  <si>
    <t>Unknown 27</t>
  </si>
  <si>
    <t>Unknown 32</t>
  </si>
  <si>
    <t>Location and data supplied by EdL and Vientiane Times.</t>
  </si>
  <si>
    <t>Unknown 39</t>
  </si>
  <si>
    <t>Data and location provided by DHI/MEE</t>
  </si>
  <si>
    <t>Laza, Lasa</t>
  </si>
  <si>
    <t>Lawn Din</t>
  </si>
  <si>
    <t>Manipura</t>
  </si>
  <si>
    <t>Nam Hsim</t>
  </si>
  <si>
    <t>Nam Lang</t>
  </si>
  <si>
    <t>Location derived from http://www.greathorkham.com/?q=nphpp_info; data from DHI/MEE</t>
  </si>
  <si>
    <t>Nam Tu</t>
  </si>
  <si>
    <t>Pisa/Pisaw/Hpizaw</t>
  </si>
  <si>
    <t>Renan/Renam</t>
  </si>
  <si>
    <t>Zawgyi 1</t>
  </si>
  <si>
    <t>Zawgyi 2</t>
  </si>
  <si>
    <t>Data and location provided by DHI/MEE; listed as a 'high priority' project. Location an estimate based on this map: http://www.themimu.info/sites/themimu.info/files/documents/Sector%20Map_EcoInfra_Population2011-Planned%20Grid_MIMU960v01_25Jan13_A4.pdf</t>
  </si>
  <si>
    <t>286/315</t>
  </si>
  <si>
    <t>Mong Wa</t>
  </si>
  <si>
    <t>Data and location provided by DHI/MEE.</t>
  </si>
  <si>
    <t>Nam Khok</t>
    <phoneticPr fontId="1" type="noConversion"/>
  </si>
  <si>
    <t>Data and location from DHI/MEE; location approximate, based on directions provided here: http://www.angelfire.com/rock3/shanyouth/body/status-of-hydropower-project-to-be-implemented.html. Not mentioned in MOEP list.</t>
  </si>
  <si>
    <t>Nam Lin</t>
  </si>
  <si>
    <t>Solu, So Lue</t>
  </si>
  <si>
    <t>Data and location provided by DHI/MEE; listed as a 'high priority' project: http://www.themimu.info/sites/themimu.info/files/documents/Sector%20Map_EcoInfra_Population2011-Planned%20Grid_MIMU960v01_25Jan13_A4.pdf</t>
  </si>
  <si>
    <t>Baluchaung 1</t>
  </si>
  <si>
    <t>Baluchaung 2</t>
  </si>
  <si>
    <t>Baluchaung 3</t>
  </si>
  <si>
    <t>Data and location from DHI/MEE.</t>
  </si>
  <si>
    <t>Mantong</t>
  </si>
  <si>
    <t>Mongtong</t>
  </si>
  <si>
    <t>Tasang</t>
  </si>
  <si>
    <t>Unknown 85</t>
  </si>
  <si>
    <t>Unknown 86</t>
  </si>
  <si>
    <t>Unknown 94</t>
  </si>
  <si>
    <t>Unknown 95</t>
  </si>
  <si>
    <t>Unknown 96</t>
  </si>
  <si>
    <t>Unknown 97</t>
  </si>
  <si>
    <t>Ho Bien Lac</t>
  </si>
  <si>
    <t>La Nga</t>
  </si>
  <si>
    <t>Bau</t>
  </si>
  <si>
    <t>Suoi Da</t>
  </si>
  <si>
    <t>Ca Day</t>
  </si>
  <si>
    <t>Trieu Hai</t>
  </si>
  <si>
    <t>Bao Lam (2)</t>
  </si>
  <si>
    <t>Kala</t>
  </si>
  <si>
    <t>Dong Nai 3</t>
  </si>
  <si>
    <t>Dong Nai 4</t>
  </si>
  <si>
    <t>Dong Nai 5</t>
  </si>
  <si>
    <t>Dong Nai 2</t>
  </si>
  <si>
    <t>Dai Ninh</t>
  </si>
  <si>
    <t>Mae Wong</t>
  </si>
  <si>
    <t>Location and data derived from https://en.wikipedia.org/wiki/Mae_Wong_Dam; looks like it will go ahead: http://www.nationmultimedia.com/opinion/Article-44-should-never-been-invoked-30294671.html</t>
  </si>
  <si>
    <t>Nam Thien</t>
  </si>
  <si>
    <t>LAO</t>
  </si>
  <si>
    <t>Nam Hinboun</t>
  </si>
  <si>
    <t>Nam Ken</t>
  </si>
  <si>
    <t>Hongsa Power Ltd</t>
  </si>
  <si>
    <t>Hongsa Power Ltd.</t>
  </si>
  <si>
    <t>CAM</t>
  </si>
  <si>
    <t>Location identified on OpenDevelopment Mekong: https://opendevelopmentcambodia.net/profiles/hydropower-dams/</t>
  </si>
  <si>
    <t>Battambang 3</t>
  </si>
  <si>
    <t xml:space="preserve">MEK </t>
  </si>
  <si>
    <t>Stung Atai 1</t>
  </si>
  <si>
    <t>Stung Atai 2</t>
  </si>
  <si>
    <t>Stung Atay 2</t>
  </si>
  <si>
    <t>Stung Atay 1</t>
  </si>
  <si>
    <t>Stung Atai</t>
  </si>
  <si>
    <t>THA</t>
  </si>
  <si>
    <t>VN</t>
  </si>
  <si>
    <t>MYN</t>
  </si>
  <si>
    <t>IND</t>
  </si>
  <si>
    <t>KTC Cable (Korea)</t>
  </si>
  <si>
    <t>Location: based on https://opendevelopmentcambodia.net/profiles/hydropower-dams/; data from same source.</t>
  </si>
  <si>
    <t>China Huadian</t>
  </si>
  <si>
    <t>Location based on location provided here: https://opendevelopmentcambodia.net/profiles/hydropower-dams/</t>
  </si>
  <si>
    <t>Kamchay</t>
  </si>
  <si>
    <t>Google Earth visible. Data here: http://globalenergyobservatory.org/geoid/43061</t>
  </si>
  <si>
    <t>Pursat 1</t>
  </si>
  <si>
    <t>Suoi Vang</t>
  </si>
  <si>
    <t>Hong Sat</t>
  </si>
  <si>
    <t>Suoi Hanh</t>
  </si>
  <si>
    <t>Chao Phraya 2</t>
  </si>
  <si>
    <t>Bhumibol</t>
  </si>
  <si>
    <t>Chao Phraya</t>
  </si>
  <si>
    <t>Ping</t>
  </si>
  <si>
    <t>Lower Mae Ping</t>
  </si>
  <si>
    <t>Kaeng Krachan</t>
  </si>
  <si>
    <t>Phet</t>
  </si>
  <si>
    <t>Kiu Lom</t>
  </si>
  <si>
    <t>Mae Wang</t>
  </si>
  <si>
    <t>RID</t>
  </si>
  <si>
    <t>Bang Phra</t>
  </si>
  <si>
    <t>Huai Sukhrip</t>
  </si>
  <si>
    <t>EC</t>
  </si>
  <si>
    <t>Srinagarind</t>
  </si>
  <si>
    <t>Vajiralongkorn</t>
  </si>
  <si>
    <t>Kwai Noi</t>
  </si>
  <si>
    <t>Khao Laem</t>
  </si>
  <si>
    <t>Tha Thung Na</t>
  </si>
  <si>
    <t>Kwae Yai</t>
  </si>
  <si>
    <t>Krasieo</t>
  </si>
  <si>
    <t>Huai Krasieo</t>
  </si>
  <si>
    <t>Pranburi</t>
  </si>
  <si>
    <t>West Coast</t>
  </si>
  <si>
    <t>Mae Chang</t>
  </si>
  <si>
    <t>Mae Ngat Sombunchol</t>
  </si>
  <si>
    <t>Mae Ngat</t>
  </si>
  <si>
    <t>Dams in Thailand: Planned, commissioned and under construction</t>
  </si>
  <si>
    <t>Ratchaprapa</t>
  </si>
  <si>
    <t>Khlong Saeng</t>
  </si>
  <si>
    <t>Cheow Lan/Rajjaprabha</t>
  </si>
  <si>
    <t>Mae Kuang</t>
  </si>
  <si>
    <t>Dak Glun</t>
  </si>
  <si>
    <t>Japan Bank for International Cooperation</t>
  </si>
  <si>
    <t>Cavico Hydropower</t>
  </si>
  <si>
    <t>Dak Sin 1</t>
  </si>
  <si>
    <t>Dak Sin</t>
  </si>
  <si>
    <t>Construction Corporation No.1 Company Ltd.</t>
  </si>
  <si>
    <t>N&amp;S Ltd. Co.</t>
  </si>
  <si>
    <t>Quang Tin</t>
  </si>
  <si>
    <t>Dak R'Lap</t>
  </si>
  <si>
    <t>Dam'Bri</t>
  </si>
  <si>
    <t>Southern Hydropower JSC</t>
  </si>
  <si>
    <t>Dai Nga</t>
  </si>
  <si>
    <t>Thac Mo Hydropower JSC</t>
  </si>
  <si>
    <t>Bac Binh</t>
  </si>
  <si>
    <t>Luy</t>
  </si>
  <si>
    <t>Vietnam Hydropower Development JSC</t>
  </si>
  <si>
    <t>Vietnam Development Bank</t>
  </si>
  <si>
    <t>Dong Nai and multiple other rivers</t>
  </si>
  <si>
    <t>Dak R'Tih (Upper)</t>
  </si>
  <si>
    <t>Dak R'Tih (Lower)</t>
  </si>
  <si>
    <t>Dak Nong 2</t>
  </si>
  <si>
    <t>Viet Nguyen Construction JSC</t>
  </si>
  <si>
    <t>Dak Rung 1</t>
  </si>
  <si>
    <t>Dak Rung</t>
  </si>
  <si>
    <t>Trung Nam Hydropower JSC</t>
  </si>
  <si>
    <t>Da Dong</t>
  </si>
  <si>
    <t>Đa Dâng 2</t>
  </si>
  <si>
    <t>Da Dang</t>
  </si>
  <si>
    <t>Ankroet</t>
  </si>
  <si>
    <t>Indochina Public Works Bureau</t>
  </si>
  <si>
    <t>Tuyền Lâm</t>
  </si>
  <si>
    <t>Lam Dong Irrigation Company</t>
  </si>
  <si>
    <t>Đa Nhim</t>
  </si>
  <si>
    <t>Song Pha</t>
  </si>
  <si>
    <t>Khrong Pha</t>
  </si>
  <si>
    <t>Da Nhim - Ham Thuan - Da Mi Hydropower Co.</t>
  </si>
  <si>
    <t>Song Pha 1</t>
  </si>
  <si>
    <t>Song Pha 2</t>
  </si>
  <si>
    <t>Ha Song Hydropower JSC</t>
  </si>
  <si>
    <t>Da Kai</t>
  </si>
  <si>
    <t>Yan-Tann-Sien</t>
  </si>
  <si>
    <t>Cao Nguyen - Song Da Hydropower JSC</t>
  </si>
  <si>
    <t>Krong No</t>
  </si>
  <si>
    <t>Krông Nô 2</t>
  </si>
  <si>
    <t>Krông Nô 3</t>
  </si>
  <si>
    <t>Trung Nam Krong No Hydroelectric Corp.</t>
  </si>
  <si>
    <t>Buon Tria</t>
  </si>
  <si>
    <t>Song Da 505 JSC</t>
  </si>
  <si>
    <t>Hòa Phú</t>
  </si>
  <si>
    <t>Tam Long Hydropower Joint Stock Co.</t>
  </si>
  <si>
    <t>Hao</t>
  </si>
  <si>
    <t>Trung Sơn</t>
  </si>
  <si>
    <t>Phước Hà</t>
  </si>
  <si>
    <t>Uncertain of name. GE visible. May be MSP.</t>
  </si>
  <si>
    <t>GE visible; function uncertain.</t>
  </si>
  <si>
    <t>Trâu</t>
  </si>
  <si>
    <t>Suối Dầu</t>
  </si>
  <si>
    <t>Cam Thượng</t>
  </si>
  <si>
    <t>Song Giang 2</t>
  </si>
  <si>
    <t>GE visible: https://www.netinform.net/KE/files/pdf/PDD_SongGiang_GSP.pdf</t>
  </si>
  <si>
    <t>Am Chua</t>
  </si>
  <si>
    <t>Suoi Sim</t>
  </si>
  <si>
    <t>Đá Bàn</t>
  </si>
  <si>
    <t>Xuan Son</t>
  </si>
  <si>
    <t>Ea Krông Rou</t>
  </si>
  <si>
    <t>HDP</t>
  </si>
  <si>
    <t>Suối Trầu</t>
  </si>
  <si>
    <t>Hoa Son</t>
  </si>
  <si>
    <t>GE visible. Likely low &lt;15 MW.</t>
  </si>
  <si>
    <t>La Grai 3</t>
  </si>
  <si>
    <t>&gt;0.5</t>
  </si>
  <si>
    <t>La Grai 2</t>
  </si>
  <si>
    <t>Songda 4 JSC.</t>
  </si>
  <si>
    <t>GE visible.Data (if any) in part from Open Development Mekong.</t>
  </si>
  <si>
    <t>GE visible. https://cdm.unfccc.int/filestorage/N/W/F/NWF5GI6OJ8L714MUREKDZB20XQYAPC/PDD%20Bac%20Ha.pdf?t=Y3h8bzNnMTZvfDAHGkfhXKF8pp0F7ZqCDRFT</t>
  </si>
  <si>
    <t xml:space="preserve">Not visible on GE.Location derived from https://cdm.unfccc.int/filestorage/d/a/HS3D71ZKNIFYTCLVEWB0UM9A6Q284X.pdf/PDD_Bac%20Me%20.pdf?t=VU98bzQycDdvfDCoH_GuMQ5Xh93oA7zB7qO5. See also  https://www.jetro.go.jp/ext_images/jetro/activities/contribution/oda/model_study/develop/pdf_h19/07_en.pdf </t>
  </si>
  <si>
    <t>GE visible. IWRP Data.</t>
  </si>
  <si>
    <t>GE visible. Data (if any) provided by IWRP.</t>
  </si>
  <si>
    <t>GE visible.</t>
  </si>
  <si>
    <t>GE visible. See: http://www.shp.vn/tin-tuc/thong-tin-nha-may-da-dang-2.aspx</t>
  </si>
  <si>
    <t>GE visible. See also map here: https://e.vnexpress.net/infographics/data-speaks/mapped-hydropower-plants-across-vietnam-3669538.html</t>
  </si>
  <si>
    <t>GE visible. See also https://cdm.unfccc.int/filestorage/2/N/J/2NJ6SYF5AHVGXPBMDZRU7OIC8K901L/PDD%2C%20Dak%20Ne.pdf?t=VnZ8bzRudGprfDBVqorDzgQ7O3MEEnmMUD9e</t>
  </si>
  <si>
    <t>GE visible. Two weirs, two power plants, one company. See also: https://cdm.unfccc.int/filestorage/d/_/OCDF6AN87MYQJ5XPBEVK94G21SWLT3.pdf/PDD_Dak%20Psi%203%2C4%20%28v4.1%29%20tracked.pdf?t=TWJ8bzV2M2w0fDBpDuGvtA4o4TsTHWRJr1yN</t>
  </si>
  <si>
    <t>GE visible. Marker is placed at the lower element of the complex. Comprises an upper level, Dak R'Tih-1, with a capacity of 82MW and a level Dak R'Tih 2 with a capacity of 62 MW. The two reservirs are linked by a tunnel. See https://cdm.unfccc.int/filestorage/M/6/X/M6X70P5UDSRWCEAH4O1YF8LNVIKTJ3/1_PDD_2.2_clean.pdf?t=cXB8cDA3cmo1fDAnGiBpsnT2ivm5iy-ESg90</t>
  </si>
  <si>
    <t>GE visible. This map identifies the dam as Dak Ru: https://e.vnexpress.net/infographics/data-speaks/mapped-hydropower-plants-across-vietnam-3669538.html</t>
  </si>
  <si>
    <t>GE visible. See : https://cdm.unfccc.int/filestorage/U/V/H/UVHXW3Y7Q4PB0IJMDNEK5O86912AFC/3552_PDD.pdf?t=T0d8cDA4Mm5vfDDEsbL170IqQdfz1PQfK3Dr</t>
  </si>
  <si>
    <t>GE visible. See also  https://vietnam.opendevelopmentmekong.net/map-explorer</t>
  </si>
  <si>
    <t>GE visible. See: http://www.shp.vn/tin-tuc/thong-tin-nha-may-da-mbri.aspx</t>
  </si>
  <si>
    <t>GE visible. See also https://vietnam.opendevelopmentmekong.net/map-explorer; http://cdm.unfccc.int/filestorage/c/9/7DUSH5206NRIQ89YZFE13LGXMKAOVB.pdf/PDD_Dong%20Nai%202_ver%206.2?t=OHp8cDA4M2x2fDC7dUzpm54AG3VinDhsv0TJ</t>
  </si>
  <si>
    <t xml:space="preserve">GE visible. See http://www.powerinfotoday.com/Asia/dong-nai-hydropower-project-vietnam; http://www.vncold.vn/En/Web/Content.aspx?distid=339; </t>
  </si>
  <si>
    <t>GE visible. See http://www.powerinfotoday.com/Asia/dong-nai-hydropower-project-vietnam</t>
  </si>
  <si>
    <t>GE visible. See also https://vietnam.opendevelopmentmekong.net/map-explorer</t>
  </si>
  <si>
    <t>GE visible.Data (if any) provided by IWRP.</t>
  </si>
  <si>
    <t>GE visible. See also: http://ialyhpc.vn/?php=news&amp;basic=detail&amp;id=1009; https://cdm.unfccc.int/filestorage/9/4/P/94PXQBYF71WNKJMLU0EV6OA52DITHS/VN%20REDP%20CPA-DD%205%20Hoa%20Phu%20Ver03.pdf?t=VTJ8cDBidWVvfDBuUXtaNEQnHZAMlyRxjekE</t>
  </si>
  <si>
    <t>GE visible. See: https://vietnam.opendevelopmentmekong.net/map-explorer#</t>
  </si>
  <si>
    <t>GE visible. IWRP data. See also https://cdm.unfccc.int/filestorage/H/J/Q/HJQ8KN2OSMYRILX39UAE1FZWP4G0D6/PDD_Ngoi%20Phat.pdf?t=QWt8bzQybGg3fDB6zamocL-rO23wHDv0kTKT</t>
  </si>
  <si>
    <t>GE visible. https://cdm.unfccc.int/filestorage/9/X/C/9XCK57J802OZMN6IVADRU4FQGSLHEP/VN%20REDP%20CPA-DD%203%20Pa%20Chien%20Ver06.pdf?t=bm98bzQycmRpfDDKnRnmGEu0nF0ao8x1KCDO</t>
  </si>
  <si>
    <t>GE visible. IWRP data.</t>
  </si>
  <si>
    <t>GE visible. See also  http://www.vncold.vn/Web/Content.aspx?distid=3376</t>
  </si>
  <si>
    <t>GE visible; See https://vietnam.opendevelopmentmekong.net/map-explorer#</t>
  </si>
  <si>
    <t>GE visible. See: http://baochinhphu.vn/Tiet-kiem-dien-ich-nuoc-loi-nha/Sua-chua-nha-may-thuy-dien-dau-tien-cua-Viet-Nam/234219.vgp - first hydropower plant in Vietnam.</t>
  </si>
  <si>
    <t>GE visible. http://www.jpower.co.jp/english/international/consultation/detail/hydro/vietnam_thacmo.pdf; original plant was 150MW; 75MW will be added by 2017.</t>
  </si>
  <si>
    <t>GE visible. See also http://cdm.unfccc.int/filestorage/u/j/WHMKA3674FLGV10QR9DXOBJUSP82TN.pdf/6688%20PDD.pdf?t=cmZ8bzV2NHV4fDDpgn-XtKreXGw7YnjSgJ45</t>
  </si>
  <si>
    <t>Sông Hinh</t>
  </si>
  <si>
    <t>MSP</t>
  </si>
  <si>
    <t>Hinh</t>
  </si>
  <si>
    <t>SGN</t>
  </si>
  <si>
    <t>Sai Gon</t>
  </si>
  <si>
    <t>GE visible. See www.vncold.vn/english/posted/Dam/Dautieng.doc</t>
  </si>
  <si>
    <t>Trị An Hydropower Co. (EVN Sub)</t>
  </si>
  <si>
    <t xml:space="preserve">GE visible. See https://en.wikipedia.org/wiki/Trị_An_Dam and </t>
  </si>
  <si>
    <t>At least in part, JBIC.</t>
  </si>
  <si>
    <t>At least in part, JBIC</t>
  </si>
  <si>
    <t>GE visible. See http://www.vncold.vn/En/Web/Content.aspx?distid=337; https://www2.jica.go.jp/en/evaluation/pdf/2008_VNV-3_4.pdf</t>
  </si>
  <si>
    <t>Ge visible. See http://www.vncold.vn/En/Web/Content.aspx?distid=337; https://www2.jica.go.jp/en/evaluation/pdf/2008_VNV-3_4.pdf</t>
  </si>
  <si>
    <t>GE visible. Currently undergoing expansion to increase installed capacity by 80MW.</t>
  </si>
  <si>
    <t>JBIC and GVN</t>
  </si>
  <si>
    <t>Dai Ninh Hydro Power Co. (EVN sub)</t>
  </si>
  <si>
    <t>GE visible. See http://documents.worldbank.org/curated/en/852821468761722759/pdf/multi0page.pdf; http://dnhpc.com.vn/gioi-thieu/gioi-thieu-cong-ty/</t>
  </si>
  <si>
    <t>Song Hinh Hydropower JSC</t>
  </si>
  <si>
    <t>Song Giang Hydro Power JSC</t>
  </si>
  <si>
    <t>Krông H'Năng</t>
  </si>
  <si>
    <t>Song Ba JSC</t>
  </si>
  <si>
    <t>Buon Doc</t>
  </si>
  <si>
    <t>Song Ba Ha JSC</t>
  </si>
  <si>
    <t>Ba Ha</t>
  </si>
  <si>
    <t>GE visible. See http://www.vncold.vn/Web/Content.aspx?distid=161</t>
  </si>
  <si>
    <t>Sông Ba Hạ</t>
  </si>
  <si>
    <t>VNC</t>
  </si>
  <si>
    <t>Đak Srông 3B</t>
  </si>
  <si>
    <t>Đak Srông 3A</t>
  </si>
  <si>
    <t>GE visible. See https://cdm.unfccc.int/filestorage/N/8/2/N82BTXHKSOV3E5J7ZCWY9F1AIMQD0P/Dak_Srong_3B_PDD_4.2_2012_0302?t=REd8cGQ0cmNpfDDcjH69J286tA1R062Y96q3</t>
  </si>
  <si>
    <t>La Hiêng 2</t>
  </si>
  <si>
    <t>An Khê</t>
  </si>
  <si>
    <t>Định Bình</t>
  </si>
  <si>
    <t>Dinh Binh Hydro Power JSC (IPP)</t>
  </si>
  <si>
    <t>Engineering Construction Corporation No. 47</t>
  </si>
  <si>
    <t>Song Cai</t>
  </si>
  <si>
    <t>LDR</t>
  </si>
  <si>
    <t>VC6</t>
  </si>
  <si>
    <t>VC5</t>
  </si>
  <si>
    <t>VC4</t>
  </si>
  <si>
    <t>DNh</t>
  </si>
  <si>
    <t>Dah Nhim</t>
  </si>
  <si>
    <t>SHG</t>
  </si>
  <si>
    <t>Song Ha Giao</t>
  </si>
  <si>
    <t>Song Be</t>
  </si>
  <si>
    <t>VC3</t>
  </si>
  <si>
    <t>Tân Giang</t>
  </si>
  <si>
    <t>Lòng Sông</t>
  </si>
  <si>
    <t>CT</t>
  </si>
  <si>
    <t>Ca Tot</t>
  </si>
  <si>
    <t>GE visible. See http://www.vncold.vn/En/Web/Content.aspx?distid=295</t>
  </si>
  <si>
    <t>Quao</t>
  </si>
  <si>
    <t>GE visible. See http://documents.worldbank.org/curated/en/601031471017494817/text/SFG1146-V5-IPP-P152309-DRaSIP-SA-Song-Quao-Binh-Thuan-Box391474B-PUBLIC-Dislosed-6-23-2015.txt</t>
  </si>
  <si>
    <t>Sông Móng</t>
  </si>
  <si>
    <t>Phan Dũng</t>
  </si>
  <si>
    <t>GE visible. See http://www.binhthuancpv.org.vn/View.aspx?ID=1964&amp;CatID=256&amp;T=P</t>
  </si>
  <si>
    <t>Lanh Gia</t>
  </si>
  <si>
    <t>Trà Co</t>
  </si>
  <si>
    <t>Cho Mo</t>
  </si>
  <si>
    <t>Ea Knôp</t>
  </si>
  <si>
    <t>Krông Buk Hạ</t>
  </si>
  <si>
    <t>Nông trường 720</t>
  </si>
  <si>
    <t>SP</t>
  </si>
  <si>
    <t>Ea đar</t>
  </si>
  <si>
    <t>Đồng Tròn</t>
  </si>
  <si>
    <t>Phú Xuân</t>
  </si>
  <si>
    <t>SK</t>
  </si>
  <si>
    <t>SS</t>
  </si>
  <si>
    <t>Se Kong</t>
  </si>
  <si>
    <t>Sub-Basin</t>
  </si>
  <si>
    <t>GAM</t>
  </si>
  <si>
    <t>CAU</t>
  </si>
  <si>
    <t>Thoolei</t>
  </si>
  <si>
    <t>Buywa</t>
  </si>
  <si>
    <t>Mone Chaung</t>
  </si>
  <si>
    <t>MOALI</t>
  </si>
  <si>
    <t>Upper Buywa</t>
  </si>
  <si>
    <t>Ministry of Agriculture, Livestock and Irrigation</t>
  </si>
  <si>
    <t>Location an estimate based on MoEP map. YPEP is listed as the 'foreign developer' in https://www.ifc.org/wps/wcm/connect/59f4e360-b4be-4077-96f2-4d54c622d46a/AAU1605-REP-001-01+Hydro.pdf?MOD=AJPERES, but the acronym isn't expanded, nor the home country of the firm identified. Same source identifies Chan Yinn Khuu as 'local developer', so assume Myanmari.</t>
  </si>
  <si>
    <t>Baluchuang</t>
  </si>
  <si>
    <t>Location from IFC Myanmar SEA database. YPEP is listed as the 'foreign developer' in https://www.ifc.org/wps/wcm/connect/59f4e360-b4be-4077-96f2-4d54c622d46a/AAU1605-REP-001-01+Hydro.pdf?MOD=AJPERES, but the acronym isn't expanded, nor the home country of the firm identified. Same source identifies Chan Yinn Khuu as 'local developer', so assume Myanmari.</t>
  </si>
  <si>
    <t>Chipwe, Chipwi</t>
  </si>
  <si>
    <t>IFC Hydropower SEA of Myanmar.</t>
  </si>
  <si>
    <t>SPIC</t>
  </si>
  <si>
    <t>Location from IFC Myanmar Hydropower SEA. Latter says that 50% of power will be exported, but does not identify destination.</t>
  </si>
  <si>
    <t>Tum Bang/Tumpang/ Dum Ban</t>
  </si>
  <si>
    <t>Tampang</t>
  </si>
  <si>
    <t>YPEP/Chan Yinn Khuu</t>
  </si>
  <si>
    <t>Trust Energy Investments Pte (Singapore), High Tech Concrete Technology Co., Ltd. (Myanmar)</t>
  </si>
  <si>
    <t>Location derived from IFC Myanmar Hydropower SEA. Same source says that 0% of power will be used by Myanmar; doesn't stipulate where it will go.</t>
  </si>
  <si>
    <t>Ngaw Chang</t>
  </si>
  <si>
    <t>Data and location provided by DHI/MEE; YEIG = Yunnan Energy Investment Group (PRC); IGOEC = International Group of Entrepreneurs Co. (Myanmar).</t>
  </si>
  <si>
    <t>UACBH</t>
  </si>
  <si>
    <t>Data and location provided by DHI/MEE; UACBH = Upstream Ayeyawady Confluence Basin Hydropower C. Ltd. According to http://www.uachc.com/Liems/esiten/list/desc.jsp?newsType=2359&amp;currentPageNo=1, the company comprises: Myanmar’s Ministry of Elecricity and Enery (15%), Asia World Company (5%), and State Power Investment Corporation (SPIC) (former CPI) (80%).</t>
  </si>
  <si>
    <t>Htamanthi</t>
  </si>
  <si>
    <t>MOEE/MOALI</t>
  </si>
  <si>
    <t>Keng Tawng</t>
  </si>
  <si>
    <t>Ministry of Electricity and Energy; Hydrochina Corp.; International Group of Entrepreneurs Co.,Ltd</t>
  </si>
  <si>
    <t>Ministry of Energy and Electricity</t>
  </si>
  <si>
    <t>Ministry of Energy and Electricty</t>
  </si>
  <si>
    <t>Hanergy Holding Group Co. (Myanmar); Gold Water Resources Co. (China); Yunnan Power Grid Co.; Asia World Group (Myanmar).</t>
  </si>
  <si>
    <t>Data and location from DHI/MEE. The IFC SEA identifies the developer as Hanergy YN (China) and MPC (Myanmar).</t>
  </si>
  <si>
    <t>Tractabel</t>
  </si>
  <si>
    <t>Mali</t>
  </si>
  <si>
    <t>CPIYN</t>
  </si>
  <si>
    <t>Location derived from IFC Myanmar Hydropower SEA. The latter indicates 50% of the power would be exported, but not to where. ; SPIC = State Power Investment Corporation</t>
  </si>
  <si>
    <t>TEI/HCTC</t>
  </si>
  <si>
    <t>Earthworks GE visible; data provided by DHI/MEE.</t>
  </si>
  <si>
    <t>HydroChina/IGOEC</t>
  </si>
  <si>
    <t>Ministry of Electricity and Energy/Ministry of Agriculture, Livestock and Irrigation</t>
  </si>
  <si>
    <t>ESDC</t>
  </si>
  <si>
    <t>Myittha</t>
  </si>
  <si>
    <t>Gezhouba Group (China)</t>
  </si>
  <si>
    <t>Location from IFC Myanmar Hydropower SEA. Indicates 50% will be exported but does say to where; see also https://www.ifc.org/wps/wcm/connect/59f4e360-b4be-4077-96f2-4d54c622d46a/AAU1605-REP-001-01+Hydro.pdf?MOD=AJPERES</t>
  </si>
  <si>
    <t>PCR (China), SE (Myanmar)</t>
  </si>
  <si>
    <t>Data and location provided by DHI/MEE; what the developers' acronyms stand for is unknown. Identified in https://www.ifc.org/wps/wcm/connect/59f4e360-b4be-4077-96f2-4d54c622d46a/AAU1605-REP-001-01+Hydro.pdf?MOD=AJPERES</t>
  </si>
  <si>
    <t>MAM</t>
  </si>
  <si>
    <t>Data provided by DHI/MEE. Note that GE identifies the river as the Sai River.</t>
  </si>
  <si>
    <t>Data and location from DHI/MEE. Note that TEI, while registered in Singapore, has a director associated with Tata (India); and that HTCT has a fairly large experience in hydropower (see http://www.htct-mm.com/).</t>
  </si>
  <si>
    <t>China Guodian/Tun Thwin Mining (Myanmar)</t>
  </si>
  <si>
    <t>Naopha/Nongpha</t>
  </si>
  <si>
    <t>See: https://www.ifc.org/wps/wcm/connect/59f4e360-b4be-4077-96f2-4d54c622d46a/AAU1605-REP-001-01+Hydro.pdf?MOD=AJPERES; http://www.burmariversnetwork.org/index.php?option=com_content&amp;view=article&amp;id=981&amp;Itemid=392; See http://www.bnionline.net/news/shan-state/item/1992-shan-mps-debate-hydropower-policy-in-parliament.html; http://www.naopha.com</t>
  </si>
  <si>
    <t>MEE/MOALI</t>
  </si>
  <si>
    <t>Energized Myanmar</t>
  </si>
  <si>
    <t>MEE</t>
  </si>
  <si>
    <t>See https://www.ifc.org/wps/wcm/connect/59f4e360-b4be-4077-96f2-4d54c622d46a/AAU1605-REP-001-01+Hydro.pdf?MOD=AJPERES. Note that TEI, while registered in Singapore, has a director associated with Tata (India); and that HTCT has a fairly large experience in hydropower (see http://www.htct-mm.com/).</t>
  </si>
  <si>
    <t>Hpi Seng</t>
  </si>
  <si>
    <t>Hpi Hseng</t>
  </si>
  <si>
    <t>See https://www.ifc.org/wps/wcm/connect/59f4e360-b4be-4077-96f2-4d54c622d46a/AAU1605-REP-001-01+Hydro.pdf?MOD=AJPERES. Location estimated from the latter source. Note that TEI, while registered in Singapore, has a director associated with Tata (India); and that HTCT has a fairly large experience in hydropower (see http://www.htct-mm.com/).</t>
  </si>
  <si>
    <t>Upper Sedawgyi</t>
  </si>
  <si>
    <t>Ma Gyi</t>
  </si>
  <si>
    <t>Location an estimate from https://www.ifc.org/wps/wcm/connect/59f4e360-b4be-4077-96f2-4d54c622d46a/AAU1605-REP-001-01+Hydro.pdf?MOD=AJPERES. Data also derived from the latter.</t>
  </si>
  <si>
    <t>Shweli 1</t>
  </si>
  <si>
    <t>Yunnan joint Power Development Co. (China)</t>
  </si>
  <si>
    <t>Shweli River I Hydropower Co. (YUPD (80%), Ministry of Electric Power (20%)</t>
  </si>
  <si>
    <t>Shweli 2</t>
  </si>
  <si>
    <t>HIE. (China), Asia World Co. (Myanmar)</t>
  </si>
  <si>
    <t>Shweli 3</t>
  </si>
  <si>
    <t>Électricité de France, Marubeni Corporation (Japan), Myanmar Ayeyar Hinthar Company</t>
  </si>
  <si>
    <t>Yunnan International Company Ltd</t>
  </si>
  <si>
    <t>Yunnan Energy Investment Group/IGOEC</t>
  </si>
  <si>
    <t>Listed as a 'high priority' project: http://www.themimu.info/sites/themimu.info/files/documents/Sector%20Map_EcoInfra_Population2011-Planned%20Grid_MIMU960v01_25Jan13_A4.pdf IFC Myanmar Hydropower SEA reports that half the power will be exported, but not the destination..</t>
  </si>
  <si>
    <t>Tanintharyi</t>
  </si>
  <si>
    <t>GMS Power PLC (Thailand)</t>
  </si>
  <si>
    <t>IFC Myanmar Hydropower SEA says that this is a suspended dam, but this 2017 artcile says that the dam is on: http://khrg.org/2017/06/17-2-nb1/proposed-hydropower-dam-project-tanintharyi-region-mergui-tavoy-district-2017</t>
  </si>
  <si>
    <t>Thahtay</t>
  </si>
  <si>
    <t>Tha Htay</t>
  </si>
  <si>
    <t>GE visible. See http://www.moee.gov.mm/en/ignite/page/258</t>
  </si>
  <si>
    <t>Ministry of Electric Power/Ministry of Agriculture, Livestock and Irrigation</t>
  </si>
  <si>
    <t>Thapanseik</t>
  </si>
  <si>
    <t>Thaphanzeik</t>
  </si>
  <si>
    <t>Gold Energy</t>
  </si>
  <si>
    <t>Upstream Ayeyarwady Confluence Basin Hydropower Co.</t>
  </si>
  <si>
    <t>SN Power (Norway)</t>
  </si>
  <si>
    <t>Not GE visible. Location derived from map "Hydropower Project Sites", Vientiane, Department of Energy Policy and Planning, Ministry of Energy and Mines, 2016. Data from http://dshpp.com/project-overview/ See also https://en.wikipedia.org/wiki/Xayaburi_Dam</t>
  </si>
  <si>
    <t xml:space="preserve">PowerChina Resources Ltd and China National Electronics Import-Export Corporation </t>
  </si>
  <si>
    <t>Location: ICEM, 2009. Inception Report Vol 2: Mainstream Project Profile Summaries. MRC SEA for Hydropower on the Mekong Mainstream. https://docs.google.com/file/d/0B5CkRFcwGxMfUGNrczh0YTQyVTQ/edit Usually said to be 1,300 MW, but company website reckons. See also http://www.mrcmekong.org/assets/Uploads/Overview-of-key-features-Pak-Lay-project-Final2.pdf</t>
  </si>
  <si>
    <t>Pak Mun</t>
  </si>
  <si>
    <t>Ubol Ratana</t>
  </si>
  <si>
    <t>Nam Pong</t>
  </si>
  <si>
    <t>GE visible. See http://en.wikipedia.org/wiki/Ubol_Ratana_Dam and https://www.egat.co.th/en/information/power-plants-and-dams?view=article&amp;id=56</t>
  </si>
  <si>
    <t>GE visible. See https://en.wikipedia.org/wiki/Hua_Na_Dam</t>
  </si>
  <si>
    <t>Huai Kum</t>
  </si>
  <si>
    <t>Nam Phrom</t>
  </si>
  <si>
    <t>GE visible. See http://en.wikipedia.org/wiki/Huai_Kum_Dam</t>
  </si>
  <si>
    <t>GE visible. Other data (if any) supplied by RIB.</t>
  </si>
  <si>
    <t>Siridhorn</t>
  </si>
  <si>
    <t>Lam Dom Noi</t>
  </si>
  <si>
    <t>Lam Ta Khong P.S.</t>
  </si>
  <si>
    <t>Lam Ta Khong</t>
  </si>
  <si>
    <t>GE visible; data uncertain.</t>
  </si>
  <si>
    <t>GenCo 3</t>
  </si>
  <si>
    <t>GE visible; MRC data; see also https://cdm.unfccc.int/filestorage/E/H/1/EH1KM074ONFCU82SPIJ39BZRV6DALT/JPM%20Buon%20Kuop%20PDD%201.pdf?t=YXR8cGc3b2lmfDDMHodyPPtZPY4ezqX3RX4m</t>
  </si>
  <si>
    <t>Cibihe</t>
  </si>
  <si>
    <t>边坝一级电站</t>
  </si>
  <si>
    <t>边坝马秀乡一级电站</t>
  </si>
  <si>
    <t>丙印水库</t>
  </si>
  <si>
    <t>海岗水库</t>
  </si>
  <si>
    <t>户撒河一级电站</t>
  </si>
  <si>
    <t>户撒河二级电站</t>
  </si>
  <si>
    <t>户撒河四级电站</t>
  </si>
  <si>
    <t>勐戛河小二级水电站</t>
  </si>
  <si>
    <t>麻粟坝水库水电站</t>
  </si>
  <si>
    <t>边坝马秀乡电站</t>
  </si>
  <si>
    <t>勐典河二级水电站</t>
  </si>
  <si>
    <t>勐典河三级水电站</t>
  </si>
  <si>
    <t>勐戛河一级水电站</t>
  </si>
  <si>
    <t>勐戛河二级水电站</t>
  </si>
  <si>
    <t>勐戛河三级水电站</t>
  </si>
  <si>
    <t>勐戛河五级水电站</t>
  </si>
  <si>
    <t>勐戛河六级水电站</t>
  </si>
  <si>
    <t>木笼河三级水电站</t>
  </si>
  <si>
    <t>木笼河四级水电站</t>
  </si>
  <si>
    <t>木笼河五级水电站</t>
  </si>
  <si>
    <t>Nam Kong 0</t>
  </si>
  <si>
    <t>Nam Kong 1</t>
  </si>
  <si>
    <t>Don Sahong</t>
  </si>
  <si>
    <t>Houay Makchan</t>
  </si>
  <si>
    <t>See notes</t>
  </si>
  <si>
    <t>Part of the Xe-Pian Xe Namnoy complex of three dams comprising the Xe Namnoy, the Xe Pian and the Houay Makchan. See also http://www.pnpclaos.com. Dam construction not obvious on GE. Location of this weir is an estimate.</t>
  </si>
  <si>
    <t>Nam Beng</t>
  </si>
  <si>
    <t>Nam Ou 1</t>
  </si>
  <si>
    <t>Nam Ou</t>
  </si>
  <si>
    <t>Location derived from map "Hydropower Project Sites", Vientiane, Department of Energy Policy and Planning, Ministry of Energy and Mines, 2016. Data from http://www.ifc.org/wps/wcm/connect/fc2260804c0ff7058da2afd8bd2c3114/Cumulative+Impact+Assessment+of+the+Nam+Ou+hydropower+1+PJc.pdf?MOD=AJPERES</t>
  </si>
  <si>
    <t>Nam Ou 2</t>
  </si>
  <si>
    <t>Nam Ou 2 Power Co.: EDL (Laos) 15%, Sinohydro (China) 85%</t>
  </si>
  <si>
    <t>Not GE visible. Not GE visible. Location derived from map "Hydropower Project Sites", Vientiane, Department of Energy Policy and Planning, Ministry of Energy and Mines, 2016. See http://namngiep1.com. Data from http://www.ifc.org/wps/wcm/connect/fc2260804c0ff7058da2afd8bd2c3114/Cumulative+Impact+Assessment+of+the+Nam+Ou+hydropower+1+PJc.pdf?MOD=AJPERES</t>
  </si>
  <si>
    <t>Nam Ou 3</t>
  </si>
  <si>
    <t>Location provided in a LaoFAB online conversation. Data from http://www.ifc.org/wps/wcm/connect/fc2260804c0ff7058da2afd8bd2c3114/Cumulative+Impact+Assessment+of+the+Nam+Ou+hydropower+1+PJc.pdf?MOD=AJPERES</t>
  </si>
  <si>
    <t>Nam Ou 4</t>
  </si>
  <si>
    <t>Nam Ou 5</t>
  </si>
  <si>
    <t>GE visible. See also http://wle-mekong.cgiar.org/hydropower-construction-continues-on-nam-ou/ Data from http://www.ifc.org/wps/wcm/connect/fc2260804c0ff7058da2afd8bd2c3114/Cumulative+Impact+Assessment+of+the+Nam+Ou+hydropower+1+PJc.pdf?MOD=AJPERES</t>
  </si>
  <si>
    <t>Nam Ou 6</t>
  </si>
  <si>
    <t>See http://wle-mekong.cgiar.org/hydropower-construction-continues-on-nam-ou/. Data from http://www.ifc.org/wps/wcm/connect/fc2260804c0ff7058da2afd8bd2c3114/Cumulative+Impact+Assessment+of+the+Nam+Ou+hydropower+1+PJc.pdf?MOD=AJPERES</t>
  </si>
  <si>
    <t>Nam Ou 7</t>
  </si>
  <si>
    <t>http://laovoices.com/2010/09/01/pm-kicks-start-nam-lik-1-2-power-plants-power-generation/; http://219.237.219.18/show.aspx?id=156&amp;cid=13; . Data from.</t>
  </si>
  <si>
    <t>Nam Pot 1</t>
  </si>
  <si>
    <t>Xe Bang Fai</t>
  </si>
  <si>
    <t>Xe Bag Fai</t>
  </si>
  <si>
    <t>Mitr Phol Corp., Ltd (Thailand); Laosamay Road Bridge Construction Co. (Laos)</t>
  </si>
  <si>
    <t>Not GE visible. Location unknown. Plan to build dam derived from http://kpl.gov.la/En/Detail.aspx?id=24621</t>
  </si>
  <si>
    <t>Xepian/Xenamnoy</t>
  </si>
  <si>
    <t>Xe-Pian Xe-Namnoy Power Co. Ltd.</t>
  </si>
  <si>
    <t>Xe-Pian Xe-Namnoy Power Co. Ltd. (SK Engineering and Contruction (Korea) 26%, LHSE (Laos) 24%, Korea Western Power Co., Ltd 25%, Ratchaburi Electric Generating Holding Public Co.,Ltd 25%)</t>
  </si>
  <si>
    <t>Part of the Xe-Pian Xe Namnoy complex of three dams comprising the Xe Namnoy, the Xe Pian and the Houay Makchan. See also http://www.pnpclaos.com. Dam construction is visible on GE.</t>
  </si>
  <si>
    <t>Xe Pian</t>
  </si>
  <si>
    <t>Korean Economic Development Cooperation Fund, Krung Thai Bank Pcl, Bank of Ayudhya Pcl, Export-Import Bank of Thailand and Thanachart Bank Pcl.</t>
  </si>
  <si>
    <t>Xe-Pian Xe-Namnoy Power Co. Ltd. (SK Engineering and Contruction (Korea) 26%, LHSE (Laos) 24%, Korea Western Power Co., Ltd 25%, Ratchaburi Electric Generating Holding Public Co. Ltd 25%)</t>
  </si>
  <si>
    <t>Part of the Xe-Pian Xe Namnoy complex of three dams comprising the Xe Namnoy, the Xe Pian and the Houay Makchan Details installed capacity etc provided for Xe Namnoi. See also http://www.pnpclaos.com. Dam construction is visible on GE.</t>
  </si>
  <si>
    <t>Buon Tua Srah</t>
  </si>
  <si>
    <t>NN</t>
  </si>
  <si>
    <t>Sub-basin</t>
  </si>
  <si>
    <t>Data Set on the Dams of the Greater Mekong</t>
  </si>
  <si>
    <t>Conditions of Use</t>
  </si>
  <si>
    <t>Description</t>
  </si>
  <si>
    <t>Data accuracy</t>
  </si>
  <si>
    <t>Currency</t>
  </si>
  <si>
    <t>The dataset is constantly maintained. The date of the latest update is included in the file title.</t>
  </si>
  <si>
    <t>Copyright</t>
  </si>
  <si>
    <t>These data are licensed under a Creative Commons Attribution Non-Commercial–NoDerivs 3.0 Unported License. The data may be freely quoted and reproduced provided the source is acknowledged. If reproduced in whole or in part, no part of the information or nomenclature used in the datasets may changed or altered without the written permission of the copyright holders. The data may not be used in whole or in part for resale or other commercial purposes.</t>
  </si>
  <si>
    <t>Correct citation</t>
  </si>
  <si>
    <t>Explanations</t>
  </si>
  <si>
    <t>Corrections</t>
  </si>
  <si>
    <t>Disclaimers</t>
  </si>
  <si>
    <t>Abbreviations</t>
  </si>
  <si>
    <t>The primary focus of this initiative has been to identify every hydropower or multiple use dam of 15 MW installed capacity or above; and/or every irrigation or water supply dam with a reservoir area of 0.5 km2 or above in Cambodia, Laos, Myanmar, Thailand, Vietnam and the Chinese Province of Yunnan.</t>
  </si>
  <si>
    <t>Data Sources</t>
  </si>
  <si>
    <t>Focus and Geographical Scope</t>
  </si>
  <si>
    <t>Large numbers of abbreviations are utilised in the dataset. These are set out under the tab 'Abbreviations'</t>
  </si>
  <si>
    <t>AIRC</t>
  </si>
  <si>
    <t>Asian International Rivers Center (Yunnan University, PR China).</t>
  </si>
  <si>
    <t>Commercial Operation Date (i.e. when the dam was commissioned).</t>
  </si>
  <si>
    <t>DHI/MEE</t>
  </si>
  <si>
    <t>Department of Hydropower Implementation, Ministry of Electricity and Energy (Myanmar).</t>
  </si>
  <si>
    <t>DoI/MoAI</t>
  </si>
  <si>
    <t>Department of Irrigation, Ministry of Agriculture and Irrigation (Myanmar).</t>
  </si>
  <si>
    <t>Electricity Generating Authority of Thailand.</t>
  </si>
  <si>
    <t>Electricité du Lao.</t>
  </si>
  <si>
    <t>Full Supply Level</t>
  </si>
  <si>
    <t>FSL</t>
  </si>
  <si>
    <t>Hydropower Dam</t>
  </si>
  <si>
    <t>Irrigation Dam</t>
  </si>
  <si>
    <t>IWRP</t>
  </si>
  <si>
    <t>Institute of Water Resources Planning (Viet Nam).</t>
  </si>
  <si>
    <t>Royal Irrigation Department (Thailand)</t>
  </si>
  <si>
    <t>Nam Ngay</t>
  </si>
  <si>
    <t>Nam Ma 1</t>
  </si>
  <si>
    <t>Nam Ma 2</t>
  </si>
  <si>
    <t>Nam Ma 3</t>
  </si>
  <si>
    <t>Nam Xam 1</t>
  </si>
  <si>
    <t>Nam Xam</t>
  </si>
  <si>
    <t>Location an estimate from map 'Existing and Planned Hydropower Project' produced by DWR/MONRE. No date. Dam also indicated on EdL Map, 'Long-Term Power Development Plan (PDP 2012-22): produced 2013. In this, the dam is indicated as contributing 44 MW to the EdL grid; this is not necessarily the total installed capacity. Nam Ma 1, 2 and 3 frequently portrayed as a single concession.</t>
  </si>
  <si>
    <t>Location an estimate from map 'Existing and Planned Hydropower Project' produced by DWR/MONRE. No date. Dam also indicated on EdL Map, 'Long-Term Power Development Plan (PDP 2012-22): produced 2013. In this, the dam is indicated as contributing 30 MW to the EdL grid; this is not necessarily the total installed capacity. Nam Ma 1, 2 and 3 frequently portrayed as a single concession.</t>
  </si>
  <si>
    <t>Location an estimate from map 'Existing and Planned Hydropower Project' produced by DWR/MONRE. No date. Dam also indicated on EdL Map, 'Long-Term Power Development Plan (PDP 2012-22): produced 2013. In this, the dam is indicated as contributing 18 MW to the EdL grid; this is not necessarily the total installed capacity. Nam Ma 1, 2 and 3 frequently portrayed as a single concession.</t>
  </si>
  <si>
    <t>Location estimated from "Hydropower Project Sites", Vientiane, Department of Energy Policy and Planning, Ministry of Energy and Mines, 2016.</t>
  </si>
  <si>
    <t>Nam Pern 1</t>
  </si>
  <si>
    <t>Nam Pern</t>
  </si>
  <si>
    <t>Nam Hao</t>
  </si>
  <si>
    <t>Location estimated from map "Hydropower Project Sites", Vientiane, Department of Energy Policy and Planning, Ministry of Energy and Mines, 2016.</t>
  </si>
  <si>
    <t>Nam Ngum</t>
  </si>
  <si>
    <t>Nam Ngum 4B</t>
  </si>
  <si>
    <t>Nam Ting</t>
  </si>
  <si>
    <t>Nam Ngum 4A</t>
  </si>
  <si>
    <t>China National Heavy Machinery Corporation</t>
  </si>
  <si>
    <t>Nam Mo 2</t>
  </si>
  <si>
    <t>Location an estimate from map 'Existing and Planned Hydropower Project' produced by DWR/MONRE. No date. See http://kpl.gov.la/En/Detail.aspx?id=23410</t>
  </si>
  <si>
    <t>Nam Mo 2 Hydro Power Co. Ltd: Phongsubthavy Road and Bridge Construction Co., Ltd (Lao) (37%), Nam Mo Co. (Vietnam) (23%), Duangchaleun Group Co. (Lao) (21%), Dong Tanh Trade Co. (Vietnam) (14%) and Sengchanh Construction Co. (Lao) (5%)</t>
  </si>
  <si>
    <t>Vietnam Bank for Investment and Development</t>
  </si>
  <si>
    <t>Nam Phouy/Pui</t>
  </si>
  <si>
    <t>Lower Nam Ngum</t>
  </si>
  <si>
    <t>TPC Power Holding Public Company (Thailand)</t>
  </si>
  <si>
    <t>Location an estimate from map 'Existing and Planned Hydropower Project' produced by DWR/MONRE. No date. Little known about this dam otherwise. In 2017, TPC (identified as the developer here) was authorised to carry out a feasibility study (see http://kpl.gov.la/En/Detail.aspx?id=21730).</t>
  </si>
  <si>
    <t>Yunnan Provincial Energy Investment Group</t>
  </si>
  <si>
    <t>Nam Houng 1</t>
  </si>
  <si>
    <t>Nam Houng</t>
  </si>
  <si>
    <t>Xe Lanong 2</t>
  </si>
  <si>
    <t>Xe Lanong 3</t>
  </si>
  <si>
    <t>Xe Lanong</t>
  </si>
  <si>
    <t>Location an estimate from map 'Existing and Planned Hydropower Project' produced by DWR/MONRE. No date. See http://epaper.chinadailyasia.com/pools/4-20171225-021.pdf; and http://open_jicareport.jica.go.jp/pdf/12083077_01.pdf</t>
  </si>
  <si>
    <t>Location an estimate from map 'Existing and Planned Hydropower Project' produced by DWR/MONRE. No date. Little known about this dam otherwise. See http://open_jicareport.jica.go.jp/pdf/12083077_01.pdf</t>
  </si>
  <si>
    <t>Simuong Group Co Ltd. (Laos)</t>
  </si>
  <si>
    <t>Location derived from Sesan, Sre Pok, and Sekong (3Ss) River Basins Development Study in Kingdom of Cambodia, Lao People’s Democratic Republic, and Socialist Republic of Viet Nam. See http://www.theasian.asia/archives/93157
 ADB - RETA 40082.</t>
  </si>
  <si>
    <t>Xekong 4A</t>
  </si>
  <si>
    <t>Xekong 4B</t>
  </si>
  <si>
    <t>Xekong</t>
  </si>
  <si>
    <t>Ratchaburi Electricity Generating Holding PCL, Lao World Engineering &amp; Construction Co., Ltd. and B. Grimm Power Public Company Limited.</t>
  </si>
  <si>
    <t>Xekong 5</t>
  </si>
  <si>
    <t>EdL-GEN, A-RKSENA PTE Ltd. (Singapore - a subsidiary of the Russian A-RKSENA LLC, and Ratchaburi Electricity Generating Holding PCL.</t>
  </si>
  <si>
    <t>Location derived from Sesan, Sre Pok, and Sekong (3Ss) River Basins Development Study in Kingdom of Cambodia, Lao People’s Democratic Republic, and Socialist Republic of Viet Nam - where identified as Sekong 3 up. ADB - RETA 40082. Other data from https://data.opendevelopmentmekong.net/dataset/ad96956e-cac6-4771-bd4f-914996b37a2f/resource/b093eb96-369c-4476-b970-27ecbbdacdd0/download/volume-2_sections-1-10-.pdf</t>
  </si>
  <si>
    <t>Location derived from Sesan, Sre Pok, and Sekong (3Ss) River Basins Development Study in Kingdom of Cambodia, Lao People’s Democratic Republic, and Socialist Republic of Viet Nam. ADB - RETA 40082. Other data from https://data.opendevelopmentmekong.net/dataset/ad96956e-cac6-4771-bd4f-914996b37a2f/resource/b093eb96-369c-4476-b970-27ecbbdacdd0/download/volume-2_sections-1-10-.pdf</t>
  </si>
  <si>
    <t>Location derived from Sesan, Sre Pok, and Sekong (3Ss) River Basins Development Study in Kingdom of Cambodia, Lao People’s Democratic Republic, and Socialist Republic of Viet Nam. ADB - RETA 40082; see also http://www.ratch.co.th/en/news/company-news/5015/ratch-expands-into-340-mw-xekong-4a-4b-hydroelectric-power-projects-in-lao-pdr; https://data.opendevelopmentmekong.net/dataset/ad96956e-cac6-4771-bd4f-914996b37a2f/resource/b093eb96-369c-4476-b970-27ecbbdacdd0/download/volume-2_sections-1-10-.pdf</t>
  </si>
  <si>
    <t>Location provided by EdL. See http://poweringprogess.com/download/News/news_criping/Lao%20Media/Vientiane%20Times/2009/June/Xekong_5_dam_progresses_following_Moscow_meet.pdf; see also http://annx.asianews.network/content/companies-sign-xekong-hydropower-projects-agreement-65881; https://a-rksena.com/projects/xekong5/; https://data.opendevelopmentmekong.net/dataset/ad96956e-cac6-4771-bd4f-914996b37a2f/resource/b093eb96-369c-4476-b970-27ecbbdacdd0/download/volume-2_sections-1-10-.pdf</t>
  </si>
  <si>
    <t>Xekong (Downstream) A</t>
  </si>
  <si>
    <t>Location derived from map "Hydropower Project Sites", Vientiane, Department of Energy Policy and Planning, Ministry of Energy and Mines, 2016 and https://data.opendevelopmentmekong.net/dataset/ad96956e-cac6-4771-bd4f-914996b37a2f/resource/b093eb96-369c-4476-b970-27ecbbdacdd0/download/volume-2_sections-1-10-.pdf</t>
  </si>
  <si>
    <t>Asia Investment, Development and Construction Sole Co., Ltd (Laos)</t>
  </si>
  <si>
    <t>Location and data from https://data.opendevelopmentmekong.net/dataset/ad96956e-cac6-4771-bd4f-914996b37a2f/resource/b093eb96-369c-4476-b970-27ecbbdacdd0/download/volume-2_sections-1-10-.pdf</t>
  </si>
  <si>
    <t>Xe Bang Nouang</t>
  </si>
  <si>
    <t>Xe Bang Nuan/Nouan</t>
  </si>
  <si>
    <t>Xe Kong 3up</t>
  </si>
  <si>
    <t>Location an estimate from map 'Existing and Planned Hydropower Project' produced by DWR/MONRE. No date. Data from MRC database, but location provided from latter wildly inaccurate. Very little about this dam elsewhere.</t>
  </si>
  <si>
    <t>Xe Nam Noy 5</t>
  </si>
  <si>
    <t>Mekong River Basin</t>
  </si>
  <si>
    <t>Red River Basin</t>
  </si>
  <si>
    <t>Vietnam Coastal Basins</t>
  </si>
  <si>
    <t>Buong</t>
  </si>
  <si>
    <t>A Vương</t>
  </si>
  <si>
    <t>EVN GENCO 2</t>
  </si>
  <si>
    <t>GE visible. See https://vi.wikipedia.org/wiki/Thủy_điện_A_Vương and http://www.vncold.vn/Web/Content.aspx?distid=566</t>
  </si>
  <si>
    <t>Ayun Hạ</t>
  </si>
  <si>
    <t>GE visible. See http://www.vncold.vn/Web/Content.aspx?distid=122</t>
  </si>
  <si>
    <t>La Ayun</t>
  </si>
  <si>
    <t>LA</t>
  </si>
  <si>
    <t>CON</t>
  </si>
  <si>
    <t>Nậm Giải</t>
  </si>
  <si>
    <t>Bản Cốc</t>
  </si>
  <si>
    <t>GE visible. See http://erav.vn/d4/news/Nha-may-Thuy-dien-Ban-Coc-thuy-dien-Sao-Va-da-di-vao-van-hanh-thuong-mai-1-5.aspx</t>
  </si>
  <si>
    <t>Other basins</t>
  </si>
  <si>
    <t>HEI</t>
  </si>
  <si>
    <t>Quây Sơn</t>
  </si>
  <si>
    <t>Bản Rạ</t>
  </si>
  <si>
    <t>GE visible. *Basin uncertain. Quây Sơn River feeds into Heishui River. See http://baocaobang.vn/Kinh-te/Thuy-dien-Ban-Ra-chinh-thuc-hoa-luoi-dien-Quoc-gia/6833.bcb</t>
  </si>
  <si>
    <t>Bản Vẽ</t>
  </si>
  <si>
    <t>SCa</t>
  </si>
  <si>
    <t>Lam</t>
  </si>
  <si>
    <t>GE visible. See https://vi.wikipedia.org/wiki/Thủy_điện_Bản_Vẽ</t>
  </si>
  <si>
    <t>Bá Thước 1</t>
  </si>
  <si>
    <t>Bá Thước 2</t>
  </si>
  <si>
    <t>VC2</t>
  </si>
  <si>
    <t>Bình Điền</t>
  </si>
  <si>
    <t>Binh Dien Hydropower JSC</t>
  </si>
  <si>
    <t>GE visible. See http://www.binhdienhjsc.vn and http://www.hec.com.vn/contents/projects-construction-supervision/binh-dien-hydropower-project.html</t>
  </si>
  <si>
    <t>Song Ca</t>
  </si>
  <si>
    <t>Chi Khê</t>
  </si>
  <si>
    <t>Ca</t>
  </si>
  <si>
    <t>Bé</t>
  </si>
  <si>
    <t>Cửa Đạt</t>
  </si>
  <si>
    <t>NS</t>
  </si>
  <si>
    <t>Nam Sam</t>
  </si>
  <si>
    <t>Chu</t>
  </si>
  <si>
    <t>GE visible. See http://www.vinaconex.com.vn/index.php/%5C%22upload/upload/upload/120320-Uy_quyen_tham_du_DHDCD.pdf?id=1645</t>
  </si>
  <si>
    <t>Cốc San</t>
  </si>
  <si>
    <t>Colben Energy, Vietnam Infrastructure Development and Investment Corporation</t>
  </si>
  <si>
    <t>GE image supposedly from 2017, shows a dam under construction. Location provided by Open Development Mekong.</t>
  </si>
  <si>
    <t>Hủa Na</t>
  </si>
  <si>
    <t>Huoi Na</t>
  </si>
  <si>
    <t>Giang</t>
  </si>
  <si>
    <t>Song Da Corporation and LILAMA</t>
  </si>
  <si>
    <t>Hua Na Hydropower JSC</t>
  </si>
  <si>
    <t>GE visible. See http://en.nhandan.org.vn/business/item/2019802-hua-na-hydro-power-plant-inaugurated-in-nghe-an.html</t>
  </si>
  <si>
    <t>Hố Hô</t>
  </si>
  <si>
    <t>SNS</t>
  </si>
  <si>
    <t>Song Ngan Sau</t>
  </si>
  <si>
    <t>GE visible. See https://vi.wikipedia.org/wiki/Thủy_điện_Hố_Hô. Plenty of controversy around this dam and its handling of flood events.</t>
  </si>
  <si>
    <t>Ngàn Sâu</t>
  </si>
  <si>
    <t>Hồ Bốn</t>
  </si>
  <si>
    <t>Mường Kim</t>
  </si>
  <si>
    <t>Nậm Kim</t>
  </si>
  <si>
    <t>Ge visible.</t>
  </si>
  <si>
    <t>Núi Cốc</t>
  </si>
  <si>
    <t>GE visible. Commissioning date refers to the dam's energy production; irrigation facilities were completed in 1977. See http://www.vamvo.com/HoNuiCocThaiNguyen.aspx</t>
  </si>
  <si>
    <t>MA</t>
  </si>
  <si>
    <t>GE visible. See http://cdm.unfccc.int/filestorage/2/s/JKBQ1MWE06V23H48AUODLY9XZ5GCST.pdf/Hoi%20Xuan%20PDD%201.2?t=R1h8cGg1dG8wfDDZnIXmZxPySrtSuDXXWBqM</t>
  </si>
  <si>
    <t>VNECO Hoi Xuan Investment and Electricity Construction JSC</t>
  </si>
  <si>
    <t>Bank of Tokyo, Misubishi; Goldman Sachs; ING.</t>
  </si>
  <si>
    <t>Hòa Bình</t>
  </si>
  <si>
    <t>GE visible. IWRP Data. See also https://en.wikipedia.org/wiki/Hòa_Bình_Dam</t>
  </si>
  <si>
    <t>Hương Sơn</t>
  </si>
  <si>
    <t>Hương Điền</t>
  </si>
  <si>
    <t>107.423301°</t>
  </si>
  <si>
    <t>Bồ</t>
  </si>
  <si>
    <t>Max reservoir area (FSL)</t>
  </si>
  <si>
    <t>GE visible. See http://www.hdp.vn/nha-may.html</t>
  </si>
  <si>
    <t>Kẻ Gỗ</t>
  </si>
  <si>
    <t>GE visible. See http://www.vncold.vn/En/Web/Content.aspx?distid=290</t>
  </si>
  <si>
    <t>Krông Kmar 1</t>
  </si>
  <si>
    <t>GE visible. See http://www.xaydung.gov.vn/vi/web/guest/trang-chi-tiet/-/tin-chi-tiet/Z2jG/64/22477/phat-dien-to-may-so-1-thuy-dien-krong-kma.html, which says it also has irrigation functions.</t>
  </si>
  <si>
    <t>Ngòi Hút 2</t>
  </si>
  <si>
    <t>Hut</t>
  </si>
  <si>
    <t>Truong Thanh Development and Construction Investment JSC</t>
  </si>
  <si>
    <t>GE visible. See https://cdm.unfccc.int/filestorage/g/i/HSCXDEGAUZNPL2V5T8QF43JO71B0RY.pdf/PDD_Ngoi%20Hut%202.pdf?t=ejF8cGhhamk3fDDnU_waHTM1KXJZPUjXTnxZ</t>
  </si>
  <si>
    <t>GE visible. See https://cdm.unfccc.int/filestorage/D/G/N/DGN49OBW17V20EITLJ3ASZQMFXU6K5/PDD%202627.pdf?t=TzF8bzQycXpwfDD_u_5TbYqSngsKb4me4_Mz</t>
  </si>
  <si>
    <t>KOI2</t>
  </si>
  <si>
    <t>Nho Quế 3</t>
  </si>
  <si>
    <t>Nho Quế 2</t>
  </si>
  <si>
    <t>Nho Quế 1</t>
  </si>
  <si>
    <t>Nho Quế</t>
  </si>
  <si>
    <t>Not visible on GE. Location and other detail derived from https://vi.wikipedia.org/wiki/Thủy_điện_Nho_Quế</t>
  </si>
  <si>
    <t>GE visible. See https://vi.wikipedia.org/wiki/Thủy_điện_Nho_Quế</t>
  </si>
  <si>
    <t>Nậm La</t>
  </si>
  <si>
    <t>VIWASEEN - Northwest Hydropower JSC</t>
  </si>
  <si>
    <t>Nậm Lúc</t>
  </si>
  <si>
    <t>GE visible. See https://cdm.unfccc.int/filestorage/2/I/A/2IAZGHVOCQ0MBP79T1YW6XSJ4EN8UK/6012%20PDD.pdf?t=OFZ8bzQycThjfDA_4fpE7OX5s6EmohY01sK8</t>
  </si>
  <si>
    <t>GE visible. Looks complete, but https://vi.wikipedia.org/wiki/Thủy_điện_Nậm_Lúc and other sources say construction started in 2018, completion scheduled for 2020.</t>
  </si>
  <si>
    <t>Nậm Mô</t>
  </si>
  <si>
    <t>GE visible. See https://petrotimes.vn/sat-lo-nghiem-trong-sat-chan-dap-thuy-dien-nam-mo-513996.html</t>
  </si>
  <si>
    <t>SoC</t>
  </si>
  <si>
    <t>Song Con</t>
  </si>
  <si>
    <t>Nậm Pông</t>
  </si>
  <si>
    <t>GE visible. Data from Open Development Mekong.</t>
  </si>
  <si>
    <t>STK</t>
  </si>
  <si>
    <t>Song Tra Khuc</t>
  </si>
  <si>
    <t>Nước Trong</t>
  </si>
  <si>
    <t>Sre Pok 4A</t>
  </si>
  <si>
    <t>Buon Don Hydropower JSC</t>
  </si>
  <si>
    <t>GE visible. Some data in http://www.mrcmekong.org/assets/Publications/Reports/2015-07-Final-ISH01-Pilot-Testing.pdf</t>
  </si>
  <si>
    <t>GE visible. See http://cdm.unfccc.int/filestorage/e/r/MUNQ4F6RELA95CJZTW1GPV702H3Y8K.pdf/Sap%20Viet%20PDD%201.4?t=akN8bzQycmhyfDCHzhjBsnPDwcNS-MBWp2SA</t>
  </si>
  <si>
    <t>Sử Pán 2</t>
  </si>
  <si>
    <t>Bo</t>
  </si>
  <si>
    <t>GE visible. See https://www.hydroworld.com/articles/2006/11/china-agrees-to-help-build-vietnams-214-mw-seo-chong-ho.html</t>
  </si>
  <si>
    <t>Séo Chong Hô</t>
  </si>
  <si>
    <t>Séo Trung Hô</t>
  </si>
  <si>
    <t>Vietnam-China Electricity Investment Ltd.: Northern Power Corporation (Vietnam) (51%) and the Yunnan Power Company (China) (49%).</t>
  </si>
  <si>
    <t>Sông Bung 4</t>
  </si>
  <si>
    <t>ADB</t>
  </si>
  <si>
    <t>GE visible. Some info here: https://vi.wikipedia.org/wiki/Thủy_điện_Sông_Bung_4 and https://www.adb.org/sites/default/files/project-documents/36352/36352-013-pcr-en.pdf</t>
  </si>
  <si>
    <t>Sông Bung 4A</t>
  </si>
  <si>
    <t>Sông Bung 5</t>
  </si>
  <si>
    <t>Sông Bung</t>
  </si>
  <si>
    <t>GE visible. See http://cdm.unfccc.int/filestorage/t/7/2TEG34JQCFLZNSAB87I6K1X9OPDHVU.pdf/6679-20121004-PDD.pdf?t=Wk98cGhlNzd1fDDzJX9pjXKtwTHofwJ0k7lL</t>
  </si>
  <si>
    <t>Sông Bung 6</t>
  </si>
  <si>
    <t>EVN PECC1</t>
  </si>
  <si>
    <t>GE visible. See http://www.xaydung47.vn/works-projects/hydroelectric-works/rolling-weir-overflow-dam-song-bung-5-hydropower-works/</t>
  </si>
  <si>
    <t>Song Bung JSC</t>
  </si>
  <si>
    <t>GE visible. https://cdm.unfccc.int/filestorage/C/K/Z/CKZX7DUENSWGPI31VY96J0LFBAR4M5/SongChay5_PDD.pdf?t=Mk18bzQyczFlfDCwOol_mudMqQGQk_vo_NGn</t>
  </si>
  <si>
    <t>Sử Pán 1</t>
  </si>
  <si>
    <t>Sông Côn</t>
  </si>
  <si>
    <t>Sông Côn 2</t>
  </si>
  <si>
    <t>Sông Côn 1</t>
  </si>
  <si>
    <t>Geruco Sông Côn JSC</t>
  </si>
  <si>
    <t>GE visible. See https://cdm.unfccc.int/filestorage/i/f/H21PLRJ369S5W7X4QUTKEZCD0VANOB.pdf/Revised_PDD_SongCon2_V13.0_-_Clean_Version.pdf?t=YzN8cGhlb3hzfDDQIs8lVH5bEjqvQqmtH7hl</t>
  </si>
  <si>
    <t>Trung Sơn Hydropower Company Ltd.</t>
  </si>
  <si>
    <t>GE visible. See https://en.wikipedia.org/wiki/Trung_Sơn_Dam</t>
  </si>
  <si>
    <t>Sông Tranh 2</t>
  </si>
  <si>
    <t>Sông Tranh 3</t>
  </si>
  <si>
    <t>Sông Tranh 4</t>
  </si>
  <si>
    <t>Sông Tranh</t>
  </si>
  <si>
    <t>Song Tranh 4 Hydropower JSC</t>
  </si>
  <si>
    <t>Not GE visible. See http://cdm.unfccc.int/filestorage/o/d/9PUGOTZ7EIMY10CWX4JAS2N6H8QLR5.pdf/PDD%20Song%20Tranh%204%20version%201.6?t=eEV8cGhmMWdjfDDjLLbde8AwLRXzptMoQ7Ab</t>
  </si>
  <si>
    <t>Móng</t>
  </si>
  <si>
    <t>Song Tranh 3 Hydropower JSC</t>
  </si>
  <si>
    <t>GE visible. Associated with reservoir-triggered seismicity. Data from a diversity of sources.</t>
  </si>
  <si>
    <t xml:space="preserve">GE visible. </t>
  </si>
  <si>
    <t>Sông Vui</t>
  </si>
  <si>
    <t>Sinhydro</t>
  </si>
  <si>
    <t>Location: ICEM, 2009. Inception Report Vol 2: Mainstream Project Profile Summaries. MRC SEA for Hydropower on the Mekong Mainstream. https://docs.google.com/file/d/0B5CkRFcwGxMfUGNrczh0YTQyVTQ/edit  Usually said to be 1,300 MW, but company website reckons 855: http://www.china-cdto.com/hwtzweb//indexAction.ndo?action=showPage&amp;id=90273AF5-4915-B3E3-FE6B-8152C22523A0&amp;super=super. See also https://en.wikipedia.org/wiki/Sambor_Dam</t>
  </si>
  <si>
    <t>StS</t>
  </si>
  <si>
    <t>95 Lake</t>
  </si>
  <si>
    <t>GE visible. Little info. Likely a Khmer Rouge dam.</t>
  </si>
  <si>
    <t>UTS</t>
  </si>
  <si>
    <t>Ang Treapeng Thma</t>
  </si>
  <si>
    <t>Boeng Pring</t>
  </si>
  <si>
    <t>DEL</t>
  </si>
  <si>
    <t>Boeng Khsach Sa</t>
  </si>
  <si>
    <t>TC4</t>
  </si>
  <si>
    <t>GTC</t>
  </si>
  <si>
    <t>Gulf of Thailand Coast</t>
  </si>
  <si>
    <t>TC3</t>
  </si>
  <si>
    <t>SCA</t>
  </si>
  <si>
    <t>Location estimated from Open Development Cambodia data.</t>
  </si>
  <si>
    <t>Lower Stung Russei (a)</t>
  </si>
  <si>
    <t>Lower Stung Russei (b)</t>
  </si>
  <si>
    <t>China Huadian Lower Stung Russei Chrum Hydro-Electric Project (Cambodia) Co., Ltd.</t>
  </si>
  <si>
    <t>GE visible. See http://cdm.unfccc.int/filestorage/h/m/I60OEDF17RASGT52QPJLZUWK43XM8B.pdf/PDD_Lower%20Stung%20Russei%20Chrum.pdf?t=c1d8cGhnZDB4fDAyFP28Ec4hSQrJQGurOsjV and http://www.xinhuanet.com//english/2016-10/12/c_135748177.htm</t>
  </si>
  <si>
    <t>SBOK</t>
  </si>
  <si>
    <t>O Chum 2</t>
  </si>
  <si>
    <t>O Chum</t>
  </si>
  <si>
    <t>Location estimated Open Development Cambodia data.</t>
  </si>
  <si>
    <t>LTS</t>
  </si>
  <si>
    <t>Prek Por 1</t>
  </si>
  <si>
    <t>Lower Sekong</t>
  </si>
  <si>
    <t>Lower Xe Kong</t>
  </si>
  <si>
    <t>Gulf of Thailand Coast Basins</t>
  </si>
  <si>
    <t>Prek Ter 1</t>
  </si>
  <si>
    <t>Upper Prek Ter</t>
  </si>
  <si>
    <t>Other Basins</t>
  </si>
  <si>
    <t>StC</t>
  </si>
  <si>
    <t>GE visible. May have been built in 1975. Said to be constructed by Khmer Rouge slave labour. Now a conservation area, especially for Sarus cranes. See http://sluse.dk/courses/ilunrm/project/cbnrm_cambodia</t>
  </si>
  <si>
    <t>GE visible. Another Khmer Rouge dam. Many thousands said to have died during its construction.</t>
  </si>
  <si>
    <t>Location an estimate from Open Development Cambodia data; data from Open Development Cambodia.</t>
  </si>
  <si>
    <t>Trà Xom</t>
  </si>
  <si>
    <t>Đắk Sơn Lang</t>
  </si>
  <si>
    <t>Trà Xom Hydropower JSC</t>
  </si>
  <si>
    <t>GE visible. Data from Open Development Vietnam.</t>
  </si>
  <si>
    <t>Tả Trạch</t>
  </si>
  <si>
    <t>Huong</t>
  </si>
  <si>
    <t>Ta Trach Hydropower JSC</t>
  </si>
  <si>
    <t>GE visible. See https://cdm.unfccc.int/filestorage/K/G/V/KGVNSX7LEJYM0PQT451H3OBDI6CRW9/CPA-DD.pdf?t=MWt8cGhnenBjfDD2xSQxMejgpzxY6V41QN15, and Open Development Vietnam data abd https://english.vietnamnet.vn/fms/environment/3566/ta-trach-reservoir-starts-to-fill.html</t>
  </si>
  <si>
    <t>Tà Thàng</t>
  </si>
  <si>
    <t>Lao Cai</t>
  </si>
  <si>
    <t>GE visible. See https://cdm.unfccc.int/filestorage/_/w/J92SNV8BW1FAEU5RQXKHODLYZM64G7.pdf/5445%20PDD.pdf?t=QWJ8cGhoMTQzfDCLuoGUw3_xo_DNEm2dOYch</t>
  </si>
  <si>
    <t>Vĩnh Sơn</t>
  </si>
  <si>
    <t>Ea Ayun</t>
  </si>
  <si>
    <t>Kanak</t>
  </si>
  <si>
    <t>GE visible. Part of the An Khê - Kanak cascade. See https://vi.wikipedia.org/wiki/Thủy_điện_An_Khê_-_Kanak and http://akhpc.vn/c3/gioi-thieu-full/Thong-so-ky-thuat-2-780.aspx</t>
  </si>
  <si>
    <t>Ge visible. Data from Open Development Vietnam.</t>
  </si>
  <si>
    <t>Vinh Son-Song Hinh  Hydropower JSC</t>
  </si>
  <si>
    <t>Vĩnh Sơn 5</t>
  </si>
  <si>
    <t>Kone</t>
  </si>
  <si>
    <t>Za Hung</t>
  </si>
  <si>
    <t>Za Hung JSC</t>
  </si>
  <si>
    <t>A Vuong</t>
  </si>
  <si>
    <t>GE visible. Data from Open Development Cambodia.</t>
  </si>
  <si>
    <t>Đăk Đ'Ring</t>
  </si>
  <si>
    <t>Dakdrinh Hydropower JSC</t>
  </si>
  <si>
    <t>GE visible. See https://cdm.unfccc.int/filestorage/Y/7/6/Y762NFV485AIJE9PBQGSTCX1WZM3KO/PDD.pdf?t=Tkd8cGhpcWh6fDBDurxrjMYVP2TzI70D-Adh</t>
  </si>
  <si>
    <t>Đăk Lô</t>
  </si>
  <si>
    <t>Dak Lo-Song Da 3 JSC</t>
  </si>
  <si>
    <t>Đăk Mi</t>
  </si>
  <si>
    <t>Đăk Mi 4B</t>
  </si>
  <si>
    <t>Đăk Mi 4C</t>
  </si>
  <si>
    <t>Đăk Mi 4A</t>
  </si>
  <si>
    <t>IDICO</t>
  </si>
  <si>
    <t>Đăk Mi 3</t>
  </si>
  <si>
    <t>Suối Đăk Lô</t>
  </si>
  <si>
    <t>Not GE visible. See https://vi.wikipedia.org/wiki/Thủy_điện_Đăk_Mi_3 for location and a few data.</t>
  </si>
  <si>
    <t>Đăk Mi 2</t>
  </si>
  <si>
    <t>Construction site visible on GE. Data from http://cdm.unfccc.int/filestorage/s/a/SJ0HO6GUI8M29PZEK4FCVANYWXDB57.pdf/PDD.pdf?t=U1Z8cGhpdWZifDAs3AJN7U2zylXYCC6SZS4Z</t>
  </si>
  <si>
    <t>Đak Srông 1</t>
  </si>
  <si>
    <t>Đak Srông 2</t>
  </si>
  <si>
    <t>Hoang Anh Gia Lai Hydropower JSC</t>
  </si>
  <si>
    <t>Ba</t>
  </si>
  <si>
    <t>Hoang Anh Tona Hydropower JSC</t>
  </si>
  <si>
    <t>Đak Srông 2A</t>
  </si>
  <si>
    <t>SV</t>
  </si>
  <si>
    <t>Song Ve</t>
  </si>
  <si>
    <t>Liệt Sơn</t>
  </si>
  <si>
    <t>Đá Giang</t>
  </si>
  <si>
    <t>GE visible. See https://nongnghiep.vn/ho-liet-son-sap-liet-post117030.html</t>
  </si>
  <si>
    <t>An Thọ</t>
  </si>
  <si>
    <t>SN</t>
  </si>
  <si>
    <t>Núi Ngang</t>
  </si>
  <si>
    <t>Ba Liên</t>
  </si>
  <si>
    <t>Phú Ninh</t>
  </si>
  <si>
    <t>BU</t>
  </si>
  <si>
    <t>GE visible. See https://vi.wikipedia.org/wiki/Hồ_Phú_Ninh</t>
  </si>
  <si>
    <t>Thái Xuân</t>
  </si>
  <si>
    <t>Mỹ Bình</t>
  </si>
  <si>
    <t>WS</t>
  </si>
  <si>
    <t>Hòa Trung</t>
  </si>
  <si>
    <t>GE visible. See http://www.xaydung47.vn/cong-trinh-du-an/cong-trinh-thuy-loi/dap-dat-cong-trinh-ho-chua-nuoc-my-binh/</t>
  </si>
  <si>
    <t>Tiên Du</t>
  </si>
  <si>
    <t>Thuận Ninh</t>
  </si>
  <si>
    <t>GE visible. See http://www.xaydung47.vn/cong-trinh-du-an/cong-trinh-thuy-loi/dap-dat-tran-xa-lu-cong-trinh-ho-chua-nuoc-thuan-ninh/</t>
  </si>
  <si>
    <t>Núi Một</t>
  </si>
  <si>
    <t>An Trường</t>
  </si>
  <si>
    <t>GE visible. See http://www.bienphong.com.vn/huyen-thoai-ho-nui-mot/</t>
  </si>
  <si>
    <t>World Bank</t>
  </si>
  <si>
    <t>Phú Vinh</t>
  </si>
  <si>
    <t>GIA</t>
  </si>
  <si>
    <t>GE visible. See http://khaithacthuyloiquangbinh.com.vn/default.aspx?user=0&amp;pro=ttct-all.hophuvinh</t>
  </si>
  <si>
    <t>Suối Nứa</t>
  </si>
  <si>
    <t>Thác Bà</t>
  </si>
  <si>
    <t>Xím Vàng 1</t>
  </si>
  <si>
    <t>Xím Vàng 2</t>
  </si>
  <si>
    <t>GE visible. See http://vinapitcovn398.chiliweb.org/thuy-dien-xim-vang-2/</t>
  </si>
  <si>
    <t>Trung Thu Hydropower JSC</t>
  </si>
  <si>
    <t>Đạ Tẻh</t>
  </si>
  <si>
    <t>SBN</t>
  </si>
  <si>
    <t>HTTR</t>
  </si>
  <si>
    <t>VC</t>
  </si>
  <si>
    <t>Vietnam Coast</t>
  </si>
  <si>
    <t>Commissioned</t>
  </si>
  <si>
    <t>Column headings</t>
  </si>
  <si>
    <t>TC</t>
  </si>
  <si>
    <t>Cancelled (or suspended)</t>
  </si>
  <si>
    <t>GE</t>
  </si>
  <si>
    <t>Google Earth</t>
  </si>
  <si>
    <t>Planned</t>
  </si>
  <si>
    <t>Proposed</t>
  </si>
  <si>
    <t>Under Construction</t>
  </si>
  <si>
    <t>Multi-purpose Dam</t>
  </si>
  <si>
    <t>Water Supply Dam</t>
  </si>
  <si>
    <t>Gigwatts</t>
  </si>
  <si>
    <t>Megawatts</t>
  </si>
  <si>
    <t>Sources and Notes</t>
  </si>
  <si>
    <t>Other abbreviations</t>
  </si>
  <si>
    <t>Not applicable</t>
  </si>
  <si>
    <t>Developers, Financiers, Owner/Operators</t>
  </si>
  <si>
    <t>CDB</t>
  </si>
  <si>
    <t>China Export and Import Bank</t>
  </si>
  <si>
    <t>HON</t>
  </si>
  <si>
    <t>HON3</t>
  </si>
  <si>
    <t>HON2</t>
  </si>
  <si>
    <t>KOI</t>
  </si>
  <si>
    <t>MCO</t>
  </si>
  <si>
    <t>SD</t>
  </si>
  <si>
    <t>NNg</t>
  </si>
  <si>
    <t>NBNG</t>
  </si>
  <si>
    <t>NNNS</t>
  </si>
  <si>
    <t>HLNP</t>
  </si>
  <si>
    <t>NKNH</t>
  </si>
  <si>
    <t>Nam Khan</t>
  </si>
  <si>
    <t>NK</t>
  </si>
  <si>
    <t>Nka</t>
  </si>
  <si>
    <t>NKa</t>
  </si>
  <si>
    <t>NMI</t>
  </si>
  <si>
    <t>NO</t>
  </si>
  <si>
    <t>NPNN</t>
  </si>
  <si>
    <t>NSu</t>
  </si>
  <si>
    <t>NT</t>
  </si>
  <si>
    <t>Nam Tha</t>
  </si>
  <si>
    <t>SBF</t>
  </si>
  <si>
    <t>SBH</t>
  </si>
  <si>
    <t>Dak Kwong</t>
  </si>
  <si>
    <t>GE visible. Dam purpose uncertain.</t>
  </si>
  <si>
    <t>Xe Don</t>
  </si>
  <si>
    <t>Vang Ngao</t>
  </si>
  <si>
    <t>Xe Namnoy</t>
  </si>
  <si>
    <t>Irrawaddy River Basin</t>
  </si>
  <si>
    <t>Myanmar Coast Basins</t>
  </si>
  <si>
    <t>Salween River Basin</t>
  </si>
  <si>
    <t>BoB</t>
  </si>
  <si>
    <t>MCB</t>
  </si>
  <si>
    <t>YIN</t>
  </si>
  <si>
    <t>HLA</t>
  </si>
  <si>
    <t>BUT</t>
  </si>
  <si>
    <t>MON</t>
  </si>
  <si>
    <t>NH</t>
  </si>
  <si>
    <t>NL</t>
  </si>
  <si>
    <t>CHI</t>
  </si>
  <si>
    <t>NAW</t>
  </si>
  <si>
    <t>BAS</t>
  </si>
  <si>
    <t>IRR2</t>
  </si>
  <si>
    <t>ZAW</t>
  </si>
  <si>
    <t>MU</t>
  </si>
  <si>
    <t>IRR4</t>
  </si>
  <si>
    <t>MH</t>
  </si>
  <si>
    <t>PIN</t>
  </si>
  <si>
    <t>IRR5</t>
  </si>
  <si>
    <t>IRR1</t>
  </si>
  <si>
    <t>IRR6</t>
  </si>
  <si>
    <t>IRR3</t>
  </si>
  <si>
    <t>MAN</t>
  </si>
  <si>
    <t>NYT</t>
  </si>
  <si>
    <t>NTa</t>
  </si>
  <si>
    <t>MYT</t>
  </si>
  <si>
    <t>SHW</t>
  </si>
  <si>
    <t>CHI3</t>
  </si>
  <si>
    <t>DJ</t>
  </si>
  <si>
    <t>PAW1</t>
  </si>
  <si>
    <t>PAW</t>
  </si>
  <si>
    <t>Thành Sơn (1)</t>
  </si>
  <si>
    <t>Thành Sơn (2)</t>
  </si>
  <si>
    <t xml:space="preserve">Not GE visible, but is labelled. </t>
  </si>
  <si>
    <t>Hồi Xuần</t>
  </si>
  <si>
    <t>Cẩm Thủy 1</t>
  </si>
  <si>
    <t>Intracom Construction Investment and Infrastructure JSC</t>
  </si>
  <si>
    <t>Sông Mực</t>
  </si>
  <si>
    <t>Sông Mực 2</t>
  </si>
  <si>
    <t>GE visible. See http://www.vncold.vn/Web/Content.aspx?distid=488</t>
  </si>
  <si>
    <t>Yên Mỹ</t>
  </si>
  <si>
    <t>Đồng Quốc</t>
  </si>
  <si>
    <t>Xuân Minh</t>
  </si>
  <si>
    <t>GE visible. See http://thuydienxuanminh.vn</t>
  </si>
  <si>
    <t>Taung Nyo</t>
  </si>
  <si>
    <t>Unknown 35</t>
  </si>
  <si>
    <t>Unknown 36</t>
  </si>
  <si>
    <t>Tabhula Da</t>
  </si>
  <si>
    <t>Unknown 37</t>
  </si>
  <si>
    <t>LOI</t>
  </si>
  <si>
    <t>NMK</t>
  </si>
  <si>
    <t>LI</t>
  </si>
  <si>
    <t>PAW2</t>
  </si>
  <si>
    <t>TEN</t>
  </si>
  <si>
    <t>SAL4</t>
  </si>
  <si>
    <t>HKA</t>
  </si>
  <si>
    <t>SAL7</t>
  </si>
  <si>
    <t>WC24</t>
  </si>
  <si>
    <t>WC</t>
  </si>
  <si>
    <t>Identified here: https://myanmar.gov.mm/documents/20143/0/Regional+Informations.+%282%29.pdf/d7078a31-8355-1e80-e1e3-8bc9f215a767</t>
  </si>
  <si>
    <t>SAL8</t>
  </si>
  <si>
    <t>SAL1</t>
  </si>
  <si>
    <t>SAL2</t>
  </si>
  <si>
    <t>EC6</t>
  </si>
  <si>
    <t>PM</t>
  </si>
  <si>
    <t>Yang Chum</t>
  </si>
  <si>
    <t>CP</t>
  </si>
  <si>
    <t>SAR</t>
  </si>
  <si>
    <t>MOT</t>
  </si>
  <si>
    <t>Bang Lang</t>
  </si>
  <si>
    <t>GE visible. See https://www.egat.co.th/en/information/power-plants-and-dams?view=article&amp;id=65</t>
  </si>
  <si>
    <t>Kaeng Suea Ten</t>
  </si>
  <si>
    <t>For location, see https://en.wikipedia.org/wiki/Kaeng_Suea_Ten_Dam. Ambiguous if this dam will go ahead. Plenty of civil society resistence.</t>
  </si>
  <si>
    <t>Yom</t>
  </si>
  <si>
    <t>Krasiao</t>
  </si>
  <si>
    <t>Mae Ngat Somboon Chon</t>
  </si>
  <si>
    <t>Chao Phraya River Basin</t>
  </si>
  <si>
    <t>Other River Basins</t>
  </si>
  <si>
    <t>Pasak Chonlasit</t>
  </si>
  <si>
    <t>Pa Sak Jolasid</t>
  </si>
  <si>
    <t>Pa Sak</t>
  </si>
  <si>
    <t>GE visible. See https://web.archive.org/web/19991007110440/http://www.chaipat.or.th/chaipat/journal/apr98/eng/pasak.html</t>
  </si>
  <si>
    <t>GE visible.. Other data (if any) supplied by RIB.</t>
  </si>
  <si>
    <t>GE visible.. Other data (if any) supplied by RIB. GRAND Data base has this as the Lam Chang</t>
  </si>
  <si>
    <t>GE visible.. Other data (if any) supplied by RIB. The GRAND database has this down as 'Lamphraphloeng'. Total capacity has been steadily decreasing due to heavy sedimentation.</t>
  </si>
  <si>
    <t>Mae Mok</t>
  </si>
  <si>
    <t>Mae Mui</t>
  </si>
  <si>
    <t>GE visible. See http://irrigation.rid.go.th/rid4/html/menu4/water4/maemok.html</t>
  </si>
  <si>
    <t>GE visible. Biggest dam in Thailand and said to be the largest and longest RCC dam in the world. See http://www.nakon-nayok.com/khlong_tha_dan_dam.htm, and http://www.egat.co.th/en/information/power-plants-and-dams?view=article&amp;id=480</t>
  </si>
  <si>
    <t>Huai Preu</t>
  </si>
  <si>
    <t>Khlong Ta Dan</t>
  </si>
  <si>
    <t>Khlong Bod</t>
  </si>
  <si>
    <t xml:space="preserve">Khlong Luang Ratchaprasong </t>
  </si>
  <si>
    <t>Phra Prong</t>
  </si>
  <si>
    <t>GE visible. See http://ridceo.rid.go.th/sakaeo/sb2.html</t>
  </si>
  <si>
    <t>GE visible. See http://www.rid.go.th/royalproject/index.php?option=com_content&amp;view=article&amp;id=667:2017-11-22-06-41-36&amp;catid=79:2009-05-04-07-34-08&amp;Itemid=7</t>
  </si>
  <si>
    <t>Huai Chan</t>
  </si>
  <si>
    <t>SCC</t>
  </si>
  <si>
    <t>Song Ca Coast</t>
  </si>
  <si>
    <t>Khe Thị</t>
  </si>
  <si>
    <t>Nghi Công</t>
  </si>
  <si>
    <t>≥ 0.5</t>
  </si>
  <si>
    <t>Lower Salween</t>
  </si>
  <si>
    <t>EGATi, possibly Japan Electric Power Development Co., Sinohydro</t>
  </si>
  <si>
    <t>MEE; EGATi; PowerChina; China Southern Power Grid and China Three Gorges Project Corporation</t>
  </si>
  <si>
    <t>China Datang Overseas Investment Co., Ltd.
PowerChina
MOEE
Shwe Taung Group</t>
  </si>
  <si>
    <t>Consortium of three Chinese companies (China Three Gorges Corporation, China Southern Power Grid and Power Construction of China), 56%; EGATi, 30%; IGE. 4%; and MoEE, 10%.</t>
  </si>
  <si>
    <t>HydroChina (PowerChina), MEE, IGE</t>
  </si>
  <si>
    <t>Jinsha River Basin</t>
  </si>
  <si>
    <t>Ahai</t>
  </si>
  <si>
    <t>JIN</t>
  </si>
  <si>
    <t>Jinsha</t>
  </si>
  <si>
    <t>GE visible. See https://en.wikipedia.org/wiki/Ahai_Dam</t>
  </si>
  <si>
    <t>Liyuan</t>
  </si>
  <si>
    <t>GE visible. See https://en.wikipedia.org/wiki/Liyuan_Dam</t>
  </si>
  <si>
    <t>Baihetan</t>
  </si>
  <si>
    <t>GE visible. See https://en.wikipedia.org/wiki/Baihetan_Dam</t>
  </si>
  <si>
    <t>白鶴灘大壩</t>
  </si>
  <si>
    <t>阿海水电站</t>
  </si>
  <si>
    <t>Guanyinyan</t>
  </si>
  <si>
    <t>Datang Guanyinyan Hydropower Development Co.</t>
  </si>
  <si>
    <t>GE visible. See https://en.wikipedia.org/wiki/Guanyinyan_Dam</t>
  </si>
  <si>
    <t>Jinanqiao</t>
  </si>
  <si>
    <t>GE visible. See https://en.wikipedia.org/wiki/Jinanqiao_Dam</t>
  </si>
  <si>
    <t>Longkaikou</t>
  </si>
  <si>
    <t>GE visible. See https://en.wikipedia.org/wiki/Longkaikou_Dam</t>
  </si>
  <si>
    <t>Lubuge</t>
  </si>
  <si>
    <t>Huangni</t>
  </si>
  <si>
    <t>GE visible. See https://en.wikipedia.org/wiki/Lubuge_Dam</t>
  </si>
  <si>
    <t>Ludila</t>
  </si>
  <si>
    <t>Huadian Power</t>
  </si>
  <si>
    <t>GE visible. See https://en.wikipedia.org/wiki/Ludila_Dam</t>
  </si>
  <si>
    <t>Tianhuaban</t>
  </si>
  <si>
    <t>Yunnan Dianneng Niulan Jiang Hydropower Development Ltd.</t>
  </si>
  <si>
    <t>GE visible. See https://en.wikipedia.org/wiki/Tianhuaban_Dam</t>
  </si>
  <si>
    <t>Xiangjiaba</t>
  </si>
  <si>
    <t>向家壩</t>
  </si>
  <si>
    <t>GE visible. See https://en.wikipedia.org/wiki/Xiangjiaba_Dam</t>
  </si>
  <si>
    <t>Xiluodu</t>
  </si>
  <si>
    <t>溪洛渡大壩</t>
  </si>
  <si>
    <t>Niulan</t>
  </si>
  <si>
    <t>烏東德壩</t>
  </si>
  <si>
    <t>GE visible. See https://en.wikipedia.org/wiki/Wudongde_Dam</t>
  </si>
  <si>
    <t>Lawa</t>
  </si>
  <si>
    <t>Location an estimate based on https://en.wikipedia.org/wiki/List_of_major_power_stations_in_the_Tibet_Autonomous_Region and signs of activity on GE. Note, dam not in Yunnan but on border between Sichuan and TAR.</t>
  </si>
  <si>
    <t>Hutiaoxia</t>
  </si>
  <si>
    <t>Location an estimate based on https://www.internationalrivers.org/resources/map-of-jinsha-river-hydropower-projects-4584</t>
  </si>
  <si>
    <t>Liangjiaren</t>
  </si>
  <si>
    <t>Yuenjin</t>
  </si>
  <si>
    <t>Jiajiuhan</t>
  </si>
  <si>
    <t>Qingshui</t>
  </si>
  <si>
    <t>Pianqiao</t>
  </si>
  <si>
    <t>Bailang</t>
  </si>
  <si>
    <t>Huashan</t>
  </si>
  <si>
    <t>Shiba</t>
  </si>
  <si>
    <t>Qiantun</t>
  </si>
  <si>
    <t>Shangyou</t>
  </si>
  <si>
    <t>Binchuan Haishao</t>
  </si>
  <si>
    <t>Location estimated from "Hydropower Project Sites", Vientiane, Department of Energy Policy and Planning, Ministry of Energy and Mines, 2016. This report: https://www.giz.de/en/downloads/Houaphan-Drivers-of-Deforestation-Report.pdf provides location as 19.91555556, 104.83750000, although this is inside Vietnamese territory.</t>
  </si>
  <si>
    <t>Location an estimate from https://www.internationalrivers.org/resources/hydropower-projects-on-the-salween-river-an-update-8258. According to https://www.ifc.org/wps/wcm/connect/53b6c84d-86d1-47cf-85d9-8cac9cc17798/SEA+Final+Report+%28Clean+Version%29_Aug-22.pdf?MOD=AJPERES, this has been cancelled.</t>
  </si>
  <si>
    <t>Coordinates provided by EdL. See http://www.nationmultimedia.com/aec/Lao-firms-ink-deal-to-build-Nam-Neun-1-and-3-hydro-30285571.html</t>
  </si>
  <si>
    <t>Malishu</t>
  </si>
  <si>
    <t>Nibaizu</t>
  </si>
  <si>
    <t>Yuejin</t>
  </si>
  <si>
    <t>Yudong</t>
  </si>
  <si>
    <t>Likely ROR HP dam &gt;15 MW.</t>
  </si>
  <si>
    <t>Baishui</t>
  </si>
  <si>
    <t>Guan He</t>
  </si>
  <si>
    <t>Heng Jiang</t>
  </si>
  <si>
    <t>Luohanba</t>
  </si>
  <si>
    <t>Zhuanzhuan He</t>
  </si>
  <si>
    <t>Wuping</t>
  </si>
  <si>
    <t>Papa He</t>
  </si>
  <si>
    <t>Dayindian</t>
  </si>
  <si>
    <t>Luoze</t>
  </si>
  <si>
    <t>Tha Din Dang</t>
  </si>
  <si>
    <t>GE visible. Also identified as Khlong Khang Nai.</t>
  </si>
  <si>
    <t>GE visible. See also: http://www.titlethailand.com/en/destination/dest.php?destination_id=0000000402</t>
  </si>
  <si>
    <t>GE visible. Longest dam in Thailand. See https://en.wikipedia.org/wiki/Krasiao_Dam</t>
  </si>
  <si>
    <t>GE visible. See also: https://en.wikipedia.org/wiki/Vajiralongkorn_Dam and https://www.egat.co.th/en/information/power-plants-and-dams?view=article&amp;id=61</t>
  </si>
  <si>
    <t>GE visible. See also: https://en.wikipedia.org/wiki/Tha_Thung_Na_Dam</t>
  </si>
  <si>
    <t>GE visible. See also: http://www.egat.co.th/en/index.php?option=com_content&amp;view=article&amp;id=60&amp;Itemid=117 and https://en.wikipedia.org/wiki/Srinagarind_Dam</t>
  </si>
  <si>
    <t>GE visible. See: http://www.egat.co.th/en/index.php?option=com_content&amp;view=article&amp;id=64&amp;Itemid=117</t>
  </si>
  <si>
    <t>Mae Khlong</t>
  </si>
  <si>
    <t>GE visible. Has no reservoir - ROR dam. Combines river diversion, irrigation and HP functions. See https://www.egat.co.th/en/information/power-plants-and-dams?view=article&amp;id=487 and https://cdm.unfccc.int/filestorage/8/F/7/8F7JA9CG4OT3NYMSB0HE1QIRDVZLU2/PDD_%28Mae_Klong%29_ver_10_dated_17102016_Clean.pdf?t=TjV8cHN0ZTQ5fDAaoyx5ouJ_og1-K8Ywsafw</t>
  </si>
  <si>
    <t>EGAT/RID</t>
  </si>
  <si>
    <t>Chau Thon</t>
  </si>
  <si>
    <t>Son Vu Energy Development JSC</t>
  </si>
  <si>
    <t>Not clear on GE. May be a weir. Data from Open Development Vietnam.</t>
  </si>
  <si>
    <t>GE visible. IWRP Data. Open Development Vietnam lists this as 'Coc Ly'.</t>
  </si>
  <si>
    <t>Dak Po Co</t>
  </si>
  <si>
    <t>Duc Long Gia Lai Power Investment and Development JSC</t>
  </si>
  <si>
    <t>GE visible. Spelled "Dak Ko" in the Open Development Vietnam hydropower database, from which the data is derived.</t>
  </si>
  <si>
    <t>Dak Po Ne</t>
  </si>
  <si>
    <t>PC 3 Investment JSC</t>
  </si>
  <si>
    <t>Hang Dong A</t>
  </si>
  <si>
    <t>LCJ</t>
  </si>
  <si>
    <t>Longchuar Jiang</t>
  </si>
  <si>
    <t>SWL</t>
  </si>
  <si>
    <t>MLC</t>
  </si>
  <si>
    <t>Xihu</t>
  </si>
  <si>
    <t>Yunguiqiao</t>
  </si>
  <si>
    <t>Yiliang County Genao River Hydro Development Co. Ltd.</t>
  </si>
  <si>
    <t>GE visible. See https://cdm.unfccc.int/filestorage/m/w/8XEG9AMUHL10JYNV427SOW5CFQDKIZ.pdf/PDD_Yunguiqiao.pdf?t=Rk58cHRwODBmfDDC2NuQLSXGJXDoF_E7E1Xa</t>
  </si>
  <si>
    <t>Pearl River Basin</t>
  </si>
  <si>
    <t>PRL</t>
  </si>
  <si>
    <t>NQU</t>
  </si>
  <si>
    <t>QSS</t>
  </si>
  <si>
    <t>2018?</t>
  </si>
  <si>
    <t>GE Visible. See: https://docs.google.com/file/d/0B63eaz4EemWPdXRoZjE2bzM3OVk/edit</t>
  </si>
  <si>
    <t>ZQU</t>
  </si>
  <si>
    <t>YNB</t>
  </si>
  <si>
    <t>WYJ</t>
  </si>
  <si>
    <t>YHL</t>
  </si>
  <si>
    <t>He Xi</t>
  </si>
  <si>
    <t>I Ching</t>
  </si>
  <si>
    <t>Manfeilong</t>
  </si>
  <si>
    <t>Nadameng</t>
  </si>
  <si>
    <t>Ru Yi</t>
  </si>
  <si>
    <t>Tianchi</t>
  </si>
  <si>
    <t>Xiǎo Dōngjiāng</t>
  </si>
  <si>
    <t>Unknown 41</t>
  </si>
  <si>
    <t>Unknown 42</t>
  </si>
  <si>
    <t>Unknown 43</t>
  </si>
  <si>
    <t>Unknown 44</t>
  </si>
  <si>
    <t>Unknown 46</t>
  </si>
  <si>
    <t>Unknown 47</t>
  </si>
  <si>
    <t>Unknown 48</t>
  </si>
  <si>
    <t>Unknown 49</t>
  </si>
  <si>
    <t>Unknown 50</t>
  </si>
  <si>
    <t>Unknown 51</t>
  </si>
  <si>
    <t>Unknown 52</t>
  </si>
  <si>
    <t>Unknown 53</t>
  </si>
  <si>
    <t>Unknown 54</t>
  </si>
  <si>
    <t>Unknown 55</t>
  </si>
  <si>
    <t>Unknown 56</t>
  </si>
  <si>
    <t>Unknown 57</t>
  </si>
  <si>
    <t>Unknown 58</t>
  </si>
  <si>
    <t>AJ5</t>
  </si>
  <si>
    <t>Unknown 45</t>
  </si>
  <si>
    <t>LiJ</t>
  </si>
  <si>
    <t>LiJ4</t>
  </si>
  <si>
    <t>YuJ</t>
  </si>
  <si>
    <t>LO</t>
  </si>
  <si>
    <t>Song Ba</t>
  </si>
  <si>
    <t>SBO</t>
  </si>
  <si>
    <t>SBO1</t>
  </si>
  <si>
    <t>SBO2</t>
  </si>
  <si>
    <t>SBA</t>
  </si>
  <si>
    <t>SBO3</t>
  </si>
  <si>
    <t>AJ4</t>
  </si>
  <si>
    <t>YLH</t>
  </si>
  <si>
    <t>LiJ3</t>
  </si>
  <si>
    <t>BBJ</t>
  </si>
  <si>
    <t>Laymyo 1</t>
  </si>
  <si>
    <t>Laymyo 2</t>
  </si>
  <si>
    <t xml:space="preserve">Sometimes also identified as 'Lemro 1'. IFC SEA HP Database rates this at 600 MW, but recent press releases indicate it as 622 MW. See https://www.bnionline.net/en/news/french-company-resumes-survey-mega-dam-project-paletwa. </t>
  </si>
  <si>
    <t>PEN/LEMRO</t>
  </si>
  <si>
    <t xml:space="preserve">Sometimes also identified as 'Lemro 2'. IFC SEA HP Database rates this at 90 MW, but recent press releases indicate it as 105 MW. See https://www.bnionline.net/en/news/french-company-resumes-survey-mega-dam-project-paletwa. </t>
  </si>
  <si>
    <t>Laymyo</t>
  </si>
  <si>
    <t>Export-Import Bank of India</t>
  </si>
  <si>
    <t>Ban Houayxai Tailings Dam</t>
  </si>
  <si>
    <t>OTH</t>
  </si>
  <si>
    <t>TNS1</t>
  </si>
  <si>
    <t>TNS</t>
  </si>
  <si>
    <t>NUJ</t>
  </si>
  <si>
    <t>NUJ2</t>
  </si>
  <si>
    <t>OIQ</t>
  </si>
  <si>
    <t>NUJ1</t>
  </si>
  <si>
    <t>NDH</t>
  </si>
  <si>
    <t>Unknown 59</t>
  </si>
  <si>
    <t>Unknown 60</t>
  </si>
  <si>
    <t>GE visible. AIRC data.</t>
  </si>
  <si>
    <t>GE visible. AIRC data. Not highlighted because reservoir &gt; 0.5 km2</t>
  </si>
  <si>
    <t xml:space="preserve">GE visible. AIRC data. </t>
  </si>
  <si>
    <t>GE visible. Assumed to be Long Jiang 3.</t>
  </si>
  <si>
    <t>GE visible. See https://cdm.unfccc.int/Projects/DB/ERM-CVS1268905256.3/view</t>
  </si>
  <si>
    <t>GE visible. AIRC data. See also https://cdm.unfccc.int/filestorage/K/4/M/K4M0ID9WY5RHOJCZ73UT6GELV8X2QS/Tenglongqiao%20PDD.pdf?t=eGl8bzQ0OWlnfDCeZrLVRmUQFFLEKOlf8XGT</t>
  </si>
  <si>
    <t>Not GE visible. Derived from estimate provided here: https://docs.google.com/file/d/0B63eaz4EemWPdXRoZjE2bzM3OVk/edit</t>
  </si>
  <si>
    <t xml:space="preserve">Not GE visible. Location an estimate derived from </t>
  </si>
  <si>
    <t>GE Visible</t>
  </si>
  <si>
    <t>GE visible. AIRC Data.</t>
  </si>
  <si>
    <t>Location estimated by AIRC - nothing visible on GE, however, despite image being recent.</t>
  </si>
  <si>
    <t>Not visible in GE 2013 image. Location an AIRC estimate.</t>
  </si>
  <si>
    <t>GE visible. See https://cdm.unfccc.int/filestorage/9/A/1/9A1N06OXBULR7VYW38IJ4ZT2MF5SEC/PDD.pdf?t=TDF8bzJtdnFwfDBus6pDsnC_uRXb1JupluMn referred to as the Yunnan Lvzhijiang Longmen Hydropower Project</t>
  </si>
  <si>
    <t>AIRC knows that this dam exists, but have been unable to locate it in GE. Location their estimate.</t>
  </si>
  <si>
    <t>Looks very strange on GE. Possible part-built HPD.</t>
  </si>
  <si>
    <t>Not GE visible; location confirmed by AIRC on the ground.</t>
  </si>
  <si>
    <t>GE visible; confirmed on the ground by AIRC.</t>
  </si>
  <si>
    <t>GE visible. AIRC data. This article claims that the dam has been upgraded to 60MW: http://www.tibetnature.net/en/570/</t>
  </si>
  <si>
    <t>GE visible. Apparently abandoned and slatted for removal.</t>
  </si>
  <si>
    <t>Not GE visible; location confirmed by AIRC on the ground; very small plant.</t>
  </si>
  <si>
    <t>GE visible. AIRC data. See also https://cdm.unfccc.int/filestorage/H/N/C/HNCJFIE0D4SBTW95M67XAYRPUGQK8L/Pushihe%20Erji%20%20Hydropower-PDD.pdf?t=NDl8bzJ6Y29qfDBM4bDPrHm2mOosAA7mjgNq</t>
  </si>
  <si>
    <t>GE visible. http://cdm.unfccc.int/filestorage/b/a/SCLTORJ5GAMB2X7ZKW30FE194QUV6D.pdf/PDD_v1.2_Tingminghe?t=YVB8bzJ6bnU5fDAnChXZmf1Qud-AnUQB6VIx</t>
  </si>
  <si>
    <t>Two diversion dams feeding into the same powerhouse. GE visible. See http://cdm.unfccc.int/filestorage/n/z/51O7MVTARZEL2UICPNFQHY4JSX6DW8.pdf/Project%20PDD.pdf?t=TG98bzJ6cGN3fDB24Y64xn2m1h5GY94sIZcC</t>
  </si>
  <si>
    <t>GE visible. DoI/MoAI Data.</t>
  </si>
  <si>
    <t>GE visible; data provided by DHI/MEE; IFC Myanmar Hydropower SEA indicates 79% exported, but does not say to where it is exported.</t>
  </si>
  <si>
    <t>GE visible; data provided by DHI/MEE.</t>
  </si>
  <si>
    <t>GE visible. Data from https://www.ifc.org/wps/wcm/connect/59f4e360-b4be-4077-96f2-4d54c622d46a/AAU1605-REP-001-01+Hydro.pdf?MOD=AJPERES; and http://burmariversnetwork.org/index.php?option=com_content&amp;view=article&amp;id=219:signing-ceremony-for-myittha-hydropower-project-held&amp;catid=11&amp;Itemid=46</t>
  </si>
  <si>
    <t>GE visible; data from DHI/MEE.</t>
  </si>
  <si>
    <t>GE visible; data provided by DHI/MEE; YUPD = Huaneng Langcang River Hydropower Co., Ltd. (50%), Yunnan Hexing Investment and Development Co., Ltd. (34%) and Yunnan Union Resources &amp; Engineering Co. Ltd. (16%).</t>
  </si>
  <si>
    <t>Not GE visible. Location and data provided by DHI/MEE</t>
  </si>
  <si>
    <t>GE visible; data from DHI/MEE</t>
  </si>
  <si>
    <t>GE visible; data provided from DHI/MEE; note that the Zawgyi dam and associated reservoir provides water to two hydroelectric plants: Zawgyi 1(18 MW) and Zawgyi 2 (12 MW). Hence, total megawattage associated with the dam is 30 MW.</t>
  </si>
  <si>
    <t>GE visible; DHI/MEE data.</t>
  </si>
  <si>
    <t>GE visible; data derived from DHI/MEE.</t>
  </si>
  <si>
    <t>GE visible; DoI/MoAI Data.</t>
  </si>
  <si>
    <t>GE visible; DoI/MoAI Data. See http://www.irrawaddy.com/burma/meeting-salween-dams-troubles-shan-communities.html/attachment/map-shan-ngo-dams</t>
  </si>
  <si>
    <t>GE visible; data derived from DHI/MEE; see also https://cdm.unfccc.int/filestorage/M/A/B/MABJRWF82L1DGKX4QCNOVSEH673ZP0/PDD_UB-2_ver1_131031.pdf?t=VGh8bzMxbDF5fDBh34XFFoXWAt3fwfAVE7xS</t>
  </si>
  <si>
    <t>GE visible; data: https://en.wikipedia.org/wiki/Houay_Ho_Dam</t>
  </si>
  <si>
    <t>GE visible. Water supply to the Hongsa lignite power station. See: http://www.hongsapower.com/index.php?model=cms&amp;view=item&amp;layout=page&amp;id=24. Reservoir is ca. 0.34 km2.</t>
  </si>
  <si>
    <t>GE visible. See https://cdm.unfccc.int/filestorage/1/C/7/1C7IDG9KSPH4MLZA53U6WBQXEFT802/PDD_Nam%20Khan%202%20Hydro.pdf?t=ZHZ8bmswaTVifDC9YW5U3T7b31UEK5NZYpVQ; "Nam Khan 2 energy generation commences in Luang Prabang". Vientiane Times, December 1, 2015; https://wle-mekong.cgiar.org/nam-khan-2-power-plant-readies-for-generation/</t>
  </si>
  <si>
    <t>GE visible. See http://www.edlgen.com.la/en/page.php?post_id=31</t>
  </si>
  <si>
    <t>GE visible; data: https://wle-mekong.cgiar.org/nam-lik-1-power-dam-construction-to-begin-soon/</t>
  </si>
  <si>
    <t>GE visible. See https://cdm.unfccc.int/filestorage/C/X/N/CXN8PWFGZ32I0Y9K67J5HTELD1VAU4/PDD_version%201.2?t=ZWx8bmsxczFtfDAw5y7tGgcCH3_0KJyv25w7 and http://www.poweringprogress.org/new/9-operation-projects/25-nam-lik-1-2-100mw</t>
  </si>
  <si>
    <t>GE visible. Data: http://www.edlgen.com.la/en/page.php?post_id=32</t>
  </si>
  <si>
    <t>Not GE visible. Not GE visible. Location derived from map "Hydropower Project Sites", Vientiane, Department of Energy Policy and Planning, Ministry of Energy and Mines, 2016. See http://namngiep1.com: NB: Part of Nam Ngiep 1 dam.</t>
  </si>
  <si>
    <t xml:space="preserve">Not GE visible. Location derived from map "Hydropower Project Sites", Vientiane, Department of Energy Policy and Planning, Ministry of Energy and Mines, 2016. See http://namngiep1.com. </t>
  </si>
  <si>
    <t>GE visible. See: http://en.baomoi.com/Info/Nam-Ngiep-2-dam-takes-shape-ahead-of-schedule/3/238405.epi, http://english.cwe.cn/show.aspx?id=1835&amp;cid=21</t>
  </si>
  <si>
    <t>GE visible. Installed capacity includes the 80 MW from the dam's most recent expansion, completed in 2018. This has involved extending the dam wall, but figures reflect the old dam.</t>
  </si>
  <si>
    <t>GE visible. See https://en.wikipedia.org/wiki/Nam_Theun_2_Dam</t>
  </si>
  <si>
    <t>GE visible. Data: http://www.thpclaos.com/images/stories/pages/documents/theun-hinboun_summary_report.pdf</t>
  </si>
  <si>
    <t>Not GE visible. Location derived from map "Hydropower Project Sites", Vientiane, Department of Energy Policy and Planning, Ministry of Energy and Mines, 2016. See also http://cdm.unfccc.int/filestorage/Z/9/C/Z9CFOGMD15JBWA2S3NRELHXIU48Y6Q/PDD%20Ver.02.0_Xe%20Namnoy%202%20-%20Xe%20Katam%201?t=dlB8bmtvMjJhfDD62RsjfmKIUCIzWmvIE1ZS</t>
  </si>
  <si>
    <t>GE visible. See http://www.cggc.cc/2014-10/24/content_18799465.htm; Houay Lamphan Gnai hydropower plant launches operation*; Vientiane Times, November 16, 2015</t>
  </si>
  <si>
    <t>MNY</t>
  </si>
  <si>
    <t>Mae Nam Yom</t>
  </si>
  <si>
    <t>MNW</t>
  </si>
  <si>
    <t>Pen/Lemro Catchment</t>
  </si>
  <si>
    <t>Bay of Bengal, North East Coast Basin</t>
  </si>
  <si>
    <t>Basins and Catchments</t>
  </si>
  <si>
    <t>CSI</t>
  </si>
  <si>
    <t>NOI</t>
  </si>
  <si>
    <t>Chai Si Catchment</t>
  </si>
  <si>
    <t>CP2</t>
  </si>
  <si>
    <t>Chao Phraya 2 Catchment</t>
  </si>
  <si>
    <t>Chao Phraya Basin</t>
  </si>
  <si>
    <t>MNN</t>
  </si>
  <si>
    <t>MNP</t>
  </si>
  <si>
    <t>Keawnoi</t>
  </si>
  <si>
    <t>Mae Nam Nan Catchment</t>
  </si>
  <si>
    <t>Mae Nam Ping Catchment</t>
  </si>
  <si>
    <t>Mae Nam Wang Catchment</t>
  </si>
  <si>
    <t>Noi Catchment Catchment</t>
  </si>
  <si>
    <t>Thai Coast Catchment</t>
  </si>
  <si>
    <t>Stoeng Chhay Areng Catchment</t>
  </si>
  <si>
    <t>Heishui Basin</t>
  </si>
  <si>
    <t>Irrawaddy Basin</t>
  </si>
  <si>
    <t>Bassein Catchment</t>
  </si>
  <si>
    <t>Butle Catchment</t>
  </si>
  <si>
    <t>Chindwin Catchment</t>
  </si>
  <si>
    <t>Daying Jiang Catchment</t>
  </si>
  <si>
    <t>Hlaing Catchment</t>
  </si>
  <si>
    <t>Irrawaddy Catchment</t>
  </si>
  <si>
    <t>Maki Hka Catchment</t>
  </si>
  <si>
    <t>Mole Chaung Catchment</t>
  </si>
  <si>
    <t>Mon Catchment</t>
  </si>
  <si>
    <t>Mu Catchment</t>
  </si>
  <si>
    <t>Myttha Catchment</t>
  </si>
  <si>
    <t>Nawin Catchment</t>
  </si>
  <si>
    <t>N'Mai Hka Catchment</t>
  </si>
  <si>
    <t>Nam Lang Catchment</t>
  </si>
  <si>
    <t>Nam Tabet Catchment</t>
  </si>
  <si>
    <t>Nam Yi Tu Catchment</t>
  </si>
  <si>
    <t>Pawn Catchment</t>
  </si>
  <si>
    <t>Pin Catchment</t>
  </si>
  <si>
    <t>Shweli Catchment</t>
  </si>
  <si>
    <t>Huai Mae Tha Phae</t>
  </si>
  <si>
    <t>Huai Hua Waen</t>
  </si>
  <si>
    <t>Thung Thale Luang</t>
  </si>
  <si>
    <t>Raman</t>
  </si>
  <si>
    <t>Unknown ID 1</t>
  </si>
  <si>
    <t>Mae Moei</t>
  </si>
  <si>
    <t>GE visible. See also https://en.wikipedia.org/wiki/Bhumibol_Dam</t>
  </si>
  <si>
    <t>GE visible. Serves as additional water storage to the Bhumibol. During off peak, water from its reservoir is pumped into the Bhumibol reservoir. See https://en.wikipedia.org/wiki/Bhumibol_Dam</t>
  </si>
  <si>
    <t>GE visible. See also https://en.wikipedia.org/wiki/Mae_Ngat_Somboon_Chon_Dam and https://www.egat.co.th/en/information/power-plants-and-dams?view=article&amp;id=68</t>
  </si>
  <si>
    <t>Kio Kho Ma</t>
  </si>
  <si>
    <t>Mae Fa</t>
  </si>
  <si>
    <t>Huai Sak</t>
  </si>
  <si>
    <t>Mae Suai</t>
  </si>
  <si>
    <t>Mae Na</t>
  </si>
  <si>
    <t>Huai Song</t>
  </si>
  <si>
    <t>Unknown ID 2</t>
  </si>
  <si>
    <t>SKR</t>
  </si>
  <si>
    <t>MUN</t>
  </si>
  <si>
    <t>LOE</t>
  </si>
  <si>
    <t>Nong Leng Sai</t>
  </si>
  <si>
    <t>Mae Tak</t>
  </si>
  <si>
    <t>Nong Luang [2]</t>
  </si>
  <si>
    <t>Nong Luang [1]</t>
  </si>
  <si>
    <t>Tat Khwan</t>
  </si>
  <si>
    <t>Doi Ngu</t>
  </si>
  <si>
    <t>Mae Chang Khao</t>
  </si>
  <si>
    <t>Mae Chun</t>
  </si>
  <si>
    <t>Ban Song Tao</t>
  </si>
  <si>
    <t>Bung Mak Mong</t>
  </si>
  <si>
    <t>Huai Chanot</t>
  </si>
  <si>
    <t>Huai Hin Chanan Yai</t>
  </si>
  <si>
    <t>Huai Phueng [1]</t>
  </si>
  <si>
    <t>Huai Phueng [2]</t>
  </si>
  <si>
    <t>Mae Peum</t>
  </si>
  <si>
    <t>Nong Sa Eue</t>
  </si>
  <si>
    <t>Som Hong</t>
  </si>
  <si>
    <t>PAT</t>
  </si>
  <si>
    <t>EC7</t>
  </si>
  <si>
    <t>MKH</t>
  </si>
  <si>
    <t>Nam Chi Catchment</t>
  </si>
  <si>
    <t>Huai Luang/Nam Phoung Catchment</t>
  </si>
  <si>
    <t>Nam Loei Catchment</t>
  </si>
  <si>
    <t>Nam Mun Catchment</t>
  </si>
  <si>
    <t>Nam Mae Ing Catchment</t>
  </si>
  <si>
    <t>Nam Mae Kok Catchment</t>
  </si>
  <si>
    <t>Nam Kam/Nam Hinboun Catchment</t>
  </si>
  <si>
    <t>Nam Nhiep/Nam Sane Catchment</t>
  </si>
  <si>
    <t>Song Khram Catchment</t>
  </si>
  <si>
    <t>Upper Tonle Sap Catchment</t>
  </si>
  <si>
    <t>East Coast Catchment</t>
  </si>
  <si>
    <t>Mae Khlong Catchment</t>
  </si>
  <si>
    <t>Pattani Catchment</t>
  </si>
  <si>
    <t>Thade Catchment</t>
  </si>
  <si>
    <t>PRA</t>
  </si>
  <si>
    <t>MUA</t>
  </si>
  <si>
    <t>KHN</t>
  </si>
  <si>
    <t>TC1</t>
  </si>
  <si>
    <t>SKA</t>
  </si>
  <si>
    <t>Huai Thung</t>
  </si>
  <si>
    <t>TC2</t>
  </si>
  <si>
    <t>Sa Kho</t>
  </si>
  <si>
    <t>Sisaket</t>
  </si>
  <si>
    <t>Sa Keo</t>
  </si>
  <si>
    <t>Catchment names not currently known.</t>
  </si>
  <si>
    <t>NMY</t>
  </si>
  <si>
    <t>GE visible. See https://en.wikipedia.org/wiki/Kaeng_Krachan_Dam</t>
  </si>
  <si>
    <t>Khwae Noi Catchment</t>
  </si>
  <si>
    <t>Muang Catchment</t>
  </si>
  <si>
    <t>Pran Catchment</t>
  </si>
  <si>
    <t>CHY</t>
  </si>
  <si>
    <t>Mekong Basin</t>
  </si>
  <si>
    <t>Peninsular Malaysia Basins</t>
  </si>
  <si>
    <t>Salween Basin</t>
  </si>
  <si>
    <t>BUO</t>
  </si>
  <si>
    <t>SBE</t>
  </si>
  <si>
    <t>CAI</t>
  </si>
  <si>
    <t>AMJ2</t>
  </si>
  <si>
    <t>AMJ3</t>
  </si>
  <si>
    <t>Stung Pursat 1</t>
  </si>
  <si>
    <t>Stung Pursat 2</t>
  </si>
  <si>
    <t>Sre Pok Catchment</t>
  </si>
  <si>
    <t>Sesan Catchment</t>
  </si>
  <si>
    <t>Delta Catchment</t>
  </si>
  <si>
    <t>Nam Loi Catchment</t>
  </si>
  <si>
    <t>Nam Kading Catchment</t>
  </si>
  <si>
    <t>Nam Ngum Catchment</t>
  </si>
  <si>
    <t>Nam Ou Cathcment</t>
  </si>
  <si>
    <t>Nam Pho / Nam Ngaou Catchments</t>
  </si>
  <si>
    <t>Nam Suong Catchment</t>
  </si>
  <si>
    <t>Nam Tha Catchment</t>
  </si>
  <si>
    <t>Se Bang Fai Catchment</t>
  </si>
  <si>
    <t>Se Bang Hieng Catchment</t>
  </si>
  <si>
    <t>Se Bang Nouan Catchment</t>
  </si>
  <si>
    <t>Se Done Catchment</t>
  </si>
  <si>
    <t>Se Kong Catchment</t>
  </si>
  <si>
    <t>Stung Sen Catchment</t>
  </si>
  <si>
    <t>Siem Bok Catchment</t>
  </si>
  <si>
    <t>Lower Tonle Sap Catchment</t>
  </si>
  <si>
    <t>Yinjiang</t>
  </si>
  <si>
    <t>GE visible. See hhttps://en.wikipedia.org/wiki/List_of_major_power_stations_in_Yunnan</t>
  </si>
  <si>
    <t>Jinghong</t>
  </si>
  <si>
    <t>Lidi</t>
  </si>
  <si>
    <t>Location: ICEM, 2009. Inception Report Vol 2: Mainstream Project Profile Summaries. MRC SEA for Hydropower on the Mekong Mainstream. See also http://www.mrcmekong.org/news-and-events/news/laos-to-undertake-prior-consultation-for-luang-prabang-hydropower-project/ https://docs.google.com/file/d/0B5CkRFcwGxMfUGNrczh0YTQyVTQ/edi; other details: EDL, 2015. Power Development Plan of Lao PDR 2015-2025. Internal Document, No. 062/EDL/. Crest length seems short; river is 500 m wide at the dam site.</t>
  </si>
  <si>
    <t>Nam Chien  1</t>
  </si>
  <si>
    <t>EdLGEN</t>
  </si>
  <si>
    <t>Yin Catchment</t>
  </si>
  <si>
    <t>Zawgyi Catchment</t>
  </si>
  <si>
    <t>Sittaung Catchment</t>
  </si>
  <si>
    <t>Amo Jiang Catchment</t>
  </si>
  <si>
    <t>Babian Jiang Catchment</t>
  </si>
  <si>
    <t>Cau Catchment</t>
  </si>
  <si>
    <t>Chay Catchment</t>
  </si>
  <si>
    <t>Gam Catchment</t>
  </si>
  <si>
    <t>Hong Catchment</t>
  </si>
  <si>
    <t>Song Koi Catchment</t>
  </si>
  <si>
    <t>Song Bo Catchment</t>
  </si>
  <si>
    <t>Vietnam Coast Basins</t>
  </si>
  <si>
    <t>AJ</t>
  </si>
  <si>
    <t>Delta</t>
  </si>
  <si>
    <t>Salween Catchment</t>
  </si>
  <si>
    <t>Ma Catchment</t>
  </si>
  <si>
    <t>Nanding He Catchment</t>
  </si>
  <si>
    <t>Nam Mae Yuam Catchment</t>
  </si>
  <si>
    <t>Nu Jiang Catchment</t>
  </si>
  <si>
    <t>Oi Qu Catchment</t>
  </si>
  <si>
    <t>Nam Teng Catchment</t>
  </si>
  <si>
    <t>Tanggula Shan Catchment</t>
  </si>
  <si>
    <t>Lake Inle Catchment</t>
  </si>
  <si>
    <t>Nam Hka Catchment</t>
  </si>
  <si>
    <t>Lo Catchment</t>
  </si>
  <si>
    <t>Lishe Jiang Catchment</t>
  </si>
  <si>
    <t>Yilong Hu Catchment</t>
  </si>
  <si>
    <t>Yuang Jiang Catchment</t>
  </si>
  <si>
    <t>Weiyuan Jiang Catchment</t>
  </si>
  <si>
    <t>Yunnan Highlands Catchment</t>
  </si>
  <si>
    <t>Yanbi Catchment</t>
  </si>
  <si>
    <t>Zi Qu Catchment</t>
  </si>
  <si>
    <t>Ngom Qu Catchment</t>
  </si>
  <si>
    <t>Nam Beng/Nam Ngeun Catchments</t>
  </si>
  <si>
    <t>Huai Tomo/Tonle Repon Catchments</t>
  </si>
  <si>
    <t>Qingshuilang Shah Catchment</t>
  </si>
  <si>
    <t>Song Ma</t>
  </si>
  <si>
    <t>See https://www.egati.co.th/en/investment/en-mongton.html</t>
  </si>
  <si>
    <t>PowerChina (50.5%), EGATi (36.5), MEE (10), IGE (3%)</t>
  </si>
  <si>
    <t>See https://www.egati.co.th/en/investment/hutgyi-en.html</t>
  </si>
  <si>
    <t>Location an estimate derived from map in Deetes, P. 2016. Salween/Thanlwin River Water Diversion Plan (Thailand): an update. International Rivers. Presentation claims work will begin 2016/17. Primarily a project to divert 2,184 MCM per year (80% of annual volume of the Yuam River) from the Yuam River to the Bumibol reservoir (on the Ping River). See also http://www.terraper.org/web/sites/default/files/key-issues-content/1305711562_en.pdf and https://www.mymekong.org/document/salween-basin-villagers-letters-to-thai-minister-of-agriculture-re-water-diversion-scheme-from-the-salween-to-chao-praya-basin/</t>
  </si>
  <si>
    <t>Electricité du Lao</t>
  </si>
  <si>
    <t>EdL Generation</t>
  </si>
  <si>
    <t>Dashuigou</t>
  </si>
  <si>
    <r>
      <t>km</t>
    </r>
    <r>
      <rPr>
        <vertAlign val="superscript"/>
        <sz val="9"/>
        <rFont val="Corbel"/>
      </rPr>
      <t>2</t>
    </r>
  </si>
  <si>
    <r>
      <t>Million m</t>
    </r>
    <r>
      <rPr>
        <vertAlign val="superscript"/>
        <sz val="9"/>
        <rFont val="Corbel"/>
      </rPr>
      <t>3</t>
    </r>
  </si>
  <si>
    <t>GE visible. Google maps names the reservoir as 'Dashuigou Reservoir'.</t>
  </si>
  <si>
    <t>You are free to view and download this dataset, subject to copyright conditions described below. Under no circumstances should users change the dataset. Users are encouraged to send additional data, corrections and/or observations to the following email address: kim.geheb@merfi.org</t>
  </si>
  <si>
    <t>This data set is populated, curated and managed by the Mekong Region Futures Institute. The datasets list all known (and unknown) dams in Cambodia, China (Yunnan), Lao PDR, Myanmar, Thailand and Viet Nam, and provide the following additional information (where available): The name of the project; any alternative names, the country in which it is located, the river on which it is located, the dam's location (decimal degrees, latitude/longitude), the dam's function (hydropower, irrigation etc.), its status (commissioned, under construction, etc.), year of commissioning, installed capacity (if appropriate), average annual electricity production (if appropriate), the irrigation area it is intended to serve (if appropriate), the dam's height, its crest length, its total storage (at Full Supply Level), its maximum reservoir area (at Full Supply Level), the number of people the dam has or will displace, the estimated cost of developing the dam, the destination of its power supply (if appropriate), the financiers of the dam, its developers, and its owners, and, finally, the concession period (if appropriate).</t>
  </si>
  <si>
    <t>Mekong Futures welcomes corrections, observations, questions or contributions to these datasets, which can be sent to the curators at kim.geheb@merfi.org</t>
  </si>
  <si>
    <t>While very effort has been made to confirm the accuracy of these data, Mekong Futures or its partners cannot be held responsible for any inaccuracies or omissions in this dataset. The designation and names of geographical entities on this map do not imply the expression of any opinion whatsoever on the part of Mekong Futures, or any associated partners on the legal status of any country, territory, or area, or of its authorities or concerning the delimitation of its frontiers or boundaries or of the nomenclature deployed in its identification.</t>
  </si>
  <si>
    <t>Mottama Catchment</t>
  </si>
  <si>
    <t>Sarawa Catchment</t>
  </si>
  <si>
    <t>GE visible.See also https://cdm.unfccc.int/filestorage/R/B/Z/RBZLDI68PF3EXT0CANJUGH5QY2KVW4/Nam%20Pha%20Gnai%20Hydropower%20Project_PDD_GSC.pdf?t=c0R8bzRsbHVufDCoO7YdkEuT-f6wiXwq4hDM and http://www.landobservatory.org/activities/html/06a1ad56-9273-43da-8ab7-120eebaf600d and https://www.dskgroup.co/careers</t>
  </si>
  <si>
    <t>Mae Sa Nga</t>
  </si>
  <si>
    <t>Department of Alternative Energy Development and Efficiency, Ministry of Energy</t>
  </si>
  <si>
    <t>GE visible;see https://www.mmtimes.com/news/deal-signed-hydropower-project.html</t>
  </si>
  <si>
    <t>Nam Che 1</t>
  </si>
  <si>
    <t>Nam Che</t>
  </si>
  <si>
    <t>Nam Che 1 Hydropower Co. Ltd.</t>
  </si>
  <si>
    <t>B.Grimm Power (Lao) Co. Ltd. and Daosavanh Co. Ltd (Lao)</t>
  </si>
  <si>
    <t>CS Energy Co. Ltd. (Lao)</t>
  </si>
  <si>
    <t>CS Energy Co. Ltd. (Lao) (100%)</t>
  </si>
  <si>
    <t>GE visible. See https://csenergycompany.com/our-business/nam-ngiep-3a/</t>
  </si>
  <si>
    <t>Xe Nam Noy 1</t>
  </si>
  <si>
    <t>Xe Nam Noy 6</t>
  </si>
  <si>
    <t>Nam Kading</t>
  </si>
  <si>
    <t>Nam Emoun</t>
  </si>
  <si>
    <t>Song Da 5 JSC (Vietnam)</t>
  </si>
  <si>
    <t>Nam Long</t>
  </si>
  <si>
    <t>Luangpaseuth Construction Sole Co. Ltd. (80%) and EdL (20%)</t>
  </si>
  <si>
    <t>GE visible. See https://www.lcclao.com/namlongpower.html and https://cdm.unfccc.int/filestorage/4/M/3/4M3KEHLY5PFNRGBTSQCJAOUX67I018/PDD_Nam%20Long%20Hydropower%20Project.pdf?t=Yjl8cTIxOTg0fDBXhsr0kWxZPFAnZI56Lasv</t>
  </si>
  <si>
    <t>GE visible. See http://annx.asianews.network/content/nam-che-1-hydropower-plant-officially-opened-109186?utm_source=Mekong+Eye&amp;utm_campaign=508ce914ec-EMAIL_CAMPAIGN_2018_01_10_COPY_01&amp;utm_medium=email&amp;utm_term=0_5d4083d243-508ce914ec-380874865</t>
  </si>
  <si>
    <t>Not GE visible. Location derived from map "Hydropower Project Sites", Vientiane, Department of Energy Policy and Planning, Ministry of Energy and Mines, 2016. See https://www.hydroreview.com/2018/01/26/86-mw-nam-phay-hydropower-project-in-laos-officially-commissioned/#gref</t>
  </si>
  <si>
    <t>NORINCO (China)</t>
  </si>
  <si>
    <t>Nam Mae Sa Nga</t>
  </si>
  <si>
    <t>White Water 1</t>
  </si>
  <si>
    <t>White Water 2</t>
  </si>
  <si>
    <t>White Water 3</t>
  </si>
  <si>
    <t>IFC/DEG</t>
  </si>
  <si>
    <t>Yunnan Zhongda Yanjin Power Generation Co.</t>
  </si>
  <si>
    <t>GE visible. See https://www.power-technology.com/projects/yunnanwhitewater/</t>
  </si>
  <si>
    <t>Viet Nam</t>
  </si>
  <si>
    <t>IFC</t>
  </si>
  <si>
    <t>International Finance Corporation</t>
  </si>
  <si>
    <t>DEG</t>
  </si>
  <si>
    <t>Deutsche Investitions- und Entwicklungsgesellschaft mbH</t>
  </si>
  <si>
    <t>Hufai Energy (CHFE)</t>
  </si>
  <si>
    <t>Location derived from map "Hydropower Project Sites", Vientiane, Department of Energy Policy and Planning, Ministry of Energy and Mines, 2016. See also: http://en.huafeienergy.com/m/view.php?aid=50</t>
  </si>
  <si>
    <t>Nam Sana</t>
  </si>
  <si>
    <t>GE visible. See https://cdm.unfccc.int/filestorage/S/P/B/SPBQM1ZRXA023CJ6LN9HKFIU4VG7OY/Nam%20Sana_PDD_ver07.pdf?t=bU18cWRsZHAxfDAwUjFjooj-UsN99SAOycGe and http://www.edlgen.com.la/uploads/EIA/Nam-Sana-HPP-IEE-Report.pdf</t>
  </si>
  <si>
    <t>Nawarat Patanakarn Public Co. Ltd. (Thailand)</t>
  </si>
  <si>
    <t>Nam Sin</t>
  </si>
  <si>
    <t>Coordinates</t>
  </si>
  <si>
    <t>Province</t>
  </si>
  <si>
    <t>District</t>
  </si>
  <si>
    <t>Administrative location</t>
  </si>
  <si>
    <t>Viengxai</t>
  </si>
  <si>
    <t>Sopbao</t>
  </si>
  <si>
    <t>Xiengkhor</t>
  </si>
  <si>
    <t>Xamtay</t>
  </si>
  <si>
    <t>Nonghed</t>
  </si>
  <si>
    <t>Xiengkhouang</t>
  </si>
  <si>
    <t>Houapanh</t>
  </si>
  <si>
    <t>Huameuang</t>
  </si>
  <si>
    <t>Mork</t>
  </si>
  <si>
    <t>Nam Sim</t>
  </si>
  <si>
    <t>NORAD, FINNFUND and NORFUND</t>
  </si>
  <si>
    <t>GE visible. See also https://cdm.unfccc.int/filestorage/f/d/6NYDWTZEX1MCOIB3PL4G57HSU8K2Q0.pdf/PDD_Nam%20Sim%20.pdf?t=b2x8cWRsZWJ2fDAf1RbVMnZaBJUXHUU98iNq and https://wle-mekong.cgiar.org/construction-commences-on-huaphan-hydropower-plant/</t>
  </si>
  <si>
    <t>Khoune</t>
  </si>
  <si>
    <t>GE visible. See also http://www.landobservatory.org/files/view/8c43f5f7-1626-4798-b840-5cdf0d7572e3 AND http://kpl.gov.la/en/detail.aspx?id=25184</t>
  </si>
  <si>
    <t>Xiengkhouang/Xaisomboun</t>
  </si>
  <si>
    <t>Khoune/Thathom</t>
  </si>
  <si>
    <t>Xaisomboun</t>
  </si>
  <si>
    <t>Thathon</t>
  </si>
  <si>
    <t>Pakkading</t>
  </si>
  <si>
    <t>Khammouane</t>
  </si>
  <si>
    <t>Khounkham</t>
  </si>
  <si>
    <t>Hinboun</t>
  </si>
  <si>
    <t>Khamkeuth</t>
  </si>
  <si>
    <t>Boulikhamxai</t>
  </si>
  <si>
    <t>Viengthong</t>
  </si>
  <si>
    <t>Xaychamphone</t>
  </si>
  <si>
    <t>Contractors</t>
  </si>
  <si>
    <t>GE visible. See https://reconnectingasia.csis.org/database/projects/nam-ngum-4-hydroelectric-power-project/f30343d4-a1cd-4b5a-9b3c-ad865edf1873/ and ee http://www.chmc.cc/en/contents/145/36497.html</t>
  </si>
  <si>
    <t>Song Da Corporation</t>
  </si>
  <si>
    <t>Song Da Corp.</t>
  </si>
  <si>
    <t>GE visible. Regulation dam for Xekaman 1. See http://songda9.com/xekaman-1-hydropower-plant-32372 and https://vietlaopower.com/en/doanh-nghiep-du-an/du-an-dang-thuc-hien/xekaman-4-hydropower-project-822.html</t>
  </si>
  <si>
    <t>GE visible. See http://songda9.com/xekaman-1-hydropower-plant-32372 and https://vietlaopower.com/en/doanh-nghiep-du-an/du-an-dang-thuc-hien/xekaman-4-hydropower-project-822.html</t>
  </si>
  <si>
    <t>Location an estimate from map 'Existing and Planned Hydropower Project' produced by DWR/MONRE. No date. See also http://gmsarnjournal.com/home/wp-content/uploads/2015/08/vol6no2-1.pdf. An EdL map, Long-Term Power Development Plan, 2012-2022 indicates this dam has 80 MW installed capacity and https://vietlaopower.com/en/tin-tuc/xekaman-1-power/xekaman-1-hydropower-plant-exceeds-2-billion-kwh-887.html</t>
  </si>
  <si>
    <t>Viet-Lao Power JSC</t>
  </si>
  <si>
    <t>GE visible. Dam has suffered from major landslide problems, and appears not to be earthquake resistant. See https://blogs.agu.org/landslideblog/2017/01/21/xekaman-3/ See also https://cdm.unfccc.int/filestorage/L/E/F/LEF8WTMIDSGXO21YB95RQ470AHZJUP/PDD_Xekaman_3_vs_1.3?t=Qlp8cWRsZzh1fDBrkInjT-YCwI3sO8v3B3T5</t>
  </si>
  <si>
    <t>Champasak</t>
  </si>
  <si>
    <t>Khong</t>
  </si>
  <si>
    <t>Attapeu</t>
  </si>
  <si>
    <t>Phouvong</t>
  </si>
  <si>
    <t>Sanamxay</t>
  </si>
  <si>
    <t>Phouvong/Xaysetha</t>
  </si>
  <si>
    <t>Sanxay</t>
  </si>
  <si>
    <t>Samakkhixay</t>
  </si>
  <si>
    <t>Paksong</t>
  </si>
  <si>
    <t>Lamarm</t>
  </si>
  <si>
    <t>Thateng</t>
  </si>
  <si>
    <t>Anouvong</t>
  </si>
  <si>
    <t>Longcheng</t>
  </si>
  <si>
    <t>Phu Kham Tailings Dam</t>
  </si>
  <si>
    <t>Longsane</t>
  </si>
  <si>
    <t>Vientiane</t>
  </si>
  <si>
    <t>Keo Oudom</t>
  </si>
  <si>
    <t>Thoulakhom</t>
  </si>
  <si>
    <t>Thaphabath</t>
  </si>
  <si>
    <t>Bolikhanh</t>
  </si>
  <si>
    <t xml:space="preserve">Phongsubthavy Roads and Bridges Construction and Irrigation Co </t>
  </si>
  <si>
    <t>GE visible. See https://thailand-construction.com/bcpg-assumes-nam-san-3b-power-in-113m-deal-for-hydropower-plant-and-transmission-line-system-in-laos/</t>
  </si>
  <si>
    <t>Location estimated from "Hydropower Project Sites", Vientiane, Department of Energy Policy and Planning, Ministry of Energy and Mines, 2016. This report https://www.giz.de/en/downloads/Houaphan-Drivers-of-Deforestation-Report.pdf concurs with location. https://en.evn.com.vn/d6/news/EVN-and-Phongsubthavy-Group-Laos-signs-Power-Purchase-Agreement-66-163-1557.aspx</t>
  </si>
  <si>
    <t>Phongsubthavy Group (Laos)</t>
  </si>
  <si>
    <t>Sanasomboon</t>
  </si>
  <si>
    <t>Dakcheung</t>
  </si>
  <si>
    <t>Bachiangchaleunsook</t>
  </si>
  <si>
    <t>Phonthong</t>
  </si>
  <si>
    <t>Hufai Energy (CHFE) (China)</t>
  </si>
  <si>
    <t>Salavan</t>
  </si>
  <si>
    <t>Saravan</t>
  </si>
  <si>
    <t>Lao Ngarm</t>
  </si>
  <si>
    <t>Chomphet</t>
  </si>
  <si>
    <t>Luang Prabang</t>
  </si>
  <si>
    <t>Oudomxai</t>
  </si>
  <si>
    <t>Pakbeng</t>
  </si>
  <si>
    <t>Xieng Ngeun</t>
  </si>
  <si>
    <t>Kasy</t>
  </si>
  <si>
    <t>Mad</t>
  </si>
  <si>
    <t>Nam Feuang</t>
  </si>
  <si>
    <t>Nam Feuang 3</t>
  </si>
  <si>
    <t>Xayaburi</t>
  </si>
  <si>
    <t>Feuang</t>
  </si>
  <si>
    <t>Vientiane Capital</t>
  </si>
  <si>
    <t>Naxaithong</t>
  </si>
  <si>
    <t>Xaythany</t>
  </si>
  <si>
    <t>Mayparkngum</t>
  </si>
  <si>
    <t>Hongsa</t>
  </si>
  <si>
    <t>Phonxay</t>
  </si>
  <si>
    <t>Xay</t>
  </si>
  <si>
    <t>Team Group has done a feasibility study for this, a dam to be located downstream of Nam Kong 1. Their website provides no details. See www.teamgroup.co.th/index.php/en/credentials/projects/water-resources-a-hydropower/820--nam-kong-0-hydropower-project.html</t>
  </si>
  <si>
    <t>Phongsaly</t>
  </si>
  <si>
    <t>Hinherb</t>
  </si>
  <si>
    <t>Luang Namtha</t>
  </si>
  <si>
    <t>Long</t>
  </si>
  <si>
    <t>Nambak</t>
  </si>
  <si>
    <t>Beng</t>
  </si>
  <si>
    <t>Samphanh</t>
  </si>
  <si>
    <t>Khua</t>
  </si>
  <si>
    <t>Ngoi</t>
  </si>
  <si>
    <t>Park Ou</t>
  </si>
  <si>
    <t>Pak Xeng</t>
  </si>
  <si>
    <t>Phaxay</t>
  </si>
  <si>
    <t>Thathom</t>
  </si>
  <si>
    <t>Phookood</t>
  </si>
  <si>
    <t>Bokeo</t>
  </si>
  <si>
    <t>Huoixai</t>
  </si>
  <si>
    <t>Pha Oudom</t>
  </si>
  <si>
    <t>La</t>
  </si>
  <si>
    <t>Phiang</t>
  </si>
  <si>
    <t>Ngeun</t>
  </si>
  <si>
    <t>Xanakharm</t>
  </si>
  <si>
    <t>Sangthong</t>
  </si>
  <si>
    <t>Khammouan</t>
  </si>
  <si>
    <t>Xebangfai</t>
  </si>
  <si>
    <t>Savannakhet</t>
  </si>
  <si>
    <t>Thapangthong</t>
  </si>
  <si>
    <t>Sepone</t>
  </si>
  <si>
    <t>Vapy</t>
  </si>
  <si>
    <t>Namtha</t>
  </si>
  <si>
    <t>Kaleum</t>
  </si>
  <si>
    <t>Xaysetha/Samakkhixay</t>
  </si>
  <si>
    <t>Samuoi</t>
  </si>
  <si>
    <t>Bualapha</t>
  </si>
  <si>
    <t>Phine</t>
  </si>
  <si>
    <t>Nong</t>
  </si>
  <si>
    <t>Ta Oi</t>
  </si>
  <si>
    <t>Nam Ao</t>
  </si>
  <si>
    <t>Nam Tha 3</t>
  </si>
  <si>
    <t>Nam Ngone</t>
  </si>
  <si>
    <t>DPS Bridge and Road Construction Company</t>
  </si>
  <si>
    <t>Xayaburi Power Co. Ltd. (CK Power 37.5%; 25% Natee Synergy Co.; 25% EdL (Gen); 12.5% EGCO; 5% others).</t>
  </si>
  <si>
    <t>Ch. Karnchang PCL (Thailand); PT Construction &amp; Irrigation Co. (Thailand)</t>
  </si>
  <si>
    <t>Location: ICEM, 2009. Inception Report Vol 2: Mainstream Project Profile Summaries. MRC SEA for Hydropower on the Mekong Mainstream. See also  https://docs.google.com/file/d/0B5CkRFcwGxMfUGNrczh0YTQyVTQ/edit MW and GW from EdL, but company website reckons 855: http://www.china-cdto.com/hwtzweb//indexAction.ndo?action=showPage&amp;id=90273AF5-4915-B3E3-FE6B-8152C22523A0&amp;super=super. Resettlement number derived from 'Over 200 families to relocate for Pak Beng dam'. Vientiane Times April 10, 2017. Other data from http://www.mrcmekong.org/assets/Publications/Fact-sheet-of-Pak-Beng-26-Jan-2017.pdf</t>
  </si>
  <si>
    <t>Nam Peun</t>
  </si>
  <si>
    <t>Xe Pian - Xe Nam Noy</t>
  </si>
  <si>
    <t>Nam Kap</t>
  </si>
  <si>
    <t>GE visible. See https://cdm.unfccc.int/filestorage/6/U/T/6UTCEMG58J2VKOBQWFYHLN4A703Z1R/PDD%20Nam%20Kap_clean.pdf?t=RXV8cWVtY2l6fDBdzHtOfVeJb8A8_hDwf36k</t>
  </si>
  <si>
    <t xml:space="preserve">Duangchalern Construction Co., Ltd </t>
  </si>
  <si>
    <t>Dong Fang 75%, A&amp;C 10.75%, EdL 10%, and one other 10%.</t>
  </si>
  <si>
    <t>Nam Tha (Ban Hadmuak)</t>
  </si>
  <si>
    <t xml:space="preserve">Namtha-Hadmuak Hydropower Co., Ltd </t>
  </si>
  <si>
    <t>MEM database.</t>
  </si>
  <si>
    <t>Pha Udom</t>
  </si>
  <si>
    <t>Nam Mone</t>
  </si>
  <si>
    <t>Vang Vieng</t>
  </si>
  <si>
    <t>Nammone Hydropower Dam Co., Ltd</t>
  </si>
  <si>
    <t>Location uncertain; coordinates do indicate infrastructure on the Nam Mone. MEM database indicates as project 'suspended'.</t>
  </si>
  <si>
    <t>Not GE visible. Location derived from map "Hydropower Project Sites", Vientiane, Department of Energy Policy and Planning, Ministry of Energy and Mines, 2016. See http://namngiep1.com See also https://www.miga.org/sites/default/files/archive/Documents/EMP_for_NamN5_HPP_in_Laos.pdf</t>
  </si>
  <si>
    <t>GE visible. See also https://cdm.unfccc.int/filestorage/O/V/R/OVRTHYQD7KUWJXCF8Z156M4PB3L0GA/PDD.pdf?t=Nld8cWZlYXRqfDCZVbYlH2NH7_tMaMkjFFKx</t>
  </si>
  <si>
    <t>Houay Kapheu</t>
  </si>
  <si>
    <t>Vientiane Automation and Solution Engineering</t>
  </si>
  <si>
    <t>GE visible. See https://vaselaos.com/houaykapheu.htm</t>
  </si>
  <si>
    <t>Houay Po, Houay Por</t>
  </si>
  <si>
    <t>Nam Hung</t>
  </si>
  <si>
    <t>Location an estimate from map 'Existing and Planned Hydropower Project' produced by DWR/MONRE. No date. Data from MEM.</t>
  </si>
  <si>
    <t>Dak Chaliou 1</t>
  </si>
  <si>
    <t>Dak Chaliou 2</t>
  </si>
  <si>
    <t>Vientiane Automation and Solution Engineering Co., Ltd</t>
  </si>
  <si>
    <t>Not visible. See https://www.vaselaos.com/vase/index.php/project-plan</t>
  </si>
  <si>
    <t>Huay Cha Lew 1</t>
  </si>
  <si>
    <t>Huay Cha Lew 2</t>
  </si>
  <si>
    <t>See https://www.vaselaos.com/vase/index.php/project-plan/53-news/119-nam-pangou-hydro-power-plant</t>
  </si>
  <si>
    <t>Nam Pagnou</t>
  </si>
  <si>
    <t>Nam Phayou</t>
  </si>
  <si>
    <t xml:space="preserve">Lao Ngam </t>
  </si>
  <si>
    <t>Lower Xepian</t>
  </si>
  <si>
    <t>Nam Xepian</t>
  </si>
  <si>
    <t>Sanamsai</t>
  </si>
  <si>
    <t>See https://www.vaselaos.com/vase/index.php/project-plan/13-hot/10-lower-xepian-hydro-power-plant</t>
  </si>
  <si>
    <t>Nam Ngum Ban Phao</t>
  </si>
  <si>
    <t xml:space="preserve">Thought to be the Nam Ngum Ban Bhao idnetified on the Vientiane Automation and Solution Engineering Co., Ltd. Location and data from </t>
  </si>
  <si>
    <t>Nam Fa</t>
  </si>
  <si>
    <t>Nam Pha</t>
  </si>
  <si>
    <t>Xe Nam Noy - Xe Katam</t>
  </si>
  <si>
    <t>Nam Park 1</t>
  </si>
  <si>
    <t>Nam Park 2</t>
  </si>
  <si>
    <t>Nam Sou</t>
  </si>
  <si>
    <t>Nam Xam 3</t>
  </si>
  <si>
    <t>Nam Phao</t>
  </si>
  <si>
    <t>Tad Salen</t>
  </si>
  <si>
    <t>SIC Manufacture (Thailand) 100 %</t>
  </si>
  <si>
    <t>Xe Saloun</t>
  </si>
  <si>
    <t>GE visible. http://tadsalenpower.com/about_project.php</t>
  </si>
  <si>
    <t>Nam Phuan</t>
  </si>
  <si>
    <t>Hom</t>
  </si>
  <si>
    <t>Nam Poui 1</t>
  </si>
  <si>
    <t>Nam Hinboun (DS)</t>
  </si>
  <si>
    <t>Steung Pursat Hydro Power (Cambodia) Co Ltd.</t>
  </si>
  <si>
    <t>DS</t>
  </si>
  <si>
    <t>Downstream</t>
  </si>
  <si>
    <t>US</t>
  </si>
  <si>
    <t>Upstream</t>
  </si>
  <si>
    <t>Notes and sources</t>
  </si>
  <si>
    <t>GE visible. While 'online' from 2019, official COD is 2020. See https://laotiantimes.com/2020/11/05/don-sahong-hydropower-project-begins-commercial-operations/</t>
  </si>
  <si>
    <t>Phoug Noi, Phou Ngoi</t>
  </si>
  <si>
    <t>100 (?)</t>
  </si>
  <si>
    <t>EPC</t>
  </si>
  <si>
    <t>Doosan Heavy Industries &amp; Construction (Korea); Korea Western Power</t>
  </si>
  <si>
    <t>Location an estimate based on detail from https://www.benarnews.org/english/news/thai/new-dam-02212020172543.html. See also https://www.waterpowermagazine.com/news/newsdoosan-and-korea-western-power-team-up-for-laos-hydropower-project-8390092 Mainstream. https://docs.google.com/file/d/0B5CkRFcwGxMfUGNrczh0YTQyVTQ/edit  Usually said to be 1,300 MW, but company website reckons 855: http://www.china-cdto.com/hwtzweb//indexAction.ndo?action=showPage&amp;id=90273AF5-4915-B3E3-FE6B-8152C22523A0&amp;super=super. We use the figure from https://construction.globaldata.com/HomePage/Projects?ReturnUrl=%2FProjects%2FOverview%2F137869%3Futm_source%3Dworldconstructionnetwork%26utm_medium%3DReferral%26utm_campaign%3DCEWA%2B%25E2%2580%2593%2BLatsua%2BHydroelectric%2BPower%2BPlant%2B651%2BMW%2B%25E2%2580%2593%2BLaos&amp;utm_source=worldconstructionnetwork&amp;utm_medium=Referral&amp;utm_campaign=CEWA%20–%20Latsua%20Hydroelectric%20Power%20Plant%20651%20MW%20–%20Laos</t>
  </si>
  <si>
    <t>GE visible. Data from http://www.edlgen.com.la/project/nam-beng-hpp/?lang=en</t>
  </si>
  <si>
    <t>GE visible. Note: Now been submerged with the filling of the Nam Ou 6 reservoir.</t>
  </si>
  <si>
    <t>YEIG International Energy Development (70%), EDL (25%), China Gezhouba Group Co., Ltd (5%)</t>
  </si>
  <si>
    <t>Xe Kaman</t>
  </si>
  <si>
    <t>PowerChina</t>
  </si>
  <si>
    <t>Nam Hinboun 2</t>
  </si>
  <si>
    <t>Krungthai Bank</t>
  </si>
  <si>
    <t>Nam Ngiep 1 (DS)</t>
  </si>
  <si>
    <t>Dongfang</t>
  </si>
  <si>
    <t>Partially GE visible. See http://www.xinhuanet.com/english/2019-04/19/c_137989929.htm</t>
  </si>
  <si>
    <t>Nam Phay Power Company Ltd: Norinco International Corp. 85%, EdL 15%</t>
  </si>
  <si>
    <t>ADB, JBIC and ODA from Japan.</t>
  </si>
  <si>
    <t>80% by CWE through seller’s credit from China EXIM and 20% from the EDL</t>
  </si>
  <si>
    <t>China EXIM/GOL</t>
  </si>
  <si>
    <t>Max storage</t>
  </si>
  <si>
    <t>GE visible. See also Data from http://www.ifc.org/wps/wcm/connect/fc2260804c0ff7058da2afd8bd2c3114/Cumulative+Impact+Assessment+of+the+Nam+Ou+hydropower+1+PJc.pdf?MOD=AJPERES and https://www.nt1pc.com and https://laotiantimes.com/2021/04/06/nam-theun-1-hydropower-project-now-85-percent-complete/</t>
  </si>
  <si>
    <t>Nam Houng 1 Hydro-power Dam Sole Co. Ltd.</t>
  </si>
  <si>
    <t>Plenty of construction activity visible on GE. AIRC data. See also https://en.wikipedia.org/wiki/Huangdeng_Dam</t>
  </si>
  <si>
    <t>Wudonghe</t>
  </si>
  <si>
    <t>Bangchak Corp. Public Co. Plc (BCPC) (Thailand)</t>
  </si>
  <si>
    <t>Nonghai Group (Laos)</t>
  </si>
  <si>
    <t>Location ground truthed. See http://nonghaigroup.com/portfolio/ເຂື່ອນໄຟຟ້ານໍ້າງຽບ-2b/</t>
  </si>
  <si>
    <t>Nam Chien, Nam Jae, Nam Chian</t>
  </si>
  <si>
    <t>Nam Phai</t>
  </si>
  <si>
    <t>Nam Ngum 5 Power Co. EDL-Gen (Laos) 15%, PowerChina (China) 85%</t>
  </si>
  <si>
    <t>Phongsupthavy Power Co., Ltd.</t>
  </si>
  <si>
    <t>GE visible. See https://www.phongsupthavy.la/xenamnoy6/ Also https://cdm.unfccc.int/filestorage/6/I/T/6ITOM38BZU4HS2WA9LKN5DGX0EQJCY/PDD_Xenamnoy%206%20.pdf?t=Mlp8cTIwc2tlfDA0ZBiSQIIMQxqLo_gkng6x</t>
  </si>
  <si>
    <t>See https://www.phongsupthavy.la/xenamnoy1/ Also https://cdm.unfccc.int/filestorage/H/L/7/HL72VP0T8XOQWZA6BRNSGJI5CEK1U9/PDD%20Ver.02.0_Xenamnoy%201?t=MFZ8cTIwbjY1fDApNvJjxuZ_aO6fBqZQELm2</t>
  </si>
  <si>
    <t>China Three Gorges</t>
  </si>
  <si>
    <t>China International Water and Electric Corporation (65%), EdL (20%), Investment and Power Construction Consulting Co. (15%)
Power Consultant Sole Co. Ltd. (Lao - 15%)</t>
  </si>
  <si>
    <t>Nam Lik 1-2 Power Company (EdL Gen (20%); China Three Gorges (80%).</t>
  </si>
  <si>
    <t>Nam Tha Road &amp; Construction Co., Ltd</t>
  </si>
  <si>
    <t>China National Electric Engineering Co., Ltd.</t>
  </si>
  <si>
    <t>Nam Beng Power Co. (CNEEC) 90%, EdL 10%)</t>
  </si>
  <si>
    <t>Lamphun</t>
  </si>
  <si>
    <t>Maybank Lao Branch, Joint Development Bank and Simoung Group</t>
  </si>
  <si>
    <t>Nam Tha 1 Lao Power Co. (CSPG 80%, EdL-GEN 20%)</t>
  </si>
  <si>
    <t>Nam Theun 2 Power Co.: EDF (40%), EGCO (35%), LHSE (25%)]</t>
  </si>
  <si>
    <t>Nam Sim Power Co. [Lao Electrical Construction and Installation State Enterprise (on behalf of GOL) (25%), Norfund/Finnfund 75%)</t>
  </si>
  <si>
    <t>NN2 Power Co. Ltd. [SouthEast Asia Energy Limited (75%), EdL Gen 25%].</t>
  </si>
  <si>
    <t>Nam Long Power Co. Ltd. [Luangpaseuth Construction Sole Co. Ltd. (80%) and EdL-GEN (20%)]</t>
  </si>
  <si>
    <t>Song Da 6</t>
  </si>
  <si>
    <t>Viet - Lao Electricity JSC</t>
  </si>
  <si>
    <t>Houay Ho Power C. Ltd. (Glow Energy: 67.25%; EdL: 20%; WHA Energy 2 Co. Ltd: 12.75%).</t>
  </si>
  <si>
    <t>Bothong Inter Company</t>
  </si>
  <si>
    <t>Dowoo Engineering JV, Phunglin Industry Co. and Dowoo Construction and Engineering Co.</t>
  </si>
  <si>
    <t>Simeuang Group Co. Ltd.</t>
  </si>
  <si>
    <t>Stung Tatai</t>
  </si>
  <si>
    <t>Stung Tatai Leu</t>
  </si>
  <si>
    <t>Guangdong Foreign Construction Ltd.</t>
  </si>
  <si>
    <t>GE visible. See also https://en.wikipedia.org/wiki/Stung_Battambang_1_Dam and https://www.khmertimeskh.com/60218/battambang-dam-98-percent-complete/ http://www.gdfc.cc/en/projects_view.aspx?project_id=539&amp;project_class=6</t>
  </si>
  <si>
    <t>查日扣水电站</t>
  </si>
  <si>
    <t>Location derived from map "Hydropower Project Sites", Vientiane, Department of Energy Policy and Planning, Ministry of Energy and Mines, 2016. Note - power indicated for export to VN. See http://www.eimcvietnam.com/vietnam-laos-sign-energy-cooperation-deals</t>
  </si>
  <si>
    <t>GE visible. See https://csenergycompany.com/our-business/nam-kong-2/ Note - power indicated for export to VN. See http://www.eimcvietnam.com/vietnam-laos-sign-energy-cooperation-deals</t>
  </si>
  <si>
    <t>Construction GE visible. See https://csenergycompany.com/our-business/nam-kong-3/ Note - power indicated for export to VN. See http://www.eimcvietnam.com/vietnam-laos-sign-energy-cooperation-deals</t>
  </si>
  <si>
    <t>Not GE visible. See  https://csenergycompany.com/our-business/nam-emoun Has multiple diversion dams.Note - power indicated for export to VN. See http://www.eimcvietnam.com/vietnam-laos-sign-energy-cooperation-deals</t>
  </si>
  <si>
    <t>Nam Mo 1</t>
  </si>
  <si>
    <t>Dongfang Electric Corp. and Sinohydro Bureau 10 Co. Ltd.</t>
  </si>
  <si>
    <t>Location estaimted from https://hobomaps.com/NamMo1damInfo.html</t>
  </si>
  <si>
    <t>Phongsubthavy Road and Bridge Construction Co., Ltd (Lao)</t>
  </si>
  <si>
    <r>
      <t>km</t>
    </r>
    <r>
      <rPr>
        <vertAlign val="superscript"/>
        <sz val="9"/>
        <rFont val="Calibri Light"/>
        <family val="2"/>
      </rPr>
      <t>2</t>
    </r>
  </si>
  <si>
    <r>
      <t>Million m</t>
    </r>
    <r>
      <rPr>
        <vertAlign val="superscript"/>
        <sz val="9"/>
        <rFont val="Calibri Light"/>
        <family val="2"/>
      </rPr>
      <t>3</t>
    </r>
  </si>
  <si>
    <t>MERFI [insert year of download], Dataset on the Dams of the Greater Mekong. Bangkok, Mekong Region Futures Institute.</t>
  </si>
  <si>
    <t>China National Heavy Machinery Corp.</t>
  </si>
  <si>
    <t>https://cne.wtf/2021/08/25/two-more-hydropower-dams-set-for-construction/</t>
  </si>
  <si>
    <t>Location provided by Open Development Cambodia. See https://www.rfa.org/english/news/cambodia/cambodias-dam-troubles-power-woes-05082019163551.html and https://www.erex.co.jp/en/news/pressrelease/158/</t>
  </si>
  <si>
    <t>Sinohydro Engineering Bureau 8 Co. Ltd.; Gezhouba Group No.1 Engineering Co. Ltd.</t>
  </si>
  <si>
    <t>Hydro Power Lower Sesan 2 Co. Ltd. [HydroLancang (51%), Royal Group (39%); EVN International (10%)]</t>
  </si>
  <si>
    <t>Industrial and Commercial Bank of China, Bank of China, China Development Bank, and Export–Import Bank of China</t>
  </si>
  <si>
    <t>MOWRAM</t>
  </si>
  <si>
    <t>China Guodian</t>
  </si>
  <si>
    <t xml:space="preserve">See http://hobomaps.com/PakChomDamInfo.html </t>
  </si>
  <si>
    <t>GE visible. Location derived from map "Hydropower Project Sites", Vientiane, Department of Energy Policy and Planning, Ministry of Energy and Mines, 2016; data from https://csenergycompany.com/our-business/nam-ngum-3/#</t>
  </si>
  <si>
    <t>Cambodian Tatay Hydropower Ltd. (Beijing Sanlian International Investment Co., Ltd. 100% - of which 93.13% owned by China National Heavy Machinery Co., and 6.88% owned by CHINT Group)</t>
  </si>
  <si>
    <t>Royal Group.</t>
  </si>
  <si>
    <t>Xe Katam 1 - Xe Nam Noy 2</t>
  </si>
  <si>
    <t>Dak Emoun</t>
  </si>
  <si>
    <t>Houay La Nge</t>
  </si>
  <si>
    <t>Houay La Ngay</t>
  </si>
  <si>
    <t>Houay La-Nge</t>
  </si>
  <si>
    <t>Paklai</t>
  </si>
  <si>
    <t>Power China Chengdu Engineering Corp. Ltd.</t>
  </si>
  <si>
    <t>Natural Current Energy Hydropower Co, Ltd. (Myanmar)</t>
  </si>
  <si>
    <t>Appears to be going ahead. See https://elevenmyanmar.com/news/agreement-inked-to-implement-210-megawatt-nanmatu-hsipaw-hydropower-project. Completion year reflects a 66 month construction period provided in https://progressivevoicemyanmar.org/wp-content/uploads/2020/03/3-14-2020-Namtu-Dam-English.pdf</t>
  </si>
  <si>
    <t>Nam Long 1</t>
  </si>
  <si>
    <t>Nam Yeuang 1A</t>
  </si>
  <si>
    <t>Nam Yeuang</t>
  </si>
  <si>
    <t>Nam Yeuang 1B</t>
  </si>
  <si>
    <t>Nam Yeuang 2A</t>
  </si>
  <si>
    <t>Nam Yeuang 2B</t>
  </si>
  <si>
    <t>Nam Yeuang 3A</t>
  </si>
  <si>
    <t>Nam Yeuang 3B</t>
  </si>
  <si>
    <t>Location provided by EdL. Note that this article says that the power will be going to Vietnam: https://en.vietnamplus.vn/vietnamese-companies-agree-deal-for-laos-hydropower-project/234429.vnp. The Nam Phak Hydropower project comprises three dams: Nam Phak, Nam Pha and Phouphong. Details on the latter two are not available.</t>
  </si>
  <si>
    <t>Location an estimate from map 'Existing and Planned Hydropower Project' produced by DWR/MONRE. No date. Hobo maps says that this dam was cancelled because beuilding both 4A and 4B would cause unacceptable levels of environmental damage.</t>
  </si>
  <si>
    <t xml:space="preserve">Luang Prabang Power Co. Ltd. </t>
  </si>
  <si>
    <t>SPHP (S. Korea)</t>
  </si>
  <si>
    <t>GE visible. See http://kpl.gov.la/En/Detail.aspx?id=5271; https://en.vietstock.vn/2015/12/banks-extend-loans-to-namhoung-1-in-xayaboury-58-223597.htm; Construction  began in 2017 but was delayed for a year due to the discovery of substandard work on the project, and resumed in 2018; See https://www.rfa.org/english/news/laos/displaced-08182020144049.html and https://hobomaps.com/NamHoung1damInfo.html</t>
  </si>
  <si>
    <t>Dray Hinh 1</t>
  </si>
  <si>
    <t>Kun Dan Prakarn Chon</t>
  </si>
  <si>
    <t>Khlong Madue</t>
  </si>
  <si>
    <t>59,36</t>
  </si>
  <si>
    <t>https://www.bangkokpost.com/opinion/opinion/2646823/dam-threatens-world-heritage-status</t>
  </si>
  <si>
    <t>TAR</t>
  </si>
  <si>
    <t>Battambang 1</t>
  </si>
  <si>
    <t>PowerChina Sinohydro Bureau 10</t>
  </si>
  <si>
    <t>CSE 30%, Sekong Development Co. 70%</t>
  </si>
  <si>
    <t>Some doubt if this is commissioned, but CSE website shows that 1st impoundment occurred on 01/04/23. See https://csenergy.la/our-business/hydropower-plants/power-plants-under-construction-2/huay-la-ngae/?lang=en</t>
  </si>
  <si>
    <t>Nam Hinboun 1</t>
  </si>
  <si>
    <t>ANHE (China)</t>
  </si>
  <si>
    <t>Rasita Power Co. Ltd</t>
  </si>
  <si>
    <t>Thong Lom</t>
  </si>
  <si>
    <t>GE visible. See https://cdm.unfccc.int/filestorage/4/2/N/42N06JIO98UWTV1ZASLMD5QYGBEC7P/PDD.pdf?t=TnF8cWRsazcyfDDngkhFLx11h05HVNgJID5z. Clearly delayed (as of Jan 2024) - no doubt because of EdL's financial problems.</t>
  </si>
  <si>
    <t xml:space="preserve">China Gezhouba Group Co. </t>
  </si>
  <si>
    <t>Nam Ngum 3 Power Co. Ltd.: EDL (20%), CSE (31%), GED (24%), EGATi (25%).</t>
  </si>
  <si>
    <t>Nam Theun 1 Power Company Ltd. [EGCO (25%), Phonesack Group Co.,Ltd. (32%), CSE (28%) and EdL-GEN (15%)]</t>
  </si>
  <si>
    <t>Bangkok Bank, Export-Import Bank of Thailand, Siam Commercial Bank and TISCO Bank</t>
  </si>
  <si>
    <t>Sinohydro Bureau 10</t>
  </si>
  <si>
    <t>YEIG International Energy Development (70%), EDL (25%), Dao Savanh (Laos) (15%), EdL (10%) and Sunpaper Holding Lao (China) (5%)</t>
  </si>
  <si>
    <t>Ban Kum, Salavan</t>
  </si>
  <si>
    <t>Asia Pacific Business Link HNG Berhad (80%), EdL (20%)</t>
  </si>
  <si>
    <t>Sahamit Phatthana Co. Ltd. (JV between Ari Construction, Lao Consulting Group, Xaysana Construction and Asia Investment and Services Co. Ltd.)</t>
  </si>
  <si>
    <t>Nam Phak (Bolevan)</t>
  </si>
  <si>
    <t>Song Da 5 (VN)</t>
  </si>
  <si>
    <t>CSE (LAO) (80%), EdL (15%), Green Kobe Power Co. Ltd. (5%)</t>
  </si>
  <si>
    <t>Nam Phoun Power Co. Ltd.: EDL-GEN (51%) and SOK Corporation (49%))</t>
  </si>
  <si>
    <t>Pak Beng Power (China Datang Overseas Investment Co.,Ltd. (51%)
Gulf Energy Development Public Company Limited (49%))</t>
  </si>
  <si>
    <t>Pak Lay Power (Sinohydro (Hong Kong) Holding Ltd. (60%)
Gulf Energy Development Public Company Limited (40%)).</t>
  </si>
  <si>
    <t>Xe Namnoy and Xe Katam Hydropower Co. (JV between B.Grimm Power Ltd. (THA) and SV Group Ltd. (LAO))</t>
  </si>
  <si>
    <t>Kha Young Kham Company</t>
  </si>
  <si>
    <t>Location an estimate from map 'Existing and Planned Hydropower Project' produced by DWR/MONRE. No date. Status unknown despite press reports in 2017 to announcement commencement of construction.</t>
  </si>
  <si>
    <t>Houay Kaouane</t>
  </si>
  <si>
    <t>Initial work would appear to have started, although indications were that it would not commence until 2025. See GE at coordinates provided. See http://annx.asianews.network/content/companies-sign-xekong-hydropower-projects-agreement-65881; http://www.ratch.co.th/en/news/company-news/5015/ratch-expands-into-340-mw-xekong-4a-4b-hydroelectric-power-projects-in-lao-pdr</t>
  </si>
  <si>
    <t>Chubu Electric Power (Japan)</t>
  </si>
  <si>
    <t>Will likely sell to EVN. Note that other sources (e.g. https://www.vietnam.vn/en/evn-de-xuat-day-nhanh-mua-dien-tu-lao/) indicate that this is a 160 MW dam.</t>
  </si>
  <si>
    <t>EdL advises that this dam will only go ahead vis-à-vis operational parameters of Nam Neun 1 and 3. Other suggest that this was cancelled because of a negative EIA. Coordinates supplied by EdL.</t>
  </si>
  <si>
    <t>Construction Joint Stock Company 47 (C47) and Power Construction Consulting Joint Stock Company 3 (PECC3)</t>
  </si>
  <si>
    <t>Nam Sam 3, Nam Sum 3</t>
  </si>
  <si>
    <t>Nam Sam 1, Nam Sum 1</t>
  </si>
  <si>
    <t>GE visible. COD year an estimate.</t>
  </si>
  <si>
    <t>Said to be completed, but EdL won't let it operate because they say it's unsafe. Note that Hobo Maps consoders the Nam Pot 1 to be the same as the Nam Ao HPP.</t>
  </si>
  <si>
    <t>Nam Ngiep 1 Hydropower Co.: KPIC Netherlands (subsidiary of Japan’s Kansai Electric Power) (45%), EGAT International (30%), and LHSE (25%)</t>
  </si>
  <si>
    <t>Nam Ngiep 2 Power Company: CIWEC (90%), EdL (10%)</t>
  </si>
  <si>
    <t>Nam Ngiep 2A</t>
  </si>
  <si>
    <t>Chongqing Water Turbine Works Co., Ltd (China).</t>
  </si>
  <si>
    <t>Note that that HPP draws on two reservoirs. Coordinates are for the powerhouse.</t>
  </si>
  <si>
    <t>LAST UPDATE: 15-01-24</t>
  </si>
  <si>
    <t>COD date reflects original commissioning, at which point the dam has 30MW installed capacity; 120MW were added in 1978; 40MW were added in 1984; 5MW were added in 2004; 80MW were added in 2018; and 40MW were added in 2022.</t>
  </si>
  <si>
    <t>Location provided by EdL. Note that COD is derived from this site: https://www.power-technology.com/data-insights/power-plant-profile-nam-ang-laos/?cf-view. CS Energy site indicates that the p[lant is 'under development' - https://csenergy.la/our-business/hydropower-plants/power-plants-under-development/nam-ang/?lang=en</t>
  </si>
  <si>
    <t>GE visible. Data: http://www.thpclaos.com/images/stories/pages/documents/theun-hinboun_summary_report.pdf. Note that was originally 220 MW, but upgraded with another 20 MW in 2017.</t>
  </si>
  <si>
    <t>Theun-Hinboun Power Co. [EdL-GEN (60%); Scatec (Norway) (20%); GSM Power (Thailand) (20 %)]</t>
  </si>
  <si>
    <t>Lower Houay Lam Phanh</t>
  </si>
  <si>
    <t>Houay Lamphan</t>
  </si>
  <si>
    <t>China Gezhouba Group Co. Ltd.</t>
  </si>
  <si>
    <t>EdL Gen (60%), Vientiane Automation &amp; Solution Engineering Co., Ltd. (40%)</t>
  </si>
  <si>
    <t xml:space="preserve">https://hobomaps.com/HouayLamphanLowerDamInfo.html, </t>
  </si>
  <si>
    <t>Nam Ngum 2 Power Co.</t>
  </si>
  <si>
    <t>Ch. Karnchang Plc</t>
  </si>
  <si>
    <t>Location derived from map "Hydropower Project Sites", Vientiane, Department of Energy Policy and Planning, Ministry of Energy and Mines, 2016. Data from http://www.ptsole.com/nam-bak-1. Note that this PPA is being sought by Nam Ngum 2, owned by Ch Carnchang. In August 2013, CK claimed that they had obtained a PDA (see https://www.ckpower.co.th/th/updates/press-releases/74/ckp-join-forces-with-ch-karnchang-to-sign-a-20-billion-baht-nam-bak-project-in-lao-pdr).</t>
  </si>
  <si>
    <t>EdL (100%)</t>
  </si>
  <si>
    <t>AIRC data. See https://www.xhhydropower.com/xhslfd/ywly75/yyxm/slfd/853232/index.html (Mandarin).</t>
  </si>
  <si>
    <t>AIRC data; see https://www.xhhydropower.com/xhslfd/ywly75/yyxm/slfd/853262/index.html (Mandarin).</t>
  </si>
  <si>
    <t>Qinghai Hydropower Group</t>
  </si>
  <si>
    <t>Derived from estimate provided here: https://docs.google.com/file/d/0B63eaz4EemWPdXRoZjE2bzM3OVk/edit This post indicates that construction has started: https://news.sina.com.cn/c/2010-05-18/152720296748.shtml</t>
  </si>
  <si>
    <t>Đăk Toa</t>
  </si>
  <si>
    <t>??</t>
  </si>
  <si>
    <t>Dak Krong</t>
  </si>
  <si>
    <t>?</t>
  </si>
  <si>
    <t>Sanakham</t>
  </si>
  <si>
    <t>Pakchom</t>
  </si>
  <si>
    <t>Thako</t>
  </si>
  <si>
    <t>86-172</t>
  </si>
  <si>
    <t>Mongla, Mongwa</t>
  </si>
  <si>
    <t>Nam Phrom, Nam Prom</t>
  </si>
  <si>
    <r>
      <rPr>
        <sz val="10"/>
        <color rgb="FFFF0000"/>
        <rFont val="Corbel"/>
      </rPr>
      <t xml:space="preserve">This dataset builds on the work carried out by the CGIAR Research Program on Water, Land and Ecosystems - Greater Mekong focussing on the dams of the Irrawaddy, the Mekong, the Red, and the Salween River Basins. The latter dataset is no longer available online.
</t>
    </r>
    <r>
      <rPr>
        <sz val="10"/>
        <color rgb="FF000000"/>
        <rFont val="Corbel"/>
      </rPr>
      <t xml:space="preserve">
Dam Locations: location of existing/under construction dams have been identified via Google Earth Pro. Insofar as planned dams are concerned, a variety of sources have been utilised including published maps, news reports describing their location, websites providing its locations, and other freely available datasets. For each dam identified in the set, data provenance is described in the notes (Column AF) in each of the spreadsheets. Other data have been detected in research publications, reports, websites, new reports, and more.
Basin designations: for each dam identified, the river sub-basin and major basin has been identified. Catchment boundaries and names are derived from the Food and Agriculture Organization's 'Map of Major River Basins and Sub-basins in South East Asia', http://www.fao.org/nr/water/espim/spatial/index3.stm</t>
    </r>
  </si>
  <si>
    <t>The locations of existing and under construction dams are accurate. The locations of planned dams are typically estimated unless alternative irrefutable data are available. Where estimation has occurred, this is noted in Column AF for each of the datasets. Technical specifications for planned dams are prone to change as planning advances. If changes are detected, the datasets are updated.</t>
  </si>
  <si>
    <t>* Where dams have been detected with an installed capacity of less than 15 MW, or a reservoir area of less than 0.5 km2, these are indicated, but are highlighted in yellow.
* Empty cells indicate that the data are not available to us. In a few cases, there are dams that we know to exist, but we have been unable to locate them - hence, the location cells are empty.
* An 'unknown' dam is a one that has been detected via Google Earth, but for which we have been unable to obtain further details (including its name). In the datasets, a dam identified as 'unknown' usually has a digit proceeding its title (e.g. 'Unknown 1', 'Unknown 2', etc). This exists for our own in-house mapping purposes to allow us to distinguish one unknown dam from another.
* Coordinates provided have been determined via Google Earth Pro in 'satellite view'. There are usually small differences between locations in this view and with Google Maps' 'map view'.</t>
  </si>
  <si>
    <t xml:space="preserve"> Pearl River Basin</t>
  </si>
  <si>
    <t>Lagna Da Ragna</t>
  </si>
  <si>
    <t>LAST UPDATE: 29-01-24</t>
  </si>
  <si>
    <t>LAST UPDATE: 28-01-24</t>
  </si>
  <si>
    <t>LAST UPDATE: 12-04-23</t>
  </si>
  <si>
    <t>LAST UPDATE: 03-12-23</t>
  </si>
  <si>
    <t>LAST UPDATE: 28-06-23</t>
  </si>
  <si>
    <t>Nam Sane 3B</t>
  </si>
  <si>
    <t>Nam Sane 3A</t>
  </si>
  <si>
    <t>Changdu</t>
  </si>
  <si>
    <t>Lower Sre Pok 3A</t>
  </si>
  <si>
    <t>Location derived from Sesan, Sre Pok, and Sekong (3Ss) River Basins Development Study in Kingdom of Cambodia, Lao People’s Democratic Republic, and Socialist Republic of Viet Nam. ADB - RETA 40082; this article (January 2024)  indicates that feasibility studies are underway: https://www.voanews.com/a/cambodian-tycoon-companies-starting-approval-process-for-dam-projects-documents-say-/7439227.html</t>
  </si>
  <si>
    <t>See http://en.msdi.cn/69808_1.view and https://www.yicaiglobal.com/news/china-huaneng-to-invest-usd29-billion-in-lancang-river-hydropower-plant. GE visible. Note that dam currently filling reservoir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</si>
</sst>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0"/>
    <numFmt numFmtId="166" formatCode="0.0000000"/>
    <numFmt numFmtId="167" formatCode="#,##0.000"/>
  </numFmts>
  <fonts count="69" x14ac:knownFonts="1">
    <font>
      <sz val="12"/>
      <color theme="1"/>
      <name val="Calibri"/>
      <family val="2"/>
      <scheme val="minor"/>
    </font>
    <font>
      <sz val="10"/>
      <name val="Verdana"/>
      <family val="2"/>
    </font>
    <font>
      <sz val="9"/>
      <name val="Candara"/>
      <family val="2"/>
    </font>
    <font>
      <b/>
      <sz val="10"/>
      <name val="Verdana"/>
      <family val="2"/>
    </font>
    <font>
      <b/>
      <sz val="14"/>
      <color rgb="FFFF0000"/>
      <name val="Candara"/>
      <family val="2"/>
    </font>
    <font>
      <sz val="10"/>
      <color indexed="8"/>
      <name val="Arial"/>
      <family val="2"/>
    </font>
    <font>
      <sz val="10"/>
      <name val="Candara"/>
      <family val="2"/>
    </font>
    <font>
      <sz val="9"/>
      <name val="Arial"/>
      <family val="2"/>
    </font>
    <font>
      <u/>
      <sz val="12"/>
      <color theme="11"/>
      <name val="Calibri"/>
      <family val="2"/>
      <scheme val="minor"/>
    </font>
    <font>
      <sz val="10"/>
      <color rgb="FF000000"/>
      <name val="Candara"/>
      <family val="2"/>
    </font>
    <font>
      <sz val="12"/>
      <color theme="1"/>
      <name val="Candara"/>
      <family val="2"/>
    </font>
    <font>
      <sz val="10"/>
      <color rgb="FF000000"/>
      <name val="Verdana"/>
      <family val="2"/>
    </font>
    <font>
      <sz val="10"/>
      <name val="Arial"/>
      <family val="2"/>
    </font>
    <font>
      <sz val="12"/>
      <color theme="1"/>
      <name val="Arial"/>
      <family val="2"/>
    </font>
    <font>
      <sz val="10"/>
      <color rgb="FF000000"/>
      <name val="Arial"/>
      <family val="2"/>
    </font>
    <font>
      <sz val="11"/>
      <color rgb="FF000000"/>
      <name val="Arial"/>
      <family val="2"/>
    </font>
    <font>
      <sz val="11"/>
      <name val="Candara"/>
      <family val="2"/>
    </font>
    <font>
      <b/>
      <sz val="10"/>
      <name val="Candara"/>
      <family val="2"/>
    </font>
    <font>
      <b/>
      <sz val="9"/>
      <name val="Corbel"/>
    </font>
    <font>
      <sz val="9"/>
      <name val="Corbel"/>
    </font>
    <font>
      <vertAlign val="superscript"/>
      <sz val="9"/>
      <name val="Corbel"/>
    </font>
    <font>
      <sz val="6"/>
      <name val="Corbel"/>
    </font>
    <font>
      <b/>
      <sz val="11"/>
      <name val="Corbel"/>
    </font>
    <font>
      <sz val="11"/>
      <name val="Corbel"/>
    </font>
    <font>
      <sz val="10"/>
      <name val="Corbel"/>
    </font>
    <font>
      <sz val="9"/>
      <color rgb="FFFFFF00"/>
      <name val="Corbel"/>
    </font>
    <font>
      <b/>
      <sz val="14"/>
      <color rgb="FFFF0000"/>
      <name val="Corbel"/>
    </font>
    <font>
      <sz val="26"/>
      <color theme="3" tint="0.39997558519241921"/>
      <name val="Corbel"/>
    </font>
    <font>
      <b/>
      <sz val="6"/>
      <name val="Corbel"/>
    </font>
    <font>
      <b/>
      <sz val="10"/>
      <name val="Corbel"/>
    </font>
    <font>
      <sz val="9"/>
      <color theme="1"/>
      <name val="Corbel"/>
    </font>
    <font>
      <sz val="9"/>
      <color rgb="FF000000"/>
      <name val="Corbel"/>
    </font>
    <font>
      <sz val="10"/>
      <color rgb="FF000000"/>
      <name val="Corbel"/>
    </font>
    <font>
      <b/>
      <sz val="11"/>
      <color theme="1"/>
      <name val="Corbel"/>
    </font>
    <font>
      <u/>
      <sz val="6"/>
      <color rgb="FF0000FF"/>
      <name val="Corbel"/>
    </font>
    <font>
      <strike/>
      <sz val="9"/>
      <name val="Corbel"/>
    </font>
    <font>
      <sz val="6"/>
      <color rgb="FF000000"/>
      <name val="Corbel"/>
    </font>
    <font>
      <sz val="12"/>
      <color theme="1"/>
      <name val="Corbel"/>
    </font>
    <font>
      <sz val="6"/>
      <color theme="1"/>
      <name val="Corbel"/>
    </font>
    <font>
      <b/>
      <sz val="18"/>
      <color rgb="FF548DD4"/>
      <name val="Corbel"/>
    </font>
    <font>
      <b/>
      <sz val="10"/>
      <color rgb="FF000000"/>
      <name val="Corbel"/>
    </font>
    <font>
      <sz val="10"/>
      <color theme="1"/>
      <name val="Corbel"/>
    </font>
    <font>
      <sz val="10"/>
      <color rgb="FFFF0000"/>
      <name val="Corbel"/>
    </font>
    <font>
      <b/>
      <sz val="18"/>
      <color theme="3" tint="-0.249977111117893"/>
      <name val="Corbel"/>
    </font>
    <font>
      <b/>
      <sz val="10"/>
      <color rgb="FFFF0000"/>
      <name val="Corbel"/>
    </font>
    <font>
      <b/>
      <sz val="11"/>
      <color rgb="FFFF0000"/>
      <name val="Corbel"/>
    </font>
    <font>
      <b/>
      <sz val="9"/>
      <color theme="0"/>
      <name val="Corbel"/>
    </font>
    <font>
      <sz val="9"/>
      <color rgb="FF0A0A0A"/>
      <name val="Corbel"/>
    </font>
    <font>
      <u/>
      <sz val="12"/>
      <color theme="10"/>
      <name val="Calibri"/>
      <family val="2"/>
      <scheme val="minor"/>
    </font>
    <font>
      <u/>
      <sz val="6"/>
      <color theme="10"/>
      <name val="Calibri Light"/>
      <family val="2"/>
    </font>
    <font>
      <sz val="9"/>
      <name val="Calibri Light"/>
      <family val="2"/>
    </font>
    <font>
      <sz val="10"/>
      <name val="Calibri Light"/>
      <family val="2"/>
    </font>
    <font>
      <b/>
      <sz val="14"/>
      <color rgb="FFFF0000"/>
      <name val="Calibri Light"/>
      <family val="2"/>
    </font>
    <font>
      <sz val="26"/>
      <color theme="3" tint="0.39997558519241921"/>
      <name val="Calibri Light"/>
      <family val="2"/>
    </font>
    <font>
      <b/>
      <sz val="9"/>
      <name val="Calibri Light"/>
      <family val="2"/>
    </font>
    <font>
      <b/>
      <sz val="10"/>
      <name val="Calibri Light"/>
      <family val="2"/>
    </font>
    <font>
      <vertAlign val="superscript"/>
      <sz val="9"/>
      <name val="Calibri Light"/>
      <family val="2"/>
    </font>
    <font>
      <sz val="6"/>
      <name val="Calibri Light"/>
      <family val="2"/>
    </font>
    <font>
      <b/>
      <sz val="11"/>
      <name val="Calibri Light"/>
      <family val="2"/>
    </font>
    <font>
      <sz val="9"/>
      <color theme="1"/>
      <name val="Calibri Light"/>
      <family val="2"/>
    </font>
    <font>
      <sz val="12"/>
      <color theme="1"/>
      <name val="Calibri Light"/>
      <family val="2"/>
    </font>
    <font>
      <sz val="9"/>
      <color rgb="FF000000"/>
      <name val="Calibri Light"/>
      <family val="2"/>
    </font>
    <font>
      <sz val="10"/>
      <color rgb="FF000000"/>
      <name val="Calibri Light"/>
      <family val="2"/>
    </font>
    <font>
      <b/>
      <sz val="6"/>
      <name val="Calibri Light"/>
      <family val="2"/>
    </font>
    <font>
      <sz val="9"/>
      <color rgb="FF323232"/>
      <name val="Calibri Light"/>
      <family val="2"/>
    </font>
    <font>
      <sz val="9"/>
      <color rgb="FF1A1A1A"/>
      <name val="Calibri Light"/>
      <family val="2"/>
    </font>
    <font>
      <sz val="6"/>
      <color theme="1"/>
      <name val="Calibri Light"/>
      <family val="2"/>
    </font>
    <font>
      <b/>
      <sz val="9"/>
      <color rgb="FFFF0000"/>
      <name val="Calibri Light"/>
      <family val="2"/>
    </font>
    <font>
      <b/>
      <sz val="12"/>
      <color rgb="FFFF0000"/>
      <name val="Calibri Light"/>
      <family val="2"/>
    </font>
  </fonts>
  <fills count="2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FFFFFF"/>
        <bgColor rgb="FF000000"/>
      </patternFill>
    </fill>
    <fill>
      <patternFill patternType="solid">
        <fgColor theme="0" tint="-0.2499465926084170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theme="5" tint="0.79998168889431442"/>
        <bgColor rgb="FFFFFF00"/>
      </patternFill>
    </fill>
    <fill>
      <patternFill patternType="solid">
        <fgColor theme="5" tint="0.79998168889431442"/>
        <bgColor rgb="FF000000"/>
      </patternFill>
    </fill>
    <fill>
      <patternFill patternType="solid">
        <fgColor theme="4" tint="0.79998168889431442"/>
        <bgColor rgb="FFFFFF00"/>
      </patternFill>
    </fill>
    <fill>
      <patternFill patternType="solid">
        <fgColor rgb="FFEBF2DE"/>
        <bgColor indexed="64"/>
      </patternFill>
    </fill>
    <fill>
      <patternFill patternType="solid">
        <fgColor rgb="FFBFBFBF"/>
        <bgColor indexed="64"/>
      </patternFill>
    </fill>
    <fill>
      <patternFill patternType="solid">
        <fgColor rgb="FFC5D9F2"/>
        <bgColor indexed="64"/>
      </patternFill>
    </fill>
    <fill>
      <patternFill patternType="solid">
        <fgColor rgb="FFE5DFEC"/>
        <bgColor indexed="64"/>
      </patternFill>
    </fill>
    <fill>
      <patternFill patternType="solid">
        <fgColor rgb="FFE4DFED"/>
        <bgColor indexed="64"/>
      </patternFill>
    </fill>
    <fill>
      <patternFill patternType="solid">
        <fgColor rgb="FFC6D9F2"/>
        <bgColor indexed="64"/>
      </patternFill>
    </fill>
  </fills>
  <borders count="123">
    <border>
      <left/>
      <right/>
      <top/>
      <bottom/>
      <diagonal/>
    </border>
    <border>
      <left style="medium">
        <color auto="1"/>
      </left>
      <right style="medium">
        <color rgb="FFFF0000"/>
      </right>
      <top style="thin">
        <color auto="1"/>
      </top>
      <bottom style="medium">
        <color rgb="FFFF0000"/>
      </bottom>
      <diagonal/>
    </border>
    <border>
      <left style="medium">
        <color auto="1"/>
      </left>
      <right style="medium">
        <color auto="1"/>
      </right>
      <top style="thin">
        <color auto="1"/>
      </top>
      <bottom style="medium">
        <color rgb="FFFF0000"/>
      </bottom>
      <diagonal/>
    </border>
    <border>
      <left style="medium">
        <color rgb="FFFF0000"/>
      </left>
      <right style="medium">
        <color auto="1"/>
      </right>
      <top style="thin">
        <color auto="1"/>
      </top>
      <bottom style="medium">
        <color rgb="FFFF0000"/>
      </bottom>
      <diagonal/>
    </border>
    <border>
      <left style="medium">
        <color auto="1"/>
      </left>
      <right style="medium">
        <color rgb="FFFF0000"/>
      </right>
      <top style="thin">
        <color auto="1"/>
      </top>
      <bottom style="thin">
        <color auto="1"/>
      </bottom>
      <diagonal/>
    </border>
    <border>
      <left style="medium">
        <color auto="1"/>
      </left>
      <right style="medium">
        <color auto="1"/>
      </right>
      <top style="thin">
        <color auto="1"/>
      </top>
      <bottom style="thin">
        <color auto="1"/>
      </bottom>
      <diagonal/>
    </border>
    <border>
      <left style="medium">
        <color rgb="FFFF0000"/>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rgb="FFFF0000"/>
      </right>
      <top/>
      <bottom style="thin">
        <color auto="1"/>
      </bottom>
      <diagonal/>
    </border>
    <border>
      <left style="medium">
        <color auto="1"/>
      </left>
      <right/>
      <top/>
      <bottom style="thin">
        <color auto="1"/>
      </bottom>
      <diagonal/>
    </border>
    <border>
      <left style="medium">
        <color auto="1"/>
      </left>
      <right style="medium">
        <color auto="1"/>
      </right>
      <top/>
      <bottom style="thin">
        <color auto="1"/>
      </bottom>
      <diagonal/>
    </border>
    <border>
      <left style="medium">
        <color rgb="FFFF0000"/>
      </left>
      <right style="medium">
        <color auto="1"/>
      </right>
      <top/>
      <bottom style="thin">
        <color auto="1"/>
      </bottom>
      <diagonal/>
    </border>
    <border>
      <left style="medium">
        <color auto="1"/>
      </left>
      <right style="medium">
        <color auto="1"/>
      </right>
      <top/>
      <bottom style="medium">
        <color rgb="FFFF0000"/>
      </bottom>
      <diagonal/>
    </border>
    <border>
      <left style="medium">
        <color auto="1"/>
      </left>
      <right/>
      <top/>
      <bottom style="medium">
        <color rgb="FFFF0000"/>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style="medium">
        <color auto="1"/>
      </left>
      <right style="medium">
        <color rgb="FFFF0000"/>
      </right>
      <top style="medium">
        <color rgb="FFFF0000"/>
      </top>
      <bottom style="thin">
        <color auto="1"/>
      </bottom>
      <diagonal/>
    </border>
    <border>
      <left style="medium">
        <color auto="1"/>
      </left>
      <right style="medium">
        <color auto="1"/>
      </right>
      <top style="medium">
        <color rgb="FFFF0000"/>
      </top>
      <bottom style="thin">
        <color auto="1"/>
      </bottom>
      <diagonal/>
    </border>
    <border>
      <left style="medium">
        <color rgb="FFFF0000"/>
      </left>
      <right style="medium">
        <color auto="1"/>
      </right>
      <top style="medium">
        <color rgb="FFFF0000"/>
      </top>
      <bottom style="thin">
        <color auto="1"/>
      </bottom>
      <diagonal/>
    </border>
    <border>
      <left style="medium">
        <color auto="1"/>
      </left>
      <right style="medium">
        <color rgb="FFFF0000"/>
      </right>
      <top style="thin">
        <color auto="1"/>
      </top>
      <bottom/>
      <diagonal/>
    </border>
    <border>
      <left style="medium">
        <color auto="1"/>
      </left>
      <right style="medium">
        <color auto="1"/>
      </right>
      <top/>
      <bottom/>
      <diagonal/>
    </border>
    <border>
      <left style="medium">
        <color auto="1"/>
      </left>
      <right/>
      <top style="medium">
        <color rgb="FFFF0000"/>
      </top>
      <bottom style="thin">
        <color auto="1"/>
      </bottom>
      <diagonal/>
    </border>
    <border>
      <left style="medium">
        <color auto="1"/>
      </left>
      <right style="medium">
        <color rgb="FFFF0000"/>
      </right>
      <top/>
      <bottom/>
      <diagonal/>
    </border>
    <border>
      <left/>
      <right style="medium">
        <color auto="1"/>
      </right>
      <top style="thin">
        <color auto="1"/>
      </top>
      <bottom style="medium">
        <color rgb="FFFF0000"/>
      </bottom>
      <diagonal/>
    </border>
    <border>
      <left style="medium">
        <color auto="1"/>
      </left>
      <right/>
      <top style="thin">
        <color auto="1"/>
      </top>
      <bottom style="medium">
        <color rgb="FFFF0000"/>
      </bottom>
      <diagonal/>
    </border>
    <border>
      <left style="medium">
        <color rgb="FFFF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auto="1"/>
      </right>
      <top/>
      <bottom/>
      <diagonal/>
    </border>
    <border>
      <left style="medium">
        <color rgb="FFFF0000"/>
      </left>
      <right style="medium">
        <color theme="1"/>
      </right>
      <top style="thin">
        <color auto="1"/>
      </top>
      <bottom style="thin">
        <color auto="1"/>
      </bottom>
      <diagonal/>
    </border>
    <border>
      <left style="medium">
        <color theme="1"/>
      </left>
      <right style="medium">
        <color theme="1"/>
      </right>
      <top style="thin">
        <color auto="1"/>
      </top>
      <bottom style="thin">
        <color auto="1"/>
      </bottom>
      <diagonal/>
    </border>
    <border>
      <left style="medium">
        <color theme="1"/>
      </left>
      <right style="medium">
        <color rgb="FFFF0000"/>
      </right>
      <top style="thin">
        <color auto="1"/>
      </top>
      <bottom style="thin">
        <color auto="1"/>
      </bottom>
      <diagonal/>
    </border>
    <border>
      <left style="medium">
        <color rgb="FFFF0000"/>
      </left>
      <right style="medium">
        <color auto="1"/>
      </right>
      <top style="thin">
        <color auto="1"/>
      </top>
      <bottom/>
      <diagonal/>
    </border>
    <border>
      <left style="medium">
        <color theme="1"/>
      </left>
      <right style="medium">
        <color theme="1"/>
      </right>
      <top style="thin">
        <color theme="1"/>
      </top>
      <bottom style="thin">
        <color theme="1"/>
      </bottom>
      <diagonal/>
    </border>
    <border>
      <left style="medium">
        <color theme="1"/>
      </left>
      <right style="medium">
        <color rgb="FFFF0000"/>
      </right>
      <top style="thin">
        <color theme="1"/>
      </top>
      <bottom style="thin">
        <color theme="1"/>
      </bottom>
      <diagonal/>
    </border>
    <border>
      <left/>
      <right style="medium">
        <color rgb="FFFF0000"/>
      </right>
      <top/>
      <bottom/>
      <diagonal/>
    </border>
    <border>
      <left/>
      <right style="medium">
        <color theme="1"/>
      </right>
      <top style="thin">
        <color theme="1"/>
      </top>
      <bottom style="thin">
        <color theme="1"/>
      </bottom>
      <diagonal/>
    </border>
    <border>
      <left style="medium">
        <color rgb="FFFF0000"/>
      </left>
      <right/>
      <top/>
      <bottom/>
      <diagonal/>
    </border>
    <border>
      <left style="medium">
        <color theme="1"/>
      </left>
      <right/>
      <top style="thin">
        <color theme="1"/>
      </top>
      <bottom style="thin">
        <color theme="1"/>
      </bottom>
      <diagonal/>
    </border>
    <border>
      <left style="medium">
        <color rgb="FFFF0000"/>
      </left>
      <right style="medium">
        <color theme="1"/>
      </right>
      <top style="thin">
        <color theme="1"/>
      </top>
      <bottom style="thin">
        <color theme="1"/>
      </bottom>
      <diagonal/>
    </border>
    <border>
      <left style="medium">
        <color rgb="FFFF0000"/>
      </left>
      <right style="medium">
        <color theme="1"/>
      </right>
      <top style="thin">
        <color auto="1"/>
      </top>
      <bottom style="thin">
        <color rgb="FF000000"/>
      </bottom>
      <diagonal/>
    </border>
    <border>
      <left style="medium">
        <color theme="1"/>
      </left>
      <right style="medium">
        <color theme="1"/>
      </right>
      <top style="thin">
        <color auto="1"/>
      </top>
      <bottom style="thin">
        <color rgb="FF000000"/>
      </bottom>
      <diagonal/>
    </border>
    <border>
      <left style="medium">
        <color theme="1"/>
      </left>
      <right style="thin">
        <color rgb="FF000000"/>
      </right>
      <top style="thin">
        <color auto="1"/>
      </top>
      <bottom style="thin">
        <color rgb="FF000000"/>
      </bottom>
      <diagonal/>
    </border>
    <border>
      <left style="medium">
        <color theme="1"/>
      </left>
      <right style="medium">
        <color theme="1"/>
      </right>
      <top/>
      <bottom style="thin">
        <color rgb="FF000000"/>
      </bottom>
      <diagonal/>
    </border>
    <border>
      <left style="medium">
        <color theme="1"/>
      </left>
      <right style="medium">
        <color theme="1"/>
      </right>
      <top/>
      <bottom/>
      <diagonal/>
    </border>
    <border>
      <left style="medium">
        <color theme="1"/>
      </left>
      <right style="thin">
        <color rgb="FF000000"/>
      </right>
      <top/>
      <bottom style="thin">
        <color rgb="FF000000"/>
      </bottom>
      <diagonal/>
    </border>
    <border>
      <left style="medium">
        <color theme="1"/>
      </left>
      <right style="medium">
        <color theme="1"/>
      </right>
      <top/>
      <bottom style="thin">
        <color auto="1"/>
      </bottom>
      <diagonal/>
    </border>
    <border>
      <left style="medium">
        <color rgb="FFFF0000"/>
      </left>
      <right style="medium">
        <color theme="1"/>
      </right>
      <top/>
      <bottom style="thin">
        <color auto="1"/>
      </bottom>
      <diagonal/>
    </border>
    <border>
      <left style="medium">
        <color theme="1"/>
      </left>
      <right style="medium">
        <color auto="1"/>
      </right>
      <top style="thin">
        <color auto="1"/>
      </top>
      <bottom style="thin">
        <color theme="1"/>
      </bottom>
      <diagonal/>
    </border>
    <border>
      <left/>
      <right style="medium">
        <color auto="1"/>
      </right>
      <top/>
      <bottom style="thin">
        <color auto="1"/>
      </bottom>
      <diagonal/>
    </border>
    <border>
      <left style="medium">
        <color rgb="FFFF0000"/>
      </left>
      <right style="medium">
        <color theme="1"/>
      </right>
      <top style="thin">
        <color auto="1"/>
      </top>
      <bottom style="thin">
        <color theme="1"/>
      </bottom>
      <diagonal/>
    </border>
    <border>
      <left style="medium">
        <color theme="1"/>
      </left>
      <right style="medium">
        <color theme="1"/>
      </right>
      <top style="thin">
        <color auto="1"/>
      </top>
      <bottom style="thin">
        <color theme="1"/>
      </bottom>
      <diagonal/>
    </border>
    <border>
      <left style="medium">
        <color theme="1"/>
      </left>
      <right style="medium">
        <color rgb="FFFF0000"/>
      </right>
      <top style="thin">
        <color auto="1"/>
      </top>
      <bottom style="thin">
        <color theme="1"/>
      </bottom>
      <diagonal/>
    </border>
    <border>
      <left style="medium">
        <color rgb="FFFF0000"/>
      </left>
      <right style="medium">
        <color theme="1"/>
      </right>
      <top style="thin">
        <color theme="1"/>
      </top>
      <bottom/>
      <diagonal/>
    </border>
    <border>
      <left style="medium">
        <color theme="1"/>
      </left>
      <right style="medium">
        <color theme="1"/>
      </right>
      <top style="thin">
        <color theme="1"/>
      </top>
      <bottom/>
      <diagonal/>
    </border>
    <border>
      <left style="medium">
        <color theme="1"/>
      </left>
      <right style="medium">
        <color theme="1"/>
      </right>
      <top style="thin">
        <color rgb="FF000000"/>
      </top>
      <bottom style="thin">
        <color theme="1"/>
      </bottom>
      <diagonal/>
    </border>
    <border>
      <left style="medium">
        <color auto="1"/>
      </left>
      <right style="medium">
        <color auto="1"/>
      </right>
      <top style="thin">
        <color auto="1"/>
      </top>
      <bottom style="thin">
        <color theme="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theme="1"/>
      </left>
      <right style="medium">
        <color theme="1"/>
      </right>
      <top/>
      <bottom style="thin">
        <color theme="1"/>
      </bottom>
      <diagonal/>
    </border>
    <border>
      <left style="medium">
        <color rgb="FFFF0000"/>
      </left>
      <right style="medium">
        <color theme="1"/>
      </right>
      <top style="medium">
        <color rgb="FFFF0000"/>
      </top>
      <bottom style="thin">
        <color theme="1"/>
      </bottom>
      <diagonal/>
    </border>
    <border>
      <left style="medium">
        <color theme="1"/>
      </left>
      <right style="medium">
        <color theme="1"/>
      </right>
      <top style="medium">
        <color rgb="FFFF0000"/>
      </top>
      <bottom style="thin">
        <color theme="1"/>
      </bottom>
      <diagonal/>
    </border>
    <border>
      <left style="medium">
        <color theme="1"/>
      </left>
      <right style="medium">
        <color rgb="FFFF0000"/>
      </right>
      <top style="medium">
        <color rgb="FFFF0000"/>
      </top>
      <bottom style="thin">
        <color theme="1"/>
      </bottom>
      <diagonal/>
    </border>
    <border>
      <left style="thin">
        <color auto="1"/>
      </left>
      <right style="thin">
        <color auto="1"/>
      </right>
      <top style="thin">
        <color auto="1"/>
      </top>
      <bottom style="thin">
        <color auto="1"/>
      </bottom>
      <diagonal/>
    </border>
    <border>
      <left style="medium">
        <color auto="1"/>
      </left>
      <right style="medium">
        <color auto="1"/>
      </right>
      <top style="medium">
        <color rgb="FFFF0000"/>
      </top>
      <bottom/>
      <diagonal/>
    </border>
    <border>
      <left style="medium">
        <color theme="1"/>
      </left>
      <right style="medium">
        <color rgb="FFFF0000"/>
      </right>
      <top style="thin">
        <color theme="1"/>
      </top>
      <bottom/>
      <diagonal/>
    </border>
    <border>
      <left style="medium">
        <color rgb="FFFF0000"/>
      </left>
      <right style="medium">
        <color theme="1"/>
      </right>
      <top style="thin">
        <color theme="1"/>
      </top>
      <bottom style="thin">
        <color auto="1"/>
      </bottom>
      <diagonal/>
    </border>
    <border>
      <left style="medium">
        <color theme="1"/>
      </left>
      <right style="medium">
        <color theme="1"/>
      </right>
      <top style="thin">
        <color theme="1"/>
      </top>
      <bottom style="thin">
        <color auto="1"/>
      </bottom>
      <diagonal/>
    </border>
    <border>
      <left style="medium">
        <color theme="1"/>
      </left>
      <right style="medium">
        <color rgb="FFFF0000"/>
      </right>
      <top style="thin">
        <color theme="1"/>
      </top>
      <bottom style="thin">
        <color auto="1"/>
      </bottom>
      <diagonal/>
    </border>
    <border>
      <left style="medium">
        <color rgb="FFFF0000"/>
      </left>
      <right style="medium">
        <color theme="1"/>
      </right>
      <top style="thin">
        <color auto="1"/>
      </top>
      <bottom/>
      <diagonal/>
    </border>
    <border>
      <left style="medium">
        <color theme="1"/>
      </left>
      <right style="medium">
        <color theme="1"/>
      </right>
      <top style="thin">
        <color auto="1"/>
      </top>
      <bottom/>
      <diagonal/>
    </border>
    <border>
      <left style="medium">
        <color theme="1"/>
      </left>
      <right style="medium">
        <color rgb="FFFF0000"/>
      </right>
      <top style="thin">
        <color auto="1"/>
      </top>
      <bottom/>
      <diagonal/>
    </border>
    <border>
      <left style="medium">
        <color auto="1"/>
      </left>
      <right/>
      <top style="thin">
        <color auto="1"/>
      </top>
      <bottom/>
      <diagonal/>
    </border>
    <border>
      <left style="medium">
        <color auto="1"/>
      </left>
      <right style="medium">
        <color theme="1"/>
      </right>
      <top style="thin">
        <color auto="1"/>
      </top>
      <bottom style="thin">
        <color theme="1"/>
      </bottom>
      <diagonal/>
    </border>
    <border>
      <left style="medium">
        <color auto="1"/>
      </left>
      <right/>
      <top/>
      <bottom/>
      <diagonal/>
    </border>
    <border>
      <left style="medium">
        <color theme="1"/>
      </left>
      <right style="medium">
        <color auto="1"/>
      </right>
      <top style="thin">
        <color auto="1"/>
      </top>
      <bottom/>
      <diagonal/>
    </border>
    <border>
      <left style="medium">
        <color rgb="FFFF0000"/>
      </left>
      <right style="medium">
        <color theme="1"/>
      </right>
      <top style="thin">
        <color theme="1"/>
      </top>
      <bottom style="medium">
        <color rgb="FFFF0000"/>
      </bottom>
      <diagonal/>
    </border>
    <border>
      <left style="medium">
        <color theme="1"/>
      </left>
      <right style="medium">
        <color theme="1"/>
      </right>
      <top style="thin">
        <color theme="1"/>
      </top>
      <bottom style="medium">
        <color rgb="FFFF0000"/>
      </bottom>
      <diagonal/>
    </border>
    <border>
      <left style="medium">
        <color theme="1"/>
      </left>
      <right style="medium">
        <color rgb="FFFF0000"/>
      </right>
      <top style="thin">
        <color theme="1"/>
      </top>
      <bottom style="medium">
        <color rgb="FFFF0000"/>
      </bottom>
      <diagonal/>
    </border>
    <border>
      <left style="medium">
        <color rgb="FFFF0000"/>
      </left>
      <right style="medium">
        <color theme="1"/>
      </right>
      <top/>
      <bottom style="thin">
        <color theme="1"/>
      </bottom>
      <diagonal/>
    </border>
    <border>
      <left style="medium">
        <color theme="1"/>
      </left>
      <right style="medium">
        <color rgb="FFFF0000"/>
      </right>
      <top/>
      <bottom style="thin">
        <color theme="1"/>
      </bottom>
      <diagonal/>
    </border>
    <border>
      <left/>
      <right/>
      <top/>
      <bottom style="thin">
        <color auto="1"/>
      </bottom>
      <diagonal/>
    </border>
    <border>
      <left style="medium">
        <color rgb="FFFF0000"/>
      </left>
      <right style="medium">
        <color auto="1"/>
      </right>
      <top style="thin">
        <color theme="1"/>
      </top>
      <bottom style="thin">
        <color auto="1"/>
      </bottom>
      <diagonal/>
    </border>
    <border>
      <left style="medium">
        <color auto="1"/>
      </left>
      <right style="medium">
        <color auto="1"/>
      </right>
      <top style="thin">
        <color theme="1"/>
      </top>
      <bottom style="thin">
        <color auto="1"/>
      </bottom>
      <diagonal/>
    </border>
    <border>
      <left style="medium">
        <color auto="1"/>
      </left>
      <right style="medium">
        <color rgb="FFFF0000"/>
      </right>
      <top style="thin">
        <color theme="1"/>
      </top>
      <bottom style="thin">
        <color auto="1"/>
      </bottom>
      <diagonal/>
    </border>
    <border>
      <left style="medium">
        <color rgb="FFFF0000"/>
      </left>
      <right style="medium">
        <color auto="1"/>
      </right>
      <top style="thin">
        <color auto="1"/>
      </top>
      <bottom style="thin">
        <color theme="1"/>
      </bottom>
      <diagonal/>
    </border>
    <border>
      <left style="medium">
        <color auto="1"/>
      </left>
      <right style="medium">
        <color rgb="FFFF0000"/>
      </right>
      <top style="thin">
        <color auto="1"/>
      </top>
      <bottom style="thin">
        <color theme="1"/>
      </bottom>
      <diagonal/>
    </border>
    <border>
      <left style="medium">
        <color rgb="FFFF0000"/>
      </left>
      <right style="medium">
        <color auto="1"/>
      </right>
      <top style="thin">
        <color theme="1"/>
      </top>
      <bottom style="thin">
        <color theme="1"/>
      </bottom>
      <diagonal/>
    </border>
    <border>
      <left style="medium">
        <color auto="1"/>
      </left>
      <right style="medium">
        <color auto="1"/>
      </right>
      <top style="thin">
        <color theme="1"/>
      </top>
      <bottom style="thin">
        <color theme="1"/>
      </bottom>
      <diagonal/>
    </border>
    <border>
      <left style="medium">
        <color auto="1"/>
      </left>
      <right style="medium">
        <color rgb="FFFF0000"/>
      </right>
      <top style="thin">
        <color theme="1"/>
      </top>
      <bottom style="thin">
        <color theme="1"/>
      </bottom>
      <diagonal/>
    </border>
    <border>
      <left style="medium">
        <color rgb="FFFF0000"/>
      </left>
      <right style="medium">
        <color auto="1"/>
      </right>
      <top/>
      <bottom/>
      <diagonal/>
    </border>
    <border>
      <left style="medium">
        <color rgb="FFFF0000"/>
      </left>
      <right style="medium">
        <color theme="1"/>
      </right>
      <top style="medium">
        <color rgb="FFFF0000"/>
      </top>
      <bottom style="medium">
        <color rgb="FFFF0000"/>
      </bottom>
      <diagonal/>
    </border>
    <border>
      <left style="medium">
        <color theme="1"/>
      </left>
      <right style="medium">
        <color theme="1"/>
      </right>
      <top style="medium">
        <color rgb="FFFF0000"/>
      </top>
      <bottom style="medium">
        <color rgb="FFFF0000"/>
      </bottom>
      <diagonal/>
    </border>
    <border>
      <left style="medium">
        <color theme="1"/>
      </left>
      <right style="medium">
        <color rgb="FFFF0000"/>
      </right>
      <top style="medium">
        <color rgb="FFFF0000"/>
      </top>
      <bottom style="medium">
        <color rgb="FFFF0000"/>
      </bottom>
      <diagonal/>
    </border>
    <border>
      <left style="thin">
        <color auto="1"/>
      </left>
      <right style="thin">
        <color auto="1"/>
      </right>
      <top/>
      <bottom/>
      <diagonal/>
    </border>
    <border>
      <left style="medium">
        <color auto="1"/>
      </left>
      <right style="medium">
        <color theme="1"/>
      </right>
      <top style="thin">
        <color auto="1"/>
      </top>
      <bottom style="thin">
        <color auto="1"/>
      </bottom>
      <diagonal/>
    </border>
    <border>
      <left/>
      <right style="medium">
        <color auto="1"/>
      </right>
      <top style="thin">
        <color auto="1"/>
      </top>
      <bottom/>
      <diagonal/>
    </border>
    <border>
      <left/>
      <right/>
      <top style="thin">
        <color theme="1"/>
      </top>
      <bottom/>
      <diagonal/>
    </border>
    <border>
      <left/>
      <right/>
      <top/>
      <bottom style="thin">
        <color theme="1"/>
      </bottom>
      <diagonal/>
    </border>
    <border>
      <left/>
      <right style="medium">
        <color rgb="FFFF0000"/>
      </right>
      <top style="thin">
        <color theme="1"/>
      </top>
      <bottom/>
      <diagonal/>
    </border>
    <border>
      <left/>
      <right style="medium">
        <color rgb="FFFF0000"/>
      </right>
      <top/>
      <bottom style="thin">
        <color theme="1"/>
      </bottom>
      <diagonal/>
    </border>
    <border>
      <left style="medium">
        <color theme="1"/>
      </left>
      <right style="medium">
        <color auto="1"/>
      </right>
      <top/>
      <bottom style="thin">
        <color theme="1"/>
      </bottom>
      <diagonal/>
    </border>
    <border>
      <left style="medium">
        <color rgb="FFFF0000"/>
      </left>
      <right style="medium">
        <color theme="1"/>
      </right>
      <top/>
      <bottom/>
      <diagonal/>
    </border>
    <border>
      <left style="medium">
        <color theme="1"/>
      </left>
      <right/>
      <top/>
      <bottom/>
      <diagonal/>
    </border>
    <border>
      <left style="medium">
        <color auto="1"/>
      </left>
      <right style="medium">
        <color auto="1"/>
      </right>
      <top style="thin">
        <color auto="1"/>
      </top>
      <bottom style="thin">
        <color rgb="FF000000"/>
      </bottom>
      <diagonal/>
    </border>
    <border>
      <left style="medium">
        <color rgb="FFFF0000"/>
      </left>
      <right style="medium">
        <color rgb="FF000000"/>
      </right>
      <top/>
      <bottom style="thin">
        <color rgb="FF000000"/>
      </bottom>
      <diagonal/>
    </border>
    <border>
      <left/>
      <right/>
      <top/>
      <bottom style="thin">
        <color rgb="FF000000"/>
      </bottom>
      <diagonal/>
    </border>
    <border>
      <left style="medium">
        <color rgb="FF000000"/>
      </left>
      <right style="medium">
        <color rgb="FF000000"/>
      </right>
      <top/>
      <bottom/>
      <diagonal/>
    </border>
    <border>
      <left style="medium">
        <color rgb="FF000000"/>
      </left>
      <right style="medium">
        <color rgb="FFFF0000"/>
      </right>
      <top style="thin">
        <color theme="1"/>
      </top>
      <bottom style="thin">
        <color auto="1"/>
      </bottom>
      <diagonal/>
    </border>
    <border>
      <left/>
      <right/>
      <top style="thin">
        <color auto="1"/>
      </top>
      <bottom style="thin">
        <color auto="1"/>
      </bottom>
      <diagonal/>
    </border>
    <border>
      <left style="medium">
        <color auto="1"/>
      </left>
      <right style="medium">
        <color auto="1"/>
      </right>
      <top/>
      <bottom style="thin">
        <color theme="1"/>
      </bottom>
      <diagonal/>
    </border>
    <border>
      <left style="medium">
        <color theme="1"/>
      </left>
      <right style="medium">
        <color auto="1"/>
      </right>
      <top style="thin">
        <color auto="1"/>
      </top>
      <bottom style="thin">
        <color auto="1"/>
      </bottom>
      <diagonal/>
    </border>
    <border>
      <left style="medium">
        <color theme="1"/>
      </left>
      <right style="medium">
        <color auto="1"/>
      </right>
      <top style="thin">
        <color theme="1"/>
      </top>
      <bottom style="thin">
        <color theme="1"/>
      </bottom>
      <diagonal/>
    </border>
    <border>
      <left style="medium">
        <color auto="1"/>
      </left>
      <right style="medium">
        <color theme="1"/>
      </right>
      <top style="thin">
        <color theme="1"/>
      </top>
      <bottom style="thin">
        <color theme="1"/>
      </bottom>
      <diagonal/>
    </border>
  </borders>
  <cellStyleXfs count="64">
    <xf numFmtId="0" fontId="0" fillId="0" borderId="0"/>
    <xf numFmtId="0" fontId="1" fillId="0" borderId="0"/>
    <xf numFmtId="0" fontId="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8" fillId="0" borderId="0" applyNumberFormat="0" applyFill="0" applyBorder="0" applyAlignment="0" applyProtection="0"/>
  </cellStyleXfs>
  <cellXfs count="1462">
    <xf numFmtId="0" fontId="0" fillId="0" borderId="0" xfId="0"/>
    <xf numFmtId="0" fontId="1" fillId="0" borderId="0" xfId="1"/>
    <xf numFmtId="0" fontId="1" fillId="0" borderId="0" xfId="1" applyAlignment="1">
      <alignment horizontal="center" vertical="center"/>
    </xf>
    <xf numFmtId="0" fontId="1" fillId="3" borderId="0" xfId="1" applyFill="1" applyAlignment="1">
      <alignment horizontal="center" vertical="center"/>
    </xf>
    <xf numFmtId="0" fontId="3" fillId="3" borderId="0" xfId="1" applyFont="1" applyFill="1" applyAlignment="1">
      <alignment horizontal="center" vertical="center"/>
    </xf>
    <xf numFmtId="0" fontId="6" fillId="0" borderId="0" xfId="1" applyFont="1"/>
    <xf numFmtId="0" fontId="2" fillId="0" borderId="0" xfId="1" applyFont="1" applyAlignment="1">
      <alignment horizontal="left"/>
    </xf>
    <xf numFmtId="0" fontId="7" fillId="0" borderId="0" xfId="1" applyFont="1" applyAlignment="1">
      <alignment horizontal="left" vertical="center"/>
    </xf>
    <xf numFmtId="0" fontId="1" fillId="0" borderId="0" xfId="1" applyAlignment="1">
      <alignment vertical="center"/>
    </xf>
    <xf numFmtId="0" fontId="1" fillId="3" borderId="0" xfId="1" applyFill="1" applyAlignment="1">
      <alignment vertical="center"/>
    </xf>
    <xf numFmtId="0" fontId="1" fillId="6" borderId="0" xfId="1" applyFill="1" applyAlignment="1">
      <alignment vertical="center"/>
    </xf>
    <xf numFmtId="0" fontId="1" fillId="3" borderId="0" xfId="1" applyFill="1"/>
    <xf numFmtId="0" fontId="7" fillId="3" borderId="0" xfId="1" applyFont="1" applyFill="1" applyAlignment="1">
      <alignment horizontal="left" vertical="center"/>
    </xf>
    <xf numFmtId="0" fontId="7" fillId="6" borderId="0" xfId="1" applyFont="1" applyFill="1" applyAlignment="1">
      <alignment horizontal="left" vertical="center"/>
    </xf>
    <xf numFmtId="0" fontId="1" fillId="0" borderId="0" xfId="1" applyAlignment="1">
      <alignment horizontal="left" vertical="center"/>
    </xf>
    <xf numFmtId="0" fontId="2" fillId="0" borderId="0" xfId="1" applyFont="1" applyAlignment="1">
      <alignment horizontal="left" vertical="center"/>
    </xf>
    <xf numFmtId="0" fontId="6" fillId="0" borderId="0" xfId="1" applyFont="1" applyAlignment="1">
      <alignment horizontal="left"/>
    </xf>
    <xf numFmtId="0" fontId="2" fillId="0" borderId="0" xfId="1" applyFont="1"/>
    <xf numFmtId="0" fontId="2" fillId="0" borderId="0" xfId="0" applyFont="1" applyAlignment="1">
      <alignment horizontal="left" vertical="top"/>
    </xf>
    <xf numFmtId="0" fontId="10" fillId="0" borderId="0" xfId="0" applyFont="1"/>
    <xf numFmtId="0" fontId="2" fillId="0" borderId="43" xfId="0" applyFont="1" applyBorder="1" applyAlignment="1">
      <alignment horizontal="left" vertical="top"/>
    </xf>
    <xf numFmtId="0" fontId="2" fillId="0" borderId="41" xfId="0" applyFont="1" applyBorder="1" applyAlignment="1">
      <alignment horizontal="left" vertical="top"/>
    </xf>
    <xf numFmtId="0" fontId="2" fillId="0" borderId="45" xfId="0" applyFont="1" applyBorder="1" applyAlignment="1">
      <alignment horizontal="left" vertical="top"/>
    </xf>
    <xf numFmtId="0" fontId="2" fillId="0" borderId="42" xfId="0" applyFont="1" applyBorder="1" applyAlignment="1">
      <alignment horizontal="left" vertical="top"/>
    </xf>
    <xf numFmtId="0" fontId="2" fillId="0" borderId="0" xfId="1" applyFont="1" applyAlignment="1">
      <alignment horizontal="left" vertical="top"/>
    </xf>
    <xf numFmtId="0" fontId="1" fillId="0" borderId="0" xfId="1" applyAlignment="1">
      <alignment horizontal="left" vertical="top"/>
    </xf>
    <xf numFmtId="0" fontId="1" fillId="0" borderId="0" xfId="0" applyFont="1"/>
    <xf numFmtId="0" fontId="13" fillId="0" borderId="0" xfId="0" applyFont="1"/>
    <xf numFmtId="0" fontId="7" fillId="0" borderId="0" xfId="0" applyFont="1" applyAlignment="1">
      <alignment horizontal="left" vertical="top"/>
    </xf>
    <xf numFmtId="0" fontId="14" fillId="0" borderId="0" xfId="0" applyFont="1"/>
    <xf numFmtId="0" fontId="12" fillId="0" borderId="0" xfId="0" applyFont="1" applyAlignment="1">
      <alignment horizontal="left" vertical="center"/>
    </xf>
    <xf numFmtId="0" fontId="0" fillId="0" borderId="0" xfId="0" applyAlignment="1">
      <alignment vertical="top" wrapText="1"/>
    </xf>
    <xf numFmtId="0" fontId="11" fillId="0" borderId="0" xfId="0" applyFont="1" applyAlignment="1">
      <alignment vertical="top" wrapText="1"/>
    </xf>
    <xf numFmtId="0" fontId="15" fillId="0" borderId="0" xfId="0" applyFont="1" applyAlignment="1">
      <alignment vertical="top" wrapText="1"/>
    </xf>
    <xf numFmtId="0" fontId="4" fillId="0" borderId="0" xfId="1" applyFont="1" applyAlignment="1">
      <alignment horizontal="center"/>
    </xf>
    <xf numFmtId="0" fontId="16" fillId="0" borderId="0" xfId="1" applyFont="1"/>
    <xf numFmtId="0" fontId="2" fillId="0" borderId="0" xfId="1" applyFont="1" applyAlignment="1">
      <alignment vertical="center"/>
    </xf>
    <xf numFmtId="0" fontId="7" fillId="0" borderId="0" xfId="0" applyFont="1" applyAlignment="1">
      <alignment horizontal="left" vertical="center"/>
    </xf>
    <xf numFmtId="0" fontId="0" fillId="0" borderId="0" xfId="0" applyAlignment="1">
      <alignment vertical="center"/>
    </xf>
    <xf numFmtId="0" fontId="1" fillId="0" borderId="0" xfId="1" applyAlignment="1">
      <alignment vertical="top"/>
    </xf>
    <xf numFmtId="0" fontId="17" fillId="3" borderId="0" xfId="1" applyFont="1" applyFill="1" applyAlignment="1">
      <alignment horizontal="center" vertical="center"/>
    </xf>
    <xf numFmtId="0" fontId="6" fillId="3" borderId="0" xfId="1" applyFont="1" applyFill="1" applyAlignment="1">
      <alignment horizontal="center" vertical="center"/>
    </xf>
    <xf numFmtId="0" fontId="6" fillId="0" borderId="0" xfId="1" applyFont="1" applyAlignment="1">
      <alignment horizontal="left" vertical="center"/>
    </xf>
    <xf numFmtId="0" fontId="6" fillId="0" borderId="0" xfId="1" applyFont="1" applyAlignment="1">
      <alignment horizontal="center" vertical="center"/>
    </xf>
    <xf numFmtId="0" fontId="6" fillId="0" borderId="0" xfId="1" applyFont="1" applyAlignment="1">
      <alignment vertical="center"/>
    </xf>
    <xf numFmtId="0" fontId="2" fillId="3" borderId="0" xfId="1" applyFont="1" applyFill="1" applyAlignment="1">
      <alignment horizontal="center" vertical="center"/>
    </xf>
    <xf numFmtId="0" fontId="2" fillId="0" borderId="0" xfId="1" applyFont="1" applyAlignment="1">
      <alignment horizontal="center" vertical="center"/>
    </xf>
    <xf numFmtId="0" fontId="6" fillId="0" borderId="0" xfId="1" applyFont="1" applyAlignment="1">
      <alignment vertical="top"/>
    </xf>
    <xf numFmtId="0" fontId="6" fillId="3" borderId="0" xfId="1" applyFont="1" applyFill="1" applyAlignment="1">
      <alignment horizontal="center" vertical="top"/>
    </xf>
    <xf numFmtId="0" fontId="6" fillId="0" borderId="0" xfId="1" applyFont="1" applyAlignment="1">
      <alignment horizontal="center" vertical="top"/>
    </xf>
    <xf numFmtId="0" fontId="2" fillId="0" borderId="0" xfId="0" applyFont="1" applyAlignment="1">
      <alignment horizontal="left" vertical="center"/>
    </xf>
    <xf numFmtId="0" fontId="2" fillId="3" borderId="0" xfId="1" applyFont="1" applyFill="1" applyAlignment="1">
      <alignment horizontal="left" vertical="center"/>
    </xf>
    <xf numFmtId="0" fontId="6" fillId="3" borderId="0" xfId="1" applyFont="1" applyFill="1" applyAlignment="1">
      <alignment vertical="center"/>
    </xf>
    <xf numFmtId="0" fontId="6" fillId="0" borderId="0" xfId="0" applyFont="1"/>
    <xf numFmtId="0" fontId="6" fillId="0" borderId="0" xfId="0" applyFont="1" applyAlignment="1">
      <alignment vertical="center"/>
    </xf>
    <xf numFmtId="0" fontId="2" fillId="6" borderId="0" xfId="1" applyFont="1" applyFill="1" applyAlignment="1">
      <alignment horizontal="left" vertical="center"/>
    </xf>
    <xf numFmtId="0" fontId="6" fillId="3" borderId="0" xfId="1" applyFont="1" applyFill="1"/>
    <xf numFmtId="0" fontId="9" fillId="0" borderId="83" xfId="0" applyFont="1" applyBorder="1" applyAlignment="1">
      <alignment horizontal="left" vertical="center"/>
    </xf>
    <xf numFmtId="0" fontId="6" fillId="6" borderId="0" xfId="1" applyFont="1" applyFill="1" applyAlignment="1">
      <alignment vertical="center"/>
    </xf>
    <xf numFmtId="0" fontId="9" fillId="0" borderId="36" xfId="0" applyFont="1" applyBorder="1" applyAlignment="1">
      <alignment horizontal="left" vertical="center"/>
    </xf>
    <xf numFmtId="0" fontId="9" fillId="0" borderId="25" xfId="0" applyFont="1" applyBorder="1" applyAlignment="1">
      <alignment horizontal="left" vertical="center"/>
    </xf>
    <xf numFmtId="0" fontId="9" fillId="0" borderId="0" xfId="0" applyFont="1"/>
    <xf numFmtId="0" fontId="18" fillId="4" borderId="16" xfId="1" applyFont="1" applyFill="1" applyBorder="1" applyAlignment="1">
      <alignment horizontal="center" vertical="center" wrapText="1"/>
    </xf>
    <xf numFmtId="1" fontId="18" fillId="4" borderId="16" xfId="1" applyNumberFormat="1" applyFont="1" applyFill="1" applyBorder="1" applyAlignment="1">
      <alignment horizontal="center" vertical="center" wrapText="1"/>
    </xf>
    <xf numFmtId="164" fontId="18" fillId="4" borderId="16" xfId="1" applyNumberFormat="1" applyFont="1" applyFill="1" applyBorder="1" applyAlignment="1">
      <alignment horizontal="left" vertical="center" wrapText="1"/>
    </xf>
    <xf numFmtId="0" fontId="18" fillId="4" borderId="16" xfId="1" applyFont="1" applyFill="1" applyBorder="1" applyAlignment="1">
      <alignment horizontal="center" vertical="center"/>
    </xf>
    <xf numFmtId="0" fontId="18" fillId="5" borderId="16" xfId="1" applyFont="1" applyFill="1" applyBorder="1" applyAlignment="1">
      <alignment horizontal="center" vertical="center" wrapText="1"/>
    </xf>
    <xf numFmtId="0" fontId="19" fillId="4" borderId="14" xfId="1" applyFont="1" applyFill="1" applyBorder="1" applyAlignment="1">
      <alignment horizontal="center" vertical="center" wrapText="1"/>
    </xf>
    <xf numFmtId="1" fontId="19" fillId="4" borderId="14" xfId="1" applyNumberFormat="1" applyFont="1" applyFill="1" applyBorder="1" applyAlignment="1">
      <alignment horizontal="center" vertical="center" wrapText="1"/>
    </xf>
    <xf numFmtId="164" fontId="19" fillId="4" borderId="14" xfId="1" applyNumberFormat="1" applyFont="1" applyFill="1" applyBorder="1" applyAlignment="1">
      <alignment horizontal="center" vertical="center" wrapText="1"/>
    </xf>
    <xf numFmtId="0" fontId="19" fillId="4" borderId="15" xfId="1" applyFont="1" applyFill="1" applyBorder="1" applyAlignment="1">
      <alignment horizontal="center" vertical="center" wrapText="1"/>
    </xf>
    <xf numFmtId="0" fontId="19" fillId="4" borderId="14" xfId="1" applyFont="1" applyFill="1" applyBorder="1" applyAlignment="1">
      <alignment horizontal="center" vertical="center"/>
    </xf>
    <xf numFmtId="0" fontId="19" fillId="5" borderId="14" xfId="1" applyFont="1" applyFill="1" applyBorder="1" applyAlignment="1">
      <alignment horizontal="center" vertical="center" wrapText="1"/>
    </xf>
    <xf numFmtId="0" fontId="21" fillId="4" borderId="14" xfId="1" applyFont="1" applyFill="1" applyBorder="1" applyAlignment="1">
      <alignment horizontal="center" vertical="center"/>
    </xf>
    <xf numFmtId="0" fontId="22" fillId="4" borderId="65" xfId="1" applyFont="1" applyFill="1" applyBorder="1" applyAlignment="1">
      <alignment horizontal="left" vertical="center" wrapText="1"/>
    </xf>
    <xf numFmtId="0" fontId="19" fillId="4" borderId="66" xfId="1" applyFont="1" applyFill="1" applyBorder="1" applyAlignment="1">
      <alignment horizontal="center" vertical="center" wrapText="1"/>
    </xf>
    <xf numFmtId="1" fontId="19" fillId="4" borderId="66" xfId="1" applyNumberFormat="1" applyFont="1" applyFill="1" applyBorder="1" applyAlignment="1">
      <alignment horizontal="center" vertical="center" wrapText="1"/>
    </xf>
    <xf numFmtId="164" fontId="19" fillId="4" borderId="66" xfId="1" applyNumberFormat="1" applyFont="1" applyFill="1" applyBorder="1" applyAlignment="1">
      <alignment horizontal="center" vertical="center" wrapText="1"/>
    </xf>
    <xf numFmtId="0" fontId="19" fillId="4" borderId="66" xfId="1" applyFont="1" applyFill="1" applyBorder="1" applyAlignment="1">
      <alignment horizontal="center" vertical="center"/>
    </xf>
    <xf numFmtId="0" fontId="19" fillId="5" borderId="66" xfId="1" applyFont="1" applyFill="1" applyBorder="1" applyAlignment="1">
      <alignment horizontal="center" vertical="center" wrapText="1"/>
    </xf>
    <xf numFmtId="0" fontId="21" fillId="4" borderId="67" xfId="1" applyFont="1" applyFill="1" applyBorder="1" applyAlignment="1">
      <alignment horizontal="center" vertical="center"/>
    </xf>
    <xf numFmtId="0" fontId="19" fillId="13" borderId="6" xfId="1" applyFont="1" applyFill="1" applyBorder="1" applyAlignment="1">
      <alignment horizontal="left" vertical="top" wrapText="1"/>
    </xf>
    <xf numFmtId="0" fontId="19" fillId="13" borderId="5" xfId="1" applyFont="1" applyFill="1" applyBorder="1" applyAlignment="1">
      <alignment horizontal="left" vertical="top" wrapText="1"/>
    </xf>
    <xf numFmtId="1" fontId="19" fillId="13" borderId="5" xfId="1" applyNumberFormat="1" applyFont="1" applyFill="1" applyBorder="1" applyAlignment="1">
      <alignment horizontal="left" vertical="top" wrapText="1"/>
    </xf>
    <xf numFmtId="164" fontId="19" fillId="13" borderId="5" xfId="1" applyNumberFormat="1" applyFont="1" applyFill="1" applyBorder="1" applyAlignment="1">
      <alignment horizontal="left" vertical="top" wrapText="1"/>
    </xf>
    <xf numFmtId="3" fontId="19" fillId="13" borderId="5" xfId="1" applyNumberFormat="1" applyFont="1" applyFill="1" applyBorder="1" applyAlignment="1">
      <alignment horizontal="left" vertical="top" wrapText="1"/>
    </xf>
    <xf numFmtId="0" fontId="19" fillId="13" borderId="5" xfId="1" applyFont="1" applyFill="1" applyBorder="1" applyAlignment="1">
      <alignment horizontal="left" vertical="top"/>
    </xf>
    <xf numFmtId="0" fontId="21" fillId="13" borderId="4" xfId="1" applyFont="1" applyFill="1" applyBorder="1" applyAlignment="1">
      <alignment horizontal="left" vertical="center"/>
    </xf>
    <xf numFmtId="0" fontId="19" fillId="13" borderId="6" xfId="1" applyFont="1" applyFill="1" applyBorder="1" applyAlignment="1">
      <alignment horizontal="left" vertical="center" wrapText="1"/>
    </xf>
    <xf numFmtId="0" fontId="19" fillId="13" borderId="5" xfId="1" applyFont="1" applyFill="1" applyBorder="1" applyAlignment="1">
      <alignment horizontal="left" vertical="center" wrapText="1"/>
    </xf>
    <xf numFmtId="1" fontId="19" fillId="13" borderId="5" xfId="1" applyNumberFormat="1" applyFont="1" applyFill="1" applyBorder="1" applyAlignment="1">
      <alignment horizontal="left" vertical="center" wrapText="1"/>
    </xf>
    <xf numFmtId="4" fontId="19" fillId="2" borderId="5" xfId="1" applyNumberFormat="1" applyFont="1" applyFill="1" applyBorder="1" applyAlignment="1">
      <alignment horizontal="left" vertical="center" wrapText="1"/>
    </xf>
    <xf numFmtId="3" fontId="19" fillId="13" borderId="5" xfId="1" applyNumberFormat="1" applyFont="1" applyFill="1" applyBorder="1" applyAlignment="1">
      <alignment horizontal="left" vertical="center" wrapText="1"/>
    </xf>
    <xf numFmtId="0" fontId="19" fillId="13" borderId="5" xfId="1" applyFont="1" applyFill="1" applyBorder="1" applyAlignment="1">
      <alignment horizontal="left" vertical="center"/>
    </xf>
    <xf numFmtId="0" fontId="21" fillId="13" borderId="4" xfId="1" applyFont="1" applyFill="1" applyBorder="1" applyAlignment="1">
      <alignment vertical="center"/>
    </xf>
    <xf numFmtId="0" fontId="19" fillId="13" borderId="5" xfId="1" applyFont="1" applyFill="1" applyBorder="1" applyAlignment="1">
      <alignment horizontal="left"/>
    </xf>
    <xf numFmtId="4" fontId="19" fillId="13" borderId="5" xfId="1" applyNumberFormat="1" applyFont="1" applyFill="1" applyBorder="1" applyAlignment="1">
      <alignment horizontal="left" vertical="center" wrapText="1"/>
    </xf>
    <xf numFmtId="0" fontId="19" fillId="13" borderId="5" xfId="1" applyFont="1" applyFill="1" applyBorder="1" applyAlignment="1">
      <alignment vertical="top"/>
    </xf>
    <xf numFmtId="164" fontId="19" fillId="2" borderId="5" xfId="1" applyNumberFormat="1" applyFont="1" applyFill="1" applyBorder="1" applyAlignment="1">
      <alignment horizontal="left" vertical="top" wrapText="1"/>
    </xf>
    <xf numFmtId="0" fontId="19" fillId="13" borderId="6" xfId="1" applyFont="1" applyFill="1" applyBorder="1" applyAlignment="1">
      <alignment horizontal="left" vertical="top"/>
    </xf>
    <xf numFmtId="1" fontId="19" fillId="13" borderId="5" xfId="1" applyNumberFormat="1" applyFont="1" applyFill="1" applyBorder="1" applyAlignment="1">
      <alignment horizontal="left" vertical="top"/>
    </xf>
    <xf numFmtId="164" fontId="19" fillId="13" borderId="5" xfId="1" applyNumberFormat="1" applyFont="1" applyFill="1" applyBorder="1" applyAlignment="1">
      <alignment horizontal="left" vertical="top"/>
    </xf>
    <xf numFmtId="3" fontId="19" fillId="13" borderId="5" xfId="1" applyNumberFormat="1" applyFont="1" applyFill="1" applyBorder="1" applyAlignment="1">
      <alignment horizontal="left" vertical="top"/>
    </xf>
    <xf numFmtId="0" fontId="19" fillId="13" borderId="6" xfId="1" applyFont="1" applyFill="1" applyBorder="1" applyAlignment="1">
      <alignment horizontal="left"/>
    </xf>
    <xf numFmtId="1" fontId="19" fillId="13" borderId="5" xfId="1" applyNumberFormat="1" applyFont="1" applyFill="1" applyBorder="1" applyAlignment="1">
      <alignment horizontal="left"/>
    </xf>
    <xf numFmtId="164" fontId="19" fillId="13" borderId="5" xfId="1" applyNumberFormat="1" applyFont="1" applyFill="1" applyBorder="1" applyAlignment="1">
      <alignment horizontal="left"/>
    </xf>
    <xf numFmtId="3" fontId="19" fillId="13" borderId="5" xfId="1" applyNumberFormat="1" applyFont="1" applyFill="1" applyBorder="1" applyAlignment="1">
      <alignment horizontal="left"/>
    </xf>
    <xf numFmtId="0" fontId="18" fillId="13" borderId="5" xfId="1" applyFont="1" applyFill="1" applyBorder="1" applyAlignment="1">
      <alignment horizontal="left"/>
    </xf>
    <xf numFmtId="164" fontId="19" fillId="2" borderId="5" xfId="1" applyNumberFormat="1" applyFont="1" applyFill="1" applyBorder="1" applyAlignment="1">
      <alignment horizontal="left"/>
    </xf>
    <xf numFmtId="4" fontId="19" fillId="13" borderId="5" xfId="1" applyNumberFormat="1" applyFont="1" applyFill="1" applyBorder="1" applyAlignment="1">
      <alignment horizontal="left" vertical="top" wrapText="1"/>
    </xf>
    <xf numFmtId="0" fontId="23" fillId="13" borderId="5" xfId="1" applyFont="1" applyFill="1" applyBorder="1" applyAlignment="1">
      <alignment vertical="top"/>
    </xf>
    <xf numFmtId="0" fontId="19" fillId="10" borderId="88" xfId="0" applyFont="1" applyFill="1" applyBorder="1" applyAlignment="1">
      <alignment horizontal="left" vertical="center" wrapText="1"/>
    </xf>
    <xf numFmtId="0" fontId="19" fillId="10" borderId="68" xfId="0" applyFont="1" applyFill="1" applyBorder="1" applyAlignment="1">
      <alignment horizontal="left" vertical="center" wrapText="1"/>
    </xf>
    <xf numFmtId="165" fontId="19" fillId="10" borderId="68" xfId="0" applyNumberFormat="1" applyFont="1" applyFill="1" applyBorder="1" applyAlignment="1">
      <alignment horizontal="left" vertical="center" wrapText="1"/>
    </xf>
    <xf numFmtId="4" fontId="19" fillId="10" borderId="68" xfId="0" applyNumberFormat="1" applyFont="1" applyFill="1" applyBorder="1" applyAlignment="1">
      <alignment horizontal="left" vertical="center" wrapText="1"/>
    </xf>
    <xf numFmtId="3" fontId="19" fillId="10" borderId="68" xfId="0" applyNumberFormat="1" applyFont="1" applyFill="1" applyBorder="1" applyAlignment="1">
      <alignment horizontal="left" vertical="center" wrapText="1"/>
    </xf>
    <xf numFmtId="0" fontId="21" fillId="10" borderId="89" xfId="0" applyFont="1" applyFill="1" applyBorder="1" applyAlignment="1">
      <alignment vertical="center"/>
    </xf>
    <xf numFmtId="0" fontId="19" fillId="10" borderId="47" xfId="0" applyFont="1" applyFill="1" applyBorder="1" applyAlignment="1">
      <alignment horizontal="left" vertical="center" wrapText="1"/>
    </xf>
    <xf numFmtId="0" fontId="19" fillId="10" borderId="41" xfId="0" applyFont="1" applyFill="1" applyBorder="1" applyAlignment="1">
      <alignment horizontal="left" vertical="center" wrapText="1"/>
    </xf>
    <xf numFmtId="165" fontId="19" fillId="10" borderId="41" xfId="0" applyNumberFormat="1" applyFont="1" applyFill="1" applyBorder="1" applyAlignment="1">
      <alignment horizontal="left" vertical="center" wrapText="1"/>
    </xf>
    <xf numFmtId="4" fontId="19" fillId="10" borderId="41" xfId="0" applyNumberFormat="1" applyFont="1" applyFill="1" applyBorder="1" applyAlignment="1">
      <alignment horizontal="left" vertical="center" wrapText="1"/>
    </xf>
    <xf numFmtId="3" fontId="19" fillId="10" borderId="41" xfId="0" applyNumberFormat="1" applyFont="1" applyFill="1" applyBorder="1" applyAlignment="1">
      <alignment horizontal="left" vertical="center" wrapText="1"/>
    </xf>
    <xf numFmtId="0" fontId="21" fillId="10" borderId="42" xfId="0" applyFont="1" applyFill="1" applyBorder="1" applyAlignment="1">
      <alignment vertical="center"/>
    </xf>
    <xf numFmtId="0" fontId="19" fillId="10" borderId="6" xfId="1" applyFont="1" applyFill="1" applyBorder="1" applyAlignment="1">
      <alignment horizontal="left"/>
    </xf>
    <xf numFmtId="0" fontId="19" fillId="10" borderId="5" xfId="1" applyFont="1" applyFill="1" applyBorder="1" applyAlignment="1">
      <alignment horizontal="left"/>
    </xf>
    <xf numFmtId="0" fontId="21" fillId="10" borderId="4" xfId="1" applyFont="1" applyFill="1" applyBorder="1" applyAlignment="1">
      <alignment horizontal="left" vertical="center"/>
    </xf>
    <xf numFmtId="0" fontId="19" fillId="10" borderId="41" xfId="0" applyFont="1" applyFill="1" applyBorder="1" applyAlignment="1">
      <alignment horizontal="left" vertical="center"/>
    </xf>
    <xf numFmtId="0" fontId="19" fillId="10" borderId="75" xfId="0" applyFont="1" applyFill="1" applyBorder="1" applyAlignment="1">
      <alignment horizontal="left" vertical="center" wrapText="1"/>
    </xf>
    <xf numFmtId="0" fontId="19" fillId="10" borderId="76" xfId="0" applyFont="1" applyFill="1" applyBorder="1" applyAlignment="1">
      <alignment horizontal="left" vertical="center" wrapText="1"/>
    </xf>
    <xf numFmtId="165" fontId="19" fillId="10" borderId="76" xfId="0" applyNumberFormat="1" applyFont="1" applyFill="1" applyBorder="1" applyAlignment="1">
      <alignment horizontal="left" vertical="center" wrapText="1"/>
    </xf>
    <xf numFmtId="4" fontId="19" fillId="10" borderId="76" xfId="0" applyNumberFormat="1" applyFont="1" applyFill="1" applyBorder="1" applyAlignment="1">
      <alignment horizontal="left" vertical="center" wrapText="1"/>
    </xf>
    <xf numFmtId="3" fontId="19" fillId="10" borderId="76" xfId="0" applyNumberFormat="1" applyFont="1" applyFill="1" applyBorder="1" applyAlignment="1">
      <alignment horizontal="left" vertical="center" wrapText="1"/>
    </xf>
    <xf numFmtId="0" fontId="21" fillId="10" borderId="77" xfId="0" applyFont="1" applyFill="1" applyBorder="1" applyAlignment="1">
      <alignment vertical="center"/>
    </xf>
    <xf numFmtId="0" fontId="19" fillId="10" borderId="76" xfId="0" applyFont="1" applyFill="1" applyBorder="1" applyAlignment="1">
      <alignment horizontal="left" vertical="center"/>
    </xf>
    <xf numFmtId="0" fontId="19" fillId="10" borderId="40" xfId="1" applyFont="1" applyFill="1" applyBorder="1" applyAlignment="1">
      <alignment horizontal="left"/>
    </xf>
    <xf numFmtId="0" fontId="19" fillId="10" borderId="9" xfId="1" applyFont="1" applyFill="1" applyBorder="1" applyAlignment="1">
      <alignment horizontal="left"/>
    </xf>
    <xf numFmtId="0" fontId="19" fillId="10" borderId="94" xfId="1" applyFont="1" applyFill="1" applyBorder="1" applyAlignment="1">
      <alignment horizontal="left"/>
    </xf>
    <xf numFmtId="0" fontId="19" fillId="10" borderId="64" xfId="1" applyFont="1" applyFill="1" applyBorder="1" applyAlignment="1">
      <alignment horizontal="left"/>
    </xf>
    <xf numFmtId="0" fontId="19" fillId="10" borderId="96" xfId="1" applyFont="1" applyFill="1" applyBorder="1" applyAlignment="1">
      <alignment horizontal="left"/>
    </xf>
    <xf numFmtId="0" fontId="19" fillId="10" borderId="97" xfId="1" applyFont="1" applyFill="1" applyBorder="1" applyAlignment="1">
      <alignment horizontal="left"/>
    </xf>
    <xf numFmtId="0" fontId="19" fillId="2" borderId="97" xfId="1" applyFont="1" applyFill="1" applyBorder="1" applyAlignment="1">
      <alignment horizontal="left"/>
    </xf>
    <xf numFmtId="0" fontId="19" fillId="10" borderId="92" xfId="1" applyFont="1" applyFill="1" applyBorder="1" applyAlignment="1">
      <alignment horizontal="left"/>
    </xf>
    <xf numFmtId="0" fontId="19" fillId="10" borderId="99" xfId="1" applyFont="1" applyFill="1" applyBorder="1" applyAlignment="1">
      <alignment horizontal="left"/>
    </xf>
    <xf numFmtId="0" fontId="19" fillId="10" borderId="25" xfId="1" applyFont="1" applyFill="1" applyBorder="1" applyAlignment="1">
      <alignment horizontal="left"/>
    </xf>
    <xf numFmtId="0" fontId="19" fillId="2" borderId="25" xfId="1" applyFont="1" applyFill="1" applyBorder="1" applyAlignment="1">
      <alignment horizontal="left"/>
    </xf>
    <xf numFmtId="0" fontId="21" fillId="10" borderId="98" xfId="1" applyFont="1" applyFill="1" applyBorder="1" applyAlignment="1">
      <alignment horizontal="left" vertical="center"/>
    </xf>
    <xf numFmtId="0" fontId="19" fillId="10" borderId="47" xfId="1" applyFont="1" applyFill="1" applyBorder="1" applyAlignment="1">
      <alignment horizontal="left"/>
    </xf>
    <xf numFmtId="0" fontId="19" fillId="10" borderId="41" xfId="1" applyFont="1" applyFill="1" applyBorder="1" applyAlignment="1">
      <alignment horizontal="left"/>
    </xf>
    <xf numFmtId="0" fontId="19" fillId="10" borderId="61" xfId="0" applyFont="1" applyFill="1" applyBorder="1" applyAlignment="1">
      <alignment horizontal="left" vertical="center" wrapText="1"/>
    </xf>
    <xf numFmtId="0" fontId="19" fillId="10" borderId="62" xfId="0" applyFont="1" applyFill="1" applyBorder="1" applyAlignment="1">
      <alignment horizontal="left" vertical="center" wrapText="1"/>
    </xf>
    <xf numFmtId="165" fontId="19" fillId="10" borderId="62" xfId="0" applyNumberFormat="1" applyFont="1" applyFill="1" applyBorder="1" applyAlignment="1">
      <alignment horizontal="left" vertical="center" wrapText="1"/>
    </xf>
    <xf numFmtId="4" fontId="19" fillId="10" borderId="62" xfId="0" applyNumberFormat="1" applyFont="1" applyFill="1" applyBorder="1" applyAlignment="1">
      <alignment horizontal="left" vertical="center" wrapText="1"/>
    </xf>
    <xf numFmtId="0" fontId="21" fillId="10" borderId="74" xfId="0" applyFont="1" applyFill="1" applyBorder="1" applyAlignment="1">
      <alignment vertical="center"/>
    </xf>
    <xf numFmtId="0" fontId="22" fillId="7" borderId="65" xfId="0" applyFont="1" applyFill="1" applyBorder="1" applyAlignment="1">
      <alignment horizontal="left" vertical="top" wrapText="1"/>
    </xf>
    <xf numFmtId="0" fontId="18" fillId="7" borderId="66" xfId="0" applyFont="1" applyFill="1" applyBorder="1" applyAlignment="1">
      <alignment horizontal="left" vertical="top" wrapText="1"/>
    </xf>
    <xf numFmtId="0" fontId="19" fillId="7" borderId="66" xfId="0" applyFont="1" applyFill="1" applyBorder="1" applyAlignment="1">
      <alignment horizontal="left" vertical="top" wrapText="1"/>
    </xf>
    <xf numFmtId="165" fontId="19" fillId="7" borderId="66" xfId="0" applyNumberFormat="1" applyFont="1" applyFill="1" applyBorder="1" applyAlignment="1">
      <alignment horizontal="left" vertical="top" wrapText="1"/>
    </xf>
    <xf numFmtId="4" fontId="19" fillId="7" borderId="66" xfId="0" applyNumberFormat="1" applyFont="1" applyFill="1" applyBorder="1" applyAlignment="1">
      <alignment horizontal="left" vertical="top" wrapText="1"/>
    </xf>
    <xf numFmtId="0" fontId="21" fillId="7" borderId="67" xfId="0" applyFont="1" applyFill="1" applyBorder="1" applyAlignment="1">
      <alignment vertical="center"/>
    </xf>
    <xf numFmtId="0" fontId="19" fillId="11" borderId="6" xfId="1" applyFont="1" applyFill="1" applyBorder="1" applyAlignment="1">
      <alignment horizontal="left" vertical="top" wrapText="1"/>
    </xf>
    <xf numFmtId="0" fontId="19" fillId="11" borderId="5" xfId="1" applyFont="1" applyFill="1" applyBorder="1" applyAlignment="1">
      <alignment horizontal="left" vertical="top" wrapText="1"/>
    </xf>
    <xf numFmtId="1" fontId="19" fillId="11" borderId="5" xfId="1" applyNumberFormat="1" applyFont="1" applyFill="1" applyBorder="1" applyAlignment="1">
      <alignment horizontal="left" vertical="top" wrapText="1"/>
    </xf>
    <xf numFmtId="0" fontId="19" fillId="11" borderId="5" xfId="0" applyFont="1" applyFill="1" applyBorder="1" applyAlignment="1">
      <alignment horizontal="left" vertical="top"/>
    </xf>
    <xf numFmtId="0" fontId="19" fillId="11" borderId="5" xfId="1" applyFont="1" applyFill="1" applyBorder="1" applyAlignment="1">
      <alignment horizontal="left" vertical="top"/>
    </xf>
    <xf numFmtId="0" fontId="21" fillId="11" borderId="4" xfId="1" applyFont="1" applyFill="1" applyBorder="1" applyAlignment="1">
      <alignment vertical="center"/>
    </xf>
    <xf numFmtId="164" fontId="19" fillId="11" borderId="5" xfId="1" applyNumberFormat="1" applyFont="1" applyFill="1" applyBorder="1" applyAlignment="1">
      <alignment horizontal="left" vertical="top" wrapText="1"/>
    </xf>
    <xf numFmtId="0" fontId="19" fillId="11" borderId="6" xfId="1" applyFont="1" applyFill="1" applyBorder="1" applyAlignment="1">
      <alignment vertical="top" wrapText="1"/>
    </xf>
    <xf numFmtId="0" fontId="19" fillId="11" borderId="5" xfId="1" applyFont="1" applyFill="1" applyBorder="1" applyAlignment="1">
      <alignment vertical="top" wrapText="1"/>
    </xf>
    <xf numFmtId="166" fontId="19" fillId="11" borderId="5" xfId="1" applyNumberFormat="1" applyFont="1" applyFill="1" applyBorder="1" applyAlignment="1">
      <alignment horizontal="left" vertical="top" wrapText="1"/>
    </xf>
    <xf numFmtId="4" fontId="19" fillId="11" borderId="41" xfId="0" applyNumberFormat="1" applyFont="1" applyFill="1" applyBorder="1" applyAlignment="1">
      <alignment horizontal="left" vertical="top"/>
    </xf>
    <xf numFmtId="3" fontId="19" fillId="11" borderId="41" xfId="0" applyNumberFormat="1" applyFont="1" applyFill="1" applyBorder="1" applyAlignment="1">
      <alignment horizontal="left" vertical="top"/>
    </xf>
    <xf numFmtId="0" fontId="19" fillId="11" borderId="41" xfId="0" applyFont="1" applyFill="1" applyBorder="1" applyAlignment="1">
      <alignment horizontal="left" vertical="top"/>
    </xf>
    <xf numFmtId="3" fontId="19" fillId="11" borderId="5" xfId="0" applyNumberFormat="1" applyFont="1" applyFill="1" applyBorder="1" applyAlignment="1">
      <alignment horizontal="left" vertical="top"/>
    </xf>
    <xf numFmtId="0" fontId="19" fillId="11" borderId="5" xfId="1" applyFont="1" applyFill="1" applyBorder="1" applyAlignment="1">
      <alignment vertical="top"/>
    </xf>
    <xf numFmtId="0" fontId="19" fillId="11" borderId="6" xfId="1" applyFont="1" applyFill="1" applyBorder="1" applyAlignment="1">
      <alignment horizontal="left" vertical="center" wrapText="1"/>
    </xf>
    <xf numFmtId="0" fontId="18" fillId="11" borderId="5" xfId="1" applyFont="1" applyFill="1" applyBorder="1" applyAlignment="1">
      <alignment horizontal="left" vertical="center" wrapText="1"/>
    </xf>
    <xf numFmtId="0" fontId="19" fillId="11" borderId="5" xfId="1" applyFont="1" applyFill="1" applyBorder="1" applyAlignment="1">
      <alignment horizontal="left" vertical="center" wrapText="1"/>
    </xf>
    <xf numFmtId="3" fontId="19" fillId="11" borderId="5" xfId="1" applyNumberFormat="1" applyFont="1" applyFill="1" applyBorder="1" applyAlignment="1">
      <alignment horizontal="left" vertical="center" wrapText="1"/>
    </xf>
    <xf numFmtId="0" fontId="19" fillId="11" borderId="5" xfId="1" applyFont="1" applyFill="1" applyBorder="1" applyAlignment="1">
      <alignment horizontal="left" vertical="center"/>
    </xf>
    <xf numFmtId="165" fontId="19" fillId="11" borderId="5" xfId="1" applyNumberFormat="1" applyFont="1" applyFill="1" applyBorder="1" applyAlignment="1">
      <alignment horizontal="left" vertical="top" wrapText="1"/>
    </xf>
    <xf numFmtId="0" fontId="19" fillId="11" borderId="41" xfId="1" applyFont="1" applyFill="1" applyBorder="1" applyAlignment="1">
      <alignment horizontal="left" vertical="top" wrapText="1"/>
    </xf>
    <xf numFmtId="1" fontId="19" fillId="11" borderId="5" xfId="1" quotePrefix="1" applyNumberFormat="1" applyFont="1" applyFill="1" applyBorder="1" applyAlignment="1">
      <alignment horizontal="left" vertical="top" wrapText="1"/>
    </xf>
    <xf numFmtId="3" fontId="19" fillId="11" borderId="5" xfId="1" applyNumberFormat="1" applyFont="1" applyFill="1" applyBorder="1" applyAlignment="1">
      <alignment horizontal="left" vertical="top" wrapText="1"/>
    </xf>
    <xf numFmtId="3" fontId="19" fillId="11" borderId="5" xfId="1" applyNumberFormat="1" applyFont="1" applyFill="1" applyBorder="1" applyAlignment="1">
      <alignment horizontal="left" vertical="top"/>
    </xf>
    <xf numFmtId="0" fontId="19" fillId="11" borderId="40" xfId="1" applyFont="1" applyFill="1" applyBorder="1" applyAlignment="1">
      <alignment vertical="top" wrapText="1"/>
    </xf>
    <xf numFmtId="0" fontId="18" fillId="11" borderId="9" xfId="1" applyFont="1" applyFill="1" applyBorder="1" applyAlignment="1">
      <alignment vertical="top" wrapText="1"/>
    </xf>
    <xf numFmtId="0" fontId="19" fillId="11" borderId="9" xfId="1" applyFont="1" applyFill="1" applyBorder="1" applyAlignment="1">
      <alignment vertical="top" wrapText="1"/>
    </xf>
    <xf numFmtId="0" fontId="19" fillId="11" borderId="9" xfId="1" applyFont="1" applyFill="1" applyBorder="1" applyAlignment="1">
      <alignment horizontal="left" vertical="top" wrapText="1"/>
    </xf>
    <xf numFmtId="1" fontId="19" fillId="11" borderId="9" xfId="1" applyNumberFormat="1" applyFont="1" applyFill="1" applyBorder="1" applyAlignment="1">
      <alignment horizontal="left" vertical="top" wrapText="1"/>
    </xf>
    <xf numFmtId="0" fontId="19" fillId="11" borderId="62" xfId="0" applyFont="1" applyFill="1" applyBorder="1" applyAlignment="1">
      <alignment horizontal="left" vertical="top"/>
    </xf>
    <xf numFmtId="3" fontId="19" fillId="11" borderId="62" xfId="0" applyNumberFormat="1" applyFont="1" applyFill="1" applyBorder="1" applyAlignment="1">
      <alignment horizontal="left" vertical="top"/>
    </xf>
    <xf numFmtId="0" fontId="19" fillId="11" borderId="9" xfId="0" applyFont="1" applyFill="1" applyBorder="1" applyAlignment="1">
      <alignment horizontal="left" vertical="top"/>
    </xf>
    <xf numFmtId="3" fontId="19" fillId="11" borderId="9" xfId="1" applyNumberFormat="1" applyFont="1" applyFill="1" applyBorder="1" applyAlignment="1">
      <alignment horizontal="left" vertical="top"/>
    </xf>
    <xf numFmtId="0" fontId="19" fillId="11" borderId="9" xfId="1" applyFont="1" applyFill="1" applyBorder="1" applyAlignment="1">
      <alignment horizontal="left" vertical="top"/>
    </xf>
    <xf numFmtId="0" fontId="19" fillId="11" borderId="9" xfId="1" applyFont="1" applyFill="1" applyBorder="1" applyAlignment="1">
      <alignment vertical="top"/>
    </xf>
    <xf numFmtId="0" fontId="21" fillId="11" borderId="24" xfId="1" applyFont="1" applyFill="1" applyBorder="1" applyAlignment="1">
      <alignment vertical="center"/>
    </xf>
    <xf numFmtId="0" fontId="19" fillId="11" borderId="75" xfId="1" applyFont="1" applyFill="1" applyBorder="1" applyAlignment="1">
      <alignment vertical="top" wrapText="1"/>
    </xf>
    <xf numFmtId="0" fontId="18" fillId="11" borderId="76" xfId="1" applyFont="1" applyFill="1" applyBorder="1" applyAlignment="1">
      <alignment vertical="top" wrapText="1"/>
    </xf>
    <xf numFmtId="0" fontId="19" fillId="11" borderId="76" xfId="1" applyFont="1" applyFill="1" applyBorder="1" applyAlignment="1">
      <alignment vertical="top" wrapText="1"/>
    </xf>
    <xf numFmtId="0" fontId="19" fillId="11" borderId="76" xfId="1" applyFont="1" applyFill="1" applyBorder="1" applyAlignment="1">
      <alignment horizontal="left" vertical="top" wrapText="1"/>
    </xf>
    <xf numFmtId="165" fontId="19" fillId="11" borderId="76" xfId="1" applyNumberFormat="1" applyFont="1" applyFill="1" applyBorder="1" applyAlignment="1">
      <alignment horizontal="left" vertical="top" wrapText="1"/>
    </xf>
    <xf numFmtId="1" fontId="19" fillId="11" borderId="76" xfId="1" applyNumberFormat="1" applyFont="1" applyFill="1" applyBorder="1" applyAlignment="1">
      <alignment horizontal="left" vertical="top" wrapText="1"/>
    </xf>
    <xf numFmtId="164" fontId="19" fillId="11" borderId="76" xfId="1" applyNumberFormat="1" applyFont="1" applyFill="1" applyBorder="1" applyAlignment="1">
      <alignment horizontal="left" vertical="top" wrapText="1"/>
    </xf>
    <xf numFmtId="3" fontId="19" fillId="11" borderId="76" xfId="1" applyNumberFormat="1" applyFont="1" applyFill="1" applyBorder="1" applyAlignment="1">
      <alignment horizontal="left" vertical="top" wrapText="1"/>
    </xf>
    <xf numFmtId="0" fontId="19" fillId="11" borderId="76" xfId="1" applyFont="1" applyFill="1" applyBorder="1" applyAlignment="1">
      <alignment horizontal="left" vertical="top"/>
    </xf>
    <xf numFmtId="3" fontId="19" fillId="11" borderId="76" xfId="1" applyNumberFormat="1" applyFont="1" applyFill="1" applyBorder="1" applyAlignment="1">
      <alignment horizontal="left" vertical="top"/>
    </xf>
    <xf numFmtId="0" fontId="19" fillId="11" borderId="76" xfId="1" applyFont="1" applyFill="1" applyBorder="1" applyAlignment="1">
      <alignment vertical="top"/>
    </xf>
    <xf numFmtId="0" fontId="21" fillId="11" borderId="77" xfId="1" applyFont="1" applyFill="1" applyBorder="1" applyAlignment="1">
      <alignment vertical="center"/>
    </xf>
    <xf numFmtId="164" fontId="19" fillId="11" borderId="41" xfId="1" applyNumberFormat="1" applyFont="1" applyFill="1" applyBorder="1" applyAlignment="1">
      <alignment horizontal="left" vertical="top" wrapText="1"/>
    </xf>
    <xf numFmtId="3" fontId="19" fillId="11" borderId="41" xfId="1" applyNumberFormat="1" applyFont="1" applyFill="1" applyBorder="1" applyAlignment="1">
      <alignment horizontal="left" vertical="top" wrapText="1"/>
    </xf>
    <xf numFmtId="0" fontId="19" fillId="11" borderId="41" xfId="1" applyFont="1" applyFill="1" applyBorder="1" applyAlignment="1">
      <alignment horizontal="left" vertical="top"/>
    </xf>
    <xf numFmtId="3" fontId="19" fillId="11" borderId="41" xfId="1" applyNumberFormat="1" applyFont="1" applyFill="1" applyBorder="1" applyAlignment="1">
      <alignment horizontal="left" vertical="top"/>
    </xf>
    <xf numFmtId="164" fontId="19" fillId="11" borderId="9" xfId="1" applyNumberFormat="1" applyFont="1" applyFill="1" applyBorder="1" applyAlignment="1">
      <alignment horizontal="left" vertical="top" wrapText="1"/>
    </xf>
    <xf numFmtId="3" fontId="19" fillId="11" borderId="9" xfId="1" applyNumberFormat="1" applyFont="1" applyFill="1" applyBorder="1" applyAlignment="1">
      <alignment horizontal="left" vertical="top" wrapText="1"/>
    </xf>
    <xf numFmtId="164" fontId="19" fillId="11" borderId="68" xfId="1" applyNumberFormat="1" applyFont="1" applyFill="1" applyBorder="1" applyAlignment="1">
      <alignment horizontal="left" vertical="top" wrapText="1"/>
    </xf>
    <xf numFmtId="3" fontId="19" fillId="11" borderId="68" xfId="1" applyNumberFormat="1" applyFont="1" applyFill="1" applyBorder="1" applyAlignment="1">
      <alignment horizontal="left" vertical="top" wrapText="1"/>
    </xf>
    <xf numFmtId="0" fontId="19" fillId="11" borderId="68" xfId="1" applyFont="1" applyFill="1" applyBorder="1" applyAlignment="1">
      <alignment horizontal="left" vertical="top" wrapText="1"/>
    </xf>
    <xf numFmtId="0" fontId="19" fillId="11" borderId="68" xfId="1" applyFont="1" applyFill="1" applyBorder="1" applyAlignment="1">
      <alignment horizontal="left" vertical="top"/>
    </xf>
    <xf numFmtId="3" fontId="19" fillId="11" borderId="12" xfId="1" applyNumberFormat="1" applyFont="1" applyFill="1" applyBorder="1" applyAlignment="1">
      <alignment horizontal="left" vertical="top"/>
    </xf>
    <xf numFmtId="0" fontId="19" fillId="11" borderId="12" xfId="1" applyFont="1" applyFill="1" applyBorder="1" applyAlignment="1">
      <alignment horizontal="left" vertical="top" wrapText="1"/>
    </xf>
    <xf numFmtId="0" fontId="19" fillId="11" borderId="12" xfId="1" applyFont="1" applyFill="1" applyBorder="1" applyAlignment="1">
      <alignment vertical="top"/>
    </xf>
    <xf numFmtId="0" fontId="19" fillId="11" borderId="12" xfId="1" applyFont="1" applyFill="1" applyBorder="1" applyAlignment="1">
      <alignment horizontal="left" vertical="top"/>
    </xf>
    <xf numFmtId="0" fontId="21" fillId="11" borderId="10" xfId="1" applyFont="1" applyFill="1" applyBorder="1" applyAlignment="1">
      <alignment vertical="center"/>
    </xf>
    <xf numFmtId="164" fontId="19" fillId="11" borderId="92" xfId="1" applyNumberFormat="1" applyFont="1" applyFill="1" applyBorder="1" applyAlignment="1">
      <alignment horizontal="left" vertical="top" wrapText="1"/>
    </xf>
    <xf numFmtId="3" fontId="19" fillId="11" borderId="92" xfId="1" applyNumberFormat="1" applyFont="1" applyFill="1" applyBorder="1" applyAlignment="1">
      <alignment horizontal="left" vertical="top" wrapText="1"/>
    </xf>
    <xf numFmtId="0" fontId="19" fillId="11" borderId="92" xfId="1" applyFont="1" applyFill="1" applyBorder="1" applyAlignment="1">
      <alignment horizontal="left" vertical="top" wrapText="1"/>
    </xf>
    <xf numFmtId="0" fontId="19" fillId="11" borderId="92" xfId="1" applyFont="1" applyFill="1" applyBorder="1" applyAlignment="1">
      <alignment horizontal="left" vertical="top"/>
    </xf>
    <xf numFmtId="0" fontId="21" fillId="11" borderId="4" xfId="1" applyFont="1" applyFill="1" applyBorder="1" applyAlignment="1">
      <alignment horizontal="left" vertical="center"/>
    </xf>
    <xf numFmtId="4" fontId="19" fillId="11" borderId="5" xfId="1" applyNumberFormat="1" applyFont="1" applyFill="1" applyBorder="1" applyAlignment="1">
      <alignment horizontal="left" vertical="top" wrapText="1"/>
    </xf>
    <xf numFmtId="164" fontId="19" fillId="2" borderId="5" xfId="1" quotePrefix="1" applyNumberFormat="1" applyFont="1" applyFill="1" applyBorder="1" applyAlignment="1">
      <alignment horizontal="left" vertical="top" wrapText="1"/>
    </xf>
    <xf numFmtId="0" fontId="19" fillId="11" borderId="6" xfId="1" applyFont="1" applyFill="1" applyBorder="1" applyAlignment="1">
      <alignment vertical="top"/>
    </xf>
    <xf numFmtId="1" fontId="19" fillId="11" borderId="5" xfId="1" applyNumberFormat="1" applyFont="1" applyFill="1" applyBorder="1" applyAlignment="1">
      <alignment horizontal="left" vertical="center" wrapText="1"/>
    </xf>
    <xf numFmtId="0" fontId="19" fillId="11" borderId="6" xfId="0" applyFont="1" applyFill="1" applyBorder="1" applyAlignment="1">
      <alignment horizontal="left" vertical="top"/>
    </xf>
    <xf numFmtId="0" fontId="21" fillId="11" borderId="4" xfId="0" applyFont="1" applyFill="1" applyBorder="1" applyAlignment="1">
      <alignment horizontal="left" vertical="center"/>
    </xf>
    <xf numFmtId="0" fontId="19" fillId="11" borderId="6" xfId="1" applyFont="1" applyFill="1" applyBorder="1" applyAlignment="1">
      <alignment horizontal="left"/>
    </xf>
    <xf numFmtId="0" fontId="19" fillId="11" borderId="5" xfId="1" applyFont="1" applyFill="1" applyBorder="1" applyAlignment="1">
      <alignment horizontal="left"/>
    </xf>
    <xf numFmtId="0" fontId="19" fillId="11" borderId="37" xfId="1" applyFont="1" applyFill="1" applyBorder="1" applyAlignment="1">
      <alignment horizontal="left"/>
    </xf>
    <xf numFmtId="0" fontId="19" fillId="11" borderId="38" xfId="1" applyFont="1" applyFill="1" applyBorder="1" applyAlignment="1">
      <alignment horizontal="left"/>
    </xf>
    <xf numFmtId="0" fontId="19" fillId="11" borderId="38" xfId="0" applyFont="1" applyFill="1" applyBorder="1" applyAlignment="1">
      <alignment horizontal="left"/>
    </xf>
    <xf numFmtId="0" fontId="21" fillId="11" borderId="39" xfId="1" applyFont="1" applyFill="1" applyBorder="1" applyAlignment="1">
      <alignment horizontal="left" vertical="center"/>
    </xf>
    <xf numFmtId="0" fontId="19" fillId="11" borderId="58" xfId="1" applyFont="1" applyFill="1" applyBorder="1" applyAlignment="1">
      <alignment horizontal="left"/>
    </xf>
    <xf numFmtId="0" fontId="19" fillId="11" borderId="59" xfId="1" applyFont="1" applyFill="1" applyBorder="1" applyAlignment="1">
      <alignment horizontal="left"/>
    </xf>
    <xf numFmtId="0" fontId="19" fillId="11" borderId="59" xfId="0" applyFont="1" applyFill="1" applyBorder="1" applyAlignment="1">
      <alignment horizontal="left"/>
    </xf>
    <xf numFmtId="0" fontId="21" fillId="11" borderId="60" xfId="1" applyFont="1" applyFill="1" applyBorder="1" applyAlignment="1">
      <alignment horizontal="left" vertical="center"/>
    </xf>
    <xf numFmtId="0" fontId="19" fillId="11" borderId="47" xfId="1" applyFont="1" applyFill="1" applyBorder="1" applyAlignment="1">
      <alignment horizontal="left"/>
    </xf>
    <xf numFmtId="0" fontId="19" fillId="11" borderId="41" xfId="1" applyFont="1" applyFill="1" applyBorder="1" applyAlignment="1">
      <alignment horizontal="left"/>
    </xf>
    <xf numFmtId="0" fontId="21" fillId="11" borderId="42" xfId="1" applyFont="1" applyFill="1" applyBorder="1" applyAlignment="1">
      <alignment horizontal="left" vertical="center"/>
    </xf>
    <xf numFmtId="0" fontId="19" fillId="11" borderId="41" xfId="0" applyFont="1" applyFill="1" applyBorder="1" applyAlignment="1">
      <alignment horizontal="left"/>
    </xf>
    <xf numFmtId="0" fontId="19" fillId="11" borderId="85" xfId="1" applyFont="1" applyFill="1" applyBorder="1"/>
    <xf numFmtId="0" fontId="19" fillId="11" borderId="86" xfId="1" applyFont="1" applyFill="1" applyBorder="1"/>
    <xf numFmtId="0" fontId="21" fillId="11" borderId="87" xfId="1" applyFont="1" applyFill="1" applyBorder="1" applyAlignment="1">
      <alignment vertical="center"/>
    </xf>
    <xf numFmtId="0" fontId="19" fillId="14" borderId="6" xfId="1" applyFont="1" applyFill="1" applyBorder="1" applyAlignment="1">
      <alignment horizontal="left"/>
    </xf>
    <xf numFmtId="0" fontId="19" fillId="14" borderId="5" xfId="1" applyFont="1" applyFill="1" applyBorder="1" applyAlignment="1">
      <alignment horizontal="left"/>
    </xf>
    <xf numFmtId="0" fontId="19" fillId="14" borderId="59" xfId="0" applyFont="1" applyFill="1" applyBorder="1" applyAlignment="1">
      <alignment horizontal="left"/>
    </xf>
    <xf numFmtId="0" fontId="21" fillId="14" borderId="4" xfId="1" applyFont="1" applyFill="1" applyBorder="1" applyAlignment="1">
      <alignment horizontal="left" vertical="center"/>
    </xf>
    <xf numFmtId="0" fontId="22" fillId="7" borderId="65" xfId="1" applyFont="1" applyFill="1" applyBorder="1" applyAlignment="1">
      <alignment vertical="top"/>
    </xf>
    <xf numFmtId="0" fontId="24" fillId="7" borderId="66" xfId="1" applyFont="1" applyFill="1" applyBorder="1"/>
    <xf numFmtId="0" fontId="24" fillId="7" borderId="67" xfId="1" applyFont="1" applyFill="1" applyBorder="1" applyAlignment="1">
      <alignment vertical="center"/>
    </xf>
    <xf numFmtId="0" fontId="19" fillId="13" borderId="13" xfId="1" applyFont="1" applyFill="1" applyBorder="1" applyAlignment="1">
      <alignment horizontal="left" vertical="top" wrapText="1"/>
    </xf>
    <xf numFmtId="0" fontId="18" fillId="13" borderId="12" xfId="1" applyFont="1" applyFill="1" applyBorder="1" applyAlignment="1">
      <alignment horizontal="left" vertical="top" wrapText="1"/>
    </xf>
    <xf numFmtId="0" fontId="19" fillId="13" borderId="12" xfId="1" applyFont="1" applyFill="1" applyBorder="1" applyAlignment="1">
      <alignment horizontal="left" vertical="top" wrapText="1"/>
    </xf>
    <xf numFmtId="1" fontId="19" fillId="13" borderId="12" xfId="1" applyNumberFormat="1" applyFont="1" applyFill="1" applyBorder="1" applyAlignment="1">
      <alignment horizontal="left" vertical="top" wrapText="1"/>
    </xf>
    <xf numFmtId="164" fontId="19" fillId="13" borderId="12" xfId="1" applyNumberFormat="1" applyFont="1" applyFill="1" applyBorder="1" applyAlignment="1">
      <alignment horizontal="left" vertical="top" wrapText="1"/>
    </xf>
    <xf numFmtId="3" fontId="19" fillId="13" borderId="12" xfId="1" applyNumberFormat="1" applyFont="1" applyFill="1" applyBorder="1" applyAlignment="1">
      <alignment horizontal="left" vertical="top" wrapText="1"/>
    </xf>
    <xf numFmtId="0" fontId="19" fillId="13" borderId="12" xfId="1" applyFont="1" applyFill="1" applyBorder="1" applyAlignment="1">
      <alignment vertical="top"/>
    </xf>
    <xf numFmtId="0" fontId="19" fillId="13" borderId="12" xfId="1" applyFont="1" applyFill="1" applyBorder="1" applyAlignment="1">
      <alignment horizontal="left" vertical="top"/>
    </xf>
    <xf numFmtId="0" fontId="21" fillId="13" borderId="10" xfId="1" applyFont="1" applyFill="1" applyBorder="1" applyAlignment="1">
      <alignment vertical="center"/>
    </xf>
    <xf numFmtId="0" fontId="18" fillId="13" borderId="5" xfId="1" applyFont="1" applyFill="1" applyBorder="1" applyAlignment="1">
      <alignment horizontal="left" vertical="top" wrapText="1"/>
    </xf>
    <xf numFmtId="0" fontId="19" fillId="13" borderId="5" xfId="1" applyFont="1" applyFill="1" applyBorder="1"/>
    <xf numFmtId="1" fontId="25" fillId="13" borderId="5" xfId="1" applyNumberFormat="1" applyFont="1" applyFill="1" applyBorder="1" applyAlignment="1">
      <alignment horizontal="left" vertical="top" wrapText="1"/>
    </xf>
    <xf numFmtId="0" fontId="22" fillId="7" borderId="65" xfId="1" applyFont="1" applyFill="1" applyBorder="1"/>
    <xf numFmtId="0" fontId="22" fillId="7" borderId="66" xfId="1" applyFont="1" applyFill="1" applyBorder="1"/>
    <xf numFmtId="0" fontId="22" fillId="7" borderId="67" xfId="1" applyFont="1" applyFill="1" applyBorder="1" applyAlignment="1">
      <alignment vertical="center"/>
    </xf>
    <xf numFmtId="0" fontId="19" fillId="15" borderId="6" xfId="0" applyFont="1" applyFill="1" applyBorder="1" applyAlignment="1">
      <alignment horizontal="left" vertical="top" wrapText="1"/>
    </xf>
    <xf numFmtId="0" fontId="18" fillId="15" borderId="5" xfId="0" applyFont="1" applyFill="1" applyBorder="1" applyAlignment="1">
      <alignment horizontal="left" vertical="top" wrapText="1"/>
    </xf>
    <xf numFmtId="0" fontId="19" fillId="15" borderId="5" xfId="0" applyFont="1" applyFill="1" applyBorder="1" applyAlignment="1">
      <alignment horizontal="left" vertical="top" wrapText="1"/>
    </xf>
    <xf numFmtId="165" fontId="19" fillId="15" borderId="5" xfId="0" applyNumberFormat="1" applyFont="1" applyFill="1" applyBorder="1" applyAlignment="1">
      <alignment horizontal="left" vertical="top" wrapText="1"/>
    </xf>
    <xf numFmtId="4" fontId="19" fillId="15" borderId="5" xfId="0" applyNumberFormat="1" applyFont="1" applyFill="1" applyBorder="1" applyAlignment="1">
      <alignment horizontal="left" vertical="top" wrapText="1"/>
    </xf>
    <xf numFmtId="0" fontId="21" fillId="15" borderId="4" xfId="0" applyFont="1" applyFill="1" applyBorder="1" applyAlignment="1">
      <alignment vertical="center"/>
    </xf>
    <xf numFmtId="0" fontId="19" fillId="15" borderId="6" xfId="0" applyFont="1" applyFill="1" applyBorder="1" applyAlignment="1">
      <alignment horizontal="left" vertical="center" wrapText="1"/>
    </xf>
    <xf numFmtId="0" fontId="18" fillId="15" borderId="5" xfId="0" applyFont="1" applyFill="1" applyBorder="1" applyAlignment="1">
      <alignment horizontal="left" vertical="center" wrapText="1"/>
    </xf>
    <xf numFmtId="0" fontId="19" fillId="15" borderId="5" xfId="0" applyFont="1" applyFill="1" applyBorder="1" applyAlignment="1">
      <alignment horizontal="left" vertical="center" wrapText="1"/>
    </xf>
    <xf numFmtId="165" fontId="19" fillId="15" borderId="5" xfId="0" applyNumberFormat="1" applyFont="1" applyFill="1" applyBorder="1" applyAlignment="1">
      <alignment horizontal="left" vertical="center" wrapText="1"/>
    </xf>
    <xf numFmtId="4" fontId="19" fillId="15" borderId="5" xfId="0" applyNumberFormat="1" applyFont="1" applyFill="1" applyBorder="1" applyAlignment="1">
      <alignment horizontal="left" vertical="center" wrapText="1"/>
    </xf>
    <xf numFmtId="0" fontId="19" fillId="15" borderId="5" xfId="0" applyFont="1" applyFill="1" applyBorder="1" applyAlignment="1">
      <alignment horizontal="left" vertical="center"/>
    </xf>
    <xf numFmtId="1" fontId="19" fillId="15" borderId="5" xfId="0" applyNumberFormat="1" applyFont="1" applyFill="1" applyBorder="1" applyAlignment="1">
      <alignment horizontal="left" vertical="center" wrapText="1"/>
    </xf>
    <xf numFmtId="3" fontId="19" fillId="15" borderId="5" xfId="0" applyNumberFormat="1" applyFont="1" applyFill="1" applyBorder="1" applyAlignment="1">
      <alignment horizontal="left" vertical="center" wrapText="1"/>
    </xf>
    <xf numFmtId="0" fontId="19" fillId="15" borderId="13" xfId="0" applyFont="1" applyFill="1" applyBorder="1" applyAlignment="1">
      <alignment horizontal="left" vertical="center" wrapText="1"/>
    </xf>
    <xf numFmtId="0" fontId="19" fillId="15" borderId="12" xfId="0" applyFont="1" applyFill="1" applyBorder="1" applyAlignment="1">
      <alignment horizontal="left" vertical="center" wrapText="1"/>
    </xf>
    <xf numFmtId="165" fontId="19" fillId="15" borderId="12" xfId="0" applyNumberFormat="1" applyFont="1" applyFill="1" applyBorder="1" applyAlignment="1">
      <alignment horizontal="left" vertical="center" wrapText="1"/>
    </xf>
    <xf numFmtId="1" fontId="19" fillId="15" borderId="12" xfId="0" applyNumberFormat="1" applyFont="1" applyFill="1" applyBorder="1" applyAlignment="1">
      <alignment horizontal="left" vertical="center" wrapText="1"/>
    </xf>
    <xf numFmtId="4" fontId="19" fillId="2" borderId="12" xfId="0" applyNumberFormat="1" applyFont="1" applyFill="1" applyBorder="1" applyAlignment="1">
      <alignment horizontal="left" vertical="center" wrapText="1"/>
    </xf>
    <xf numFmtId="4" fontId="19" fillId="15" borderId="12" xfId="0" applyNumberFormat="1" applyFont="1" applyFill="1" applyBorder="1" applyAlignment="1">
      <alignment horizontal="left" vertical="center" wrapText="1"/>
    </xf>
    <xf numFmtId="3" fontId="19" fillId="15" borderId="12" xfId="0" applyNumberFormat="1" applyFont="1" applyFill="1" applyBorder="1" applyAlignment="1">
      <alignment horizontal="left" vertical="center" wrapText="1"/>
    </xf>
    <xf numFmtId="0" fontId="19" fillId="15" borderId="12" xfId="0" applyFont="1" applyFill="1" applyBorder="1" applyAlignment="1">
      <alignment horizontal="left" vertical="center"/>
    </xf>
    <xf numFmtId="0" fontId="21" fillId="15" borderId="10" xfId="0" applyFont="1" applyFill="1" applyBorder="1" applyAlignment="1">
      <alignment vertical="center"/>
    </xf>
    <xf numFmtId="0" fontId="19" fillId="15" borderId="5" xfId="0" applyFont="1" applyFill="1" applyBorder="1" applyAlignment="1">
      <alignment horizontal="left" vertical="top"/>
    </xf>
    <xf numFmtId="0" fontId="19" fillId="15" borderId="58" xfId="0" applyFont="1" applyFill="1" applyBorder="1" applyAlignment="1">
      <alignment horizontal="left" vertical="center" wrapText="1"/>
    </xf>
    <xf numFmtId="0" fontId="19" fillId="15" borderId="59" xfId="0" applyFont="1" applyFill="1" applyBorder="1" applyAlignment="1">
      <alignment horizontal="left" vertical="center" wrapText="1"/>
    </xf>
    <xf numFmtId="165" fontId="19" fillId="15" borderId="59" xfId="0" applyNumberFormat="1" applyFont="1" applyFill="1" applyBorder="1" applyAlignment="1">
      <alignment horizontal="left" vertical="center" wrapText="1"/>
    </xf>
    <xf numFmtId="1" fontId="19" fillId="15" borderId="59" xfId="0" applyNumberFormat="1" applyFont="1" applyFill="1" applyBorder="1" applyAlignment="1">
      <alignment horizontal="left" vertical="center" wrapText="1"/>
    </xf>
    <xf numFmtId="4" fontId="19" fillId="15" borderId="59" xfId="0" applyNumberFormat="1" applyFont="1" applyFill="1" applyBorder="1" applyAlignment="1">
      <alignment horizontal="left" vertical="center" wrapText="1"/>
    </xf>
    <xf numFmtId="3" fontId="19" fillId="15" borderId="59" xfId="0" applyNumberFormat="1" applyFont="1" applyFill="1" applyBorder="1" applyAlignment="1">
      <alignment horizontal="left" vertical="center" wrapText="1"/>
    </xf>
    <xf numFmtId="0" fontId="19" fillId="15" borderId="59" xfId="0" applyFont="1" applyFill="1" applyBorder="1" applyAlignment="1">
      <alignment horizontal="left" vertical="center"/>
    </xf>
    <xf numFmtId="0" fontId="21" fillId="15" borderId="60" xfId="0" applyFont="1" applyFill="1" applyBorder="1" applyAlignment="1">
      <alignment vertical="center"/>
    </xf>
    <xf numFmtId="0" fontId="19" fillId="15" borderId="47" xfId="0" applyFont="1" applyFill="1" applyBorder="1" applyAlignment="1">
      <alignment horizontal="left" vertical="center" wrapText="1"/>
    </xf>
    <xf numFmtId="0" fontId="19" fillId="15" borderId="41" xfId="0" applyFont="1" applyFill="1" applyBorder="1" applyAlignment="1">
      <alignment horizontal="left" vertical="center" wrapText="1"/>
    </xf>
    <xf numFmtId="165" fontId="19" fillId="15" borderId="41" xfId="0" applyNumberFormat="1" applyFont="1" applyFill="1" applyBorder="1" applyAlignment="1">
      <alignment horizontal="left" vertical="center" wrapText="1"/>
    </xf>
    <xf numFmtId="1" fontId="19" fillId="15" borderId="41" xfId="0" applyNumberFormat="1" applyFont="1" applyFill="1" applyBorder="1" applyAlignment="1">
      <alignment horizontal="left" vertical="center" wrapText="1"/>
    </xf>
    <xf numFmtId="4" fontId="19" fillId="15" borderId="41" xfId="0" applyNumberFormat="1" applyFont="1" applyFill="1" applyBorder="1" applyAlignment="1">
      <alignment horizontal="left" vertical="center" wrapText="1"/>
    </xf>
    <xf numFmtId="3" fontId="19" fillId="15" borderId="41" xfId="0" applyNumberFormat="1" applyFont="1" applyFill="1" applyBorder="1" applyAlignment="1">
      <alignment horizontal="left" vertical="center" wrapText="1"/>
    </xf>
    <xf numFmtId="0" fontId="19" fillId="15" borderId="41" xfId="0" applyFont="1" applyFill="1" applyBorder="1" applyAlignment="1">
      <alignment horizontal="left" vertical="center"/>
    </xf>
    <xf numFmtId="0" fontId="21" fillId="15" borderId="42" xfId="0" applyFont="1" applyFill="1" applyBorder="1" applyAlignment="1">
      <alignment vertical="center"/>
    </xf>
    <xf numFmtId="4" fontId="19" fillId="2" borderId="41" xfId="0" applyNumberFormat="1" applyFont="1" applyFill="1" applyBorder="1" applyAlignment="1">
      <alignment horizontal="left" vertical="center" wrapText="1"/>
    </xf>
    <xf numFmtId="0" fontId="19" fillId="15" borderId="75" xfId="0" applyFont="1" applyFill="1" applyBorder="1" applyAlignment="1">
      <alignment horizontal="left" vertical="center" wrapText="1"/>
    </xf>
    <xf numFmtId="0" fontId="18" fillId="15" borderId="76" xfId="0" applyFont="1" applyFill="1" applyBorder="1" applyAlignment="1">
      <alignment horizontal="left" vertical="center" wrapText="1"/>
    </xf>
    <xf numFmtId="0" fontId="19" fillId="15" borderId="76" xfId="0" applyFont="1" applyFill="1" applyBorder="1" applyAlignment="1">
      <alignment horizontal="left" vertical="center" wrapText="1"/>
    </xf>
    <xf numFmtId="165" fontId="19" fillId="15" borderId="76" xfId="0" applyNumberFormat="1" applyFont="1" applyFill="1" applyBorder="1" applyAlignment="1">
      <alignment horizontal="left" vertical="center" wrapText="1"/>
    </xf>
    <xf numFmtId="1" fontId="19" fillId="15" borderId="76" xfId="0" applyNumberFormat="1" applyFont="1" applyFill="1" applyBorder="1" applyAlignment="1">
      <alignment horizontal="left" vertical="center" wrapText="1"/>
    </xf>
    <xf numFmtId="4" fontId="19" fillId="15" borderId="76" xfId="0" applyNumberFormat="1" applyFont="1" applyFill="1" applyBorder="1" applyAlignment="1">
      <alignment horizontal="left" vertical="center" wrapText="1"/>
    </xf>
    <xf numFmtId="3" fontId="19" fillId="15" borderId="76" xfId="0" applyNumberFormat="1" applyFont="1" applyFill="1" applyBorder="1" applyAlignment="1">
      <alignment horizontal="left" vertical="center" wrapText="1"/>
    </xf>
    <xf numFmtId="0" fontId="19" fillId="15" borderId="76" xfId="0" applyFont="1" applyFill="1" applyBorder="1" applyAlignment="1">
      <alignment horizontal="left" vertical="center"/>
    </xf>
    <xf numFmtId="0" fontId="21" fillId="15" borderId="77" xfId="0" applyFont="1" applyFill="1" applyBorder="1" applyAlignment="1">
      <alignment vertical="center"/>
    </xf>
    <xf numFmtId="4" fontId="19" fillId="2" borderId="5" xfId="0" applyNumberFormat="1" applyFont="1" applyFill="1" applyBorder="1" applyAlignment="1">
      <alignment horizontal="left" vertical="center" wrapText="1"/>
    </xf>
    <xf numFmtId="0" fontId="19" fillId="15" borderId="40" xfId="0" applyFont="1" applyFill="1" applyBorder="1" applyAlignment="1">
      <alignment horizontal="left" vertical="center" wrapText="1"/>
    </xf>
    <xf numFmtId="0" fontId="19" fillId="15" borderId="9" xfId="0" applyFont="1" applyFill="1" applyBorder="1" applyAlignment="1">
      <alignment horizontal="left" vertical="center" wrapText="1"/>
    </xf>
    <xf numFmtId="165" fontId="19" fillId="15" borderId="9" xfId="0" applyNumberFormat="1" applyFont="1" applyFill="1" applyBorder="1" applyAlignment="1">
      <alignment horizontal="left" vertical="center" wrapText="1"/>
    </xf>
    <xf numFmtId="1" fontId="19" fillId="15" borderId="9" xfId="0" applyNumberFormat="1" applyFont="1" applyFill="1" applyBorder="1" applyAlignment="1">
      <alignment horizontal="left" vertical="center" wrapText="1"/>
    </xf>
    <xf numFmtId="4" fontId="19" fillId="15" borderId="9" xfId="0" applyNumberFormat="1" applyFont="1" applyFill="1" applyBorder="1" applyAlignment="1">
      <alignment horizontal="left" vertical="center" wrapText="1"/>
    </xf>
    <xf numFmtId="3" fontId="19" fillId="15" borderId="9" xfId="0" applyNumberFormat="1" applyFont="1" applyFill="1" applyBorder="1" applyAlignment="1">
      <alignment horizontal="left" vertical="center" wrapText="1"/>
    </xf>
    <xf numFmtId="0" fontId="19" fillId="15" borderId="9" xfId="0" applyFont="1" applyFill="1" applyBorder="1" applyAlignment="1">
      <alignment horizontal="left" vertical="center"/>
    </xf>
    <xf numFmtId="0" fontId="21" fillId="15" borderId="24" xfId="0" applyFont="1" applyFill="1" applyBorder="1" applyAlignment="1">
      <alignment vertical="center"/>
    </xf>
    <xf numFmtId="0" fontId="19" fillId="15" borderId="91" xfId="0" applyFont="1" applyFill="1" applyBorder="1" applyAlignment="1">
      <alignment horizontal="left" vertical="center" wrapText="1"/>
    </xf>
    <xf numFmtId="0" fontId="19" fillId="15" borderId="92" xfId="0" applyFont="1" applyFill="1" applyBorder="1" applyAlignment="1">
      <alignment horizontal="left" vertical="center" wrapText="1"/>
    </xf>
    <xf numFmtId="165" fontId="19" fillId="15" borderId="92" xfId="0" applyNumberFormat="1" applyFont="1" applyFill="1" applyBorder="1" applyAlignment="1">
      <alignment horizontal="left" vertical="center" wrapText="1"/>
    </xf>
    <xf numFmtId="1" fontId="19" fillId="15" borderId="92" xfId="0" applyNumberFormat="1" applyFont="1" applyFill="1" applyBorder="1" applyAlignment="1">
      <alignment horizontal="left" vertical="center" wrapText="1"/>
    </xf>
    <xf numFmtId="4" fontId="19" fillId="15" borderId="92" xfId="0" applyNumberFormat="1" applyFont="1" applyFill="1" applyBorder="1" applyAlignment="1">
      <alignment horizontal="left" vertical="center" wrapText="1"/>
    </xf>
    <xf numFmtId="3" fontId="19" fillId="15" borderId="92" xfId="0" applyNumberFormat="1" applyFont="1" applyFill="1" applyBorder="1" applyAlignment="1">
      <alignment horizontal="left" vertical="center" wrapText="1"/>
    </xf>
    <xf numFmtId="0" fontId="19" fillId="15" borderId="92" xfId="0" applyFont="1" applyFill="1" applyBorder="1" applyAlignment="1">
      <alignment horizontal="left" vertical="center"/>
    </xf>
    <xf numFmtId="0" fontId="21" fillId="15" borderId="93" xfId="0" applyFont="1" applyFill="1" applyBorder="1" applyAlignment="1">
      <alignment vertical="center"/>
    </xf>
    <xf numFmtId="0" fontId="19" fillId="15" borderId="94" xfId="0" applyFont="1" applyFill="1" applyBorder="1" applyAlignment="1">
      <alignment horizontal="left" vertical="center" wrapText="1"/>
    </xf>
    <xf numFmtId="0" fontId="18" fillId="15" borderId="64" xfId="0" applyFont="1" applyFill="1" applyBorder="1" applyAlignment="1">
      <alignment horizontal="left" vertical="center" wrapText="1"/>
    </xf>
    <xf numFmtId="0" fontId="19" fillId="15" borderId="64" xfId="0" applyFont="1" applyFill="1" applyBorder="1" applyAlignment="1">
      <alignment horizontal="left" vertical="center" wrapText="1"/>
    </xf>
    <xf numFmtId="165" fontId="19" fillId="15" borderId="64" xfId="0" applyNumberFormat="1" applyFont="1" applyFill="1" applyBorder="1" applyAlignment="1">
      <alignment horizontal="left" vertical="center" wrapText="1"/>
    </xf>
    <xf numFmtId="1" fontId="19" fillId="15" borderId="64" xfId="0" applyNumberFormat="1" applyFont="1" applyFill="1" applyBorder="1" applyAlignment="1">
      <alignment horizontal="left" vertical="center" wrapText="1"/>
    </xf>
    <xf numFmtId="4" fontId="19" fillId="15" borderId="64" xfId="0" applyNumberFormat="1" applyFont="1" applyFill="1" applyBorder="1" applyAlignment="1">
      <alignment horizontal="left" vertical="center" wrapText="1"/>
    </xf>
    <xf numFmtId="3" fontId="19" fillId="15" borderId="64" xfId="0" applyNumberFormat="1" applyFont="1" applyFill="1" applyBorder="1" applyAlignment="1">
      <alignment horizontal="left" vertical="center" wrapText="1"/>
    </xf>
    <xf numFmtId="0" fontId="19" fillId="15" borderId="64" xfId="0" applyFont="1" applyFill="1" applyBorder="1" applyAlignment="1">
      <alignment horizontal="left" vertical="center"/>
    </xf>
    <xf numFmtId="0" fontId="21" fillId="15" borderId="95" xfId="0" applyFont="1" applyFill="1" applyBorder="1" applyAlignment="1">
      <alignment vertical="center"/>
    </xf>
    <xf numFmtId="0" fontId="18" fillId="15" borderId="12" xfId="0" applyFont="1" applyFill="1" applyBorder="1" applyAlignment="1">
      <alignment horizontal="left" vertical="center" wrapText="1"/>
    </xf>
    <xf numFmtId="0" fontId="21" fillId="15" borderId="4" xfId="0" applyFont="1" applyFill="1" applyBorder="1" applyAlignment="1">
      <alignment horizontal="left" vertical="center"/>
    </xf>
    <xf numFmtId="0" fontId="19" fillId="15" borderId="3" xfId="0" applyFont="1" applyFill="1" applyBorder="1" applyAlignment="1">
      <alignment horizontal="left" vertical="center" wrapText="1"/>
    </xf>
    <xf numFmtId="0" fontId="19" fillId="15" borderId="2" xfId="0" applyFont="1" applyFill="1" applyBorder="1" applyAlignment="1">
      <alignment horizontal="left" vertical="center" wrapText="1"/>
    </xf>
    <xf numFmtId="165" fontId="19" fillId="15" borderId="2" xfId="0" applyNumberFormat="1" applyFont="1" applyFill="1" applyBorder="1" applyAlignment="1">
      <alignment horizontal="left" vertical="center" wrapText="1"/>
    </xf>
    <xf numFmtId="1" fontId="19" fillId="15" borderId="2" xfId="0" applyNumberFormat="1" applyFont="1" applyFill="1" applyBorder="1" applyAlignment="1">
      <alignment horizontal="left" vertical="center" wrapText="1"/>
    </xf>
    <xf numFmtId="4" fontId="19" fillId="15" borderId="2" xfId="0" applyNumberFormat="1" applyFont="1" applyFill="1" applyBorder="1" applyAlignment="1">
      <alignment horizontal="left" vertical="center" wrapText="1"/>
    </xf>
    <xf numFmtId="3" fontId="19" fillId="15" borderId="2" xfId="0" applyNumberFormat="1" applyFont="1" applyFill="1" applyBorder="1" applyAlignment="1">
      <alignment horizontal="left" vertical="center" wrapText="1"/>
    </xf>
    <xf numFmtId="0" fontId="19" fillId="15" borderId="2" xfId="0" applyFont="1" applyFill="1" applyBorder="1" applyAlignment="1">
      <alignment horizontal="left" vertical="center"/>
    </xf>
    <xf numFmtId="0" fontId="21" fillId="15" borderId="1" xfId="0" applyFont="1" applyFill="1" applyBorder="1" applyAlignment="1">
      <alignment vertical="center"/>
    </xf>
    <xf numFmtId="0" fontId="24" fillId="0" borderId="0" xfId="1" applyFont="1"/>
    <xf numFmtId="0" fontId="26" fillId="0" borderId="0" xfId="1" applyFont="1" applyAlignment="1">
      <alignment horizontal="center"/>
    </xf>
    <xf numFmtId="0" fontId="27" fillId="0" borderId="0" xfId="1" applyFont="1" applyAlignment="1">
      <alignment vertical="top"/>
    </xf>
    <xf numFmtId="0" fontId="24" fillId="3" borderId="0" xfId="1" applyFont="1" applyFill="1" applyAlignment="1">
      <alignment horizontal="center" vertical="center"/>
    </xf>
    <xf numFmtId="0" fontId="28" fillId="4" borderId="16" xfId="1" applyFont="1" applyFill="1" applyBorder="1" applyAlignment="1">
      <alignment horizontal="center" vertical="center"/>
    </xf>
    <xf numFmtId="0" fontId="29" fillId="3" borderId="0" xfId="1" applyFont="1" applyFill="1" applyAlignment="1">
      <alignment horizontal="center" vertical="center"/>
    </xf>
    <xf numFmtId="0" fontId="24" fillId="0" borderId="0" xfId="1" applyFont="1" applyAlignment="1">
      <alignment horizontal="center" vertical="center"/>
    </xf>
    <xf numFmtId="0" fontId="24" fillId="8" borderId="66" xfId="1" applyFont="1" applyFill="1" applyBorder="1"/>
    <xf numFmtId="0" fontId="24" fillId="8" borderId="67" xfId="1" applyFont="1" applyFill="1" applyBorder="1"/>
    <xf numFmtId="0" fontId="19" fillId="9" borderId="47" xfId="1" applyFont="1" applyFill="1" applyBorder="1" applyAlignment="1">
      <alignment horizontal="left" vertical="center" wrapText="1"/>
    </xf>
    <xf numFmtId="0" fontId="19" fillId="9" borderId="41" xfId="1" applyFont="1" applyFill="1" applyBorder="1" applyAlignment="1">
      <alignment horizontal="left" vertical="center" wrapText="1"/>
    </xf>
    <xf numFmtId="1" fontId="19" fillId="9" borderId="41" xfId="1" applyNumberFormat="1" applyFont="1" applyFill="1" applyBorder="1" applyAlignment="1">
      <alignment horizontal="left" vertical="center" wrapText="1"/>
    </xf>
    <xf numFmtId="164" fontId="19" fillId="9" borderId="41" xfId="1" applyNumberFormat="1" applyFont="1" applyFill="1" applyBorder="1" applyAlignment="1">
      <alignment horizontal="left" vertical="center" wrapText="1"/>
    </xf>
    <xf numFmtId="0" fontId="19" fillId="9" borderId="41" xfId="1" applyFont="1" applyFill="1" applyBorder="1" applyAlignment="1">
      <alignment horizontal="left" vertical="center"/>
    </xf>
    <xf numFmtId="3" fontId="19" fillId="9" borderId="41" xfId="1" applyNumberFormat="1" applyFont="1" applyFill="1" applyBorder="1" applyAlignment="1">
      <alignment horizontal="left" vertical="center" wrapText="1"/>
    </xf>
    <xf numFmtId="0" fontId="24" fillId="0" borderId="0" xfId="0" applyFont="1"/>
    <xf numFmtId="0" fontId="21" fillId="9" borderId="42" xfId="0" applyFont="1" applyFill="1" applyBorder="1" applyAlignment="1">
      <alignment horizontal="left" vertical="center"/>
    </xf>
    <xf numFmtId="0" fontId="32" fillId="0" borderId="0" xfId="0" applyFont="1"/>
    <xf numFmtId="0" fontId="19" fillId="8" borderId="66" xfId="1" applyFont="1" applyFill="1" applyBorder="1" applyAlignment="1">
      <alignment horizontal="left" vertical="center" wrapText="1"/>
    </xf>
    <xf numFmtId="1" fontId="19" fillId="8" borderId="66" xfId="1" applyNumberFormat="1" applyFont="1" applyFill="1" applyBorder="1" applyAlignment="1">
      <alignment horizontal="left" vertical="center" wrapText="1"/>
    </xf>
    <xf numFmtId="164" fontId="19" fillId="8" borderId="66" xfId="1" applyNumberFormat="1" applyFont="1" applyFill="1" applyBorder="1" applyAlignment="1">
      <alignment horizontal="left" vertical="center" wrapText="1"/>
    </xf>
    <xf numFmtId="3" fontId="19" fillId="8" borderId="66" xfId="1" applyNumberFormat="1" applyFont="1" applyFill="1" applyBorder="1" applyAlignment="1">
      <alignment horizontal="left" vertical="center" wrapText="1"/>
    </xf>
    <xf numFmtId="0" fontId="19" fillId="8" borderId="66" xfId="1" applyFont="1" applyFill="1" applyBorder="1" applyAlignment="1">
      <alignment horizontal="left" vertical="center"/>
    </xf>
    <xf numFmtId="0" fontId="19" fillId="10" borderId="6" xfId="1" applyFont="1" applyFill="1" applyBorder="1" applyAlignment="1">
      <alignment horizontal="left" vertical="center" wrapText="1"/>
    </xf>
    <xf numFmtId="0" fontId="19" fillId="10" borderId="5" xfId="1" applyFont="1" applyFill="1" applyBorder="1" applyAlignment="1">
      <alignment horizontal="left" vertical="center" wrapText="1"/>
    </xf>
    <xf numFmtId="1" fontId="19" fillId="10" borderId="5" xfId="1" applyNumberFormat="1" applyFont="1" applyFill="1" applyBorder="1" applyAlignment="1">
      <alignment horizontal="left" vertical="center" wrapText="1"/>
    </xf>
    <xf numFmtId="164" fontId="19" fillId="10" borderId="5" xfId="1" applyNumberFormat="1" applyFont="1" applyFill="1" applyBorder="1" applyAlignment="1">
      <alignment horizontal="left" vertical="center" wrapText="1"/>
    </xf>
    <xf numFmtId="0" fontId="19" fillId="10" borderId="9" xfId="1" applyFont="1" applyFill="1" applyBorder="1" applyAlignment="1">
      <alignment horizontal="left" vertical="center" wrapText="1"/>
    </xf>
    <xf numFmtId="0" fontId="19" fillId="10" borderId="5" xfId="1" applyFont="1" applyFill="1" applyBorder="1" applyAlignment="1">
      <alignment horizontal="left" vertical="center"/>
    </xf>
    <xf numFmtId="164" fontId="19" fillId="2" borderId="5" xfId="1" applyNumberFormat="1" applyFont="1" applyFill="1" applyBorder="1" applyAlignment="1">
      <alignment horizontal="left" vertical="center" wrapText="1"/>
    </xf>
    <xf numFmtId="3" fontId="19" fillId="10" borderId="5" xfId="1" applyNumberFormat="1" applyFont="1" applyFill="1" applyBorder="1" applyAlignment="1">
      <alignment horizontal="left" vertical="center" wrapText="1"/>
    </xf>
    <xf numFmtId="0" fontId="19" fillId="10" borderId="40" xfId="1" applyFont="1" applyFill="1" applyBorder="1" applyAlignment="1">
      <alignment horizontal="left" vertical="center" wrapText="1"/>
    </xf>
    <xf numFmtId="1" fontId="19" fillId="10" borderId="9" xfId="1" applyNumberFormat="1" applyFont="1" applyFill="1" applyBorder="1" applyAlignment="1">
      <alignment horizontal="left" vertical="center" wrapText="1"/>
    </xf>
    <xf numFmtId="164" fontId="19" fillId="10" borderId="9" xfId="1" applyNumberFormat="1" applyFont="1" applyFill="1" applyBorder="1" applyAlignment="1">
      <alignment horizontal="left" vertical="center" wrapText="1"/>
    </xf>
    <xf numFmtId="0" fontId="19" fillId="10" borderId="9" xfId="1" applyFont="1" applyFill="1" applyBorder="1" applyAlignment="1">
      <alignment horizontal="left" vertical="center"/>
    </xf>
    <xf numFmtId="0" fontId="19" fillId="11" borderId="12" xfId="1" applyFont="1" applyFill="1" applyBorder="1" applyAlignment="1">
      <alignment horizontal="left" vertical="center"/>
    </xf>
    <xf numFmtId="164" fontId="18" fillId="4" borderId="16" xfId="1" applyNumberFormat="1" applyFont="1" applyFill="1" applyBorder="1" applyAlignment="1">
      <alignment horizontal="center" vertical="center" wrapText="1"/>
    </xf>
    <xf numFmtId="0" fontId="33" fillId="8" borderId="65" xfId="1" applyFont="1" applyFill="1" applyBorder="1" applyAlignment="1">
      <alignment horizontal="left" vertical="top" wrapText="1"/>
    </xf>
    <xf numFmtId="4" fontId="19" fillId="8" borderId="66" xfId="1" applyNumberFormat="1" applyFont="1" applyFill="1" applyBorder="1" applyAlignment="1">
      <alignment horizontal="left" vertical="center" wrapText="1"/>
    </xf>
    <xf numFmtId="0" fontId="19" fillId="8" borderId="66" xfId="0" applyFont="1" applyFill="1" applyBorder="1" applyAlignment="1">
      <alignment horizontal="left" vertical="top" wrapText="1"/>
    </xf>
    <xf numFmtId="0" fontId="21" fillId="8" borderId="67" xfId="1" applyFont="1" applyFill="1" applyBorder="1" applyAlignment="1">
      <alignment horizontal="left" vertical="center" wrapText="1"/>
    </xf>
    <xf numFmtId="0" fontId="19" fillId="16" borderId="47" xfId="0" applyFont="1" applyFill="1" applyBorder="1" applyAlignment="1">
      <alignment horizontal="left" vertical="top" wrapText="1"/>
    </xf>
    <xf numFmtId="0" fontId="19" fillId="16" borderId="41" xfId="0" applyFont="1" applyFill="1" applyBorder="1" applyAlignment="1">
      <alignment horizontal="left" vertical="top" wrapText="1"/>
    </xf>
    <xf numFmtId="166" fontId="19" fillId="16" borderId="41" xfId="0" applyNumberFormat="1" applyFont="1" applyFill="1" applyBorder="1" applyAlignment="1">
      <alignment horizontal="left" vertical="top" wrapText="1"/>
    </xf>
    <xf numFmtId="0" fontId="19" fillId="16" borderId="41" xfId="2" applyFont="1" applyFill="1" applyBorder="1" applyAlignment="1">
      <alignment horizontal="left" vertical="center" wrapText="1"/>
    </xf>
    <xf numFmtId="164" fontId="19" fillId="16" borderId="41" xfId="0" applyNumberFormat="1" applyFont="1" applyFill="1" applyBorder="1" applyAlignment="1">
      <alignment horizontal="left" vertical="top" wrapText="1"/>
    </xf>
    <xf numFmtId="4" fontId="19" fillId="16" borderId="41" xfId="2" applyNumberFormat="1" applyFont="1" applyFill="1" applyBorder="1" applyAlignment="1">
      <alignment horizontal="left" vertical="center" wrapText="1"/>
    </xf>
    <xf numFmtId="2" fontId="19" fillId="16" borderId="41" xfId="2" applyNumberFormat="1" applyFont="1" applyFill="1" applyBorder="1" applyAlignment="1">
      <alignment horizontal="left" vertical="center" wrapText="1"/>
    </xf>
    <xf numFmtId="0" fontId="19" fillId="16" borderId="41" xfId="0" applyFont="1" applyFill="1" applyBorder="1" applyAlignment="1">
      <alignment horizontal="left" vertical="top"/>
    </xf>
    <xf numFmtId="0" fontId="21" fillId="16" borderId="42" xfId="0" applyFont="1" applyFill="1" applyBorder="1" applyAlignment="1">
      <alignment horizontal="left" vertical="center"/>
    </xf>
    <xf numFmtId="0" fontId="19" fillId="16" borderId="47" xfId="0" applyFont="1" applyFill="1" applyBorder="1" applyAlignment="1">
      <alignment vertical="center" wrapText="1"/>
    </xf>
    <xf numFmtId="0" fontId="19" fillId="16" borderId="41" xfId="0" applyFont="1" applyFill="1" applyBorder="1" applyAlignment="1">
      <alignment vertical="center" wrapText="1"/>
    </xf>
    <xf numFmtId="0" fontId="19" fillId="16" borderId="41" xfId="0" applyFont="1" applyFill="1" applyBorder="1" applyAlignment="1">
      <alignment horizontal="left" vertical="center" wrapText="1"/>
    </xf>
    <xf numFmtId="4" fontId="19" fillId="16" borderId="41" xfId="0" applyNumberFormat="1" applyFont="1" applyFill="1" applyBorder="1" applyAlignment="1">
      <alignment horizontal="left" vertical="center" wrapText="1"/>
    </xf>
    <xf numFmtId="2" fontId="19" fillId="16" borderId="41" xfId="0" applyNumberFormat="1" applyFont="1" applyFill="1" applyBorder="1" applyAlignment="1">
      <alignment horizontal="left" vertical="center" wrapText="1"/>
    </xf>
    <xf numFmtId="0" fontId="19" fillId="16" borderId="41" xfId="0" applyFont="1" applyFill="1" applyBorder="1" applyAlignment="1">
      <alignment vertical="top"/>
    </xf>
    <xf numFmtId="1" fontId="19" fillId="16" borderId="41" xfId="0" applyNumberFormat="1" applyFont="1" applyFill="1" applyBorder="1" applyAlignment="1">
      <alignment horizontal="left" vertical="top" wrapText="1"/>
    </xf>
    <xf numFmtId="3" fontId="19" fillId="16" borderId="41" xfId="0" applyNumberFormat="1" applyFont="1" applyFill="1" applyBorder="1" applyAlignment="1">
      <alignment horizontal="left" vertical="top" wrapText="1"/>
    </xf>
    <xf numFmtId="4" fontId="19" fillId="16" borderId="41" xfId="0" applyNumberFormat="1" applyFont="1" applyFill="1" applyBorder="1" applyAlignment="1">
      <alignment horizontal="left" vertical="top" wrapText="1"/>
    </xf>
    <xf numFmtId="0" fontId="19" fillId="16" borderId="47" xfId="1" applyFont="1" applyFill="1" applyBorder="1" applyAlignment="1">
      <alignment horizontal="left" vertical="center" wrapText="1"/>
    </xf>
    <xf numFmtId="0" fontId="19" fillId="16" borderId="41" xfId="1" applyFont="1" applyFill="1" applyBorder="1" applyAlignment="1">
      <alignment horizontal="left" vertical="center" wrapText="1"/>
    </xf>
    <xf numFmtId="1" fontId="19" fillId="16" borderId="41" xfId="1" applyNumberFormat="1" applyFont="1" applyFill="1" applyBorder="1" applyAlignment="1">
      <alignment horizontal="left" vertical="center" wrapText="1"/>
    </xf>
    <xf numFmtId="164" fontId="19" fillId="16" borderId="41" xfId="1" applyNumberFormat="1" applyFont="1" applyFill="1" applyBorder="1" applyAlignment="1">
      <alignment horizontal="left" vertical="center" wrapText="1"/>
    </xf>
    <xf numFmtId="4" fontId="19" fillId="16" borderId="41" xfId="1" applyNumberFormat="1" applyFont="1" applyFill="1" applyBorder="1" applyAlignment="1">
      <alignment horizontal="left" vertical="center" wrapText="1"/>
    </xf>
    <xf numFmtId="0" fontId="19" fillId="16" borderId="41" xfId="1" applyFont="1" applyFill="1" applyBorder="1" applyAlignment="1">
      <alignment vertical="center"/>
    </xf>
    <xf numFmtId="0" fontId="19" fillId="16" borderId="41" xfId="1" applyFont="1" applyFill="1" applyBorder="1" applyAlignment="1">
      <alignment horizontal="left" vertical="center"/>
    </xf>
    <xf numFmtId="0" fontId="21" fillId="16" borderId="42" xfId="1" applyFont="1" applyFill="1" applyBorder="1" applyAlignment="1">
      <alignment vertical="center"/>
    </xf>
    <xf numFmtId="2" fontId="19" fillId="16" borderId="41" xfId="0" applyNumberFormat="1" applyFont="1" applyFill="1" applyBorder="1" applyAlignment="1">
      <alignment horizontal="left" vertical="center"/>
    </xf>
    <xf numFmtId="0" fontId="19" fillId="16" borderId="41" xfId="2" applyFont="1" applyFill="1" applyBorder="1" applyAlignment="1">
      <alignment horizontal="left" vertical="center"/>
    </xf>
    <xf numFmtId="0" fontId="19" fillId="16" borderId="41" xfId="0" applyFont="1" applyFill="1" applyBorder="1" applyAlignment="1">
      <alignment horizontal="left"/>
    </xf>
    <xf numFmtId="0" fontId="19" fillId="16" borderId="47" xfId="0" applyFont="1" applyFill="1" applyBorder="1" applyAlignment="1">
      <alignment horizontal="left"/>
    </xf>
    <xf numFmtId="166" fontId="19" fillId="16" borderId="41" xfId="0" applyNumberFormat="1" applyFont="1" applyFill="1" applyBorder="1" applyAlignment="1">
      <alignment horizontal="left"/>
    </xf>
    <xf numFmtId="1" fontId="19" fillId="16" borderId="41" xfId="0" applyNumberFormat="1" applyFont="1" applyFill="1" applyBorder="1" applyAlignment="1">
      <alignment horizontal="left"/>
    </xf>
    <xf numFmtId="164" fontId="19" fillId="16" borderId="41" xfId="0" applyNumberFormat="1" applyFont="1" applyFill="1" applyBorder="1" applyAlignment="1">
      <alignment horizontal="left"/>
    </xf>
    <xf numFmtId="4" fontId="19" fillId="16" borderId="41" xfId="0" applyNumberFormat="1" applyFont="1" applyFill="1" applyBorder="1" applyAlignment="1">
      <alignment horizontal="left"/>
    </xf>
    <xf numFmtId="0" fontId="21" fillId="16" borderId="42" xfId="0" applyFont="1" applyFill="1" applyBorder="1" applyAlignment="1">
      <alignment vertical="center"/>
    </xf>
    <xf numFmtId="2" fontId="19" fillId="16" borderId="41" xfId="0" applyNumberFormat="1" applyFont="1" applyFill="1" applyBorder="1" applyAlignment="1">
      <alignment horizontal="left" vertical="top" wrapText="1"/>
    </xf>
    <xf numFmtId="3" fontId="19" fillId="16" borderId="41" xfId="0" applyNumberFormat="1" applyFont="1" applyFill="1" applyBorder="1" applyAlignment="1">
      <alignment horizontal="left"/>
    </xf>
    <xf numFmtId="0" fontId="19" fillId="16" borderId="41" xfId="0" applyFont="1" applyFill="1" applyBorder="1"/>
    <xf numFmtId="0" fontId="19" fillId="16" borderId="47" xfId="0" applyFont="1" applyFill="1" applyBorder="1" applyAlignment="1">
      <alignment horizontal="left" vertical="center" wrapText="1"/>
    </xf>
    <xf numFmtId="166" fontId="19" fillId="16" borderId="41" xfId="0" applyNumberFormat="1" applyFont="1" applyFill="1" applyBorder="1" applyAlignment="1">
      <alignment horizontal="left" vertical="center" wrapText="1"/>
    </xf>
    <xf numFmtId="164" fontId="19" fillId="16" borderId="41" xfId="0" applyNumberFormat="1" applyFont="1" applyFill="1" applyBorder="1" applyAlignment="1">
      <alignment horizontal="left" vertical="center" wrapText="1"/>
    </xf>
    <xf numFmtId="0" fontId="19" fillId="16" borderId="41" xfId="0" applyFont="1" applyFill="1" applyBorder="1" applyAlignment="1">
      <alignment horizontal="left" vertical="center"/>
    </xf>
    <xf numFmtId="0" fontId="19" fillId="16" borderId="41" xfId="0" applyFont="1" applyFill="1" applyBorder="1" applyAlignment="1">
      <alignment vertical="center"/>
    </xf>
    <xf numFmtId="0" fontId="19" fillId="16" borderId="47" xfId="0" applyFont="1" applyFill="1" applyBorder="1" applyAlignment="1">
      <alignment horizontal="left" vertical="center"/>
    </xf>
    <xf numFmtId="166" fontId="19" fillId="16" borderId="41" xfId="0" applyNumberFormat="1" applyFont="1" applyFill="1" applyBorder="1" applyAlignment="1">
      <alignment horizontal="left" vertical="center"/>
    </xf>
    <xf numFmtId="1" fontId="19" fillId="16" borderId="41" xfId="0" applyNumberFormat="1" applyFont="1" applyFill="1" applyBorder="1" applyAlignment="1">
      <alignment horizontal="left" vertical="center"/>
    </xf>
    <xf numFmtId="164" fontId="19" fillId="16" borderId="41" xfId="0" applyNumberFormat="1" applyFont="1" applyFill="1" applyBorder="1" applyAlignment="1">
      <alignment horizontal="left" vertical="center"/>
    </xf>
    <xf numFmtId="3" fontId="19" fillId="16" borderId="41" xfId="0" applyNumberFormat="1" applyFont="1" applyFill="1" applyBorder="1" applyAlignment="1">
      <alignment horizontal="left" vertical="center"/>
    </xf>
    <xf numFmtId="4" fontId="19" fillId="16" borderId="41" xfId="0" applyNumberFormat="1" applyFont="1" applyFill="1" applyBorder="1" applyAlignment="1">
      <alignment horizontal="left" vertical="center"/>
    </xf>
    <xf numFmtId="1" fontId="19" fillId="16" borderId="41" xfId="0" applyNumberFormat="1" applyFont="1" applyFill="1" applyBorder="1" applyAlignment="1">
      <alignment horizontal="left" vertical="center" wrapText="1"/>
    </xf>
    <xf numFmtId="0" fontId="19" fillId="16" borderId="41" xfId="2" applyFont="1" applyFill="1" applyBorder="1" applyAlignment="1">
      <alignment vertical="center" wrapText="1"/>
    </xf>
    <xf numFmtId="0" fontId="34" fillId="16" borderId="42" xfId="0" applyFont="1" applyFill="1" applyBorder="1" applyAlignment="1">
      <alignment horizontal="left" vertical="center"/>
    </xf>
    <xf numFmtId="3" fontId="19" fillId="16" borderId="41" xfId="2" applyNumberFormat="1" applyFont="1" applyFill="1" applyBorder="1" applyAlignment="1">
      <alignment horizontal="left" vertical="center" wrapText="1"/>
    </xf>
    <xf numFmtId="165" fontId="19" fillId="16" borderId="41" xfId="0" applyNumberFormat="1" applyFont="1" applyFill="1" applyBorder="1" applyAlignment="1">
      <alignment horizontal="left" vertical="center" wrapText="1"/>
    </xf>
    <xf numFmtId="3" fontId="19" fillId="16" borderId="41" xfId="0" applyNumberFormat="1" applyFont="1" applyFill="1" applyBorder="1" applyAlignment="1">
      <alignment horizontal="left" vertical="center" wrapText="1"/>
    </xf>
    <xf numFmtId="0" fontId="19" fillId="16" borderId="47" xfId="2" applyFont="1" applyFill="1" applyBorder="1" applyAlignment="1">
      <alignment vertical="center" wrapText="1"/>
    </xf>
    <xf numFmtId="166" fontId="19" fillId="16" borderId="41" xfId="2" applyNumberFormat="1" applyFont="1" applyFill="1" applyBorder="1" applyAlignment="1">
      <alignment horizontal="left" vertical="center" wrapText="1"/>
    </xf>
    <xf numFmtId="0" fontId="19" fillId="2" borderId="41" xfId="2" applyFont="1" applyFill="1" applyBorder="1" applyAlignment="1">
      <alignment horizontal="left" vertical="center" wrapText="1"/>
    </xf>
    <xf numFmtId="0" fontId="19" fillId="16" borderId="41" xfId="2" applyFont="1" applyFill="1" applyBorder="1" applyAlignment="1">
      <alignment horizontal="right" vertical="center" wrapText="1"/>
    </xf>
    <xf numFmtId="4" fontId="19" fillId="16" borderId="41" xfId="2" applyNumberFormat="1" applyFont="1" applyFill="1" applyBorder="1" applyAlignment="1">
      <alignment horizontal="left" vertical="center"/>
    </xf>
    <xf numFmtId="1" fontId="19" fillId="16" borderId="41" xfId="2" applyNumberFormat="1" applyFont="1" applyFill="1" applyBorder="1" applyAlignment="1">
      <alignment horizontal="right" vertical="center" wrapText="1"/>
    </xf>
    <xf numFmtId="2" fontId="19" fillId="16" borderId="41" xfId="2" applyNumberFormat="1" applyFont="1" applyFill="1" applyBorder="1" applyAlignment="1">
      <alignment horizontal="right" vertical="center" wrapText="1"/>
    </xf>
    <xf numFmtId="164" fontId="19" fillId="2" borderId="41" xfId="0" applyNumberFormat="1" applyFont="1" applyFill="1" applyBorder="1" applyAlignment="1">
      <alignment horizontal="left" vertical="top" wrapText="1"/>
    </xf>
    <xf numFmtId="0" fontId="19" fillId="16" borderId="0" xfId="1" applyFont="1" applyFill="1"/>
    <xf numFmtId="0" fontId="19" fillId="16" borderId="61" xfId="0" applyFont="1" applyFill="1" applyBorder="1" applyAlignment="1">
      <alignment horizontal="left" vertical="top" wrapText="1"/>
    </xf>
    <xf numFmtId="0" fontId="19" fillId="16" borderId="62" xfId="0" applyFont="1" applyFill="1" applyBorder="1" applyAlignment="1">
      <alignment horizontal="left" vertical="top" wrapText="1"/>
    </xf>
    <xf numFmtId="166" fontId="19" fillId="16" borderId="62" xfId="0" applyNumberFormat="1" applyFont="1" applyFill="1" applyBorder="1" applyAlignment="1">
      <alignment horizontal="left" vertical="top" wrapText="1"/>
    </xf>
    <xf numFmtId="1" fontId="19" fillId="16" borderId="62" xfId="0" applyNumberFormat="1" applyFont="1" applyFill="1" applyBorder="1" applyAlignment="1">
      <alignment horizontal="left" vertical="top" wrapText="1"/>
    </xf>
    <xf numFmtId="164" fontId="19" fillId="16" borderId="62" xfId="0" applyNumberFormat="1" applyFont="1" applyFill="1" applyBorder="1" applyAlignment="1">
      <alignment horizontal="left" vertical="top" wrapText="1"/>
    </xf>
    <xf numFmtId="4" fontId="19" fillId="16" borderId="62" xfId="0" applyNumberFormat="1" applyFont="1" applyFill="1" applyBorder="1" applyAlignment="1">
      <alignment horizontal="left" vertical="top" wrapText="1"/>
    </xf>
    <xf numFmtId="0" fontId="19" fillId="16" borderId="62" xfId="0" applyFont="1" applyFill="1" applyBorder="1" applyAlignment="1">
      <alignment vertical="top"/>
    </xf>
    <xf numFmtId="0" fontId="19" fillId="16" borderId="62" xfId="0" applyFont="1" applyFill="1" applyBorder="1" applyAlignment="1">
      <alignment horizontal="left" vertical="top"/>
    </xf>
    <xf numFmtId="0" fontId="21" fillId="16" borderId="74" xfId="0" applyFont="1" applyFill="1" applyBorder="1" applyAlignment="1">
      <alignment horizontal="left" vertical="center"/>
    </xf>
    <xf numFmtId="0" fontId="22" fillId="7" borderId="65" xfId="0" applyFont="1" applyFill="1" applyBorder="1" applyAlignment="1">
      <alignment horizontal="left" vertical="center" wrapText="1"/>
    </xf>
    <xf numFmtId="0" fontId="19" fillId="7" borderId="66" xfId="0" applyFont="1" applyFill="1" applyBorder="1" applyAlignment="1">
      <alignment horizontal="left" vertical="center" wrapText="1"/>
    </xf>
    <xf numFmtId="166" fontId="19" fillId="7" borderId="66" xfId="0" applyNumberFormat="1" applyFont="1" applyFill="1" applyBorder="1" applyAlignment="1">
      <alignment horizontal="left" vertical="center" wrapText="1"/>
    </xf>
    <xf numFmtId="1" fontId="19" fillId="7" borderId="66" xfId="0" applyNumberFormat="1" applyFont="1" applyFill="1" applyBorder="1" applyAlignment="1">
      <alignment horizontal="left" vertical="center" wrapText="1"/>
    </xf>
    <xf numFmtId="164" fontId="19" fillId="7" borderId="66" xfId="0" applyNumberFormat="1" applyFont="1" applyFill="1" applyBorder="1" applyAlignment="1">
      <alignment horizontal="left" vertical="center" wrapText="1"/>
    </xf>
    <xf numFmtId="4" fontId="19" fillId="7" borderId="66" xfId="0" applyNumberFormat="1" applyFont="1" applyFill="1" applyBorder="1" applyAlignment="1">
      <alignment horizontal="left" vertical="center" wrapText="1"/>
    </xf>
    <xf numFmtId="0" fontId="19" fillId="7" borderId="66" xfId="0" applyFont="1" applyFill="1" applyBorder="1" applyAlignment="1">
      <alignment vertical="center"/>
    </xf>
    <xf numFmtId="0" fontId="19" fillId="7" borderId="66" xfId="0" applyFont="1" applyFill="1" applyBorder="1" applyAlignment="1">
      <alignment horizontal="left" vertical="center"/>
    </xf>
    <xf numFmtId="0" fontId="21" fillId="7" borderId="67" xfId="0" applyFont="1" applyFill="1" applyBorder="1" applyAlignment="1">
      <alignment horizontal="left" vertical="center"/>
    </xf>
    <xf numFmtId="0" fontId="19" fillId="15" borderId="88" xfId="0" applyFont="1" applyFill="1" applyBorder="1" applyAlignment="1">
      <alignment horizontal="left" vertical="top"/>
    </xf>
    <xf numFmtId="0" fontId="19" fillId="15" borderId="68" xfId="0" applyFont="1" applyFill="1" applyBorder="1" applyAlignment="1">
      <alignment horizontal="left" vertical="top"/>
    </xf>
    <xf numFmtId="0" fontId="21" fillId="15" borderId="89" xfId="0" applyFont="1" applyFill="1" applyBorder="1" applyAlignment="1">
      <alignment horizontal="left" vertical="center"/>
    </xf>
    <xf numFmtId="0" fontId="19" fillId="15" borderId="47" xfId="0" applyFont="1" applyFill="1" applyBorder="1" applyAlignment="1">
      <alignment horizontal="left" vertical="top"/>
    </xf>
    <xf numFmtId="0" fontId="19" fillId="15" borderId="41" xfId="0" applyFont="1" applyFill="1" applyBorder="1" applyAlignment="1">
      <alignment horizontal="left" vertical="top"/>
    </xf>
    <xf numFmtId="0" fontId="21" fillId="15" borderId="42" xfId="0" applyFont="1" applyFill="1" applyBorder="1" applyAlignment="1">
      <alignment horizontal="left" vertical="center"/>
    </xf>
    <xf numFmtId="0" fontId="19" fillId="15" borderId="47" xfId="0" applyFont="1" applyFill="1" applyBorder="1" applyAlignment="1">
      <alignment vertical="top"/>
    </xf>
    <xf numFmtId="0" fontId="19" fillId="15" borderId="41" xfId="0" applyFont="1" applyFill="1" applyBorder="1" applyAlignment="1">
      <alignment vertical="top"/>
    </xf>
    <xf numFmtId="0" fontId="19" fillId="15" borderId="41" xfId="0" applyFont="1" applyFill="1" applyBorder="1" applyAlignment="1">
      <alignment horizontal="left" vertical="top" wrapText="1"/>
    </xf>
    <xf numFmtId="1" fontId="19" fillId="15" borderId="41" xfId="0" applyNumberFormat="1" applyFont="1" applyFill="1" applyBorder="1" applyAlignment="1">
      <alignment horizontal="left" vertical="top" wrapText="1"/>
    </xf>
    <xf numFmtId="164" fontId="19" fillId="15" borderId="41" xfId="0" applyNumberFormat="1" applyFont="1" applyFill="1" applyBorder="1" applyAlignment="1">
      <alignment horizontal="left" vertical="top" wrapText="1"/>
    </xf>
    <xf numFmtId="0" fontId="19" fillId="15" borderId="47" xfId="0" applyFont="1" applyFill="1" applyBorder="1" applyAlignment="1">
      <alignment vertical="center"/>
    </xf>
    <xf numFmtId="0" fontId="19" fillId="15" borderId="41" xfId="0" applyFont="1" applyFill="1" applyBorder="1" applyAlignment="1">
      <alignment vertical="center"/>
    </xf>
    <xf numFmtId="164" fontId="19" fillId="15" borderId="41" xfId="0" applyNumberFormat="1" applyFont="1" applyFill="1" applyBorder="1" applyAlignment="1">
      <alignment horizontal="left" vertical="center" wrapText="1"/>
    </xf>
    <xf numFmtId="4" fontId="19" fillId="15" borderId="41" xfId="0" applyNumberFormat="1" applyFont="1" applyFill="1" applyBorder="1" applyAlignment="1">
      <alignment horizontal="left" vertical="top"/>
    </xf>
    <xf numFmtId="3" fontId="19" fillId="15" borderId="41" xfId="0" applyNumberFormat="1" applyFont="1" applyFill="1" applyBorder="1" applyAlignment="1">
      <alignment horizontal="left" vertical="top"/>
    </xf>
    <xf numFmtId="0" fontId="22" fillId="7" borderId="65" xfId="0" applyFont="1" applyFill="1" applyBorder="1" applyAlignment="1">
      <alignment horizontal="left" vertical="center"/>
    </xf>
    <xf numFmtId="0" fontId="19" fillId="17" borderId="88" xfId="1" applyFont="1" applyFill="1" applyBorder="1" applyAlignment="1">
      <alignment horizontal="left" vertical="center" wrapText="1"/>
    </xf>
    <xf numFmtId="0" fontId="19" fillId="17" borderId="68" xfId="1" applyFont="1" applyFill="1" applyBorder="1" applyAlignment="1">
      <alignment horizontal="left" vertical="center" wrapText="1"/>
    </xf>
    <xf numFmtId="0" fontId="19" fillId="17" borderId="70" xfId="1" applyFont="1" applyFill="1" applyBorder="1" applyAlignment="1">
      <alignment horizontal="left" vertical="center"/>
    </xf>
    <xf numFmtId="1" fontId="19" fillId="17" borderId="68" xfId="1" applyNumberFormat="1" applyFont="1" applyFill="1" applyBorder="1" applyAlignment="1">
      <alignment horizontal="left" vertical="center" wrapText="1"/>
    </xf>
    <xf numFmtId="164" fontId="19" fillId="17" borderId="68" xfId="1" applyNumberFormat="1" applyFont="1" applyFill="1" applyBorder="1" applyAlignment="1">
      <alignment horizontal="left" vertical="center" wrapText="1"/>
    </xf>
    <xf numFmtId="3" fontId="19" fillId="17" borderId="68" xfId="1" applyNumberFormat="1" applyFont="1" applyFill="1" applyBorder="1" applyAlignment="1">
      <alignment horizontal="left" vertical="center" wrapText="1"/>
    </xf>
    <xf numFmtId="4" fontId="19" fillId="17" borderId="68" xfId="1" applyNumberFormat="1" applyFont="1" applyFill="1" applyBorder="1" applyAlignment="1">
      <alignment horizontal="left" vertical="center" wrapText="1"/>
    </xf>
    <xf numFmtId="0" fontId="19" fillId="17" borderId="68" xfId="0" applyFont="1" applyFill="1" applyBorder="1" applyAlignment="1">
      <alignment horizontal="left" vertical="top" wrapText="1"/>
    </xf>
    <xf numFmtId="0" fontId="19" fillId="17" borderId="68" xfId="1" applyFont="1" applyFill="1" applyBorder="1" applyAlignment="1">
      <alignment horizontal="left" vertical="center"/>
    </xf>
    <xf numFmtId="0" fontId="21" fillId="17" borderId="89" xfId="1" applyFont="1" applyFill="1" applyBorder="1" applyAlignment="1">
      <alignment horizontal="left" vertical="center" wrapText="1"/>
    </xf>
    <xf numFmtId="0" fontId="19" fillId="17" borderId="47" xfId="1" applyFont="1" applyFill="1" applyBorder="1" applyAlignment="1">
      <alignment horizontal="left" vertical="center" wrapText="1"/>
    </xf>
    <xf numFmtId="0" fontId="19" fillId="17" borderId="41" xfId="1" applyFont="1" applyFill="1" applyBorder="1" applyAlignment="1">
      <alignment horizontal="left" vertical="center" wrapText="1"/>
    </xf>
    <xf numFmtId="0" fontId="19" fillId="17" borderId="41" xfId="1" applyFont="1" applyFill="1" applyBorder="1" applyAlignment="1">
      <alignment horizontal="left" vertical="center"/>
    </xf>
    <xf numFmtId="1" fontId="19" fillId="17" borderId="41" xfId="1" applyNumberFormat="1" applyFont="1" applyFill="1" applyBorder="1" applyAlignment="1">
      <alignment horizontal="left" vertical="center" wrapText="1"/>
    </xf>
    <xf numFmtId="164" fontId="19" fillId="17" borderId="41" xfId="1" applyNumberFormat="1" applyFont="1" applyFill="1" applyBorder="1" applyAlignment="1">
      <alignment horizontal="left" vertical="center" wrapText="1"/>
    </xf>
    <xf numFmtId="3" fontId="19" fillId="17" borderId="41" xfId="1" applyNumberFormat="1" applyFont="1" applyFill="1" applyBorder="1" applyAlignment="1">
      <alignment horizontal="left" vertical="center" wrapText="1"/>
    </xf>
    <xf numFmtId="4" fontId="19" fillId="17" borderId="41" xfId="1" applyNumberFormat="1" applyFont="1" applyFill="1" applyBorder="1" applyAlignment="1">
      <alignment horizontal="left" vertical="center" wrapText="1"/>
    </xf>
    <xf numFmtId="0" fontId="19" fillId="17" borderId="41" xfId="0" applyFont="1" applyFill="1" applyBorder="1" applyAlignment="1">
      <alignment horizontal="left" vertical="top" wrapText="1"/>
    </xf>
    <xf numFmtId="0" fontId="21" fillId="17" borderId="42" xfId="1" applyFont="1" applyFill="1" applyBorder="1" applyAlignment="1">
      <alignment vertical="center"/>
    </xf>
    <xf numFmtId="0" fontId="19" fillId="17" borderId="41" xfId="1" applyFont="1" applyFill="1" applyBorder="1" applyAlignment="1">
      <alignment vertical="center"/>
    </xf>
    <xf numFmtId="0" fontId="35" fillId="17" borderId="41" xfId="1" applyFont="1" applyFill="1" applyBorder="1" applyAlignment="1">
      <alignment horizontal="left" vertical="center" wrapText="1"/>
    </xf>
    <xf numFmtId="0" fontId="21" fillId="17" borderId="42" xfId="1" applyFont="1" applyFill="1" applyBorder="1" applyAlignment="1">
      <alignment horizontal="left" vertical="center"/>
    </xf>
    <xf numFmtId="0" fontId="19" fillId="17" borderId="47" xfId="1" applyFont="1" applyFill="1" applyBorder="1" applyAlignment="1">
      <alignment horizontal="left" vertical="center"/>
    </xf>
    <xf numFmtId="1" fontId="19" fillId="17" borderId="41" xfId="1" applyNumberFormat="1" applyFont="1" applyFill="1" applyBorder="1" applyAlignment="1">
      <alignment horizontal="left" vertical="center"/>
    </xf>
    <xf numFmtId="164" fontId="19" fillId="17" borderId="41" xfId="1" applyNumberFormat="1" applyFont="1" applyFill="1" applyBorder="1" applyAlignment="1">
      <alignment horizontal="left" vertical="center"/>
    </xf>
    <xf numFmtId="4" fontId="19" fillId="17" borderId="41" xfId="1" applyNumberFormat="1" applyFont="1" applyFill="1" applyBorder="1" applyAlignment="1">
      <alignment horizontal="left" vertical="center"/>
    </xf>
    <xf numFmtId="0" fontId="19" fillId="17" borderId="47" xfId="1" applyFont="1" applyFill="1" applyBorder="1" applyAlignment="1">
      <alignment vertical="center"/>
    </xf>
    <xf numFmtId="2" fontId="19" fillId="17" borderId="41" xfId="1" applyNumberFormat="1" applyFont="1" applyFill="1" applyBorder="1" applyAlignment="1">
      <alignment horizontal="left" vertical="center" wrapText="1"/>
    </xf>
    <xf numFmtId="0" fontId="19" fillId="17" borderId="41" xfId="0" applyFont="1" applyFill="1" applyBorder="1" applyAlignment="1">
      <alignment horizontal="left" vertical="center" wrapText="1"/>
    </xf>
    <xf numFmtId="0" fontId="19" fillId="17" borderId="41" xfId="0" applyFont="1" applyFill="1" applyBorder="1" applyAlignment="1">
      <alignment horizontal="left"/>
    </xf>
    <xf numFmtId="0" fontId="24" fillId="17" borderId="41" xfId="1" applyFont="1" applyFill="1" applyBorder="1" applyAlignment="1">
      <alignment vertical="center"/>
    </xf>
    <xf numFmtId="0" fontId="19" fillId="17" borderId="47" xfId="1" applyFont="1" applyFill="1" applyBorder="1" applyAlignment="1">
      <alignment horizontal="left" vertical="top" wrapText="1"/>
    </xf>
    <xf numFmtId="0" fontId="19" fillId="17" borderId="41" xfId="1" applyFont="1" applyFill="1" applyBorder="1" applyAlignment="1">
      <alignment horizontal="left" vertical="top" wrapText="1"/>
    </xf>
    <xf numFmtId="164" fontId="19" fillId="17" borderId="41" xfId="1" applyNumberFormat="1" applyFont="1" applyFill="1" applyBorder="1" applyAlignment="1">
      <alignment horizontal="left" vertical="top" wrapText="1"/>
    </xf>
    <xf numFmtId="0" fontId="19" fillId="17" borderId="41" xfId="1" applyFont="1" applyFill="1" applyBorder="1" applyAlignment="1">
      <alignment vertical="top"/>
    </xf>
    <xf numFmtId="0" fontId="19" fillId="17" borderId="41" xfId="1" applyFont="1" applyFill="1" applyBorder="1" applyAlignment="1">
      <alignment horizontal="left" vertical="top"/>
    </xf>
    <xf numFmtId="1" fontId="19" fillId="17" borderId="41" xfId="1" applyNumberFormat="1" applyFont="1" applyFill="1" applyBorder="1" applyAlignment="1">
      <alignment horizontal="left" vertical="top" wrapText="1"/>
    </xf>
    <xf numFmtId="3" fontId="19" fillId="17" borderId="41" xfId="1" applyNumberFormat="1" applyFont="1" applyFill="1" applyBorder="1" applyAlignment="1">
      <alignment horizontal="left" vertical="top" wrapText="1"/>
    </xf>
    <xf numFmtId="4" fontId="19" fillId="17" borderId="41" xfId="1" applyNumberFormat="1" applyFont="1" applyFill="1" applyBorder="1" applyAlignment="1">
      <alignment horizontal="left" vertical="top" wrapText="1"/>
    </xf>
    <xf numFmtId="0" fontId="21" fillId="17" borderId="42" xfId="1" applyFont="1" applyFill="1" applyBorder="1" applyAlignment="1">
      <alignment horizontal="left" vertical="center" wrapText="1"/>
    </xf>
    <xf numFmtId="0" fontId="22" fillId="7" borderId="65" xfId="1" applyFont="1" applyFill="1" applyBorder="1" applyAlignment="1">
      <alignment horizontal="left" vertical="top" wrapText="1"/>
    </xf>
    <xf numFmtId="0" fontId="19" fillId="7" borderId="66" xfId="1" applyFont="1" applyFill="1" applyBorder="1" applyAlignment="1">
      <alignment horizontal="left" vertical="top" wrapText="1"/>
    </xf>
    <xf numFmtId="1" fontId="19" fillId="7" borderId="66" xfId="1" applyNumberFormat="1" applyFont="1" applyFill="1" applyBorder="1" applyAlignment="1">
      <alignment horizontal="left" vertical="top" wrapText="1"/>
    </xf>
    <xf numFmtId="164" fontId="19" fillId="7" borderId="66" xfId="1" applyNumberFormat="1" applyFont="1" applyFill="1" applyBorder="1" applyAlignment="1">
      <alignment horizontal="left" vertical="top" wrapText="1"/>
    </xf>
    <xf numFmtId="3" fontId="19" fillId="7" borderId="66" xfId="1" applyNumberFormat="1" applyFont="1" applyFill="1" applyBorder="1" applyAlignment="1">
      <alignment horizontal="left" vertical="top" wrapText="1"/>
    </xf>
    <xf numFmtId="4" fontId="19" fillId="7" borderId="66" xfId="1" applyNumberFormat="1" applyFont="1" applyFill="1" applyBorder="1" applyAlignment="1">
      <alignment horizontal="left" vertical="top" wrapText="1"/>
    </xf>
    <xf numFmtId="0" fontId="19" fillId="7" borderId="66" xfId="1" applyFont="1" applyFill="1" applyBorder="1" applyAlignment="1">
      <alignment vertical="top"/>
    </xf>
    <xf numFmtId="0" fontId="19" fillId="7" borderId="66" xfId="1" applyFont="1" applyFill="1" applyBorder="1" applyAlignment="1">
      <alignment horizontal="left" vertical="top"/>
    </xf>
    <xf numFmtId="0" fontId="21" fillId="7" borderId="67" xfId="1" applyFont="1" applyFill="1" applyBorder="1" applyAlignment="1">
      <alignment vertical="top"/>
    </xf>
    <xf numFmtId="0" fontId="19" fillId="11" borderId="47" xfId="0" applyFont="1" applyFill="1" applyBorder="1" applyAlignment="1">
      <alignment horizontal="left" vertical="top" wrapText="1"/>
    </xf>
    <xf numFmtId="0" fontId="19" fillId="11" borderId="41" xfId="0" applyFont="1" applyFill="1" applyBorder="1" applyAlignment="1">
      <alignment horizontal="left" vertical="top" wrapText="1"/>
    </xf>
    <xf numFmtId="165" fontId="19" fillId="11" borderId="41" xfId="0" applyNumberFormat="1" applyFont="1" applyFill="1" applyBorder="1" applyAlignment="1">
      <alignment horizontal="left" vertical="top" wrapText="1"/>
    </xf>
    <xf numFmtId="1" fontId="19" fillId="11" borderId="41" xfId="0" applyNumberFormat="1" applyFont="1" applyFill="1" applyBorder="1" applyAlignment="1">
      <alignment horizontal="left" vertical="top" wrapText="1"/>
    </xf>
    <xf numFmtId="4" fontId="19" fillId="11" borderId="41" xfId="0" applyNumberFormat="1" applyFont="1" applyFill="1" applyBorder="1" applyAlignment="1">
      <alignment horizontal="left" vertical="top" wrapText="1"/>
    </xf>
    <xf numFmtId="0" fontId="19" fillId="11" borderId="41" xfId="0" applyFont="1" applyFill="1" applyBorder="1" applyAlignment="1">
      <alignment vertical="top"/>
    </xf>
    <xf numFmtId="0" fontId="21" fillId="11" borderId="42" xfId="0" applyFont="1" applyFill="1" applyBorder="1" applyAlignment="1">
      <alignment vertical="center"/>
    </xf>
    <xf numFmtId="3" fontId="19" fillId="11" borderId="41" xfId="0" applyNumberFormat="1" applyFont="1" applyFill="1" applyBorder="1" applyAlignment="1">
      <alignment horizontal="left" vertical="top" wrapText="1"/>
    </xf>
    <xf numFmtId="0" fontId="19" fillId="11" borderId="41" xfId="0" applyFont="1" applyFill="1" applyBorder="1" applyAlignment="1">
      <alignment vertical="top" wrapText="1"/>
    </xf>
    <xf numFmtId="0" fontId="19" fillId="11" borderId="47" xfId="0" applyFont="1" applyFill="1" applyBorder="1" applyAlignment="1">
      <alignment horizontal="left" vertical="center" wrapText="1"/>
    </xf>
    <xf numFmtId="0" fontId="19" fillId="11" borderId="41" xfId="0" applyFont="1" applyFill="1" applyBorder="1" applyAlignment="1">
      <alignment horizontal="left" vertical="center" wrapText="1"/>
    </xf>
    <xf numFmtId="165" fontId="19" fillId="11" borderId="41" xfId="0" applyNumberFormat="1" applyFont="1" applyFill="1" applyBorder="1" applyAlignment="1">
      <alignment horizontal="left" vertical="center" wrapText="1"/>
    </xf>
    <xf numFmtId="1" fontId="19" fillId="11" borderId="41" xfId="0" applyNumberFormat="1" applyFont="1" applyFill="1" applyBorder="1" applyAlignment="1">
      <alignment horizontal="left" vertical="center" wrapText="1"/>
    </xf>
    <xf numFmtId="4" fontId="19" fillId="11" borderId="41" xfId="0" applyNumberFormat="1" applyFont="1" applyFill="1" applyBorder="1" applyAlignment="1">
      <alignment horizontal="left" vertical="center" wrapText="1"/>
    </xf>
    <xf numFmtId="3" fontId="19" fillId="11" borderId="41" xfId="0" applyNumberFormat="1" applyFont="1" applyFill="1" applyBorder="1" applyAlignment="1">
      <alignment horizontal="left" vertical="center" wrapText="1"/>
    </xf>
    <xf numFmtId="0" fontId="19" fillId="11" borderId="41" xfId="0" applyFont="1" applyFill="1" applyBorder="1" applyAlignment="1">
      <alignment vertical="center"/>
    </xf>
    <xf numFmtId="0" fontId="19" fillId="11" borderId="41" xfId="0" applyFont="1" applyFill="1" applyBorder="1" applyAlignment="1">
      <alignment horizontal="left" vertical="center"/>
    </xf>
    <xf numFmtId="0" fontId="31" fillId="11" borderId="47" xfId="0" applyFont="1" applyFill="1" applyBorder="1" applyAlignment="1">
      <alignment horizontal="left" vertical="center"/>
    </xf>
    <xf numFmtId="0" fontId="31" fillId="11" borderId="41" xfId="0" applyFont="1" applyFill="1" applyBorder="1" applyAlignment="1">
      <alignment horizontal="left" vertical="center"/>
    </xf>
    <xf numFmtId="4" fontId="31" fillId="11" borderId="41" xfId="0" applyNumberFormat="1" applyFont="1" applyFill="1" applyBorder="1" applyAlignment="1">
      <alignment horizontal="left" vertical="center"/>
    </xf>
    <xf numFmtId="3" fontId="31" fillId="11" borderId="41" xfId="0" applyNumberFormat="1" applyFont="1" applyFill="1" applyBorder="1" applyAlignment="1">
      <alignment horizontal="left" vertical="center"/>
    </xf>
    <xf numFmtId="0" fontId="32" fillId="11" borderId="41" xfId="0" applyFont="1" applyFill="1" applyBorder="1" applyAlignment="1">
      <alignment horizontal="left" vertical="center"/>
    </xf>
    <xf numFmtId="0" fontId="36" fillId="11" borderId="42" xfId="0" applyFont="1" applyFill="1" applyBorder="1" applyAlignment="1">
      <alignment horizontal="left" vertical="center"/>
    </xf>
    <xf numFmtId="0" fontId="19" fillId="11" borderId="41" xfId="2" applyFont="1" applyFill="1" applyBorder="1" applyAlignment="1">
      <alignment horizontal="left" vertical="center" wrapText="1"/>
    </xf>
    <xf numFmtId="4" fontId="19" fillId="11" borderId="41" xfId="2" applyNumberFormat="1" applyFont="1" applyFill="1" applyBorder="1" applyAlignment="1">
      <alignment horizontal="left" vertical="center" wrapText="1"/>
    </xf>
    <xf numFmtId="0" fontId="37" fillId="11" borderId="41" xfId="0" applyFont="1" applyFill="1" applyBorder="1"/>
    <xf numFmtId="0" fontId="31" fillId="11" borderId="41" xfId="0" applyFont="1" applyFill="1" applyBorder="1"/>
    <xf numFmtId="0" fontId="19" fillId="11" borderId="41" xfId="0" applyFont="1" applyFill="1" applyBorder="1"/>
    <xf numFmtId="0" fontId="21" fillId="11" borderId="42" xfId="0" applyFont="1" applyFill="1" applyBorder="1" applyAlignment="1">
      <alignment horizontal="left" vertical="center"/>
    </xf>
    <xf numFmtId="0" fontId="19" fillId="11" borderId="61" xfId="0" applyFont="1" applyFill="1" applyBorder="1" applyAlignment="1">
      <alignment horizontal="left" vertical="center" wrapText="1"/>
    </xf>
    <xf numFmtId="0" fontId="19" fillId="11" borderId="62" xfId="0" applyFont="1" applyFill="1" applyBorder="1" applyAlignment="1">
      <alignment horizontal="left" vertical="center" wrapText="1"/>
    </xf>
    <xf numFmtId="165" fontId="19" fillId="11" borderId="62" xfId="0" applyNumberFormat="1" applyFont="1" applyFill="1" applyBorder="1" applyAlignment="1">
      <alignment horizontal="left" vertical="center" wrapText="1"/>
    </xf>
    <xf numFmtId="1" fontId="19" fillId="11" borderId="62" xfId="0" applyNumberFormat="1" applyFont="1" applyFill="1" applyBorder="1" applyAlignment="1">
      <alignment horizontal="left" vertical="center" wrapText="1"/>
    </xf>
    <xf numFmtId="4" fontId="19" fillId="11" borderId="62" xfId="0" applyNumberFormat="1" applyFont="1" applyFill="1" applyBorder="1" applyAlignment="1">
      <alignment horizontal="left" vertical="center" wrapText="1"/>
    </xf>
    <xf numFmtId="3" fontId="19" fillId="11" borderId="62" xfId="0" applyNumberFormat="1" applyFont="1" applyFill="1" applyBorder="1" applyAlignment="1">
      <alignment horizontal="left" vertical="center" wrapText="1"/>
    </xf>
    <xf numFmtId="0" fontId="19" fillId="11" borderId="62" xfId="0" applyFont="1" applyFill="1" applyBorder="1" applyAlignment="1">
      <alignment vertical="center"/>
    </xf>
    <xf numFmtId="0" fontId="19" fillId="11" borderId="62" xfId="0" applyFont="1" applyFill="1" applyBorder="1" applyAlignment="1">
      <alignment horizontal="left" vertical="center"/>
    </xf>
    <xf numFmtId="0" fontId="21" fillId="11" borderId="74" xfId="0" applyFont="1" applyFill="1" applyBorder="1" applyAlignment="1">
      <alignment vertical="center"/>
    </xf>
    <xf numFmtId="0" fontId="22" fillId="8" borderId="65" xfId="1" applyFont="1" applyFill="1" applyBorder="1"/>
    <xf numFmtId="0" fontId="19" fillId="9" borderId="69" xfId="0" applyFont="1" applyFill="1" applyBorder="1" applyAlignment="1">
      <alignment horizontal="left"/>
    </xf>
    <xf numFmtId="0" fontId="19" fillId="9" borderId="70" xfId="0" applyFont="1" applyFill="1" applyBorder="1" applyAlignment="1">
      <alignment horizontal="left"/>
    </xf>
    <xf numFmtId="166" fontId="19" fillId="9" borderId="70" xfId="0" applyNumberFormat="1" applyFont="1" applyFill="1" applyBorder="1" applyAlignment="1">
      <alignment horizontal="left"/>
    </xf>
    <xf numFmtId="1" fontId="19" fillId="9" borderId="70" xfId="0" applyNumberFormat="1" applyFont="1" applyFill="1" applyBorder="1" applyAlignment="1">
      <alignment horizontal="left"/>
    </xf>
    <xf numFmtId="164" fontId="19" fillId="9" borderId="70" xfId="0" applyNumberFormat="1" applyFont="1" applyFill="1" applyBorder="1" applyAlignment="1">
      <alignment horizontal="left"/>
    </xf>
    <xf numFmtId="3" fontId="19" fillId="9" borderId="70" xfId="0" applyNumberFormat="1" applyFont="1" applyFill="1" applyBorder="1" applyAlignment="1">
      <alignment horizontal="left"/>
    </xf>
    <xf numFmtId="3" fontId="19" fillId="9" borderId="70" xfId="0" applyNumberFormat="1" applyFont="1" applyFill="1" applyBorder="1" applyAlignment="1">
      <alignment horizontal="left" vertical="top" wrapText="1"/>
    </xf>
    <xf numFmtId="4" fontId="19" fillId="9" borderId="70" xfId="0" applyNumberFormat="1" applyFont="1" applyFill="1" applyBorder="1" applyAlignment="1">
      <alignment horizontal="left"/>
    </xf>
    <xf numFmtId="0" fontId="21" fillId="9" borderId="71" xfId="0" applyFont="1" applyFill="1" applyBorder="1" applyAlignment="1">
      <alignment horizontal="left" vertical="center"/>
    </xf>
    <xf numFmtId="0" fontId="19" fillId="9" borderId="47" xfId="0" applyFont="1" applyFill="1" applyBorder="1" applyAlignment="1">
      <alignment horizontal="left"/>
    </xf>
    <xf numFmtId="0" fontId="19" fillId="9" borderId="41" xfId="0" applyFont="1" applyFill="1" applyBorder="1" applyAlignment="1">
      <alignment horizontal="left"/>
    </xf>
    <xf numFmtId="166" fontId="19" fillId="9" borderId="41" xfId="0" applyNumberFormat="1" applyFont="1" applyFill="1" applyBorder="1" applyAlignment="1">
      <alignment horizontal="left"/>
    </xf>
    <xf numFmtId="1" fontId="19" fillId="9" borderId="41" xfId="0" applyNumberFormat="1" applyFont="1" applyFill="1" applyBorder="1" applyAlignment="1">
      <alignment horizontal="left"/>
    </xf>
    <xf numFmtId="164" fontId="19" fillId="9" borderId="41" xfId="0" applyNumberFormat="1" applyFont="1" applyFill="1" applyBorder="1" applyAlignment="1">
      <alignment horizontal="left"/>
    </xf>
    <xf numFmtId="3" fontId="19" fillId="9" borderId="41" xfId="0" applyNumberFormat="1" applyFont="1" applyFill="1" applyBorder="1" applyAlignment="1">
      <alignment horizontal="left"/>
    </xf>
    <xf numFmtId="3" fontId="19" fillId="9" borderId="41" xfId="0" applyNumberFormat="1" applyFont="1" applyFill="1" applyBorder="1" applyAlignment="1">
      <alignment horizontal="left" vertical="top" wrapText="1"/>
    </xf>
    <xf numFmtId="4" fontId="19" fillId="9" borderId="41" xfId="0" applyNumberFormat="1" applyFont="1" applyFill="1" applyBorder="1" applyAlignment="1">
      <alignment horizontal="left"/>
    </xf>
    <xf numFmtId="4" fontId="19" fillId="9" borderId="41" xfId="0" applyNumberFormat="1" applyFont="1" applyFill="1" applyBorder="1" applyAlignment="1">
      <alignment horizontal="left" vertical="center" wrapText="1"/>
    </xf>
    <xf numFmtId="2" fontId="19" fillId="9" borderId="41" xfId="0" applyNumberFormat="1" applyFont="1" applyFill="1" applyBorder="1" applyAlignment="1">
      <alignment horizontal="left" vertical="center" wrapText="1"/>
    </xf>
    <xf numFmtId="0" fontId="19" fillId="9" borderId="41" xfId="0" applyFont="1" applyFill="1" applyBorder="1" applyAlignment="1">
      <alignment horizontal="left" vertical="top" wrapText="1"/>
    </xf>
    <xf numFmtId="0" fontId="19" fillId="9" borderId="47" xfId="0" applyFont="1" applyFill="1" applyBorder="1" applyAlignment="1">
      <alignment horizontal="left" vertical="top" wrapText="1"/>
    </xf>
    <xf numFmtId="165" fontId="19" fillId="9" borderId="41" xfId="0" applyNumberFormat="1" applyFont="1" applyFill="1" applyBorder="1" applyAlignment="1">
      <alignment horizontal="left" vertical="top" wrapText="1"/>
    </xf>
    <xf numFmtId="0" fontId="19" fillId="9" borderId="41" xfId="2" applyFont="1" applyFill="1" applyBorder="1" applyAlignment="1">
      <alignment horizontal="left" vertical="center" wrapText="1"/>
    </xf>
    <xf numFmtId="4" fontId="19" fillId="9" borderId="41" xfId="0" applyNumberFormat="1" applyFont="1" applyFill="1" applyBorder="1" applyAlignment="1">
      <alignment horizontal="left" vertical="top" wrapText="1"/>
    </xf>
    <xf numFmtId="4" fontId="19" fillId="9" borderId="41" xfId="2" applyNumberFormat="1" applyFont="1" applyFill="1" applyBorder="1" applyAlignment="1">
      <alignment horizontal="left" vertical="center" wrapText="1"/>
    </xf>
    <xf numFmtId="0" fontId="19" fillId="9" borderId="41" xfId="0" applyFont="1" applyFill="1" applyBorder="1" applyAlignment="1">
      <alignment vertical="top"/>
    </xf>
    <xf numFmtId="0" fontId="19" fillId="9" borderId="41" xfId="0" applyFont="1" applyFill="1" applyBorder="1" applyAlignment="1">
      <alignment horizontal="left" vertical="top"/>
    </xf>
    <xf numFmtId="0" fontId="21" fillId="9" borderId="42" xfId="0" applyFont="1" applyFill="1" applyBorder="1" applyAlignment="1">
      <alignment vertical="center"/>
    </xf>
    <xf numFmtId="166" fontId="19" fillId="9" borderId="41" xfId="0" applyNumberFormat="1" applyFont="1" applyFill="1" applyBorder="1" applyAlignment="1">
      <alignment horizontal="left" vertical="top" wrapText="1"/>
    </xf>
    <xf numFmtId="164" fontId="19" fillId="9" borderId="41" xfId="0" applyNumberFormat="1" applyFont="1" applyFill="1" applyBorder="1" applyAlignment="1">
      <alignment horizontal="left" vertical="top" wrapText="1"/>
    </xf>
    <xf numFmtId="2" fontId="19" fillId="9" borderId="41" xfId="2" applyNumberFormat="1" applyFont="1" applyFill="1" applyBorder="1" applyAlignment="1">
      <alignment horizontal="left" vertical="center" wrapText="1"/>
    </xf>
    <xf numFmtId="1" fontId="19" fillId="9" borderId="41" xfId="0" applyNumberFormat="1" applyFont="1" applyFill="1" applyBorder="1" applyAlignment="1">
      <alignment horizontal="left" vertical="top" wrapText="1"/>
    </xf>
    <xf numFmtId="0" fontId="19" fillId="9" borderId="85" xfId="1" applyFont="1" applyFill="1" applyBorder="1" applyAlignment="1">
      <alignment horizontal="left"/>
    </xf>
    <xf numFmtId="0" fontId="19" fillId="9" borderId="86" xfId="1" applyFont="1" applyFill="1" applyBorder="1" applyAlignment="1">
      <alignment horizontal="left"/>
    </xf>
    <xf numFmtId="0" fontId="19" fillId="9" borderId="86" xfId="0" applyFont="1" applyFill="1" applyBorder="1" applyAlignment="1">
      <alignment horizontal="left" vertical="top" wrapText="1"/>
    </xf>
    <xf numFmtId="0" fontId="21" fillId="9" borderId="87" xfId="1" applyFont="1" applyFill="1" applyBorder="1" applyAlignment="1">
      <alignment horizontal="left"/>
    </xf>
    <xf numFmtId="0" fontId="19" fillId="0" borderId="47" xfId="1" applyFont="1" applyBorder="1" applyAlignment="1">
      <alignment horizontal="left"/>
    </xf>
    <xf numFmtId="0" fontId="19" fillId="0" borderId="41" xfId="1" applyFont="1" applyBorder="1" applyAlignment="1">
      <alignment horizontal="left"/>
    </xf>
    <xf numFmtId="4" fontId="19" fillId="0" borderId="41" xfId="1" applyNumberFormat="1" applyFont="1" applyBorder="1" applyAlignment="1">
      <alignment horizontal="left"/>
    </xf>
    <xf numFmtId="0" fontId="21" fillId="0" borderId="42" xfId="1" applyFont="1" applyBorder="1" applyAlignment="1">
      <alignment horizontal="left"/>
    </xf>
    <xf numFmtId="0" fontId="19" fillId="0" borderId="47" xfId="1" applyFont="1" applyBorder="1" applyAlignment="1">
      <alignment horizontal="left" vertical="top" wrapText="1"/>
    </xf>
    <xf numFmtId="0" fontId="19" fillId="0" borderId="41" xfId="1" applyFont="1" applyBorder="1" applyAlignment="1">
      <alignment horizontal="left" vertical="top" wrapText="1"/>
    </xf>
    <xf numFmtId="1" fontId="19" fillId="0" borderId="41" xfId="1" applyNumberFormat="1" applyFont="1" applyBorder="1" applyAlignment="1">
      <alignment horizontal="left" vertical="top" wrapText="1"/>
    </xf>
    <xf numFmtId="164" fontId="19" fillId="0" borderId="41" xfId="1" applyNumberFormat="1" applyFont="1" applyBorder="1" applyAlignment="1">
      <alignment horizontal="left" vertical="top" wrapText="1"/>
    </xf>
    <xf numFmtId="3" fontId="19" fillId="0" borderId="41" xfId="1" applyNumberFormat="1" applyFont="1" applyBorder="1" applyAlignment="1">
      <alignment horizontal="left" vertical="top" wrapText="1"/>
    </xf>
    <xf numFmtId="4" fontId="19" fillId="0" borderId="41" xfId="1" applyNumberFormat="1" applyFont="1" applyBorder="1" applyAlignment="1">
      <alignment horizontal="left" vertical="top" wrapText="1"/>
    </xf>
    <xf numFmtId="0" fontId="19" fillId="0" borderId="41" xfId="0" applyFont="1" applyBorder="1" applyAlignment="1">
      <alignment horizontal="left" vertical="top" wrapText="1"/>
    </xf>
    <xf numFmtId="0" fontId="19" fillId="0" borderId="41" xfId="1" applyFont="1" applyBorder="1" applyAlignment="1">
      <alignment vertical="top"/>
    </xf>
    <xf numFmtId="0" fontId="19" fillId="0" borderId="41" xfId="1" applyFont="1" applyBorder="1" applyAlignment="1">
      <alignment horizontal="left" vertical="top"/>
    </xf>
    <xf numFmtId="0" fontId="19" fillId="0" borderId="47" xfId="1" applyFont="1" applyBorder="1" applyAlignment="1">
      <alignment horizontal="left" vertical="top"/>
    </xf>
    <xf numFmtId="1" fontId="19" fillId="0" borderId="41" xfId="1" applyNumberFormat="1" applyFont="1" applyBorder="1" applyAlignment="1">
      <alignment horizontal="left" vertical="top"/>
    </xf>
    <xf numFmtId="4" fontId="19" fillId="0" borderId="41" xfId="1" applyNumberFormat="1" applyFont="1" applyBorder="1" applyAlignment="1">
      <alignment horizontal="left" vertical="top"/>
    </xf>
    <xf numFmtId="0" fontId="19" fillId="0" borderId="47" xfId="1" applyFont="1" applyBorder="1" applyAlignment="1">
      <alignment horizontal="left" vertical="center" wrapText="1"/>
    </xf>
    <xf numFmtId="0" fontId="19" fillId="0" borderId="41" xfId="1" applyFont="1" applyBorder="1" applyAlignment="1">
      <alignment horizontal="left" vertical="center" wrapText="1"/>
    </xf>
    <xf numFmtId="1" fontId="19" fillId="0" borderId="41" xfId="1" applyNumberFormat="1" applyFont="1" applyBorder="1" applyAlignment="1">
      <alignment horizontal="left" vertical="center" wrapText="1"/>
    </xf>
    <xf numFmtId="164" fontId="19" fillId="0" borderId="41" xfId="1" applyNumberFormat="1" applyFont="1" applyBorder="1" applyAlignment="1">
      <alignment horizontal="left" vertical="center" wrapText="1"/>
    </xf>
    <xf numFmtId="4" fontId="19" fillId="0" borderId="41" xfId="1" applyNumberFormat="1" applyFont="1" applyBorder="1" applyAlignment="1">
      <alignment horizontal="left" vertical="center" wrapText="1"/>
    </xf>
    <xf numFmtId="0" fontId="19" fillId="0" borderId="41" xfId="1" applyFont="1" applyBorder="1" applyAlignment="1">
      <alignment vertical="center"/>
    </xf>
    <xf numFmtId="0" fontId="19" fillId="0" borderId="41" xfId="1" applyFont="1" applyBorder="1" applyAlignment="1">
      <alignment horizontal="left" vertical="center"/>
    </xf>
    <xf numFmtId="0" fontId="21" fillId="0" borderId="42" xfId="1" applyFont="1" applyBorder="1" applyAlignment="1">
      <alignment horizontal="left" vertical="center" wrapText="1"/>
    </xf>
    <xf numFmtId="0" fontId="19" fillId="0" borderId="85" xfId="1" applyFont="1" applyBorder="1" applyAlignment="1">
      <alignment horizontal="left" vertical="center" wrapText="1"/>
    </xf>
    <xf numFmtId="0" fontId="19" fillId="0" borderId="86" xfId="1" applyFont="1" applyBorder="1" applyAlignment="1">
      <alignment horizontal="left" vertical="center" wrapText="1"/>
    </xf>
    <xf numFmtId="1" fontId="19" fillId="0" borderId="86" xfId="1" applyNumberFormat="1" applyFont="1" applyBorder="1" applyAlignment="1">
      <alignment horizontal="left" vertical="center" wrapText="1"/>
    </xf>
    <xf numFmtId="164" fontId="19" fillId="0" borderId="86" xfId="1" applyNumberFormat="1" applyFont="1" applyBorder="1" applyAlignment="1">
      <alignment horizontal="left" vertical="center" wrapText="1"/>
    </xf>
    <xf numFmtId="4" fontId="19" fillId="0" borderId="86" xfId="1" applyNumberFormat="1" applyFont="1" applyBorder="1" applyAlignment="1">
      <alignment horizontal="left" vertical="center" wrapText="1"/>
    </xf>
    <xf numFmtId="0" fontId="19" fillId="0" borderId="86" xfId="0" applyFont="1" applyBorder="1" applyAlignment="1">
      <alignment horizontal="left" vertical="top" wrapText="1"/>
    </xf>
    <xf numFmtId="0" fontId="19" fillId="0" borderId="86" xfId="1" applyFont="1" applyBorder="1" applyAlignment="1">
      <alignment vertical="center"/>
    </xf>
    <xf numFmtId="0" fontId="19" fillId="0" borderId="86" xfId="1" applyFont="1" applyBorder="1" applyAlignment="1">
      <alignment horizontal="left" vertical="center"/>
    </xf>
    <xf numFmtId="0" fontId="21" fillId="0" borderId="87" xfId="1" applyFont="1" applyBorder="1" applyAlignment="1">
      <alignment horizontal="left" vertical="center" wrapText="1"/>
    </xf>
    <xf numFmtId="0" fontId="21" fillId="13" borderId="71" xfId="1" applyFont="1" applyFill="1" applyBorder="1" applyAlignment="1">
      <alignment vertical="center"/>
    </xf>
    <xf numFmtId="0" fontId="21" fillId="13" borderId="42" xfId="1" applyFont="1" applyFill="1" applyBorder="1" applyAlignment="1">
      <alignment vertical="center"/>
    </xf>
    <xf numFmtId="0" fontId="37" fillId="0" borderId="0" xfId="0" applyFont="1"/>
    <xf numFmtId="0" fontId="23" fillId="7" borderId="66" xfId="1" applyFont="1" applyFill="1" applyBorder="1"/>
    <xf numFmtId="0" fontId="24" fillId="7" borderId="67" xfId="1" applyFont="1" applyFill="1" applyBorder="1"/>
    <xf numFmtId="0" fontId="19" fillId="13" borderId="69" xfId="1" applyFont="1" applyFill="1" applyBorder="1" applyAlignment="1">
      <alignment horizontal="left" vertical="center" wrapText="1"/>
    </xf>
    <xf numFmtId="0" fontId="19" fillId="13" borderId="70" xfId="1" applyFont="1" applyFill="1" applyBorder="1" applyAlignment="1">
      <alignment horizontal="left" vertical="center" wrapText="1"/>
    </xf>
    <xf numFmtId="1" fontId="19" fillId="13" borderId="70" xfId="1" applyNumberFormat="1" applyFont="1" applyFill="1" applyBorder="1" applyAlignment="1">
      <alignment horizontal="left" vertical="center" wrapText="1"/>
    </xf>
    <xf numFmtId="164" fontId="19" fillId="13" borderId="70" xfId="1" applyNumberFormat="1" applyFont="1" applyFill="1" applyBorder="1" applyAlignment="1">
      <alignment horizontal="left" vertical="center" wrapText="1"/>
    </xf>
    <xf numFmtId="3" fontId="19" fillId="13" borderId="70" xfId="1" applyNumberFormat="1" applyFont="1" applyFill="1" applyBorder="1" applyAlignment="1">
      <alignment horizontal="left" vertical="center" wrapText="1"/>
    </xf>
    <xf numFmtId="0" fontId="19" fillId="13" borderId="70" xfId="1" applyFont="1" applyFill="1" applyBorder="1" applyAlignment="1">
      <alignment vertical="center"/>
    </xf>
    <xf numFmtId="0" fontId="19" fillId="13" borderId="70" xfId="1" applyFont="1" applyFill="1" applyBorder="1" applyAlignment="1">
      <alignment horizontal="left" vertical="center"/>
    </xf>
    <xf numFmtId="0" fontId="19" fillId="13" borderId="88" xfId="1" applyFont="1" applyFill="1" applyBorder="1" applyAlignment="1">
      <alignment horizontal="left" vertical="center" wrapText="1"/>
    </xf>
    <xf numFmtId="0" fontId="19" fillId="13" borderId="68" xfId="1" applyFont="1" applyFill="1" applyBorder="1" applyAlignment="1">
      <alignment horizontal="left" vertical="center" wrapText="1"/>
    </xf>
    <xf numFmtId="1" fontId="19" fillId="13" borderId="68" xfId="1" applyNumberFormat="1" applyFont="1" applyFill="1" applyBorder="1" applyAlignment="1">
      <alignment horizontal="left" vertical="center" wrapText="1"/>
    </xf>
    <xf numFmtId="164" fontId="19" fillId="13" borderId="68" xfId="1" applyNumberFormat="1" applyFont="1" applyFill="1" applyBorder="1" applyAlignment="1">
      <alignment horizontal="left" vertical="center" wrapText="1"/>
    </xf>
    <xf numFmtId="3" fontId="19" fillId="13" borderId="68" xfId="1" applyNumberFormat="1" applyFont="1" applyFill="1" applyBorder="1" applyAlignment="1">
      <alignment horizontal="left" vertical="center" wrapText="1"/>
    </xf>
    <xf numFmtId="0" fontId="19" fillId="13" borderId="68" xfId="0" applyFont="1" applyFill="1" applyBorder="1" applyAlignment="1">
      <alignment horizontal="left" vertical="center" wrapText="1"/>
    </xf>
    <xf numFmtId="0" fontId="19" fillId="13" borderId="68" xfId="1" applyFont="1" applyFill="1" applyBorder="1" applyAlignment="1">
      <alignment vertical="center"/>
    </xf>
    <xf numFmtId="0" fontId="19" fillId="13" borderId="68" xfId="1" applyFont="1" applyFill="1" applyBorder="1" applyAlignment="1">
      <alignment horizontal="left" vertical="center"/>
    </xf>
    <xf numFmtId="0" fontId="21" fillId="13" borderId="89" xfId="1" applyFont="1" applyFill="1" applyBorder="1" applyAlignment="1">
      <alignment vertical="center"/>
    </xf>
    <xf numFmtId="0" fontId="19" fillId="13" borderId="47" xfId="1" applyFont="1" applyFill="1" applyBorder="1" applyAlignment="1">
      <alignment horizontal="left" vertical="center"/>
    </xf>
    <xf numFmtId="0" fontId="19" fillId="13" borderId="41" xfId="1" applyFont="1" applyFill="1" applyBorder="1" applyAlignment="1">
      <alignment horizontal="left" vertical="center"/>
    </xf>
    <xf numFmtId="3" fontId="19" fillId="13" borderId="41" xfId="1" applyNumberFormat="1" applyFont="1" applyFill="1" applyBorder="1" applyAlignment="1">
      <alignment horizontal="left" vertical="center"/>
    </xf>
    <xf numFmtId="0" fontId="21" fillId="13" borderId="42" xfId="1" applyFont="1" applyFill="1" applyBorder="1" applyAlignment="1">
      <alignment horizontal="left" vertical="center"/>
    </xf>
    <xf numFmtId="0" fontId="19" fillId="13" borderId="47" xfId="1" applyFont="1" applyFill="1" applyBorder="1" applyAlignment="1">
      <alignment horizontal="left" vertical="center" wrapText="1"/>
    </xf>
    <xf numFmtId="0" fontId="19" fillId="13" borderId="41" xfId="1" applyFont="1" applyFill="1" applyBorder="1" applyAlignment="1">
      <alignment horizontal="left" vertical="center" wrapText="1"/>
    </xf>
    <xf numFmtId="1" fontId="19" fillId="13" borderId="41" xfId="1" applyNumberFormat="1" applyFont="1" applyFill="1" applyBorder="1" applyAlignment="1">
      <alignment horizontal="left" vertical="center" wrapText="1"/>
    </xf>
    <xf numFmtId="164" fontId="19" fillId="13" borderId="41" xfId="1" applyNumberFormat="1" applyFont="1" applyFill="1" applyBorder="1" applyAlignment="1">
      <alignment horizontal="left" vertical="center" wrapText="1"/>
    </xf>
    <xf numFmtId="0" fontId="19" fillId="13" borderId="41" xfId="1" applyFont="1" applyFill="1" applyBorder="1" applyAlignment="1">
      <alignment vertical="center"/>
    </xf>
    <xf numFmtId="3" fontId="19" fillId="13" borderId="41" xfId="1" applyNumberFormat="1" applyFont="1" applyFill="1" applyBorder="1" applyAlignment="1">
      <alignment horizontal="left" vertical="center" wrapText="1"/>
    </xf>
    <xf numFmtId="0" fontId="19" fillId="13" borderId="61" xfId="1" applyFont="1" applyFill="1" applyBorder="1" applyAlignment="1">
      <alignment horizontal="left" vertical="center" wrapText="1"/>
    </xf>
    <xf numFmtId="0" fontId="19" fillId="13" borderId="62" xfId="1" applyFont="1" applyFill="1" applyBorder="1" applyAlignment="1">
      <alignment horizontal="left" vertical="center" wrapText="1"/>
    </xf>
    <xf numFmtId="1" fontId="19" fillId="13" borderId="62" xfId="1" applyNumberFormat="1" applyFont="1" applyFill="1" applyBorder="1" applyAlignment="1">
      <alignment horizontal="left" vertical="center" wrapText="1"/>
    </xf>
    <xf numFmtId="164" fontId="19" fillId="13" borderId="62" xfId="1" applyNumberFormat="1" applyFont="1" applyFill="1" applyBorder="1" applyAlignment="1">
      <alignment horizontal="left" vertical="center" wrapText="1"/>
    </xf>
    <xf numFmtId="3" fontId="19" fillId="13" borderId="62" xfId="1" applyNumberFormat="1" applyFont="1" applyFill="1" applyBorder="1" applyAlignment="1">
      <alignment horizontal="left" vertical="center" wrapText="1"/>
    </xf>
    <xf numFmtId="0" fontId="19" fillId="13" borderId="62" xfId="1" applyFont="1" applyFill="1" applyBorder="1" applyAlignment="1">
      <alignment vertical="center"/>
    </xf>
    <xf numFmtId="0" fontId="19" fillId="13" borderId="62" xfId="1" applyFont="1" applyFill="1" applyBorder="1" applyAlignment="1">
      <alignment horizontal="left" vertical="center"/>
    </xf>
    <xf numFmtId="0" fontId="21" fillId="13" borderId="74" xfId="1" applyFont="1" applyFill="1" applyBorder="1" applyAlignment="1">
      <alignment vertical="center"/>
    </xf>
    <xf numFmtId="3" fontId="19" fillId="13" borderId="62" xfId="1" applyNumberFormat="1" applyFont="1" applyFill="1" applyBorder="1" applyAlignment="1">
      <alignment horizontal="left" vertical="center"/>
    </xf>
    <xf numFmtId="0" fontId="21" fillId="13" borderId="74" xfId="1" applyFont="1" applyFill="1" applyBorder="1" applyAlignment="1">
      <alignment horizontal="left" vertical="center"/>
    </xf>
    <xf numFmtId="0" fontId="22" fillId="8" borderId="66" xfId="1" applyFont="1" applyFill="1" applyBorder="1"/>
    <xf numFmtId="0" fontId="22" fillId="8" borderId="67" xfId="1" applyFont="1" applyFill="1" applyBorder="1"/>
    <xf numFmtId="0" fontId="19" fillId="17" borderId="68" xfId="1" applyFont="1" applyFill="1" applyBorder="1" applyAlignment="1">
      <alignment vertical="center"/>
    </xf>
    <xf numFmtId="0" fontId="21" fillId="17" borderId="89" xfId="1" applyFont="1" applyFill="1" applyBorder="1" applyAlignment="1">
      <alignment vertical="center"/>
    </xf>
    <xf numFmtId="0" fontId="19" fillId="17" borderId="47" xfId="0" applyFont="1" applyFill="1" applyBorder="1" applyAlignment="1">
      <alignment horizontal="left" vertical="center"/>
    </xf>
    <xf numFmtId="0" fontId="19" fillId="17" borderId="41" xfId="0" applyFont="1" applyFill="1" applyBorder="1" applyAlignment="1">
      <alignment horizontal="left" vertical="center"/>
    </xf>
    <xf numFmtId="0" fontId="21" fillId="17" borderId="42" xfId="0" applyFont="1" applyFill="1" applyBorder="1" applyAlignment="1">
      <alignment horizontal="left" vertical="center"/>
    </xf>
    <xf numFmtId="0" fontId="19" fillId="19" borderId="41" xfId="0" applyFont="1" applyFill="1" applyBorder="1" applyAlignment="1">
      <alignment horizontal="left" vertical="center"/>
    </xf>
    <xf numFmtId="164" fontId="19" fillId="20" borderId="41" xfId="1" applyNumberFormat="1" applyFont="1" applyFill="1" applyBorder="1" applyAlignment="1">
      <alignment horizontal="left" vertical="center" wrapText="1"/>
    </xf>
    <xf numFmtId="3" fontId="19" fillId="17" borderId="41" xfId="0" applyNumberFormat="1" applyFont="1" applyFill="1" applyBorder="1" applyAlignment="1">
      <alignment horizontal="left" vertical="center"/>
    </xf>
    <xf numFmtId="0" fontId="19" fillId="17" borderId="61" xfId="1" applyFont="1" applyFill="1" applyBorder="1" applyAlignment="1">
      <alignment horizontal="left" vertical="center" wrapText="1"/>
    </xf>
    <xf numFmtId="0" fontId="19" fillId="17" borderId="62" xfId="1" applyFont="1" applyFill="1" applyBorder="1" applyAlignment="1">
      <alignment horizontal="left" vertical="center" wrapText="1"/>
    </xf>
    <xf numFmtId="1" fontId="19" fillId="17" borderId="62" xfId="1" applyNumberFormat="1" applyFont="1" applyFill="1" applyBorder="1" applyAlignment="1">
      <alignment horizontal="left" vertical="center" wrapText="1"/>
    </xf>
    <xf numFmtId="164" fontId="19" fillId="17" borderId="62" xfId="1" applyNumberFormat="1" applyFont="1" applyFill="1" applyBorder="1" applyAlignment="1">
      <alignment horizontal="left" vertical="center" wrapText="1"/>
    </xf>
    <xf numFmtId="0" fontId="19" fillId="17" borderId="62" xfId="1" applyFont="1" applyFill="1" applyBorder="1" applyAlignment="1">
      <alignment vertical="center"/>
    </xf>
    <xf numFmtId="0" fontId="19" fillId="17" borderId="62" xfId="1" applyFont="1" applyFill="1" applyBorder="1" applyAlignment="1">
      <alignment horizontal="left" vertical="center"/>
    </xf>
    <xf numFmtId="0" fontId="22" fillId="7" borderId="65" xfId="1" applyFont="1" applyFill="1" applyBorder="1" applyAlignment="1">
      <alignment horizontal="left" vertical="center" wrapText="1"/>
    </xf>
    <xf numFmtId="0" fontId="22" fillId="7" borderId="66" xfId="1" applyFont="1" applyFill="1" applyBorder="1" applyAlignment="1">
      <alignment horizontal="left" vertical="center" wrapText="1"/>
    </xf>
    <xf numFmtId="1" fontId="22" fillId="7" borderId="66" xfId="1" applyNumberFormat="1" applyFont="1" applyFill="1" applyBorder="1" applyAlignment="1">
      <alignment horizontal="left" vertical="center" wrapText="1"/>
    </xf>
    <xf numFmtId="164" fontId="22" fillId="7" borderId="66" xfId="1" applyNumberFormat="1" applyFont="1" applyFill="1" applyBorder="1" applyAlignment="1">
      <alignment horizontal="left" vertical="center" wrapText="1"/>
    </xf>
    <xf numFmtId="0" fontId="22" fillId="7" borderId="66" xfId="1" applyFont="1" applyFill="1" applyBorder="1" applyAlignment="1">
      <alignment vertical="center"/>
    </xf>
    <xf numFmtId="0" fontId="22" fillId="7" borderId="66" xfId="1" applyFont="1" applyFill="1" applyBorder="1" applyAlignment="1">
      <alignment horizontal="left" vertical="center"/>
    </xf>
    <xf numFmtId="0" fontId="19" fillId="10" borderId="88" xfId="1" applyFont="1" applyFill="1" applyBorder="1" applyAlignment="1">
      <alignment horizontal="left" vertical="center"/>
    </xf>
    <xf numFmtId="0" fontId="19" fillId="10" borderId="68" xfId="1" applyFont="1" applyFill="1" applyBorder="1" applyAlignment="1">
      <alignment horizontal="left" vertical="center"/>
    </xf>
    <xf numFmtId="3" fontId="19" fillId="10" borderId="68" xfId="1" applyNumberFormat="1" applyFont="1" applyFill="1" applyBorder="1" applyAlignment="1">
      <alignment horizontal="left" vertical="center"/>
    </xf>
    <xf numFmtId="0" fontId="21" fillId="10" borderId="89" xfId="1" applyFont="1" applyFill="1" applyBorder="1" applyAlignment="1">
      <alignment horizontal="left" vertical="center"/>
    </xf>
    <xf numFmtId="0" fontId="19" fillId="10" borderId="88" xfId="1" applyFont="1" applyFill="1" applyBorder="1" applyAlignment="1">
      <alignment horizontal="left" vertical="center" wrapText="1"/>
    </xf>
    <xf numFmtId="0" fontId="19" fillId="10" borderId="68" xfId="1" applyFont="1" applyFill="1" applyBorder="1" applyAlignment="1">
      <alignment horizontal="left" vertical="center" wrapText="1"/>
    </xf>
    <xf numFmtId="1" fontId="19" fillId="10" borderId="68" xfId="1" applyNumberFormat="1" applyFont="1" applyFill="1" applyBorder="1" applyAlignment="1">
      <alignment horizontal="left" vertical="center" wrapText="1"/>
    </xf>
    <xf numFmtId="164" fontId="19" fillId="10" borderId="68" xfId="1" applyNumberFormat="1" applyFont="1" applyFill="1" applyBorder="1" applyAlignment="1">
      <alignment horizontal="left" vertical="center" wrapText="1"/>
    </xf>
    <xf numFmtId="0" fontId="19" fillId="10" borderId="68" xfId="1" applyFont="1" applyFill="1" applyBorder="1" applyAlignment="1">
      <alignment vertical="center"/>
    </xf>
    <xf numFmtId="0" fontId="21" fillId="10" borderId="42" xfId="1" applyFont="1" applyFill="1" applyBorder="1" applyAlignment="1">
      <alignment vertical="center"/>
    </xf>
    <xf numFmtId="0" fontId="19" fillId="10" borderId="41" xfId="1" applyFont="1" applyFill="1" applyBorder="1" applyAlignment="1">
      <alignment horizontal="left" vertical="center" wrapText="1"/>
    </xf>
    <xf numFmtId="0" fontId="19" fillId="10" borderId="47" xfId="1" applyFont="1" applyFill="1" applyBorder="1" applyAlignment="1">
      <alignment horizontal="left" vertical="center" wrapText="1"/>
    </xf>
    <xf numFmtId="1" fontId="19" fillId="10" borderId="41" xfId="1" applyNumberFormat="1" applyFont="1" applyFill="1" applyBorder="1" applyAlignment="1">
      <alignment horizontal="left" vertical="center" wrapText="1"/>
    </xf>
    <xf numFmtId="164" fontId="19" fillId="10" borderId="41" xfId="1" applyNumberFormat="1" applyFont="1" applyFill="1" applyBorder="1" applyAlignment="1">
      <alignment horizontal="left" vertical="center" wrapText="1"/>
    </xf>
    <xf numFmtId="0" fontId="19" fillId="10" borderId="41" xfId="1" applyFont="1" applyFill="1" applyBorder="1" applyAlignment="1">
      <alignment vertical="center"/>
    </xf>
    <xf numFmtId="0" fontId="19" fillId="10" borderId="41" xfId="1" applyFont="1" applyFill="1" applyBorder="1" applyAlignment="1">
      <alignment horizontal="left" vertical="center"/>
    </xf>
    <xf numFmtId="164" fontId="19" fillId="10" borderId="68" xfId="1" applyNumberFormat="1" applyFont="1" applyFill="1" applyBorder="1" applyAlignment="1">
      <alignment horizontal="left" vertical="center"/>
    </xf>
    <xf numFmtId="3" fontId="19" fillId="10" borderId="68" xfId="1" applyNumberFormat="1" applyFont="1" applyFill="1" applyBorder="1" applyAlignment="1">
      <alignment horizontal="left" vertical="center" wrapText="1"/>
    </xf>
    <xf numFmtId="0" fontId="21" fillId="10" borderId="89" xfId="1" applyFont="1" applyFill="1" applyBorder="1" applyAlignment="1">
      <alignment vertical="center"/>
    </xf>
    <xf numFmtId="3" fontId="19" fillId="10" borderId="41" xfId="1" applyNumberFormat="1" applyFont="1" applyFill="1" applyBorder="1" applyAlignment="1">
      <alignment horizontal="left" vertical="center" wrapText="1"/>
    </xf>
    <xf numFmtId="0" fontId="19" fillId="10" borderId="47" xfId="1" applyFont="1" applyFill="1" applyBorder="1" applyAlignment="1">
      <alignment horizontal="left" vertical="center"/>
    </xf>
    <xf numFmtId="3" fontId="19" fillId="10" borderId="41" xfId="1" applyNumberFormat="1" applyFont="1" applyFill="1" applyBorder="1" applyAlignment="1">
      <alignment horizontal="left" vertical="center"/>
    </xf>
    <xf numFmtId="0" fontId="21" fillId="10" borderId="42" xfId="1" applyFont="1" applyFill="1" applyBorder="1" applyAlignment="1">
      <alignment horizontal="left" vertical="center"/>
    </xf>
    <xf numFmtId="0" fontId="19" fillId="10" borderId="47" xfId="0" applyFont="1" applyFill="1" applyBorder="1" applyAlignment="1">
      <alignment horizontal="left" vertical="center"/>
    </xf>
    <xf numFmtId="166" fontId="19" fillId="10" borderId="41" xfId="0" applyNumberFormat="1" applyFont="1" applyFill="1" applyBorder="1" applyAlignment="1">
      <alignment horizontal="left" vertical="center"/>
    </xf>
    <xf numFmtId="1" fontId="19" fillId="10" borderId="41" xfId="0" applyNumberFormat="1" applyFont="1" applyFill="1" applyBorder="1" applyAlignment="1">
      <alignment horizontal="left" vertical="center"/>
    </xf>
    <xf numFmtId="164" fontId="19" fillId="10" borderId="41" xfId="0" applyNumberFormat="1" applyFont="1" applyFill="1" applyBorder="1" applyAlignment="1">
      <alignment horizontal="left" vertical="center"/>
    </xf>
    <xf numFmtId="3" fontId="19" fillId="10" borderId="41" xfId="0" applyNumberFormat="1" applyFont="1" applyFill="1" applyBorder="1" applyAlignment="1">
      <alignment horizontal="left" vertical="center"/>
    </xf>
    <xf numFmtId="4" fontId="19" fillId="10" borderId="41" xfId="0" applyNumberFormat="1" applyFont="1" applyFill="1" applyBorder="1" applyAlignment="1">
      <alignment horizontal="left" vertical="center"/>
    </xf>
    <xf numFmtId="0" fontId="19" fillId="10" borderId="85" xfId="1" applyFont="1" applyFill="1" applyBorder="1" applyAlignment="1">
      <alignment horizontal="left" vertical="center"/>
    </xf>
    <xf numFmtId="0" fontId="19" fillId="10" borderId="86" xfId="1" applyFont="1" applyFill="1" applyBorder="1" applyAlignment="1">
      <alignment horizontal="left" vertical="center"/>
    </xf>
    <xf numFmtId="164" fontId="19" fillId="10" borderId="86" xfId="0" applyNumberFormat="1" applyFont="1" applyFill="1" applyBorder="1" applyAlignment="1">
      <alignment horizontal="left" vertical="center"/>
    </xf>
    <xf numFmtId="3" fontId="19" fillId="10" borderId="86" xfId="0" applyNumberFormat="1" applyFont="1" applyFill="1" applyBorder="1" applyAlignment="1">
      <alignment horizontal="left" vertical="center"/>
    </xf>
    <xf numFmtId="0" fontId="19" fillId="10" borderId="86" xfId="1" applyFont="1" applyFill="1" applyBorder="1" applyAlignment="1">
      <alignment horizontal="left" vertical="center" wrapText="1"/>
    </xf>
    <xf numFmtId="0" fontId="21" fillId="10" borderId="87" xfId="1" applyFont="1" applyFill="1" applyBorder="1" applyAlignment="1">
      <alignment horizontal="left" vertical="center"/>
    </xf>
    <xf numFmtId="0" fontId="19" fillId="0" borderId="0" xfId="1" applyFont="1" applyAlignment="1">
      <alignment horizontal="left" vertical="center"/>
    </xf>
    <xf numFmtId="0" fontId="24" fillId="0" borderId="0" xfId="1" applyFont="1" applyAlignment="1">
      <alignment horizontal="left" vertical="center"/>
    </xf>
    <xf numFmtId="0" fontId="19" fillId="0" borderId="0" xfId="1" applyFont="1"/>
    <xf numFmtId="0" fontId="22" fillId="7" borderId="66" xfId="1" applyFont="1" applyFill="1" applyBorder="1" applyAlignment="1">
      <alignment horizontal="left" wrapText="1"/>
    </xf>
    <xf numFmtId="0" fontId="22" fillId="7" borderId="67" xfId="1" applyFont="1" applyFill="1" applyBorder="1" applyAlignment="1">
      <alignment horizontal="left" wrapText="1"/>
    </xf>
    <xf numFmtId="4" fontId="19" fillId="9" borderId="13" xfId="1" applyNumberFormat="1" applyFont="1" applyFill="1" applyBorder="1" applyAlignment="1">
      <alignment horizontal="left" vertical="center" wrapText="1"/>
    </xf>
    <xf numFmtId="4" fontId="19" fillId="9" borderId="12" xfId="1" applyNumberFormat="1" applyFont="1" applyFill="1" applyBorder="1" applyAlignment="1">
      <alignment horizontal="left" vertical="center" wrapText="1"/>
    </xf>
    <xf numFmtId="0" fontId="19" fillId="9" borderId="12" xfId="1" applyFont="1" applyFill="1" applyBorder="1" applyAlignment="1">
      <alignment horizontal="left" vertical="center" wrapText="1"/>
    </xf>
    <xf numFmtId="1" fontId="19" fillId="9" borderId="12" xfId="1" applyNumberFormat="1" applyFont="1" applyFill="1" applyBorder="1" applyAlignment="1">
      <alignment horizontal="left" vertical="center" wrapText="1"/>
    </xf>
    <xf numFmtId="0" fontId="19" fillId="9" borderId="68" xfId="0" applyFont="1" applyFill="1" applyBorder="1" applyAlignment="1">
      <alignment horizontal="left" vertical="top"/>
    </xf>
    <xf numFmtId="3" fontId="19" fillId="9" borderId="12" xfId="1" applyNumberFormat="1" applyFont="1" applyFill="1" applyBorder="1" applyAlignment="1">
      <alignment horizontal="left" vertical="center" wrapText="1"/>
    </xf>
    <xf numFmtId="4" fontId="19" fillId="9" borderId="12" xfId="1" applyNumberFormat="1" applyFont="1" applyFill="1" applyBorder="1" applyAlignment="1">
      <alignment horizontal="left" vertical="center"/>
    </xf>
    <xf numFmtId="4" fontId="21" fillId="9" borderId="10" xfId="1" applyNumberFormat="1" applyFont="1" applyFill="1" applyBorder="1" applyAlignment="1">
      <alignment vertical="center"/>
    </xf>
    <xf numFmtId="4" fontId="19" fillId="9" borderId="6" xfId="1" applyNumberFormat="1" applyFont="1" applyFill="1" applyBorder="1" applyAlignment="1">
      <alignment horizontal="left" vertical="center" wrapText="1"/>
    </xf>
    <xf numFmtId="4" fontId="19" fillId="9" borderId="5" xfId="1" applyNumberFormat="1" applyFont="1" applyFill="1" applyBorder="1" applyAlignment="1">
      <alignment horizontal="left" vertical="center" wrapText="1"/>
    </xf>
    <xf numFmtId="0" fontId="19" fillId="9" borderId="5" xfId="1" applyFont="1" applyFill="1" applyBorder="1" applyAlignment="1">
      <alignment horizontal="left" vertical="center" wrapText="1"/>
    </xf>
    <xf numFmtId="1" fontId="19" fillId="9" borderId="5" xfId="1" applyNumberFormat="1" applyFont="1" applyFill="1" applyBorder="1" applyAlignment="1">
      <alignment horizontal="left" vertical="center" wrapText="1"/>
    </xf>
    <xf numFmtId="0" fontId="19" fillId="9" borderId="5" xfId="1" applyFont="1" applyFill="1" applyBorder="1" applyAlignment="1">
      <alignment horizontal="left" vertical="center"/>
    </xf>
    <xf numFmtId="3" fontId="19" fillId="9" borderId="5" xfId="1" applyNumberFormat="1" applyFont="1" applyFill="1" applyBorder="1" applyAlignment="1">
      <alignment horizontal="left" vertical="center" wrapText="1"/>
    </xf>
    <xf numFmtId="4" fontId="19" fillId="9" borderId="5" xfId="1" applyNumberFormat="1" applyFont="1" applyFill="1" applyBorder="1" applyAlignment="1">
      <alignment horizontal="left" vertical="center"/>
    </xf>
    <xf numFmtId="4" fontId="21" fillId="9" borderId="4" xfId="1" applyNumberFormat="1" applyFont="1" applyFill="1" applyBorder="1" applyAlignment="1">
      <alignment vertical="center"/>
    </xf>
    <xf numFmtId="3" fontId="19" fillId="9" borderId="41" xfId="0" applyNumberFormat="1" applyFont="1" applyFill="1" applyBorder="1" applyAlignment="1">
      <alignment horizontal="left" vertical="top"/>
    </xf>
    <xf numFmtId="4" fontId="19" fillId="9" borderId="41" xfId="0" applyNumberFormat="1" applyFont="1" applyFill="1" applyBorder="1" applyAlignment="1">
      <alignment horizontal="left" vertical="top"/>
    </xf>
    <xf numFmtId="4" fontId="19" fillId="9" borderId="9" xfId="1" applyNumberFormat="1" applyFont="1" applyFill="1" applyBorder="1" applyAlignment="1">
      <alignment horizontal="left" vertical="center" wrapText="1"/>
    </xf>
    <xf numFmtId="0" fontId="19" fillId="9" borderId="9" xfId="1" applyFont="1" applyFill="1" applyBorder="1" applyAlignment="1">
      <alignment horizontal="left" vertical="center" wrapText="1"/>
    </xf>
    <xf numFmtId="0" fontId="19" fillId="9" borderId="9" xfId="1" applyFont="1" applyFill="1" applyBorder="1" applyAlignment="1">
      <alignment horizontal="left" vertical="center"/>
    </xf>
    <xf numFmtId="3" fontId="19" fillId="9" borderId="9" xfId="1" applyNumberFormat="1" applyFont="1" applyFill="1" applyBorder="1" applyAlignment="1">
      <alignment horizontal="left" vertical="center" wrapText="1"/>
    </xf>
    <xf numFmtId="4" fontId="19" fillId="9" borderId="6" xfId="1" applyNumberFormat="1" applyFont="1" applyFill="1" applyBorder="1" applyAlignment="1">
      <alignment horizontal="left" vertical="center"/>
    </xf>
    <xf numFmtId="1" fontId="19" fillId="9" borderId="5" xfId="1" applyNumberFormat="1" applyFont="1" applyFill="1" applyBorder="1" applyAlignment="1">
      <alignment horizontal="left" vertical="center"/>
    </xf>
    <xf numFmtId="4" fontId="19" fillId="9" borderId="40" xfId="1" applyNumberFormat="1" applyFont="1" applyFill="1" applyBorder="1" applyAlignment="1">
      <alignment horizontal="left" vertical="center" wrapText="1"/>
    </xf>
    <xf numFmtId="1" fontId="19" fillId="9" borderId="9" xfId="1" applyNumberFormat="1" applyFont="1" applyFill="1" applyBorder="1" applyAlignment="1">
      <alignment horizontal="left" vertical="center" wrapText="1"/>
    </xf>
    <xf numFmtId="4" fontId="19" fillId="9" borderId="9" xfId="1" applyNumberFormat="1" applyFont="1" applyFill="1" applyBorder="1" applyAlignment="1">
      <alignment horizontal="left" vertical="center"/>
    </xf>
    <xf numFmtId="4" fontId="21" fillId="9" borderId="24" xfId="1" applyNumberFormat="1" applyFont="1" applyFill="1" applyBorder="1" applyAlignment="1">
      <alignment vertical="center"/>
    </xf>
    <xf numFmtId="0" fontId="19" fillId="9" borderId="44" xfId="0" applyFont="1" applyFill="1" applyBorder="1" applyAlignment="1">
      <alignment horizontal="left" vertical="top"/>
    </xf>
    <xf numFmtId="0" fontId="21" fillId="9" borderId="46" xfId="0" applyFont="1" applyFill="1" applyBorder="1" applyAlignment="1">
      <alignment horizontal="left" vertical="center"/>
    </xf>
    <xf numFmtId="0" fontId="19" fillId="9" borderId="6" xfId="1" applyFont="1" applyFill="1" applyBorder="1" applyAlignment="1">
      <alignment horizontal="left" vertical="center"/>
    </xf>
    <xf numFmtId="0" fontId="19" fillId="9" borderId="5" xfId="1" applyFont="1" applyFill="1" applyBorder="1" applyAlignment="1">
      <alignment horizontal="left" vertical="top"/>
    </xf>
    <xf numFmtId="0" fontId="21" fillId="9" borderId="4" xfId="1" applyFont="1" applyFill="1" applyBorder="1" applyAlignment="1">
      <alignment vertical="center"/>
    </xf>
    <xf numFmtId="0" fontId="19" fillId="2" borderId="5" xfId="1" applyFont="1" applyFill="1" applyBorder="1" applyAlignment="1">
      <alignment horizontal="left" vertical="center"/>
    </xf>
    <xf numFmtId="0" fontId="19" fillId="9" borderId="6" xfId="1" applyFont="1" applyFill="1" applyBorder="1" applyAlignment="1">
      <alignment horizontal="left" vertical="center" wrapText="1"/>
    </xf>
    <xf numFmtId="0" fontId="19" fillId="9" borderId="38" xfId="0" applyFont="1" applyFill="1" applyBorder="1" applyAlignment="1">
      <alignment horizontal="left" vertical="top"/>
    </xf>
    <xf numFmtId="0" fontId="19" fillId="9" borderId="37" xfId="0" applyFont="1" applyFill="1" applyBorder="1" applyAlignment="1">
      <alignment horizontal="left" vertical="top"/>
    </xf>
    <xf numFmtId="0" fontId="21" fillId="9" borderId="39" xfId="0" applyFont="1" applyFill="1" applyBorder="1" applyAlignment="1">
      <alignment horizontal="left" vertical="center"/>
    </xf>
    <xf numFmtId="0" fontId="19" fillId="9" borderId="40" xfId="1" applyFont="1" applyFill="1" applyBorder="1" applyAlignment="1">
      <alignment horizontal="left" vertical="center"/>
    </xf>
    <xf numFmtId="0" fontId="19" fillId="9" borderId="9" xfId="1" applyFont="1" applyFill="1" applyBorder="1" applyAlignment="1">
      <alignment horizontal="left" vertical="top"/>
    </xf>
    <xf numFmtId="0" fontId="24" fillId="9" borderId="24" xfId="1" applyFont="1" applyFill="1" applyBorder="1"/>
    <xf numFmtId="0" fontId="19" fillId="10" borderId="13" xfId="1" applyFont="1" applyFill="1" applyBorder="1" applyAlignment="1">
      <alignment horizontal="left" vertical="center" wrapText="1"/>
    </xf>
    <xf numFmtId="0" fontId="19" fillId="10" borderId="12" xfId="1" applyFont="1" applyFill="1" applyBorder="1" applyAlignment="1">
      <alignment horizontal="left" vertical="center" wrapText="1"/>
    </xf>
    <xf numFmtId="0" fontId="19" fillId="10" borderId="12" xfId="1" applyFont="1" applyFill="1" applyBorder="1"/>
    <xf numFmtId="1" fontId="19" fillId="10" borderId="12" xfId="1" applyNumberFormat="1" applyFont="1" applyFill="1" applyBorder="1" applyAlignment="1">
      <alignment horizontal="left" vertical="center" wrapText="1"/>
    </xf>
    <xf numFmtId="164" fontId="19" fillId="10" borderId="12" xfId="1" applyNumberFormat="1" applyFont="1" applyFill="1" applyBorder="1" applyAlignment="1">
      <alignment horizontal="left" vertical="center" wrapText="1"/>
    </xf>
    <xf numFmtId="0" fontId="19" fillId="10" borderId="12" xfId="1" quotePrefix="1" applyFont="1" applyFill="1" applyBorder="1" applyAlignment="1">
      <alignment horizontal="left" vertical="center" wrapText="1"/>
    </xf>
    <xf numFmtId="3" fontId="19" fillId="10" borderId="12" xfId="1" applyNumberFormat="1" applyFont="1" applyFill="1" applyBorder="1" applyAlignment="1">
      <alignment horizontal="left" vertical="center" wrapText="1"/>
    </xf>
    <xf numFmtId="0" fontId="19" fillId="10" borderId="12" xfId="1" applyFont="1" applyFill="1" applyBorder="1" applyAlignment="1">
      <alignment horizontal="left" vertical="center"/>
    </xf>
    <xf numFmtId="0" fontId="21" fillId="10" borderId="10" xfId="1" applyFont="1" applyFill="1" applyBorder="1" applyAlignment="1">
      <alignment vertical="center"/>
    </xf>
    <xf numFmtId="0" fontId="19" fillId="10" borderId="5" xfId="1" applyFont="1" applyFill="1" applyBorder="1"/>
    <xf numFmtId="0" fontId="19" fillId="10" borderId="5" xfId="1" quotePrefix="1" applyFont="1" applyFill="1" applyBorder="1" applyAlignment="1">
      <alignment horizontal="left" vertical="center" wrapText="1"/>
    </xf>
    <xf numFmtId="0" fontId="21" fillId="10" borderId="4" xfId="1" applyFont="1" applyFill="1" applyBorder="1" applyAlignment="1">
      <alignment vertical="center"/>
    </xf>
    <xf numFmtId="164" fontId="19" fillId="10" borderId="5" xfId="1" applyNumberFormat="1" applyFont="1" applyFill="1" applyBorder="1" applyAlignment="1">
      <alignment horizontal="left" vertical="center"/>
    </xf>
    <xf numFmtId="4" fontId="19" fillId="10" borderId="5" xfId="1" applyNumberFormat="1" applyFont="1" applyFill="1" applyBorder="1" applyAlignment="1">
      <alignment horizontal="left" vertical="center" wrapText="1"/>
    </xf>
    <xf numFmtId="4" fontId="19" fillId="10" borderId="12" xfId="1" applyNumberFormat="1" applyFont="1" applyFill="1" applyBorder="1" applyAlignment="1">
      <alignment horizontal="left" vertical="center" wrapText="1"/>
    </xf>
    <xf numFmtId="1" fontId="19" fillId="10" borderId="5" xfId="1" applyNumberFormat="1" applyFont="1" applyFill="1" applyBorder="1" applyAlignment="1">
      <alignment horizontal="left" vertical="center"/>
    </xf>
    <xf numFmtId="0" fontId="19" fillId="10" borderId="6" xfId="1" applyFont="1" applyFill="1" applyBorder="1" applyAlignment="1">
      <alignment horizontal="left" vertical="center"/>
    </xf>
    <xf numFmtId="3" fontId="19" fillId="10" borderId="5" xfId="1" applyNumberFormat="1" applyFont="1" applyFill="1" applyBorder="1" applyAlignment="1">
      <alignment horizontal="left" vertical="center"/>
    </xf>
    <xf numFmtId="0" fontId="19" fillId="10" borderId="5" xfId="0" applyFont="1" applyFill="1" applyBorder="1" applyAlignment="1">
      <alignment horizontal="left" vertical="top"/>
    </xf>
    <xf numFmtId="0" fontId="21" fillId="10" borderId="4" xfId="1" applyFont="1" applyFill="1" applyBorder="1" applyAlignment="1">
      <alignment vertical="center" wrapText="1"/>
    </xf>
    <xf numFmtId="0" fontId="25" fillId="10" borderId="5" xfId="1" applyFont="1" applyFill="1" applyBorder="1" applyAlignment="1">
      <alignment horizontal="left" vertical="center" wrapText="1"/>
    </xf>
    <xf numFmtId="3" fontId="19" fillId="10" borderId="5" xfId="1" quotePrefix="1" applyNumberFormat="1" applyFont="1" applyFill="1" applyBorder="1" applyAlignment="1">
      <alignment horizontal="left" vertical="center" wrapText="1"/>
    </xf>
    <xf numFmtId="3" fontId="19" fillId="10" borderId="9" xfId="1" applyNumberFormat="1" applyFont="1" applyFill="1" applyBorder="1" applyAlignment="1">
      <alignment horizontal="left" vertical="center" wrapText="1"/>
    </xf>
    <xf numFmtId="0" fontId="21" fillId="10" borderId="24" xfId="1" applyFont="1" applyFill="1" applyBorder="1" applyAlignment="1">
      <alignment vertical="center"/>
    </xf>
    <xf numFmtId="0" fontId="19" fillId="11" borderId="69" xfId="1" applyFont="1" applyFill="1" applyBorder="1" applyAlignment="1">
      <alignment horizontal="left"/>
    </xf>
    <xf numFmtId="0" fontId="19" fillId="11" borderId="70" xfId="1" applyFont="1" applyFill="1" applyBorder="1" applyAlignment="1">
      <alignment horizontal="left"/>
    </xf>
    <xf numFmtId="3" fontId="19" fillId="11" borderId="70" xfId="1" applyNumberFormat="1" applyFont="1" applyFill="1" applyBorder="1" applyAlignment="1">
      <alignment horizontal="left"/>
    </xf>
    <xf numFmtId="0" fontId="38" fillId="11" borderId="71" xfId="0" applyFont="1" applyFill="1" applyBorder="1" applyAlignment="1">
      <alignment vertical="center"/>
    </xf>
    <xf numFmtId="4" fontId="19" fillId="11" borderId="13" xfId="1" applyNumberFormat="1" applyFont="1" applyFill="1" applyBorder="1" applyAlignment="1">
      <alignment horizontal="left" vertical="center" wrapText="1"/>
    </xf>
    <xf numFmtId="4" fontId="19" fillId="11" borderId="12" xfId="1" applyNumberFormat="1" applyFont="1" applyFill="1" applyBorder="1" applyAlignment="1">
      <alignment horizontal="left" vertical="center" wrapText="1"/>
    </xf>
    <xf numFmtId="0" fontId="19" fillId="11" borderId="12" xfId="1" applyFont="1" applyFill="1" applyBorder="1" applyAlignment="1">
      <alignment horizontal="left" vertical="center" wrapText="1"/>
    </xf>
    <xf numFmtId="1" fontId="19" fillId="11" borderId="12" xfId="1" applyNumberFormat="1" applyFont="1" applyFill="1" applyBorder="1" applyAlignment="1">
      <alignment horizontal="left" vertical="center" wrapText="1"/>
    </xf>
    <xf numFmtId="4" fontId="19" fillId="11" borderId="12" xfId="1" applyNumberFormat="1" applyFont="1" applyFill="1" applyBorder="1" applyAlignment="1">
      <alignment horizontal="left" vertical="center"/>
    </xf>
    <xf numFmtId="0" fontId="19" fillId="11" borderId="9" xfId="1" applyFont="1" applyFill="1" applyBorder="1" applyAlignment="1">
      <alignment horizontal="left" vertical="center" wrapText="1"/>
    </xf>
    <xf numFmtId="4" fontId="21" fillId="11" borderId="10" xfId="1" applyNumberFormat="1" applyFont="1" applyFill="1" applyBorder="1" applyAlignment="1">
      <alignment vertical="center"/>
    </xf>
    <xf numFmtId="0" fontId="19" fillId="11" borderId="82" xfId="1" applyFont="1" applyFill="1" applyBorder="1" applyAlignment="1">
      <alignment horizontal="left"/>
    </xf>
    <xf numFmtId="0" fontId="19" fillId="11" borderId="56" xfId="1" applyFont="1" applyFill="1" applyBorder="1" applyAlignment="1">
      <alignment horizontal="left"/>
    </xf>
    <xf numFmtId="0" fontId="19" fillId="11" borderId="13" xfId="1" applyFont="1" applyFill="1" applyBorder="1" applyAlignment="1">
      <alignment horizontal="left" vertical="center" wrapText="1"/>
    </xf>
    <xf numFmtId="164" fontId="19" fillId="11" borderId="12" xfId="1" applyNumberFormat="1" applyFont="1" applyFill="1" applyBorder="1" applyAlignment="1">
      <alignment horizontal="left" vertical="center" wrapText="1"/>
    </xf>
    <xf numFmtId="3" fontId="19" fillId="11" borderId="12" xfId="1" applyNumberFormat="1" applyFont="1" applyFill="1" applyBorder="1" applyAlignment="1">
      <alignment horizontal="left" vertical="center" wrapText="1"/>
    </xf>
    <xf numFmtId="164" fontId="19" fillId="11" borderId="5" xfId="1" applyNumberFormat="1" applyFont="1" applyFill="1" applyBorder="1" applyAlignment="1">
      <alignment horizontal="left" vertical="center"/>
    </xf>
    <xf numFmtId="3" fontId="19" fillId="11" borderId="12" xfId="1" applyNumberFormat="1" applyFont="1" applyFill="1" applyBorder="1" applyAlignment="1">
      <alignment horizontal="left" vertical="center"/>
    </xf>
    <xf numFmtId="4" fontId="19" fillId="11" borderId="6" xfId="1" applyNumberFormat="1" applyFont="1" applyFill="1" applyBorder="1" applyAlignment="1">
      <alignment horizontal="left" vertical="center" wrapText="1"/>
    </xf>
    <xf numFmtId="4" fontId="19" fillId="11" borderId="5" xfId="1" applyNumberFormat="1" applyFont="1" applyFill="1" applyBorder="1" applyAlignment="1">
      <alignment horizontal="left" vertical="center" wrapText="1"/>
    </xf>
    <xf numFmtId="4" fontId="19" fillId="11" borderId="5" xfId="1" applyNumberFormat="1" applyFont="1" applyFill="1" applyBorder="1" applyAlignment="1">
      <alignment horizontal="left" vertical="center"/>
    </xf>
    <xf numFmtId="4" fontId="21" fillId="11" borderId="4" xfId="1" applyNumberFormat="1" applyFont="1" applyFill="1" applyBorder="1" applyAlignment="1">
      <alignment vertical="center"/>
    </xf>
    <xf numFmtId="0" fontId="19" fillId="11" borderId="6" xfId="1" applyFont="1" applyFill="1" applyBorder="1" applyAlignment="1">
      <alignment horizontal="left" vertical="center"/>
    </xf>
    <xf numFmtId="0" fontId="19" fillId="11" borderId="4" xfId="1" applyFont="1" applyFill="1" applyBorder="1" applyAlignment="1">
      <alignment horizontal="left"/>
    </xf>
    <xf numFmtId="0" fontId="24" fillId="11" borderId="4" xfId="1" applyFont="1" applyFill="1" applyBorder="1" applyAlignment="1">
      <alignment horizontal="left"/>
    </xf>
    <xf numFmtId="3" fontId="19" fillId="11" borderId="5" xfId="1" applyNumberFormat="1" applyFont="1" applyFill="1" applyBorder="1" applyAlignment="1">
      <alignment horizontal="left" vertical="center"/>
    </xf>
    <xf numFmtId="0" fontId="19" fillId="11" borderId="8" xfId="1" applyFont="1" applyFill="1" applyBorder="1" applyAlignment="1">
      <alignment horizontal="left" vertical="top"/>
    </xf>
    <xf numFmtId="0" fontId="21" fillId="11" borderId="4" xfId="1" applyFont="1" applyFill="1" applyBorder="1" applyAlignment="1">
      <alignment horizontal="left"/>
    </xf>
    <xf numFmtId="0" fontId="19" fillId="11" borderId="5" xfId="0" applyFont="1" applyFill="1" applyBorder="1" applyAlignment="1">
      <alignment horizontal="left" vertical="center" wrapText="1"/>
    </xf>
    <xf numFmtId="0" fontId="19" fillId="11" borderId="8" xfId="0" applyFont="1" applyFill="1" applyBorder="1" applyAlignment="1">
      <alignment horizontal="left" vertical="center" wrapText="1"/>
    </xf>
    <xf numFmtId="0" fontId="19" fillId="11" borderId="0" xfId="1" applyFont="1" applyFill="1" applyAlignment="1">
      <alignment horizontal="left"/>
    </xf>
    <xf numFmtId="0" fontId="19" fillId="11" borderId="38" xfId="0" applyFont="1" applyFill="1" applyBorder="1" applyAlignment="1">
      <alignment horizontal="left" vertical="top"/>
    </xf>
    <xf numFmtId="4" fontId="19" fillId="11" borderId="6" xfId="1" applyNumberFormat="1" applyFont="1" applyFill="1" applyBorder="1" applyAlignment="1">
      <alignment horizontal="left" vertical="center"/>
    </xf>
    <xf numFmtId="1" fontId="19" fillId="11" borderId="5" xfId="1" applyNumberFormat="1" applyFont="1" applyFill="1" applyBorder="1" applyAlignment="1">
      <alignment horizontal="left" vertical="center"/>
    </xf>
    <xf numFmtId="0" fontId="24" fillId="11" borderId="4" xfId="1" applyFont="1" applyFill="1" applyBorder="1"/>
    <xf numFmtId="164" fontId="19" fillId="11" borderId="5" xfId="1" applyNumberFormat="1" applyFont="1" applyFill="1" applyBorder="1" applyAlignment="1">
      <alignment horizontal="left" vertical="center" wrapText="1"/>
    </xf>
    <xf numFmtId="0" fontId="21" fillId="11" borderId="4" xfId="1" applyFont="1" applyFill="1" applyBorder="1" applyAlignment="1">
      <alignment vertical="center" wrapText="1"/>
    </xf>
    <xf numFmtId="0" fontId="19" fillId="11" borderId="5" xfId="1" quotePrefix="1" applyFont="1" applyFill="1" applyBorder="1" applyAlignment="1">
      <alignment horizontal="left" vertical="center" wrapText="1"/>
    </xf>
    <xf numFmtId="0" fontId="19" fillId="11" borderId="6" xfId="1" applyFont="1" applyFill="1" applyBorder="1" applyAlignment="1">
      <alignment horizontal="left" vertical="top"/>
    </xf>
    <xf numFmtId="0" fontId="21" fillId="11" borderId="4" xfId="1" applyFont="1" applyFill="1" applyBorder="1" applyAlignment="1">
      <alignment horizontal="left" vertical="top"/>
    </xf>
    <xf numFmtId="3" fontId="19" fillId="11" borderId="5" xfId="1" quotePrefix="1" applyNumberFormat="1" applyFont="1" applyFill="1" applyBorder="1" applyAlignment="1">
      <alignment horizontal="left" vertical="center" wrapText="1"/>
    </xf>
    <xf numFmtId="164" fontId="19" fillId="2" borderId="5" xfId="1" applyNumberFormat="1" applyFont="1" applyFill="1" applyBorder="1" applyAlignment="1">
      <alignment horizontal="left" vertical="center"/>
    </xf>
    <xf numFmtId="0" fontId="19" fillId="11" borderId="40" xfId="1" applyFont="1" applyFill="1" applyBorder="1" applyAlignment="1">
      <alignment horizontal="left" vertical="center"/>
    </xf>
    <xf numFmtId="0" fontId="19" fillId="11" borderId="9" xfId="1" applyFont="1" applyFill="1" applyBorder="1" applyAlignment="1">
      <alignment horizontal="left" vertical="center"/>
    </xf>
    <xf numFmtId="0" fontId="21" fillId="11" borderId="24" xfId="1" applyFont="1" applyFill="1" applyBorder="1"/>
    <xf numFmtId="0" fontId="19" fillId="16" borderId="13" xfId="1" applyFont="1" applyFill="1" applyBorder="1" applyAlignment="1">
      <alignment horizontal="left" vertical="center"/>
    </xf>
    <xf numFmtId="0" fontId="19" fillId="16" borderId="12" xfId="1" applyFont="1" applyFill="1" applyBorder="1" applyAlignment="1">
      <alignment horizontal="left" vertical="center"/>
    </xf>
    <xf numFmtId="0" fontId="21" fillId="16" borderId="10" xfId="1" applyFont="1" applyFill="1" applyBorder="1" applyAlignment="1">
      <alignment vertical="center"/>
    </xf>
    <xf numFmtId="0" fontId="19" fillId="16" borderId="3" xfId="1" applyFont="1" applyFill="1" applyBorder="1" applyAlignment="1">
      <alignment horizontal="left" vertical="center"/>
    </xf>
    <xf numFmtId="0" fontId="19" fillId="16" borderId="2" xfId="1" applyFont="1" applyFill="1" applyBorder="1" applyAlignment="1">
      <alignment horizontal="left" vertical="center"/>
    </xf>
    <xf numFmtId="0" fontId="24" fillId="16" borderId="1" xfId="1" applyFont="1" applyFill="1" applyBorder="1"/>
    <xf numFmtId="0" fontId="39" fillId="0" borderId="0" xfId="0" applyFont="1" applyAlignment="1">
      <alignment vertical="top" wrapText="1"/>
    </xf>
    <xf numFmtId="0" fontId="32" fillId="0" borderId="0" xfId="0" applyFont="1" applyAlignment="1">
      <alignment vertical="top" wrapText="1"/>
    </xf>
    <xf numFmtId="0" fontId="40" fillId="0" borderId="0" xfId="0" applyFont="1" applyAlignment="1">
      <alignment vertical="top" wrapText="1"/>
    </xf>
    <xf numFmtId="0" fontId="41" fillId="0" borderId="0" xfId="0" applyFont="1" applyAlignment="1">
      <alignment vertical="top" wrapText="1"/>
    </xf>
    <xf numFmtId="0" fontId="37" fillId="0" borderId="0" xfId="0" applyFont="1" applyAlignment="1">
      <alignment vertical="top" wrapText="1"/>
    </xf>
    <xf numFmtId="0" fontId="43" fillId="0" borderId="0" xfId="0" applyFont="1" applyAlignment="1">
      <alignment vertical="top" wrapText="1"/>
    </xf>
    <xf numFmtId="0" fontId="44" fillId="0" borderId="0" xfId="0" applyFont="1" applyAlignment="1">
      <alignment vertical="top" wrapText="1"/>
    </xf>
    <xf numFmtId="0" fontId="45" fillId="0" borderId="0" xfId="0" applyFont="1"/>
    <xf numFmtId="0" fontId="23" fillId="0" borderId="0" xfId="1" applyFont="1"/>
    <xf numFmtId="0" fontId="45" fillId="0" borderId="0" xfId="1" applyFont="1"/>
    <xf numFmtId="0" fontId="31" fillId="0" borderId="72" xfId="0" applyFont="1" applyBorder="1" applyAlignment="1">
      <alignment vertical="center" wrapText="1"/>
    </xf>
    <xf numFmtId="0" fontId="30" fillId="0" borderId="72" xfId="0" applyFont="1" applyBorder="1" applyAlignment="1">
      <alignment vertical="center" wrapText="1"/>
    </xf>
    <xf numFmtId="0" fontId="30" fillId="0" borderId="0" xfId="0" applyFont="1" applyAlignment="1">
      <alignment vertical="top" wrapText="1"/>
    </xf>
    <xf numFmtId="0" fontId="30" fillId="0" borderId="72" xfId="0" applyFont="1" applyBorder="1" applyAlignment="1">
      <alignment vertical="center"/>
    </xf>
    <xf numFmtId="0" fontId="46" fillId="18" borderId="72" xfId="0" applyFont="1" applyFill="1" applyBorder="1" applyAlignment="1">
      <alignment vertical="center"/>
    </xf>
    <xf numFmtId="0" fontId="30" fillId="0" borderId="72" xfId="0" applyFont="1" applyBorder="1" applyAlignment="1">
      <alignment vertical="top" wrapText="1"/>
    </xf>
    <xf numFmtId="0" fontId="30" fillId="0" borderId="72" xfId="0" applyFont="1" applyBorder="1"/>
    <xf numFmtId="0" fontId="19" fillId="0" borderId="72" xfId="0" applyFont="1" applyBorder="1" applyAlignment="1">
      <alignment horizontal="left"/>
    </xf>
    <xf numFmtId="0" fontId="19" fillId="0" borderId="72" xfId="1" applyFont="1" applyBorder="1"/>
    <xf numFmtId="0" fontId="19" fillId="0" borderId="72" xfId="0" applyFont="1" applyBorder="1" applyAlignment="1">
      <alignment horizontal="left" vertical="top" wrapText="1"/>
    </xf>
    <xf numFmtId="0" fontId="46" fillId="18" borderId="72" xfId="0" applyFont="1" applyFill="1" applyBorder="1"/>
    <xf numFmtId="0" fontId="30" fillId="0" borderId="0" xfId="0" applyFont="1" applyAlignment="1">
      <alignment vertical="center" wrapText="1"/>
    </xf>
    <xf numFmtId="0" fontId="19" fillId="0" borderId="72" xfId="1" applyFont="1" applyBorder="1" applyAlignment="1">
      <alignment vertical="center"/>
    </xf>
    <xf numFmtId="0" fontId="46" fillId="18" borderId="72" xfId="1" applyFont="1" applyFill="1" applyBorder="1"/>
    <xf numFmtId="0" fontId="19" fillId="0" borderId="0" xfId="1" applyFont="1" applyAlignment="1">
      <alignment vertical="center"/>
    </xf>
    <xf numFmtId="0" fontId="31" fillId="0" borderId="72" xfId="0" applyFont="1" applyBorder="1" applyAlignment="1">
      <alignment vertical="top" wrapText="1"/>
    </xf>
    <xf numFmtId="0" fontId="45" fillId="0" borderId="0" xfId="0" applyFont="1" applyAlignment="1">
      <alignment vertical="top" wrapText="1"/>
    </xf>
    <xf numFmtId="0" fontId="46" fillId="18" borderId="103" xfId="0" applyFont="1" applyFill="1" applyBorder="1"/>
    <xf numFmtId="0" fontId="30" fillId="0" borderId="0" xfId="0" applyFont="1"/>
    <xf numFmtId="0" fontId="46" fillId="18" borderId="0" xfId="1" applyFont="1" applyFill="1"/>
    <xf numFmtId="0" fontId="46" fillId="18" borderId="0" xfId="0" applyFont="1" applyFill="1"/>
    <xf numFmtId="0" fontId="33" fillId="23" borderId="65" xfId="1" applyFont="1" applyFill="1" applyBorder="1" applyAlignment="1">
      <alignment horizontal="left" vertical="center" wrapText="1"/>
    </xf>
    <xf numFmtId="0" fontId="30" fillId="23" borderId="66" xfId="1" applyFont="1" applyFill="1" applyBorder="1" applyAlignment="1">
      <alignment horizontal="center" vertical="center" wrapText="1"/>
    </xf>
    <xf numFmtId="1" fontId="30" fillId="23" borderId="66" xfId="1" applyNumberFormat="1" applyFont="1" applyFill="1" applyBorder="1" applyAlignment="1">
      <alignment horizontal="center" vertical="center" wrapText="1"/>
    </xf>
    <xf numFmtId="164" fontId="30" fillId="23" borderId="66" xfId="1" applyNumberFormat="1" applyFont="1" applyFill="1" applyBorder="1" applyAlignment="1">
      <alignment horizontal="center" vertical="center" wrapText="1"/>
    </xf>
    <xf numFmtId="0" fontId="30" fillId="23" borderId="66" xfId="1" applyFont="1" applyFill="1" applyBorder="1" applyAlignment="1">
      <alignment horizontal="center" vertical="center"/>
    </xf>
    <xf numFmtId="0" fontId="38" fillId="23" borderId="67" xfId="1" applyFont="1" applyFill="1" applyBorder="1" applyAlignment="1">
      <alignment horizontal="center" vertical="center"/>
    </xf>
    <xf numFmtId="0" fontId="22" fillId="8" borderId="65" xfId="1" applyFont="1" applyFill="1" applyBorder="1" applyAlignment="1">
      <alignment horizontal="left" vertical="center"/>
    </xf>
    <xf numFmtId="0" fontId="19" fillId="9" borderId="69" xfId="1" applyFont="1" applyFill="1" applyBorder="1" applyAlignment="1">
      <alignment horizontal="left" vertical="center" wrapText="1"/>
    </xf>
    <xf numFmtId="0" fontId="19" fillId="9" borderId="70" xfId="1" applyFont="1" applyFill="1" applyBorder="1" applyAlignment="1">
      <alignment horizontal="left" vertical="center" wrapText="1"/>
    </xf>
    <xf numFmtId="1" fontId="19" fillId="9" borderId="70" xfId="1" applyNumberFormat="1" applyFont="1" applyFill="1" applyBorder="1" applyAlignment="1">
      <alignment horizontal="left" vertical="center" wrapText="1"/>
    </xf>
    <xf numFmtId="164" fontId="19" fillId="9" borderId="70" xfId="1" applyNumberFormat="1" applyFont="1" applyFill="1" applyBorder="1" applyAlignment="1">
      <alignment horizontal="left" vertical="center" wrapText="1"/>
    </xf>
    <xf numFmtId="3" fontId="19" fillId="9" borderId="70" xfId="1" applyNumberFormat="1" applyFont="1" applyFill="1" applyBorder="1" applyAlignment="1">
      <alignment horizontal="left" vertical="center" wrapText="1"/>
    </xf>
    <xf numFmtId="4" fontId="19" fillId="9" borderId="70" xfId="0" applyNumberFormat="1" applyFont="1" applyFill="1" applyBorder="1" applyAlignment="1">
      <alignment horizontal="left" vertical="center" wrapText="1"/>
    </xf>
    <xf numFmtId="0" fontId="19" fillId="9" borderId="70" xfId="0" applyFont="1" applyFill="1" applyBorder="1" applyAlignment="1">
      <alignment horizontal="left" vertical="center" wrapText="1"/>
    </xf>
    <xf numFmtId="3" fontId="19" fillId="9" borderId="70" xfId="0" applyNumberFormat="1" applyFont="1" applyFill="1" applyBorder="1" applyAlignment="1">
      <alignment horizontal="left" vertical="center" wrapText="1"/>
    </xf>
    <xf numFmtId="0" fontId="19" fillId="9" borderId="70" xfId="0" applyFont="1" applyFill="1" applyBorder="1" applyAlignment="1">
      <alignment vertical="center"/>
    </xf>
    <xf numFmtId="0" fontId="19" fillId="9" borderId="70" xfId="0" applyFont="1" applyFill="1" applyBorder="1" applyAlignment="1">
      <alignment horizontal="left" vertical="center"/>
    </xf>
    <xf numFmtId="0" fontId="21" fillId="9" borderId="71" xfId="0" applyFont="1" applyFill="1" applyBorder="1" applyAlignment="1">
      <alignment vertical="center"/>
    </xf>
    <xf numFmtId="0" fontId="19" fillId="9" borderId="41" xfId="1" applyFont="1" applyFill="1" applyBorder="1" applyAlignment="1">
      <alignment vertical="center"/>
    </xf>
    <xf numFmtId="0" fontId="21" fillId="9" borderId="42" xfId="1" applyFont="1" applyFill="1" applyBorder="1" applyAlignment="1">
      <alignment vertical="center"/>
    </xf>
    <xf numFmtId="0" fontId="19" fillId="9" borderId="85" xfId="1" applyFont="1" applyFill="1" applyBorder="1" applyAlignment="1">
      <alignment horizontal="left" vertical="center"/>
    </xf>
    <xf numFmtId="0" fontId="19" fillId="9" borderId="86" xfId="1" applyFont="1" applyFill="1" applyBorder="1" applyAlignment="1">
      <alignment horizontal="left" vertical="center"/>
    </xf>
    <xf numFmtId="0" fontId="19" fillId="9" borderId="87" xfId="1" applyFont="1" applyFill="1" applyBorder="1" applyAlignment="1">
      <alignment horizontal="left" vertical="center"/>
    </xf>
    <xf numFmtId="0" fontId="19" fillId="2" borderId="86" xfId="1" applyFont="1" applyFill="1" applyBorder="1" applyAlignment="1">
      <alignment horizontal="left" vertical="center"/>
    </xf>
    <xf numFmtId="0" fontId="19" fillId="10" borderId="13" xfId="1" applyFont="1" applyFill="1" applyBorder="1" applyAlignment="1">
      <alignment horizontal="left"/>
    </xf>
    <xf numFmtId="0" fontId="19" fillId="10" borderId="12" xfId="1" applyFont="1" applyFill="1" applyBorder="1" applyAlignment="1">
      <alignment horizontal="left"/>
    </xf>
    <xf numFmtId="0" fontId="2" fillId="22" borderId="47" xfId="1" applyFont="1" applyFill="1" applyBorder="1" applyAlignment="1">
      <alignment horizontal="left"/>
    </xf>
    <xf numFmtId="0" fontId="2" fillId="22" borderId="41" xfId="1" applyFont="1" applyFill="1" applyBorder="1" applyAlignment="1">
      <alignment horizontal="left"/>
    </xf>
    <xf numFmtId="0" fontId="19" fillId="22" borderId="41" xfId="0" applyFont="1" applyFill="1" applyBorder="1" applyAlignment="1">
      <alignment horizontal="left" vertical="center" wrapText="1"/>
    </xf>
    <xf numFmtId="4" fontId="19" fillId="22" borderId="41" xfId="0" applyNumberFormat="1" applyFont="1" applyFill="1" applyBorder="1" applyAlignment="1">
      <alignment horizontal="left" vertical="center" wrapText="1"/>
    </xf>
    <xf numFmtId="2" fontId="19" fillId="10" borderId="12" xfId="1" applyNumberFormat="1" applyFont="1" applyFill="1" applyBorder="1" applyAlignment="1">
      <alignment horizontal="left"/>
    </xf>
    <xf numFmtId="2" fontId="19" fillId="10" borderId="5" xfId="1" applyNumberFormat="1" applyFont="1" applyFill="1" applyBorder="1" applyAlignment="1">
      <alignment horizontal="left"/>
    </xf>
    <xf numFmtId="0" fontId="41" fillId="0" borderId="0" xfId="0" applyFont="1"/>
    <xf numFmtId="0" fontId="47" fillId="0" borderId="72" xfId="0" applyFont="1" applyBorder="1"/>
    <xf numFmtId="0" fontId="19" fillId="2" borderId="41" xfId="0" applyFont="1" applyFill="1" applyBorder="1" applyAlignment="1">
      <alignment horizontal="left" vertical="center"/>
    </xf>
    <xf numFmtId="0" fontId="19" fillId="13" borderId="5" xfId="1" quotePrefix="1" applyFont="1" applyFill="1" applyBorder="1" applyAlignment="1">
      <alignment horizontal="left" vertical="top" wrapText="1"/>
    </xf>
    <xf numFmtId="0" fontId="49" fillId="13" borderId="4" xfId="63" applyFont="1" applyFill="1" applyBorder="1" applyAlignment="1">
      <alignment vertical="center"/>
    </xf>
    <xf numFmtId="0" fontId="51" fillId="0" borderId="0" xfId="1" applyFont="1"/>
    <xf numFmtId="0" fontId="52" fillId="0" borderId="0" xfId="1" applyFont="1" applyAlignment="1">
      <alignment horizontal="center"/>
    </xf>
    <xf numFmtId="0" fontId="53" fillId="0" borderId="0" xfId="1" applyFont="1" applyAlignment="1">
      <alignment vertical="top"/>
    </xf>
    <xf numFmtId="0" fontId="54" fillId="4" borderId="16" xfId="1" applyFont="1" applyFill="1" applyBorder="1" applyAlignment="1">
      <alignment horizontal="center" vertical="center" wrapText="1"/>
    </xf>
    <xf numFmtId="1" fontId="54" fillId="4" borderId="16" xfId="1" applyNumberFormat="1" applyFont="1" applyFill="1" applyBorder="1" applyAlignment="1">
      <alignment horizontal="center" vertical="center" wrapText="1"/>
    </xf>
    <xf numFmtId="164" fontId="54" fillId="4" borderId="16" xfId="1" applyNumberFormat="1" applyFont="1" applyFill="1" applyBorder="1" applyAlignment="1">
      <alignment horizontal="left" vertical="center" wrapText="1"/>
    </xf>
    <xf numFmtId="0" fontId="54" fillId="5" borderId="16" xfId="1" applyFont="1" applyFill="1" applyBorder="1" applyAlignment="1">
      <alignment horizontal="center" vertical="center" wrapText="1"/>
    </xf>
    <xf numFmtId="0" fontId="54" fillId="4" borderId="16" xfId="1" applyFont="1" applyFill="1" applyBorder="1" applyAlignment="1">
      <alignment horizontal="center" vertical="center"/>
    </xf>
    <xf numFmtId="0" fontId="55" fillId="3" borderId="0" xfId="1" applyFont="1" applyFill="1" applyAlignment="1">
      <alignment horizontal="center" vertical="center"/>
    </xf>
    <xf numFmtId="0" fontId="51" fillId="3" borderId="0" xfId="1" applyFont="1" applyFill="1" applyAlignment="1">
      <alignment horizontal="center" vertical="center"/>
    </xf>
    <xf numFmtId="0" fontId="51" fillId="0" borderId="0" xfId="1" applyFont="1" applyAlignment="1">
      <alignment horizontal="center" vertical="center"/>
    </xf>
    <xf numFmtId="0" fontId="50" fillId="4" borderId="14" xfId="1" applyFont="1" applyFill="1" applyBorder="1" applyAlignment="1">
      <alignment horizontal="center" vertical="center" wrapText="1"/>
    </xf>
    <xf numFmtId="1" fontId="50" fillId="4" borderId="14" xfId="1" applyNumberFormat="1" applyFont="1" applyFill="1" applyBorder="1" applyAlignment="1">
      <alignment horizontal="center" vertical="center" wrapText="1"/>
    </xf>
    <xf numFmtId="164" fontId="50" fillId="4" borderId="14" xfId="1" applyNumberFormat="1" applyFont="1" applyFill="1" applyBorder="1" applyAlignment="1">
      <alignment horizontal="center" vertical="center" wrapText="1"/>
    </xf>
    <xf numFmtId="0" fontId="50" fillId="5" borderId="14" xfId="1" applyFont="1" applyFill="1" applyBorder="1" applyAlignment="1">
      <alignment horizontal="center" vertical="center" wrapText="1"/>
    </xf>
    <xf numFmtId="0" fontId="50" fillId="4" borderId="15" xfId="1" applyFont="1" applyFill="1" applyBorder="1" applyAlignment="1">
      <alignment horizontal="center" vertical="center" wrapText="1"/>
    </xf>
    <xf numFmtId="0" fontId="50" fillId="4" borderId="14" xfId="1" applyFont="1" applyFill="1" applyBorder="1" applyAlignment="1">
      <alignment horizontal="center" vertical="center"/>
    </xf>
    <xf numFmtId="0" fontId="57" fillId="4" borderId="14" xfId="1" applyFont="1" applyFill="1" applyBorder="1" applyAlignment="1">
      <alignment horizontal="center" vertical="center"/>
    </xf>
    <xf numFmtId="0" fontId="50" fillId="7" borderId="66" xfId="1" applyFont="1" applyFill="1" applyBorder="1" applyAlignment="1">
      <alignment horizontal="left" vertical="top" wrapText="1"/>
    </xf>
    <xf numFmtId="1" fontId="50" fillId="7" borderId="66" xfId="1" applyNumberFormat="1" applyFont="1" applyFill="1" applyBorder="1" applyAlignment="1">
      <alignment horizontal="left" vertical="top" wrapText="1"/>
    </xf>
    <xf numFmtId="164" fontId="50" fillId="7" borderId="66" xfId="1" applyNumberFormat="1" applyFont="1" applyFill="1" applyBorder="1" applyAlignment="1">
      <alignment horizontal="left" vertical="top" wrapText="1"/>
    </xf>
    <xf numFmtId="3" fontId="50" fillId="7" borderId="66" xfId="1" applyNumberFormat="1" applyFont="1" applyFill="1" applyBorder="1" applyAlignment="1">
      <alignment horizontal="left" vertical="top" wrapText="1"/>
    </xf>
    <xf numFmtId="0" fontId="50" fillId="7" borderId="66" xfId="1" applyFont="1" applyFill="1" applyBorder="1" applyAlignment="1">
      <alignment vertical="top"/>
    </xf>
    <xf numFmtId="0" fontId="50" fillId="7" borderId="66" xfId="1" applyFont="1" applyFill="1" applyBorder="1" applyAlignment="1">
      <alignment horizontal="left" vertical="top"/>
    </xf>
    <xf numFmtId="0" fontId="57" fillId="7" borderId="67" xfId="1" applyFont="1" applyFill="1" applyBorder="1" applyAlignment="1">
      <alignment vertical="center"/>
    </xf>
    <xf numFmtId="0" fontId="50" fillId="13" borderId="69" xfId="1" applyFont="1" applyFill="1" applyBorder="1" applyAlignment="1">
      <alignment vertical="top"/>
    </xf>
    <xf numFmtId="0" fontId="50" fillId="13" borderId="70" xfId="1" applyFont="1" applyFill="1" applyBorder="1" applyAlignment="1">
      <alignment vertical="top"/>
    </xf>
    <xf numFmtId="0" fontId="50" fillId="13" borderId="70" xfId="1" applyFont="1" applyFill="1" applyBorder="1" applyAlignment="1">
      <alignment horizontal="left" vertical="top" wrapText="1"/>
    </xf>
    <xf numFmtId="1" fontId="50" fillId="13" borderId="70" xfId="1" applyNumberFormat="1" applyFont="1" applyFill="1" applyBorder="1" applyAlignment="1">
      <alignment horizontal="left" vertical="top" wrapText="1"/>
    </xf>
    <xf numFmtId="164" fontId="50" fillId="13" borderId="70" xfId="1" applyNumberFormat="1" applyFont="1" applyFill="1" applyBorder="1" applyAlignment="1">
      <alignment horizontal="left" vertical="top" wrapText="1"/>
    </xf>
    <xf numFmtId="0" fontId="50" fillId="13" borderId="70" xfId="1" applyFont="1" applyFill="1" applyBorder="1" applyAlignment="1">
      <alignment horizontal="left" vertical="top"/>
    </xf>
    <xf numFmtId="0" fontId="57" fillId="13" borderId="71" xfId="1" applyFont="1" applyFill="1" applyBorder="1" applyAlignment="1">
      <alignment vertical="center"/>
    </xf>
    <xf numFmtId="0" fontId="50" fillId="13" borderId="13" xfId="1" applyFont="1" applyFill="1" applyBorder="1" applyAlignment="1">
      <alignment horizontal="left" vertical="top" wrapText="1"/>
    </xf>
    <xf numFmtId="0" fontId="50" fillId="13" borderId="57" xfId="1" applyFont="1" applyFill="1" applyBorder="1" applyAlignment="1">
      <alignment horizontal="left" vertical="top" wrapText="1"/>
    </xf>
    <xf numFmtId="0" fontId="50" fillId="13" borderId="12" xfId="1" applyFont="1" applyFill="1" applyBorder="1" applyAlignment="1">
      <alignment horizontal="left" vertical="top" wrapText="1"/>
    </xf>
    <xf numFmtId="1" fontId="50" fillId="13" borderId="12" xfId="1" applyNumberFormat="1" applyFont="1" applyFill="1" applyBorder="1" applyAlignment="1">
      <alignment horizontal="left" vertical="top" wrapText="1"/>
    </xf>
    <xf numFmtId="164" fontId="50" fillId="13" borderId="12" xfId="1" applyNumberFormat="1" applyFont="1" applyFill="1" applyBorder="1" applyAlignment="1">
      <alignment horizontal="left" vertical="top" wrapText="1"/>
    </xf>
    <xf numFmtId="3" fontId="50" fillId="13" borderId="12" xfId="1" applyNumberFormat="1" applyFont="1" applyFill="1" applyBorder="1" applyAlignment="1">
      <alignment horizontal="left" vertical="top" wrapText="1"/>
    </xf>
    <xf numFmtId="0" fontId="50" fillId="13" borderId="11" xfId="1" applyFont="1" applyFill="1" applyBorder="1" applyAlignment="1">
      <alignment horizontal="left" vertical="top" wrapText="1"/>
    </xf>
    <xf numFmtId="0" fontId="50" fillId="13" borderId="12" xfId="1" applyFont="1" applyFill="1" applyBorder="1" applyAlignment="1">
      <alignment vertical="top"/>
    </xf>
    <xf numFmtId="0" fontId="50" fillId="13" borderId="12" xfId="1" applyFont="1" applyFill="1" applyBorder="1" applyAlignment="1">
      <alignment horizontal="left" vertical="top"/>
    </xf>
    <xf numFmtId="0" fontId="57" fillId="13" borderId="10" xfId="1" applyFont="1" applyFill="1" applyBorder="1" applyAlignment="1">
      <alignment vertical="center"/>
    </xf>
    <xf numFmtId="0" fontId="50" fillId="13" borderId="6" xfId="1" applyFont="1" applyFill="1" applyBorder="1" applyAlignment="1">
      <alignment horizontal="left" vertical="top" wrapText="1"/>
    </xf>
    <xf numFmtId="0" fontId="50" fillId="13" borderId="8" xfId="1" applyFont="1" applyFill="1" applyBorder="1" applyAlignment="1">
      <alignment horizontal="left" vertical="top" wrapText="1"/>
    </xf>
    <xf numFmtId="0" fontId="50" fillId="13" borderId="5" xfId="1" applyFont="1" applyFill="1" applyBorder="1" applyAlignment="1">
      <alignment horizontal="left" vertical="top" wrapText="1"/>
    </xf>
    <xf numFmtId="1" fontId="50" fillId="13" borderId="5" xfId="1" applyNumberFormat="1" applyFont="1" applyFill="1" applyBorder="1" applyAlignment="1">
      <alignment horizontal="left" vertical="top" wrapText="1"/>
    </xf>
    <xf numFmtId="164" fontId="50" fillId="13" borderId="5" xfId="1" applyNumberFormat="1" applyFont="1" applyFill="1" applyBorder="1" applyAlignment="1">
      <alignment horizontal="left" vertical="top" wrapText="1"/>
    </xf>
    <xf numFmtId="0" fontId="59" fillId="13" borderId="5" xfId="1" applyFont="1" applyFill="1" applyBorder="1" applyAlignment="1">
      <alignment horizontal="left" vertical="center"/>
    </xf>
    <xf numFmtId="0" fontId="50" fillId="13" borderId="7" xfId="1" applyFont="1" applyFill="1" applyBorder="1" applyAlignment="1">
      <alignment horizontal="left" vertical="top" wrapText="1"/>
    </xf>
    <xf numFmtId="0" fontId="50" fillId="13" borderId="5" xfId="1" applyFont="1" applyFill="1" applyBorder="1" applyAlignment="1">
      <alignment vertical="top"/>
    </xf>
    <xf numFmtId="0" fontId="50" fillId="13" borderId="5" xfId="1" applyFont="1" applyFill="1" applyBorder="1" applyAlignment="1">
      <alignment horizontal="left" vertical="top"/>
    </xf>
    <xf numFmtId="0" fontId="57" fillId="13" borderId="4" xfId="1" applyFont="1" applyFill="1" applyBorder="1" applyAlignment="1">
      <alignment vertical="center"/>
    </xf>
    <xf numFmtId="0" fontId="59" fillId="24" borderId="58" xfId="0" applyFont="1" applyFill="1" applyBorder="1" applyAlignment="1">
      <alignment vertical="center" wrapText="1"/>
    </xf>
    <xf numFmtId="0" fontId="50" fillId="24" borderId="59" xfId="1" applyFont="1" applyFill="1" applyBorder="1" applyAlignment="1">
      <alignment horizontal="left" vertical="top" wrapText="1"/>
    </xf>
    <xf numFmtId="0" fontId="59" fillId="24" borderId="59" xfId="0" applyFont="1" applyFill="1" applyBorder="1" applyAlignment="1">
      <alignment horizontal="left" vertical="center"/>
    </xf>
    <xf numFmtId="1" fontId="50" fillId="24" borderId="59" xfId="1" applyNumberFormat="1" applyFont="1" applyFill="1" applyBorder="1" applyAlignment="1">
      <alignment horizontal="left" vertical="top" wrapText="1"/>
    </xf>
    <xf numFmtId="164" fontId="50" fillId="24" borderId="59" xfId="1" applyNumberFormat="1" applyFont="1" applyFill="1" applyBorder="1" applyAlignment="1">
      <alignment horizontal="left" vertical="top" wrapText="1"/>
    </xf>
    <xf numFmtId="0" fontId="59" fillId="24" borderId="59" xfId="0" applyFont="1" applyFill="1" applyBorder="1" applyAlignment="1">
      <alignment horizontal="left" vertical="center" wrapText="1"/>
    </xf>
    <xf numFmtId="0" fontId="59" fillId="24" borderId="59" xfId="1" applyFont="1" applyFill="1" applyBorder="1" applyAlignment="1">
      <alignment horizontal="left" vertical="center"/>
    </xf>
    <xf numFmtId="3" fontId="50" fillId="24" borderId="59" xfId="1" applyNumberFormat="1" applyFont="1" applyFill="1" applyBorder="1" applyAlignment="1">
      <alignment horizontal="left" vertical="top" wrapText="1"/>
    </xf>
    <xf numFmtId="0" fontId="50" fillId="24" borderId="59" xfId="1" applyFont="1" applyFill="1" applyBorder="1" applyAlignment="1">
      <alignment vertical="top"/>
    </xf>
    <xf numFmtId="0" fontId="59" fillId="24" borderId="59" xfId="0" applyFont="1" applyFill="1" applyBorder="1" applyAlignment="1">
      <alignment vertical="center"/>
    </xf>
    <xf numFmtId="0" fontId="57" fillId="24" borderId="60" xfId="1" applyFont="1" applyFill="1" applyBorder="1" applyAlignment="1">
      <alignment vertical="center"/>
    </xf>
    <xf numFmtId="0" fontId="59" fillId="24" borderId="75" xfId="0" applyFont="1" applyFill="1" applyBorder="1" applyAlignment="1">
      <alignment vertical="center" wrapText="1"/>
    </xf>
    <xf numFmtId="0" fontId="50" fillId="24" borderId="76" xfId="1" applyFont="1" applyFill="1" applyBorder="1" applyAlignment="1">
      <alignment horizontal="left" vertical="top" wrapText="1"/>
    </xf>
    <xf numFmtId="0" fontId="59" fillId="24" borderId="76" xfId="0" applyFont="1" applyFill="1" applyBorder="1" applyAlignment="1">
      <alignment horizontal="left" vertical="center"/>
    </xf>
    <xf numFmtId="1" fontId="50" fillId="24" borderId="76" xfId="1" applyNumberFormat="1" applyFont="1" applyFill="1" applyBorder="1" applyAlignment="1">
      <alignment horizontal="left" vertical="top" wrapText="1"/>
    </xf>
    <xf numFmtId="164" fontId="50" fillId="24" borderId="76" xfId="1" applyNumberFormat="1" applyFont="1" applyFill="1" applyBorder="1" applyAlignment="1">
      <alignment horizontal="left" vertical="top" wrapText="1"/>
    </xf>
    <xf numFmtId="0" fontId="59" fillId="24" borderId="76" xfId="0" applyFont="1" applyFill="1" applyBorder="1" applyAlignment="1">
      <alignment horizontal="left" vertical="center" wrapText="1"/>
    </xf>
    <xf numFmtId="0" fontId="59" fillId="24" borderId="76" xfId="1" applyFont="1" applyFill="1" applyBorder="1" applyAlignment="1">
      <alignment horizontal="left" vertical="center"/>
    </xf>
    <xf numFmtId="0" fontId="50" fillId="24" borderId="76" xfId="1" applyFont="1" applyFill="1" applyBorder="1" applyAlignment="1">
      <alignment vertical="top"/>
    </xf>
    <xf numFmtId="0" fontId="59" fillId="24" borderId="76" xfId="0" applyFont="1" applyFill="1" applyBorder="1" applyAlignment="1">
      <alignment vertical="center"/>
    </xf>
    <xf numFmtId="0" fontId="57" fillId="24" borderId="77" xfId="1" applyFont="1" applyFill="1" applyBorder="1" applyAlignment="1">
      <alignment vertical="center"/>
    </xf>
    <xf numFmtId="0" fontId="50" fillId="13" borderId="58" xfId="1" applyFont="1" applyFill="1" applyBorder="1" applyAlignment="1">
      <alignment horizontal="left" vertical="top" wrapText="1"/>
    </xf>
    <xf numFmtId="0" fontId="50" fillId="13" borderId="59" xfId="1" applyFont="1" applyFill="1" applyBorder="1" applyAlignment="1">
      <alignment horizontal="left" vertical="top" wrapText="1"/>
    </xf>
    <xf numFmtId="1" fontId="50" fillId="13" borderId="59" xfId="1" applyNumberFormat="1" applyFont="1" applyFill="1" applyBorder="1" applyAlignment="1">
      <alignment horizontal="left" vertical="top" wrapText="1"/>
    </xf>
    <xf numFmtId="164" fontId="50" fillId="13" borderId="59" xfId="1" applyNumberFormat="1" applyFont="1" applyFill="1" applyBorder="1" applyAlignment="1">
      <alignment horizontal="left" vertical="top" wrapText="1"/>
    </xf>
    <xf numFmtId="0" fontId="59" fillId="13" borderId="59" xfId="1" applyFont="1" applyFill="1" applyBorder="1" applyAlignment="1">
      <alignment horizontal="left" vertical="center"/>
    </xf>
    <xf numFmtId="0" fontId="50" fillId="13" borderId="59" xfId="1" applyFont="1" applyFill="1" applyBorder="1" applyAlignment="1">
      <alignment vertical="top"/>
    </xf>
    <xf numFmtId="0" fontId="50" fillId="13" borderId="59" xfId="1" applyFont="1" applyFill="1" applyBorder="1" applyAlignment="1">
      <alignment horizontal="left" vertical="top"/>
    </xf>
    <xf numFmtId="0" fontId="57" fillId="13" borderId="60" xfId="1" applyFont="1" applyFill="1" applyBorder="1" applyAlignment="1">
      <alignment vertical="center"/>
    </xf>
    <xf numFmtId="0" fontId="50" fillId="13" borderId="47" xfId="0" applyFont="1" applyFill="1" applyBorder="1" applyAlignment="1">
      <alignment horizontal="left" vertical="top"/>
    </xf>
    <xf numFmtId="0" fontId="50" fillId="13" borderId="41" xfId="0" applyFont="1" applyFill="1" applyBorder="1" applyAlignment="1">
      <alignment horizontal="left" vertical="top"/>
    </xf>
    <xf numFmtId="3" fontId="50" fillId="13" borderId="41" xfId="0" applyNumberFormat="1" applyFont="1" applyFill="1" applyBorder="1" applyAlignment="1">
      <alignment horizontal="left" vertical="top"/>
    </xf>
    <xf numFmtId="0" fontId="57" fillId="13" borderId="42" xfId="0" applyFont="1" applyFill="1" applyBorder="1" applyAlignment="1">
      <alignment horizontal="left" vertical="center"/>
    </xf>
    <xf numFmtId="0" fontId="50" fillId="0" borderId="0" xfId="0" applyFont="1" applyAlignment="1">
      <alignment horizontal="left" vertical="top"/>
    </xf>
    <xf numFmtId="0" fontId="60" fillId="0" borderId="0" xfId="0" applyFont="1"/>
    <xf numFmtId="0" fontId="50" fillId="13" borderId="6" xfId="1" applyFont="1" applyFill="1" applyBorder="1" applyAlignment="1">
      <alignment vertical="top"/>
    </xf>
    <xf numFmtId="0" fontId="50" fillId="13" borderId="8" xfId="1" applyFont="1" applyFill="1" applyBorder="1" applyAlignment="1">
      <alignment vertical="top"/>
    </xf>
    <xf numFmtId="3" fontId="50" fillId="13" borderId="5" xfId="1" applyNumberFormat="1" applyFont="1" applyFill="1" applyBorder="1" applyAlignment="1">
      <alignment horizontal="left" vertical="top" wrapText="1"/>
    </xf>
    <xf numFmtId="164" fontId="50" fillId="2" borderId="5" xfId="1" applyNumberFormat="1" applyFont="1" applyFill="1" applyBorder="1" applyAlignment="1">
      <alignment horizontal="left" vertical="top" wrapText="1"/>
    </xf>
    <xf numFmtId="4" fontId="50" fillId="13" borderId="5" xfId="1" applyNumberFormat="1" applyFont="1" applyFill="1" applyBorder="1" applyAlignment="1">
      <alignment horizontal="left" vertical="top" wrapText="1"/>
    </xf>
    <xf numFmtId="0" fontId="50" fillId="13" borderId="37" xfId="1" applyFont="1" applyFill="1" applyBorder="1" applyAlignment="1">
      <alignment horizontal="left" vertical="top" wrapText="1"/>
    </xf>
    <xf numFmtId="0" fontId="50" fillId="13" borderId="38" xfId="1" applyFont="1" applyFill="1" applyBorder="1" applyAlignment="1">
      <alignment horizontal="left" vertical="top" wrapText="1"/>
    </xf>
    <xf numFmtId="0" fontId="50" fillId="13" borderId="79" xfId="1" applyFont="1" applyFill="1" applyBorder="1" applyAlignment="1">
      <alignment horizontal="left" vertical="top" wrapText="1"/>
    </xf>
    <xf numFmtId="1" fontId="50" fillId="13" borderId="79" xfId="1" applyNumberFormat="1" applyFont="1" applyFill="1" applyBorder="1" applyAlignment="1">
      <alignment horizontal="left" vertical="top" wrapText="1"/>
    </xf>
    <xf numFmtId="164" fontId="50" fillId="2" borderId="79" xfId="1" applyNumberFormat="1" applyFont="1" applyFill="1" applyBorder="1" applyAlignment="1">
      <alignment horizontal="left" vertical="top" wrapText="1"/>
    </xf>
    <xf numFmtId="3" fontId="50" fillId="13" borderId="79" xfId="1" applyNumberFormat="1" applyFont="1" applyFill="1" applyBorder="1" applyAlignment="1">
      <alignment horizontal="left" vertical="top" wrapText="1"/>
    </xf>
    <xf numFmtId="4" fontId="50" fillId="13" borderId="84" xfId="1" applyNumberFormat="1" applyFont="1" applyFill="1" applyBorder="1" applyAlignment="1">
      <alignment horizontal="left" vertical="top" wrapText="1"/>
    </xf>
    <xf numFmtId="164" fontId="50" fillId="13" borderId="9" xfId="1" applyNumberFormat="1" applyFont="1" applyFill="1" applyBorder="1" applyAlignment="1">
      <alignment horizontal="left" vertical="top" wrapText="1"/>
    </xf>
    <xf numFmtId="164" fontId="50" fillId="2" borderId="9" xfId="1" applyNumberFormat="1" applyFont="1" applyFill="1" applyBorder="1" applyAlignment="1">
      <alignment horizontal="left" vertical="top" wrapText="1"/>
    </xf>
    <xf numFmtId="164" fontId="50" fillId="24" borderId="9" xfId="1" applyNumberFormat="1" applyFont="1" applyFill="1" applyBorder="1" applyAlignment="1">
      <alignment horizontal="left" vertical="top" wrapText="1"/>
    </xf>
    <xf numFmtId="0" fontId="50" fillId="13" borderId="12" xfId="1" applyFont="1" applyFill="1" applyBorder="1" applyAlignment="1">
      <alignment horizontal="left" vertical="center" wrapText="1"/>
    </xf>
    <xf numFmtId="0" fontId="57" fillId="13" borderId="10" xfId="1" applyFont="1" applyFill="1" applyBorder="1" applyAlignment="1">
      <alignment horizontal="left" vertical="center"/>
    </xf>
    <xf numFmtId="0" fontId="61" fillId="13" borderId="5" xfId="0" applyFont="1" applyFill="1" applyBorder="1"/>
    <xf numFmtId="1" fontId="50" fillId="13" borderId="7" xfId="1" applyNumberFormat="1" applyFont="1" applyFill="1" applyBorder="1" applyAlignment="1">
      <alignment horizontal="left" vertical="top" wrapText="1"/>
    </xf>
    <xf numFmtId="0" fontId="50" fillId="13" borderId="105" xfId="1" applyFont="1" applyFill="1" applyBorder="1" applyAlignment="1">
      <alignment vertical="center" wrapText="1"/>
    </xf>
    <xf numFmtId="0" fontId="50" fillId="13" borderId="9" xfId="1" applyFont="1" applyFill="1" applyBorder="1" applyAlignment="1">
      <alignment vertical="center" wrapText="1"/>
    </xf>
    <xf numFmtId="0" fontId="50" fillId="13" borderId="5" xfId="1" applyFont="1" applyFill="1" applyBorder="1" applyAlignment="1">
      <alignment vertical="center" wrapText="1"/>
    </xf>
    <xf numFmtId="1" fontId="50" fillId="13" borderId="9" xfId="1" applyNumberFormat="1" applyFont="1" applyFill="1" applyBorder="1" applyAlignment="1">
      <alignment horizontal="left" vertical="center" wrapText="1"/>
    </xf>
    <xf numFmtId="164" fontId="50" fillId="24" borderId="5" xfId="1" applyNumberFormat="1" applyFont="1" applyFill="1" applyBorder="1" applyAlignment="1">
      <alignment horizontal="left" vertical="center" wrapText="1"/>
    </xf>
    <xf numFmtId="0" fontId="50" fillId="13" borderId="9" xfId="1" applyFont="1" applyFill="1" applyBorder="1" applyAlignment="1">
      <alignment horizontal="left" vertical="center" wrapText="1"/>
    </xf>
    <xf numFmtId="0" fontId="50" fillId="13" borderId="9" xfId="1" applyFont="1" applyFill="1" applyBorder="1" applyAlignment="1">
      <alignment vertical="center"/>
    </xf>
    <xf numFmtId="0" fontId="50" fillId="13" borderId="9" xfId="1" applyFont="1" applyFill="1" applyBorder="1" applyAlignment="1">
      <alignment horizontal="center" vertical="center"/>
    </xf>
    <xf numFmtId="0" fontId="57" fillId="13" borderId="24" xfId="1" applyFont="1" applyFill="1" applyBorder="1" applyAlignment="1">
      <alignment vertical="center"/>
    </xf>
    <xf numFmtId="0" fontId="50" fillId="13" borderId="113" xfId="1" applyFont="1" applyFill="1" applyBorder="1" applyAlignment="1">
      <alignment horizontal="left" vertical="top" wrapText="1"/>
    </xf>
    <xf numFmtId="0" fontId="50" fillId="13" borderId="33" xfId="0" applyFont="1" applyFill="1" applyBorder="1" applyAlignment="1">
      <alignment horizontal="left" vertical="top" wrapText="1"/>
    </xf>
    <xf numFmtId="0" fontId="50" fillId="13" borderId="34" xfId="0" applyFont="1" applyFill="1" applyBorder="1" applyAlignment="1">
      <alignment horizontal="left" vertical="top" wrapText="1"/>
    </xf>
    <xf numFmtId="0" fontId="50" fillId="13" borderId="30" xfId="0" applyFont="1" applyFill="1" applyBorder="1" applyAlignment="1">
      <alignment horizontal="left" vertical="top" wrapText="1"/>
    </xf>
    <xf numFmtId="0" fontId="50" fillId="13" borderId="31" xfId="0" applyFont="1" applyFill="1" applyBorder="1" applyAlignment="1">
      <alignment horizontal="left" vertical="top" wrapText="1"/>
    </xf>
    <xf numFmtId="1" fontId="50" fillId="13" borderId="33" xfId="0" applyNumberFormat="1" applyFont="1" applyFill="1" applyBorder="1" applyAlignment="1">
      <alignment horizontal="left" vertical="top" wrapText="1"/>
    </xf>
    <xf numFmtId="164" fontId="50" fillId="13" borderId="33" xfId="0" applyNumberFormat="1" applyFont="1" applyFill="1" applyBorder="1" applyAlignment="1">
      <alignment horizontal="left" vertical="top" wrapText="1"/>
    </xf>
    <xf numFmtId="0" fontId="61" fillId="13" borderId="33" xfId="0" applyFont="1" applyFill="1" applyBorder="1" applyAlignment="1">
      <alignment horizontal="left" vertical="center"/>
    </xf>
    <xf numFmtId="0" fontId="50" fillId="13" borderId="35" xfId="0" applyFont="1" applyFill="1" applyBorder="1" applyAlignment="1">
      <alignment horizontal="left" vertical="top" wrapText="1"/>
    </xf>
    <xf numFmtId="0" fontId="50" fillId="13" borderId="33" xfId="0" applyFont="1" applyFill="1" applyBorder="1" applyAlignment="1">
      <alignment vertical="top"/>
    </xf>
    <xf numFmtId="0" fontId="50" fillId="13" borderId="33" xfId="0" applyFont="1" applyFill="1" applyBorder="1" applyAlignment="1">
      <alignment horizontal="left" vertical="top"/>
    </xf>
    <xf numFmtId="0" fontId="57" fillId="13" borderId="33" xfId="0" applyFont="1" applyFill="1" applyBorder="1" applyAlignment="1">
      <alignment vertical="center"/>
    </xf>
    <xf numFmtId="164" fontId="50" fillId="2" borderId="59" xfId="1" applyNumberFormat="1" applyFont="1" applyFill="1" applyBorder="1" applyAlignment="1">
      <alignment horizontal="left" vertical="top" wrapText="1"/>
    </xf>
    <xf numFmtId="0" fontId="50" fillId="13" borderId="114" xfId="0" applyFont="1" applyFill="1" applyBorder="1" applyAlignment="1">
      <alignment vertical="center"/>
    </xf>
    <xf numFmtId="0" fontId="50" fillId="13" borderId="32" xfId="0" applyFont="1" applyFill="1" applyBorder="1" applyAlignment="1">
      <alignment vertical="center"/>
    </xf>
    <xf numFmtId="0" fontId="50" fillId="13" borderId="32" xfId="0" applyFont="1" applyFill="1" applyBorder="1" applyAlignment="1">
      <alignment horizontal="left" vertical="center" wrapText="1"/>
    </xf>
    <xf numFmtId="0" fontId="50" fillId="13" borderId="32" xfId="0" applyFont="1" applyFill="1" applyBorder="1" applyAlignment="1">
      <alignment horizontal="left" vertical="top" wrapText="1"/>
    </xf>
    <xf numFmtId="1" fontId="50" fillId="13" borderId="115" xfId="0" applyNumberFormat="1" applyFont="1" applyFill="1" applyBorder="1" applyAlignment="1">
      <alignment horizontal="left" vertical="center" wrapText="1"/>
    </xf>
    <xf numFmtId="164" fontId="50" fillId="13" borderId="116" xfId="0" applyNumberFormat="1" applyFont="1" applyFill="1" applyBorder="1" applyAlignment="1">
      <alignment horizontal="left" vertical="center" wrapText="1"/>
    </xf>
    <xf numFmtId="0" fontId="61" fillId="13" borderId="32" xfId="0" applyFont="1" applyFill="1" applyBorder="1" applyAlignment="1">
      <alignment horizontal="left" vertical="center"/>
    </xf>
    <xf numFmtId="3" fontId="50" fillId="13" borderId="32" xfId="0" applyNumberFormat="1" applyFont="1" applyFill="1" applyBorder="1" applyAlignment="1">
      <alignment horizontal="left" vertical="center" wrapText="1"/>
    </xf>
    <xf numFmtId="0" fontId="50" fillId="13" borderId="115" xfId="0" applyFont="1" applyFill="1" applyBorder="1" applyAlignment="1">
      <alignment horizontal="left" vertical="center" wrapText="1"/>
    </xf>
    <xf numFmtId="0" fontId="50" fillId="13" borderId="115" xfId="0" applyFont="1" applyFill="1" applyBorder="1" applyAlignment="1">
      <alignment horizontal="left" vertical="top" wrapText="1"/>
    </xf>
    <xf numFmtId="0" fontId="50" fillId="13" borderId="34" xfId="0" applyFont="1" applyFill="1" applyBorder="1" applyAlignment="1">
      <alignment vertical="center"/>
    </xf>
    <xf numFmtId="0" fontId="50" fillId="13" borderId="32" xfId="0" applyFont="1" applyFill="1" applyBorder="1" applyAlignment="1">
      <alignment horizontal="left" vertical="center"/>
    </xf>
    <xf numFmtId="0" fontId="57" fillId="13" borderId="117" xfId="0" applyFont="1" applyFill="1" applyBorder="1" applyAlignment="1">
      <alignment vertical="center"/>
    </xf>
    <xf numFmtId="0" fontId="62" fillId="0" borderId="0" xfId="0" applyFont="1"/>
    <xf numFmtId="0" fontId="50" fillId="13" borderId="6" xfId="1" applyFont="1" applyFill="1" applyBorder="1" applyAlignment="1">
      <alignment vertical="center"/>
    </xf>
    <xf numFmtId="0" fontId="50" fillId="13" borderId="8" xfId="1" applyFont="1" applyFill="1" applyBorder="1" applyAlignment="1">
      <alignment vertical="center"/>
    </xf>
    <xf numFmtId="0" fontId="50" fillId="13" borderId="5" xfId="1" applyFont="1" applyFill="1" applyBorder="1" applyAlignment="1">
      <alignment horizontal="left" vertical="center" wrapText="1"/>
    </xf>
    <xf numFmtId="1" fontId="50" fillId="13" borderId="5" xfId="1" applyNumberFormat="1" applyFont="1" applyFill="1" applyBorder="1" applyAlignment="1">
      <alignment horizontal="left" vertical="center" wrapText="1"/>
    </xf>
    <xf numFmtId="164" fontId="50" fillId="13" borderId="5" xfId="1" applyNumberFormat="1" applyFont="1" applyFill="1" applyBorder="1" applyAlignment="1">
      <alignment horizontal="left" vertical="center" wrapText="1"/>
    </xf>
    <xf numFmtId="0" fontId="50" fillId="13" borderId="7" xfId="1" applyFont="1" applyFill="1" applyBorder="1" applyAlignment="1">
      <alignment horizontal="left" vertical="center" wrapText="1"/>
    </xf>
    <xf numFmtId="0" fontId="50" fillId="13" borderId="5" xfId="1" applyFont="1" applyFill="1" applyBorder="1" applyAlignment="1">
      <alignment vertical="center"/>
    </xf>
    <xf numFmtId="0" fontId="50" fillId="13" borderId="5" xfId="1" applyFont="1" applyFill="1" applyBorder="1" applyAlignment="1">
      <alignment horizontal="left" vertical="center"/>
    </xf>
    <xf numFmtId="164" fontId="50" fillId="13" borderId="9" xfId="1" applyNumberFormat="1" applyFont="1" applyFill="1" applyBorder="1" applyAlignment="1">
      <alignment horizontal="left" vertical="center" wrapText="1"/>
    </xf>
    <xf numFmtId="3" fontId="50" fillId="13" borderId="5" xfId="1" applyNumberFormat="1" applyFont="1" applyFill="1" applyBorder="1" applyAlignment="1">
      <alignment horizontal="left" vertical="center" wrapText="1"/>
    </xf>
    <xf numFmtId="0" fontId="50" fillId="13" borderId="59" xfId="0" applyFont="1" applyFill="1" applyBorder="1" applyAlignment="1">
      <alignment horizontal="left" vertical="top"/>
    </xf>
    <xf numFmtId="0" fontId="50" fillId="13" borderId="0" xfId="0" applyFont="1" applyFill="1" applyAlignment="1">
      <alignment horizontal="left" vertical="top"/>
    </xf>
    <xf numFmtId="0" fontId="50" fillId="13" borderId="41" xfId="0" applyFont="1" applyFill="1" applyBorder="1" applyAlignment="1">
      <alignment horizontal="left" vertical="top" wrapText="1"/>
    </xf>
    <xf numFmtId="0" fontId="50" fillId="13" borderId="5" xfId="1" applyFont="1" applyFill="1" applyBorder="1"/>
    <xf numFmtId="0" fontId="59" fillId="13" borderId="5" xfId="1" applyFont="1" applyFill="1" applyBorder="1" applyAlignment="1">
      <alignment horizontal="left"/>
    </xf>
    <xf numFmtId="0" fontId="51" fillId="24" borderId="5" xfId="1" applyFont="1" applyFill="1" applyBorder="1"/>
    <xf numFmtId="164" fontId="50" fillId="2" borderId="12" xfId="1" applyNumberFormat="1" applyFont="1" applyFill="1" applyBorder="1" applyAlignment="1">
      <alignment horizontal="left" vertical="top" wrapText="1"/>
    </xf>
    <xf numFmtId="164" fontId="50" fillId="24" borderId="5" xfId="1" applyNumberFormat="1" applyFont="1" applyFill="1" applyBorder="1" applyAlignment="1">
      <alignment horizontal="left" vertical="top" wrapText="1"/>
    </xf>
    <xf numFmtId="0" fontId="51" fillId="13" borderId="5" xfId="1" applyFont="1" applyFill="1" applyBorder="1"/>
    <xf numFmtId="0" fontId="50" fillId="13" borderId="88" xfId="0" applyFont="1" applyFill="1" applyBorder="1" applyAlignment="1">
      <alignment horizontal="left" vertical="top"/>
    </xf>
    <xf numFmtId="0" fontId="50" fillId="13" borderId="68" xfId="0" applyFont="1" applyFill="1" applyBorder="1" applyAlignment="1">
      <alignment horizontal="left" vertical="top"/>
    </xf>
    <xf numFmtId="0" fontId="50" fillId="13" borderId="110" xfId="0" applyFont="1" applyFill="1" applyBorder="1" applyAlignment="1">
      <alignment horizontal="left" vertical="top"/>
    </xf>
    <xf numFmtId="0" fontId="59" fillId="13" borderId="12" xfId="0" applyFont="1" applyFill="1" applyBorder="1" applyAlignment="1">
      <alignment horizontal="left"/>
    </xf>
    <xf numFmtId="3" fontId="50" fillId="13" borderId="68" xfId="0" applyNumberFormat="1" applyFont="1" applyFill="1" applyBorder="1" applyAlignment="1">
      <alignment horizontal="left" vertical="top"/>
    </xf>
    <xf numFmtId="0" fontId="57" fillId="13" borderId="89" xfId="0" applyFont="1" applyFill="1" applyBorder="1" applyAlignment="1">
      <alignment horizontal="left" vertical="center"/>
    </xf>
    <xf numFmtId="0" fontId="50" fillId="13" borderId="56" xfId="0" applyFont="1" applyFill="1" applyBorder="1" applyAlignment="1">
      <alignment horizontal="left" vertical="top"/>
    </xf>
    <xf numFmtId="0" fontId="59" fillId="13" borderId="5" xfId="0" applyFont="1" applyFill="1" applyBorder="1" applyAlignment="1">
      <alignment horizontal="left"/>
    </xf>
    <xf numFmtId="0" fontId="50" fillId="13" borderId="61" xfId="0" applyFont="1" applyFill="1" applyBorder="1" applyAlignment="1">
      <alignment horizontal="left" vertical="top"/>
    </xf>
    <xf numFmtId="0" fontId="50" fillId="13" borderId="62" xfId="0" applyFont="1" applyFill="1" applyBorder="1" applyAlignment="1">
      <alignment horizontal="left" vertical="top"/>
    </xf>
    <xf numFmtId="0" fontId="50" fillId="13" borderId="84" xfId="0" applyFont="1" applyFill="1" applyBorder="1" applyAlignment="1">
      <alignment horizontal="left" vertical="top"/>
    </xf>
    <xf numFmtId="0" fontId="50" fillId="13" borderId="9" xfId="1" applyFont="1" applyFill="1" applyBorder="1" applyAlignment="1">
      <alignment horizontal="left" vertical="top" wrapText="1"/>
    </xf>
    <xf numFmtId="0" fontId="59" fillId="13" borderId="9" xfId="0" applyFont="1" applyFill="1" applyBorder="1" applyAlignment="1">
      <alignment horizontal="left"/>
    </xf>
    <xf numFmtId="3" fontId="50" fillId="13" borderId="62" xfId="0" applyNumberFormat="1" applyFont="1" applyFill="1" applyBorder="1" applyAlignment="1">
      <alignment horizontal="left" vertical="top"/>
    </xf>
    <xf numFmtId="0" fontId="57" fillId="13" borderId="74" xfId="0" applyFont="1" applyFill="1" applyBorder="1" applyAlignment="1">
      <alignment horizontal="left" vertical="center"/>
    </xf>
    <xf numFmtId="0" fontId="50" fillId="13" borderId="13" xfId="1" applyFont="1" applyFill="1" applyBorder="1" applyAlignment="1">
      <alignment vertical="top"/>
    </xf>
    <xf numFmtId="0" fontId="50" fillId="13" borderId="57" xfId="1" applyFont="1" applyFill="1" applyBorder="1" applyAlignment="1">
      <alignment vertical="top"/>
    </xf>
    <xf numFmtId="0" fontId="59" fillId="13" borderId="12" xfId="1" applyFont="1" applyFill="1" applyBorder="1" applyAlignment="1">
      <alignment horizontal="left" vertical="center"/>
    </xf>
    <xf numFmtId="0" fontId="50" fillId="13" borderId="12" xfId="1" applyFont="1" applyFill="1" applyBorder="1"/>
    <xf numFmtId="0" fontId="50" fillId="2" borderId="41" xfId="0" applyFont="1" applyFill="1" applyBorder="1" applyAlignment="1">
      <alignment horizontal="left" vertical="top"/>
    </xf>
    <xf numFmtId="0" fontId="50" fillId="13" borderId="6" xfId="1" applyFont="1" applyFill="1" applyBorder="1" applyAlignment="1">
      <alignment horizontal="left" vertical="top"/>
    </xf>
    <xf numFmtId="0" fontId="50" fillId="13" borderId="8" xfId="1" applyFont="1" applyFill="1" applyBorder="1" applyAlignment="1">
      <alignment horizontal="left" vertical="top"/>
    </xf>
    <xf numFmtId="0" fontId="57" fillId="13" borderId="4" xfId="1" applyFont="1" applyFill="1" applyBorder="1" applyAlignment="1">
      <alignment horizontal="left" vertical="center"/>
    </xf>
    <xf numFmtId="0" fontId="51" fillId="0" borderId="0" xfId="1" applyFont="1" applyAlignment="1">
      <alignment horizontal="left"/>
    </xf>
    <xf numFmtId="0" fontId="50" fillId="13" borderId="5" xfId="0" applyFont="1" applyFill="1" applyBorder="1" applyAlignment="1">
      <alignment horizontal="left" vertical="top"/>
    </xf>
    <xf numFmtId="0" fontId="50" fillId="13" borderId="58" xfId="0" applyFont="1" applyFill="1" applyBorder="1" applyAlignment="1">
      <alignment horizontal="left" vertical="top" wrapText="1"/>
    </xf>
    <xf numFmtId="0" fontId="50" fillId="13" borderId="59" xfId="0" applyFont="1" applyFill="1" applyBorder="1" applyAlignment="1">
      <alignment horizontal="left" vertical="top" wrapText="1"/>
    </xf>
    <xf numFmtId="1" fontId="50" fillId="13" borderId="59" xfId="0" applyNumberFormat="1" applyFont="1" applyFill="1" applyBorder="1" applyAlignment="1">
      <alignment horizontal="left" vertical="top" wrapText="1"/>
    </xf>
    <xf numFmtId="164" fontId="50" fillId="13" borderId="59" xfId="0" applyNumberFormat="1" applyFont="1" applyFill="1" applyBorder="1" applyAlignment="1">
      <alignment horizontal="left" vertical="top" wrapText="1"/>
    </xf>
    <xf numFmtId="0" fontId="50" fillId="13" borderId="59" xfId="0" applyFont="1" applyFill="1" applyBorder="1" applyAlignment="1">
      <alignment vertical="top"/>
    </xf>
    <xf numFmtId="0" fontId="57" fillId="13" borderId="60" xfId="0" applyFont="1" applyFill="1" applyBorder="1" applyAlignment="1">
      <alignment vertical="center"/>
    </xf>
    <xf numFmtId="0" fontId="50" fillId="13" borderId="48" xfId="0" applyFont="1" applyFill="1" applyBorder="1" applyAlignment="1">
      <alignment horizontal="left" vertical="top"/>
    </xf>
    <xf numFmtId="0" fontId="50" fillId="13" borderId="49" xfId="0" applyFont="1" applyFill="1" applyBorder="1" applyAlignment="1">
      <alignment horizontal="left" vertical="top"/>
    </xf>
    <xf numFmtId="3" fontId="50" fillId="13" borderId="49" xfId="0" applyNumberFormat="1" applyFont="1" applyFill="1" applyBorder="1" applyAlignment="1">
      <alignment horizontal="left" vertical="top"/>
    </xf>
    <xf numFmtId="0" fontId="57" fillId="13" borderId="50" xfId="0" applyFont="1" applyFill="1" applyBorder="1" applyAlignment="1">
      <alignment horizontal="left" vertical="center"/>
    </xf>
    <xf numFmtId="0" fontId="50" fillId="13" borderId="111" xfId="0" applyFont="1" applyFill="1" applyBorder="1" applyAlignment="1">
      <alignment horizontal="left" vertical="top"/>
    </xf>
    <xf numFmtId="0" fontId="50" fillId="13" borderId="52" xfId="0" applyFont="1" applyFill="1" applyBorder="1" applyAlignment="1">
      <alignment horizontal="left" vertical="top"/>
    </xf>
    <xf numFmtId="4" fontId="50" fillId="13" borderId="52" xfId="0" applyNumberFormat="1" applyFont="1" applyFill="1" applyBorder="1" applyAlignment="1">
      <alignment horizontal="left" vertical="top"/>
    </xf>
    <xf numFmtId="3" fontId="50" fillId="13" borderId="52" xfId="0" applyNumberFormat="1" applyFont="1" applyFill="1" applyBorder="1" applyAlignment="1">
      <alignment horizontal="left" vertical="top"/>
    </xf>
    <xf numFmtId="0" fontId="61" fillId="13" borderId="52" xfId="0" applyFont="1" applyFill="1" applyBorder="1"/>
    <xf numFmtId="0" fontId="57" fillId="13" borderId="53" xfId="0" applyFont="1" applyFill="1" applyBorder="1" applyAlignment="1">
      <alignment horizontal="left" vertical="center"/>
    </xf>
    <xf numFmtId="4" fontId="50" fillId="13" borderId="41" xfId="0" applyNumberFormat="1" applyFont="1" applyFill="1" applyBorder="1" applyAlignment="1">
      <alignment horizontal="left" vertical="top"/>
    </xf>
    <xf numFmtId="0" fontId="61" fillId="13" borderId="41" xfId="0" applyFont="1" applyFill="1" applyBorder="1"/>
    <xf numFmtId="0" fontId="57" fillId="13" borderId="112" xfId="0" applyFont="1" applyFill="1" applyBorder="1" applyAlignment="1">
      <alignment horizontal="left" vertical="center"/>
    </xf>
    <xf numFmtId="0" fontId="50" fillId="13" borderId="55" xfId="1" applyFont="1" applyFill="1" applyBorder="1" applyAlignment="1">
      <alignment horizontal="left" vertical="top" wrapText="1"/>
    </xf>
    <xf numFmtId="0" fontId="50" fillId="13" borderId="54" xfId="1" applyFont="1" applyFill="1" applyBorder="1" applyAlignment="1">
      <alignment horizontal="left" vertical="top" wrapText="1"/>
    </xf>
    <xf numFmtId="1" fontId="50" fillId="13" borderId="54" xfId="1" applyNumberFormat="1" applyFont="1" applyFill="1" applyBorder="1" applyAlignment="1">
      <alignment horizontal="left" vertical="top" wrapText="1"/>
    </xf>
    <xf numFmtId="164" fontId="50" fillId="13" borderId="54" xfId="1" applyNumberFormat="1" applyFont="1" applyFill="1" applyBorder="1" applyAlignment="1">
      <alignment horizontal="left" vertical="top" wrapText="1"/>
    </xf>
    <xf numFmtId="3" fontId="50" fillId="13" borderId="54" xfId="1" applyNumberFormat="1" applyFont="1" applyFill="1" applyBorder="1" applyAlignment="1">
      <alignment horizontal="left" vertical="top" wrapText="1"/>
    </xf>
    <xf numFmtId="0" fontId="50" fillId="13" borderId="54" xfId="1" applyFont="1" applyFill="1" applyBorder="1" applyAlignment="1">
      <alignment horizontal="left" vertical="top"/>
    </xf>
    <xf numFmtId="0" fontId="57" fillId="13" borderId="39" xfId="1" applyFont="1" applyFill="1" applyBorder="1" applyAlignment="1">
      <alignment vertical="center"/>
    </xf>
    <xf numFmtId="1" fontId="50" fillId="13" borderId="38" xfId="1" applyNumberFormat="1" applyFont="1" applyFill="1" applyBorder="1" applyAlignment="1">
      <alignment horizontal="left" vertical="top" wrapText="1"/>
    </xf>
    <xf numFmtId="164" fontId="50" fillId="13" borderId="38" xfId="1" applyNumberFormat="1" applyFont="1" applyFill="1" applyBorder="1" applyAlignment="1">
      <alignment horizontal="left" vertical="top" wrapText="1"/>
    </xf>
    <xf numFmtId="3" fontId="50" fillId="13" borderId="38" xfId="1" applyNumberFormat="1" applyFont="1" applyFill="1" applyBorder="1" applyAlignment="1">
      <alignment horizontal="left" vertical="top" wrapText="1"/>
    </xf>
    <xf numFmtId="0" fontId="50" fillId="13" borderId="38" xfId="1" applyFont="1" applyFill="1" applyBorder="1" applyAlignment="1">
      <alignment vertical="top"/>
    </xf>
    <xf numFmtId="0" fontId="50" fillId="13" borderId="38" xfId="1" applyFont="1" applyFill="1" applyBorder="1" applyAlignment="1">
      <alignment horizontal="left" vertical="top"/>
    </xf>
    <xf numFmtId="0" fontId="50" fillId="13" borderId="118" xfId="1" applyFont="1" applyFill="1" applyBorder="1" applyAlignment="1">
      <alignment horizontal="left" vertical="top" wrapText="1"/>
    </xf>
    <xf numFmtId="0" fontId="50" fillId="13" borderId="37" xfId="1" applyFont="1" applyFill="1" applyBorder="1" applyAlignment="1">
      <alignment vertical="top"/>
    </xf>
    <xf numFmtId="0" fontId="50" fillId="13" borderId="55" xfId="0" applyFont="1" applyFill="1" applyBorder="1" applyAlignment="1">
      <alignment horizontal="left" vertical="top"/>
    </xf>
    <xf numFmtId="0" fontId="50" fillId="13" borderId="51" xfId="0" applyFont="1" applyFill="1" applyBorder="1" applyAlignment="1">
      <alignment horizontal="left" vertical="top"/>
    </xf>
    <xf numFmtId="4" fontId="50" fillId="13" borderId="51" xfId="0" applyNumberFormat="1" applyFont="1" applyFill="1" applyBorder="1" applyAlignment="1">
      <alignment horizontal="left" vertical="top"/>
    </xf>
    <xf numFmtId="3" fontId="50" fillId="13" borderId="51" xfId="0" applyNumberFormat="1" applyFont="1" applyFill="1" applyBorder="1" applyAlignment="1">
      <alignment horizontal="left" vertical="top"/>
    </xf>
    <xf numFmtId="0" fontId="61" fillId="13" borderId="63" xfId="0" applyFont="1" applyFill="1" applyBorder="1" applyAlignment="1">
      <alignment horizontal="left" vertical="center"/>
    </xf>
    <xf numFmtId="0" fontId="61" fillId="13" borderId="68" xfId="0" applyFont="1" applyFill="1" applyBorder="1" applyAlignment="1">
      <alignment horizontal="left" vertical="center"/>
    </xf>
    <xf numFmtId="0" fontId="61" fillId="13" borderId="0" xfId="0" applyFont="1" applyFill="1"/>
    <xf numFmtId="0" fontId="50" fillId="24" borderId="0" xfId="1" applyFont="1" applyFill="1"/>
    <xf numFmtId="0" fontId="59" fillId="13" borderId="38" xfId="1" applyFont="1" applyFill="1" applyBorder="1" applyAlignment="1">
      <alignment horizontal="left" vertical="center"/>
    </xf>
    <xf numFmtId="0" fontId="50" fillId="13" borderId="41" xfId="1" applyFont="1" applyFill="1" applyBorder="1" applyAlignment="1">
      <alignment horizontal="left" vertical="top" wrapText="1"/>
    </xf>
    <xf numFmtId="0" fontId="50" fillId="13" borderId="0" xfId="1" applyFont="1" applyFill="1" applyAlignment="1">
      <alignment horizontal="left" vertical="top" wrapText="1"/>
    </xf>
    <xf numFmtId="0" fontId="50" fillId="13" borderId="41" xfId="1" applyFont="1" applyFill="1" applyBorder="1" applyAlignment="1">
      <alignment vertical="top"/>
    </xf>
    <xf numFmtId="0" fontId="50" fillId="13" borderId="41" xfId="1" applyFont="1" applyFill="1" applyBorder="1" applyAlignment="1">
      <alignment horizontal="left" vertical="top"/>
    </xf>
    <xf numFmtId="0" fontId="57" fillId="13" borderId="42" xfId="1" applyFont="1" applyFill="1" applyBorder="1" applyAlignment="1">
      <alignment vertical="center"/>
    </xf>
    <xf numFmtId="9" fontId="50" fillId="13" borderId="41" xfId="0" applyNumberFormat="1" applyFont="1" applyFill="1" applyBorder="1" applyAlignment="1">
      <alignment horizontal="left" vertical="top"/>
    </xf>
    <xf numFmtId="167" fontId="50" fillId="13" borderId="41" xfId="0" applyNumberFormat="1" applyFont="1" applyFill="1" applyBorder="1" applyAlignment="1">
      <alignment horizontal="left" vertical="top"/>
    </xf>
    <xf numFmtId="164" fontId="50" fillId="24" borderId="12" xfId="1" applyNumberFormat="1" applyFont="1" applyFill="1" applyBorder="1" applyAlignment="1">
      <alignment horizontal="left" vertical="top" wrapText="1"/>
    </xf>
    <xf numFmtId="0" fontId="50" fillId="13" borderId="41" xfId="0" applyFont="1" applyFill="1" applyBorder="1" applyAlignment="1">
      <alignment horizontal="left" vertical="center"/>
    </xf>
    <xf numFmtId="0" fontId="50" fillId="13" borderId="64" xfId="1" applyFont="1" applyFill="1" applyBorder="1" applyAlignment="1">
      <alignment horizontal="left" vertical="top" wrapText="1"/>
    </xf>
    <xf numFmtId="3" fontId="59" fillId="13" borderId="5" xfId="1" applyNumberFormat="1" applyFont="1" applyFill="1" applyBorder="1" applyAlignment="1">
      <alignment horizontal="left" vertical="center"/>
    </xf>
    <xf numFmtId="0" fontId="61" fillId="13" borderId="64" xfId="0" applyFont="1" applyFill="1" applyBorder="1"/>
    <xf numFmtId="0" fontId="61" fillId="13" borderId="9" xfId="0" applyFont="1" applyFill="1" applyBorder="1"/>
    <xf numFmtId="0" fontId="50" fillId="13" borderId="104" xfId="1" applyFont="1" applyFill="1" applyBorder="1" applyAlignment="1">
      <alignment horizontal="left" vertical="top" wrapText="1"/>
    </xf>
    <xf numFmtId="0" fontId="59" fillId="13" borderId="41" xfId="0" applyFont="1" applyFill="1" applyBorder="1"/>
    <xf numFmtId="0" fontId="50" fillId="13" borderId="3" xfId="1" applyFont="1" applyFill="1" applyBorder="1" applyAlignment="1">
      <alignment vertical="top"/>
    </xf>
    <xf numFmtId="0" fontId="50" fillId="13" borderId="28" xfId="1" applyFont="1" applyFill="1" applyBorder="1" applyAlignment="1">
      <alignment vertical="top"/>
    </xf>
    <xf numFmtId="0" fontId="50" fillId="13" borderId="2" xfId="1" applyFont="1" applyFill="1" applyBorder="1" applyAlignment="1">
      <alignment horizontal="left" vertical="top" wrapText="1"/>
    </xf>
    <xf numFmtId="1" fontId="50" fillId="13" borderId="2" xfId="1" applyNumberFormat="1" applyFont="1" applyFill="1" applyBorder="1" applyAlignment="1">
      <alignment horizontal="left" vertical="top" wrapText="1"/>
    </xf>
    <xf numFmtId="164" fontId="50" fillId="13" borderId="2" xfId="1" applyNumberFormat="1" applyFont="1" applyFill="1" applyBorder="1" applyAlignment="1">
      <alignment horizontal="left" vertical="top" wrapText="1"/>
    </xf>
    <xf numFmtId="0" fontId="50" fillId="13" borderId="29" xfId="1" applyFont="1" applyFill="1" applyBorder="1" applyAlignment="1">
      <alignment horizontal="left" vertical="top" wrapText="1"/>
    </xf>
    <xf numFmtId="0" fontId="50" fillId="13" borderId="2" xfId="1" applyFont="1" applyFill="1" applyBorder="1" applyAlignment="1">
      <alignment vertical="top"/>
    </xf>
    <xf numFmtId="0" fontId="50" fillId="13" borderId="2" xfId="1" applyFont="1" applyFill="1" applyBorder="1" applyAlignment="1">
      <alignment horizontal="left" vertical="top"/>
    </xf>
    <xf numFmtId="0" fontId="57" fillId="13" borderId="1" xfId="1" applyFont="1" applyFill="1" applyBorder="1" applyAlignment="1">
      <alignment vertical="center"/>
    </xf>
    <xf numFmtId="0" fontId="58" fillId="8" borderId="65" xfId="1" applyFont="1" applyFill="1" applyBorder="1"/>
    <xf numFmtId="0" fontId="51" fillId="8" borderId="66" xfId="1" applyFont="1" applyFill="1" applyBorder="1"/>
    <xf numFmtId="0" fontId="51" fillId="8" borderId="67" xfId="1" applyFont="1" applyFill="1" applyBorder="1"/>
    <xf numFmtId="0" fontId="50" fillId="11" borderId="6" xfId="1" applyFont="1" applyFill="1" applyBorder="1" applyAlignment="1">
      <alignment vertical="top"/>
    </xf>
    <xf numFmtId="0" fontId="50" fillId="11" borderId="8" xfId="1" applyFont="1" applyFill="1" applyBorder="1" applyAlignment="1">
      <alignment vertical="top"/>
    </xf>
    <xf numFmtId="0" fontId="50" fillId="11" borderId="5" xfId="1" applyFont="1" applyFill="1" applyBorder="1" applyAlignment="1">
      <alignment horizontal="left" vertical="top" wrapText="1"/>
    </xf>
    <xf numFmtId="0" fontId="50" fillId="11" borderId="12" xfId="1" applyFont="1" applyFill="1" applyBorder="1" applyAlignment="1">
      <alignment horizontal="left" vertical="top" wrapText="1"/>
    </xf>
    <xf numFmtId="1" fontId="50" fillId="11" borderId="5" xfId="1" applyNumberFormat="1" applyFont="1" applyFill="1" applyBorder="1" applyAlignment="1">
      <alignment horizontal="left" vertical="top" wrapText="1"/>
    </xf>
    <xf numFmtId="164" fontId="50" fillId="11" borderId="5" xfId="1" applyNumberFormat="1" applyFont="1" applyFill="1" applyBorder="1" applyAlignment="1">
      <alignment horizontal="left" vertical="top" wrapText="1"/>
    </xf>
    <xf numFmtId="0" fontId="50" fillId="11" borderId="7" xfId="1" applyFont="1" applyFill="1" applyBorder="1" applyAlignment="1">
      <alignment horizontal="left" vertical="top" wrapText="1"/>
    </xf>
    <xf numFmtId="0" fontId="50" fillId="11" borderId="5" xfId="1" applyFont="1" applyFill="1" applyBorder="1" applyAlignment="1">
      <alignment vertical="top"/>
    </xf>
    <xf numFmtId="0" fontId="50" fillId="11" borderId="5" xfId="1" applyFont="1" applyFill="1" applyBorder="1" applyAlignment="1">
      <alignment horizontal="left" vertical="top"/>
    </xf>
    <xf numFmtId="0" fontId="57" fillId="11" borderId="4" xfId="1" applyFont="1" applyFill="1" applyBorder="1" applyAlignment="1">
      <alignment vertical="center"/>
    </xf>
    <xf numFmtId="3" fontId="50" fillId="11" borderId="5" xfId="1" applyNumberFormat="1" applyFont="1" applyFill="1" applyBorder="1" applyAlignment="1">
      <alignment horizontal="left" vertical="top" wrapText="1"/>
    </xf>
    <xf numFmtId="0" fontId="50" fillId="11" borderId="5" xfId="1" applyFont="1" applyFill="1" applyBorder="1"/>
    <xf numFmtId="0" fontId="50" fillId="0" borderId="0" xfId="0" applyFont="1" applyAlignment="1">
      <alignment horizontal="right" vertical="center"/>
    </xf>
    <xf numFmtId="0" fontId="50" fillId="25" borderId="6" xfId="1" applyFont="1" applyFill="1" applyBorder="1" applyAlignment="1">
      <alignment horizontal="left" vertical="top" wrapText="1"/>
    </xf>
    <xf numFmtId="0" fontId="50" fillId="25" borderId="8" xfId="1" applyFont="1" applyFill="1" applyBorder="1" applyAlignment="1">
      <alignment horizontal="left" vertical="top" wrapText="1"/>
    </xf>
    <xf numFmtId="0" fontId="50" fillId="25" borderId="5" xfId="1" applyFont="1" applyFill="1" applyBorder="1" applyAlignment="1">
      <alignment horizontal="left" vertical="top" wrapText="1"/>
    </xf>
    <xf numFmtId="0" fontId="50" fillId="25" borderId="12" xfId="1" applyFont="1" applyFill="1" applyBorder="1" applyAlignment="1">
      <alignment horizontal="left" vertical="top" wrapText="1"/>
    </xf>
    <xf numFmtId="1" fontId="50" fillId="25" borderId="5" xfId="1" applyNumberFormat="1" applyFont="1" applyFill="1" applyBorder="1" applyAlignment="1">
      <alignment horizontal="left" vertical="top" wrapText="1"/>
    </xf>
    <xf numFmtId="164" fontId="50" fillId="25" borderId="5" xfId="1" applyNumberFormat="1" applyFont="1" applyFill="1" applyBorder="1" applyAlignment="1">
      <alignment horizontal="left" vertical="top" wrapText="1"/>
    </xf>
    <xf numFmtId="0" fontId="50" fillId="25" borderId="7" xfId="1" applyFont="1" applyFill="1" applyBorder="1" applyAlignment="1">
      <alignment horizontal="left" vertical="top" wrapText="1"/>
    </xf>
    <xf numFmtId="0" fontId="50" fillId="25" borderId="5" xfId="1" applyFont="1" applyFill="1" applyBorder="1" applyAlignment="1">
      <alignment vertical="top"/>
    </xf>
    <xf numFmtId="0" fontId="50" fillId="25" borderId="5" xfId="1" applyFont="1" applyFill="1" applyBorder="1" applyAlignment="1">
      <alignment horizontal="left" vertical="top"/>
    </xf>
    <xf numFmtId="0" fontId="57" fillId="25" borderId="4" xfId="1" applyFont="1" applyFill="1" applyBorder="1" applyAlignment="1">
      <alignment vertical="center"/>
    </xf>
    <xf numFmtId="0" fontId="50" fillId="11" borderId="6" xfId="1" applyFont="1" applyFill="1" applyBorder="1" applyAlignment="1">
      <alignment horizontal="left" vertical="top" wrapText="1"/>
    </xf>
    <xf numFmtId="0" fontId="50" fillId="11" borderId="8" xfId="1" applyFont="1" applyFill="1" applyBorder="1" applyAlignment="1">
      <alignment horizontal="left" vertical="top" wrapText="1"/>
    </xf>
    <xf numFmtId="0" fontId="59" fillId="11" borderId="5" xfId="1" applyFont="1" applyFill="1" applyBorder="1" applyAlignment="1">
      <alignment horizontal="left" vertical="center"/>
    </xf>
    <xf numFmtId="164" fontId="50" fillId="11" borderId="9" xfId="1" applyNumberFormat="1" applyFont="1" applyFill="1" applyBorder="1" applyAlignment="1">
      <alignment horizontal="left" vertical="top" wrapText="1"/>
    </xf>
    <xf numFmtId="0" fontId="50" fillId="11" borderId="47" xfId="0" applyFont="1" applyFill="1" applyBorder="1" applyAlignment="1">
      <alignment horizontal="left" vertical="top"/>
    </xf>
    <xf numFmtId="0" fontId="50" fillId="11" borderId="41" xfId="0" applyFont="1" applyFill="1" applyBorder="1" applyAlignment="1">
      <alignment horizontal="left" vertical="top"/>
    </xf>
    <xf numFmtId="0" fontId="50" fillId="11" borderId="41" xfId="1" applyFont="1" applyFill="1" applyBorder="1" applyAlignment="1">
      <alignment horizontal="left" vertical="top" wrapText="1"/>
    </xf>
    <xf numFmtId="0" fontId="59" fillId="11" borderId="41" xfId="0" applyFont="1" applyFill="1" applyBorder="1" applyAlignment="1">
      <alignment horizontal="left"/>
    </xf>
    <xf numFmtId="3" fontId="50" fillId="11" borderId="41" xfId="0" applyNumberFormat="1" applyFont="1" applyFill="1" applyBorder="1" applyAlignment="1">
      <alignment horizontal="left" vertical="top"/>
    </xf>
    <xf numFmtId="0" fontId="50" fillId="11" borderId="46" xfId="0" applyFont="1" applyFill="1" applyBorder="1" applyAlignment="1">
      <alignment horizontal="left" vertical="top"/>
    </xf>
    <xf numFmtId="0" fontId="57" fillId="11" borderId="60" xfId="0" applyFont="1" applyFill="1" applyBorder="1" applyAlignment="1">
      <alignment horizontal="left" vertical="center"/>
    </xf>
    <xf numFmtId="0" fontId="57" fillId="11" borderId="89" xfId="0" applyFont="1" applyFill="1" applyBorder="1" applyAlignment="1">
      <alignment horizontal="left" vertical="center"/>
    </xf>
    <xf numFmtId="0" fontId="50" fillId="11" borderId="47" xfId="0" applyFont="1" applyFill="1" applyBorder="1" applyAlignment="1">
      <alignment horizontal="left" vertical="top" wrapText="1"/>
    </xf>
    <xf numFmtId="0" fontId="50" fillId="11" borderId="41" xfId="0" applyFont="1" applyFill="1" applyBorder="1" applyAlignment="1">
      <alignment horizontal="left" vertical="top" wrapText="1"/>
    </xf>
    <xf numFmtId="1" fontId="50" fillId="11" borderId="41" xfId="0" applyNumberFormat="1" applyFont="1" applyFill="1" applyBorder="1" applyAlignment="1">
      <alignment horizontal="left" vertical="top" wrapText="1"/>
    </xf>
    <xf numFmtId="164" fontId="50" fillId="11" borderId="41" xfId="0" applyNumberFormat="1" applyFont="1" applyFill="1" applyBorder="1" applyAlignment="1">
      <alignment horizontal="left" vertical="top" wrapText="1"/>
    </xf>
    <xf numFmtId="0" fontId="50" fillId="11" borderId="41" xfId="0" applyFont="1" applyFill="1" applyBorder="1" applyAlignment="1">
      <alignment vertical="top"/>
    </xf>
    <xf numFmtId="0" fontId="57" fillId="11" borderId="42" xfId="0" applyFont="1" applyFill="1" applyBorder="1" applyAlignment="1">
      <alignment vertical="center"/>
    </xf>
    <xf numFmtId="0" fontId="50" fillId="11" borderId="61" xfId="0" applyFont="1" applyFill="1" applyBorder="1" applyAlignment="1">
      <alignment horizontal="left" vertical="top" wrapText="1"/>
    </xf>
    <xf numFmtId="0" fontId="50" fillId="11" borderId="62" xfId="0" applyFont="1" applyFill="1" applyBorder="1" applyAlignment="1">
      <alignment horizontal="left" vertical="top" wrapText="1"/>
    </xf>
    <xf numFmtId="1" fontId="50" fillId="11" borderId="62" xfId="0" applyNumberFormat="1" applyFont="1" applyFill="1" applyBorder="1" applyAlignment="1">
      <alignment horizontal="left" vertical="top" wrapText="1"/>
    </xf>
    <xf numFmtId="164" fontId="50" fillId="11" borderId="62" xfId="0" applyNumberFormat="1" applyFont="1" applyFill="1" applyBorder="1" applyAlignment="1">
      <alignment horizontal="left" vertical="top" wrapText="1"/>
    </xf>
    <xf numFmtId="0" fontId="50" fillId="11" borderId="62" xfId="0" applyFont="1" applyFill="1" applyBorder="1" applyAlignment="1">
      <alignment vertical="top"/>
    </xf>
    <xf numFmtId="0" fontId="50" fillId="11" borderId="62" xfId="0" applyFont="1" applyFill="1" applyBorder="1" applyAlignment="1">
      <alignment horizontal="left" vertical="top"/>
    </xf>
    <xf numFmtId="0" fontId="57" fillId="11" borderId="74" xfId="0" applyFont="1" applyFill="1" applyBorder="1" applyAlignment="1">
      <alignment vertical="center"/>
    </xf>
    <xf numFmtId="0" fontId="63" fillId="4" borderId="16" xfId="1" applyFont="1" applyFill="1" applyBorder="1" applyAlignment="1">
      <alignment horizontal="center" vertical="center"/>
    </xf>
    <xf numFmtId="0" fontId="58" fillId="8" borderId="65" xfId="1" applyFont="1" applyFill="1" applyBorder="1" applyAlignment="1">
      <alignment vertical="center"/>
    </xf>
    <xf numFmtId="0" fontId="50" fillId="9" borderId="69" xfId="1" applyFont="1" applyFill="1" applyBorder="1" applyAlignment="1">
      <alignment horizontal="left" vertical="center"/>
    </xf>
    <xf numFmtId="0" fontId="50" fillId="9" borderId="70" xfId="1" applyFont="1" applyFill="1" applyBorder="1" applyAlignment="1">
      <alignment horizontal="left" vertical="center"/>
    </xf>
    <xf numFmtId="0" fontId="50" fillId="9" borderId="70" xfId="1" applyFont="1" applyFill="1" applyBorder="1" applyAlignment="1">
      <alignment horizontal="left"/>
    </xf>
    <xf numFmtId="0" fontId="57" fillId="9" borderId="71" xfId="1" applyFont="1" applyFill="1" applyBorder="1" applyAlignment="1">
      <alignment vertical="center"/>
    </xf>
    <xf numFmtId="0" fontId="50" fillId="9" borderId="47" xfId="1" applyFont="1" applyFill="1" applyBorder="1" applyAlignment="1">
      <alignment horizontal="left" vertical="center" wrapText="1"/>
    </xf>
    <xf numFmtId="0" fontId="50" fillId="9" borderId="41" xfId="1" applyFont="1" applyFill="1" applyBorder="1" applyAlignment="1">
      <alignment horizontal="left" vertical="center" wrapText="1"/>
    </xf>
    <xf numFmtId="1" fontId="50" fillId="9" borderId="41" xfId="1" applyNumberFormat="1" applyFont="1" applyFill="1" applyBorder="1" applyAlignment="1">
      <alignment horizontal="left" vertical="center" wrapText="1"/>
    </xf>
    <xf numFmtId="164" fontId="50" fillId="9" borderId="41" xfId="1" applyNumberFormat="1" applyFont="1" applyFill="1" applyBorder="1" applyAlignment="1">
      <alignment horizontal="left" vertical="center" wrapText="1"/>
    </xf>
    <xf numFmtId="0" fontId="50" fillId="9" borderId="41" xfId="1" applyFont="1" applyFill="1" applyBorder="1" applyAlignment="1">
      <alignment horizontal="left" vertical="center"/>
    </xf>
    <xf numFmtId="0" fontId="57" fillId="9" borderId="42" xfId="1" applyFont="1" applyFill="1" applyBorder="1" applyAlignment="1">
      <alignment horizontal="left" vertical="center"/>
    </xf>
    <xf numFmtId="0" fontId="59" fillId="9" borderId="41" xfId="1" applyFont="1" applyFill="1" applyBorder="1" applyAlignment="1">
      <alignment horizontal="left"/>
    </xf>
    <xf numFmtId="3" fontId="59" fillId="9" borderId="41" xfId="1" applyNumberFormat="1" applyFont="1" applyFill="1" applyBorder="1" applyAlignment="1">
      <alignment horizontal="left"/>
    </xf>
    <xf numFmtId="3" fontId="50" fillId="9" borderId="41" xfId="1" applyNumberFormat="1" applyFont="1" applyFill="1" applyBorder="1" applyAlignment="1">
      <alignment horizontal="left" vertical="center" wrapText="1"/>
    </xf>
    <xf numFmtId="164" fontId="50" fillId="2" borderId="41" xfId="1" applyNumberFormat="1" applyFont="1" applyFill="1" applyBorder="1" applyAlignment="1">
      <alignment horizontal="left" vertical="center" wrapText="1"/>
    </xf>
    <xf numFmtId="0" fontId="50" fillId="9" borderId="41" xfId="1" applyFont="1" applyFill="1" applyBorder="1" applyAlignment="1">
      <alignment horizontal="right" vertical="center" wrapText="1"/>
    </xf>
    <xf numFmtId="4" fontId="50" fillId="9" borderId="41" xfId="1" applyNumberFormat="1" applyFont="1" applyFill="1" applyBorder="1" applyAlignment="1">
      <alignment horizontal="left" vertical="center" wrapText="1"/>
    </xf>
    <xf numFmtId="0" fontId="59" fillId="9" borderId="41" xfId="1" applyFont="1" applyFill="1" applyBorder="1" applyAlignment="1">
      <alignment horizontal="left" vertical="center"/>
    </xf>
    <xf numFmtId="3" fontId="59" fillId="9" borderId="41" xfId="1" applyNumberFormat="1" applyFont="1" applyFill="1" applyBorder="1" applyAlignment="1">
      <alignment horizontal="left" vertical="center"/>
    </xf>
    <xf numFmtId="0" fontId="50" fillId="9" borderId="47" xfId="0" applyFont="1" applyFill="1" applyBorder="1" applyAlignment="1">
      <alignment horizontal="left" vertical="center" wrapText="1"/>
    </xf>
    <xf numFmtId="0" fontId="50" fillId="9" borderId="41" xfId="0" applyFont="1" applyFill="1" applyBorder="1" applyAlignment="1">
      <alignment horizontal="left" vertical="center" wrapText="1"/>
    </xf>
    <xf numFmtId="1" fontId="50" fillId="9" borderId="41" xfId="0" applyNumberFormat="1" applyFont="1" applyFill="1" applyBorder="1" applyAlignment="1">
      <alignment horizontal="left" vertical="center" wrapText="1"/>
    </xf>
    <xf numFmtId="164" fontId="50" fillId="9" borderId="41" xfId="0" applyNumberFormat="1" applyFont="1" applyFill="1" applyBorder="1" applyAlignment="1">
      <alignment horizontal="left" vertical="center" wrapText="1"/>
    </xf>
    <xf numFmtId="0" fontId="61" fillId="9" borderId="41" xfId="0" applyFont="1" applyFill="1" applyBorder="1" applyAlignment="1">
      <alignment horizontal="left" vertical="center"/>
    </xf>
    <xf numFmtId="0" fontId="50" fillId="9" borderId="41" xfId="0" applyFont="1" applyFill="1" applyBorder="1" applyAlignment="1">
      <alignment horizontal="left" vertical="center"/>
    </xf>
    <xf numFmtId="0" fontId="64" fillId="9" borderId="0" xfId="0" applyFont="1" applyFill="1"/>
    <xf numFmtId="0" fontId="50" fillId="9" borderId="41" xfId="0" applyFont="1" applyFill="1" applyBorder="1" applyAlignment="1">
      <alignment horizontal="right" vertical="center" wrapText="1"/>
    </xf>
    <xf numFmtId="0" fontId="57" fillId="9" borderId="42" xfId="0" applyFont="1" applyFill="1" applyBorder="1" applyAlignment="1">
      <alignment horizontal="left" vertical="center"/>
    </xf>
    <xf numFmtId="164" fontId="50" fillId="21" borderId="41" xfId="0" applyNumberFormat="1" applyFont="1" applyFill="1" applyBorder="1" applyAlignment="1">
      <alignment horizontal="left" vertical="center" wrapText="1"/>
    </xf>
    <xf numFmtId="3" fontId="61" fillId="9" borderId="41" xfId="0" applyNumberFormat="1" applyFont="1" applyFill="1" applyBorder="1" applyAlignment="1">
      <alignment horizontal="left" vertical="center"/>
    </xf>
    <xf numFmtId="0" fontId="50" fillId="9" borderId="61" xfId="1" applyFont="1" applyFill="1" applyBorder="1" applyAlignment="1">
      <alignment horizontal="left" vertical="center" wrapText="1"/>
    </xf>
    <xf numFmtId="0" fontId="50" fillId="9" borderId="62" xfId="1" applyFont="1" applyFill="1" applyBorder="1" applyAlignment="1">
      <alignment horizontal="left" vertical="center" wrapText="1"/>
    </xf>
    <xf numFmtId="1" fontId="50" fillId="9" borderId="62" xfId="1" applyNumberFormat="1" applyFont="1" applyFill="1" applyBorder="1" applyAlignment="1">
      <alignment horizontal="left" vertical="center" wrapText="1"/>
    </xf>
    <xf numFmtId="164" fontId="50" fillId="9" borderId="62" xfId="1" applyNumberFormat="1" applyFont="1" applyFill="1" applyBorder="1" applyAlignment="1">
      <alignment horizontal="left" vertical="center" wrapText="1"/>
    </xf>
    <xf numFmtId="3" fontId="50" fillId="9" borderId="62" xfId="1" applyNumberFormat="1" applyFont="1" applyFill="1" applyBorder="1" applyAlignment="1">
      <alignment horizontal="left" vertical="center" wrapText="1"/>
    </xf>
    <xf numFmtId="0" fontId="50" fillId="9" borderId="62" xfId="1" applyFont="1" applyFill="1" applyBorder="1" applyAlignment="1">
      <alignment horizontal="left" vertical="center"/>
    </xf>
    <xf numFmtId="0" fontId="57" fillId="9" borderId="74" xfId="1" applyFont="1" applyFill="1" applyBorder="1" applyAlignment="1">
      <alignment vertical="center"/>
    </xf>
    <xf numFmtId="0" fontId="50" fillId="9" borderId="75" xfId="1" applyFont="1" applyFill="1" applyBorder="1" applyAlignment="1">
      <alignment horizontal="left" vertical="center" wrapText="1"/>
    </xf>
    <xf numFmtId="0" fontId="50" fillId="9" borderId="76" xfId="1" applyFont="1" applyFill="1" applyBorder="1" applyAlignment="1">
      <alignment horizontal="left" vertical="center" wrapText="1"/>
    </xf>
    <xf numFmtId="1" fontId="50" fillId="9" borderId="76" xfId="1" applyNumberFormat="1" applyFont="1" applyFill="1" applyBorder="1" applyAlignment="1">
      <alignment horizontal="left" vertical="center" wrapText="1"/>
    </xf>
    <xf numFmtId="164" fontId="50" fillId="9" borderId="76" xfId="1" applyNumberFormat="1" applyFont="1" applyFill="1" applyBorder="1" applyAlignment="1">
      <alignment horizontal="left" vertical="center" wrapText="1"/>
    </xf>
    <xf numFmtId="0" fontId="61" fillId="9" borderId="76" xfId="1" applyFont="1" applyFill="1" applyBorder="1" applyAlignment="1">
      <alignment horizontal="left" vertical="center"/>
    </xf>
    <xf numFmtId="3" fontId="61" fillId="9" borderId="76" xfId="1" applyNumberFormat="1" applyFont="1" applyFill="1" applyBorder="1" applyAlignment="1">
      <alignment horizontal="left" vertical="center"/>
    </xf>
    <xf numFmtId="0" fontId="50" fillId="9" borderId="76" xfId="1" applyFont="1" applyFill="1" applyBorder="1" applyAlignment="1">
      <alignment horizontal="left" vertical="center"/>
    </xf>
    <xf numFmtId="0" fontId="57" fillId="9" borderId="77" xfId="1" applyFont="1" applyFill="1" applyBorder="1" applyAlignment="1">
      <alignment horizontal="left" vertical="center"/>
    </xf>
    <xf numFmtId="0" fontId="50" fillId="9" borderId="37" xfId="1" applyFont="1" applyFill="1" applyBorder="1" applyAlignment="1">
      <alignment horizontal="left" vertical="center" wrapText="1"/>
    </xf>
    <xf numFmtId="0" fontId="50" fillId="9" borderId="38" xfId="1" applyFont="1" applyFill="1" applyBorder="1" applyAlignment="1">
      <alignment horizontal="left" vertical="center" wrapText="1"/>
    </xf>
    <xf numFmtId="1" fontId="50" fillId="9" borderId="38" xfId="1" applyNumberFormat="1" applyFont="1" applyFill="1" applyBorder="1" applyAlignment="1">
      <alignment horizontal="left" vertical="center" wrapText="1"/>
    </xf>
    <xf numFmtId="164" fontId="50" fillId="9" borderId="38" xfId="1" applyNumberFormat="1" applyFont="1" applyFill="1" applyBorder="1" applyAlignment="1">
      <alignment horizontal="left" vertical="center" wrapText="1"/>
    </xf>
    <xf numFmtId="3" fontId="50" fillId="9" borderId="38" xfId="1" applyNumberFormat="1" applyFont="1" applyFill="1" applyBorder="1" applyAlignment="1">
      <alignment horizontal="left" vertical="center" wrapText="1"/>
    </xf>
    <xf numFmtId="0" fontId="50" fillId="9" borderId="38" xfId="1" applyFont="1" applyFill="1" applyBorder="1" applyAlignment="1">
      <alignment horizontal="left" vertical="center"/>
    </xf>
    <xf numFmtId="0" fontId="57" fillId="9" borderId="39" xfId="1" applyFont="1" applyFill="1" applyBorder="1" applyAlignment="1">
      <alignment vertical="center"/>
    </xf>
    <xf numFmtId="0" fontId="57" fillId="9" borderId="39" xfId="1" applyFont="1" applyFill="1" applyBorder="1" applyAlignment="1">
      <alignment horizontal="left" vertical="center"/>
    </xf>
    <xf numFmtId="0" fontId="50" fillId="9" borderId="78" xfId="1" applyFont="1" applyFill="1" applyBorder="1" applyAlignment="1">
      <alignment horizontal="left" vertical="center" wrapText="1"/>
    </xf>
    <xf numFmtId="0" fontId="50" fillId="9" borderId="79" xfId="1" applyFont="1" applyFill="1" applyBorder="1" applyAlignment="1">
      <alignment horizontal="left" vertical="center" wrapText="1"/>
    </xf>
    <xf numFmtId="1" fontId="50" fillId="9" borderId="79" xfId="1" applyNumberFormat="1" applyFont="1" applyFill="1" applyBorder="1" applyAlignment="1">
      <alignment horizontal="left" vertical="center" wrapText="1"/>
    </xf>
    <xf numFmtId="164" fontId="50" fillId="9" borderId="79" xfId="1" applyNumberFormat="1" applyFont="1" applyFill="1" applyBorder="1" applyAlignment="1">
      <alignment horizontal="left" vertical="center" wrapText="1"/>
    </xf>
    <xf numFmtId="0" fontId="50" fillId="9" borderId="79" xfId="1" applyFont="1" applyFill="1" applyBorder="1" applyAlignment="1">
      <alignment horizontal="left" vertical="center"/>
    </xf>
    <xf numFmtId="0" fontId="57" fillId="9" borderId="80" xfId="1" applyFont="1" applyFill="1" applyBorder="1" applyAlignment="1">
      <alignment horizontal="left" vertical="center"/>
    </xf>
    <xf numFmtId="0" fontId="50" fillId="8" borderId="66" xfId="1" applyFont="1" applyFill="1" applyBorder="1" applyAlignment="1">
      <alignment horizontal="left" vertical="center" wrapText="1"/>
    </xf>
    <xf numFmtId="1" fontId="50" fillId="8" borderId="66" xfId="1" applyNumberFormat="1" applyFont="1" applyFill="1" applyBorder="1" applyAlignment="1">
      <alignment horizontal="left" vertical="center" wrapText="1"/>
    </xf>
    <xf numFmtId="164" fontId="50" fillId="8" borderId="66" xfId="1" applyNumberFormat="1" applyFont="1" applyFill="1" applyBorder="1" applyAlignment="1">
      <alignment horizontal="left" vertical="center" wrapText="1"/>
    </xf>
    <xf numFmtId="3" fontId="50" fillId="8" borderId="66" xfId="1" applyNumberFormat="1" applyFont="1" applyFill="1" applyBorder="1" applyAlignment="1">
      <alignment horizontal="left" vertical="center" wrapText="1"/>
    </xf>
    <xf numFmtId="0" fontId="50" fillId="8" borderId="66" xfId="1" applyFont="1" applyFill="1" applyBorder="1" applyAlignment="1">
      <alignment horizontal="left" vertical="center"/>
    </xf>
    <xf numFmtId="0" fontId="57" fillId="8" borderId="67" xfId="1" applyFont="1" applyFill="1" applyBorder="1" applyAlignment="1">
      <alignment vertical="center"/>
    </xf>
    <xf numFmtId="0" fontId="50" fillId="10" borderId="23" xfId="1" applyFont="1" applyFill="1" applyBorder="1" applyAlignment="1">
      <alignment horizontal="left" vertical="center" wrapText="1"/>
    </xf>
    <xf numFmtId="0" fontId="50" fillId="10" borderId="22" xfId="1" applyFont="1" applyFill="1" applyBorder="1" applyAlignment="1">
      <alignment horizontal="left" vertical="center" wrapText="1"/>
    </xf>
    <xf numFmtId="1" fontId="50" fillId="10" borderId="22" xfId="1" applyNumberFormat="1" applyFont="1" applyFill="1" applyBorder="1" applyAlignment="1">
      <alignment horizontal="left" vertical="center" wrapText="1"/>
    </xf>
    <xf numFmtId="164" fontId="50" fillId="10" borderId="22" xfId="1" applyNumberFormat="1" applyFont="1" applyFill="1" applyBorder="1" applyAlignment="1">
      <alignment horizontal="left" vertical="center" wrapText="1"/>
    </xf>
    <xf numFmtId="0" fontId="59" fillId="10" borderId="22" xfId="1" applyFont="1" applyFill="1" applyBorder="1" applyAlignment="1">
      <alignment horizontal="left"/>
    </xf>
    <xf numFmtId="0" fontId="50" fillId="10" borderId="73" xfId="1" applyFont="1" applyFill="1" applyBorder="1" applyAlignment="1">
      <alignment horizontal="left" vertical="center" wrapText="1"/>
    </xf>
    <xf numFmtId="0" fontId="50" fillId="10" borderId="22" xfId="1" applyFont="1" applyFill="1" applyBorder="1" applyAlignment="1">
      <alignment horizontal="left" vertical="center"/>
    </xf>
    <xf numFmtId="0" fontId="50" fillId="10" borderId="26" xfId="1" applyFont="1" applyFill="1" applyBorder="1" applyAlignment="1">
      <alignment horizontal="right" vertical="center" wrapText="1"/>
    </xf>
    <xf numFmtId="0" fontId="57" fillId="10" borderId="21" xfId="1" applyFont="1" applyFill="1" applyBorder="1" applyAlignment="1">
      <alignment vertical="center"/>
    </xf>
    <xf numFmtId="0" fontId="50" fillId="10" borderId="6" xfId="1" applyFont="1" applyFill="1" applyBorder="1" applyAlignment="1">
      <alignment horizontal="left" vertical="center" wrapText="1"/>
    </xf>
    <xf numFmtId="0" fontId="50" fillId="10" borderId="5" xfId="1" applyFont="1" applyFill="1" applyBorder="1" applyAlignment="1">
      <alignment horizontal="left" vertical="center" wrapText="1"/>
    </xf>
    <xf numFmtId="1" fontId="50" fillId="10" borderId="5" xfId="1" applyNumberFormat="1" applyFont="1" applyFill="1" applyBorder="1" applyAlignment="1">
      <alignment horizontal="left" vertical="center" wrapText="1"/>
    </xf>
    <xf numFmtId="164" fontId="50" fillId="10" borderId="5" xfId="1" applyNumberFormat="1" applyFont="1" applyFill="1" applyBorder="1" applyAlignment="1">
      <alignment horizontal="left" vertical="center" wrapText="1"/>
    </xf>
    <xf numFmtId="0" fontId="59" fillId="10" borderId="5" xfId="1" applyFont="1" applyFill="1" applyBorder="1" applyAlignment="1">
      <alignment horizontal="left"/>
    </xf>
    <xf numFmtId="0" fontId="50" fillId="10" borderId="9" xfId="1" applyFont="1" applyFill="1" applyBorder="1" applyAlignment="1">
      <alignment horizontal="left" vertical="center" wrapText="1"/>
    </xf>
    <xf numFmtId="0" fontId="50" fillId="10" borderId="5" xfId="1" applyFont="1" applyFill="1" applyBorder="1" applyAlignment="1">
      <alignment horizontal="left" vertical="center"/>
    </xf>
    <xf numFmtId="0" fontId="50" fillId="10" borderId="7" xfId="1" applyFont="1" applyFill="1" applyBorder="1" applyAlignment="1">
      <alignment horizontal="right" vertical="center" wrapText="1"/>
    </xf>
    <xf numFmtId="0" fontId="57" fillId="10" borderId="4" xfId="1" applyFont="1" applyFill="1" applyBorder="1" applyAlignment="1">
      <alignment horizontal="left" vertical="center"/>
    </xf>
    <xf numFmtId="164" fontId="50" fillId="2" borderId="5" xfId="1" applyNumberFormat="1" applyFont="1" applyFill="1" applyBorder="1" applyAlignment="1">
      <alignment horizontal="left" vertical="center" wrapText="1"/>
    </xf>
    <xf numFmtId="3" fontId="50" fillId="10" borderId="5" xfId="1" applyNumberFormat="1" applyFont="1" applyFill="1" applyBorder="1" applyAlignment="1">
      <alignment horizontal="left" vertical="center" wrapText="1"/>
    </xf>
    <xf numFmtId="0" fontId="59" fillId="10" borderId="5" xfId="1" applyFont="1" applyFill="1" applyBorder="1" applyAlignment="1">
      <alignment horizontal="left" vertical="center"/>
    </xf>
    <xf numFmtId="3" fontId="59" fillId="10" borderId="5" xfId="1" applyNumberFormat="1" applyFont="1" applyFill="1" applyBorder="1" applyAlignment="1">
      <alignment horizontal="left" vertical="center"/>
    </xf>
    <xf numFmtId="3" fontId="50" fillId="10" borderId="8" xfId="1" applyNumberFormat="1" applyFont="1" applyFill="1" applyBorder="1" applyAlignment="1">
      <alignment horizontal="left" vertical="center" wrapText="1"/>
    </xf>
    <xf numFmtId="0" fontId="57" fillId="10" borderId="7" xfId="1" applyFont="1" applyFill="1" applyBorder="1" applyAlignment="1">
      <alignment horizontal="left" vertical="center"/>
    </xf>
    <xf numFmtId="0" fontId="65" fillId="10" borderId="0" xfId="0" applyFont="1" applyFill="1" applyAlignment="1">
      <alignment vertical="center"/>
    </xf>
    <xf numFmtId="0" fontId="57" fillId="10" borderId="7" xfId="1" applyFont="1" applyFill="1" applyBorder="1" applyAlignment="1">
      <alignment vertical="center"/>
    </xf>
    <xf numFmtId="0" fontId="61" fillId="10" borderId="5" xfId="1" applyFont="1" applyFill="1" applyBorder="1" applyAlignment="1">
      <alignment horizontal="left" vertical="center"/>
    </xf>
    <xf numFmtId="3" fontId="61" fillId="10" borderId="8" xfId="1" applyNumberFormat="1" applyFont="1" applyFill="1" applyBorder="1" applyAlignment="1">
      <alignment horizontal="left" vertical="center"/>
    </xf>
    <xf numFmtId="0" fontId="50" fillId="10" borderId="40" xfId="1" applyFont="1" applyFill="1" applyBorder="1" applyAlignment="1">
      <alignment horizontal="left" vertical="center" wrapText="1"/>
    </xf>
    <xf numFmtId="1" fontId="50" fillId="10" borderId="9" xfId="1" applyNumberFormat="1" applyFont="1" applyFill="1" applyBorder="1" applyAlignment="1">
      <alignment horizontal="left" vertical="center" wrapText="1"/>
    </xf>
    <xf numFmtId="164" fontId="50" fillId="10" borderId="9" xfId="1" applyNumberFormat="1" applyFont="1" applyFill="1" applyBorder="1" applyAlignment="1">
      <alignment horizontal="left" vertical="center" wrapText="1"/>
    </xf>
    <xf numFmtId="0" fontId="61" fillId="10" borderId="9" xfId="1" applyFont="1" applyFill="1" applyBorder="1" applyAlignment="1">
      <alignment horizontal="left" vertical="center"/>
    </xf>
    <xf numFmtId="3" fontId="61" fillId="10" borderId="105" xfId="1" applyNumberFormat="1" applyFont="1" applyFill="1" applyBorder="1" applyAlignment="1">
      <alignment horizontal="left" vertical="center"/>
    </xf>
    <xf numFmtId="0" fontId="50" fillId="10" borderId="9" xfId="1" applyFont="1" applyFill="1" applyBorder="1" applyAlignment="1">
      <alignment horizontal="left" vertical="center"/>
    </xf>
    <xf numFmtId="0" fontId="50" fillId="10" borderId="81" xfId="1" applyFont="1" applyFill="1" applyBorder="1" applyAlignment="1">
      <alignment horizontal="right" vertical="center" wrapText="1"/>
    </xf>
    <xf numFmtId="0" fontId="59" fillId="10" borderId="9" xfId="1" applyFont="1" applyFill="1" applyBorder="1" applyAlignment="1">
      <alignment horizontal="left" vertical="center"/>
    </xf>
    <xf numFmtId="3" fontId="59" fillId="10" borderId="9" xfId="1" applyNumberFormat="1" applyFont="1" applyFill="1" applyBorder="1" applyAlignment="1">
      <alignment horizontal="left" vertical="center"/>
    </xf>
    <xf numFmtId="0" fontId="57" fillId="10" borderId="24" xfId="1" applyFont="1" applyFill="1" applyBorder="1" applyAlignment="1">
      <alignment horizontal="left" vertical="center"/>
    </xf>
    <xf numFmtId="0" fontId="58" fillId="7" borderId="65" xfId="1" applyFont="1" applyFill="1" applyBorder="1" applyAlignment="1">
      <alignment vertical="center"/>
    </xf>
    <xf numFmtId="0" fontId="50" fillId="7" borderId="66" xfId="1" applyFont="1" applyFill="1" applyBorder="1"/>
    <xf numFmtId="0" fontId="57" fillId="7" borderId="67" xfId="1" applyFont="1" applyFill="1" applyBorder="1"/>
    <xf numFmtId="0" fontId="50" fillId="11" borderId="13" xfId="1" applyFont="1" applyFill="1" applyBorder="1" applyAlignment="1">
      <alignment horizontal="left" vertical="center"/>
    </xf>
    <xf numFmtId="0" fontId="50" fillId="11" borderId="12" xfId="1" applyFont="1" applyFill="1" applyBorder="1" applyAlignment="1">
      <alignment horizontal="left" vertical="center"/>
    </xf>
    <xf numFmtId="0" fontId="57" fillId="11" borderId="10" xfId="1" applyFont="1" applyFill="1" applyBorder="1" applyAlignment="1">
      <alignment vertical="center"/>
    </xf>
    <xf numFmtId="0" fontId="50" fillId="11" borderId="3" xfId="1" applyFont="1" applyFill="1" applyBorder="1" applyAlignment="1">
      <alignment horizontal="left" vertical="center" wrapText="1"/>
    </xf>
    <xf numFmtId="0" fontId="50" fillId="11" borderId="2" xfId="1" applyFont="1" applyFill="1" applyBorder="1"/>
    <xf numFmtId="0" fontId="50" fillId="11" borderId="2" xfId="1" applyFont="1" applyFill="1" applyBorder="1" applyAlignment="1">
      <alignment horizontal="left" vertical="center" wrapText="1"/>
    </xf>
    <xf numFmtId="0" fontId="57" fillId="11" borderId="1" xfId="1" applyFont="1" applyFill="1" applyBorder="1"/>
    <xf numFmtId="0" fontId="49" fillId="10" borderId="24" xfId="63" applyFont="1" applyFill="1" applyBorder="1" applyAlignment="1">
      <alignment horizontal="left" vertical="center"/>
    </xf>
    <xf numFmtId="0" fontId="50" fillId="26" borderId="41" xfId="0" applyFont="1" applyFill="1" applyBorder="1" applyAlignment="1">
      <alignment horizontal="left" vertical="top"/>
    </xf>
    <xf numFmtId="0" fontId="50" fillId="0" borderId="0" xfId="1" applyFont="1" applyAlignment="1">
      <alignment horizontal="right"/>
    </xf>
    <xf numFmtId="0" fontId="50" fillId="0" borderId="0" xfId="1" applyFont="1" applyAlignment="1">
      <alignment horizontal="right" vertical="center"/>
    </xf>
    <xf numFmtId="0" fontId="48" fillId="10" borderId="89" xfId="63" applyFill="1" applyBorder="1" applyAlignment="1">
      <alignment vertical="center"/>
    </xf>
    <xf numFmtId="0" fontId="51" fillId="27" borderId="0" xfId="1" applyFont="1" applyFill="1"/>
    <xf numFmtId="0" fontId="66" fillId="27" borderId="0" xfId="0" applyFont="1" applyFill="1" applyAlignment="1">
      <alignment vertical="center"/>
    </xf>
    <xf numFmtId="0" fontId="50" fillId="13" borderId="49" xfId="0" applyFont="1" applyFill="1" applyBorder="1" applyAlignment="1">
      <alignment horizontal="left" vertical="top" wrapText="1"/>
    </xf>
    <xf numFmtId="0" fontId="50" fillId="13" borderId="52" xfId="0" applyFont="1" applyFill="1" applyBorder="1" applyAlignment="1">
      <alignment horizontal="left" vertical="top" wrapText="1"/>
    </xf>
    <xf numFmtId="0" fontId="48" fillId="13" borderId="4" xfId="63" applyFill="1" applyBorder="1" applyAlignment="1">
      <alignment vertical="center"/>
    </xf>
    <xf numFmtId="0" fontId="19" fillId="11" borderId="86" xfId="1" applyFont="1" applyFill="1" applyBorder="1" applyAlignment="1">
      <alignment horizontal="left"/>
    </xf>
    <xf numFmtId="0" fontId="67" fillId="0" borderId="0" xfId="1" applyFont="1" applyAlignment="1">
      <alignment horizontal="right"/>
    </xf>
    <xf numFmtId="0" fontId="68" fillId="0" borderId="0" xfId="1" quotePrefix="1" applyFont="1" applyAlignment="1">
      <alignment horizontal="right"/>
    </xf>
    <xf numFmtId="0" fontId="68" fillId="0" borderId="0" xfId="1" applyFont="1" applyAlignment="1">
      <alignment horizontal="right"/>
    </xf>
    <xf numFmtId="164" fontId="50" fillId="2" borderId="38" xfId="1" applyNumberFormat="1" applyFont="1" applyFill="1" applyBorder="1" applyAlignment="1">
      <alignment horizontal="left" vertical="top" wrapText="1"/>
    </xf>
    <xf numFmtId="164" fontId="50" fillId="2" borderId="41" xfId="1" applyNumberFormat="1" applyFont="1" applyFill="1" applyBorder="1" applyAlignment="1">
      <alignment horizontal="left" vertical="top" wrapText="1"/>
    </xf>
    <xf numFmtId="3" fontId="50" fillId="9" borderId="41" xfId="0" applyNumberFormat="1" applyFont="1" applyFill="1" applyBorder="1" applyAlignment="1">
      <alignment horizontal="left" vertical="center" wrapText="1"/>
    </xf>
    <xf numFmtId="0" fontId="4" fillId="0" borderId="0" xfId="1" quotePrefix="1" applyFont="1"/>
    <xf numFmtId="164" fontId="50" fillId="27" borderId="38" xfId="1" applyNumberFormat="1" applyFont="1" applyFill="1" applyBorder="1" applyAlignment="1">
      <alignment horizontal="left" vertical="top" wrapText="1"/>
    </xf>
    <xf numFmtId="0" fontId="50" fillId="13" borderId="68" xfId="1" applyFont="1" applyFill="1" applyBorder="1" applyAlignment="1">
      <alignment horizontal="left" vertical="top" wrapText="1"/>
    </xf>
    <xf numFmtId="0" fontId="50" fillId="13" borderId="120" xfId="1" applyFont="1" applyFill="1" applyBorder="1" applyAlignment="1">
      <alignment horizontal="left" vertical="top" wrapText="1"/>
    </xf>
    <xf numFmtId="0" fontId="50" fillId="13" borderId="82" xfId="1" applyFont="1" applyFill="1" applyBorder="1" applyAlignment="1">
      <alignment horizontal="left" vertical="top" wrapText="1"/>
    </xf>
    <xf numFmtId="0" fontId="50" fillId="13" borderId="56" xfId="1" applyFont="1" applyFill="1" applyBorder="1" applyAlignment="1">
      <alignment horizontal="left" vertical="top" wrapText="1"/>
    </xf>
    <xf numFmtId="0" fontId="50" fillId="13" borderId="121" xfId="1" applyFont="1" applyFill="1" applyBorder="1" applyAlignment="1">
      <alignment horizontal="left" vertical="top" wrapText="1"/>
    </xf>
    <xf numFmtId="0" fontId="50" fillId="13" borderId="122" xfId="1" applyFont="1" applyFill="1" applyBorder="1" applyAlignment="1">
      <alignment horizontal="left" vertical="top" wrapText="1"/>
    </xf>
    <xf numFmtId="0" fontId="32" fillId="0" borderId="0" xfId="0" applyFont="1" applyAlignment="1">
      <alignment vertical="top" wrapText="1"/>
    </xf>
    <xf numFmtId="0" fontId="11" fillId="0" borderId="0" xfId="0" applyFont="1" applyAlignment="1">
      <alignment vertical="top" wrapText="1"/>
    </xf>
    <xf numFmtId="0" fontId="43" fillId="0" borderId="0" xfId="0" applyFont="1" applyAlignment="1">
      <alignment vertical="top" wrapText="1"/>
    </xf>
    <xf numFmtId="0" fontId="45" fillId="0" borderId="90" xfId="0" applyFont="1" applyBorder="1" applyAlignment="1">
      <alignment horizontal="left" vertical="center" wrapText="1"/>
    </xf>
    <xf numFmtId="0" fontId="54" fillId="4" borderId="18" xfId="1" applyFont="1" applyFill="1" applyBorder="1" applyAlignment="1">
      <alignment horizontal="center" vertical="center" wrapText="1"/>
    </xf>
    <xf numFmtId="0" fontId="54" fillId="4" borderId="17" xfId="1" applyFont="1" applyFill="1" applyBorder="1" applyAlignment="1">
      <alignment horizontal="center" vertical="center" wrapText="1"/>
    </xf>
    <xf numFmtId="0" fontId="54" fillId="4" borderId="16" xfId="1" applyFont="1" applyFill="1" applyBorder="1" applyAlignment="1">
      <alignment horizontal="center" vertical="center" wrapText="1"/>
    </xf>
    <xf numFmtId="0" fontId="26" fillId="0" borderId="20" xfId="1" applyFont="1" applyBorder="1" applyAlignment="1">
      <alignment horizontal="center"/>
    </xf>
    <xf numFmtId="0" fontId="26" fillId="0" borderId="19" xfId="1" applyFont="1" applyBorder="1" applyAlignment="1">
      <alignment horizontal="center"/>
    </xf>
    <xf numFmtId="0" fontId="50" fillId="10" borderId="9" xfId="1" applyFont="1" applyFill="1" applyBorder="1" applyAlignment="1">
      <alignment horizontal="left" vertical="center" wrapText="1"/>
    </xf>
    <xf numFmtId="0" fontId="50" fillId="10" borderId="12" xfId="1" applyFont="1" applyFill="1" applyBorder="1" applyAlignment="1">
      <alignment horizontal="left" vertical="center" wrapText="1"/>
    </xf>
    <xf numFmtId="0" fontId="58" fillId="8" borderId="65" xfId="1" applyFont="1" applyFill="1" applyBorder="1" applyAlignment="1">
      <alignment horizontal="left" vertical="center" wrapText="1"/>
    </xf>
    <xf numFmtId="0" fontId="58" fillId="8" borderId="66" xfId="1" applyFont="1" applyFill="1" applyBorder="1" applyAlignment="1">
      <alignment horizontal="left" vertical="center" wrapText="1"/>
    </xf>
    <xf numFmtId="0" fontId="19" fillId="22" borderId="106" xfId="0" applyFont="1" applyFill="1" applyBorder="1" applyAlignment="1">
      <alignment horizontal="left" vertical="center" wrapText="1"/>
    </xf>
    <xf numFmtId="0" fontId="19" fillId="22" borderId="0" xfId="0" applyFont="1" applyFill="1" applyAlignment="1">
      <alignment horizontal="left" vertical="center" wrapText="1"/>
    </xf>
    <xf numFmtId="0" fontId="19" fillId="22" borderId="107" xfId="0" applyFont="1" applyFill="1" applyBorder="1" applyAlignment="1">
      <alignment horizontal="left" vertical="center" wrapText="1"/>
    </xf>
    <xf numFmtId="4" fontId="19" fillId="22" borderId="106" xfId="0" applyNumberFormat="1" applyFont="1" applyFill="1" applyBorder="1" applyAlignment="1">
      <alignment horizontal="left" vertical="center" wrapText="1"/>
    </xf>
    <xf numFmtId="4" fontId="19" fillId="22" borderId="0" xfId="0" applyNumberFormat="1" applyFont="1" applyFill="1" applyAlignment="1">
      <alignment horizontal="left" vertical="center" wrapText="1"/>
    </xf>
    <xf numFmtId="4" fontId="19" fillId="22" borderId="107" xfId="0" applyNumberFormat="1" applyFont="1" applyFill="1" applyBorder="1" applyAlignment="1">
      <alignment horizontal="left" vertical="center" wrapText="1"/>
    </xf>
    <xf numFmtId="0" fontId="21" fillId="22" borderId="108" xfId="0" applyFont="1" applyFill="1" applyBorder="1" applyAlignment="1">
      <alignment horizontal="left" vertical="center"/>
    </xf>
    <xf numFmtId="0" fontId="21" fillId="22" borderId="43" xfId="0" applyFont="1" applyFill="1" applyBorder="1" applyAlignment="1">
      <alignment horizontal="left" vertical="center"/>
    </xf>
    <xf numFmtId="0" fontId="21" fillId="22" borderId="109" xfId="0" applyFont="1" applyFill="1" applyBorder="1" applyAlignment="1">
      <alignment horizontal="left" vertical="center"/>
    </xf>
    <xf numFmtId="0" fontId="18" fillId="4" borderId="18" xfId="1" applyFont="1" applyFill="1" applyBorder="1" applyAlignment="1">
      <alignment horizontal="center" vertical="center" wrapText="1"/>
    </xf>
    <xf numFmtId="0" fontId="18" fillId="4" borderId="17" xfId="1" applyFont="1" applyFill="1" applyBorder="1" applyAlignment="1">
      <alignment horizontal="center" vertical="center" wrapText="1"/>
    </xf>
    <xf numFmtId="0" fontId="18" fillId="4" borderId="16" xfId="1" applyFont="1" applyFill="1" applyBorder="1" applyAlignment="1">
      <alignment horizontal="center" vertical="center" wrapText="1"/>
    </xf>
    <xf numFmtId="0" fontId="21" fillId="15" borderId="4" xfId="0" applyFont="1" applyFill="1" applyBorder="1" applyAlignment="1">
      <alignment horizontal="left" vertical="center"/>
    </xf>
    <xf numFmtId="0" fontId="19" fillId="15" borderId="5" xfId="0" applyFont="1" applyFill="1" applyBorder="1" applyAlignment="1">
      <alignment horizontal="left" vertical="center" wrapText="1"/>
    </xf>
    <xf numFmtId="4" fontId="19" fillId="15" borderId="5" xfId="0" applyNumberFormat="1" applyFont="1" applyFill="1" applyBorder="1" applyAlignment="1">
      <alignment horizontal="left" vertical="center" wrapText="1"/>
    </xf>
    <xf numFmtId="3" fontId="19" fillId="15" borderId="5" xfId="0" applyNumberFormat="1" applyFont="1" applyFill="1" applyBorder="1" applyAlignment="1">
      <alignment horizontal="left" vertical="center" wrapText="1"/>
    </xf>
    <xf numFmtId="1" fontId="19" fillId="15" borderId="5" xfId="0" applyNumberFormat="1" applyFont="1" applyFill="1" applyBorder="1" applyAlignment="1">
      <alignment horizontal="left" vertical="center" wrapText="1"/>
    </xf>
    <xf numFmtId="0" fontId="22" fillId="12" borderId="100" xfId="1" applyFont="1" applyFill="1" applyBorder="1" applyAlignment="1">
      <alignment horizontal="left"/>
    </xf>
    <xf numFmtId="0" fontId="22" fillId="12" borderId="101" xfId="1" applyFont="1" applyFill="1" applyBorder="1" applyAlignment="1">
      <alignment horizontal="left"/>
    </xf>
    <xf numFmtId="0" fontId="22" fillId="12" borderId="102" xfId="1" applyFont="1" applyFill="1" applyBorder="1" applyAlignment="1">
      <alignment horizontal="left"/>
    </xf>
    <xf numFmtId="0" fontId="22" fillId="8" borderId="65" xfId="0" applyFont="1" applyFill="1" applyBorder="1" applyAlignment="1">
      <alignment horizontal="left" vertical="center" wrapText="1"/>
    </xf>
    <xf numFmtId="0" fontId="22" fillId="8" borderId="66" xfId="0" applyFont="1" applyFill="1" applyBorder="1" applyAlignment="1">
      <alignment horizontal="left" vertical="center" wrapText="1"/>
    </xf>
    <xf numFmtId="0" fontId="22" fillId="8" borderId="67" xfId="0" applyFont="1" applyFill="1" applyBorder="1" applyAlignment="1">
      <alignment horizontal="left" vertical="center" wrapText="1"/>
    </xf>
    <xf numFmtId="0" fontId="50" fillId="13" borderId="9" xfId="1" applyFont="1" applyFill="1" applyBorder="1" applyAlignment="1">
      <alignment horizontal="left" vertical="top" wrapText="1"/>
    </xf>
    <xf numFmtId="0" fontId="50" fillId="13" borderId="25" xfId="1" applyFont="1" applyFill="1" applyBorder="1" applyAlignment="1">
      <alignment horizontal="left" vertical="top" wrapText="1"/>
    </xf>
    <xf numFmtId="0" fontId="50" fillId="13" borderId="119" xfId="1" applyFont="1" applyFill="1" applyBorder="1" applyAlignment="1">
      <alignment horizontal="left" vertical="top" wrapText="1"/>
    </xf>
    <xf numFmtId="0" fontId="57" fillId="13" borderId="24" xfId="1" applyFont="1" applyFill="1" applyBorder="1" applyAlignment="1">
      <alignment horizontal="left" vertical="center"/>
    </xf>
    <xf numFmtId="0" fontId="57" fillId="13" borderId="27" xfId="1" applyFont="1" applyFill="1" applyBorder="1" applyAlignment="1">
      <alignment horizontal="left" vertical="center"/>
    </xf>
    <xf numFmtId="0" fontId="57" fillId="13" borderId="10" xfId="1" applyFont="1" applyFill="1" applyBorder="1" applyAlignment="1">
      <alignment horizontal="left" vertical="center"/>
    </xf>
    <xf numFmtId="0" fontId="52" fillId="0" borderId="20" xfId="1" applyFont="1" applyBorder="1" applyAlignment="1">
      <alignment horizontal="center"/>
    </xf>
    <xf numFmtId="0" fontId="52" fillId="0" borderId="19" xfId="1" applyFont="1" applyBorder="1" applyAlignment="1">
      <alignment horizontal="center"/>
    </xf>
    <xf numFmtId="0" fontId="50" fillId="13" borderId="9" xfId="1" applyFont="1" applyFill="1" applyBorder="1" applyAlignment="1">
      <alignment horizontal="left" vertical="center" wrapText="1"/>
    </xf>
    <xf numFmtId="0" fontId="50" fillId="13" borderId="25" xfId="1" applyFont="1" applyFill="1" applyBorder="1" applyAlignment="1">
      <alignment horizontal="left" vertical="center" wrapText="1"/>
    </xf>
    <xf numFmtId="0" fontId="50" fillId="13" borderId="12" xfId="1" applyFont="1" applyFill="1" applyBorder="1" applyAlignment="1">
      <alignment horizontal="left" vertical="center" wrapText="1"/>
    </xf>
    <xf numFmtId="0" fontId="58" fillId="7" borderId="65" xfId="1" applyFont="1" applyFill="1" applyBorder="1" applyAlignment="1">
      <alignment horizontal="left" vertical="center" wrapText="1"/>
    </xf>
    <xf numFmtId="0" fontId="58" fillId="7" borderId="66" xfId="1" applyFont="1" applyFill="1" applyBorder="1" applyAlignment="1">
      <alignment horizontal="left" vertical="center" wrapText="1"/>
    </xf>
    <xf numFmtId="0" fontId="22" fillId="7" borderId="65" xfId="1" applyFont="1" applyFill="1" applyBorder="1" applyAlignment="1">
      <alignment horizontal="left" vertical="center" wrapText="1"/>
    </xf>
    <xf numFmtId="0" fontId="22" fillId="7" borderId="66" xfId="1" applyFont="1" applyFill="1" applyBorder="1" applyAlignment="1">
      <alignment horizontal="left" vertical="center" wrapText="1"/>
    </xf>
    <xf numFmtId="3" fontId="19" fillId="11" borderId="9" xfId="1" applyNumberFormat="1" applyFont="1" applyFill="1" applyBorder="1" applyAlignment="1">
      <alignment horizontal="left" vertical="center" wrapText="1"/>
    </xf>
    <xf numFmtId="3" fontId="19" fillId="11" borderId="12" xfId="1" applyNumberFormat="1" applyFont="1" applyFill="1" applyBorder="1" applyAlignment="1">
      <alignment horizontal="left" vertical="center" wrapText="1"/>
    </xf>
    <xf numFmtId="4" fontId="21" fillId="11" borderId="24" xfId="1" applyNumberFormat="1" applyFont="1" applyFill="1" applyBorder="1" applyAlignment="1">
      <alignment horizontal="left" vertical="center"/>
    </xf>
    <xf numFmtId="4" fontId="21" fillId="11" borderId="10" xfId="1" applyNumberFormat="1" applyFont="1" applyFill="1" applyBorder="1" applyAlignment="1">
      <alignment horizontal="left" vertical="center"/>
    </xf>
    <xf numFmtId="4" fontId="19" fillId="11" borderId="9" xfId="1" applyNumberFormat="1" applyFont="1" applyFill="1" applyBorder="1" applyAlignment="1">
      <alignment horizontal="left" vertical="center"/>
    </xf>
    <xf numFmtId="4" fontId="19" fillId="11" borderId="12" xfId="1" applyNumberFormat="1" applyFont="1" applyFill="1" applyBorder="1" applyAlignment="1">
      <alignment horizontal="left" vertical="center"/>
    </xf>
    <xf numFmtId="4" fontId="19" fillId="11" borderId="9" xfId="1" applyNumberFormat="1" applyFont="1" applyFill="1" applyBorder="1" applyAlignment="1">
      <alignment horizontal="left" vertical="center" wrapText="1"/>
    </xf>
    <xf numFmtId="4" fontId="19" fillId="11" borderId="12" xfId="1" applyNumberFormat="1" applyFont="1" applyFill="1" applyBorder="1" applyAlignment="1">
      <alignment horizontal="left" vertical="center" wrapText="1"/>
    </xf>
    <xf numFmtId="1" fontId="19" fillId="11" borderId="9" xfId="1" applyNumberFormat="1" applyFont="1" applyFill="1" applyBorder="1" applyAlignment="1">
      <alignment horizontal="left" vertical="center" wrapText="1"/>
    </xf>
    <xf numFmtId="1" fontId="19" fillId="11" borderId="12" xfId="1" applyNumberFormat="1" applyFont="1" applyFill="1" applyBorder="1" applyAlignment="1">
      <alignment horizontal="left" vertical="center" wrapText="1"/>
    </xf>
    <xf numFmtId="4" fontId="19" fillId="11" borderId="9" xfId="1" applyNumberFormat="1" applyFont="1" applyFill="1" applyBorder="1" applyAlignment="1">
      <alignment horizontal="center" vertical="center" wrapText="1"/>
    </xf>
    <xf numFmtId="4" fontId="19" fillId="11" borderId="12" xfId="1" applyNumberFormat="1" applyFont="1" applyFill="1" applyBorder="1" applyAlignment="1">
      <alignment horizontal="center" vertical="center" wrapText="1"/>
    </xf>
    <xf numFmtId="0" fontId="22" fillId="8" borderId="65" xfId="1" applyFont="1" applyFill="1" applyBorder="1"/>
    <xf numFmtId="0" fontId="22" fillId="8" borderId="66" xfId="1" applyFont="1" applyFill="1" applyBorder="1"/>
    <xf numFmtId="0" fontId="22" fillId="8" borderId="67" xfId="1" applyFont="1" applyFill="1" applyBorder="1"/>
    <xf numFmtId="3" fontId="19" fillId="9" borderId="9" xfId="1" applyNumberFormat="1" applyFont="1" applyFill="1" applyBorder="1" applyAlignment="1">
      <alignment horizontal="left" vertical="center" wrapText="1"/>
    </xf>
    <xf numFmtId="3" fontId="19" fillId="9" borderId="12" xfId="1" applyNumberFormat="1" applyFont="1" applyFill="1" applyBorder="1" applyAlignment="1">
      <alignment horizontal="left" vertical="center" wrapText="1"/>
    </xf>
    <xf numFmtId="4" fontId="19" fillId="9" borderId="9" xfId="1" applyNumberFormat="1" applyFont="1" applyFill="1" applyBorder="1" applyAlignment="1">
      <alignment horizontal="left" vertical="center" wrapText="1"/>
    </xf>
    <xf numFmtId="4" fontId="19" fillId="9" borderId="12" xfId="1" applyNumberFormat="1" applyFont="1" applyFill="1" applyBorder="1" applyAlignment="1">
      <alignment horizontal="left" vertical="center" wrapText="1"/>
    </xf>
    <xf numFmtId="0" fontId="19" fillId="9" borderId="9" xfId="1" applyFont="1" applyFill="1" applyBorder="1" applyAlignment="1">
      <alignment horizontal="left" vertical="center" wrapText="1"/>
    </xf>
    <xf numFmtId="0" fontId="19" fillId="9" borderId="12" xfId="1" applyFont="1" applyFill="1" applyBorder="1" applyAlignment="1">
      <alignment horizontal="left" vertical="center" wrapText="1"/>
    </xf>
    <xf numFmtId="0" fontId="22" fillId="8" borderId="65" xfId="1" applyFont="1" applyFill="1" applyBorder="1" applyAlignment="1">
      <alignment horizontal="left" vertical="center" wrapText="1"/>
    </xf>
    <xf numFmtId="0" fontId="22" fillId="8" borderId="66" xfId="1" applyFont="1" applyFill="1" applyBorder="1" applyAlignment="1">
      <alignment horizontal="left" vertical="center" wrapText="1"/>
    </xf>
    <xf numFmtId="0" fontId="22" fillId="8" borderId="67" xfId="1" applyFont="1" applyFill="1" applyBorder="1" applyAlignment="1">
      <alignment horizontal="left" vertical="center" wrapText="1"/>
    </xf>
    <xf numFmtId="0" fontId="22" fillId="7" borderId="65" xfId="1" applyFont="1" applyFill="1" applyBorder="1" applyAlignment="1">
      <alignment horizontal="left" wrapText="1"/>
    </xf>
    <xf numFmtId="0" fontId="22" fillId="7" borderId="66" xfId="1" applyFont="1" applyFill="1" applyBorder="1" applyAlignment="1">
      <alignment horizontal="left" wrapText="1"/>
    </xf>
  </cellXfs>
  <cellStyles count="64">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Hyperlink" xfId="63" builtinId="8"/>
    <cellStyle name="Normal" xfId="0" builtinId="0"/>
    <cellStyle name="Normal 2" xfId="1" xr:uid="{00000000-0005-0000-0000-00003E000000}"/>
    <cellStyle name="Normal_ID+DHPI+YCDC" xfId="2" xr:uid="{00000000-0005-0000-0000-00003F000000}"/>
  </cellStyles>
  <dxfs count="0"/>
  <tableStyles count="0" defaultTableStyle="TableStyleMedium9" defaultPivotStyle="PivotStyleMedium4"/>
  <colors>
    <mruColors>
      <color rgb="FFC6D9F2"/>
      <color rgb="FFC5D9F2"/>
      <color rgb="FFE4DFED"/>
      <color rgb="FFE5DFEC"/>
      <color rgb="FFBFBFBF"/>
      <color rgb="FFEBF2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hyperlink" Target="https://cne.wtf/2021/08/25/two-more-hydropower-dams-set-for-construction/"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hobomaps.com/HouayLamphanLowerDamInfo.html," TargetMode="External"/><Relationship Id="rId1" Type="http://schemas.openxmlformats.org/officeDocument/2006/relationships/hyperlink" Target="http://www.landobservatory.org/activities/html/0e197c73-6e72-4de0-bf56-69f50d36dbbf"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shanland.org/index.php?option=com_content&amp;view=article&amp;id=5574%3Astatement-by-the-burma-rivers-network&amp;catid=102%3Amailbox&amp;Itemid=279"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bangkokpost.com/opinion/opinion/2646823/dam-threatens-world-heritage-statu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88"/>
  <sheetViews>
    <sheetView topLeftCell="A32" workbookViewId="0">
      <selection activeCell="B29" sqref="B29:B32"/>
    </sheetView>
  </sheetViews>
  <sheetFormatPr baseColWidth="10" defaultRowHeight="16" x14ac:dyDescent="0.2"/>
  <cols>
    <col min="1" max="1" width="3" customWidth="1"/>
    <col min="2" max="2" width="123" style="879" customWidth="1"/>
    <col min="3" max="5" width="10.83203125" style="31"/>
  </cols>
  <sheetData>
    <row r="2" spans="2:5" ht="27" x14ac:dyDescent="0.2">
      <c r="B2" s="875" t="s">
        <v>1966</v>
      </c>
    </row>
    <row r="3" spans="2:5" x14ac:dyDescent="0.2">
      <c r="B3" s="876"/>
      <c r="C3" s="32"/>
      <c r="D3" s="32"/>
      <c r="E3" s="32"/>
    </row>
    <row r="4" spans="2:5" x14ac:dyDescent="0.2">
      <c r="B4" s="877" t="s">
        <v>1967</v>
      </c>
      <c r="C4" s="32"/>
      <c r="D4" s="32"/>
    </row>
    <row r="5" spans="2:5" ht="30" x14ac:dyDescent="0.2">
      <c r="B5" s="876" t="s">
        <v>2882</v>
      </c>
      <c r="C5" s="32"/>
      <c r="D5" s="32"/>
      <c r="E5" s="32"/>
    </row>
    <row r="6" spans="2:5" x14ac:dyDescent="0.2">
      <c r="B6" s="876"/>
      <c r="C6" s="32"/>
      <c r="D6" s="32"/>
      <c r="E6" s="32"/>
    </row>
    <row r="7" spans="2:5" x14ac:dyDescent="0.2">
      <c r="B7" s="877" t="s">
        <v>1968</v>
      </c>
      <c r="C7" s="32"/>
      <c r="D7" s="32"/>
      <c r="E7" s="32"/>
    </row>
    <row r="8" spans="2:5" ht="87" customHeight="1" x14ac:dyDescent="0.2">
      <c r="B8" s="876" t="s">
        <v>2883</v>
      </c>
      <c r="C8" s="32"/>
      <c r="D8" s="33"/>
    </row>
    <row r="9" spans="2:5" x14ac:dyDescent="0.2">
      <c r="B9" s="877"/>
      <c r="C9" s="32"/>
      <c r="D9" s="32"/>
      <c r="E9" s="32"/>
    </row>
    <row r="10" spans="2:5" x14ac:dyDescent="0.2">
      <c r="B10" s="877" t="s">
        <v>1981</v>
      </c>
      <c r="C10" s="32"/>
      <c r="D10" s="32"/>
    </row>
    <row r="11" spans="2:5" ht="30" x14ac:dyDescent="0.2">
      <c r="B11" s="876" t="s">
        <v>1979</v>
      </c>
      <c r="C11" s="32"/>
      <c r="D11" s="32"/>
    </row>
    <row r="12" spans="2:5" x14ac:dyDescent="0.2">
      <c r="B12" s="876"/>
      <c r="C12" s="32"/>
      <c r="D12" s="32"/>
    </row>
    <row r="13" spans="2:5" x14ac:dyDescent="0.2">
      <c r="B13" s="877" t="s">
        <v>1980</v>
      </c>
      <c r="C13" s="32"/>
      <c r="D13" s="32"/>
      <c r="E13" s="32"/>
    </row>
    <row r="14" spans="2:5" ht="131" customHeight="1" x14ac:dyDescent="0.2">
      <c r="B14" s="876" t="s">
        <v>3300</v>
      </c>
      <c r="C14" s="32"/>
      <c r="D14" s="33"/>
    </row>
    <row r="15" spans="2:5" ht="16" customHeight="1" x14ac:dyDescent="0.2">
      <c r="B15" s="876"/>
      <c r="C15" s="32"/>
      <c r="D15" s="33"/>
    </row>
    <row r="16" spans="2:5" x14ac:dyDescent="0.2">
      <c r="B16" s="877" t="s">
        <v>1969</v>
      </c>
      <c r="C16" s="32"/>
      <c r="D16" s="32"/>
    </row>
    <row r="17" spans="2:5" ht="44" customHeight="1" x14ac:dyDescent="0.2">
      <c r="B17" s="876" t="s">
        <v>3301</v>
      </c>
      <c r="C17" s="32"/>
      <c r="D17" s="32"/>
      <c r="E17" s="32"/>
    </row>
    <row r="18" spans="2:5" x14ac:dyDescent="0.2">
      <c r="B18" s="876"/>
      <c r="C18" s="32"/>
      <c r="D18" s="32"/>
      <c r="E18" s="32"/>
    </row>
    <row r="19" spans="2:5" x14ac:dyDescent="0.2">
      <c r="B19" s="877" t="s">
        <v>1970</v>
      </c>
      <c r="C19"/>
      <c r="D19"/>
      <c r="E19"/>
    </row>
    <row r="20" spans="2:5" x14ac:dyDescent="0.2">
      <c r="B20" s="876" t="s">
        <v>1971</v>
      </c>
      <c r="C20"/>
      <c r="D20"/>
      <c r="E20"/>
    </row>
    <row r="21" spans="2:5" x14ac:dyDescent="0.2">
      <c r="B21" s="876"/>
      <c r="C21" s="32"/>
      <c r="D21" s="32"/>
      <c r="E21" s="32"/>
    </row>
    <row r="22" spans="2:5" x14ac:dyDescent="0.2">
      <c r="B22" s="877" t="s">
        <v>1972</v>
      </c>
      <c r="C22" s="32"/>
      <c r="D22" s="32"/>
      <c r="E22" s="32"/>
    </row>
    <row r="23" spans="2:5" ht="45" x14ac:dyDescent="0.2">
      <c r="B23" s="876" t="s">
        <v>1973</v>
      </c>
      <c r="C23" s="32"/>
      <c r="D23" s="32"/>
    </row>
    <row r="24" spans="2:5" x14ac:dyDescent="0.2">
      <c r="B24" s="876"/>
      <c r="C24" s="32"/>
      <c r="D24" s="32"/>
    </row>
    <row r="25" spans="2:5" x14ac:dyDescent="0.2">
      <c r="B25" s="877" t="s">
        <v>1974</v>
      </c>
      <c r="C25" s="32"/>
      <c r="D25" s="32"/>
    </row>
    <row r="26" spans="2:5" x14ac:dyDescent="0.2">
      <c r="B26" s="876" t="s">
        <v>3189</v>
      </c>
      <c r="C26" s="32"/>
      <c r="D26" s="32"/>
      <c r="E26" s="32"/>
    </row>
    <row r="27" spans="2:5" x14ac:dyDescent="0.2">
      <c r="B27" s="876"/>
      <c r="C27" s="32"/>
      <c r="D27" s="32"/>
    </row>
    <row r="28" spans="2:5" x14ac:dyDescent="0.2">
      <c r="B28" s="877" t="s">
        <v>1975</v>
      </c>
      <c r="C28" s="32"/>
      <c r="D28" s="32"/>
      <c r="E28" s="32"/>
    </row>
    <row r="29" spans="2:5" x14ac:dyDescent="0.2">
      <c r="B29" s="1385" t="s">
        <v>3302</v>
      </c>
      <c r="C29" s="1386"/>
      <c r="D29" s="32"/>
    </row>
    <row r="30" spans="2:5" x14ac:dyDescent="0.2">
      <c r="B30" s="1385"/>
      <c r="C30" s="1386"/>
      <c r="D30" s="32"/>
    </row>
    <row r="31" spans="2:5" x14ac:dyDescent="0.2">
      <c r="B31" s="1385"/>
      <c r="C31" s="1386"/>
      <c r="D31" s="32"/>
    </row>
    <row r="32" spans="2:5" ht="113" customHeight="1" x14ac:dyDescent="0.2">
      <c r="B32" s="1385"/>
      <c r="C32" s="1386"/>
      <c r="D32" s="32"/>
    </row>
    <row r="33" spans="2:5" x14ac:dyDescent="0.2">
      <c r="B33" s="877"/>
      <c r="C33" s="32"/>
      <c r="D33" s="32"/>
      <c r="E33" s="32"/>
    </row>
    <row r="34" spans="2:5" x14ac:dyDescent="0.2">
      <c r="B34" s="877" t="s">
        <v>1976</v>
      </c>
      <c r="C34" s="32"/>
      <c r="D34" s="32"/>
      <c r="E34" s="32"/>
    </row>
    <row r="35" spans="2:5" ht="20" customHeight="1" x14ac:dyDescent="0.2">
      <c r="B35" s="876" t="s">
        <v>2884</v>
      </c>
      <c r="C35" s="32"/>
      <c r="D35" s="32"/>
    </row>
    <row r="36" spans="2:5" ht="15" customHeight="1" x14ac:dyDescent="0.2">
      <c r="B36" s="876"/>
      <c r="C36" s="32"/>
      <c r="D36" s="32"/>
    </row>
    <row r="37" spans="2:5" ht="15" customHeight="1" x14ac:dyDescent="0.2">
      <c r="B37" s="877" t="s">
        <v>1977</v>
      </c>
      <c r="C37" s="32"/>
      <c r="D37" s="32"/>
    </row>
    <row r="38" spans="2:5" ht="46" customHeight="1" x14ac:dyDescent="0.2">
      <c r="B38" s="876" t="s">
        <v>2885</v>
      </c>
      <c r="C38" s="32"/>
      <c r="D38" s="32"/>
      <c r="E38" s="32"/>
    </row>
    <row r="39" spans="2:5" ht="17" customHeight="1" x14ac:dyDescent="0.2">
      <c r="B39" s="876"/>
      <c r="C39" s="32"/>
      <c r="D39" s="32"/>
    </row>
    <row r="40" spans="2:5" x14ac:dyDescent="0.2">
      <c r="B40" s="877" t="s">
        <v>1978</v>
      </c>
      <c r="C40" s="32"/>
    </row>
    <row r="41" spans="2:5" x14ac:dyDescent="0.2">
      <c r="B41" s="876" t="s">
        <v>1982</v>
      </c>
      <c r="C41" s="32"/>
    </row>
    <row r="42" spans="2:5" x14ac:dyDescent="0.2">
      <c r="B42" s="876"/>
      <c r="C42" s="32"/>
    </row>
    <row r="43" spans="2:5" x14ac:dyDescent="0.2">
      <c r="B43" s="876"/>
      <c r="C43" s="32"/>
    </row>
    <row r="44" spans="2:5" x14ac:dyDescent="0.2">
      <c r="B44" s="876"/>
      <c r="C44" s="32"/>
    </row>
    <row r="45" spans="2:5" x14ac:dyDescent="0.2">
      <c r="B45" s="876"/>
      <c r="C45" s="32"/>
    </row>
    <row r="46" spans="2:5" x14ac:dyDescent="0.2">
      <c r="B46" s="876"/>
      <c r="C46" s="32"/>
    </row>
    <row r="47" spans="2:5" x14ac:dyDescent="0.2">
      <c r="B47" s="876"/>
      <c r="C47" s="32"/>
    </row>
    <row r="48" spans="2:5" x14ac:dyDescent="0.2">
      <c r="B48" s="876"/>
      <c r="C48" s="32"/>
    </row>
    <row r="49" spans="2:5" x14ac:dyDescent="0.2">
      <c r="B49" s="876"/>
      <c r="C49" s="32"/>
    </row>
    <row r="50" spans="2:5" x14ac:dyDescent="0.2">
      <c r="B50" s="876"/>
      <c r="C50" s="32"/>
    </row>
    <row r="51" spans="2:5" x14ac:dyDescent="0.2">
      <c r="B51" s="876"/>
      <c r="C51" s="32"/>
    </row>
    <row r="52" spans="2:5" x14ac:dyDescent="0.2">
      <c r="B52" s="876"/>
      <c r="C52" s="32"/>
    </row>
    <row r="53" spans="2:5" x14ac:dyDescent="0.2">
      <c r="B53" s="876"/>
      <c r="C53" s="32"/>
    </row>
    <row r="54" spans="2:5" x14ac:dyDescent="0.2">
      <c r="B54" s="876"/>
      <c r="C54" s="32"/>
    </row>
    <row r="55" spans="2:5" x14ac:dyDescent="0.2">
      <c r="B55" s="876"/>
      <c r="C55" s="32"/>
      <c r="E55" s="32"/>
    </row>
    <row r="56" spans="2:5" x14ac:dyDescent="0.2">
      <c r="B56" s="876"/>
      <c r="C56" s="32"/>
    </row>
    <row r="57" spans="2:5" x14ac:dyDescent="0.2">
      <c r="B57" s="876"/>
      <c r="C57" s="32"/>
    </row>
    <row r="58" spans="2:5" x14ac:dyDescent="0.2">
      <c r="B58" s="876"/>
      <c r="C58" s="32"/>
    </row>
    <row r="59" spans="2:5" x14ac:dyDescent="0.2">
      <c r="B59" s="876"/>
      <c r="C59" s="32"/>
    </row>
    <row r="60" spans="2:5" x14ac:dyDescent="0.2">
      <c r="B60" s="876"/>
      <c r="C60" s="32"/>
    </row>
    <row r="61" spans="2:5" x14ac:dyDescent="0.2">
      <c r="B61" s="876"/>
      <c r="C61" s="32"/>
    </row>
    <row r="62" spans="2:5" x14ac:dyDescent="0.2">
      <c r="B62" s="876"/>
      <c r="C62" s="32"/>
    </row>
    <row r="63" spans="2:5" x14ac:dyDescent="0.2">
      <c r="B63" s="876"/>
      <c r="C63" s="32"/>
    </row>
    <row r="64" spans="2:5" x14ac:dyDescent="0.2">
      <c r="B64" s="876"/>
      <c r="C64" s="32"/>
    </row>
    <row r="65" spans="2:3" x14ac:dyDescent="0.2">
      <c r="B65" s="876"/>
      <c r="C65" s="32"/>
    </row>
    <row r="66" spans="2:3" x14ac:dyDescent="0.2">
      <c r="B66" s="876"/>
      <c r="C66" s="32"/>
    </row>
    <row r="67" spans="2:3" x14ac:dyDescent="0.2">
      <c r="B67" s="876"/>
      <c r="C67" s="32"/>
    </row>
    <row r="68" spans="2:3" x14ac:dyDescent="0.2">
      <c r="B68" s="876"/>
      <c r="C68" s="32"/>
    </row>
    <row r="69" spans="2:3" x14ac:dyDescent="0.2">
      <c r="B69" s="876"/>
      <c r="C69" s="32"/>
    </row>
    <row r="70" spans="2:3" x14ac:dyDescent="0.2">
      <c r="B70" s="876"/>
      <c r="C70" s="32"/>
    </row>
    <row r="71" spans="2:3" x14ac:dyDescent="0.2">
      <c r="B71" s="876"/>
      <c r="C71" s="32"/>
    </row>
    <row r="72" spans="2:3" x14ac:dyDescent="0.2">
      <c r="B72" s="876"/>
      <c r="C72" s="32"/>
    </row>
    <row r="73" spans="2:3" x14ac:dyDescent="0.2">
      <c r="B73" s="876"/>
      <c r="C73" s="32"/>
    </row>
    <row r="74" spans="2:3" x14ac:dyDescent="0.2">
      <c r="B74" s="876"/>
      <c r="C74" s="32"/>
    </row>
    <row r="75" spans="2:3" x14ac:dyDescent="0.2">
      <c r="B75" s="876"/>
      <c r="C75" s="32"/>
    </row>
    <row r="76" spans="2:3" x14ac:dyDescent="0.2">
      <c r="B76" s="878"/>
    </row>
    <row r="77" spans="2:3" x14ac:dyDescent="0.2">
      <c r="B77" s="878"/>
    </row>
    <row r="78" spans="2:3" x14ac:dyDescent="0.2">
      <c r="B78" s="878"/>
    </row>
    <row r="79" spans="2:3" x14ac:dyDescent="0.2">
      <c r="B79" s="878"/>
    </row>
    <row r="80" spans="2:3" x14ac:dyDescent="0.2">
      <c r="B80" s="878"/>
    </row>
    <row r="81" spans="2:2" x14ac:dyDescent="0.2">
      <c r="B81" s="878"/>
    </row>
    <row r="82" spans="2:2" x14ac:dyDescent="0.2">
      <c r="B82" s="878"/>
    </row>
    <row r="83" spans="2:2" x14ac:dyDescent="0.2">
      <c r="B83" s="878"/>
    </row>
    <row r="84" spans="2:2" x14ac:dyDescent="0.2">
      <c r="B84" s="878"/>
    </row>
    <row r="85" spans="2:2" x14ac:dyDescent="0.2">
      <c r="B85" s="878"/>
    </row>
    <row r="86" spans="2:2" x14ac:dyDescent="0.2">
      <c r="B86" s="878"/>
    </row>
    <row r="87" spans="2:2" x14ac:dyDescent="0.2">
      <c r="B87" s="878"/>
    </row>
    <row r="88" spans="2:2" x14ac:dyDescent="0.2">
      <c r="B88" s="878"/>
    </row>
  </sheetData>
  <mergeCells count="2">
    <mergeCell ref="B29:B32"/>
    <mergeCell ref="C29:C32"/>
  </mergeCells>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167"/>
  <sheetViews>
    <sheetView topLeftCell="A24" workbookViewId="0">
      <selection activeCell="F79" sqref="F79"/>
    </sheetView>
  </sheetViews>
  <sheetFormatPr baseColWidth="10" defaultRowHeight="16" x14ac:dyDescent="0.2"/>
  <cols>
    <col min="1" max="1" width="3.33203125" customWidth="1"/>
    <col min="2" max="2" width="10.83203125" style="878"/>
    <col min="3" max="3" width="28.5" style="878" customWidth="1"/>
    <col min="4" max="4" width="5.33203125" style="878" customWidth="1"/>
    <col min="5" max="5" width="10.83203125" style="658"/>
    <col min="6" max="6" width="36" style="658" customWidth="1"/>
    <col min="7" max="7" width="4.6640625" style="658" customWidth="1"/>
    <col min="8" max="8" width="10.83203125" style="658"/>
    <col min="9" max="9" width="52.83203125" style="658" customWidth="1"/>
  </cols>
  <sheetData>
    <row r="2" spans="2:9" ht="28" customHeight="1" x14ac:dyDescent="0.2">
      <c r="B2" s="1387" t="s">
        <v>1978</v>
      </c>
      <c r="C2" s="1387"/>
      <c r="D2" s="880"/>
    </row>
    <row r="3" spans="2:9" x14ac:dyDescent="0.2">
      <c r="F3" s="756"/>
      <c r="G3" s="756"/>
      <c r="H3" s="756"/>
    </row>
    <row r="4" spans="2:9" x14ac:dyDescent="0.2">
      <c r="B4" s="884" t="s">
        <v>2693</v>
      </c>
      <c r="C4" s="658"/>
      <c r="E4" s="884" t="s">
        <v>2693</v>
      </c>
      <c r="G4" s="756"/>
      <c r="H4" s="882" t="s">
        <v>104</v>
      </c>
      <c r="I4" s="883"/>
    </row>
    <row r="5" spans="2:9" ht="13" customHeight="1" x14ac:dyDescent="0.2">
      <c r="B5" s="889" t="s">
        <v>2365</v>
      </c>
      <c r="C5" s="889" t="s">
        <v>2692</v>
      </c>
      <c r="D5" s="887"/>
      <c r="E5" s="895" t="s">
        <v>2428</v>
      </c>
      <c r="F5" s="895" t="s">
        <v>2801</v>
      </c>
      <c r="G5" s="756"/>
      <c r="H5" s="891" t="s">
        <v>1</v>
      </c>
      <c r="I5" s="893" t="s">
        <v>1995</v>
      </c>
    </row>
    <row r="6" spans="2:9" ht="13" customHeight="1" x14ac:dyDescent="0.2">
      <c r="B6" s="892" t="s">
        <v>2621</v>
      </c>
      <c r="C6" s="891" t="s">
        <v>2691</v>
      </c>
      <c r="D6" s="887"/>
      <c r="E6" s="893" t="s">
        <v>1613</v>
      </c>
      <c r="F6" s="891" t="s">
        <v>2779</v>
      </c>
      <c r="H6" s="891" t="s">
        <v>11</v>
      </c>
      <c r="I6" s="893" t="s">
        <v>1994</v>
      </c>
    </row>
    <row r="7" spans="2:9" ht="13" customHeight="1" x14ac:dyDescent="0.2">
      <c r="B7" s="894" t="s">
        <v>1587</v>
      </c>
      <c r="C7" s="891" t="s">
        <v>2782</v>
      </c>
      <c r="D7" s="887"/>
      <c r="E7" s="891" t="s">
        <v>2785</v>
      </c>
      <c r="F7" s="891" t="s">
        <v>2796</v>
      </c>
      <c r="G7" s="756"/>
      <c r="H7" s="891" t="s">
        <v>67</v>
      </c>
      <c r="I7" s="893" t="s">
        <v>2324</v>
      </c>
    </row>
    <row r="8" spans="2:9" ht="13" customHeight="1" x14ac:dyDescent="0.2">
      <c r="B8" s="658"/>
      <c r="C8" s="658"/>
      <c r="D8" s="887"/>
      <c r="E8" s="890" t="s">
        <v>2604</v>
      </c>
      <c r="F8" s="890" t="s">
        <v>2860</v>
      </c>
      <c r="G8" s="756"/>
      <c r="H8" s="891" t="s">
        <v>1016</v>
      </c>
      <c r="I8" s="893" t="s">
        <v>2325</v>
      </c>
    </row>
    <row r="9" spans="2:9" ht="13" customHeight="1" x14ac:dyDescent="0.2">
      <c r="B9" s="895" t="s">
        <v>2430</v>
      </c>
      <c r="C9" s="895" t="s">
        <v>2699</v>
      </c>
      <c r="D9" s="887"/>
      <c r="E9" s="891" t="s">
        <v>2768</v>
      </c>
      <c r="F9" s="891" t="s">
        <v>2780</v>
      </c>
      <c r="G9" s="756"/>
    </row>
    <row r="10" spans="2:9" ht="13" customHeight="1" x14ac:dyDescent="0.2">
      <c r="B10" s="893" t="s">
        <v>2697</v>
      </c>
      <c r="C10" s="891" t="s">
        <v>2698</v>
      </c>
      <c r="D10" s="887"/>
      <c r="E10" s="890" t="s">
        <v>2432</v>
      </c>
      <c r="F10" s="890" t="s">
        <v>2886</v>
      </c>
      <c r="G10" s="756"/>
      <c r="H10" s="882" t="s">
        <v>103</v>
      </c>
      <c r="I10" s="883"/>
    </row>
    <row r="11" spans="2:9" ht="13" customHeight="1" x14ac:dyDescent="0.2">
      <c r="B11" s="893" t="s">
        <v>2694</v>
      </c>
      <c r="C11" s="891" t="s">
        <v>2696</v>
      </c>
      <c r="D11" s="887"/>
      <c r="E11" s="891" t="s">
        <v>2784</v>
      </c>
      <c r="F11" s="891" t="s">
        <v>2797</v>
      </c>
      <c r="G11" s="756"/>
      <c r="H11" s="891" t="s">
        <v>134</v>
      </c>
      <c r="I11" s="891" t="s">
        <v>2318</v>
      </c>
    </row>
    <row r="12" spans="2:9" ht="13" customHeight="1" x14ac:dyDescent="0.2">
      <c r="B12" s="891" t="s">
        <v>2700</v>
      </c>
      <c r="C12" s="891" t="s">
        <v>2703</v>
      </c>
      <c r="D12" s="887"/>
      <c r="E12" s="891" t="s">
        <v>2766</v>
      </c>
      <c r="F12" s="891" t="s">
        <v>2781</v>
      </c>
      <c r="G12" s="756"/>
      <c r="H12" s="900" t="s">
        <v>3</v>
      </c>
      <c r="I12" s="890" t="s">
        <v>2315</v>
      </c>
    </row>
    <row r="13" spans="2:9" ht="13" customHeight="1" x14ac:dyDescent="0.2">
      <c r="B13" s="891" t="s">
        <v>2701</v>
      </c>
      <c r="C13" s="891" t="s">
        <v>2704</v>
      </c>
      <c r="D13" s="887"/>
      <c r="E13" s="891" t="s">
        <v>2783</v>
      </c>
      <c r="F13" s="891" t="s">
        <v>2798</v>
      </c>
      <c r="G13" s="756"/>
      <c r="H13" s="900" t="s">
        <v>1</v>
      </c>
      <c r="I13" s="890" t="s">
        <v>1995</v>
      </c>
    </row>
    <row r="14" spans="2:9" ht="13" customHeight="1" x14ac:dyDescent="0.2">
      <c r="B14" s="890" t="s">
        <v>2690</v>
      </c>
      <c r="C14" s="890" t="s">
        <v>2705</v>
      </c>
      <c r="D14" s="896"/>
      <c r="E14" s="890" t="s">
        <v>2431</v>
      </c>
      <c r="F14" s="890" t="s">
        <v>2887</v>
      </c>
      <c r="G14" s="756"/>
      <c r="H14" s="900" t="s">
        <v>10</v>
      </c>
      <c r="I14" s="890" t="s">
        <v>2321</v>
      </c>
    </row>
    <row r="15" spans="2:9" ht="13" customHeight="1" x14ac:dyDescent="0.2">
      <c r="B15" s="890" t="s">
        <v>2688</v>
      </c>
      <c r="C15" s="890" t="s">
        <v>2689</v>
      </c>
      <c r="D15" s="896"/>
      <c r="E15" s="886" t="s">
        <v>2422</v>
      </c>
      <c r="F15" s="886" t="s">
        <v>1623</v>
      </c>
      <c r="G15" s="756"/>
      <c r="H15" s="900" t="s">
        <v>431</v>
      </c>
      <c r="I15" s="890" t="s">
        <v>2322</v>
      </c>
    </row>
    <row r="16" spans="2:9" ht="13" customHeight="1" x14ac:dyDescent="0.2">
      <c r="B16" s="891" t="s">
        <v>2695</v>
      </c>
      <c r="C16" s="891" t="s">
        <v>2706</v>
      </c>
      <c r="D16" s="896"/>
      <c r="G16" s="756"/>
      <c r="H16" s="900" t="s">
        <v>53</v>
      </c>
      <c r="I16" s="890" t="s">
        <v>2323</v>
      </c>
    </row>
    <row r="17" spans="2:9" ht="13" customHeight="1" x14ac:dyDescent="0.2">
      <c r="B17" s="658"/>
      <c r="C17" s="658"/>
      <c r="D17" s="896"/>
      <c r="E17" s="902" t="s">
        <v>2569</v>
      </c>
      <c r="F17" s="902" t="s">
        <v>3303</v>
      </c>
      <c r="G17" s="756"/>
    </row>
    <row r="18" spans="2:9" ht="13" customHeight="1" x14ac:dyDescent="0.2">
      <c r="B18" s="898" t="s">
        <v>2208</v>
      </c>
      <c r="C18" s="898" t="s">
        <v>2225</v>
      </c>
      <c r="D18" s="896"/>
      <c r="E18" s="891" t="s">
        <v>2793</v>
      </c>
      <c r="F18" s="891"/>
      <c r="G18" s="756"/>
      <c r="H18" s="882" t="s">
        <v>2316</v>
      </c>
    </row>
    <row r="19" spans="2:9" ht="13" customHeight="1" x14ac:dyDescent="0.2">
      <c r="B19" s="886" t="s">
        <v>2317</v>
      </c>
      <c r="C19" s="886" t="s">
        <v>2707</v>
      </c>
      <c r="D19" s="896"/>
      <c r="E19" s="903"/>
      <c r="F19" s="903"/>
      <c r="G19" s="756"/>
      <c r="H19" s="891" t="s">
        <v>1578</v>
      </c>
      <c r="I19" s="891" t="s">
        <v>76</v>
      </c>
    </row>
    <row r="20" spans="2:9" ht="13" customHeight="1" x14ac:dyDescent="0.2">
      <c r="B20" s="897" t="s">
        <v>2211</v>
      </c>
      <c r="C20" s="897" t="s">
        <v>2708</v>
      </c>
      <c r="D20" s="896"/>
      <c r="E20" s="904" t="s">
        <v>252</v>
      </c>
      <c r="F20" s="905" t="s">
        <v>2056</v>
      </c>
      <c r="G20" s="756"/>
      <c r="H20" s="891" t="s">
        <v>633</v>
      </c>
      <c r="I20" s="891" t="s">
        <v>74</v>
      </c>
    </row>
    <row r="21" spans="2:9" ht="13" customHeight="1" x14ac:dyDescent="0.2">
      <c r="B21" s="891" t="s">
        <v>2787</v>
      </c>
      <c r="C21" s="891" t="s">
        <v>2792</v>
      </c>
      <c r="D21" s="896"/>
      <c r="E21" s="885" t="s">
        <v>2847</v>
      </c>
      <c r="F21" s="886" t="s">
        <v>2838</v>
      </c>
      <c r="G21" s="756"/>
      <c r="H21" s="891" t="s">
        <v>102</v>
      </c>
      <c r="I21" s="891" t="s">
        <v>1985</v>
      </c>
    </row>
    <row r="22" spans="2:9" ht="13" customHeight="1" x14ac:dyDescent="0.2">
      <c r="B22" s="658"/>
      <c r="C22" s="658"/>
      <c r="D22" s="899"/>
      <c r="E22" s="890" t="s">
        <v>2617</v>
      </c>
      <c r="F22" s="890" t="s">
        <v>2839</v>
      </c>
      <c r="G22" s="756"/>
      <c r="H22" s="891" t="s">
        <v>1993</v>
      </c>
      <c r="I22" s="891" t="s">
        <v>1992</v>
      </c>
    </row>
    <row r="23" spans="2:9" ht="13" customHeight="1" x14ac:dyDescent="0.2">
      <c r="B23" s="895" t="s">
        <v>2071</v>
      </c>
      <c r="C23" s="895" t="s">
        <v>2709</v>
      </c>
      <c r="D23" s="899"/>
      <c r="E23" s="885" t="s">
        <v>1805</v>
      </c>
      <c r="F23" s="886" t="s">
        <v>2840</v>
      </c>
      <c r="G23" s="756"/>
      <c r="H23" s="891" t="s">
        <v>82</v>
      </c>
      <c r="I23" s="891" t="s">
        <v>2326</v>
      </c>
    </row>
    <row r="24" spans="2:9" ht="13" customHeight="1" x14ac:dyDescent="0.2">
      <c r="B24" s="891" t="s">
        <v>2793</v>
      </c>
      <c r="C24" s="891"/>
      <c r="D24" s="899"/>
      <c r="E24" s="885" t="s">
        <v>2799</v>
      </c>
      <c r="F24" s="886" t="s">
        <v>2841</v>
      </c>
      <c r="G24" s="756"/>
      <c r="H24" s="891" t="s">
        <v>1590</v>
      </c>
      <c r="I24" s="891" t="s">
        <v>72</v>
      </c>
    </row>
    <row r="25" spans="2:9" ht="13" customHeight="1" x14ac:dyDescent="0.2">
      <c r="B25" s="658"/>
      <c r="C25" s="658"/>
      <c r="D25" s="899"/>
      <c r="E25" s="885" t="s">
        <v>1804</v>
      </c>
      <c r="F25" s="886" t="s">
        <v>2842</v>
      </c>
      <c r="G25" s="756"/>
      <c r="H25" s="891" t="s">
        <v>1573</v>
      </c>
      <c r="I25" s="893" t="s">
        <v>78</v>
      </c>
    </row>
    <row r="26" spans="2:9" ht="13" customHeight="1" x14ac:dyDescent="0.2">
      <c r="B26" s="895" t="s">
        <v>548</v>
      </c>
      <c r="C26" s="895" t="s">
        <v>2710</v>
      </c>
      <c r="D26" s="899"/>
      <c r="E26" s="886" t="s">
        <v>2334</v>
      </c>
      <c r="F26" s="886" t="s">
        <v>2843</v>
      </c>
      <c r="G26" s="756"/>
      <c r="H26" s="891" t="s">
        <v>83</v>
      </c>
      <c r="I26" s="891" t="s">
        <v>2327</v>
      </c>
    </row>
    <row r="27" spans="2:9" ht="13" customHeight="1" x14ac:dyDescent="0.2">
      <c r="B27" s="886" t="s">
        <v>2375</v>
      </c>
      <c r="C27" s="886" t="s">
        <v>2711</v>
      </c>
      <c r="D27" s="896"/>
      <c r="E27" s="886" t="s">
        <v>2337</v>
      </c>
      <c r="F27" s="886" t="s">
        <v>2844</v>
      </c>
      <c r="G27" s="756"/>
      <c r="H27" s="891" t="s">
        <v>1589</v>
      </c>
      <c r="I27" s="893" t="s">
        <v>73</v>
      </c>
    </row>
    <row r="28" spans="2:9" ht="13" customHeight="1" x14ac:dyDescent="0.2">
      <c r="B28" s="890" t="s">
        <v>2369</v>
      </c>
      <c r="C28" s="890" t="s">
        <v>2712</v>
      </c>
      <c r="D28" s="896"/>
      <c r="E28" s="890" t="s">
        <v>2607</v>
      </c>
      <c r="F28" s="890" t="s">
        <v>2859</v>
      </c>
      <c r="G28" s="756"/>
      <c r="H28" s="891" t="s">
        <v>1587</v>
      </c>
      <c r="I28" s="891" t="s">
        <v>77</v>
      </c>
    </row>
    <row r="29" spans="2:9" ht="13" customHeight="1" x14ac:dyDescent="0.2">
      <c r="B29" s="886" t="s">
        <v>2373</v>
      </c>
      <c r="C29" s="886" t="s">
        <v>2713</v>
      </c>
      <c r="D29" s="899"/>
      <c r="E29" s="890" t="s">
        <v>2604</v>
      </c>
      <c r="F29" s="890" t="s">
        <v>2860</v>
      </c>
      <c r="G29" s="756"/>
      <c r="H29" s="891" t="s">
        <v>1588</v>
      </c>
      <c r="I29" s="891" t="s">
        <v>75</v>
      </c>
    </row>
    <row r="30" spans="2:9" ht="13" customHeight="1" x14ac:dyDescent="0.2">
      <c r="B30" s="886" t="s">
        <v>2392</v>
      </c>
      <c r="C30" s="886" t="s">
        <v>2714</v>
      </c>
      <c r="D30" s="899"/>
      <c r="E30" s="885" t="s">
        <v>2609</v>
      </c>
      <c r="F30" s="886" t="s">
        <v>2845</v>
      </c>
      <c r="G30" s="756"/>
    </row>
    <row r="31" spans="2:9" ht="13" customHeight="1" x14ac:dyDescent="0.2">
      <c r="B31" s="886" t="s">
        <v>2368</v>
      </c>
      <c r="C31" s="886" t="s">
        <v>2715</v>
      </c>
      <c r="D31" s="899"/>
      <c r="E31" s="890" t="s">
        <v>2615</v>
      </c>
      <c r="F31" s="890" t="s">
        <v>2861</v>
      </c>
      <c r="G31" s="756"/>
      <c r="H31" s="882" t="s">
        <v>1980</v>
      </c>
      <c r="I31" s="883"/>
    </row>
    <row r="32" spans="2:9" ht="13" customHeight="1" x14ac:dyDescent="0.2">
      <c r="B32" s="886" t="s">
        <v>548</v>
      </c>
      <c r="C32" s="886" t="s">
        <v>2716</v>
      </c>
      <c r="D32" s="899"/>
      <c r="E32" s="890" t="s">
        <v>2606</v>
      </c>
      <c r="F32" s="890" t="s">
        <v>2862</v>
      </c>
      <c r="G32" s="756"/>
      <c r="H32" s="900" t="s">
        <v>1983</v>
      </c>
      <c r="I32" s="890" t="s">
        <v>1984</v>
      </c>
    </row>
    <row r="33" spans="2:9" ht="13" customHeight="1" x14ac:dyDescent="0.2">
      <c r="B33" s="886" t="s">
        <v>2560</v>
      </c>
      <c r="C33" s="886" t="s">
        <v>2561</v>
      </c>
      <c r="D33" s="899"/>
      <c r="G33" s="756"/>
      <c r="H33" s="900" t="s">
        <v>1986</v>
      </c>
      <c r="I33" s="890" t="s">
        <v>1987</v>
      </c>
    </row>
    <row r="34" spans="2:9" ht="13" customHeight="1" x14ac:dyDescent="0.2">
      <c r="B34" s="886" t="s">
        <v>2386</v>
      </c>
      <c r="C34" s="886" t="s">
        <v>1079</v>
      </c>
      <c r="D34" s="899"/>
      <c r="E34" s="895" t="s">
        <v>111</v>
      </c>
      <c r="F34" s="898" t="s">
        <v>2802</v>
      </c>
      <c r="G34" s="756"/>
      <c r="H34" s="893" t="s">
        <v>2319</v>
      </c>
      <c r="I34" s="893" t="s">
        <v>2320</v>
      </c>
    </row>
    <row r="35" spans="2:9" ht="13" customHeight="1" x14ac:dyDescent="0.2">
      <c r="B35" s="890" t="s">
        <v>2380</v>
      </c>
      <c r="C35" s="890" t="s">
        <v>2717</v>
      </c>
      <c r="D35" s="896"/>
      <c r="E35" s="888" t="s">
        <v>2205</v>
      </c>
      <c r="F35" s="888" t="s">
        <v>2812</v>
      </c>
      <c r="G35" s="756"/>
      <c r="H35" s="900" t="s">
        <v>847</v>
      </c>
      <c r="I35" s="890" t="s">
        <v>1991</v>
      </c>
    </row>
    <row r="36" spans="2:9" ht="13" customHeight="1" x14ac:dyDescent="0.2">
      <c r="B36" s="886" t="s">
        <v>2563</v>
      </c>
      <c r="C36" s="886" t="s">
        <v>2718</v>
      </c>
      <c r="D36" s="896"/>
      <c r="E36" s="886" t="s">
        <v>2419</v>
      </c>
      <c r="F36" s="886" t="s">
        <v>2858</v>
      </c>
      <c r="G36" s="756"/>
      <c r="H36" s="900" t="s">
        <v>1996</v>
      </c>
      <c r="I36" s="890" t="s">
        <v>1997</v>
      </c>
    </row>
    <row r="37" spans="2:9" ht="13" customHeight="1" x14ac:dyDescent="0.2">
      <c r="B37" s="886" t="s">
        <v>2370</v>
      </c>
      <c r="C37" s="886" t="s">
        <v>2719</v>
      </c>
      <c r="D37" s="896"/>
      <c r="E37" s="886" t="s">
        <v>2415</v>
      </c>
      <c r="F37" s="886" t="s">
        <v>2857</v>
      </c>
      <c r="G37" s="756"/>
      <c r="H37" s="900" t="s">
        <v>1988</v>
      </c>
      <c r="I37" s="890" t="s">
        <v>1989</v>
      </c>
    </row>
    <row r="38" spans="2:9" ht="13" customHeight="1" x14ac:dyDescent="0.2">
      <c r="B38" s="890" t="s">
        <v>2378</v>
      </c>
      <c r="C38" s="890" t="s">
        <v>2720</v>
      </c>
      <c r="D38" s="896"/>
      <c r="E38" s="886" t="s">
        <v>2114</v>
      </c>
      <c r="F38" s="886" t="s">
        <v>2850</v>
      </c>
      <c r="G38" s="756"/>
    </row>
    <row r="39" spans="2:9" ht="13" customHeight="1" x14ac:dyDescent="0.2">
      <c r="B39" s="886" t="s">
        <v>2389</v>
      </c>
      <c r="C39" s="886" t="s">
        <v>2721</v>
      </c>
      <c r="E39" s="886" t="s">
        <v>2633</v>
      </c>
      <c r="F39" s="886" t="s">
        <v>2851</v>
      </c>
      <c r="G39" s="756"/>
      <c r="H39" s="901" t="s">
        <v>2329</v>
      </c>
      <c r="I39" s="881"/>
    </row>
    <row r="40" spans="2:9" ht="13" customHeight="1" x14ac:dyDescent="0.2">
      <c r="B40" s="886" t="s">
        <v>2374</v>
      </c>
      <c r="C40" s="886" t="s">
        <v>2722</v>
      </c>
      <c r="E40" s="888" t="s">
        <v>2794</v>
      </c>
      <c r="F40" s="888" t="s">
        <v>2852</v>
      </c>
      <c r="G40" s="359"/>
      <c r="H40" s="900" t="s">
        <v>1578</v>
      </c>
      <c r="I40" s="890" t="s">
        <v>76</v>
      </c>
    </row>
    <row r="41" spans="2:9" ht="13" customHeight="1" x14ac:dyDescent="0.2">
      <c r="B41" s="886" t="s">
        <v>2371</v>
      </c>
      <c r="C41" s="886" t="s">
        <v>2723</v>
      </c>
      <c r="E41" s="886" t="s">
        <v>2629</v>
      </c>
      <c r="F41" s="886" t="s">
        <v>2853</v>
      </c>
      <c r="H41" s="891" t="s">
        <v>633</v>
      </c>
      <c r="I41" s="891" t="s">
        <v>74</v>
      </c>
    </row>
    <row r="42" spans="2:9" ht="13" customHeight="1" x14ac:dyDescent="0.2">
      <c r="B42" s="886" t="s">
        <v>2372</v>
      </c>
      <c r="C42" s="886" t="s">
        <v>2724</v>
      </c>
      <c r="E42" s="886" t="s">
        <v>2631</v>
      </c>
      <c r="F42" s="888" t="s">
        <v>2854</v>
      </c>
      <c r="G42" s="359"/>
      <c r="H42" s="891" t="s">
        <v>3116</v>
      </c>
      <c r="I42" s="891" t="s">
        <v>3117</v>
      </c>
    </row>
    <row r="43" spans="2:9" ht="13" customHeight="1" x14ac:dyDescent="0.2">
      <c r="B43" s="886" t="s">
        <v>2388</v>
      </c>
      <c r="C43" s="886" t="s">
        <v>2725</v>
      </c>
      <c r="E43" s="886" t="s">
        <v>2394</v>
      </c>
      <c r="F43" s="888" t="s">
        <v>2727</v>
      </c>
      <c r="G43" s="359"/>
      <c r="H43" s="891" t="s">
        <v>1590</v>
      </c>
      <c r="I43" s="891" t="s">
        <v>72</v>
      </c>
    </row>
    <row r="44" spans="2:9" ht="13" customHeight="1" x14ac:dyDescent="0.2">
      <c r="B44" s="886" t="s">
        <v>2387</v>
      </c>
      <c r="C44" s="886" t="s">
        <v>2726</v>
      </c>
      <c r="E44" s="886" t="s">
        <v>111</v>
      </c>
      <c r="F44" s="886" t="s">
        <v>2849</v>
      </c>
      <c r="G44" s="359"/>
      <c r="H44" s="893" t="s">
        <v>1573</v>
      </c>
      <c r="I44" s="893" t="s">
        <v>78</v>
      </c>
    </row>
    <row r="45" spans="2:9" ht="13" customHeight="1" x14ac:dyDescent="0.2">
      <c r="B45" s="886" t="s">
        <v>2394</v>
      </c>
      <c r="C45" s="886" t="s">
        <v>2727</v>
      </c>
      <c r="E45" s="886" t="s">
        <v>2417</v>
      </c>
      <c r="F45" s="886" t="s">
        <v>2855</v>
      </c>
      <c r="G45" s="359"/>
      <c r="H45" s="893" t="s">
        <v>1589</v>
      </c>
      <c r="I45" s="893" t="s">
        <v>73</v>
      </c>
    </row>
    <row r="46" spans="2:9" ht="13" customHeight="1" x14ac:dyDescent="0.2">
      <c r="B46" s="890" t="s">
        <v>2381</v>
      </c>
      <c r="C46" s="890" t="s">
        <v>2728</v>
      </c>
      <c r="E46" s="886" t="s">
        <v>2628</v>
      </c>
      <c r="F46" s="886" t="s">
        <v>2856</v>
      </c>
      <c r="G46" s="359"/>
      <c r="H46" s="891" t="s">
        <v>0</v>
      </c>
      <c r="I46" s="891" t="s">
        <v>2330</v>
      </c>
    </row>
    <row r="47" spans="2:9" ht="13" customHeight="1" x14ac:dyDescent="0.2">
      <c r="B47" s="886" t="s">
        <v>2390</v>
      </c>
      <c r="C47" s="886" t="s">
        <v>2729</v>
      </c>
      <c r="E47" s="903"/>
      <c r="F47" s="903"/>
      <c r="G47" s="359"/>
      <c r="H47" s="891" t="s">
        <v>1587</v>
      </c>
      <c r="I47" s="891" t="s">
        <v>77</v>
      </c>
    </row>
    <row r="48" spans="2:9" ht="13" customHeight="1" x14ac:dyDescent="0.2">
      <c r="B48" s="886" t="s">
        <v>2367</v>
      </c>
      <c r="C48" s="886" t="s">
        <v>2835</v>
      </c>
      <c r="E48" s="895" t="s">
        <v>1760</v>
      </c>
      <c r="F48" s="898" t="s">
        <v>2846</v>
      </c>
      <c r="G48" s="359"/>
      <c r="H48" s="891" t="s">
        <v>3118</v>
      </c>
      <c r="I48" s="891" t="s">
        <v>3119</v>
      </c>
    </row>
    <row r="49" spans="2:9" ht="13" customHeight="1" x14ac:dyDescent="0.2">
      <c r="B49" s="886" t="s">
        <v>2377</v>
      </c>
      <c r="C49" s="886" t="s">
        <v>2836</v>
      </c>
      <c r="E49" s="886" t="s">
        <v>2287</v>
      </c>
      <c r="F49" s="886" t="s">
        <v>2058</v>
      </c>
      <c r="G49" s="359"/>
      <c r="H49" s="891" t="s">
        <v>1588</v>
      </c>
      <c r="I49" s="891" t="s">
        <v>2917</v>
      </c>
    </row>
    <row r="50" spans="2:9" ht="13" customHeight="1" x14ac:dyDescent="0.2">
      <c r="B50" s="658"/>
      <c r="C50" s="658"/>
      <c r="E50" s="891" t="s">
        <v>2803</v>
      </c>
      <c r="F50" s="891" t="s">
        <v>2058</v>
      </c>
      <c r="G50" s="359"/>
      <c r="H50" s="938"/>
      <c r="I50" s="938"/>
    </row>
    <row r="51" spans="2:9" ht="13" customHeight="1" x14ac:dyDescent="0.2">
      <c r="B51" s="895" t="s">
        <v>2366</v>
      </c>
      <c r="C51" s="895" t="s">
        <v>2363</v>
      </c>
      <c r="E51" s="891" t="s">
        <v>2805</v>
      </c>
      <c r="F51" s="891" t="s">
        <v>1769</v>
      </c>
      <c r="H51" s="1388" t="s">
        <v>2331</v>
      </c>
      <c r="I51" s="1388"/>
    </row>
    <row r="52" spans="2:9" ht="13" customHeight="1" x14ac:dyDescent="0.2">
      <c r="B52" s="891" t="s">
        <v>896</v>
      </c>
      <c r="C52" s="891" t="s">
        <v>2837</v>
      </c>
      <c r="E52" s="897" t="s">
        <v>2066</v>
      </c>
      <c r="F52" s="897" t="s">
        <v>2150</v>
      </c>
      <c r="H52" s="886" t="s">
        <v>2332</v>
      </c>
      <c r="I52" s="886" t="s">
        <v>34</v>
      </c>
    </row>
    <row r="53" spans="2:9" ht="13" customHeight="1" x14ac:dyDescent="0.2">
      <c r="B53" s="658"/>
      <c r="C53" s="658"/>
      <c r="E53" s="885" t="s">
        <v>1782</v>
      </c>
      <c r="F53" s="886" t="s">
        <v>1783</v>
      </c>
      <c r="H53" s="885" t="s">
        <v>732</v>
      </c>
      <c r="I53" s="886" t="s">
        <v>2333</v>
      </c>
    </row>
    <row r="54" spans="2:9" ht="13" customHeight="1" x14ac:dyDescent="0.2">
      <c r="B54" s="895" t="s">
        <v>5</v>
      </c>
      <c r="C54" s="898" t="s">
        <v>2800</v>
      </c>
      <c r="E54" s="885" t="s">
        <v>2205</v>
      </c>
      <c r="F54" s="886" t="s">
        <v>2848</v>
      </c>
      <c r="G54" s="756"/>
      <c r="H54" s="891" t="s">
        <v>2920</v>
      </c>
      <c r="I54" s="939" t="s">
        <v>2921</v>
      </c>
    </row>
    <row r="55" spans="2:9" ht="13" customHeight="1" x14ac:dyDescent="0.2">
      <c r="B55" s="891" t="s">
        <v>2373</v>
      </c>
      <c r="C55" s="891" t="s">
        <v>2769</v>
      </c>
      <c r="E55" s="885" t="s">
        <v>1345</v>
      </c>
      <c r="F55" s="886" t="s">
        <v>1344</v>
      </c>
      <c r="G55" s="756"/>
      <c r="H55" s="885" t="s">
        <v>847</v>
      </c>
      <c r="I55" s="891" t="s">
        <v>2876</v>
      </c>
    </row>
    <row r="56" spans="2:9" ht="13" customHeight="1" x14ac:dyDescent="0.2">
      <c r="B56" s="885" t="s">
        <v>2205</v>
      </c>
      <c r="C56" s="886" t="s">
        <v>2812</v>
      </c>
      <c r="E56" s="885" t="s">
        <v>1774</v>
      </c>
      <c r="F56" s="886" t="s">
        <v>1775</v>
      </c>
      <c r="G56" s="756"/>
      <c r="H56" s="885" t="s">
        <v>2834</v>
      </c>
      <c r="I56" s="891" t="s">
        <v>2877</v>
      </c>
    </row>
    <row r="57" spans="2:9" ht="13" customHeight="1" x14ac:dyDescent="0.2">
      <c r="B57" s="891" t="s">
        <v>2343</v>
      </c>
      <c r="C57" s="891" t="s">
        <v>2770</v>
      </c>
      <c r="E57" s="897" t="s">
        <v>2302</v>
      </c>
      <c r="F57" s="897" t="s">
        <v>2099</v>
      </c>
      <c r="G57" s="756"/>
      <c r="H57" s="885" t="s">
        <v>1171</v>
      </c>
      <c r="I57" s="886" t="s">
        <v>1990</v>
      </c>
    </row>
    <row r="58" spans="2:9" ht="13" customHeight="1" x14ac:dyDescent="0.2">
      <c r="B58" s="885" t="s">
        <v>2312</v>
      </c>
      <c r="C58" s="886" t="s">
        <v>2869</v>
      </c>
      <c r="E58" s="886" t="s">
        <v>2065</v>
      </c>
      <c r="F58" s="886" t="s">
        <v>2064</v>
      </c>
      <c r="G58" s="756"/>
      <c r="H58" s="891" t="s">
        <v>2918</v>
      </c>
      <c r="I58" s="891" t="s">
        <v>2919</v>
      </c>
    </row>
    <row r="59" spans="2:9" ht="13" customHeight="1" x14ac:dyDescent="0.2">
      <c r="B59" s="891" t="s">
        <v>2748</v>
      </c>
      <c r="C59" s="891" t="s">
        <v>2771</v>
      </c>
      <c r="E59" s="885" t="s">
        <v>1770</v>
      </c>
      <c r="F59" s="886" t="s">
        <v>3304</v>
      </c>
      <c r="G59" s="756"/>
      <c r="H59" s="885" t="s">
        <v>1610</v>
      </c>
      <c r="I59" s="886" t="s">
        <v>1998</v>
      </c>
    </row>
    <row r="60" spans="2:9" ht="13" customHeight="1" x14ac:dyDescent="0.2">
      <c r="B60" s="890" t="s">
        <v>2413</v>
      </c>
      <c r="C60" s="890" t="s">
        <v>2813</v>
      </c>
      <c r="E60" s="886" t="s">
        <v>2114</v>
      </c>
      <c r="F60" s="886" t="s">
        <v>2871</v>
      </c>
      <c r="G60" s="756"/>
    </row>
    <row r="61" spans="2:9" ht="13" customHeight="1" x14ac:dyDescent="0.2">
      <c r="B61" s="885" t="s">
        <v>2221</v>
      </c>
      <c r="C61" s="886" t="s">
        <v>2827</v>
      </c>
      <c r="E61" s="885" t="s">
        <v>1964</v>
      </c>
      <c r="F61" s="886" t="s">
        <v>676</v>
      </c>
      <c r="G61" s="756"/>
    </row>
    <row r="62" spans="2:9" ht="13" customHeight="1" x14ac:dyDescent="0.2">
      <c r="B62" s="891" t="s">
        <v>2747</v>
      </c>
      <c r="C62" s="891" t="s">
        <v>2772</v>
      </c>
      <c r="E62" s="897" t="s">
        <v>2090</v>
      </c>
      <c r="F62" s="897" t="s">
        <v>2091</v>
      </c>
      <c r="G62" s="756"/>
    </row>
    <row r="63" spans="2:9" ht="13" customHeight="1" x14ac:dyDescent="0.2">
      <c r="B63" s="886" t="s">
        <v>2341</v>
      </c>
      <c r="C63" s="886" t="s">
        <v>2868</v>
      </c>
      <c r="E63" s="885" t="s">
        <v>2612</v>
      </c>
      <c r="F63" s="886" t="s">
        <v>2608</v>
      </c>
      <c r="G63" s="756"/>
    </row>
    <row r="64" spans="2:9" ht="13" customHeight="1" x14ac:dyDescent="0.2">
      <c r="B64" s="886" t="s">
        <v>2346</v>
      </c>
      <c r="C64" s="886" t="s">
        <v>2345</v>
      </c>
      <c r="E64" s="885" t="s">
        <v>2804</v>
      </c>
      <c r="F64" s="886" t="s">
        <v>1778</v>
      </c>
      <c r="G64" s="756"/>
    </row>
    <row r="65" spans="2:7" ht="13" customHeight="1" x14ac:dyDescent="0.2">
      <c r="B65" s="886" t="s">
        <v>2348</v>
      </c>
      <c r="C65" s="886" t="s">
        <v>2814</v>
      </c>
      <c r="E65" s="897" t="s">
        <v>2076</v>
      </c>
      <c r="F65" s="897" t="s">
        <v>2085</v>
      </c>
      <c r="G65" s="756"/>
    </row>
    <row r="66" spans="2:7" ht="13" customHeight="1" x14ac:dyDescent="0.2">
      <c r="B66" s="886" t="s">
        <v>2344</v>
      </c>
      <c r="C66" s="886" t="s">
        <v>2775</v>
      </c>
      <c r="E66" s="897" t="s">
        <v>2461</v>
      </c>
      <c r="F66" s="897" t="s">
        <v>2462</v>
      </c>
      <c r="G66" s="756"/>
    </row>
    <row r="67" spans="2:7" ht="13" customHeight="1" x14ac:dyDescent="0.2">
      <c r="B67" s="886" t="s">
        <v>2349</v>
      </c>
      <c r="C67" s="886" t="s">
        <v>2773</v>
      </c>
      <c r="E67" s="897" t="s">
        <v>1776</v>
      </c>
      <c r="F67" s="897" t="s">
        <v>1777</v>
      </c>
      <c r="G67" s="756"/>
    </row>
    <row r="68" spans="2:7" ht="13" customHeight="1" x14ac:dyDescent="0.2">
      <c r="B68" s="886" t="s">
        <v>2414</v>
      </c>
      <c r="C68" s="886" t="s">
        <v>2774</v>
      </c>
      <c r="E68" s="891" t="s">
        <v>1738</v>
      </c>
      <c r="F68" s="891" t="s">
        <v>1739</v>
      </c>
      <c r="G68" s="756"/>
    </row>
    <row r="69" spans="2:7" ht="13" customHeight="1" x14ac:dyDescent="0.2">
      <c r="B69" s="886" t="s">
        <v>2340</v>
      </c>
      <c r="C69" s="886" t="s">
        <v>2815</v>
      </c>
      <c r="E69" s="897" t="s">
        <v>2104</v>
      </c>
      <c r="F69" s="897" t="s">
        <v>2105</v>
      </c>
      <c r="G69" s="756"/>
    </row>
    <row r="70" spans="2:7" ht="13" customHeight="1" x14ac:dyDescent="0.2">
      <c r="B70" s="886" t="s">
        <v>2342</v>
      </c>
      <c r="C70" s="886" t="s">
        <v>2776</v>
      </c>
      <c r="E70" s="897" t="s">
        <v>2149</v>
      </c>
      <c r="F70" s="897" t="s">
        <v>2150</v>
      </c>
      <c r="G70" s="756"/>
    </row>
    <row r="71" spans="2:7" ht="13" customHeight="1" x14ac:dyDescent="0.2">
      <c r="B71" s="890" t="s">
        <v>2570</v>
      </c>
      <c r="C71" s="890" t="s">
        <v>2867</v>
      </c>
      <c r="E71" s="897" t="s">
        <v>2153</v>
      </c>
      <c r="F71" s="897" t="s">
        <v>2154</v>
      </c>
      <c r="G71" s="756"/>
    </row>
    <row r="72" spans="2:7" ht="13" customHeight="1" x14ac:dyDescent="0.2">
      <c r="B72" s="886" t="s">
        <v>2350</v>
      </c>
      <c r="C72" s="886" t="s">
        <v>2816</v>
      </c>
      <c r="E72" s="897" t="s">
        <v>2277</v>
      </c>
      <c r="F72" s="897" t="s">
        <v>2278</v>
      </c>
      <c r="G72" s="756"/>
    </row>
    <row r="73" spans="2:7" ht="13" customHeight="1" x14ac:dyDescent="0.2">
      <c r="B73" s="886" t="s">
        <v>2351</v>
      </c>
      <c r="C73" s="886" t="s">
        <v>2817</v>
      </c>
      <c r="E73" s="886" t="s">
        <v>2313</v>
      </c>
      <c r="F73" s="886" t="s">
        <v>2314</v>
      </c>
      <c r="G73" s="756"/>
    </row>
    <row r="74" spans="2:7" ht="13" customHeight="1" x14ac:dyDescent="0.2">
      <c r="B74" s="886" t="s">
        <v>2352</v>
      </c>
      <c r="C74" s="886" t="s">
        <v>2818</v>
      </c>
      <c r="G74" s="756"/>
    </row>
    <row r="75" spans="2:7" ht="13" customHeight="1" x14ac:dyDescent="0.2">
      <c r="B75" s="886" t="s">
        <v>2353</v>
      </c>
      <c r="C75" s="886" t="s">
        <v>2819</v>
      </c>
      <c r="G75" s="756"/>
    </row>
    <row r="76" spans="2:7" ht="13" customHeight="1" x14ac:dyDescent="0.2">
      <c r="B76" s="890" t="s">
        <v>2571</v>
      </c>
      <c r="C76" s="890" t="s">
        <v>2870</v>
      </c>
    </row>
    <row r="77" spans="2:7" ht="13" customHeight="1" x14ac:dyDescent="0.2">
      <c r="B77" s="886" t="s">
        <v>2355</v>
      </c>
      <c r="C77" s="886" t="s">
        <v>2820</v>
      </c>
    </row>
    <row r="78" spans="2:7" ht="13" customHeight="1" x14ac:dyDescent="0.2">
      <c r="B78" s="886" t="s">
        <v>2356</v>
      </c>
      <c r="C78" s="886" t="s">
        <v>2821</v>
      </c>
    </row>
    <row r="79" spans="2:7" ht="13" customHeight="1" x14ac:dyDescent="0.2">
      <c r="B79" s="886" t="s">
        <v>2311</v>
      </c>
      <c r="C79" s="886" t="s">
        <v>2822</v>
      </c>
    </row>
    <row r="80" spans="2:7" ht="13" customHeight="1" x14ac:dyDescent="0.2">
      <c r="B80" s="885" t="s">
        <v>2217</v>
      </c>
      <c r="C80" s="886" t="s">
        <v>2826</v>
      </c>
    </row>
    <row r="81" spans="2:7" ht="13" customHeight="1" x14ac:dyDescent="0.2">
      <c r="B81" s="886" t="s">
        <v>2339</v>
      </c>
      <c r="C81" s="886" t="s">
        <v>2823</v>
      </c>
    </row>
    <row r="82" spans="2:7" ht="13" customHeight="1" x14ac:dyDescent="0.2">
      <c r="B82" s="885" t="s">
        <v>1800</v>
      </c>
      <c r="C82" s="886" t="s">
        <v>2824</v>
      </c>
    </row>
    <row r="83" spans="2:7" ht="13" customHeight="1" x14ac:dyDescent="0.2">
      <c r="B83" s="893" t="s">
        <v>2746</v>
      </c>
      <c r="C83" s="891" t="s">
        <v>2777</v>
      </c>
    </row>
    <row r="84" spans="2:7" ht="13" customHeight="1" x14ac:dyDescent="0.2">
      <c r="B84" s="897" t="s">
        <v>1796</v>
      </c>
      <c r="C84" s="897" t="s">
        <v>2810</v>
      </c>
    </row>
    <row r="85" spans="2:7" ht="13" customHeight="1" x14ac:dyDescent="0.2">
      <c r="B85" s="897" t="s">
        <v>1801</v>
      </c>
      <c r="C85" s="897" t="s">
        <v>2811</v>
      </c>
    </row>
    <row r="86" spans="2:7" ht="13" customHeight="1" x14ac:dyDescent="0.2">
      <c r="B86" s="886" t="s">
        <v>2199</v>
      </c>
      <c r="C86" s="886" t="s">
        <v>2825</v>
      </c>
    </row>
    <row r="87" spans="2:7" ht="13" customHeight="1" x14ac:dyDescent="0.2">
      <c r="B87" s="886" t="s">
        <v>2202</v>
      </c>
      <c r="C87" s="886" t="s">
        <v>2778</v>
      </c>
      <c r="G87" s="756"/>
    </row>
    <row r="88" spans="2:7" ht="13" customHeight="1" x14ac:dyDescent="0.2">
      <c r="B88" s="890" t="s">
        <v>2576</v>
      </c>
      <c r="C88" s="890" t="s">
        <v>2863</v>
      </c>
      <c r="G88" s="756"/>
    </row>
    <row r="89" spans="2:7" ht="13" customHeight="1" x14ac:dyDescent="0.2">
      <c r="B89" s="890" t="s">
        <v>2577</v>
      </c>
      <c r="C89" s="890" t="s">
        <v>2864</v>
      </c>
      <c r="G89" s="756"/>
    </row>
    <row r="90" spans="2:7" ht="13" customHeight="1" x14ac:dyDescent="0.2">
      <c r="B90" s="890" t="s">
        <v>2575</v>
      </c>
      <c r="C90" s="890" t="s">
        <v>2865</v>
      </c>
      <c r="G90" s="756"/>
    </row>
    <row r="91" spans="2:7" ht="13" customHeight="1" x14ac:dyDescent="0.2">
      <c r="B91" s="900" t="s">
        <v>2574</v>
      </c>
      <c r="C91" s="890" t="s">
        <v>2866</v>
      </c>
      <c r="G91" s="756"/>
    </row>
    <row r="92" spans="2:7" ht="13" customHeight="1" x14ac:dyDescent="0.2">
      <c r="B92" s="658"/>
      <c r="C92" s="658"/>
      <c r="G92" s="756"/>
    </row>
    <row r="93" spans="2:7" ht="13" customHeight="1" x14ac:dyDescent="0.2">
      <c r="G93" s="756"/>
    </row>
    <row r="94" spans="2:7" ht="13" customHeight="1" x14ac:dyDescent="0.2">
      <c r="G94" s="756"/>
    </row>
    <row r="95" spans="2:7" ht="13" customHeight="1" x14ac:dyDescent="0.2">
      <c r="G95" s="756"/>
    </row>
    <row r="96" spans="2:7" ht="13" customHeight="1" x14ac:dyDescent="0.2">
      <c r="G96" s="756"/>
    </row>
    <row r="97" spans="2:7" ht="13" customHeight="1" x14ac:dyDescent="0.2">
      <c r="G97" s="756"/>
    </row>
    <row r="98" spans="2:7" ht="13" customHeight="1" x14ac:dyDescent="0.2">
      <c r="G98" s="756"/>
    </row>
    <row r="99" spans="2:7" ht="13" customHeight="1" x14ac:dyDescent="0.2">
      <c r="G99" s="756"/>
    </row>
    <row r="100" spans="2:7" ht="13" customHeight="1" x14ac:dyDescent="0.2"/>
    <row r="101" spans="2:7" ht="13" customHeight="1" x14ac:dyDescent="0.2"/>
    <row r="102" spans="2:7" ht="13" customHeight="1" x14ac:dyDescent="0.2"/>
    <row r="103" spans="2:7" ht="13" customHeight="1" x14ac:dyDescent="0.2"/>
    <row r="104" spans="2:7" ht="13" customHeight="1" x14ac:dyDescent="0.2">
      <c r="B104" s="658"/>
      <c r="C104" s="658"/>
    </row>
    <row r="105" spans="2:7" ht="13" customHeight="1" x14ac:dyDescent="0.2"/>
    <row r="106" spans="2:7" ht="13" customHeight="1" x14ac:dyDescent="0.2"/>
    <row r="107" spans="2:7" ht="13" customHeight="1" x14ac:dyDescent="0.2"/>
    <row r="108" spans="2:7" ht="13" customHeight="1" x14ac:dyDescent="0.2"/>
    <row r="109" spans="2:7" ht="13" customHeight="1" x14ac:dyDescent="0.2"/>
    <row r="110" spans="2:7" ht="13" customHeight="1" x14ac:dyDescent="0.2"/>
    <row r="111" spans="2:7" ht="13" customHeight="1" x14ac:dyDescent="0.2"/>
    <row r="112" spans="2:7" ht="13" customHeight="1" x14ac:dyDescent="0.2"/>
    <row r="113" ht="13" customHeight="1" x14ac:dyDescent="0.2"/>
    <row r="114" ht="13" customHeight="1" x14ac:dyDescent="0.2"/>
    <row r="115" ht="15" customHeight="1" x14ac:dyDescent="0.2"/>
    <row r="116" ht="15" customHeight="1" x14ac:dyDescent="0.2"/>
    <row r="117" ht="14" customHeight="1" x14ac:dyDescent="0.2"/>
    <row r="118" ht="14" customHeight="1" x14ac:dyDescent="0.2"/>
    <row r="119" ht="14" customHeight="1" x14ac:dyDescent="0.2"/>
    <row r="120" ht="14" customHeight="1" x14ac:dyDescent="0.2"/>
    <row r="121" ht="14" customHeight="1" x14ac:dyDescent="0.2"/>
    <row r="122" ht="14" customHeight="1" x14ac:dyDescent="0.2"/>
    <row r="123" ht="14" customHeight="1" x14ac:dyDescent="0.2"/>
    <row r="124" ht="14" customHeight="1" x14ac:dyDescent="0.2"/>
    <row r="125" ht="14" customHeight="1" x14ac:dyDescent="0.2"/>
    <row r="126" ht="14" customHeight="1" x14ac:dyDescent="0.2"/>
    <row r="127" ht="14" customHeight="1" x14ac:dyDescent="0.2"/>
    <row r="128" ht="14" customHeight="1" x14ac:dyDescent="0.2"/>
    <row r="130" spans="4:9" x14ac:dyDescent="0.2">
      <c r="H130"/>
      <c r="I130"/>
    </row>
    <row r="131" spans="4:9" customFormat="1" ht="13" customHeight="1" x14ac:dyDescent="0.2">
      <c r="D131" s="878"/>
      <c r="E131" s="658"/>
      <c r="F131" s="658"/>
      <c r="G131" s="658"/>
      <c r="H131" s="658"/>
      <c r="I131" s="658"/>
    </row>
    <row r="132" spans="4:9" ht="13" customHeight="1" x14ac:dyDescent="0.2"/>
    <row r="133" spans="4:9" ht="13" customHeight="1" x14ac:dyDescent="0.2"/>
    <row r="134" spans="4:9" ht="13" customHeight="1" x14ac:dyDescent="0.2"/>
    <row r="135" spans="4:9" ht="13" customHeight="1" x14ac:dyDescent="0.2"/>
    <row r="136" spans="4:9" ht="13" customHeight="1" x14ac:dyDescent="0.2"/>
    <row r="137" spans="4:9" ht="13" customHeight="1" x14ac:dyDescent="0.2"/>
    <row r="138" spans="4:9" ht="13" customHeight="1" x14ac:dyDescent="0.2"/>
    <row r="139" spans="4:9" ht="13" customHeight="1" x14ac:dyDescent="0.2"/>
    <row r="140" spans="4:9" ht="13" customHeight="1" x14ac:dyDescent="0.2"/>
    <row r="141" spans="4:9" ht="13" customHeight="1" x14ac:dyDescent="0.2"/>
    <row r="142" spans="4:9" ht="13" customHeight="1" x14ac:dyDescent="0.2"/>
    <row r="143" spans="4:9" ht="13" customHeight="1" x14ac:dyDescent="0.2"/>
    <row r="144" spans="4:9" ht="13" customHeight="1" x14ac:dyDescent="0.2"/>
    <row r="145" ht="13" customHeight="1" x14ac:dyDescent="0.2"/>
    <row r="146" ht="13" customHeight="1" x14ac:dyDescent="0.2"/>
    <row r="147" ht="13" customHeight="1" x14ac:dyDescent="0.2"/>
    <row r="148" ht="13" customHeight="1" x14ac:dyDescent="0.2"/>
    <row r="149" ht="13" customHeight="1" x14ac:dyDescent="0.2"/>
    <row r="150" ht="13" customHeight="1" x14ac:dyDescent="0.2"/>
    <row r="151" ht="13" customHeight="1" x14ac:dyDescent="0.2"/>
    <row r="152" ht="13" customHeight="1" x14ac:dyDescent="0.2"/>
    <row r="153" ht="13" customHeight="1" x14ac:dyDescent="0.2"/>
    <row r="161" spans="8:9" x14ac:dyDescent="0.2">
      <c r="H161" s="903"/>
      <c r="I161" s="903"/>
    </row>
    <row r="162" spans="8:9" x14ac:dyDescent="0.2">
      <c r="H162" s="903"/>
      <c r="I162" s="903"/>
    </row>
    <row r="163" spans="8:9" x14ac:dyDescent="0.2">
      <c r="H163" s="903"/>
      <c r="I163" s="903"/>
    </row>
    <row r="164" spans="8:9" x14ac:dyDescent="0.2">
      <c r="H164" s="903"/>
      <c r="I164" s="903"/>
    </row>
    <row r="165" spans="8:9" x14ac:dyDescent="0.2">
      <c r="H165" s="903"/>
      <c r="I165" s="903"/>
    </row>
    <row r="166" spans="8:9" x14ac:dyDescent="0.2">
      <c r="H166" s="903"/>
      <c r="I166" s="903"/>
    </row>
    <row r="167" spans="8:9" x14ac:dyDescent="0.2">
      <c r="H167" s="903"/>
      <c r="I167" s="903"/>
    </row>
  </sheetData>
  <sortState xmlns:xlrd2="http://schemas.microsoft.com/office/spreadsheetml/2017/richdata2" ref="H52:I59">
    <sortCondition ref="H52:H59"/>
  </sortState>
  <mergeCells count="2">
    <mergeCell ref="B2:C2"/>
    <mergeCell ref="H51:I51"/>
  </mergeCells>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TB59"/>
  <sheetViews>
    <sheetView zoomScale="130" zoomScaleNormal="130" workbookViewId="0">
      <pane xSplit="2" ySplit="7" topLeftCell="W8" activePane="bottomRight" state="frozen"/>
      <selection pane="topRight" activeCell="C1" sqref="C1"/>
      <selection pane="bottomLeft" activeCell="A6" sqref="A6"/>
      <selection pane="bottomRight" activeCell="AF6" sqref="AF6"/>
    </sheetView>
  </sheetViews>
  <sheetFormatPr baseColWidth="10" defaultRowHeight="14" x14ac:dyDescent="0.2"/>
  <cols>
    <col min="1" max="1" width="2.5" style="359" customWidth="1"/>
    <col min="2" max="2" width="19" style="359" customWidth="1"/>
    <col min="3" max="3" width="15" style="359" customWidth="1"/>
    <col min="4" max="4" width="5.1640625" style="359" customWidth="1"/>
    <col min="5" max="5" width="5" style="359" customWidth="1"/>
    <col min="6" max="6" width="10.83203125" style="359"/>
    <col min="7" max="7" width="9" style="359" customWidth="1"/>
    <col min="8" max="8" width="9.83203125" style="359" customWidth="1"/>
    <col min="9" max="9" width="7" style="359" customWidth="1"/>
    <col min="10" max="10" width="8.1640625" style="359" customWidth="1"/>
    <col min="11" max="11" width="5" style="359" customWidth="1"/>
    <col min="12" max="12" width="7" style="359" customWidth="1"/>
    <col min="13" max="13" width="7.83203125" style="359" customWidth="1"/>
    <col min="14" max="14" width="7.33203125" style="359" customWidth="1"/>
    <col min="15" max="15" width="5.33203125" style="359" customWidth="1"/>
    <col min="16" max="16" width="5.83203125" style="359" customWidth="1"/>
    <col min="17" max="17" width="7.5" style="359" customWidth="1"/>
    <col min="18" max="18" width="7.33203125" style="359" customWidth="1"/>
    <col min="19" max="19" width="7.1640625" style="359" customWidth="1"/>
    <col min="20" max="20" width="7" style="359" customWidth="1"/>
    <col min="21" max="27" width="4.1640625" style="359" customWidth="1"/>
    <col min="28" max="30" width="18.33203125" style="359" customWidth="1"/>
    <col min="31" max="31" width="10.1640625" style="359" customWidth="1"/>
    <col min="32" max="32" width="132.5" style="359" customWidth="1"/>
    <col min="33" max="16384" width="10.83203125" style="359"/>
  </cols>
  <sheetData>
    <row r="1" spans="1:2550" ht="15" thickBot="1" x14ac:dyDescent="0.25"/>
    <row r="2" spans="1:2550" ht="23" thickTop="1" thickBot="1" x14ac:dyDescent="0.35">
      <c r="B2" s="1392" t="s">
        <v>3306</v>
      </c>
      <c r="C2" s="1393"/>
      <c r="D2" s="360"/>
    </row>
    <row r="3" spans="1:2550" ht="15" thickTop="1" x14ac:dyDescent="0.2"/>
    <row r="4" spans="1:2550" ht="38" x14ac:dyDescent="0.2">
      <c r="B4" s="361" t="s">
        <v>110</v>
      </c>
    </row>
    <row r="5" spans="1:2550" ht="15" thickBot="1" x14ac:dyDescent="0.25"/>
    <row r="6" spans="1:2550" s="365" customFormat="1" ht="44" customHeight="1" thickBot="1" x14ac:dyDescent="0.25">
      <c r="A6" s="362"/>
      <c r="B6" s="946" t="s">
        <v>109</v>
      </c>
      <c r="C6" s="946" t="s">
        <v>108</v>
      </c>
      <c r="D6" s="946" t="s">
        <v>1965</v>
      </c>
      <c r="E6" s="946" t="s">
        <v>107</v>
      </c>
      <c r="F6" s="946" t="s">
        <v>106</v>
      </c>
      <c r="G6" s="1389" t="s">
        <v>105</v>
      </c>
      <c r="H6" s="1390"/>
      <c r="I6" s="946" t="s">
        <v>104</v>
      </c>
      <c r="J6" s="946" t="s">
        <v>103</v>
      </c>
      <c r="K6" s="947" t="s">
        <v>102</v>
      </c>
      <c r="L6" s="948" t="s">
        <v>101</v>
      </c>
      <c r="M6" s="946" t="s">
        <v>100</v>
      </c>
      <c r="N6" s="946" t="s">
        <v>99</v>
      </c>
      <c r="O6" s="946" t="s">
        <v>98</v>
      </c>
      <c r="P6" s="946" t="s">
        <v>97</v>
      </c>
      <c r="Q6" s="946" t="s">
        <v>96</v>
      </c>
      <c r="R6" s="946" t="s">
        <v>95</v>
      </c>
      <c r="S6" s="946" t="s">
        <v>94</v>
      </c>
      <c r="T6" s="946" t="s">
        <v>93</v>
      </c>
      <c r="U6" s="1391" t="s">
        <v>92</v>
      </c>
      <c r="V6" s="1391"/>
      <c r="W6" s="1391"/>
      <c r="X6" s="1391"/>
      <c r="Y6" s="1391"/>
      <c r="Z6" s="1391"/>
      <c r="AA6" s="1391"/>
      <c r="AB6" s="950" t="s">
        <v>91</v>
      </c>
      <c r="AC6" s="950" t="s">
        <v>3124</v>
      </c>
      <c r="AD6" s="950" t="s">
        <v>89</v>
      </c>
      <c r="AE6" s="949" t="s">
        <v>88</v>
      </c>
      <c r="AF6" s="1246" t="s">
        <v>2328</v>
      </c>
      <c r="AG6" s="364"/>
      <c r="AH6" s="362"/>
      <c r="AI6" s="362"/>
      <c r="AJ6" s="362"/>
      <c r="AK6" s="362"/>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362"/>
      <c r="CH6" s="362"/>
      <c r="CI6" s="362"/>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c r="DU6" s="362"/>
      <c r="DV6" s="362"/>
      <c r="DW6" s="362"/>
      <c r="DX6" s="362"/>
      <c r="DY6" s="362"/>
      <c r="DZ6" s="362"/>
      <c r="EA6" s="362"/>
      <c r="EB6" s="362"/>
      <c r="EC6" s="362"/>
      <c r="ED6" s="362"/>
      <c r="EE6" s="362"/>
      <c r="EF6" s="362"/>
      <c r="EG6" s="362"/>
      <c r="EH6" s="362"/>
      <c r="EI6" s="362"/>
      <c r="EJ6" s="362"/>
      <c r="EK6" s="362"/>
      <c r="EL6" s="362"/>
      <c r="EM6" s="362"/>
      <c r="EN6" s="362"/>
      <c r="EO6" s="362"/>
      <c r="EP6" s="362"/>
      <c r="EQ6" s="362"/>
      <c r="ER6" s="362"/>
      <c r="ES6" s="362"/>
      <c r="ET6" s="362"/>
      <c r="EU6" s="362"/>
      <c r="EV6" s="362"/>
      <c r="EW6" s="362"/>
      <c r="EX6" s="362"/>
      <c r="EY6" s="362"/>
      <c r="EZ6" s="362"/>
      <c r="FA6" s="362"/>
      <c r="FB6" s="362"/>
      <c r="FC6" s="362"/>
      <c r="FD6" s="362"/>
      <c r="FE6" s="362"/>
      <c r="FF6" s="362"/>
      <c r="FG6" s="362"/>
      <c r="FH6" s="362"/>
      <c r="FI6" s="362"/>
      <c r="FJ6" s="362"/>
      <c r="FK6" s="362"/>
      <c r="FL6" s="362"/>
      <c r="FM6" s="362"/>
      <c r="FN6" s="362"/>
      <c r="FO6" s="362"/>
      <c r="FP6" s="362"/>
      <c r="FQ6" s="362"/>
      <c r="FR6" s="362"/>
      <c r="FS6" s="362"/>
      <c r="FT6" s="362"/>
      <c r="FU6" s="362"/>
      <c r="FV6" s="362"/>
      <c r="FW6" s="362"/>
      <c r="FX6" s="362"/>
      <c r="FY6" s="362"/>
      <c r="FZ6" s="362"/>
      <c r="GA6" s="362"/>
      <c r="GB6" s="362"/>
      <c r="GC6" s="362"/>
      <c r="GD6" s="362"/>
      <c r="GE6" s="362"/>
      <c r="GF6" s="362"/>
      <c r="GG6" s="362"/>
      <c r="GH6" s="362"/>
      <c r="GI6" s="362"/>
      <c r="GJ6" s="362"/>
      <c r="GK6" s="362"/>
      <c r="GL6" s="362"/>
      <c r="GM6" s="362"/>
      <c r="GN6" s="362"/>
      <c r="GO6" s="362"/>
      <c r="GP6" s="362"/>
      <c r="GQ6" s="362"/>
      <c r="GR6" s="362"/>
      <c r="GS6" s="362"/>
      <c r="GT6" s="362"/>
      <c r="GU6" s="362"/>
      <c r="GV6" s="362"/>
      <c r="GW6" s="362"/>
      <c r="GX6" s="362"/>
      <c r="GY6" s="362"/>
      <c r="GZ6" s="362"/>
      <c r="HA6" s="362"/>
      <c r="HB6" s="362"/>
      <c r="HC6" s="362"/>
      <c r="HD6" s="362"/>
      <c r="HE6" s="362"/>
      <c r="HF6" s="362"/>
      <c r="HG6" s="362"/>
      <c r="HH6" s="362"/>
      <c r="HI6" s="362"/>
      <c r="HJ6" s="362"/>
      <c r="HK6" s="362"/>
      <c r="HL6" s="362"/>
      <c r="HM6" s="362"/>
      <c r="HN6" s="362"/>
      <c r="HO6" s="362"/>
      <c r="HP6" s="362"/>
      <c r="HQ6" s="362"/>
      <c r="HR6" s="362"/>
      <c r="HS6" s="362"/>
      <c r="HT6" s="362"/>
      <c r="HU6" s="362"/>
      <c r="HV6" s="362"/>
      <c r="HW6" s="362"/>
      <c r="HX6" s="362"/>
      <c r="HY6" s="362"/>
      <c r="HZ6" s="362"/>
      <c r="IA6" s="362"/>
      <c r="IB6" s="362"/>
      <c r="IC6" s="362"/>
      <c r="ID6" s="362"/>
      <c r="IE6" s="362"/>
      <c r="IF6" s="362"/>
      <c r="IG6" s="362"/>
      <c r="IH6" s="362"/>
      <c r="II6" s="362"/>
      <c r="IJ6" s="362"/>
      <c r="IK6" s="362"/>
      <c r="IL6" s="362"/>
      <c r="IM6" s="362"/>
      <c r="IN6" s="362"/>
      <c r="IO6" s="362"/>
      <c r="IP6" s="362"/>
      <c r="IQ6" s="362"/>
      <c r="IR6" s="362"/>
      <c r="IS6" s="362"/>
      <c r="IT6" s="362"/>
      <c r="IU6" s="362"/>
      <c r="IV6" s="362"/>
      <c r="IW6" s="362"/>
      <c r="IX6" s="362"/>
      <c r="IY6" s="362"/>
      <c r="IZ6" s="362"/>
      <c r="JA6" s="362"/>
      <c r="JB6" s="362"/>
      <c r="JC6" s="362"/>
      <c r="JD6" s="362"/>
      <c r="JE6" s="362"/>
      <c r="JF6" s="362"/>
      <c r="JG6" s="362"/>
      <c r="JH6" s="362"/>
      <c r="JI6" s="362"/>
      <c r="JJ6" s="362"/>
      <c r="JK6" s="362"/>
      <c r="JL6" s="362"/>
      <c r="JM6" s="362"/>
      <c r="JN6" s="362"/>
      <c r="JO6" s="362"/>
      <c r="JP6" s="362"/>
      <c r="JQ6" s="362"/>
      <c r="JR6" s="362"/>
      <c r="JS6" s="362"/>
      <c r="JT6" s="362"/>
      <c r="JU6" s="362"/>
      <c r="JV6" s="362"/>
      <c r="JW6" s="362"/>
      <c r="JX6" s="362"/>
      <c r="JY6" s="362"/>
      <c r="JZ6" s="362"/>
      <c r="KA6" s="362"/>
      <c r="KB6" s="362"/>
      <c r="KC6" s="362"/>
      <c r="KD6" s="362"/>
      <c r="KE6" s="362"/>
      <c r="KF6" s="362"/>
      <c r="KG6" s="362"/>
      <c r="KH6" s="362"/>
      <c r="KI6" s="362"/>
      <c r="KJ6" s="362"/>
      <c r="KK6" s="362"/>
      <c r="KL6" s="362"/>
      <c r="KM6" s="362"/>
      <c r="KN6" s="362"/>
      <c r="KO6" s="362"/>
      <c r="KP6" s="362"/>
      <c r="KQ6" s="362"/>
      <c r="KR6" s="362"/>
      <c r="KS6" s="362"/>
      <c r="KT6" s="362"/>
      <c r="KU6" s="362"/>
      <c r="KV6" s="362"/>
      <c r="KW6" s="362"/>
      <c r="KX6" s="362"/>
      <c r="KY6" s="362"/>
      <c r="KZ6" s="362"/>
      <c r="LA6" s="362"/>
      <c r="LB6" s="362"/>
      <c r="LC6" s="362"/>
      <c r="LD6" s="362"/>
      <c r="LE6" s="362"/>
      <c r="LF6" s="362"/>
      <c r="LG6" s="362"/>
      <c r="LH6" s="362"/>
      <c r="LI6" s="362"/>
      <c r="LJ6" s="362"/>
      <c r="LK6" s="362"/>
      <c r="LL6" s="362"/>
      <c r="LM6" s="362"/>
      <c r="LN6" s="362"/>
      <c r="LO6" s="362"/>
      <c r="LP6" s="362"/>
      <c r="LQ6" s="362"/>
      <c r="LR6" s="362"/>
      <c r="LS6" s="362"/>
      <c r="LT6" s="362"/>
      <c r="LU6" s="362"/>
      <c r="LV6" s="362"/>
      <c r="LW6" s="362"/>
      <c r="LX6" s="362"/>
      <c r="LY6" s="362"/>
      <c r="LZ6" s="362"/>
      <c r="MA6" s="362"/>
      <c r="MB6" s="362"/>
      <c r="MC6" s="362"/>
      <c r="MD6" s="362"/>
      <c r="ME6" s="362"/>
      <c r="MF6" s="362"/>
      <c r="MG6" s="362"/>
      <c r="MH6" s="362"/>
      <c r="MI6" s="362"/>
      <c r="MJ6" s="362"/>
      <c r="MK6" s="362"/>
      <c r="ML6" s="362"/>
      <c r="MM6" s="362"/>
      <c r="MN6" s="362"/>
      <c r="MO6" s="362"/>
      <c r="MP6" s="362"/>
      <c r="MQ6" s="362"/>
      <c r="MR6" s="362"/>
      <c r="MS6" s="362"/>
      <c r="MT6" s="362"/>
      <c r="MU6" s="362"/>
      <c r="MV6" s="362"/>
      <c r="MW6" s="362"/>
      <c r="MX6" s="362"/>
      <c r="MY6" s="362"/>
      <c r="MZ6" s="362"/>
      <c r="NA6" s="362"/>
      <c r="NB6" s="362"/>
      <c r="NC6" s="362"/>
      <c r="ND6" s="362"/>
      <c r="NE6" s="362"/>
      <c r="NF6" s="362"/>
      <c r="NG6" s="362"/>
      <c r="NH6" s="362"/>
      <c r="NI6" s="362"/>
      <c r="NJ6" s="362"/>
      <c r="NK6" s="362"/>
      <c r="NL6" s="362"/>
      <c r="NM6" s="362"/>
      <c r="NN6" s="362"/>
      <c r="NO6" s="362"/>
      <c r="NP6" s="362"/>
      <c r="NQ6" s="362"/>
      <c r="NR6" s="362"/>
      <c r="NS6" s="362"/>
      <c r="NT6" s="362"/>
      <c r="NU6" s="362"/>
      <c r="NV6" s="362"/>
      <c r="NW6" s="362"/>
      <c r="NX6" s="362"/>
      <c r="NY6" s="362"/>
      <c r="NZ6" s="362"/>
      <c r="OA6" s="362"/>
      <c r="OB6" s="362"/>
      <c r="OC6" s="362"/>
      <c r="OD6" s="362"/>
      <c r="OE6" s="362"/>
      <c r="OF6" s="362"/>
      <c r="OG6" s="362"/>
      <c r="OH6" s="362"/>
      <c r="OI6" s="362"/>
      <c r="OJ6" s="362"/>
      <c r="OK6" s="362"/>
      <c r="OL6" s="362"/>
      <c r="OM6" s="362"/>
      <c r="ON6" s="362"/>
      <c r="OO6" s="362"/>
      <c r="OP6" s="362"/>
      <c r="OQ6" s="362"/>
      <c r="OR6" s="362"/>
      <c r="OS6" s="362"/>
      <c r="OT6" s="362"/>
      <c r="OU6" s="362"/>
      <c r="OV6" s="362"/>
      <c r="OW6" s="362"/>
      <c r="OX6" s="362"/>
      <c r="OY6" s="362"/>
      <c r="OZ6" s="362"/>
      <c r="PA6" s="362"/>
      <c r="PB6" s="362"/>
      <c r="PC6" s="362"/>
      <c r="PD6" s="362"/>
      <c r="PE6" s="362"/>
      <c r="PF6" s="362"/>
      <c r="PG6" s="362"/>
      <c r="PH6" s="362"/>
      <c r="PI6" s="362"/>
      <c r="PJ6" s="362"/>
      <c r="PK6" s="362"/>
      <c r="PL6" s="362"/>
      <c r="PM6" s="362"/>
      <c r="PN6" s="362"/>
      <c r="PO6" s="362"/>
      <c r="PP6" s="362"/>
      <c r="PQ6" s="362"/>
      <c r="PR6" s="362"/>
      <c r="PS6" s="362"/>
      <c r="PT6" s="362"/>
      <c r="PU6" s="362"/>
      <c r="PV6" s="362"/>
      <c r="PW6" s="362"/>
      <c r="PX6" s="362"/>
      <c r="PY6" s="362"/>
      <c r="PZ6" s="362"/>
      <c r="QA6" s="362"/>
      <c r="QB6" s="362"/>
      <c r="QC6" s="362"/>
      <c r="QD6" s="362"/>
      <c r="QE6" s="362"/>
      <c r="QF6" s="362"/>
      <c r="QG6" s="362"/>
      <c r="QH6" s="362"/>
      <c r="QI6" s="362"/>
      <c r="QJ6" s="362"/>
      <c r="QK6" s="362"/>
      <c r="QL6" s="362"/>
      <c r="QM6" s="362"/>
      <c r="QN6" s="362"/>
      <c r="QO6" s="362"/>
      <c r="QP6" s="362"/>
      <c r="QQ6" s="362"/>
      <c r="QR6" s="362"/>
      <c r="QS6" s="362"/>
      <c r="QT6" s="362"/>
      <c r="QU6" s="362"/>
      <c r="QV6" s="362"/>
      <c r="QW6" s="362"/>
      <c r="QX6" s="362"/>
      <c r="QY6" s="362"/>
      <c r="QZ6" s="362"/>
      <c r="RA6" s="362"/>
      <c r="RB6" s="362"/>
      <c r="RC6" s="362"/>
      <c r="RD6" s="362"/>
      <c r="RE6" s="362"/>
      <c r="RF6" s="362"/>
      <c r="RG6" s="362"/>
      <c r="RH6" s="362"/>
      <c r="RI6" s="362"/>
      <c r="RJ6" s="362"/>
      <c r="RK6" s="362"/>
      <c r="RL6" s="362"/>
      <c r="RM6" s="362"/>
      <c r="RN6" s="362"/>
      <c r="RO6" s="362"/>
      <c r="RP6" s="362"/>
      <c r="RQ6" s="362"/>
      <c r="RR6" s="362"/>
      <c r="RS6" s="362"/>
      <c r="RT6" s="362"/>
      <c r="RU6" s="362"/>
      <c r="RV6" s="362"/>
      <c r="RW6" s="362"/>
      <c r="RX6" s="362"/>
      <c r="RY6" s="362"/>
      <c r="RZ6" s="362"/>
      <c r="SA6" s="362"/>
      <c r="SB6" s="362"/>
      <c r="SC6" s="362"/>
      <c r="SD6" s="362"/>
      <c r="SE6" s="362"/>
      <c r="SF6" s="362"/>
      <c r="SG6" s="362"/>
      <c r="SH6" s="362"/>
      <c r="SI6" s="362"/>
      <c r="SJ6" s="362"/>
      <c r="SK6" s="362"/>
      <c r="SL6" s="362"/>
      <c r="SM6" s="362"/>
      <c r="SN6" s="362"/>
      <c r="SO6" s="362"/>
      <c r="SP6" s="362"/>
      <c r="SQ6" s="362"/>
      <c r="SR6" s="362"/>
      <c r="SS6" s="362"/>
      <c r="ST6" s="362"/>
      <c r="SU6" s="362"/>
      <c r="SV6" s="362"/>
      <c r="SW6" s="362"/>
      <c r="SX6" s="362"/>
      <c r="SY6" s="362"/>
      <c r="SZ6" s="362"/>
      <c r="TA6" s="362"/>
      <c r="TB6" s="362"/>
      <c r="TC6" s="362"/>
      <c r="TD6" s="362"/>
      <c r="TE6" s="362"/>
      <c r="TF6" s="362"/>
      <c r="TG6" s="362"/>
      <c r="TH6" s="362"/>
      <c r="TI6" s="362"/>
      <c r="TJ6" s="362"/>
      <c r="TK6" s="362"/>
      <c r="TL6" s="362"/>
      <c r="TM6" s="362"/>
      <c r="TN6" s="362"/>
      <c r="TO6" s="362"/>
      <c r="TP6" s="362"/>
      <c r="TQ6" s="362"/>
      <c r="TR6" s="362"/>
      <c r="TS6" s="362"/>
      <c r="TT6" s="362"/>
      <c r="TU6" s="362"/>
      <c r="TV6" s="362"/>
      <c r="TW6" s="362"/>
      <c r="TX6" s="362"/>
      <c r="TY6" s="362"/>
      <c r="TZ6" s="362"/>
      <c r="UA6" s="362"/>
      <c r="UB6" s="362"/>
      <c r="UC6" s="362"/>
      <c r="UD6" s="362"/>
      <c r="UE6" s="362"/>
      <c r="UF6" s="362"/>
      <c r="UG6" s="362"/>
      <c r="UH6" s="362"/>
      <c r="UI6" s="362"/>
      <c r="UJ6" s="362"/>
      <c r="UK6" s="362"/>
      <c r="UL6" s="362"/>
      <c r="UM6" s="362"/>
      <c r="UN6" s="362"/>
      <c r="UO6" s="362"/>
      <c r="UP6" s="362"/>
      <c r="UQ6" s="362"/>
      <c r="UR6" s="362"/>
      <c r="US6" s="362"/>
      <c r="UT6" s="362"/>
      <c r="UU6" s="362"/>
      <c r="UV6" s="362"/>
      <c r="UW6" s="362"/>
      <c r="UX6" s="362"/>
      <c r="UY6" s="362"/>
      <c r="UZ6" s="362"/>
      <c r="VA6" s="362"/>
      <c r="VB6" s="362"/>
      <c r="VC6" s="362"/>
      <c r="VD6" s="362"/>
      <c r="VE6" s="362"/>
      <c r="VF6" s="362"/>
      <c r="VG6" s="362"/>
      <c r="VH6" s="362"/>
      <c r="VI6" s="362"/>
      <c r="VJ6" s="362"/>
      <c r="VK6" s="362"/>
      <c r="VL6" s="362"/>
      <c r="VM6" s="362"/>
      <c r="VN6" s="362"/>
      <c r="VO6" s="362"/>
      <c r="VP6" s="362"/>
      <c r="VQ6" s="362"/>
      <c r="VR6" s="362"/>
      <c r="VS6" s="362"/>
      <c r="VT6" s="362"/>
      <c r="VU6" s="362"/>
      <c r="VV6" s="362"/>
      <c r="VW6" s="362"/>
      <c r="VX6" s="362"/>
      <c r="VY6" s="362"/>
      <c r="VZ6" s="362"/>
      <c r="WA6" s="362"/>
      <c r="WB6" s="362"/>
      <c r="WC6" s="362"/>
      <c r="WD6" s="362"/>
      <c r="WE6" s="362"/>
      <c r="WF6" s="362"/>
      <c r="WG6" s="362"/>
      <c r="WH6" s="362"/>
      <c r="WI6" s="362"/>
      <c r="WJ6" s="362"/>
      <c r="WK6" s="362"/>
      <c r="WL6" s="362"/>
      <c r="WM6" s="362"/>
      <c r="WN6" s="362"/>
      <c r="WO6" s="362"/>
      <c r="WP6" s="362"/>
      <c r="WQ6" s="362"/>
      <c r="WR6" s="362"/>
      <c r="WS6" s="362"/>
      <c r="WT6" s="362"/>
      <c r="WU6" s="362"/>
      <c r="WV6" s="362"/>
      <c r="WW6" s="362"/>
      <c r="WX6" s="362"/>
      <c r="WY6" s="362"/>
      <c r="WZ6" s="362"/>
      <c r="XA6" s="362"/>
      <c r="XB6" s="362"/>
      <c r="XC6" s="362"/>
      <c r="XD6" s="362"/>
      <c r="XE6" s="362"/>
      <c r="XF6" s="362"/>
      <c r="XG6" s="362"/>
      <c r="XH6" s="362"/>
      <c r="XI6" s="362"/>
      <c r="XJ6" s="362"/>
      <c r="XK6" s="362"/>
      <c r="XL6" s="362"/>
      <c r="XM6" s="362"/>
      <c r="XN6" s="362"/>
      <c r="XO6" s="362"/>
      <c r="XP6" s="362"/>
      <c r="XQ6" s="362"/>
      <c r="XR6" s="362"/>
      <c r="XS6" s="362"/>
      <c r="XT6" s="362"/>
      <c r="XU6" s="362"/>
      <c r="XV6" s="362"/>
      <c r="XW6" s="362"/>
      <c r="XX6" s="362"/>
      <c r="XY6" s="362"/>
      <c r="XZ6" s="362"/>
      <c r="YA6" s="362"/>
      <c r="YB6" s="362"/>
      <c r="YC6" s="362"/>
      <c r="YD6" s="362"/>
      <c r="YE6" s="362"/>
      <c r="YF6" s="362"/>
      <c r="YG6" s="362"/>
      <c r="YH6" s="362"/>
      <c r="YI6" s="362"/>
      <c r="YJ6" s="362"/>
      <c r="YK6" s="362"/>
      <c r="YL6" s="362"/>
      <c r="YM6" s="362"/>
      <c r="YN6" s="362"/>
      <c r="YO6" s="362"/>
      <c r="YP6" s="362"/>
      <c r="YQ6" s="362"/>
      <c r="YR6" s="362"/>
      <c r="YS6" s="362"/>
      <c r="YT6" s="362"/>
      <c r="YU6" s="362"/>
      <c r="YV6" s="362"/>
      <c r="YW6" s="362"/>
      <c r="YX6" s="362"/>
      <c r="YY6" s="362"/>
      <c r="YZ6" s="362"/>
      <c r="ZA6" s="362"/>
      <c r="ZB6" s="362"/>
      <c r="ZC6" s="362"/>
      <c r="ZD6" s="362"/>
      <c r="ZE6" s="362"/>
      <c r="ZF6" s="362"/>
      <c r="ZG6" s="362"/>
      <c r="ZH6" s="362"/>
      <c r="ZI6" s="362"/>
      <c r="ZJ6" s="362"/>
      <c r="ZK6" s="362"/>
      <c r="ZL6" s="362"/>
      <c r="ZM6" s="362"/>
      <c r="ZN6" s="362"/>
      <c r="ZO6" s="362"/>
      <c r="ZP6" s="362"/>
      <c r="ZQ6" s="362"/>
      <c r="ZR6" s="362"/>
      <c r="ZS6" s="362"/>
      <c r="ZT6" s="362"/>
      <c r="ZU6" s="362"/>
      <c r="ZV6" s="362"/>
      <c r="ZW6" s="362"/>
      <c r="ZX6" s="362"/>
      <c r="ZY6" s="362"/>
      <c r="ZZ6" s="362"/>
      <c r="AAA6" s="362"/>
      <c r="AAB6" s="362"/>
      <c r="AAC6" s="362"/>
      <c r="AAD6" s="362"/>
      <c r="AAE6" s="362"/>
      <c r="AAF6" s="362"/>
      <c r="AAG6" s="362"/>
      <c r="AAH6" s="362"/>
      <c r="AAI6" s="362"/>
      <c r="AAJ6" s="362"/>
      <c r="AAK6" s="362"/>
      <c r="AAL6" s="362"/>
      <c r="AAM6" s="362"/>
      <c r="AAN6" s="362"/>
      <c r="AAO6" s="362"/>
      <c r="AAP6" s="362"/>
      <c r="AAQ6" s="362"/>
      <c r="AAR6" s="362"/>
      <c r="AAS6" s="362"/>
      <c r="AAT6" s="362"/>
      <c r="AAU6" s="362"/>
      <c r="AAV6" s="362"/>
      <c r="AAW6" s="362"/>
      <c r="AAX6" s="362"/>
      <c r="AAY6" s="362"/>
      <c r="AAZ6" s="362"/>
      <c r="ABA6" s="362"/>
      <c r="ABB6" s="362"/>
      <c r="ABC6" s="362"/>
      <c r="ABD6" s="362"/>
      <c r="ABE6" s="362"/>
      <c r="ABF6" s="362"/>
      <c r="ABG6" s="362"/>
      <c r="ABH6" s="362"/>
      <c r="ABI6" s="362"/>
      <c r="ABJ6" s="362"/>
      <c r="ABK6" s="362"/>
      <c r="ABL6" s="362"/>
      <c r="ABM6" s="362"/>
      <c r="ABN6" s="362"/>
      <c r="ABO6" s="362"/>
      <c r="ABP6" s="362"/>
      <c r="ABQ6" s="362"/>
      <c r="ABR6" s="362"/>
      <c r="ABS6" s="362"/>
      <c r="ABT6" s="362"/>
      <c r="ABU6" s="362"/>
      <c r="ABV6" s="362"/>
      <c r="ABW6" s="362"/>
      <c r="ABX6" s="362"/>
      <c r="ABY6" s="362"/>
      <c r="ABZ6" s="362"/>
      <c r="ACA6" s="362"/>
      <c r="ACB6" s="362"/>
      <c r="ACC6" s="362"/>
      <c r="ACD6" s="362"/>
      <c r="ACE6" s="362"/>
      <c r="ACF6" s="362"/>
      <c r="ACG6" s="362"/>
      <c r="ACH6" s="362"/>
      <c r="ACI6" s="362"/>
      <c r="ACJ6" s="362"/>
      <c r="ACK6" s="362"/>
      <c r="ACL6" s="362"/>
      <c r="ACM6" s="362"/>
      <c r="ACN6" s="362"/>
      <c r="ACO6" s="362"/>
      <c r="ACP6" s="362"/>
      <c r="ACQ6" s="362"/>
      <c r="ACR6" s="362"/>
      <c r="ACS6" s="362"/>
      <c r="ACT6" s="362"/>
      <c r="ACU6" s="362"/>
      <c r="ACV6" s="362"/>
      <c r="ACW6" s="362"/>
      <c r="ACX6" s="362"/>
      <c r="ACY6" s="362"/>
      <c r="ACZ6" s="362"/>
      <c r="ADA6" s="362"/>
      <c r="ADB6" s="362"/>
      <c r="ADC6" s="362"/>
      <c r="ADD6" s="362"/>
      <c r="ADE6" s="362"/>
      <c r="ADF6" s="362"/>
      <c r="ADG6" s="362"/>
      <c r="ADH6" s="362"/>
      <c r="ADI6" s="362"/>
      <c r="ADJ6" s="362"/>
      <c r="ADK6" s="362"/>
      <c r="ADL6" s="362"/>
      <c r="ADM6" s="362"/>
      <c r="ADN6" s="362"/>
      <c r="ADO6" s="362"/>
      <c r="ADP6" s="362"/>
      <c r="ADQ6" s="362"/>
      <c r="ADR6" s="362"/>
      <c r="ADS6" s="362"/>
      <c r="ADT6" s="362"/>
      <c r="ADU6" s="362"/>
      <c r="ADV6" s="362"/>
      <c r="ADW6" s="362"/>
      <c r="ADX6" s="362"/>
      <c r="ADY6" s="362"/>
      <c r="ADZ6" s="362"/>
      <c r="AEA6" s="362"/>
      <c r="AEB6" s="362"/>
      <c r="AEC6" s="362"/>
      <c r="AED6" s="362"/>
      <c r="AEE6" s="362"/>
      <c r="AEF6" s="362"/>
      <c r="AEG6" s="362"/>
      <c r="AEH6" s="362"/>
      <c r="AEI6" s="362"/>
      <c r="AEJ6" s="362"/>
      <c r="AEK6" s="362"/>
      <c r="AEL6" s="362"/>
      <c r="AEM6" s="362"/>
      <c r="AEN6" s="362"/>
      <c r="AEO6" s="362"/>
      <c r="AEP6" s="362"/>
      <c r="AEQ6" s="362"/>
      <c r="AER6" s="362"/>
      <c r="AES6" s="362"/>
      <c r="AET6" s="362"/>
      <c r="AEU6" s="362"/>
      <c r="AEV6" s="362"/>
      <c r="AEW6" s="362"/>
      <c r="AEX6" s="362"/>
      <c r="AEY6" s="362"/>
      <c r="AEZ6" s="362"/>
      <c r="AFA6" s="362"/>
      <c r="AFB6" s="362"/>
      <c r="AFC6" s="362"/>
      <c r="AFD6" s="362"/>
      <c r="AFE6" s="362"/>
      <c r="AFF6" s="362"/>
      <c r="AFG6" s="362"/>
      <c r="AFH6" s="362"/>
      <c r="AFI6" s="362"/>
      <c r="AFJ6" s="362"/>
      <c r="AFK6" s="362"/>
      <c r="AFL6" s="362"/>
      <c r="AFM6" s="362"/>
      <c r="AFN6" s="362"/>
      <c r="AFO6" s="362"/>
      <c r="AFP6" s="362"/>
      <c r="AFQ6" s="362"/>
      <c r="AFR6" s="362"/>
      <c r="AFS6" s="362"/>
      <c r="AFT6" s="362"/>
      <c r="AFU6" s="362"/>
      <c r="AFV6" s="362"/>
      <c r="AFW6" s="362"/>
      <c r="AFX6" s="362"/>
      <c r="AFY6" s="362"/>
      <c r="AFZ6" s="362"/>
      <c r="AGA6" s="362"/>
      <c r="AGB6" s="362"/>
      <c r="AGC6" s="362"/>
      <c r="AGD6" s="362"/>
      <c r="AGE6" s="362"/>
      <c r="AGF6" s="362"/>
      <c r="AGG6" s="362"/>
      <c r="AGH6" s="362"/>
      <c r="AGI6" s="362"/>
      <c r="AGJ6" s="362"/>
      <c r="AGK6" s="362"/>
      <c r="AGL6" s="362"/>
      <c r="AGM6" s="362"/>
      <c r="AGN6" s="362"/>
      <c r="AGO6" s="362"/>
      <c r="AGP6" s="362"/>
      <c r="AGQ6" s="362"/>
      <c r="AGR6" s="362"/>
      <c r="AGS6" s="362"/>
      <c r="AGT6" s="362"/>
      <c r="AGU6" s="362"/>
      <c r="AGV6" s="362"/>
      <c r="AGW6" s="362"/>
      <c r="AGX6" s="362"/>
      <c r="AGY6" s="362"/>
      <c r="AGZ6" s="362"/>
      <c r="AHA6" s="362"/>
      <c r="AHB6" s="362"/>
      <c r="AHC6" s="362"/>
      <c r="AHD6" s="362"/>
      <c r="AHE6" s="362"/>
      <c r="AHF6" s="362"/>
      <c r="AHG6" s="362"/>
      <c r="AHH6" s="362"/>
      <c r="AHI6" s="362"/>
      <c r="AHJ6" s="362"/>
      <c r="AHK6" s="362"/>
      <c r="AHL6" s="362"/>
      <c r="AHM6" s="362"/>
      <c r="AHN6" s="362"/>
      <c r="AHO6" s="362"/>
      <c r="AHP6" s="362"/>
      <c r="AHQ6" s="362"/>
      <c r="AHR6" s="362"/>
      <c r="AHS6" s="362"/>
      <c r="AHT6" s="362"/>
      <c r="AHU6" s="362"/>
      <c r="AHV6" s="362"/>
      <c r="AHW6" s="362"/>
      <c r="AHX6" s="362"/>
      <c r="AHY6" s="362"/>
      <c r="AHZ6" s="362"/>
      <c r="AIA6" s="362"/>
      <c r="AIB6" s="362"/>
      <c r="AIC6" s="362"/>
      <c r="AID6" s="362"/>
      <c r="AIE6" s="362"/>
      <c r="AIF6" s="362"/>
      <c r="AIG6" s="362"/>
      <c r="AIH6" s="362"/>
      <c r="AII6" s="362"/>
      <c r="AIJ6" s="362"/>
      <c r="AIK6" s="362"/>
      <c r="AIL6" s="362"/>
      <c r="AIM6" s="362"/>
      <c r="AIN6" s="362"/>
      <c r="AIO6" s="362"/>
      <c r="AIP6" s="362"/>
      <c r="AIQ6" s="362"/>
      <c r="AIR6" s="362"/>
      <c r="AIS6" s="362"/>
      <c r="AIT6" s="362"/>
      <c r="AIU6" s="362"/>
      <c r="AIV6" s="362"/>
      <c r="AIW6" s="362"/>
      <c r="AIX6" s="362"/>
      <c r="AIY6" s="362"/>
      <c r="AIZ6" s="362"/>
      <c r="AJA6" s="362"/>
      <c r="AJB6" s="362"/>
      <c r="AJC6" s="362"/>
      <c r="AJD6" s="362"/>
      <c r="AJE6" s="362"/>
      <c r="AJF6" s="362"/>
      <c r="AJG6" s="362"/>
      <c r="AJH6" s="362"/>
      <c r="AJI6" s="362"/>
      <c r="AJJ6" s="362"/>
      <c r="AJK6" s="362"/>
      <c r="AJL6" s="362"/>
      <c r="AJM6" s="362"/>
      <c r="AJN6" s="362"/>
      <c r="AJO6" s="362"/>
      <c r="AJP6" s="362"/>
      <c r="AJQ6" s="362"/>
      <c r="AJR6" s="362"/>
      <c r="AJS6" s="362"/>
      <c r="AJT6" s="362"/>
      <c r="AJU6" s="362"/>
      <c r="AJV6" s="362"/>
      <c r="AJW6" s="362"/>
      <c r="AJX6" s="362"/>
      <c r="AJY6" s="362"/>
      <c r="AJZ6" s="362"/>
      <c r="AKA6" s="362"/>
      <c r="AKB6" s="362"/>
      <c r="AKC6" s="362"/>
      <c r="AKD6" s="362"/>
      <c r="AKE6" s="362"/>
      <c r="AKF6" s="362"/>
      <c r="AKG6" s="362"/>
      <c r="AKH6" s="362"/>
      <c r="AKI6" s="362"/>
      <c r="AKJ6" s="362"/>
      <c r="AKK6" s="362"/>
      <c r="AKL6" s="362"/>
      <c r="AKM6" s="362"/>
      <c r="AKN6" s="362"/>
      <c r="AKO6" s="362"/>
      <c r="AKP6" s="362"/>
      <c r="AKQ6" s="362"/>
      <c r="AKR6" s="362"/>
      <c r="AKS6" s="362"/>
      <c r="AKT6" s="362"/>
      <c r="AKU6" s="362"/>
      <c r="AKV6" s="362"/>
      <c r="AKW6" s="362"/>
      <c r="AKX6" s="362"/>
      <c r="AKY6" s="362"/>
      <c r="AKZ6" s="362"/>
      <c r="ALA6" s="362"/>
      <c r="ALB6" s="362"/>
      <c r="ALC6" s="362"/>
      <c r="ALD6" s="362"/>
      <c r="ALE6" s="362"/>
      <c r="ALF6" s="362"/>
      <c r="ALG6" s="362"/>
      <c r="ALH6" s="362"/>
      <c r="ALI6" s="362"/>
      <c r="ALJ6" s="362"/>
      <c r="ALK6" s="362"/>
      <c r="ALL6" s="362"/>
      <c r="ALM6" s="362"/>
      <c r="ALN6" s="362"/>
      <c r="ALO6" s="362"/>
      <c r="ALP6" s="362"/>
      <c r="ALQ6" s="362"/>
      <c r="ALR6" s="362"/>
      <c r="ALS6" s="362"/>
      <c r="ALT6" s="362"/>
      <c r="ALU6" s="362"/>
      <c r="ALV6" s="362"/>
      <c r="ALW6" s="362"/>
      <c r="ALX6" s="362"/>
      <c r="ALY6" s="362"/>
      <c r="ALZ6" s="362"/>
      <c r="AMA6" s="362"/>
      <c r="AMB6" s="362"/>
      <c r="AMC6" s="362"/>
      <c r="AMD6" s="362"/>
      <c r="AME6" s="362"/>
      <c r="AMF6" s="362"/>
      <c r="AMG6" s="362"/>
      <c r="AMH6" s="362"/>
      <c r="AMI6" s="362"/>
      <c r="AMJ6" s="362"/>
      <c r="AMK6" s="362"/>
      <c r="AML6" s="362"/>
      <c r="AMM6" s="362"/>
      <c r="AMN6" s="362"/>
      <c r="AMO6" s="362"/>
      <c r="AMP6" s="362"/>
      <c r="AMQ6" s="362"/>
      <c r="AMR6" s="362"/>
      <c r="AMS6" s="362"/>
      <c r="AMT6" s="362"/>
      <c r="AMU6" s="362"/>
      <c r="AMV6" s="362"/>
      <c r="AMW6" s="362"/>
      <c r="AMX6" s="362"/>
      <c r="AMY6" s="362"/>
      <c r="AMZ6" s="362"/>
      <c r="ANA6" s="362"/>
      <c r="ANB6" s="362"/>
      <c r="ANC6" s="362"/>
      <c r="AND6" s="362"/>
      <c r="ANE6" s="362"/>
      <c r="ANF6" s="362"/>
      <c r="ANG6" s="362"/>
      <c r="ANH6" s="362"/>
      <c r="ANI6" s="362"/>
      <c r="ANJ6" s="362"/>
      <c r="ANK6" s="362"/>
      <c r="ANL6" s="362"/>
      <c r="ANM6" s="362"/>
      <c r="ANN6" s="362"/>
      <c r="ANO6" s="362"/>
      <c r="ANP6" s="362"/>
      <c r="ANQ6" s="362"/>
      <c r="ANR6" s="362"/>
      <c r="ANS6" s="362"/>
      <c r="ANT6" s="362"/>
      <c r="ANU6" s="362"/>
      <c r="ANV6" s="362"/>
      <c r="ANW6" s="362"/>
      <c r="ANX6" s="362"/>
      <c r="ANY6" s="362"/>
      <c r="ANZ6" s="362"/>
      <c r="AOA6" s="362"/>
      <c r="AOB6" s="362"/>
      <c r="AOC6" s="362"/>
      <c r="AOD6" s="362"/>
      <c r="AOE6" s="362"/>
      <c r="AOF6" s="362"/>
      <c r="AOG6" s="362"/>
      <c r="AOH6" s="362"/>
      <c r="AOI6" s="362"/>
      <c r="AOJ6" s="362"/>
      <c r="AOK6" s="362"/>
      <c r="AOL6" s="362"/>
      <c r="AOM6" s="362"/>
      <c r="AON6" s="362"/>
      <c r="AOO6" s="362"/>
      <c r="AOP6" s="362"/>
      <c r="AOQ6" s="362"/>
      <c r="AOR6" s="362"/>
      <c r="AOS6" s="362"/>
      <c r="AOT6" s="362"/>
      <c r="AOU6" s="362"/>
      <c r="AOV6" s="362"/>
      <c r="AOW6" s="362"/>
      <c r="AOX6" s="362"/>
      <c r="AOY6" s="362"/>
      <c r="AOZ6" s="362"/>
      <c r="APA6" s="362"/>
      <c r="APB6" s="362"/>
      <c r="APC6" s="362"/>
      <c r="APD6" s="362"/>
      <c r="APE6" s="362"/>
      <c r="APF6" s="362"/>
      <c r="APG6" s="362"/>
      <c r="APH6" s="362"/>
      <c r="API6" s="362"/>
      <c r="APJ6" s="362"/>
      <c r="APK6" s="362"/>
      <c r="APL6" s="362"/>
      <c r="APM6" s="362"/>
      <c r="APN6" s="362"/>
      <c r="APO6" s="362"/>
      <c r="APP6" s="362"/>
      <c r="APQ6" s="362"/>
      <c r="APR6" s="362"/>
      <c r="APS6" s="362"/>
      <c r="APT6" s="362"/>
      <c r="APU6" s="362"/>
      <c r="APV6" s="362"/>
      <c r="APW6" s="362"/>
      <c r="APX6" s="362"/>
      <c r="APY6" s="362"/>
      <c r="APZ6" s="362"/>
      <c r="AQA6" s="362"/>
      <c r="AQB6" s="362"/>
      <c r="AQC6" s="362"/>
      <c r="AQD6" s="362"/>
      <c r="AQE6" s="362"/>
      <c r="AQF6" s="362"/>
      <c r="AQG6" s="362"/>
      <c r="AQH6" s="362"/>
      <c r="AQI6" s="362"/>
      <c r="AQJ6" s="362"/>
      <c r="AQK6" s="362"/>
      <c r="AQL6" s="362"/>
      <c r="AQM6" s="362"/>
      <c r="AQN6" s="362"/>
      <c r="AQO6" s="362"/>
      <c r="AQP6" s="362"/>
      <c r="AQQ6" s="362"/>
      <c r="AQR6" s="362"/>
      <c r="AQS6" s="362"/>
      <c r="AQT6" s="362"/>
      <c r="AQU6" s="362"/>
      <c r="AQV6" s="362"/>
      <c r="AQW6" s="362"/>
      <c r="AQX6" s="362"/>
      <c r="AQY6" s="362"/>
      <c r="AQZ6" s="362"/>
      <c r="ARA6" s="362"/>
      <c r="ARB6" s="362"/>
      <c r="ARC6" s="362"/>
      <c r="ARD6" s="362"/>
      <c r="ARE6" s="362"/>
      <c r="ARF6" s="362"/>
      <c r="ARG6" s="362"/>
      <c r="ARH6" s="362"/>
      <c r="ARI6" s="362"/>
      <c r="ARJ6" s="362"/>
      <c r="ARK6" s="362"/>
      <c r="ARL6" s="362"/>
      <c r="ARM6" s="362"/>
      <c r="ARN6" s="362"/>
      <c r="ARO6" s="362"/>
      <c r="ARP6" s="362"/>
      <c r="ARQ6" s="362"/>
      <c r="ARR6" s="362"/>
      <c r="ARS6" s="362"/>
      <c r="ART6" s="362"/>
      <c r="ARU6" s="362"/>
      <c r="ARV6" s="362"/>
      <c r="ARW6" s="362"/>
      <c r="ARX6" s="362"/>
      <c r="ARY6" s="362"/>
      <c r="ARZ6" s="362"/>
      <c r="ASA6" s="362"/>
      <c r="ASB6" s="362"/>
      <c r="ASC6" s="362"/>
      <c r="ASD6" s="362"/>
      <c r="ASE6" s="362"/>
      <c r="ASF6" s="362"/>
      <c r="ASG6" s="362"/>
      <c r="ASH6" s="362"/>
      <c r="ASI6" s="362"/>
      <c r="ASJ6" s="362"/>
      <c r="ASK6" s="362"/>
      <c r="ASL6" s="362"/>
      <c r="ASM6" s="362"/>
      <c r="ASN6" s="362"/>
      <c r="ASO6" s="362"/>
      <c r="ASP6" s="362"/>
      <c r="ASQ6" s="362"/>
      <c r="ASR6" s="362"/>
      <c r="ASS6" s="362"/>
      <c r="AST6" s="362"/>
      <c r="ASU6" s="362"/>
      <c r="ASV6" s="362"/>
      <c r="ASW6" s="362"/>
      <c r="ASX6" s="362"/>
      <c r="ASY6" s="362"/>
      <c r="ASZ6" s="362"/>
      <c r="ATA6" s="362"/>
      <c r="ATB6" s="362"/>
      <c r="ATC6" s="362"/>
      <c r="ATD6" s="362"/>
      <c r="ATE6" s="362"/>
      <c r="ATF6" s="362"/>
      <c r="ATG6" s="362"/>
      <c r="ATH6" s="362"/>
      <c r="ATI6" s="362"/>
      <c r="ATJ6" s="362"/>
      <c r="ATK6" s="362"/>
      <c r="ATL6" s="362"/>
      <c r="ATM6" s="362"/>
      <c r="ATN6" s="362"/>
      <c r="ATO6" s="362"/>
      <c r="ATP6" s="362"/>
      <c r="ATQ6" s="362"/>
      <c r="ATR6" s="362"/>
      <c r="ATS6" s="362"/>
      <c r="ATT6" s="362"/>
      <c r="ATU6" s="362"/>
      <c r="ATV6" s="362"/>
      <c r="ATW6" s="362"/>
      <c r="ATX6" s="362"/>
      <c r="ATY6" s="362"/>
      <c r="ATZ6" s="362"/>
      <c r="AUA6" s="362"/>
      <c r="AUB6" s="362"/>
      <c r="AUC6" s="362"/>
      <c r="AUD6" s="362"/>
      <c r="AUE6" s="362"/>
      <c r="AUF6" s="362"/>
      <c r="AUG6" s="362"/>
      <c r="AUH6" s="362"/>
      <c r="AUI6" s="362"/>
      <c r="AUJ6" s="362"/>
      <c r="AUK6" s="362"/>
      <c r="AUL6" s="362"/>
      <c r="AUM6" s="362"/>
      <c r="AUN6" s="362"/>
      <c r="AUO6" s="362"/>
      <c r="AUP6" s="362"/>
      <c r="AUQ6" s="362"/>
      <c r="AUR6" s="362"/>
      <c r="AUS6" s="362"/>
      <c r="AUT6" s="362"/>
      <c r="AUU6" s="362"/>
      <c r="AUV6" s="362"/>
      <c r="AUW6" s="362"/>
      <c r="AUX6" s="362"/>
      <c r="AUY6" s="362"/>
      <c r="AUZ6" s="362"/>
      <c r="AVA6" s="362"/>
      <c r="AVB6" s="362"/>
      <c r="AVC6" s="362"/>
      <c r="AVD6" s="362"/>
      <c r="AVE6" s="362"/>
      <c r="AVF6" s="362"/>
      <c r="AVG6" s="362"/>
      <c r="AVH6" s="362"/>
      <c r="AVI6" s="362"/>
      <c r="AVJ6" s="362"/>
      <c r="AVK6" s="362"/>
      <c r="AVL6" s="362"/>
      <c r="AVM6" s="362"/>
      <c r="AVN6" s="362"/>
      <c r="AVO6" s="362"/>
      <c r="AVP6" s="362"/>
      <c r="AVQ6" s="362"/>
      <c r="AVR6" s="362"/>
      <c r="AVS6" s="362"/>
      <c r="AVT6" s="362"/>
      <c r="AVU6" s="362"/>
      <c r="AVV6" s="362"/>
      <c r="AVW6" s="362"/>
      <c r="AVX6" s="362"/>
      <c r="AVY6" s="362"/>
      <c r="AVZ6" s="362"/>
      <c r="AWA6" s="362"/>
      <c r="AWB6" s="362"/>
      <c r="AWC6" s="362"/>
      <c r="AWD6" s="362"/>
      <c r="AWE6" s="362"/>
      <c r="AWF6" s="362"/>
      <c r="AWG6" s="362"/>
      <c r="AWH6" s="362"/>
      <c r="AWI6" s="362"/>
      <c r="AWJ6" s="362"/>
      <c r="AWK6" s="362"/>
      <c r="AWL6" s="362"/>
      <c r="AWM6" s="362"/>
      <c r="AWN6" s="362"/>
      <c r="AWO6" s="362"/>
      <c r="AWP6" s="362"/>
      <c r="AWQ6" s="362"/>
      <c r="AWR6" s="362"/>
      <c r="AWS6" s="362"/>
      <c r="AWT6" s="362"/>
      <c r="AWU6" s="362"/>
      <c r="AWV6" s="362"/>
      <c r="AWW6" s="362"/>
      <c r="AWX6" s="362"/>
      <c r="AWY6" s="362"/>
      <c r="AWZ6" s="362"/>
      <c r="AXA6" s="362"/>
      <c r="AXB6" s="362"/>
      <c r="AXC6" s="362"/>
      <c r="AXD6" s="362"/>
      <c r="AXE6" s="362"/>
      <c r="AXF6" s="362"/>
      <c r="AXG6" s="362"/>
      <c r="AXH6" s="362"/>
      <c r="AXI6" s="362"/>
      <c r="AXJ6" s="362"/>
      <c r="AXK6" s="362"/>
      <c r="AXL6" s="362"/>
      <c r="AXM6" s="362"/>
      <c r="AXN6" s="362"/>
      <c r="AXO6" s="362"/>
      <c r="AXP6" s="362"/>
      <c r="AXQ6" s="362"/>
      <c r="AXR6" s="362"/>
      <c r="AXS6" s="362"/>
      <c r="AXT6" s="362"/>
      <c r="AXU6" s="362"/>
      <c r="AXV6" s="362"/>
      <c r="AXW6" s="362"/>
      <c r="AXX6" s="362"/>
      <c r="AXY6" s="362"/>
      <c r="AXZ6" s="362"/>
      <c r="AYA6" s="362"/>
      <c r="AYB6" s="362"/>
      <c r="AYC6" s="362"/>
      <c r="AYD6" s="362"/>
      <c r="AYE6" s="362"/>
      <c r="AYF6" s="362"/>
      <c r="AYG6" s="362"/>
      <c r="AYH6" s="362"/>
      <c r="AYI6" s="362"/>
      <c r="AYJ6" s="362"/>
      <c r="AYK6" s="362"/>
      <c r="AYL6" s="362"/>
      <c r="AYM6" s="362"/>
      <c r="AYN6" s="362"/>
      <c r="AYO6" s="362"/>
      <c r="AYP6" s="362"/>
      <c r="AYQ6" s="362"/>
      <c r="AYR6" s="362"/>
      <c r="AYS6" s="362"/>
      <c r="AYT6" s="362"/>
      <c r="AYU6" s="362"/>
      <c r="AYV6" s="362"/>
      <c r="AYW6" s="362"/>
      <c r="AYX6" s="362"/>
      <c r="AYY6" s="362"/>
      <c r="AYZ6" s="362"/>
      <c r="AZA6" s="362"/>
      <c r="AZB6" s="362"/>
      <c r="AZC6" s="362"/>
      <c r="AZD6" s="362"/>
      <c r="AZE6" s="362"/>
      <c r="AZF6" s="362"/>
      <c r="AZG6" s="362"/>
      <c r="AZH6" s="362"/>
      <c r="AZI6" s="362"/>
      <c r="AZJ6" s="362"/>
      <c r="AZK6" s="362"/>
      <c r="AZL6" s="362"/>
      <c r="AZM6" s="362"/>
      <c r="AZN6" s="362"/>
      <c r="AZO6" s="362"/>
      <c r="AZP6" s="362"/>
      <c r="AZQ6" s="362"/>
      <c r="AZR6" s="362"/>
      <c r="AZS6" s="362"/>
      <c r="AZT6" s="362"/>
      <c r="AZU6" s="362"/>
      <c r="AZV6" s="362"/>
      <c r="AZW6" s="362"/>
      <c r="AZX6" s="362"/>
      <c r="AZY6" s="362"/>
      <c r="AZZ6" s="362"/>
      <c r="BAA6" s="362"/>
      <c r="BAB6" s="362"/>
      <c r="BAC6" s="362"/>
      <c r="BAD6" s="362"/>
      <c r="BAE6" s="362"/>
      <c r="BAF6" s="362"/>
      <c r="BAG6" s="362"/>
      <c r="BAH6" s="362"/>
      <c r="BAI6" s="362"/>
      <c r="BAJ6" s="362"/>
      <c r="BAK6" s="362"/>
      <c r="BAL6" s="362"/>
      <c r="BAM6" s="362"/>
      <c r="BAN6" s="362"/>
      <c r="BAO6" s="362"/>
      <c r="BAP6" s="362"/>
      <c r="BAQ6" s="362"/>
      <c r="BAR6" s="362"/>
      <c r="BAS6" s="362"/>
      <c r="BAT6" s="362"/>
      <c r="BAU6" s="362"/>
      <c r="BAV6" s="362"/>
      <c r="BAW6" s="362"/>
      <c r="BAX6" s="362"/>
      <c r="BAY6" s="362"/>
      <c r="BAZ6" s="362"/>
      <c r="BBA6" s="362"/>
      <c r="BBB6" s="362"/>
      <c r="BBC6" s="362"/>
      <c r="BBD6" s="362"/>
      <c r="BBE6" s="362"/>
      <c r="BBF6" s="362"/>
      <c r="BBG6" s="362"/>
      <c r="BBH6" s="362"/>
      <c r="BBI6" s="362"/>
      <c r="BBJ6" s="362"/>
      <c r="BBK6" s="362"/>
      <c r="BBL6" s="362"/>
      <c r="BBM6" s="362"/>
      <c r="BBN6" s="362"/>
      <c r="BBO6" s="362"/>
      <c r="BBP6" s="362"/>
      <c r="BBQ6" s="362"/>
      <c r="BBR6" s="362"/>
      <c r="BBS6" s="362"/>
      <c r="BBT6" s="362"/>
      <c r="BBU6" s="362"/>
      <c r="BBV6" s="362"/>
      <c r="BBW6" s="362"/>
      <c r="BBX6" s="362"/>
      <c r="BBY6" s="362"/>
      <c r="BBZ6" s="362"/>
      <c r="BCA6" s="362"/>
      <c r="BCB6" s="362"/>
      <c r="BCC6" s="362"/>
      <c r="BCD6" s="362"/>
      <c r="BCE6" s="362"/>
      <c r="BCF6" s="362"/>
      <c r="BCG6" s="362"/>
      <c r="BCH6" s="362"/>
      <c r="BCI6" s="362"/>
      <c r="BCJ6" s="362"/>
      <c r="BCK6" s="362"/>
      <c r="BCL6" s="362"/>
      <c r="BCM6" s="362"/>
      <c r="BCN6" s="362"/>
      <c r="BCO6" s="362"/>
      <c r="BCP6" s="362"/>
      <c r="BCQ6" s="362"/>
      <c r="BCR6" s="362"/>
      <c r="BCS6" s="362"/>
      <c r="BCT6" s="362"/>
      <c r="BCU6" s="362"/>
      <c r="BCV6" s="362"/>
      <c r="BCW6" s="362"/>
      <c r="BCX6" s="362"/>
      <c r="BCY6" s="362"/>
      <c r="BCZ6" s="362"/>
      <c r="BDA6" s="362"/>
      <c r="BDB6" s="362"/>
      <c r="BDC6" s="362"/>
      <c r="BDD6" s="362"/>
      <c r="BDE6" s="362"/>
      <c r="BDF6" s="362"/>
      <c r="BDG6" s="362"/>
      <c r="BDH6" s="362"/>
      <c r="BDI6" s="362"/>
      <c r="BDJ6" s="362"/>
      <c r="BDK6" s="362"/>
      <c r="BDL6" s="362"/>
      <c r="BDM6" s="362"/>
      <c r="BDN6" s="362"/>
      <c r="BDO6" s="362"/>
      <c r="BDP6" s="362"/>
      <c r="BDQ6" s="362"/>
      <c r="BDR6" s="362"/>
      <c r="BDS6" s="362"/>
      <c r="BDT6" s="362"/>
      <c r="BDU6" s="362"/>
      <c r="BDV6" s="362"/>
      <c r="BDW6" s="362"/>
      <c r="BDX6" s="362"/>
      <c r="BDY6" s="362"/>
      <c r="BDZ6" s="362"/>
      <c r="BEA6" s="362"/>
      <c r="BEB6" s="362"/>
      <c r="BEC6" s="362"/>
      <c r="BED6" s="362"/>
      <c r="BEE6" s="362"/>
      <c r="BEF6" s="362"/>
      <c r="BEG6" s="362"/>
      <c r="BEH6" s="362"/>
      <c r="BEI6" s="362"/>
      <c r="BEJ6" s="362"/>
      <c r="BEK6" s="362"/>
      <c r="BEL6" s="362"/>
      <c r="BEM6" s="362"/>
      <c r="BEN6" s="362"/>
      <c r="BEO6" s="362"/>
      <c r="BEP6" s="362"/>
      <c r="BEQ6" s="362"/>
      <c r="BER6" s="362"/>
      <c r="BES6" s="362"/>
      <c r="BET6" s="362"/>
      <c r="BEU6" s="362"/>
      <c r="BEV6" s="362"/>
      <c r="BEW6" s="362"/>
      <c r="BEX6" s="362"/>
      <c r="BEY6" s="362"/>
      <c r="BEZ6" s="362"/>
      <c r="BFA6" s="362"/>
      <c r="BFB6" s="362"/>
      <c r="BFC6" s="362"/>
      <c r="BFD6" s="362"/>
      <c r="BFE6" s="362"/>
      <c r="BFF6" s="362"/>
      <c r="BFG6" s="362"/>
      <c r="BFH6" s="362"/>
      <c r="BFI6" s="362"/>
      <c r="BFJ6" s="362"/>
      <c r="BFK6" s="362"/>
      <c r="BFL6" s="362"/>
      <c r="BFM6" s="362"/>
      <c r="BFN6" s="362"/>
      <c r="BFO6" s="362"/>
      <c r="BFP6" s="362"/>
      <c r="BFQ6" s="362"/>
      <c r="BFR6" s="362"/>
      <c r="BFS6" s="362"/>
      <c r="BFT6" s="362"/>
      <c r="BFU6" s="362"/>
      <c r="BFV6" s="362"/>
      <c r="BFW6" s="362"/>
      <c r="BFX6" s="362"/>
      <c r="BFY6" s="362"/>
      <c r="BFZ6" s="362"/>
      <c r="BGA6" s="362"/>
      <c r="BGB6" s="362"/>
      <c r="BGC6" s="362"/>
      <c r="BGD6" s="362"/>
      <c r="BGE6" s="362"/>
      <c r="BGF6" s="362"/>
      <c r="BGG6" s="362"/>
      <c r="BGH6" s="362"/>
      <c r="BGI6" s="362"/>
      <c r="BGJ6" s="362"/>
      <c r="BGK6" s="362"/>
      <c r="BGL6" s="362"/>
      <c r="BGM6" s="362"/>
      <c r="BGN6" s="362"/>
      <c r="BGO6" s="362"/>
      <c r="BGP6" s="362"/>
      <c r="BGQ6" s="362"/>
      <c r="BGR6" s="362"/>
      <c r="BGS6" s="362"/>
      <c r="BGT6" s="362"/>
      <c r="BGU6" s="362"/>
      <c r="BGV6" s="362"/>
      <c r="BGW6" s="362"/>
      <c r="BGX6" s="362"/>
      <c r="BGY6" s="362"/>
      <c r="BGZ6" s="362"/>
      <c r="BHA6" s="362"/>
      <c r="BHB6" s="362"/>
      <c r="BHC6" s="362"/>
      <c r="BHD6" s="362"/>
      <c r="BHE6" s="362"/>
      <c r="BHF6" s="362"/>
      <c r="BHG6" s="362"/>
      <c r="BHH6" s="362"/>
      <c r="BHI6" s="362"/>
      <c r="BHJ6" s="362"/>
      <c r="BHK6" s="362"/>
      <c r="BHL6" s="362"/>
      <c r="BHM6" s="362"/>
      <c r="BHN6" s="362"/>
      <c r="BHO6" s="362"/>
      <c r="BHP6" s="362"/>
      <c r="BHQ6" s="362"/>
      <c r="BHR6" s="362"/>
      <c r="BHS6" s="362"/>
      <c r="BHT6" s="362"/>
      <c r="BHU6" s="362"/>
      <c r="BHV6" s="362"/>
      <c r="BHW6" s="362"/>
      <c r="BHX6" s="362"/>
      <c r="BHY6" s="362"/>
      <c r="BHZ6" s="362"/>
      <c r="BIA6" s="362"/>
      <c r="BIB6" s="362"/>
      <c r="BIC6" s="362"/>
      <c r="BID6" s="362"/>
      <c r="BIE6" s="362"/>
      <c r="BIF6" s="362"/>
      <c r="BIG6" s="362"/>
      <c r="BIH6" s="362"/>
      <c r="BII6" s="362"/>
      <c r="BIJ6" s="362"/>
      <c r="BIK6" s="362"/>
      <c r="BIL6" s="362"/>
      <c r="BIM6" s="362"/>
      <c r="BIN6" s="362"/>
      <c r="BIO6" s="362"/>
      <c r="BIP6" s="362"/>
      <c r="BIQ6" s="362"/>
      <c r="BIR6" s="362"/>
      <c r="BIS6" s="362"/>
      <c r="BIT6" s="362"/>
      <c r="BIU6" s="362"/>
      <c r="BIV6" s="362"/>
      <c r="BIW6" s="362"/>
      <c r="BIX6" s="362"/>
      <c r="BIY6" s="362"/>
      <c r="BIZ6" s="362"/>
      <c r="BJA6" s="362"/>
      <c r="BJB6" s="362"/>
      <c r="BJC6" s="362"/>
      <c r="BJD6" s="362"/>
      <c r="BJE6" s="362"/>
      <c r="BJF6" s="362"/>
      <c r="BJG6" s="362"/>
      <c r="BJH6" s="362"/>
      <c r="BJI6" s="362"/>
      <c r="BJJ6" s="362"/>
      <c r="BJK6" s="362"/>
      <c r="BJL6" s="362"/>
      <c r="BJM6" s="362"/>
      <c r="BJN6" s="362"/>
      <c r="BJO6" s="362"/>
      <c r="BJP6" s="362"/>
      <c r="BJQ6" s="362"/>
      <c r="BJR6" s="362"/>
      <c r="BJS6" s="362"/>
      <c r="BJT6" s="362"/>
      <c r="BJU6" s="362"/>
      <c r="BJV6" s="362"/>
      <c r="BJW6" s="362"/>
      <c r="BJX6" s="362"/>
      <c r="BJY6" s="362"/>
      <c r="BJZ6" s="362"/>
      <c r="BKA6" s="362"/>
      <c r="BKB6" s="362"/>
      <c r="BKC6" s="362"/>
      <c r="BKD6" s="362"/>
      <c r="BKE6" s="362"/>
      <c r="BKF6" s="362"/>
      <c r="BKG6" s="362"/>
      <c r="BKH6" s="362"/>
      <c r="BKI6" s="362"/>
      <c r="BKJ6" s="362"/>
      <c r="BKK6" s="362"/>
      <c r="BKL6" s="362"/>
      <c r="BKM6" s="362"/>
      <c r="BKN6" s="362"/>
      <c r="BKO6" s="362"/>
      <c r="BKP6" s="362"/>
      <c r="BKQ6" s="362"/>
      <c r="BKR6" s="362"/>
      <c r="BKS6" s="362"/>
      <c r="BKT6" s="362"/>
      <c r="BKU6" s="362"/>
      <c r="BKV6" s="362"/>
      <c r="BKW6" s="362"/>
      <c r="BKX6" s="362"/>
      <c r="BKY6" s="362"/>
      <c r="BKZ6" s="362"/>
      <c r="BLA6" s="362"/>
      <c r="BLB6" s="362"/>
      <c r="BLC6" s="362"/>
      <c r="BLD6" s="362"/>
      <c r="BLE6" s="362"/>
      <c r="BLF6" s="362"/>
      <c r="BLG6" s="362"/>
      <c r="BLH6" s="362"/>
      <c r="BLI6" s="362"/>
      <c r="BLJ6" s="362"/>
      <c r="BLK6" s="362"/>
      <c r="BLL6" s="362"/>
      <c r="BLM6" s="362"/>
      <c r="BLN6" s="362"/>
      <c r="BLO6" s="362"/>
      <c r="BLP6" s="362"/>
      <c r="BLQ6" s="362"/>
      <c r="BLR6" s="362"/>
      <c r="BLS6" s="362"/>
      <c r="BLT6" s="362"/>
      <c r="BLU6" s="362"/>
      <c r="BLV6" s="362"/>
      <c r="BLW6" s="362"/>
      <c r="BLX6" s="362"/>
      <c r="BLY6" s="362"/>
      <c r="BLZ6" s="362"/>
      <c r="BMA6" s="362"/>
      <c r="BMB6" s="362"/>
      <c r="BMC6" s="362"/>
      <c r="BMD6" s="362"/>
      <c r="BME6" s="362"/>
      <c r="BMF6" s="362"/>
      <c r="BMG6" s="362"/>
      <c r="BMH6" s="362"/>
      <c r="BMI6" s="362"/>
      <c r="BMJ6" s="362"/>
      <c r="BMK6" s="362"/>
      <c r="BML6" s="362"/>
      <c r="BMM6" s="362"/>
      <c r="BMN6" s="362"/>
      <c r="BMO6" s="362"/>
      <c r="BMP6" s="362"/>
      <c r="BMQ6" s="362"/>
      <c r="BMR6" s="362"/>
      <c r="BMS6" s="362"/>
      <c r="BMT6" s="362"/>
      <c r="BMU6" s="362"/>
      <c r="BMV6" s="362"/>
      <c r="BMW6" s="362"/>
      <c r="BMX6" s="362"/>
      <c r="BMY6" s="362"/>
      <c r="BMZ6" s="362"/>
      <c r="BNA6" s="362"/>
      <c r="BNB6" s="362"/>
      <c r="BNC6" s="362"/>
      <c r="BND6" s="362"/>
      <c r="BNE6" s="362"/>
      <c r="BNF6" s="362"/>
      <c r="BNG6" s="362"/>
      <c r="BNH6" s="362"/>
      <c r="BNI6" s="362"/>
      <c r="BNJ6" s="362"/>
      <c r="BNK6" s="362"/>
      <c r="BNL6" s="362"/>
      <c r="BNM6" s="362"/>
      <c r="BNN6" s="362"/>
      <c r="BNO6" s="362"/>
      <c r="BNP6" s="362"/>
      <c r="BNQ6" s="362"/>
      <c r="BNR6" s="362"/>
      <c r="BNS6" s="362"/>
      <c r="BNT6" s="362"/>
      <c r="BNU6" s="362"/>
      <c r="BNV6" s="362"/>
      <c r="BNW6" s="362"/>
      <c r="BNX6" s="362"/>
      <c r="BNY6" s="362"/>
      <c r="BNZ6" s="362"/>
      <c r="BOA6" s="362"/>
      <c r="BOB6" s="362"/>
      <c r="BOC6" s="362"/>
      <c r="BOD6" s="362"/>
      <c r="BOE6" s="362"/>
      <c r="BOF6" s="362"/>
      <c r="BOG6" s="362"/>
      <c r="BOH6" s="362"/>
      <c r="BOI6" s="362"/>
      <c r="BOJ6" s="362"/>
      <c r="BOK6" s="362"/>
      <c r="BOL6" s="362"/>
      <c r="BOM6" s="362"/>
      <c r="BON6" s="362"/>
      <c r="BOO6" s="362"/>
      <c r="BOP6" s="362"/>
      <c r="BOQ6" s="362"/>
      <c r="BOR6" s="362"/>
      <c r="BOS6" s="362"/>
      <c r="BOT6" s="362"/>
      <c r="BOU6" s="362"/>
      <c r="BOV6" s="362"/>
      <c r="BOW6" s="362"/>
      <c r="BOX6" s="362"/>
      <c r="BOY6" s="362"/>
      <c r="BOZ6" s="362"/>
      <c r="BPA6" s="362"/>
      <c r="BPB6" s="362"/>
      <c r="BPC6" s="362"/>
      <c r="BPD6" s="362"/>
      <c r="BPE6" s="362"/>
      <c r="BPF6" s="362"/>
      <c r="BPG6" s="362"/>
      <c r="BPH6" s="362"/>
      <c r="BPI6" s="362"/>
      <c r="BPJ6" s="362"/>
      <c r="BPK6" s="362"/>
      <c r="BPL6" s="362"/>
      <c r="BPM6" s="362"/>
      <c r="BPN6" s="362"/>
      <c r="BPO6" s="362"/>
      <c r="BPP6" s="362"/>
      <c r="BPQ6" s="362"/>
      <c r="BPR6" s="362"/>
      <c r="BPS6" s="362"/>
      <c r="BPT6" s="362"/>
      <c r="BPU6" s="362"/>
      <c r="BPV6" s="362"/>
      <c r="BPW6" s="362"/>
      <c r="BPX6" s="362"/>
      <c r="BPY6" s="362"/>
      <c r="BPZ6" s="362"/>
      <c r="BQA6" s="362"/>
      <c r="BQB6" s="362"/>
      <c r="BQC6" s="362"/>
      <c r="BQD6" s="362"/>
      <c r="BQE6" s="362"/>
      <c r="BQF6" s="362"/>
      <c r="BQG6" s="362"/>
      <c r="BQH6" s="362"/>
      <c r="BQI6" s="362"/>
      <c r="BQJ6" s="362"/>
      <c r="BQK6" s="362"/>
      <c r="BQL6" s="362"/>
      <c r="BQM6" s="362"/>
      <c r="BQN6" s="362"/>
      <c r="BQO6" s="362"/>
      <c r="BQP6" s="362"/>
      <c r="BQQ6" s="362"/>
      <c r="BQR6" s="362"/>
      <c r="BQS6" s="362"/>
      <c r="BQT6" s="362"/>
      <c r="BQU6" s="362"/>
      <c r="BQV6" s="362"/>
      <c r="BQW6" s="362"/>
      <c r="BQX6" s="362"/>
      <c r="BQY6" s="362"/>
      <c r="BQZ6" s="362"/>
      <c r="BRA6" s="362"/>
      <c r="BRB6" s="362"/>
      <c r="BRC6" s="362"/>
      <c r="BRD6" s="362"/>
      <c r="BRE6" s="362"/>
      <c r="BRF6" s="362"/>
      <c r="BRG6" s="362"/>
      <c r="BRH6" s="362"/>
      <c r="BRI6" s="362"/>
      <c r="BRJ6" s="362"/>
      <c r="BRK6" s="362"/>
      <c r="BRL6" s="362"/>
      <c r="BRM6" s="362"/>
      <c r="BRN6" s="362"/>
      <c r="BRO6" s="362"/>
      <c r="BRP6" s="362"/>
      <c r="BRQ6" s="362"/>
      <c r="BRR6" s="362"/>
      <c r="BRS6" s="362"/>
      <c r="BRT6" s="362"/>
      <c r="BRU6" s="362"/>
      <c r="BRV6" s="362"/>
      <c r="BRW6" s="362"/>
      <c r="BRX6" s="362"/>
      <c r="BRY6" s="362"/>
      <c r="BRZ6" s="362"/>
      <c r="BSA6" s="362"/>
      <c r="BSB6" s="362"/>
      <c r="BSC6" s="362"/>
      <c r="BSD6" s="362"/>
      <c r="BSE6" s="362"/>
      <c r="BSF6" s="362"/>
      <c r="BSG6" s="362"/>
      <c r="BSH6" s="362"/>
      <c r="BSI6" s="362"/>
      <c r="BSJ6" s="362"/>
      <c r="BSK6" s="362"/>
      <c r="BSL6" s="362"/>
      <c r="BSM6" s="362"/>
      <c r="BSN6" s="362"/>
      <c r="BSO6" s="362"/>
      <c r="BSP6" s="362"/>
      <c r="BSQ6" s="362"/>
      <c r="BSR6" s="362"/>
      <c r="BSS6" s="362"/>
      <c r="BST6" s="362"/>
      <c r="BSU6" s="362"/>
      <c r="BSV6" s="362"/>
      <c r="BSW6" s="362"/>
      <c r="BSX6" s="362"/>
      <c r="BSY6" s="362"/>
      <c r="BSZ6" s="362"/>
      <c r="BTA6" s="362"/>
      <c r="BTB6" s="362"/>
      <c r="BTC6" s="362"/>
      <c r="BTD6" s="362"/>
      <c r="BTE6" s="362"/>
      <c r="BTF6" s="362"/>
      <c r="BTG6" s="362"/>
      <c r="BTH6" s="362"/>
      <c r="BTI6" s="362"/>
      <c r="BTJ6" s="362"/>
      <c r="BTK6" s="362"/>
      <c r="BTL6" s="362"/>
      <c r="BTM6" s="362"/>
      <c r="BTN6" s="362"/>
      <c r="BTO6" s="362"/>
      <c r="BTP6" s="362"/>
      <c r="BTQ6" s="362"/>
      <c r="BTR6" s="362"/>
      <c r="BTS6" s="362"/>
      <c r="BTT6" s="362"/>
      <c r="BTU6" s="362"/>
      <c r="BTV6" s="362"/>
      <c r="BTW6" s="362"/>
      <c r="BTX6" s="362"/>
      <c r="BTY6" s="362"/>
      <c r="BTZ6" s="362"/>
      <c r="BUA6" s="362"/>
      <c r="BUB6" s="362"/>
      <c r="BUC6" s="362"/>
      <c r="BUD6" s="362"/>
      <c r="BUE6" s="362"/>
      <c r="BUF6" s="362"/>
      <c r="BUG6" s="362"/>
      <c r="BUH6" s="362"/>
      <c r="BUI6" s="362"/>
      <c r="BUJ6" s="362"/>
      <c r="BUK6" s="362"/>
      <c r="BUL6" s="362"/>
      <c r="BUM6" s="362"/>
      <c r="BUN6" s="362"/>
      <c r="BUO6" s="362"/>
      <c r="BUP6" s="362"/>
      <c r="BUQ6" s="362"/>
      <c r="BUR6" s="362"/>
      <c r="BUS6" s="362"/>
      <c r="BUT6" s="362"/>
      <c r="BUU6" s="362"/>
      <c r="BUV6" s="362"/>
      <c r="BUW6" s="362"/>
      <c r="BUX6" s="362"/>
      <c r="BUY6" s="362"/>
      <c r="BUZ6" s="362"/>
      <c r="BVA6" s="362"/>
      <c r="BVB6" s="362"/>
      <c r="BVC6" s="362"/>
      <c r="BVD6" s="362"/>
      <c r="BVE6" s="362"/>
      <c r="BVF6" s="362"/>
      <c r="BVG6" s="362"/>
      <c r="BVH6" s="362"/>
      <c r="BVI6" s="362"/>
      <c r="BVJ6" s="362"/>
      <c r="BVK6" s="362"/>
      <c r="BVL6" s="362"/>
      <c r="BVM6" s="362"/>
      <c r="BVN6" s="362"/>
      <c r="BVO6" s="362"/>
      <c r="BVP6" s="362"/>
      <c r="BVQ6" s="362"/>
      <c r="BVR6" s="362"/>
      <c r="BVS6" s="362"/>
      <c r="BVT6" s="362"/>
      <c r="BVU6" s="362"/>
      <c r="BVV6" s="362"/>
      <c r="BVW6" s="362"/>
      <c r="BVX6" s="362"/>
      <c r="BVY6" s="362"/>
      <c r="BVZ6" s="362"/>
      <c r="BWA6" s="362"/>
      <c r="BWB6" s="362"/>
      <c r="BWC6" s="362"/>
      <c r="BWD6" s="362"/>
      <c r="BWE6" s="362"/>
      <c r="BWF6" s="362"/>
      <c r="BWG6" s="362"/>
      <c r="BWH6" s="362"/>
      <c r="BWI6" s="362"/>
      <c r="BWJ6" s="362"/>
      <c r="BWK6" s="362"/>
      <c r="BWL6" s="362"/>
      <c r="BWM6" s="362"/>
      <c r="BWN6" s="362"/>
      <c r="BWO6" s="362"/>
      <c r="BWP6" s="362"/>
      <c r="BWQ6" s="362"/>
      <c r="BWR6" s="362"/>
      <c r="BWS6" s="362"/>
      <c r="BWT6" s="362"/>
      <c r="BWU6" s="362"/>
      <c r="BWV6" s="362"/>
      <c r="BWW6" s="362"/>
      <c r="BWX6" s="362"/>
      <c r="BWY6" s="362"/>
      <c r="BWZ6" s="362"/>
      <c r="BXA6" s="362"/>
      <c r="BXB6" s="362"/>
      <c r="BXC6" s="362"/>
      <c r="BXD6" s="362"/>
      <c r="BXE6" s="362"/>
      <c r="BXF6" s="362"/>
      <c r="BXG6" s="362"/>
      <c r="BXH6" s="362"/>
      <c r="BXI6" s="362"/>
      <c r="BXJ6" s="362"/>
      <c r="BXK6" s="362"/>
      <c r="BXL6" s="362"/>
      <c r="BXM6" s="362"/>
      <c r="BXN6" s="362"/>
      <c r="BXO6" s="362"/>
      <c r="BXP6" s="362"/>
      <c r="BXQ6" s="362"/>
      <c r="BXR6" s="362"/>
      <c r="BXS6" s="362"/>
      <c r="BXT6" s="362"/>
      <c r="BXU6" s="362"/>
      <c r="BXV6" s="362"/>
      <c r="BXW6" s="362"/>
      <c r="BXX6" s="362"/>
      <c r="BXY6" s="362"/>
      <c r="BXZ6" s="362"/>
      <c r="BYA6" s="362"/>
      <c r="BYB6" s="362"/>
      <c r="BYC6" s="362"/>
      <c r="BYD6" s="362"/>
      <c r="BYE6" s="362"/>
      <c r="BYF6" s="362"/>
      <c r="BYG6" s="362"/>
      <c r="BYH6" s="362"/>
      <c r="BYI6" s="362"/>
      <c r="BYJ6" s="362"/>
      <c r="BYK6" s="362"/>
      <c r="BYL6" s="362"/>
      <c r="BYM6" s="362"/>
      <c r="BYN6" s="362"/>
      <c r="BYO6" s="362"/>
      <c r="BYP6" s="362"/>
      <c r="BYQ6" s="362"/>
      <c r="BYR6" s="362"/>
      <c r="BYS6" s="362"/>
      <c r="BYT6" s="362"/>
      <c r="BYU6" s="362"/>
      <c r="BYV6" s="362"/>
      <c r="BYW6" s="362"/>
      <c r="BYX6" s="362"/>
      <c r="BYY6" s="362"/>
      <c r="BYZ6" s="362"/>
      <c r="BZA6" s="362"/>
      <c r="BZB6" s="362"/>
      <c r="BZC6" s="362"/>
      <c r="BZD6" s="362"/>
      <c r="BZE6" s="362"/>
      <c r="BZF6" s="362"/>
      <c r="BZG6" s="362"/>
      <c r="BZH6" s="362"/>
      <c r="BZI6" s="362"/>
      <c r="BZJ6" s="362"/>
      <c r="BZK6" s="362"/>
      <c r="BZL6" s="362"/>
      <c r="BZM6" s="362"/>
      <c r="BZN6" s="362"/>
      <c r="BZO6" s="362"/>
      <c r="BZP6" s="362"/>
      <c r="BZQ6" s="362"/>
      <c r="BZR6" s="362"/>
      <c r="BZS6" s="362"/>
      <c r="BZT6" s="362"/>
      <c r="BZU6" s="362"/>
      <c r="BZV6" s="362"/>
      <c r="BZW6" s="362"/>
      <c r="BZX6" s="362"/>
      <c r="BZY6" s="362"/>
      <c r="BZZ6" s="362"/>
      <c r="CAA6" s="362"/>
      <c r="CAB6" s="362"/>
      <c r="CAC6" s="362"/>
      <c r="CAD6" s="362"/>
      <c r="CAE6" s="362"/>
      <c r="CAF6" s="362"/>
      <c r="CAG6" s="362"/>
      <c r="CAH6" s="362"/>
      <c r="CAI6" s="362"/>
      <c r="CAJ6" s="362"/>
      <c r="CAK6" s="362"/>
      <c r="CAL6" s="362"/>
      <c r="CAM6" s="362"/>
      <c r="CAN6" s="362"/>
      <c r="CAO6" s="362"/>
      <c r="CAP6" s="362"/>
      <c r="CAQ6" s="362"/>
      <c r="CAR6" s="362"/>
      <c r="CAS6" s="362"/>
      <c r="CAT6" s="362"/>
      <c r="CAU6" s="362"/>
      <c r="CAV6" s="362"/>
      <c r="CAW6" s="362"/>
      <c r="CAX6" s="362"/>
      <c r="CAY6" s="362"/>
      <c r="CAZ6" s="362"/>
      <c r="CBA6" s="362"/>
      <c r="CBB6" s="362"/>
      <c r="CBC6" s="362"/>
      <c r="CBD6" s="362"/>
      <c r="CBE6" s="362"/>
      <c r="CBF6" s="362"/>
      <c r="CBG6" s="362"/>
      <c r="CBH6" s="362"/>
      <c r="CBI6" s="362"/>
      <c r="CBJ6" s="362"/>
      <c r="CBK6" s="362"/>
      <c r="CBL6" s="362"/>
      <c r="CBM6" s="362"/>
      <c r="CBN6" s="362"/>
      <c r="CBO6" s="362"/>
      <c r="CBP6" s="362"/>
      <c r="CBQ6" s="362"/>
      <c r="CBR6" s="362"/>
      <c r="CBS6" s="362"/>
      <c r="CBT6" s="362"/>
      <c r="CBU6" s="362"/>
      <c r="CBV6" s="362"/>
      <c r="CBW6" s="362"/>
      <c r="CBX6" s="362"/>
      <c r="CBY6" s="362"/>
      <c r="CBZ6" s="362"/>
      <c r="CCA6" s="362"/>
      <c r="CCB6" s="362"/>
      <c r="CCC6" s="362"/>
      <c r="CCD6" s="362"/>
      <c r="CCE6" s="362"/>
      <c r="CCF6" s="362"/>
      <c r="CCG6" s="362"/>
      <c r="CCH6" s="362"/>
      <c r="CCI6" s="362"/>
      <c r="CCJ6" s="362"/>
      <c r="CCK6" s="362"/>
      <c r="CCL6" s="362"/>
      <c r="CCM6" s="362"/>
      <c r="CCN6" s="362"/>
      <c r="CCO6" s="362"/>
      <c r="CCP6" s="362"/>
      <c r="CCQ6" s="362"/>
      <c r="CCR6" s="362"/>
      <c r="CCS6" s="362"/>
      <c r="CCT6" s="362"/>
      <c r="CCU6" s="362"/>
      <c r="CCV6" s="362"/>
      <c r="CCW6" s="362"/>
      <c r="CCX6" s="362"/>
      <c r="CCY6" s="362"/>
      <c r="CCZ6" s="362"/>
      <c r="CDA6" s="362"/>
      <c r="CDB6" s="362"/>
      <c r="CDC6" s="362"/>
      <c r="CDD6" s="362"/>
      <c r="CDE6" s="362"/>
      <c r="CDF6" s="362"/>
      <c r="CDG6" s="362"/>
      <c r="CDH6" s="362"/>
      <c r="CDI6" s="362"/>
      <c r="CDJ6" s="362"/>
      <c r="CDK6" s="362"/>
      <c r="CDL6" s="362"/>
      <c r="CDM6" s="362"/>
      <c r="CDN6" s="362"/>
      <c r="CDO6" s="362"/>
      <c r="CDP6" s="362"/>
      <c r="CDQ6" s="362"/>
      <c r="CDR6" s="362"/>
      <c r="CDS6" s="362"/>
      <c r="CDT6" s="362"/>
      <c r="CDU6" s="362"/>
      <c r="CDV6" s="362"/>
      <c r="CDW6" s="362"/>
      <c r="CDX6" s="362"/>
      <c r="CDY6" s="362"/>
      <c r="CDZ6" s="362"/>
      <c r="CEA6" s="362"/>
      <c r="CEB6" s="362"/>
      <c r="CEC6" s="362"/>
      <c r="CED6" s="362"/>
      <c r="CEE6" s="362"/>
      <c r="CEF6" s="362"/>
      <c r="CEG6" s="362"/>
      <c r="CEH6" s="362"/>
      <c r="CEI6" s="362"/>
      <c r="CEJ6" s="362"/>
      <c r="CEK6" s="362"/>
      <c r="CEL6" s="362"/>
      <c r="CEM6" s="362"/>
      <c r="CEN6" s="362"/>
      <c r="CEO6" s="362"/>
      <c r="CEP6" s="362"/>
      <c r="CEQ6" s="362"/>
      <c r="CER6" s="362"/>
      <c r="CES6" s="362"/>
      <c r="CET6" s="362"/>
      <c r="CEU6" s="362"/>
      <c r="CEV6" s="362"/>
      <c r="CEW6" s="362"/>
      <c r="CEX6" s="362"/>
      <c r="CEY6" s="362"/>
      <c r="CEZ6" s="362"/>
      <c r="CFA6" s="362"/>
      <c r="CFB6" s="362"/>
      <c r="CFC6" s="362"/>
      <c r="CFD6" s="362"/>
      <c r="CFE6" s="362"/>
      <c r="CFF6" s="362"/>
      <c r="CFG6" s="362"/>
      <c r="CFH6" s="362"/>
      <c r="CFI6" s="362"/>
      <c r="CFJ6" s="362"/>
      <c r="CFK6" s="362"/>
      <c r="CFL6" s="362"/>
      <c r="CFM6" s="362"/>
      <c r="CFN6" s="362"/>
      <c r="CFO6" s="362"/>
      <c r="CFP6" s="362"/>
      <c r="CFQ6" s="362"/>
      <c r="CFR6" s="362"/>
      <c r="CFS6" s="362"/>
      <c r="CFT6" s="362"/>
      <c r="CFU6" s="362"/>
      <c r="CFV6" s="362"/>
      <c r="CFW6" s="362"/>
      <c r="CFX6" s="362"/>
      <c r="CFY6" s="362"/>
      <c r="CFZ6" s="362"/>
      <c r="CGA6" s="362"/>
      <c r="CGB6" s="362"/>
      <c r="CGC6" s="362"/>
      <c r="CGD6" s="362"/>
      <c r="CGE6" s="362"/>
      <c r="CGF6" s="362"/>
      <c r="CGG6" s="362"/>
      <c r="CGH6" s="362"/>
      <c r="CGI6" s="362"/>
      <c r="CGJ6" s="362"/>
      <c r="CGK6" s="362"/>
      <c r="CGL6" s="362"/>
      <c r="CGM6" s="362"/>
      <c r="CGN6" s="362"/>
      <c r="CGO6" s="362"/>
      <c r="CGP6" s="362"/>
      <c r="CGQ6" s="362"/>
      <c r="CGR6" s="362"/>
      <c r="CGS6" s="362"/>
      <c r="CGT6" s="362"/>
      <c r="CGU6" s="362"/>
      <c r="CGV6" s="362"/>
      <c r="CGW6" s="362"/>
      <c r="CGX6" s="362"/>
      <c r="CGY6" s="362"/>
      <c r="CGZ6" s="362"/>
      <c r="CHA6" s="362"/>
      <c r="CHB6" s="362"/>
      <c r="CHC6" s="362"/>
      <c r="CHD6" s="362"/>
      <c r="CHE6" s="362"/>
      <c r="CHF6" s="362"/>
      <c r="CHG6" s="362"/>
      <c r="CHH6" s="362"/>
      <c r="CHI6" s="362"/>
      <c r="CHJ6" s="362"/>
      <c r="CHK6" s="362"/>
      <c r="CHL6" s="362"/>
      <c r="CHM6" s="362"/>
      <c r="CHN6" s="362"/>
      <c r="CHO6" s="362"/>
      <c r="CHP6" s="362"/>
      <c r="CHQ6" s="362"/>
      <c r="CHR6" s="362"/>
      <c r="CHS6" s="362"/>
      <c r="CHT6" s="362"/>
      <c r="CHU6" s="362"/>
      <c r="CHV6" s="362"/>
      <c r="CHW6" s="362"/>
      <c r="CHX6" s="362"/>
      <c r="CHY6" s="362"/>
      <c r="CHZ6" s="362"/>
      <c r="CIA6" s="362"/>
      <c r="CIB6" s="362"/>
      <c r="CIC6" s="362"/>
      <c r="CID6" s="362"/>
      <c r="CIE6" s="362"/>
      <c r="CIF6" s="362"/>
      <c r="CIG6" s="362"/>
      <c r="CIH6" s="362"/>
      <c r="CII6" s="362"/>
      <c r="CIJ6" s="362"/>
      <c r="CIK6" s="362"/>
      <c r="CIL6" s="362"/>
      <c r="CIM6" s="362"/>
      <c r="CIN6" s="362"/>
      <c r="CIO6" s="362"/>
      <c r="CIP6" s="362"/>
      <c r="CIQ6" s="362"/>
      <c r="CIR6" s="362"/>
      <c r="CIS6" s="362"/>
      <c r="CIT6" s="362"/>
      <c r="CIU6" s="362"/>
      <c r="CIV6" s="362"/>
      <c r="CIW6" s="362"/>
      <c r="CIX6" s="362"/>
      <c r="CIY6" s="362"/>
      <c r="CIZ6" s="362"/>
      <c r="CJA6" s="362"/>
      <c r="CJB6" s="362"/>
      <c r="CJC6" s="362"/>
      <c r="CJD6" s="362"/>
      <c r="CJE6" s="362"/>
      <c r="CJF6" s="362"/>
      <c r="CJG6" s="362"/>
      <c r="CJH6" s="362"/>
      <c r="CJI6" s="362"/>
      <c r="CJJ6" s="362"/>
      <c r="CJK6" s="362"/>
      <c r="CJL6" s="362"/>
      <c r="CJM6" s="362"/>
      <c r="CJN6" s="362"/>
      <c r="CJO6" s="362"/>
      <c r="CJP6" s="362"/>
      <c r="CJQ6" s="362"/>
      <c r="CJR6" s="362"/>
      <c r="CJS6" s="362"/>
      <c r="CJT6" s="362"/>
      <c r="CJU6" s="362"/>
      <c r="CJV6" s="362"/>
      <c r="CJW6" s="362"/>
      <c r="CJX6" s="362"/>
      <c r="CJY6" s="362"/>
      <c r="CJZ6" s="362"/>
      <c r="CKA6" s="362"/>
      <c r="CKB6" s="362"/>
      <c r="CKC6" s="362"/>
      <c r="CKD6" s="362"/>
      <c r="CKE6" s="362"/>
      <c r="CKF6" s="362"/>
      <c r="CKG6" s="362"/>
      <c r="CKH6" s="362"/>
      <c r="CKI6" s="362"/>
      <c r="CKJ6" s="362"/>
      <c r="CKK6" s="362"/>
      <c r="CKL6" s="362"/>
      <c r="CKM6" s="362"/>
      <c r="CKN6" s="362"/>
      <c r="CKO6" s="362"/>
      <c r="CKP6" s="362"/>
      <c r="CKQ6" s="362"/>
      <c r="CKR6" s="362"/>
      <c r="CKS6" s="362"/>
      <c r="CKT6" s="362"/>
      <c r="CKU6" s="362"/>
      <c r="CKV6" s="362"/>
      <c r="CKW6" s="362"/>
      <c r="CKX6" s="362"/>
      <c r="CKY6" s="362"/>
      <c r="CKZ6" s="362"/>
      <c r="CLA6" s="362"/>
      <c r="CLB6" s="362"/>
      <c r="CLC6" s="362"/>
      <c r="CLD6" s="362"/>
      <c r="CLE6" s="362"/>
      <c r="CLF6" s="362"/>
      <c r="CLG6" s="362"/>
      <c r="CLH6" s="362"/>
      <c r="CLI6" s="362"/>
      <c r="CLJ6" s="362"/>
      <c r="CLK6" s="362"/>
      <c r="CLL6" s="362"/>
      <c r="CLM6" s="362"/>
      <c r="CLN6" s="362"/>
      <c r="CLO6" s="362"/>
      <c r="CLP6" s="362"/>
      <c r="CLQ6" s="362"/>
      <c r="CLR6" s="362"/>
      <c r="CLS6" s="362"/>
      <c r="CLT6" s="362"/>
      <c r="CLU6" s="362"/>
      <c r="CLV6" s="362"/>
      <c r="CLW6" s="362"/>
      <c r="CLX6" s="362"/>
      <c r="CLY6" s="362"/>
      <c r="CLZ6" s="362"/>
      <c r="CMA6" s="362"/>
      <c r="CMB6" s="362"/>
      <c r="CMC6" s="362"/>
      <c r="CMD6" s="362"/>
      <c r="CME6" s="362"/>
      <c r="CMF6" s="362"/>
      <c r="CMG6" s="362"/>
      <c r="CMH6" s="362"/>
      <c r="CMI6" s="362"/>
      <c r="CMJ6" s="362"/>
      <c r="CMK6" s="362"/>
      <c r="CML6" s="362"/>
      <c r="CMM6" s="362"/>
      <c r="CMN6" s="362"/>
      <c r="CMO6" s="362"/>
      <c r="CMP6" s="362"/>
      <c r="CMQ6" s="362"/>
      <c r="CMR6" s="362"/>
      <c r="CMS6" s="362"/>
      <c r="CMT6" s="362"/>
      <c r="CMU6" s="362"/>
      <c r="CMV6" s="362"/>
      <c r="CMW6" s="362"/>
      <c r="CMX6" s="362"/>
      <c r="CMY6" s="362"/>
      <c r="CMZ6" s="362"/>
      <c r="CNA6" s="362"/>
      <c r="CNB6" s="362"/>
      <c r="CNC6" s="362"/>
      <c r="CND6" s="362"/>
      <c r="CNE6" s="362"/>
      <c r="CNF6" s="362"/>
      <c r="CNG6" s="362"/>
      <c r="CNH6" s="362"/>
      <c r="CNI6" s="362"/>
      <c r="CNJ6" s="362"/>
      <c r="CNK6" s="362"/>
      <c r="CNL6" s="362"/>
      <c r="CNM6" s="362"/>
      <c r="CNN6" s="362"/>
      <c r="CNO6" s="362"/>
      <c r="CNP6" s="362"/>
      <c r="CNQ6" s="362"/>
      <c r="CNR6" s="362"/>
      <c r="CNS6" s="362"/>
      <c r="CNT6" s="362"/>
      <c r="CNU6" s="362"/>
      <c r="CNV6" s="362"/>
      <c r="CNW6" s="362"/>
      <c r="CNX6" s="362"/>
      <c r="CNY6" s="362"/>
      <c r="CNZ6" s="362"/>
      <c r="COA6" s="362"/>
      <c r="COB6" s="362"/>
      <c r="COC6" s="362"/>
      <c r="COD6" s="362"/>
      <c r="COE6" s="362"/>
      <c r="COF6" s="362"/>
      <c r="COG6" s="362"/>
      <c r="COH6" s="362"/>
      <c r="COI6" s="362"/>
      <c r="COJ6" s="362"/>
      <c r="COK6" s="362"/>
      <c r="COL6" s="362"/>
      <c r="COM6" s="362"/>
      <c r="CON6" s="362"/>
      <c r="COO6" s="362"/>
      <c r="COP6" s="362"/>
      <c r="COQ6" s="362"/>
      <c r="COR6" s="362"/>
      <c r="COS6" s="362"/>
      <c r="COT6" s="362"/>
      <c r="COU6" s="362"/>
      <c r="COV6" s="362"/>
      <c r="COW6" s="362"/>
      <c r="COX6" s="362"/>
      <c r="COY6" s="362"/>
      <c r="COZ6" s="362"/>
      <c r="CPA6" s="362"/>
      <c r="CPB6" s="362"/>
      <c r="CPC6" s="362"/>
      <c r="CPD6" s="362"/>
      <c r="CPE6" s="362"/>
      <c r="CPF6" s="362"/>
      <c r="CPG6" s="362"/>
      <c r="CPH6" s="362"/>
      <c r="CPI6" s="362"/>
      <c r="CPJ6" s="362"/>
      <c r="CPK6" s="362"/>
      <c r="CPL6" s="362"/>
      <c r="CPM6" s="362"/>
      <c r="CPN6" s="362"/>
      <c r="CPO6" s="362"/>
      <c r="CPP6" s="362"/>
      <c r="CPQ6" s="362"/>
      <c r="CPR6" s="362"/>
      <c r="CPS6" s="362"/>
      <c r="CPT6" s="362"/>
      <c r="CPU6" s="362"/>
      <c r="CPV6" s="362"/>
      <c r="CPW6" s="362"/>
      <c r="CPX6" s="362"/>
      <c r="CPY6" s="362"/>
      <c r="CPZ6" s="362"/>
      <c r="CQA6" s="362"/>
      <c r="CQB6" s="362"/>
      <c r="CQC6" s="362"/>
      <c r="CQD6" s="362"/>
      <c r="CQE6" s="362"/>
      <c r="CQF6" s="362"/>
      <c r="CQG6" s="362"/>
      <c r="CQH6" s="362"/>
      <c r="CQI6" s="362"/>
      <c r="CQJ6" s="362"/>
      <c r="CQK6" s="362"/>
      <c r="CQL6" s="362"/>
      <c r="CQM6" s="362"/>
      <c r="CQN6" s="362"/>
      <c r="CQO6" s="362"/>
      <c r="CQP6" s="362"/>
      <c r="CQQ6" s="362"/>
      <c r="CQR6" s="362"/>
      <c r="CQS6" s="362"/>
      <c r="CQT6" s="362"/>
      <c r="CQU6" s="362"/>
      <c r="CQV6" s="362"/>
      <c r="CQW6" s="362"/>
      <c r="CQX6" s="362"/>
      <c r="CQY6" s="362"/>
      <c r="CQZ6" s="362"/>
      <c r="CRA6" s="362"/>
      <c r="CRB6" s="362"/>
      <c r="CRC6" s="362"/>
      <c r="CRD6" s="362"/>
      <c r="CRE6" s="362"/>
      <c r="CRF6" s="362"/>
      <c r="CRG6" s="362"/>
      <c r="CRH6" s="362"/>
      <c r="CRI6" s="362"/>
      <c r="CRJ6" s="362"/>
      <c r="CRK6" s="362"/>
      <c r="CRL6" s="362"/>
      <c r="CRM6" s="362"/>
      <c r="CRN6" s="362"/>
      <c r="CRO6" s="362"/>
      <c r="CRP6" s="362"/>
      <c r="CRQ6" s="362"/>
      <c r="CRR6" s="362"/>
      <c r="CRS6" s="362"/>
      <c r="CRT6" s="362"/>
      <c r="CRU6" s="362"/>
      <c r="CRV6" s="362"/>
      <c r="CRW6" s="362"/>
      <c r="CRX6" s="362"/>
      <c r="CRY6" s="362"/>
      <c r="CRZ6" s="362"/>
      <c r="CSA6" s="362"/>
      <c r="CSB6" s="362"/>
      <c r="CSC6" s="362"/>
      <c r="CSD6" s="362"/>
      <c r="CSE6" s="362"/>
      <c r="CSF6" s="362"/>
      <c r="CSG6" s="362"/>
      <c r="CSH6" s="362"/>
      <c r="CSI6" s="362"/>
      <c r="CSJ6" s="362"/>
      <c r="CSK6" s="362"/>
      <c r="CSL6" s="362"/>
      <c r="CSM6" s="362"/>
      <c r="CSN6" s="362"/>
      <c r="CSO6" s="362"/>
      <c r="CSP6" s="362"/>
      <c r="CSQ6" s="362"/>
      <c r="CSR6" s="362"/>
      <c r="CSS6" s="362"/>
      <c r="CST6" s="362"/>
      <c r="CSU6" s="362"/>
      <c r="CSV6" s="362"/>
      <c r="CSW6" s="362"/>
      <c r="CSX6" s="362"/>
      <c r="CSY6" s="362"/>
      <c r="CSZ6" s="362"/>
      <c r="CTA6" s="362"/>
      <c r="CTB6" s="362"/>
    </row>
    <row r="7" spans="1:2550" s="365" customFormat="1" ht="22" customHeight="1" thickBot="1" x14ac:dyDescent="0.25">
      <c r="A7" s="362"/>
      <c r="B7" s="954"/>
      <c r="C7" s="954"/>
      <c r="D7" s="954"/>
      <c r="E7" s="954"/>
      <c r="F7" s="954"/>
      <c r="G7" s="954" t="s">
        <v>86</v>
      </c>
      <c r="H7" s="954" t="s">
        <v>85</v>
      </c>
      <c r="I7" s="954"/>
      <c r="J7" s="954"/>
      <c r="K7" s="955" t="s">
        <v>84</v>
      </c>
      <c r="L7" s="956" t="s">
        <v>83</v>
      </c>
      <c r="M7" s="954" t="s">
        <v>82</v>
      </c>
      <c r="N7" s="954" t="s">
        <v>3187</v>
      </c>
      <c r="O7" s="954" t="s">
        <v>81</v>
      </c>
      <c r="P7" s="954" t="s">
        <v>81</v>
      </c>
      <c r="Q7" s="954" t="s">
        <v>3188</v>
      </c>
      <c r="R7" s="954" t="s">
        <v>3187</v>
      </c>
      <c r="S7" s="954" t="s">
        <v>80</v>
      </c>
      <c r="T7" s="954" t="s">
        <v>79</v>
      </c>
      <c r="U7" s="954" t="s">
        <v>1573</v>
      </c>
      <c r="V7" s="954" t="s">
        <v>1587</v>
      </c>
      <c r="W7" s="954" t="s">
        <v>1578</v>
      </c>
      <c r="X7" s="954" t="s">
        <v>1588</v>
      </c>
      <c r="Y7" s="954" t="s">
        <v>633</v>
      </c>
      <c r="Z7" s="954" t="s">
        <v>1589</v>
      </c>
      <c r="AA7" s="958" t="s">
        <v>1590</v>
      </c>
      <c r="AB7" s="959"/>
      <c r="AC7" s="959"/>
      <c r="AD7" s="959"/>
      <c r="AE7" s="957" t="s">
        <v>71</v>
      </c>
      <c r="AF7" s="960"/>
      <c r="AG7" s="362"/>
      <c r="AH7" s="362"/>
      <c r="AI7" s="362"/>
      <c r="AJ7" s="362"/>
      <c r="AK7" s="362"/>
      <c r="AL7" s="362"/>
      <c r="AM7" s="362"/>
      <c r="AN7" s="362"/>
      <c r="AO7" s="362"/>
      <c r="AP7" s="362"/>
      <c r="AQ7" s="362"/>
      <c r="AR7" s="362"/>
      <c r="AS7" s="362"/>
      <c r="AT7" s="362"/>
      <c r="AU7" s="362"/>
      <c r="AV7" s="362"/>
      <c r="AW7" s="362"/>
      <c r="AX7" s="362"/>
      <c r="AY7" s="362"/>
      <c r="AZ7" s="362"/>
      <c r="BA7" s="362"/>
      <c r="BB7" s="362"/>
      <c r="BC7" s="362"/>
      <c r="BD7" s="362"/>
      <c r="BE7" s="362"/>
      <c r="BF7" s="362"/>
      <c r="BG7" s="362"/>
      <c r="BH7" s="362"/>
      <c r="BI7" s="362"/>
      <c r="BJ7" s="362"/>
      <c r="BK7" s="362"/>
      <c r="BL7" s="362"/>
      <c r="BM7" s="362"/>
      <c r="BN7" s="362"/>
      <c r="BO7" s="362"/>
      <c r="BP7" s="362"/>
      <c r="BQ7" s="362"/>
      <c r="BR7" s="362"/>
      <c r="BS7" s="362"/>
      <c r="BT7" s="362"/>
      <c r="BU7" s="362"/>
      <c r="BV7" s="362"/>
      <c r="BW7" s="362"/>
      <c r="BX7" s="362"/>
      <c r="BY7" s="362"/>
      <c r="BZ7" s="362"/>
      <c r="CA7" s="362"/>
      <c r="CB7" s="362"/>
      <c r="CC7" s="362"/>
      <c r="CD7" s="362"/>
      <c r="CE7" s="362"/>
      <c r="CF7" s="362"/>
      <c r="CG7" s="362"/>
      <c r="CH7" s="362"/>
      <c r="CI7" s="362"/>
      <c r="CJ7" s="362"/>
      <c r="CK7" s="362"/>
      <c r="CL7" s="362"/>
      <c r="CM7" s="362"/>
      <c r="CN7" s="362"/>
      <c r="CO7" s="362"/>
      <c r="CP7" s="362"/>
      <c r="CQ7" s="362"/>
      <c r="CR7" s="362"/>
      <c r="CS7" s="362"/>
      <c r="CT7" s="362"/>
      <c r="CU7" s="362"/>
      <c r="CV7" s="362"/>
      <c r="CW7" s="362"/>
      <c r="CX7" s="362"/>
      <c r="CY7" s="362"/>
      <c r="CZ7" s="362"/>
      <c r="DA7" s="362"/>
      <c r="DB7" s="362"/>
      <c r="DC7" s="362"/>
      <c r="DD7" s="362"/>
      <c r="DE7" s="362"/>
      <c r="DF7" s="362"/>
      <c r="DG7" s="362"/>
      <c r="DH7" s="362"/>
      <c r="DI7" s="362"/>
      <c r="DJ7" s="362"/>
      <c r="DK7" s="362"/>
      <c r="DL7" s="362"/>
      <c r="DM7" s="362"/>
      <c r="DN7" s="362"/>
      <c r="DO7" s="362"/>
      <c r="DP7" s="362"/>
      <c r="DQ7" s="362"/>
      <c r="DR7" s="362"/>
      <c r="DS7" s="362"/>
      <c r="DT7" s="362"/>
      <c r="DU7" s="362"/>
      <c r="DV7" s="362"/>
      <c r="DW7" s="362"/>
      <c r="DX7" s="362"/>
      <c r="DY7" s="362"/>
      <c r="DZ7" s="362"/>
      <c r="EA7" s="362"/>
      <c r="EB7" s="362"/>
      <c r="EC7" s="362"/>
      <c r="ED7" s="362"/>
      <c r="EE7" s="362"/>
      <c r="EF7" s="362"/>
      <c r="EG7" s="362"/>
      <c r="EH7" s="362"/>
      <c r="EI7" s="362"/>
      <c r="EJ7" s="362"/>
      <c r="EK7" s="362"/>
      <c r="EL7" s="362"/>
      <c r="EM7" s="362"/>
      <c r="EN7" s="362"/>
      <c r="EO7" s="362"/>
      <c r="EP7" s="362"/>
      <c r="EQ7" s="362"/>
      <c r="ER7" s="362"/>
      <c r="ES7" s="362"/>
      <c r="ET7" s="362"/>
      <c r="EU7" s="362"/>
      <c r="EV7" s="362"/>
      <c r="EW7" s="362"/>
      <c r="EX7" s="362"/>
      <c r="EY7" s="362"/>
      <c r="EZ7" s="362"/>
      <c r="FA7" s="362"/>
      <c r="FB7" s="362"/>
      <c r="FC7" s="362"/>
      <c r="FD7" s="362"/>
      <c r="FE7" s="362"/>
      <c r="FF7" s="362"/>
      <c r="FG7" s="362"/>
      <c r="FH7" s="362"/>
      <c r="FI7" s="362"/>
      <c r="FJ7" s="362"/>
      <c r="FK7" s="362"/>
      <c r="FL7" s="362"/>
      <c r="FM7" s="362"/>
      <c r="FN7" s="362"/>
      <c r="FO7" s="362"/>
      <c r="FP7" s="362"/>
      <c r="FQ7" s="362"/>
      <c r="FR7" s="362"/>
      <c r="FS7" s="362"/>
      <c r="FT7" s="362"/>
      <c r="FU7" s="362"/>
      <c r="FV7" s="362"/>
      <c r="FW7" s="362"/>
      <c r="FX7" s="362"/>
      <c r="FY7" s="362"/>
      <c r="FZ7" s="362"/>
      <c r="GA7" s="362"/>
      <c r="GB7" s="362"/>
      <c r="GC7" s="362"/>
      <c r="GD7" s="362"/>
      <c r="GE7" s="362"/>
      <c r="GF7" s="362"/>
      <c r="GG7" s="362"/>
      <c r="GH7" s="362"/>
      <c r="GI7" s="362"/>
      <c r="GJ7" s="362"/>
      <c r="GK7" s="362"/>
      <c r="GL7" s="362"/>
      <c r="GM7" s="362"/>
      <c r="GN7" s="362"/>
      <c r="GO7" s="362"/>
      <c r="GP7" s="362"/>
      <c r="GQ7" s="362"/>
      <c r="GR7" s="362"/>
      <c r="GS7" s="362"/>
      <c r="GT7" s="362"/>
      <c r="GU7" s="362"/>
      <c r="GV7" s="362"/>
      <c r="GW7" s="362"/>
      <c r="GX7" s="362"/>
      <c r="GY7" s="362"/>
      <c r="GZ7" s="362"/>
      <c r="HA7" s="362"/>
      <c r="HB7" s="362"/>
      <c r="HC7" s="362"/>
      <c r="HD7" s="362"/>
      <c r="HE7" s="362"/>
      <c r="HF7" s="362"/>
      <c r="HG7" s="362"/>
      <c r="HH7" s="362"/>
      <c r="HI7" s="362"/>
      <c r="HJ7" s="362"/>
      <c r="HK7" s="362"/>
      <c r="HL7" s="362"/>
      <c r="HM7" s="362"/>
      <c r="HN7" s="362"/>
      <c r="HO7" s="362"/>
      <c r="HP7" s="362"/>
      <c r="HQ7" s="362"/>
      <c r="HR7" s="362"/>
      <c r="HS7" s="362"/>
      <c r="HT7" s="362"/>
      <c r="HU7" s="362"/>
      <c r="HV7" s="362"/>
      <c r="HW7" s="362"/>
      <c r="HX7" s="362"/>
      <c r="HY7" s="362"/>
      <c r="HZ7" s="362"/>
      <c r="IA7" s="362"/>
      <c r="IB7" s="362"/>
      <c r="IC7" s="362"/>
      <c r="ID7" s="362"/>
      <c r="IE7" s="362"/>
      <c r="IF7" s="362"/>
      <c r="IG7" s="362"/>
      <c r="IH7" s="362"/>
      <c r="II7" s="362"/>
      <c r="IJ7" s="362"/>
      <c r="IK7" s="362"/>
      <c r="IL7" s="362"/>
      <c r="IM7" s="362"/>
      <c r="IN7" s="362"/>
      <c r="IO7" s="362"/>
      <c r="IP7" s="362"/>
      <c r="IQ7" s="362"/>
      <c r="IR7" s="362"/>
      <c r="IS7" s="362"/>
      <c r="IT7" s="362"/>
      <c r="IU7" s="362"/>
      <c r="IV7" s="362"/>
      <c r="IW7" s="362"/>
      <c r="IX7" s="362"/>
      <c r="IY7" s="362"/>
      <c r="IZ7" s="362"/>
      <c r="JA7" s="362"/>
      <c r="JB7" s="362"/>
      <c r="JC7" s="362"/>
      <c r="JD7" s="362"/>
      <c r="JE7" s="362"/>
      <c r="JF7" s="362"/>
      <c r="JG7" s="362"/>
      <c r="JH7" s="362"/>
      <c r="JI7" s="362"/>
      <c r="JJ7" s="362"/>
      <c r="JK7" s="362"/>
      <c r="JL7" s="362"/>
      <c r="JM7" s="362"/>
      <c r="JN7" s="362"/>
      <c r="JO7" s="362"/>
      <c r="JP7" s="362"/>
      <c r="JQ7" s="362"/>
      <c r="JR7" s="362"/>
      <c r="JS7" s="362"/>
      <c r="JT7" s="362"/>
      <c r="JU7" s="362"/>
      <c r="JV7" s="362"/>
      <c r="JW7" s="362"/>
      <c r="JX7" s="362"/>
      <c r="JY7" s="362"/>
      <c r="JZ7" s="362"/>
      <c r="KA7" s="362"/>
      <c r="KB7" s="362"/>
      <c r="KC7" s="362"/>
      <c r="KD7" s="362"/>
      <c r="KE7" s="362"/>
      <c r="KF7" s="362"/>
      <c r="KG7" s="362"/>
      <c r="KH7" s="362"/>
      <c r="KI7" s="362"/>
      <c r="KJ7" s="362"/>
      <c r="KK7" s="362"/>
      <c r="KL7" s="362"/>
      <c r="KM7" s="362"/>
      <c r="KN7" s="362"/>
      <c r="KO7" s="362"/>
      <c r="KP7" s="362"/>
      <c r="KQ7" s="362"/>
      <c r="KR7" s="362"/>
      <c r="KS7" s="362"/>
      <c r="KT7" s="362"/>
      <c r="KU7" s="362"/>
      <c r="KV7" s="362"/>
      <c r="KW7" s="362"/>
      <c r="KX7" s="362"/>
      <c r="KY7" s="362"/>
      <c r="KZ7" s="362"/>
      <c r="LA7" s="362"/>
      <c r="LB7" s="362"/>
      <c r="LC7" s="362"/>
      <c r="LD7" s="362"/>
      <c r="LE7" s="362"/>
      <c r="LF7" s="362"/>
      <c r="LG7" s="362"/>
      <c r="LH7" s="362"/>
      <c r="LI7" s="362"/>
      <c r="LJ7" s="362"/>
      <c r="LK7" s="362"/>
      <c r="LL7" s="362"/>
      <c r="LM7" s="362"/>
      <c r="LN7" s="362"/>
      <c r="LO7" s="362"/>
      <c r="LP7" s="362"/>
      <c r="LQ7" s="362"/>
      <c r="LR7" s="362"/>
      <c r="LS7" s="362"/>
      <c r="LT7" s="362"/>
      <c r="LU7" s="362"/>
      <c r="LV7" s="362"/>
      <c r="LW7" s="362"/>
      <c r="LX7" s="362"/>
      <c r="LY7" s="362"/>
      <c r="LZ7" s="362"/>
      <c r="MA7" s="362"/>
      <c r="MB7" s="362"/>
      <c r="MC7" s="362"/>
      <c r="MD7" s="362"/>
      <c r="ME7" s="362"/>
      <c r="MF7" s="362"/>
      <c r="MG7" s="362"/>
      <c r="MH7" s="362"/>
      <c r="MI7" s="362"/>
      <c r="MJ7" s="362"/>
      <c r="MK7" s="362"/>
      <c r="ML7" s="362"/>
      <c r="MM7" s="362"/>
      <c r="MN7" s="362"/>
      <c r="MO7" s="362"/>
      <c r="MP7" s="362"/>
      <c r="MQ7" s="362"/>
      <c r="MR7" s="362"/>
      <c r="MS7" s="362"/>
      <c r="MT7" s="362"/>
      <c r="MU7" s="362"/>
      <c r="MV7" s="362"/>
      <c r="MW7" s="362"/>
      <c r="MX7" s="362"/>
      <c r="MY7" s="362"/>
      <c r="MZ7" s="362"/>
      <c r="NA7" s="362"/>
      <c r="NB7" s="362"/>
      <c r="NC7" s="362"/>
      <c r="ND7" s="362"/>
      <c r="NE7" s="362"/>
      <c r="NF7" s="362"/>
      <c r="NG7" s="362"/>
      <c r="NH7" s="362"/>
      <c r="NI7" s="362"/>
      <c r="NJ7" s="362"/>
      <c r="NK7" s="362"/>
      <c r="NL7" s="362"/>
      <c r="NM7" s="362"/>
      <c r="NN7" s="362"/>
      <c r="NO7" s="362"/>
      <c r="NP7" s="362"/>
      <c r="NQ7" s="362"/>
      <c r="NR7" s="362"/>
      <c r="NS7" s="362"/>
      <c r="NT7" s="362"/>
      <c r="NU7" s="362"/>
      <c r="NV7" s="362"/>
      <c r="NW7" s="362"/>
      <c r="NX7" s="362"/>
      <c r="NY7" s="362"/>
      <c r="NZ7" s="362"/>
      <c r="OA7" s="362"/>
      <c r="OB7" s="362"/>
      <c r="OC7" s="362"/>
      <c r="OD7" s="362"/>
      <c r="OE7" s="362"/>
      <c r="OF7" s="362"/>
      <c r="OG7" s="362"/>
      <c r="OH7" s="362"/>
      <c r="OI7" s="362"/>
      <c r="OJ7" s="362"/>
      <c r="OK7" s="362"/>
      <c r="OL7" s="362"/>
      <c r="OM7" s="362"/>
      <c r="ON7" s="362"/>
      <c r="OO7" s="362"/>
      <c r="OP7" s="362"/>
      <c r="OQ7" s="362"/>
      <c r="OR7" s="362"/>
      <c r="OS7" s="362"/>
      <c r="OT7" s="362"/>
      <c r="OU7" s="362"/>
      <c r="OV7" s="362"/>
      <c r="OW7" s="362"/>
      <c r="OX7" s="362"/>
      <c r="OY7" s="362"/>
      <c r="OZ7" s="362"/>
      <c r="PA7" s="362"/>
      <c r="PB7" s="362"/>
      <c r="PC7" s="362"/>
      <c r="PD7" s="362"/>
      <c r="PE7" s="362"/>
      <c r="PF7" s="362"/>
      <c r="PG7" s="362"/>
      <c r="PH7" s="362"/>
      <c r="PI7" s="362"/>
      <c r="PJ7" s="362"/>
      <c r="PK7" s="362"/>
      <c r="PL7" s="362"/>
      <c r="PM7" s="362"/>
      <c r="PN7" s="362"/>
      <c r="PO7" s="362"/>
      <c r="PP7" s="362"/>
      <c r="PQ7" s="362"/>
      <c r="PR7" s="362"/>
      <c r="PS7" s="362"/>
      <c r="PT7" s="362"/>
      <c r="PU7" s="362"/>
      <c r="PV7" s="362"/>
      <c r="PW7" s="362"/>
      <c r="PX7" s="362"/>
      <c r="PY7" s="362"/>
      <c r="PZ7" s="362"/>
      <c r="QA7" s="362"/>
      <c r="QB7" s="362"/>
      <c r="QC7" s="362"/>
      <c r="QD7" s="362"/>
      <c r="QE7" s="362"/>
      <c r="QF7" s="362"/>
      <c r="QG7" s="362"/>
      <c r="QH7" s="362"/>
      <c r="QI7" s="362"/>
      <c r="QJ7" s="362"/>
      <c r="QK7" s="362"/>
      <c r="QL7" s="362"/>
      <c r="QM7" s="362"/>
      <c r="QN7" s="362"/>
      <c r="QO7" s="362"/>
      <c r="QP7" s="362"/>
      <c r="QQ7" s="362"/>
      <c r="QR7" s="362"/>
      <c r="QS7" s="362"/>
      <c r="QT7" s="362"/>
      <c r="QU7" s="362"/>
      <c r="QV7" s="362"/>
      <c r="QW7" s="362"/>
      <c r="QX7" s="362"/>
      <c r="QY7" s="362"/>
      <c r="QZ7" s="362"/>
      <c r="RA7" s="362"/>
      <c r="RB7" s="362"/>
      <c r="RC7" s="362"/>
      <c r="RD7" s="362"/>
      <c r="RE7" s="362"/>
      <c r="RF7" s="362"/>
      <c r="RG7" s="362"/>
      <c r="RH7" s="362"/>
      <c r="RI7" s="362"/>
      <c r="RJ7" s="362"/>
      <c r="RK7" s="362"/>
      <c r="RL7" s="362"/>
      <c r="RM7" s="362"/>
      <c r="RN7" s="362"/>
      <c r="RO7" s="362"/>
      <c r="RP7" s="362"/>
      <c r="RQ7" s="362"/>
      <c r="RR7" s="362"/>
      <c r="RS7" s="362"/>
      <c r="RT7" s="362"/>
      <c r="RU7" s="362"/>
      <c r="RV7" s="362"/>
      <c r="RW7" s="362"/>
      <c r="RX7" s="362"/>
      <c r="RY7" s="362"/>
      <c r="RZ7" s="362"/>
      <c r="SA7" s="362"/>
      <c r="SB7" s="362"/>
      <c r="SC7" s="362"/>
      <c r="SD7" s="362"/>
      <c r="SE7" s="362"/>
      <c r="SF7" s="362"/>
      <c r="SG7" s="362"/>
      <c r="SH7" s="362"/>
      <c r="SI7" s="362"/>
      <c r="SJ7" s="362"/>
      <c r="SK7" s="362"/>
      <c r="SL7" s="362"/>
      <c r="SM7" s="362"/>
      <c r="SN7" s="362"/>
      <c r="SO7" s="362"/>
      <c r="SP7" s="362"/>
      <c r="SQ7" s="362"/>
      <c r="SR7" s="362"/>
      <c r="SS7" s="362"/>
      <c r="ST7" s="362"/>
      <c r="SU7" s="362"/>
      <c r="SV7" s="362"/>
      <c r="SW7" s="362"/>
      <c r="SX7" s="362"/>
      <c r="SY7" s="362"/>
      <c r="SZ7" s="362"/>
      <c r="TA7" s="362"/>
      <c r="TB7" s="362"/>
      <c r="TC7" s="362"/>
      <c r="TD7" s="362"/>
      <c r="TE7" s="362"/>
      <c r="TF7" s="362"/>
      <c r="TG7" s="362"/>
      <c r="TH7" s="362"/>
      <c r="TI7" s="362"/>
      <c r="TJ7" s="362"/>
      <c r="TK7" s="362"/>
      <c r="TL7" s="362"/>
      <c r="TM7" s="362"/>
      <c r="TN7" s="362"/>
      <c r="TO7" s="362"/>
      <c r="TP7" s="362"/>
      <c r="TQ7" s="362"/>
      <c r="TR7" s="362"/>
      <c r="TS7" s="362"/>
      <c r="TT7" s="362"/>
      <c r="TU7" s="362"/>
      <c r="TV7" s="362"/>
      <c r="TW7" s="362"/>
      <c r="TX7" s="362"/>
      <c r="TY7" s="362"/>
      <c r="TZ7" s="362"/>
      <c r="UA7" s="362"/>
      <c r="UB7" s="362"/>
      <c r="UC7" s="362"/>
      <c r="UD7" s="362"/>
      <c r="UE7" s="362"/>
      <c r="UF7" s="362"/>
      <c r="UG7" s="362"/>
      <c r="UH7" s="362"/>
      <c r="UI7" s="362"/>
      <c r="UJ7" s="362"/>
      <c r="UK7" s="362"/>
      <c r="UL7" s="362"/>
      <c r="UM7" s="362"/>
      <c r="UN7" s="362"/>
      <c r="UO7" s="362"/>
      <c r="UP7" s="362"/>
      <c r="UQ7" s="362"/>
      <c r="UR7" s="362"/>
      <c r="US7" s="362"/>
      <c r="UT7" s="362"/>
      <c r="UU7" s="362"/>
      <c r="UV7" s="362"/>
      <c r="UW7" s="362"/>
      <c r="UX7" s="362"/>
      <c r="UY7" s="362"/>
      <c r="UZ7" s="362"/>
      <c r="VA7" s="362"/>
      <c r="VB7" s="362"/>
      <c r="VC7" s="362"/>
      <c r="VD7" s="362"/>
      <c r="VE7" s="362"/>
      <c r="VF7" s="362"/>
      <c r="VG7" s="362"/>
      <c r="VH7" s="362"/>
      <c r="VI7" s="362"/>
      <c r="VJ7" s="362"/>
      <c r="VK7" s="362"/>
      <c r="VL7" s="362"/>
      <c r="VM7" s="362"/>
      <c r="VN7" s="362"/>
      <c r="VO7" s="362"/>
      <c r="VP7" s="362"/>
      <c r="VQ7" s="362"/>
      <c r="VR7" s="362"/>
      <c r="VS7" s="362"/>
      <c r="VT7" s="362"/>
      <c r="VU7" s="362"/>
      <c r="VV7" s="362"/>
      <c r="VW7" s="362"/>
      <c r="VX7" s="362"/>
      <c r="VY7" s="362"/>
      <c r="VZ7" s="362"/>
      <c r="WA7" s="362"/>
      <c r="WB7" s="362"/>
      <c r="WC7" s="362"/>
      <c r="WD7" s="362"/>
      <c r="WE7" s="362"/>
      <c r="WF7" s="362"/>
      <c r="WG7" s="362"/>
      <c r="WH7" s="362"/>
      <c r="WI7" s="362"/>
      <c r="WJ7" s="362"/>
      <c r="WK7" s="362"/>
      <c r="WL7" s="362"/>
      <c r="WM7" s="362"/>
      <c r="WN7" s="362"/>
      <c r="WO7" s="362"/>
      <c r="WP7" s="362"/>
      <c r="WQ7" s="362"/>
      <c r="WR7" s="362"/>
      <c r="WS7" s="362"/>
      <c r="WT7" s="362"/>
      <c r="WU7" s="362"/>
      <c r="WV7" s="362"/>
      <c r="WW7" s="362"/>
      <c r="WX7" s="362"/>
      <c r="WY7" s="362"/>
      <c r="WZ7" s="362"/>
      <c r="XA7" s="362"/>
      <c r="XB7" s="362"/>
      <c r="XC7" s="362"/>
      <c r="XD7" s="362"/>
      <c r="XE7" s="362"/>
      <c r="XF7" s="362"/>
      <c r="XG7" s="362"/>
      <c r="XH7" s="362"/>
      <c r="XI7" s="362"/>
      <c r="XJ7" s="362"/>
      <c r="XK7" s="362"/>
      <c r="XL7" s="362"/>
      <c r="XM7" s="362"/>
      <c r="XN7" s="362"/>
      <c r="XO7" s="362"/>
      <c r="XP7" s="362"/>
      <c r="XQ7" s="362"/>
      <c r="XR7" s="362"/>
      <c r="XS7" s="362"/>
      <c r="XT7" s="362"/>
      <c r="XU7" s="362"/>
      <c r="XV7" s="362"/>
      <c r="XW7" s="362"/>
      <c r="XX7" s="362"/>
      <c r="XY7" s="362"/>
      <c r="XZ7" s="362"/>
      <c r="YA7" s="362"/>
      <c r="YB7" s="362"/>
      <c r="YC7" s="362"/>
      <c r="YD7" s="362"/>
      <c r="YE7" s="362"/>
      <c r="YF7" s="362"/>
      <c r="YG7" s="362"/>
      <c r="YH7" s="362"/>
      <c r="YI7" s="362"/>
      <c r="YJ7" s="362"/>
      <c r="YK7" s="362"/>
      <c r="YL7" s="362"/>
      <c r="YM7" s="362"/>
      <c r="YN7" s="362"/>
      <c r="YO7" s="362"/>
      <c r="YP7" s="362"/>
      <c r="YQ7" s="362"/>
      <c r="YR7" s="362"/>
      <c r="YS7" s="362"/>
      <c r="YT7" s="362"/>
      <c r="YU7" s="362"/>
      <c r="YV7" s="362"/>
      <c r="YW7" s="362"/>
      <c r="YX7" s="362"/>
      <c r="YY7" s="362"/>
      <c r="YZ7" s="362"/>
      <c r="ZA7" s="362"/>
      <c r="ZB7" s="362"/>
      <c r="ZC7" s="362"/>
      <c r="ZD7" s="362"/>
      <c r="ZE7" s="362"/>
      <c r="ZF7" s="362"/>
      <c r="ZG7" s="362"/>
      <c r="ZH7" s="362"/>
      <c r="ZI7" s="362"/>
      <c r="ZJ7" s="362"/>
      <c r="ZK7" s="362"/>
      <c r="ZL7" s="362"/>
      <c r="ZM7" s="362"/>
      <c r="ZN7" s="362"/>
      <c r="ZO7" s="362"/>
      <c r="ZP7" s="362"/>
      <c r="ZQ7" s="362"/>
      <c r="ZR7" s="362"/>
      <c r="ZS7" s="362"/>
      <c r="ZT7" s="362"/>
      <c r="ZU7" s="362"/>
      <c r="ZV7" s="362"/>
      <c r="ZW7" s="362"/>
      <c r="ZX7" s="362"/>
      <c r="ZY7" s="362"/>
      <c r="ZZ7" s="362"/>
      <c r="AAA7" s="362"/>
      <c r="AAB7" s="362"/>
      <c r="AAC7" s="362"/>
      <c r="AAD7" s="362"/>
      <c r="AAE7" s="362"/>
      <c r="AAF7" s="362"/>
      <c r="AAG7" s="362"/>
      <c r="AAH7" s="362"/>
      <c r="AAI7" s="362"/>
      <c r="AAJ7" s="362"/>
      <c r="AAK7" s="362"/>
      <c r="AAL7" s="362"/>
      <c r="AAM7" s="362"/>
      <c r="AAN7" s="362"/>
      <c r="AAO7" s="362"/>
      <c r="AAP7" s="362"/>
      <c r="AAQ7" s="362"/>
      <c r="AAR7" s="362"/>
      <c r="AAS7" s="362"/>
      <c r="AAT7" s="362"/>
      <c r="AAU7" s="362"/>
      <c r="AAV7" s="362"/>
      <c r="AAW7" s="362"/>
      <c r="AAX7" s="362"/>
      <c r="AAY7" s="362"/>
      <c r="AAZ7" s="362"/>
      <c r="ABA7" s="362"/>
      <c r="ABB7" s="362"/>
      <c r="ABC7" s="362"/>
      <c r="ABD7" s="362"/>
      <c r="ABE7" s="362"/>
      <c r="ABF7" s="362"/>
      <c r="ABG7" s="362"/>
      <c r="ABH7" s="362"/>
      <c r="ABI7" s="362"/>
      <c r="ABJ7" s="362"/>
      <c r="ABK7" s="362"/>
      <c r="ABL7" s="362"/>
      <c r="ABM7" s="362"/>
      <c r="ABN7" s="362"/>
      <c r="ABO7" s="362"/>
      <c r="ABP7" s="362"/>
      <c r="ABQ7" s="362"/>
      <c r="ABR7" s="362"/>
      <c r="ABS7" s="362"/>
      <c r="ABT7" s="362"/>
      <c r="ABU7" s="362"/>
      <c r="ABV7" s="362"/>
      <c r="ABW7" s="362"/>
      <c r="ABX7" s="362"/>
      <c r="ABY7" s="362"/>
      <c r="ABZ7" s="362"/>
      <c r="ACA7" s="362"/>
      <c r="ACB7" s="362"/>
      <c r="ACC7" s="362"/>
      <c r="ACD7" s="362"/>
      <c r="ACE7" s="362"/>
      <c r="ACF7" s="362"/>
      <c r="ACG7" s="362"/>
      <c r="ACH7" s="362"/>
      <c r="ACI7" s="362"/>
      <c r="ACJ7" s="362"/>
      <c r="ACK7" s="362"/>
      <c r="ACL7" s="362"/>
      <c r="ACM7" s="362"/>
      <c r="ACN7" s="362"/>
      <c r="ACO7" s="362"/>
      <c r="ACP7" s="362"/>
      <c r="ACQ7" s="362"/>
      <c r="ACR7" s="362"/>
      <c r="ACS7" s="362"/>
      <c r="ACT7" s="362"/>
      <c r="ACU7" s="362"/>
      <c r="ACV7" s="362"/>
      <c r="ACW7" s="362"/>
      <c r="ACX7" s="362"/>
      <c r="ACY7" s="362"/>
      <c r="ACZ7" s="362"/>
      <c r="ADA7" s="362"/>
      <c r="ADB7" s="362"/>
      <c r="ADC7" s="362"/>
      <c r="ADD7" s="362"/>
      <c r="ADE7" s="362"/>
      <c r="ADF7" s="362"/>
      <c r="ADG7" s="362"/>
      <c r="ADH7" s="362"/>
      <c r="ADI7" s="362"/>
      <c r="ADJ7" s="362"/>
      <c r="ADK7" s="362"/>
      <c r="ADL7" s="362"/>
      <c r="ADM7" s="362"/>
      <c r="ADN7" s="362"/>
      <c r="ADO7" s="362"/>
      <c r="ADP7" s="362"/>
      <c r="ADQ7" s="362"/>
      <c r="ADR7" s="362"/>
      <c r="ADS7" s="362"/>
      <c r="ADT7" s="362"/>
      <c r="ADU7" s="362"/>
      <c r="ADV7" s="362"/>
      <c r="ADW7" s="362"/>
      <c r="ADX7" s="362"/>
      <c r="ADY7" s="362"/>
      <c r="ADZ7" s="362"/>
      <c r="AEA7" s="362"/>
      <c r="AEB7" s="362"/>
      <c r="AEC7" s="362"/>
      <c r="AED7" s="362"/>
      <c r="AEE7" s="362"/>
      <c r="AEF7" s="362"/>
      <c r="AEG7" s="362"/>
      <c r="AEH7" s="362"/>
      <c r="AEI7" s="362"/>
      <c r="AEJ7" s="362"/>
      <c r="AEK7" s="362"/>
      <c r="AEL7" s="362"/>
      <c r="AEM7" s="362"/>
      <c r="AEN7" s="362"/>
      <c r="AEO7" s="362"/>
      <c r="AEP7" s="362"/>
      <c r="AEQ7" s="362"/>
      <c r="AER7" s="362"/>
      <c r="AES7" s="362"/>
      <c r="AET7" s="362"/>
      <c r="AEU7" s="362"/>
      <c r="AEV7" s="362"/>
      <c r="AEW7" s="362"/>
      <c r="AEX7" s="362"/>
      <c r="AEY7" s="362"/>
      <c r="AEZ7" s="362"/>
      <c r="AFA7" s="362"/>
      <c r="AFB7" s="362"/>
      <c r="AFC7" s="362"/>
      <c r="AFD7" s="362"/>
      <c r="AFE7" s="362"/>
      <c r="AFF7" s="362"/>
      <c r="AFG7" s="362"/>
      <c r="AFH7" s="362"/>
      <c r="AFI7" s="362"/>
      <c r="AFJ7" s="362"/>
      <c r="AFK7" s="362"/>
      <c r="AFL7" s="362"/>
      <c r="AFM7" s="362"/>
      <c r="AFN7" s="362"/>
      <c r="AFO7" s="362"/>
      <c r="AFP7" s="362"/>
      <c r="AFQ7" s="362"/>
      <c r="AFR7" s="362"/>
      <c r="AFS7" s="362"/>
      <c r="AFT7" s="362"/>
      <c r="AFU7" s="362"/>
      <c r="AFV7" s="362"/>
      <c r="AFW7" s="362"/>
      <c r="AFX7" s="362"/>
      <c r="AFY7" s="362"/>
      <c r="AFZ7" s="362"/>
      <c r="AGA7" s="362"/>
      <c r="AGB7" s="362"/>
      <c r="AGC7" s="362"/>
      <c r="AGD7" s="362"/>
      <c r="AGE7" s="362"/>
      <c r="AGF7" s="362"/>
      <c r="AGG7" s="362"/>
      <c r="AGH7" s="362"/>
      <c r="AGI7" s="362"/>
      <c r="AGJ7" s="362"/>
      <c r="AGK7" s="362"/>
      <c r="AGL7" s="362"/>
      <c r="AGM7" s="362"/>
      <c r="AGN7" s="362"/>
      <c r="AGO7" s="362"/>
      <c r="AGP7" s="362"/>
      <c r="AGQ7" s="362"/>
      <c r="AGR7" s="362"/>
      <c r="AGS7" s="362"/>
      <c r="AGT7" s="362"/>
      <c r="AGU7" s="362"/>
      <c r="AGV7" s="362"/>
      <c r="AGW7" s="362"/>
      <c r="AGX7" s="362"/>
      <c r="AGY7" s="362"/>
      <c r="AGZ7" s="362"/>
      <c r="AHA7" s="362"/>
      <c r="AHB7" s="362"/>
      <c r="AHC7" s="362"/>
      <c r="AHD7" s="362"/>
      <c r="AHE7" s="362"/>
      <c r="AHF7" s="362"/>
      <c r="AHG7" s="362"/>
      <c r="AHH7" s="362"/>
      <c r="AHI7" s="362"/>
      <c r="AHJ7" s="362"/>
      <c r="AHK7" s="362"/>
      <c r="AHL7" s="362"/>
      <c r="AHM7" s="362"/>
      <c r="AHN7" s="362"/>
      <c r="AHO7" s="362"/>
      <c r="AHP7" s="362"/>
      <c r="AHQ7" s="362"/>
      <c r="AHR7" s="362"/>
      <c r="AHS7" s="362"/>
      <c r="AHT7" s="362"/>
      <c r="AHU7" s="362"/>
      <c r="AHV7" s="362"/>
      <c r="AHW7" s="362"/>
      <c r="AHX7" s="362"/>
      <c r="AHY7" s="362"/>
      <c r="AHZ7" s="362"/>
      <c r="AIA7" s="362"/>
      <c r="AIB7" s="362"/>
      <c r="AIC7" s="362"/>
      <c r="AID7" s="362"/>
      <c r="AIE7" s="362"/>
      <c r="AIF7" s="362"/>
      <c r="AIG7" s="362"/>
      <c r="AIH7" s="362"/>
      <c r="AII7" s="362"/>
      <c r="AIJ7" s="362"/>
      <c r="AIK7" s="362"/>
      <c r="AIL7" s="362"/>
      <c r="AIM7" s="362"/>
      <c r="AIN7" s="362"/>
      <c r="AIO7" s="362"/>
      <c r="AIP7" s="362"/>
      <c r="AIQ7" s="362"/>
      <c r="AIR7" s="362"/>
      <c r="AIS7" s="362"/>
      <c r="AIT7" s="362"/>
      <c r="AIU7" s="362"/>
      <c r="AIV7" s="362"/>
      <c r="AIW7" s="362"/>
      <c r="AIX7" s="362"/>
      <c r="AIY7" s="362"/>
      <c r="AIZ7" s="362"/>
      <c r="AJA7" s="362"/>
      <c r="AJB7" s="362"/>
      <c r="AJC7" s="362"/>
      <c r="AJD7" s="362"/>
      <c r="AJE7" s="362"/>
      <c r="AJF7" s="362"/>
      <c r="AJG7" s="362"/>
      <c r="AJH7" s="362"/>
      <c r="AJI7" s="362"/>
      <c r="AJJ7" s="362"/>
      <c r="AJK7" s="362"/>
      <c r="AJL7" s="362"/>
      <c r="AJM7" s="362"/>
      <c r="AJN7" s="362"/>
      <c r="AJO7" s="362"/>
      <c r="AJP7" s="362"/>
      <c r="AJQ7" s="362"/>
      <c r="AJR7" s="362"/>
      <c r="AJS7" s="362"/>
      <c r="AJT7" s="362"/>
      <c r="AJU7" s="362"/>
      <c r="AJV7" s="362"/>
      <c r="AJW7" s="362"/>
      <c r="AJX7" s="362"/>
      <c r="AJY7" s="362"/>
      <c r="AJZ7" s="362"/>
      <c r="AKA7" s="362"/>
      <c r="AKB7" s="362"/>
      <c r="AKC7" s="362"/>
      <c r="AKD7" s="362"/>
      <c r="AKE7" s="362"/>
      <c r="AKF7" s="362"/>
      <c r="AKG7" s="362"/>
      <c r="AKH7" s="362"/>
      <c r="AKI7" s="362"/>
      <c r="AKJ7" s="362"/>
      <c r="AKK7" s="362"/>
      <c r="AKL7" s="362"/>
      <c r="AKM7" s="362"/>
      <c r="AKN7" s="362"/>
      <c r="AKO7" s="362"/>
      <c r="AKP7" s="362"/>
      <c r="AKQ7" s="362"/>
      <c r="AKR7" s="362"/>
      <c r="AKS7" s="362"/>
      <c r="AKT7" s="362"/>
      <c r="AKU7" s="362"/>
      <c r="AKV7" s="362"/>
      <c r="AKW7" s="362"/>
      <c r="AKX7" s="362"/>
      <c r="AKY7" s="362"/>
      <c r="AKZ7" s="362"/>
      <c r="ALA7" s="362"/>
      <c r="ALB7" s="362"/>
      <c r="ALC7" s="362"/>
      <c r="ALD7" s="362"/>
      <c r="ALE7" s="362"/>
      <c r="ALF7" s="362"/>
      <c r="ALG7" s="362"/>
      <c r="ALH7" s="362"/>
      <c r="ALI7" s="362"/>
      <c r="ALJ7" s="362"/>
      <c r="ALK7" s="362"/>
      <c r="ALL7" s="362"/>
      <c r="ALM7" s="362"/>
      <c r="ALN7" s="362"/>
      <c r="ALO7" s="362"/>
      <c r="ALP7" s="362"/>
      <c r="ALQ7" s="362"/>
      <c r="ALR7" s="362"/>
      <c r="ALS7" s="362"/>
      <c r="ALT7" s="362"/>
      <c r="ALU7" s="362"/>
      <c r="ALV7" s="362"/>
      <c r="ALW7" s="362"/>
      <c r="ALX7" s="362"/>
      <c r="ALY7" s="362"/>
      <c r="ALZ7" s="362"/>
      <c r="AMA7" s="362"/>
      <c r="AMB7" s="362"/>
      <c r="AMC7" s="362"/>
      <c r="AMD7" s="362"/>
      <c r="AME7" s="362"/>
      <c r="AMF7" s="362"/>
      <c r="AMG7" s="362"/>
      <c r="AMH7" s="362"/>
      <c r="AMI7" s="362"/>
      <c r="AMJ7" s="362"/>
      <c r="AMK7" s="362"/>
      <c r="AML7" s="362"/>
      <c r="AMM7" s="362"/>
      <c r="AMN7" s="362"/>
      <c r="AMO7" s="362"/>
      <c r="AMP7" s="362"/>
      <c r="AMQ7" s="362"/>
      <c r="AMR7" s="362"/>
      <c r="AMS7" s="362"/>
      <c r="AMT7" s="362"/>
      <c r="AMU7" s="362"/>
      <c r="AMV7" s="362"/>
      <c r="AMW7" s="362"/>
      <c r="AMX7" s="362"/>
      <c r="AMY7" s="362"/>
      <c r="AMZ7" s="362"/>
      <c r="ANA7" s="362"/>
      <c r="ANB7" s="362"/>
      <c r="ANC7" s="362"/>
      <c r="AND7" s="362"/>
      <c r="ANE7" s="362"/>
      <c r="ANF7" s="362"/>
      <c r="ANG7" s="362"/>
      <c r="ANH7" s="362"/>
      <c r="ANI7" s="362"/>
      <c r="ANJ7" s="362"/>
      <c r="ANK7" s="362"/>
      <c r="ANL7" s="362"/>
      <c r="ANM7" s="362"/>
      <c r="ANN7" s="362"/>
      <c r="ANO7" s="362"/>
      <c r="ANP7" s="362"/>
      <c r="ANQ7" s="362"/>
      <c r="ANR7" s="362"/>
      <c r="ANS7" s="362"/>
      <c r="ANT7" s="362"/>
      <c r="ANU7" s="362"/>
      <c r="ANV7" s="362"/>
      <c r="ANW7" s="362"/>
      <c r="ANX7" s="362"/>
      <c r="ANY7" s="362"/>
      <c r="ANZ7" s="362"/>
      <c r="AOA7" s="362"/>
      <c r="AOB7" s="362"/>
      <c r="AOC7" s="362"/>
      <c r="AOD7" s="362"/>
      <c r="AOE7" s="362"/>
      <c r="AOF7" s="362"/>
      <c r="AOG7" s="362"/>
      <c r="AOH7" s="362"/>
      <c r="AOI7" s="362"/>
      <c r="AOJ7" s="362"/>
      <c r="AOK7" s="362"/>
      <c r="AOL7" s="362"/>
      <c r="AOM7" s="362"/>
      <c r="AON7" s="362"/>
      <c r="AOO7" s="362"/>
      <c r="AOP7" s="362"/>
      <c r="AOQ7" s="362"/>
      <c r="AOR7" s="362"/>
      <c r="AOS7" s="362"/>
      <c r="AOT7" s="362"/>
      <c r="AOU7" s="362"/>
      <c r="AOV7" s="362"/>
      <c r="AOW7" s="362"/>
      <c r="AOX7" s="362"/>
      <c r="AOY7" s="362"/>
      <c r="AOZ7" s="362"/>
      <c r="APA7" s="362"/>
      <c r="APB7" s="362"/>
      <c r="APC7" s="362"/>
      <c r="APD7" s="362"/>
      <c r="APE7" s="362"/>
      <c r="APF7" s="362"/>
      <c r="APG7" s="362"/>
      <c r="APH7" s="362"/>
      <c r="API7" s="362"/>
      <c r="APJ7" s="362"/>
      <c r="APK7" s="362"/>
      <c r="APL7" s="362"/>
      <c r="APM7" s="362"/>
      <c r="APN7" s="362"/>
      <c r="APO7" s="362"/>
      <c r="APP7" s="362"/>
      <c r="APQ7" s="362"/>
      <c r="APR7" s="362"/>
      <c r="APS7" s="362"/>
      <c r="APT7" s="362"/>
      <c r="APU7" s="362"/>
      <c r="APV7" s="362"/>
      <c r="APW7" s="362"/>
      <c r="APX7" s="362"/>
      <c r="APY7" s="362"/>
      <c r="APZ7" s="362"/>
      <c r="AQA7" s="362"/>
      <c r="AQB7" s="362"/>
      <c r="AQC7" s="362"/>
      <c r="AQD7" s="362"/>
      <c r="AQE7" s="362"/>
      <c r="AQF7" s="362"/>
      <c r="AQG7" s="362"/>
      <c r="AQH7" s="362"/>
      <c r="AQI7" s="362"/>
      <c r="AQJ7" s="362"/>
      <c r="AQK7" s="362"/>
      <c r="AQL7" s="362"/>
      <c r="AQM7" s="362"/>
      <c r="AQN7" s="362"/>
      <c r="AQO7" s="362"/>
      <c r="AQP7" s="362"/>
      <c r="AQQ7" s="362"/>
      <c r="AQR7" s="362"/>
      <c r="AQS7" s="362"/>
      <c r="AQT7" s="362"/>
      <c r="AQU7" s="362"/>
      <c r="AQV7" s="362"/>
      <c r="AQW7" s="362"/>
      <c r="AQX7" s="362"/>
      <c r="AQY7" s="362"/>
      <c r="AQZ7" s="362"/>
      <c r="ARA7" s="362"/>
      <c r="ARB7" s="362"/>
      <c r="ARC7" s="362"/>
      <c r="ARD7" s="362"/>
      <c r="ARE7" s="362"/>
      <c r="ARF7" s="362"/>
      <c r="ARG7" s="362"/>
      <c r="ARH7" s="362"/>
      <c r="ARI7" s="362"/>
      <c r="ARJ7" s="362"/>
      <c r="ARK7" s="362"/>
      <c r="ARL7" s="362"/>
      <c r="ARM7" s="362"/>
      <c r="ARN7" s="362"/>
      <c r="ARO7" s="362"/>
      <c r="ARP7" s="362"/>
      <c r="ARQ7" s="362"/>
      <c r="ARR7" s="362"/>
      <c r="ARS7" s="362"/>
      <c r="ART7" s="362"/>
      <c r="ARU7" s="362"/>
      <c r="ARV7" s="362"/>
      <c r="ARW7" s="362"/>
      <c r="ARX7" s="362"/>
      <c r="ARY7" s="362"/>
      <c r="ARZ7" s="362"/>
      <c r="ASA7" s="362"/>
      <c r="ASB7" s="362"/>
      <c r="ASC7" s="362"/>
      <c r="ASD7" s="362"/>
      <c r="ASE7" s="362"/>
      <c r="ASF7" s="362"/>
      <c r="ASG7" s="362"/>
      <c r="ASH7" s="362"/>
      <c r="ASI7" s="362"/>
      <c r="ASJ7" s="362"/>
      <c r="ASK7" s="362"/>
      <c r="ASL7" s="362"/>
      <c r="ASM7" s="362"/>
      <c r="ASN7" s="362"/>
      <c r="ASO7" s="362"/>
      <c r="ASP7" s="362"/>
      <c r="ASQ7" s="362"/>
      <c r="ASR7" s="362"/>
      <c r="ASS7" s="362"/>
      <c r="AST7" s="362"/>
      <c r="ASU7" s="362"/>
      <c r="ASV7" s="362"/>
      <c r="ASW7" s="362"/>
      <c r="ASX7" s="362"/>
      <c r="ASY7" s="362"/>
      <c r="ASZ7" s="362"/>
      <c r="ATA7" s="362"/>
      <c r="ATB7" s="362"/>
      <c r="ATC7" s="362"/>
      <c r="ATD7" s="362"/>
      <c r="ATE7" s="362"/>
      <c r="ATF7" s="362"/>
      <c r="ATG7" s="362"/>
      <c r="ATH7" s="362"/>
      <c r="ATI7" s="362"/>
      <c r="ATJ7" s="362"/>
      <c r="ATK7" s="362"/>
      <c r="ATL7" s="362"/>
      <c r="ATM7" s="362"/>
      <c r="ATN7" s="362"/>
      <c r="ATO7" s="362"/>
      <c r="ATP7" s="362"/>
      <c r="ATQ7" s="362"/>
      <c r="ATR7" s="362"/>
      <c r="ATS7" s="362"/>
      <c r="ATT7" s="362"/>
      <c r="ATU7" s="362"/>
      <c r="ATV7" s="362"/>
      <c r="ATW7" s="362"/>
      <c r="ATX7" s="362"/>
      <c r="ATY7" s="362"/>
      <c r="ATZ7" s="362"/>
      <c r="AUA7" s="362"/>
      <c r="AUB7" s="362"/>
      <c r="AUC7" s="362"/>
      <c r="AUD7" s="362"/>
      <c r="AUE7" s="362"/>
      <c r="AUF7" s="362"/>
      <c r="AUG7" s="362"/>
      <c r="AUH7" s="362"/>
      <c r="AUI7" s="362"/>
      <c r="AUJ7" s="362"/>
      <c r="AUK7" s="362"/>
      <c r="AUL7" s="362"/>
      <c r="AUM7" s="362"/>
      <c r="AUN7" s="362"/>
      <c r="AUO7" s="362"/>
      <c r="AUP7" s="362"/>
      <c r="AUQ7" s="362"/>
      <c r="AUR7" s="362"/>
      <c r="AUS7" s="362"/>
      <c r="AUT7" s="362"/>
      <c r="AUU7" s="362"/>
      <c r="AUV7" s="362"/>
      <c r="AUW7" s="362"/>
      <c r="AUX7" s="362"/>
      <c r="AUY7" s="362"/>
      <c r="AUZ7" s="362"/>
      <c r="AVA7" s="362"/>
      <c r="AVB7" s="362"/>
      <c r="AVC7" s="362"/>
      <c r="AVD7" s="362"/>
      <c r="AVE7" s="362"/>
      <c r="AVF7" s="362"/>
      <c r="AVG7" s="362"/>
      <c r="AVH7" s="362"/>
      <c r="AVI7" s="362"/>
      <c r="AVJ7" s="362"/>
      <c r="AVK7" s="362"/>
      <c r="AVL7" s="362"/>
      <c r="AVM7" s="362"/>
      <c r="AVN7" s="362"/>
      <c r="AVO7" s="362"/>
      <c r="AVP7" s="362"/>
      <c r="AVQ7" s="362"/>
      <c r="AVR7" s="362"/>
      <c r="AVS7" s="362"/>
      <c r="AVT7" s="362"/>
      <c r="AVU7" s="362"/>
      <c r="AVV7" s="362"/>
      <c r="AVW7" s="362"/>
      <c r="AVX7" s="362"/>
      <c r="AVY7" s="362"/>
      <c r="AVZ7" s="362"/>
      <c r="AWA7" s="362"/>
      <c r="AWB7" s="362"/>
      <c r="AWC7" s="362"/>
      <c r="AWD7" s="362"/>
      <c r="AWE7" s="362"/>
      <c r="AWF7" s="362"/>
      <c r="AWG7" s="362"/>
      <c r="AWH7" s="362"/>
      <c r="AWI7" s="362"/>
      <c r="AWJ7" s="362"/>
      <c r="AWK7" s="362"/>
      <c r="AWL7" s="362"/>
      <c r="AWM7" s="362"/>
      <c r="AWN7" s="362"/>
      <c r="AWO7" s="362"/>
      <c r="AWP7" s="362"/>
      <c r="AWQ7" s="362"/>
      <c r="AWR7" s="362"/>
      <c r="AWS7" s="362"/>
      <c r="AWT7" s="362"/>
      <c r="AWU7" s="362"/>
      <c r="AWV7" s="362"/>
      <c r="AWW7" s="362"/>
      <c r="AWX7" s="362"/>
      <c r="AWY7" s="362"/>
      <c r="AWZ7" s="362"/>
      <c r="AXA7" s="362"/>
      <c r="AXB7" s="362"/>
      <c r="AXC7" s="362"/>
      <c r="AXD7" s="362"/>
      <c r="AXE7" s="362"/>
      <c r="AXF7" s="362"/>
      <c r="AXG7" s="362"/>
      <c r="AXH7" s="362"/>
      <c r="AXI7" s="362"/>
      <c r="AXJ7" s="362"/>
      <c r="AXK7" s="362"/>
      <c r="AXL7" s="362"/>
      <c r="AXM7" s="362"/>
      <c r="AXN7" s="362"/>
      <c r="AXO7" s="362"/>
      <c r="AXP7" s="362"/>
      <c r="AXQ7" s="362"/>
      <c r="AXR7" s="362"/>
      <c r="AXS7" s="362"/>
      <c r="AXT7" s="362"/>
      <c r="AXU7" s="362"/>
      <c r="AXV7" s="362"/>
      <c r="AXW7" s="362"/>
      <c r="AXX7" s="362"/>
      <c r="AXY7" s="362"/>
      <c r="AXZ7" s="362"/>
      <c r="AYA7" s="362"/>
      <c r="AYB7" s="362"/>
      <c r="AYC7" s="362"/>
      <c r="AYD7" s="362"/>
      <c r="AYE7" s="362"/>
      <c r="AYF7" s="362"/>
      <c r="AYG7" s="362"/>
      <c r="AYH7" s="362"/>
      <c r="AYI7" s="362"/>
      <c r="AYJ7" s="362"/>
      <c r="AYK7" s="362"/>
      <c r="AYL7" s="362"/>
      <c r="AYM7" s="362"/>
      <c r="AYN7" s="362"/>
      <c r="AYO7" s="362"/>
      <c r="AYP7" s="362"/>
      <c r="AYQ7" s="362"/>
      <c r="AYR7" s="362"/>
      <c r="AYS7" s="362"/>
      <c r="AYT7" s="362"/>
      <c r="AYU7" s="362"/>
      <c r="AYV7" s="362"/>
      <c r="AYW7" s="362"/>
      <c r="AYX7" s="362"/>
      <c r="AYY7" s="362"/>
      <c r="AYZ7" s="362"/>
      <c r="AZA7" s="362"/>
      <c r="AZB7" s="362"/>
      <c r="AZC7" s="362"/>
      <c r="AZD7" s="362"/>
      <c r="AZE7" s="362"/>
      <c r="AZF7" s="362"/>
      <c r="AZG7" s="362"/>
      <c r="AZH7" s="362"/>
      <c r="AZI7" s="362"/>
      <c r="AZJ7" s="362"/>
      <c r="AZK7" s="362"/>
      <c r="AZL7" s="362"/>
      <c r="AZM7" s="362"/>
      <c r="AZN7" s="362"/>
      <c r="AZO7" s="362"/>
      <c r="AZP7" s="362"/>
      <c r="AZQ7" s="362"/>
      <c r="AZR7" s="362"/>
      <c r="AZS7" s="362"/>
      <c r="AZT7" s="362"/>
      <c r="AZU7" s="362"/>
      <c r="AZV7" s="362"/>
      <c r="AZW7" s="362"/>
      <c r="AZX7" s="362"/>
      <c r="AZY7" s="362"/>
      <c r="AZZ7" s="362"/>
      <c r="BAA7" s="362"/>
      <c r="BAB7" s="362"/>
      <c r="BAC7" s="362"/>
      <c r="BAD7" s="362"/>
      <c r="BAE7" s="362"/>
      <c r="BAF7" s="362"/>
      <c r="BAG7" s="362"/>
      <c r="BAH7" s="362"/>
      <c r="BAI7" s="362"/>
      <c r="BAJ7" s="362"/>
      <c r="BAK7" s="362"/>
      <c r="BAL7" s="362"/>
      <c r="BAM7" s="362"/>
      <c r="BAN7" s="362"/>
      <c r="BAO7" s="362"/>
      <c r="BAP7" s="362"/>
      <c r="BAQ7" s="362"/>
      <c r="BAR7" s="362"/>
      <c r="BAS7" s="362"/>
      <c r="BAT7" s="362"/>
      <c r="BAU7" s="362"/>
      <c r="BAV7" s="362"/>
      <c r="BAW7" s="362"/>
      <c r="BAX7" s="362"/>
      <c r="BAY7" s="362"/>
      <c r="BAZ7" s="362"/>
      <c r="BBA7" s="362"/>
      <c r="BBB7" s="362"/>
      <c r="BBC7" s="362"/>
      <c r="BBD7" s="362"/>
      <c r="BBE7" s="362"/>
      <c r="BBF7" s="362"/>
      <c r="BBG7" s="362"/>
      <c r="BBH7" s="362"/>
      <c r="BBI7" s="362"/>
      <c r="BBJ7" s="362"/>
      <c r="BBK7" s="362"/>
      <c r="BBL7" s="362"/>
      <c r="BBM7" s="362"/>
      <c r="BBN7" s="362"/>
      <c r="BBO7" s="362"/>
      <c r="BBP7" s="362"/>
      <c r="BBQ7" s="362"/>
      <c r="BBR7" s="362"/>
      <c r="BBS7" s="362"/>
      <c r="BBT7" s="362"/>
      <c r="BBU7" s="362"/>
      <c r="BBV7" s="362"/>
      <c r="BBW7" s="362"/>
      <c r="BBX7" s="362"/>
      <c r="BBY7" s="362"/>
      <c r="BBZ7" s="362"/>
      <c r="BCA7" s="362"/>
      <c r="BCB7" s="362"/>
      <c r="BCC7" s="362"/>
      <c r="BCD7" s="362"/>
      <c r="BCE7" s="362"/>
      <c r="BCF7" s="362"/>
      <c r="BCG7" s="362"/>
      <c r="BCH7" s="362"/>
      <c r="BCI7" s="362"/>
      <c r="BCJ7" s="362"/>
      <c r="BCK7" s="362"/>
      <c r="BCL7" s="362"/>
      <c r="BCM7" s="362"/>
      <c r="BCN7" s="362"/>
      <c r="BCO7" s="362"/>
      <c r="BCP7" s="362"/>
      <c r="BCQ7" s="362"/>
      <c r="BCR7" s="362"/>
      <c r="BCS7" s="362"/>
      <c r="BCT7" s="362"/>
      <c r="BCU7" s="362"/>
      <c r="BCV7" s="362"/>
      <c r="BCW7" s="362"/>
      <c r="BCX7" s="362"/>
      <c r="BCY7" s="362"/>
      <c r="BCZ7" s="362"/>
      <c r="BDA7" s="362"/>
      <c r="BDB7" s="362"/>
      <c r="BDC7" s="362"/>
      <c r="BDD7" s="362"/>
      <c r="BDE7" s="362"/>
      <c r="BDF7" s="362"/>
      <c r="BDG7" s="362"/>
      <c r="BDH7" s="362"/>
      <c r="BDI7" s="362"/>
      <c r="BDJ7" s="362"/>
      <c r="BDK7" s="362"/>
      <c r="BDL7" s="362"/>
      <c r="BDM7" s="362"/>
      <c r="BDN7" s="362"/>
      <c r="BDO7" s="362"/>
      <c r="BDP7" s="362"/>
      <c r="BDQ7" s="362"/>
      <c r="BDR7" s="362"/>
      <c r="BDS7" s="362"/>
      <c r="BDT7" s="362"/>
      <c r="BDU7" s="362"/>
      <c r="BDV7" s="362"/>
      <c r="BDW7" s="362"/>
      <c r="BDX7" s="362"/>
      <c r="BDY7" s="362"/>
      <c r="BDZ7" s="362"/>
      <c r="BEA7" s="362"/>
      <c r="BEB7" s="362"/>
      <c r="BEC7" s="362"/>
      <c r="BED7" s="362"/>
      <c r="BEE7" s="362"/>
      <c r="BEF7" s="362"/>
      <c r="BEG7" s="362"/>
      <c r="BEH7" s="362"/>
      <c r="BEI7" s="362"/>
      <c r="BEJ7" s="362"/>
      <c r="BEK7" s="362"/>
      <c r="BEL7" s="362"/>
      <c r="BEM7" s="362"/>
      <c r="BEN7" s="362"/>
      <c r="BEO7" s="362"/>
      <c r="BEP7" s="362"/>
      <c r="BEQ7" s="362"/>
      <c r="BER7" s="362"/>
      <c r="BES7" s="362"/>
      <c r="BET7" s="362"/>
      <c r="BEU7" s="362"/>
      <c r="BEV7" s="362"/>
      <c r="BEW7" s="362"/>
      <c r="BEX7" s="362"/>
      <c r="BEY7" s="362"/>
      <c r="BEZ7" s="362"/>
      <c r="BFA7" s="362"/>
      <c r="BFB7" s="362"/>
      <c r="BFC7" s="362"/>
      <c r="BFD7" s="362"/>
      <c r="BFE7" s="362"/>
      <c r="BFF7" s="362"/>
      <c r="BFG7" s="362"/>
      <c r="BFH7" s="362"/>
      <c r="BFI7" s="362"/>
      <c r="BFJ7" s="362"/>
      <c r="BFK7" s="362"/>
      <c r="BFL7" s="362"/>
      <c r="BFM7" s="362"/>
      <c r="BFN7" s="362"/>
      <c r="BFO7" s="362"/>
      <c r="BFP7" s="362"/>
      <c r="BFQ7" s="362"/>
      <c r="BFR7" s="362"/>
      <c r="BFS7" s="362"/>
      <c r="BFT7" s="362"/>
      <c r="BFU7" s="362"/>
      <c r="BFV7" s="362"/>
      <c r="BFW7" s="362"/>
      <c r="BFX7" s="362"/>
      <c r="BFY7" s="362"/>
      <c r="BFZ7" s="362"/>
      <c r="BGA7" s="362"/>
      <c r="BGB7" s="362"/>
      <c r="BGC7" s="362"/>
      <c r="BGD7" s="362"/>
      <c r="BGE7" s="362"/>
      <c r="BGF7" s="362"/>
      <c r="BGG7" s="362"/>
      <c r="BGH7" s="362"/>
      <c r="BGI7" s="362"/>
      <c r="BGJ7" s="362"/>
      <c r="BGK7" s="362"/>
      <c r="BGL7" s="362"/>
      <c r="BGM7" s="362"/>
      <c r="BGN7" s="362"/>
      <c r="BGO7" s="362"/>
      <c r="BGP7" s="362"/>
      <c r="BGQ7" s="362"/>
      <c r="BGR7" s="362"/>
      <c r="BGS7" s="362"/>
      <c r="BGT7" s="362"/>
      <c r="BGU7" s="362"/>
      <c r="BGV7" s="362"/>
      <c r="BGW7" s="362"/>
      <c r="BGX7" s="362"/>
      <c r="BGY7" s="362"/>
      <c r="BGZ7" s="362"/>
      <c r="BHA7" s="362"/>
      <c r="BHB7" s="362"/>
      <c r="BHC7" s="362"/>
      <c r="BHD7" s="362"/>
      <c r="BHE7" s="362"/>
      <c r="BHF7" s="362"/>
      <c r="BHG7" s="362"/>
      <c r="BHH7" s="362"/>
      <c r="BHI7" s="362"/>
      <c r="BHJ7" s="362"/>
      <c r="BHK7" s="362"/>
      <c r="BHL7" s="362"/>
      <c r="BHM7" s="362"/>
      <c r="BHN7" s="362"/>
      <c r="BHO7" s="362"/>
      <c r="BHP7" s="362"/>
      <c r="BHQ7" s="362"/>
      <c r="BHR7" s="362"/>
      <c r="BHS7" s="362"/>
      <c r="BHT7" s="362"/>
      <c r="BHU7" s="362"/>
      <c r="BHV7" s="362"/>
      <c r="BHW7" s="362"/>
      <c r="BHX7" s="362"/>
      <c r="BHY7" s="362"/>
      <c r="BHZ7" s="362"/>
      <c r="BIA7" s="362"/>
      <c r="BIB7" s="362"/>
      <c r="BIC7" s="362"/>
      <c r="BID7" s="362"/>
      <c r="BIE7" s="362"/>
      <c r="BIF7" s="362"/>
      <c r="BIG7" s="362"/>
      <c r="BIH7" s="362"/>
      <c r="BII7" s="362"/>
      <c r="BIJ7" s="362"/>
      <c r="BIK7" s="362"/>
      <c r="BIL7" s="362"/>
      <c r="BIM7" s="362"/>
      <c r="BIN7" s="362"/>
      <c r="BIO7" s="362"/>
      <c r="BIP7" s="362"/>
      <c r="BIQ7" s="362"/>
      <c r="BIR7" s="362"/>
      <c r="BIS7" s="362"/>
      <c r="BIT7" s="362"/>
      <c r="BIU7" s="362"/>
      <c r="BIV7" s="362"/>
      <c r="BIW7" s="362"/>
      <c r="BIX7" s="362"/>
      <c r="BIY7" s="362"/>
      <c r="BIZ7" s="362"/>
      <c r="BJA7" s="362"/>
      <c r="BJB7" s="362"/>
      <c r="BJC7" s="362"/>
      <c r="BJD7" s="362"/>
      <c r="BJE7" s="362"/>
      <c r="BJF7" s="362"/>
      <c r="BJG7" s="362"/>
      <c r="BJH7" s="362"/>
      <c r="BJI7" s="362"/>
      <c r="BJJ7" s="362"/>
      <c r="BJK7" s="362"/>
      <c r="BJL7" s="362"/>
      <c r="BJM7" s="362"/>
      <c r="BJN7" s="362"/>
      <c r="BJO7" s="362"/>
      <c r="BJP7" s="362"/>
      <c r="BJQ7" s="362"/>
      <c r="BJR7" s="362"/>
      <c r="BJS7" s="362"/>
      <c r="BJT7" s="362"/>
      <c r="BJU7" s="362"/>
      <c r="BJV7" s="362"/>
      <c r="BJW7" s="362"/>
      <c r="BJX7" s="362"/>
      <c r="BJY7" s="362"/>
      <c r="BJZ7" s="362"/>
      <c r="BKA7" s="362"/>
      <c r="BKB7" s="362"/>
      <c r="BKC7" s="362"/>
      <c r="BKD7" s="362"/>
      <c r="BKE7" s="362"/>
      <c r="BKF7" s="362"/>
      <c r="BKG7" s="362"/>
      <c r="BKH7" s="362"/>
      <c r="BKI7" s="362"/>
      <c r="BKJ7" s="362"/>
      <c r="BKK7" s="362"/>
      <c r="BKL7" s="362"/>
      <c r="BKM7" s="362"/>
      <c r="BKN7" s="362"/>
      <c r="BKO7" s="362"/>
      <c r="BKP7" s="362"/>
      <c r="BKQ7" s="362"/>
      <c r="BKR7" s="362"/>
      <c r="BKS7" s="362"/>
      <c r="BKT7" s="362"/>
      <c r="BKU7" s="362"/>
      <c r="BKV7" s="362"/>
      <c r="BKW7" s="362"/>
      <c r="BKX7" s="362"/>
      <c r="BKY7" s="362"/>
      <c r="BKZ7" s="362"/>
      <c r="BLA7" s="362"/>
      <c r="BLB7" s="362"/>
      <c r="BLC7" s="362"/>
      <c r="BLD7" s="362"/>
      <c r="BLE7" s="362"/>
      <c r="BLF7" s="362"/>
      <c r="BLG7" s="362"/>
      <c r="BLH7" s="362"/>
      <c r="BLI7" s="362"/>
      <c r="BLJ7" s="362"/>
      <c r="BLK7" s="362"/>
      <c r="BLL7" s="362"/>
      <c r="BLM7" s="362"/>
      <c r="BLN7" s="362"/>
      <c r="BLO7" s="362"/>
      <c r="BLP7" s="362"/>
      <c r="BLQ7" s="362"/>
      <c r="BLR7" s="362"/>
      <c r="BLS7" s="362"/>
      <c r="BLT7" s="362"/>
      <c r="BLU7" s="362"/>
      <c r="BLV7" s="362"/>
      <c r="BLW7" s="362"/>
      <c r="BLX7" s="362"/>
      <c r="BLY7" s="362"/>
      <c r="BLZ7" s="362"/>
      <c r="BMA7" s="362"/>
      <c r="BMB7" s="362"/>
      <c r="BMC7" s="362"/>
      <c r="BMD7" s="362"/>
      <c r="BME7" s="362"/>
      <c r="BMF7" s="362"/>
      <c r="BMG7" s="362"/>
      <c r="BMH7" s="362"/>
      <c r="BMI7" s="362"/>
      <c r="BMJ7" s="362"/>
      <c r="BMK7" s="362"/>
      <c r="BML7" s="362"/>
      <c r="BMM7" s="362"/>
      <c r="BMN7" s="362"/>
      <c r="BMO7" s="362"/>
      <c r="BMP7" s="362"/>
      <c r="BMQ7" s="362"/>
      <c r="BMR7" s="362"/>
      <c r="BMS7" s="362"/>
      <c r="BMT7" s="362"/>
      <c r="BMU7" s="362"/>
      <c r="BMV7" s="362"/>
      <c r="BMW7" s="362"/>
      <c r="BMX7" s="362"/>
      <c r="BMY7" s="362"/>
      <c r="BMZ7" s="362"/>
      <c r="BNA7" s="362"/>
      <c r="BNB7" s="362"/>
      <c r="BNC7" s="362"/>
      <c r="BND7" s="362"/>
      <c r="BNE7" s="362"/>
      <c r="BNF7" s="362"/>
      <c r="BNG7" s="362"/>
      <c r="BNH7" s="362"/>
      <c r="BNI7" s="362"/>
      <c r="BNJ7" s="362"/>
      <c r="BNK7" s="362"/>
      <c r="BNL7" s="362"/>
      <c r="BNM7" s="362"/>
      <c r="BNN7" s="362"/>
      <c r="BNO7" s="362"/>
      <c r="BNP7" s="362"/>
      <c r="BNQ7" s="362"/>
      <c r="BNR7" s="362"/>
      <c r="BNS7" s="362"/>
      <c r="BNT7" s="362"/>
      <c r="BNU7" s="362"/>
      <c r="BNV7" s="362"/>
      <c r="BNW7" s="362"/>
      <c r="BNX7" s="362"/>
      <c r="BNY7" s="362"/>
      <c r="BNZ7" s="362"/>
      <c r="BOA7" s="362"/>
      <c r="BOB7" s="362"/>
      <c r="BOC7" s="362"/>
      <c r="BOD7" s="362"/>
      <c r="BOE7" s="362"/>
      <c r="BOF7" s="362"/>
      <c r="BOG7" s="362"/>
      <c r="BOH7" s="362"/>
      <c r="BOI7" s="362"/>
      <c r="BOJ7" s="362"/>
      <c r="BOK7" s="362"/>
      <c r="BOL7" s="362"/>
      <c r="BOM7" s="362"/>
      <c r="BON7" s="362"/>
      <c r="BOO7" s="362"/>
      <c r="BOP7" s="362"/>
      <c r="BOQ7" s="362"/>
      <c r="BOR7" s="362"/>
      <c r="BOS7" s="362"/>
      <c r="BOT7" s="362"/>
      <c r="BOU7" s="362"/>
      <c r="BOV7" s="362"/>
      <c r="BOW7" s="362"/>
      <c r="BOX7" s="362"/>
      <c r="BOY7" s="362"/>
      <c r="BOZ7" s="362"/>
      <c r="BPA7" s="362"/>
      <c r="BPB7" s="362"/>
      <c r="BPC7" s="362"/>
      <c r="BPD7" s="362"/>
      <c r="BPE7" s="362"/>
      <c r="BPF7" s="362"/>
      <c r="BPG7" s="362"/>
      <c r="BPH7" s="362"/>
      <c r="BPI7" s="362"/>
      <c r="BPJ7" s="362"/>
      <c r="BPK7" s="362"/>
      <c r="BPL7" s="362"/>
      <c r="BPM7" s="362"/>
      <c r="BPN7" s="362"/>
      <c r="BPO7" s="362"/>
      <c r="BPP7" s="362"/>
      <c r="BPQ7" s="362"/>
      <c r="BPR7" s="362"/>
      <c r="BPS7" s="362"/>
      <c r="BPT7" s="362"/>
      <c r="BPU7" s="362"/>
      <c r="BPV7" s="362"/>
      <c r="BPW7" s="362"/>
      <c r="BPX7" s="362"/>
      <c r="BPY7" s="362"/>
      <c r="BPZ7" s="362"/>
      <c r="BQA7" s="362"/>
      <c r="BQB7" s="362"/>
      <c r="BQC7" s="362"/>
      <c r="BQD7" s="362"/>
      <c r="BQE7" s="362"/>
      <c r="BQF7" s="362"/>
      <c r="BQG7" s="362"/>
      <c r="BQH7" s="362"/>
      <c r="BQI7" s="362"/>
      <c r="BQJ7" s="362"/>
      <c r="BQK7" s="362"/>
      <c r="BQL7" s="362"/>
      <c r="BQM7" s="362"/>
      <c r="BQN7" s="362"/>
      <c r="BQO7" s="362"/>
      <c r="BQP7" s="362"/>
      <c r="BQQ7" s="362"/>
      <c r="BQR7" s="362"/>
      <c r="BQS7" s="362"/>
      <c r="BQT7" s="362"/>
      <c r="BQU7" s="362"/>
      <c r="BQV7" s="362"/>
      <c r="BQW7" s="362"/>
      <c r="BQX7" s="362"/>
      <c r="BQY7" s="362"/>
      <c r="BQZ7" s="362"/>
      <c r="BRA7" s="362"/>
      <c r="BRB7" s="362"/>
      <c r="BRC7" s="362"/>
      <c r="BRD7" s="362"/>
      <c r="BRE7" s="362"/>
      <c r="BRF7" s="362"/>
      <c r="BRG7" s="362"/>
      <c r="BRH7" s="362"/>
      <c r="BRI7" s="362"/>
      <c r="BRJ7" s="362"/>
      <c r="BRK7" s="362"/>
      <c r="BRL7" s="362"/>
      <c r="BRM7" s="362"/>
      <c r="BRN7" s="362"/>
      <c r="BRO7" s="362"/>
      <c r="BRP7" s="362"/>
      <c r="BRQ7" s="362"/>
      <c r="BRR7" s="362"/>
      <c r="BRS7" s="362"/>
      <c r="BRT7" s="362"/>
      <c r="BRU7" s="362"/>
      <c r="BRV7" s="362"/>
      <c r="BRW7" s="362"/>
      <c r="BRX7" s="362"/>
      <c r="BRY7" s="362"/>
      <c r="BRZ7" s="362"/>
      <c r="BSA7" s="362"/>
      <c r="BSB7" s="362"/>
      <c r="BSC7" s="362"/>
      <c r="BSD7" s="362"/>
      <c r="BSE7" s="362"/>
      <c r="BSF7" s="362"/>
      <c r="BSG7" s="362"/>
      <c r="BSH7" s="362"/>
      <c r="BSI7" s="362"/>
      <c r="BSJ7" s="362"/>
      <c r="BSK7" s="362"/>
      <c r="BSL7" s="362"/>
      <c r="BSM7" s="362"/>
      <c r="BSN7" s="362"/>
      <c r="BSO7" s="362"/>
      <c r="BSP7" s="362"/>
      <c r="BSQ7" s="362"/>
      <c r="BSR7" s="362"/>
      <c r="BSS7" s="362"/>
      <c r="BST7" s="362"/>
      <c r="BSU7" s="362"/>
      <c r="BSV7" s="362"/>
      <c r="BSW7" s="362"/>
      <c r="BSX7" s="362"/>
      <c r="BSY7" s="362"/>
      <c r="BSZ7" s="362"/>
      <c r="BTA7" s="362"/>
      <c r="BTB7" s="362"/>
      <c r="BTC7" s="362"/>
      <c r="BTD7" s="362"/>
      <c r="BTE7" s="362"/>
      <c r="BTF7" s="362"/>
      <c r="BTG7" s="362"/>
      <c r="BTH7" s="362"/>
      <c r="BTI7" s="362"/>
      <c r="BTJ7" s="362"/>
      <c r="BTK7" s="362"/>
      <c r="BTL7" s="362"/>
      <c r="BTM7" s="362"/>
      <c r="BTN7" s="362"/>
      <c r="BTO7" s="362"/>
      <c r="BTP7" s="362"/>
      <c r="BTQ7" s="362"/>
      <c r="BTR7" s="362"/>
      <c r="BTS7" s="362"/>
      <c r="BTT7" s="362"/>
      <c r="BTU7" s="362"/>
      <c r="BTV7" s="362"/>
      <c r="BTW7" s="362"/>
      <c r="BTX7" s="362"/>
      <c r="BTY7" s="362"/>
      <c r="BTZ7" s="362"/>
      <c r="BUA7" s="362"/>
      <c r="BUB7" s="362"/>
      <c r="BUC7" s="362"/>
      <c r="BUD7" s="362"/>
      <c r="BUE7" s="362"/>
      <c r="BUF7" s="362"/>
      <c r="BUG7" s="362"/>
      <c r="BUH7" s="362"/>
      <c r="BUI7" s="362"/>
      <c r="BUJ7" s="362"/>
      <c r="BUK7" s="362"/>
      <c r="BUL7" s="362"/>
      <c r="BUM7" s="362"/>
      <c r="BUN7" s="362"/>
      <c r="BUO7" s="362"/>
      <c r="BUP7" s="362"/>
      <c r="BUQ7" s="362"/>
      <c r="BUR7" s="362"/>
      <c r="BUS7" s="362"/>
      <c r="BUT7" s="362"/>
      <c r="BUU7" s="362"/>
      <c r="BUV7" s="362"/>
      <c r="BUW7" s="362"/>
      <c r="BUX7" s="362"/>
      <c r="BUY7" s="362"/>
      <c r="BUZ7" s="362"/>
      <c r="BVA7" s="362"/>
      <c r="BVB7" s="362"/>
      <c r="BVC7" s="362"/>
      <c r="BVD7" s="362"/>
      <c r="BVE7" s="362"/>
      <c r="BVF7" s="362"/>
      <c r="BVG7" s="362"/>
      <c r="BVH7" s="362"/>
      <c r="BVI7" s="362"/>
      <c r="BVJ7" s="362"/>
      <c r="BVK7" s="362"/>
      <c r="BVL7" s="362"/>
      <c r="BVM7" s="362"/>
      <c r="BVN7" s="362"/>
      <c r="BVO7" s="362"/>
      <c r="BVP7" s="362"/>
      <c r="BVQ7" s="362"/>
      <c r="BVR7" s="362"/>
      <c r="BVS7" s="362"/>
      <c r="BVT7" s="362"/>
      <c r="BVU7" s="362"/>
      <c r="BVV7" s="362"/>
      <c r="BVW7" s="362"/>
      <c r="BVX7" s="362"/>
      <c r="BVY7" s="362"/>
      <c r="BVZ7" s="362"/>
      <c r="BWA7" s="362"/>
      <c r="BWB7" s="362"/>
      <c r="BWC7" s="362"/>
      <c r="BWD7" s="362"/>
      <c r="BWE7" s="362"/>
      <c r="BWF7" s="362"/>
      <c r="BWG7" s="362"/>
      <c r="BWH7" s="362"/>
      <c r="BWI7" s="362"/>
      <c r="BWJ7" s="362"/>
      <c r="BWK7" s="362"/>
      <c r="BWL7" s="362"/>
      <c r="BWM7" s="362"/>
      <c r="BWN7" s="362"/>
      <c r="BWO7" s="362"/>
      <c r="BWP7" s="362"/>
      <c r="BWQ7" s="362"/>
      <c r="BWR7" s="362"/>
      <c r="BWS7" s="362"/>
      <c r="BWT7" s="362"/>
      <c r="BWU7" s="362"/>
      <c r="BWV7" s="362"/>
      <c r="BWW7" s="362"/>
      <c r="BWX7" s="362"/>
      <c r="BWY7" s="362"/>
      <c r="BWZ7" s="362"/>
      <c r="BXA7" s="362"/>
      <c r="BXB7" s="362"/>
      <c r="BXC7" s="362"/>
      <c r="BXD7" s="362"/>
      <c r="BXE7" s="362"/>
      <c r="BXF7" s="362"/>
      <c r="BXG7" s="362"/>
      <c r="BXH7" s="362"/>
      <c r="BXI7" s="362"/>
      <c r="BXJ7" s="362"/>
      <c r="BXK7" s="362"/>
      <c r="BXL7" s="362"/>
      <c r="BXM7" s="362"/>
      <c r="BXN7" s="362"/>
      <c r="BXO7" s="362"/>
      <c r="BXP7" s="362"/>
      <c r="BXQ7" s="362"/>
      <c r="BXR7" s="362"/>
      <c r="BXS7" s="362"/>
      <c r="BXT7" s="362"/>
      <c r="BXU7" s="362"/>
      <c r="BXV7" s="362"/>
      <c r="BXW7" s="362"/>
      <c r="BXX7" s="362"/>
      <c r="BXY7" s="362"/>
      <c r="BXZ7" s="362"/>
      <c r="BYA7" s="362"/>
      <c r="BYB7" s="362"/>
      <c r="BYC7" s="362"/>
      <c r="BYD7" s="362"/>
      <c r="BYE7" s="362"/>
      <c r="BYF7" s="362"/>
      <c r="BYG7" s="362"/>
      <c r="BYH7" s="362"/>
      <c r="BYI7" s="362"/>
      <c r="BYJ7" s="362"/>
      <c r="BYK7" s="362"/>
      <c r="BYL7" s="362"/>
      <c r="BYM7" s="362"/>
      <c r="BYN7" s="362"/>
      <c r="BYO7" s="362"/>
      <c r="BYP7" s="362"/>
      <c r="BYQ7" s="362"/>
      <c r="BYR7" s="362"/>
      <c r="BYS7" s="362"/>
      <c r="BYT7" s="362"/>
      <c r="BYU7" s="362"/>
      <c r="BYV7" s="362"/>
      <c r="BYW7" s="362"/>
      <c r="BYX7" s="362"/>
      <c r="BYY7" s="362"/>
      <c r="BYZ7" s="362"/>
      <c r="BZA7" s="362"/>
      <c r="BZB7" s="362"/>
      <c r="BZC7" s="362"/>
      <c r="BZD7" s="362"/>
      <c r="BZE7" s="362"/>
      <c r="BZF7" s="362"/>
      <c r="BZG7" s="362"/>
      <c r="BZH7" s="362"/>
      <c r="BZI7" s="362"/>
      <c r="BZJ7" s="362"/>
      <c r="BZK7" s="362"/>
      <c r="BZL7" s="362"/>
      <c r="BZM7" s="362"/>
      <c r="BZN7" s="362"/>
      <c r="BZO7" s="362"/>
      <c r="BZP7" s="362"/>
      <c r="BZQ7" s="362"/>
      <c r="BZR7" s="362"/>
      <c r="BZS7" s="362"/>
      <c r="BZT7" s="362"/>
      <c r="BZU7" s="362"/>
      <c r="BZV7" s="362"/>
      <c r="BZW7" s="362"/>
      <c r="BZX7" s="362"/>
      <c r="BZY7" s="362"/>
      <c r="BZZ7" s="362"/>
      <c r="CAA7" s="362"/>
      <c r="CAB7" s="362"/>
      <c r="CAC7" s="362"/>
      <c r="CAD7" s="362"/>
      <c r="CAE7" s="362"/>
      <c r="CAF7" s="362"/>
      <c r="CAG7" s="362"/>
      <c r="CAH7" s="362"/>
      <c r="CAI7" s="362"/>
      <c r="CAJ7" s="362"/>
      <c r="CAK7" s="362"/>
      <c r="CAL7" s="362"/>
      <c r="CAM7" s="362"/>
      <c r="CAN7" s="362"/>
      <c r="CAO7" s="362"/>
      <c r="CAP7" s="362"/>
      <c r="CAQ7" s="362"/>
      <c r="CAR7" s="362"/>
      <c r="CAS7" s="362"/>
      <c r="CAT7" s="362"/>
      <c r="CAU7" s="362"/>
      <c r="CAV7" s="362"/>
      <c r="CAW7" s="362"/>
      <c r="CAX7" s="362"/>
      <c r="CAY7" s="362"/>
      <c r="CAZ7" s="362"/>
      <c r="CBA7" s="362"/>
      <c r="CBB7" s="362"/>
      <c r="CBC7" s="362"/>
      <c r="CBD7" s="362"/>
      <c r="CBE7" s="362"/>
      <c r="CBF7" s="362"/>
      <c r="CBG7" s="362"/>
      <c r="CBH7" s="362"/>
      <c r="CBI7" s="362"/>
      <c r="CBJ7" s="362"/>
      <c r="CBK7" s="362"/>
      <c r="CBL7" s="362"/>
      <c r="CBM7" s="362"/>
      <c r="CBN7" s="362"/>
      <c r="CBO7" s="362"/>
      <c r="CBP7" s="362"/>
      <c r="CBQ7" s="362"/>
      <c r="CBR7" s="362"/>
      <c r="CBS7" s="362"/>
      <c r="CBT7" s="362"/>
      <c r="CBU7" s="362"/>
      <c r="CBV7" s="362"/>
      <c r="CBW7" s="362"/>
      <c r="CBX7" s="362"/>
      <c r="CBY7" s="362"/>
      <c r="CBZ7" s="362"/>
      <c r="CCA7" s="362"/>
      <c r="CCB7" s="362"/>
      <c r="CCC7" s="362"/>
      <c r="CCD7" s="362"/>
      <c r="CCE7" s="362"/>
      <c r="CCF7" s="362"/>
      <c r="CCG7" s="362"/>
      <c r="CCH7" s="362"/>
      <c r="CCI7" s="362"/>
      <c r="CCJ7" s="362"/>
      <c r="CCK7" s="362"/>
      <c r="CCL7" s="362"/>
      <c r="CCM7" s="362"/>
      <c r="CCN7" s="362"/>
      <c r="CCO7" s="362"/>
      <c r="CCP7" s="362"/>
      <c r="CCQ7" s="362"/>
      <c r="CCR7" s="362"/>
      <c r="CCS7" s="362"/>
      <c r="CCT7" s="362"/>
      <c r="CCU7" s="362"/>
      <c r="CCV7" s="362"/>
      <c r="CCW7" s="362"/>
      <c r="CCX7" s="362"/>
      <c r="CCY7" s="362"/>
      <c r="CCZ7" s="362"/>
      <c r="CDA7" s="362"/>
      <c r="CDB7" s="362"/>
      <c r="CDC7" s="362"/>
      <c r="CDD7" s="362"/>
      <c r="CDE7" s="362"/>
      <c r="CDF7" s="362"/>
      <c r="CDG7" s="362"/>
      <c r="CDH7" s="362"/>
      <c r="CDI7" s="362"/>
      <c r="CDJ7" s="362"/>
      <c r="CDK7" s="362"/>
      <c r="CDL7" s="362"/>
      <c r="CDM7" s="362"/>
      <c r="CDN7" s="362"/>
      <c r="CDO7" s="362"/>
      <c r="CDP7" s="362"/>
      <c r="CDQ7" s="362"/>
      <c r="CDR7" s="362"/>
      <c r="CDS7" s="362"/>
      <c r="CDT7" s="362"/>
      <c r="CDU7" s="362"/>
      <c r="CDV7" s="362"/>
      <c r="CDW7" s="362"/>
      <c r="CDX7" s="362"/>
      <c r="CDY7" s="362"/>
      <c r="CDZ7" s="362"/>
      <c r="CEA7" s="362"/>
      <c r="CEB7" s="362"/>
      <c r="CEC7" s="362"/>
      <c r="CED7" s="362"/>
      <c r="CEE7" s="362"/>
      <c r="CEF7" s="362"/>
      <c r="CEG7" s="362"/>
      <c r="CEH7" s="362"/>
      <c r="CEI7" s="362"/>
      <c r="CEJ7" s="362"/>
      <c r="CEK7" s="362"/>
      <c r="CEL7" s="362"/>
      <c r="CEM7" s="362"/>
      <c r="CEN7" s="362"/>
      <c r="CEO7" s="362"/>
      <c r="CEP7" s="362"/>
      <c r="CEQ7" s="362"/>
      <c r="CER7" s="362"/>
      <c r="CES7" s="362"/>
      <c r="CET7" s="362"/>
      <c r="CEU7" s="362"/>
      <c r="CEV7" s="362"/>
      <c r="CEW7" s="362"/>
      <c r="CEX7" s="362"/>
      <c r="CEY7" s="362"/>
      <c r="CEZ7" s="362"/>
      <c r="CFA7" s="362"/>
      <c r="CFB7" s="362"/>
      <c r="CFC7" s="362"/>
      <c r="CFD7" s="362"/>
      <c r="CFE7" s="362"/>
      <c r="CFF7" s="362"/>
      <c r="CFG7" s="362"/>
      <c r="CFH7" s="362"/>
      <c r="CFI7" s="362"/>
      <c r="CFJ7" s="362"/>
      <c r="CFK7" s="362"/>
      <c r="CFL7" s="362"/>
      <c r="CFM7" s="362"/>
      <c r="CFN7" s="362"/>
      <c r="CFO7" s="362"/>
      <c r="CFP7" s="362"/>
      <c r="CFQ7" s="362"/>
      <c r="CFR7" s="362"/>
      <c r="CFS7" s="362"/>
      <c r="CFT7" s="362"/>
      <c r="CFU7" s="362"/>
      <c r="CFV7" s="362"/>
      <c r="CFW7" s="362"/>
      <c r="CFX7" s="362"/>
      <c r="CFY7" s="362"/>
      <c r="CFZ7" s="362"/>
      <c r="CGA7" s="362"/>
      <c r="CGB7" s="362"/>
      <c r="CGC7" s="362"/>
      <c r="CGD7" s="362"/>
      <c r="CGE7" s="362"/>
      <c r="CGF7" s="362"/>
      <c r="CGG7" s="362"/>
      <c r="CGH7" s="362"/>
      <c r="CGI7" s="362"/>
      <c r="CGJ7" s="362"/>
      <c r="CGK7" s="362"/>
      <c r="CGL7" s="362"/>
      <c r="CGM7" s="362"/>
      <c r="CGN7" s="362"/>
      <c r="CGO7" s="362"/>
      <c r="CGP7" s="362"/>
      <c r="CGQ7" s="362"/>
      <c r="CGR7" s="362"/>
      <c r="CGS7" s="362"/>
      <c r="CGT7" s="362"/>
      <c r="CGU7" s="362"/>
      <c r="CGV7" s="362"/>
      <c r="CGW7" s="362"/>
      <c r="CGX7" s="362"/>
      <c r="CGY7" s="362"/>
      <c r="CGZ7" s="362"/>
      <c r="CHA7" s="362"/>
      <c r="CHB7" s="362"/>
      <c r="CHC7" s="362"/>
      <c r="CHD7" s="362"/>
      <c r="CHE7" s="362"/>
      <c r="CHF7" s="362"/>
      <c r="CHG7" s="362"/>
      <c r="CHH7" s="362"/>
      <c r="CHI7" s="362"/>
      <c r="CHJ7" s="362"/>
      <c r="CHK7" s="362"/>
      <c r="CHL7" s="362"/>
      <c r="CHM7" s="362"/>
      <c r="CHN7" s="362"/>
      <c r="CHO7" s="362"/>
      <c r="CHP7" s="362"/>
      <c r="CHQ7" s="362"/>
      <c r="CHR7" s="362"/>
      <c r="CHS7" s="362"/>
      <c r="CHT7" s="362"/>
      <c r="CHU7" s="362"/>
      <c r="CHV7" s="362"/>
      <c r="CHW7" s="362"/>
      <c r="CHX7" s="362"/>
      <c r="CHY7" s="362"/>
      <c r="CHZ7" s="362"/>
      <c r="CIA7" s="362"/>
      <c r="CIB7" s="362"/>
      <c r="CIC7" s="362"/>
      <c r="CID7" s="362"/>
      <c r="CIE7" s="362"/>
      <c r="CIF7" s="362"/>
      <c r="CIG7" s="362"/>
      <c r="CIH7" s="362"/>
      <c r="CII7" s="362"/>
      <c r="CIJ7" s="362"/>
      <c r="CIK7" s="362"/>
      <c r="CIL7" s="362"/>
      <c r="CIM7" s="362"/>
      <c r="CIN7" s="362"/>
      <c r="CIO7" s="362"/>
      <c r="CIP7" s="362"/>
      <c r="CIQ7" s="362"/>
      <c r="CIR7" s="362"/>
      <c r="CIS7" s="362"/>
      <c r="CIT7" s="362"/>
      <c r="CIU7" s="362"/>
      <c r="CIV7" s="362"/>
      <c r="CIW7" s="362"/>
      <c r="CIX7" s="362"/>
      <c r="CIY7" s="362"/>
      <c r="CIZ7" s="362"/>
      <c r="CJA7" s="362"/>
      <c r="CJB7" s="362"/>
      <c r="CJC7" s="362"/>
      <c r="CJD7" s="362"/>
      <c r="CJE7" s="362"/>
      <c r="CJF7" s="362"/>
      <c r="CJG7" s="362"/>
      <c r="CJH7" s="362"/>
      <c r="CJI7" s="362"/>
      <c r="CJJ7" s="362"/>
      <c r="CJK7" s="362"/>
      <c r="CJL7" s="362"/>
      <c r="CJM7" s="362"/>
      <c r="CJN7" s="362"/>
      <c r="CJO7" s="362"/>
      <c r="CJP7" s="362"/>
      <c r="CJQ7" s="362"/>
      <c r="CJR7" s="362"/>
      <c r="CJS7" s="362"/>
      <c r="CJT7" s="362"/>
      <c r="CJU7" s="362"/>
      <c r="CJV7" s="362"/>
      <c r="CJW7" s="362"/>
      <c r="CJX7" s="362"/>
      <c r="CJY7" s="362"/>
      <c r="CJZ7" s="362"/>
      <c r="CKA7" s="362"/>
      <c r="CKB7" s="362"/>
      <c r="CKC7" s="362"/>
      <c r="CKD7" s="362"/>
      <c r="CKE7" s="362"/>
      <c r="CKF7" s="362"/>
      <c r="CKG7" s="362"/>
      <c r="CKH7" s="362"/>
      <c r="CKI7" s="362"/>
      <c r="CKJ7" s="362"/>
      <c r="CKK7" s="362"/>
      <c r="CKL7" s="362"/>
      <c r="CKM7" s="362"/>
      <c r="CKN7" s="362"/>
      <c r="CKO7" s="362"/>
      <c r="CKP7" s="362"/>
      <c r="CKQ7" s="362"/>
      <c r="CKR7" s="362"/>
      <c r="CKS7" s="362"/>
      <c r="CKT7" s="362"/>
      <c r="CKU7" s="362"/>
      <c r="CKV7" s="362"/>
      <c r="CKW7" s="362"/>
      <c r="CKX7" s="362"/>
      <c r="CKY7" s="362"/>
      <c r="CKZ7" s="362"/>
      <c r="CLA7" s="362"/>
      <c r="CLB7" s="362"/>
      <c r="CLC7" s="362"/>
      <c r="CLD7" s="362"/>
      <c r="CLE7" s="362"/>
      <c r="CLF7" s="362"/>
      <c r="CLG7" s="362"/>
      <c r="CLH7" s="362"/>
      <c r="CLI7" s="362"/>
      <c r="CLJ7" s="362"/>
      <c r="CLK7" s="362"/>
      <c r="CLL7" s="362"/>
      <c r="CLM7" s="362"/>
      <c r="CLN7" s="362"/>
      <c r="CLO7" s="362"/>
      <c r="CLP7" s="362"/>
      <c r="CLQ7" s="362"/>
      <c r="CLR7" s="362"/>
      <c r="CLS7" s="362"/>
      <c r="CLT7" s="362"/>
      <c r="CLU7" s="362"/>
      <c r="CLV7" s="362"/>
      <c r="CLW7" s="362"/>
      <c r="CLX7" s="362"/>
      <c r="CLY7" s="362"/>
      <c r="CLZ7" s="362"/>
      <c r="CMA7" s="362"/>
      <c r="CMB7" s="362"/>
      <c r="CMC7" s="362"/>
      <c r="CMD7" s="362"/>
      <c r="CME7" s="362"/>
      <c r="CMF7" s="362"/>
      <c r="CMG7" s="362"/>
      <c r="CMH7" s="362"/>
      <c r="CMI7" s="362"/>
      <c r="CMJ7" s="362"/>
      <c r="CMK7" s="362"/>
      <c r="CML7" s="362"/>
      <c r="CMM7" s="362"/>
      <c r="CMN7" s="362"/>
      <c r="CMO7" s="362"/>
      <c r="CMP7" s="362"/>
      <c r="CMQ7" s="362"/>
      <c r="CMR7" s="362"/>
      <c r="CMS7" s="362"/>
      <c r="CMT7" s="362"/>
      <c r="CMU7" s="362"/>
      <c r="CMV7" s="362"/>
      <c r="CMW7" s="362"/>
      <c r="CMX7" s="362"/>
      <c r="CMY7" s="362"/>
      <c r="CMZ7" s="362"/>
      <c r="CNA7" s="362"/>
      <c r="CNB7" s="362"/>
      <c r="CNC7" s="362"/>
      <c r="CND7" s="362"/>
      <c r="CNE7" s="362"/>
      <c r="CNF7" s="362"/>
      <c r="CNG7" s="362"/>
      <c r="CNH7" s="362"/>
      <c r="CNI7" s="362"/>
      <c r="CNJ7" s="362"/>
      <c r="CNK7" s="362"/>
      <c r="CNL7" s="362"/>
      <c r="CNM7" s="362"/>
      <c r="CNN7" s="362"/>
      <c r="CNO7" s="362"/>
      <c r="CNP7" s="362"/>
      <c r="CNQ7" s="362"/>
      <c r="CNR7" s="362"/>
      <c r="CNS7" s="362"/>
      <c r="CNT7" s="362"/>
      <c r="CNU7" s="362"/>
      <c r="CNV7" s="362"/>
      <c r="CNW7" s="362"/>
      <c r="CNX7" s="362"/>
      <c r="CNY7" s="362"/>
      <c r="CNZ7" s="362"/>
      <c r="COA7" s="362"/>
      <c r="COB7" s="362"/>
      <c r="COC7" s="362"/>
      <c r="COD7" s="362"/>
      <c r="COE7" s="362"/>
      <c r="COF7" s="362"/>
      <c r="COG7" s="362"/>
      <c r="COH7" s="362"/>
      <c r="COI7" s="362"/>
      <c r="COJ7" s="362"/>
      <c r="COK7" s="362"/>
      <c r="COL7" s="362"/>
      <c r="COM7" s="362"/>
      <c r="CON7" s="362"/>
      <c r="COO7" s="362"/>
      <c r="COP7" s="362"/>
      <c r="COQ7" s="362"/>
      <c r="COR7" s="362"/>
      <c r="COS7" s="362"/>
      <c r="COT7" s="362"/>
      <c r="COU7" s="362"/>
      <c r="COV7" s="362"/>
      <c r="COW7" s="362"/>
      <c r="COX7" s="362"/>
      <c r="COY7" s="362"/>
      <c r="COZ7" s="362"/>
      <c r="CPA7" s="362"/>
      <c r="CPB7" s="362"/>
      <c r="CPC7" s="362"/>
      <c r="CPD7" s="362"/>
      <c r="CPE7" s="362"/>
      <c r="CPF7" s="362"/>
      <c r="CPG7" s="362"/>
      <c r="CPH7" s="362"/>
      <c r="CPI7" s="362"/>
      <c r="CPJ7" s="362"/>
      <c r="CPK7" s="362"/>
      <c r="CPL7" s="362"/>
      <c r="CPM7" s="362"/>
      <c r="CPN7" s="362"/>
      <c r="CPO7" s="362"/>
      <c r="CPP7" s="362"/>
      <c r="CPQ7" s="362"/>
      <c r="CPR7" s="362"/>
      <c r="CPS7" s="362"/>
      <c r="CPT7" s="362"/>
      <c r="CPU7" s="362"/>
      <c r="CPV7" s="362"/>
      <c r="CPW7" s="362"/>
      <c r="CPX7" s="362"/>
      <c r="CPY7" s="362"/>
      <c r="CPZ7" s="362"/>
      <c r="CQA7" s="362"/>
      <c r="CQB7" s="362"/>
      <c r="CQC7" s="362"/>
      <c r="CQD7" s="362"/>
      <c r="CQE7" s="362"/>
      <c r="CQF7" s="362"/>
      <c r="CQG7" s="362"/>
      <c r="CQH7" s="362"/>
      <c r="CQI7" s="362"/>
      <c r="CQJ7" s="362"/>
      <c r="CQK7" s="362"/>
      <c r="CQL7" s="362"/>
      <c r="CQM7" s="362"/>
      <c r="CQN7" s="362"/>
      <c r="CQO7" s="362"/>
      <c r="CQP7" s="362"/>
      <c r="CQQ7" s="362"/>
      <c r="CQR7" s="362"/>
      <c r="CQS7" s="362"/>
      <c r="CQT7" s="362"/>
      <c r="CQU7" s="362"/>
      <c r="CQV7" s="362"/>
      <c r="CQW7" s="362"/>
      <c r="CQX7" s="362"/>
      <c r="CQY7" s="362"/>
      <c r="CQZ7" s="362"/>
      <c r="CRA7" s="362"/>
      <c r="CRB7" s="362"/>
      <c r="CRC7" s="362"/>
      <c r="CRD7" s="362"/>
      <c r="CRE7" s="362"/>
      <c r="CRF7" s="362"/>
      <c r="CRG7" s="362"/>
      <c r="CRH7" s="362"/>
      <c r="CRI7" s="362"/>
      <c r="CRJ7" s="362"/>
      <c r="CRK7" s="362"/>
      <c r="CRL7" s="362"/>
      <c r="CRM7" s="362"/>
      <c r="CRN7" s="362"/>
      <c r="CRO7" s="362"/>
      <c r="CRP7" s="362"/>
      <c r="CRQ7" s="362"/>
      <c r="CRR7" s="362"/>
      <c r="CRS7" s="362"/>
      <c r="CRT7" s="362"/>
      <c r="CRU7" s="362"/>
      <c r="CRV7" s="362"/>
      <c r="CRW7" s="362"/>
      <c r="CRX7" s="362"/>
      <c r="CRY7" s="362"/>
      <c r="CRZ7" s="362"/>
      <c r="CSA7" s="362"/>
      <c r="CSB7" s="362"/>
      <c r="CSC7" s="362"/>
      <c r="CSD7" s="362"/>
      <c r="CSE7" s="362"/>
      <c r="CSF7" s="362"/>
      <c r="CSG7" s="362"/>
      <c r="CSH7" s="362"/>
      <c r="CSI7" s="362"/>
      <c r="CSJ7" s="362"/>
      <c r="CSK7" s="362"/>
      <c r="CSL7" s="362"/>
      <c r="CSM7" s="362"/>
      <c r="CSN7" s="362"/>
      <c r="CSO7" s="362"/>
      <c r="CSP7" s="362"/>
      <c r="CSQ7" s="362"/>
      <c r="CSR7" s="362"/>
      <c r="CSS7" s="362"/>
      <c r="CST7" s="362"/>
      <c r="CSU7" s="362"/>
      <c r="CSV7" s="362"/>
      <c r="CSW7" s="362"/>
      <c r="CSX7" s="362"/>
      <c r="CSY7" s="362"/>
      <c r="CSZ7" s="362"/>
      <c r="CTA7" s="362"/>
      <c r="CTB7" s="362"/>
    </row>
    <row r="8" spans="1:2550" ht="16" thickBot="1" x14ac:dyDescent="0.25">
      <c r="B8" s="1247" t="s">
        <v>2055</v>
      </c>
      <c r="C8" s="1196"/>
      <c r="D8" s="1196"/>
      <c r="E8" s="1196"/>
      <c r="F8" s="1196"/>
      <c r="G8" s="1196"/>
      <c r="H8" s="1196"/>
      <c r="I8" s="1196"/>
      <c r="J8" s="1196"/>
      <c r="K8" s="1196"/>
      <c r="L8" s="1196"/>
      <c r="M8" s="1196"/>
      <c r="N8" s="1196"/>
      <c r="O8" s="1196"/>
      <c r="P8" s="1196"/>
      <c r="Q8" s="1196"/>
      <c r="R8" s="1196"/>
      <c r="S8" s="1196"/>
      <c r="T8" s="1196"/>
      <c r="U8" s="1196"/>
      <c r="V8" s="1196"/>
      <c r="W8" s="1196"/>
      <c r="X8" s="1196"/>
      <c r="Y8" s="1196"/>
      <c r="Z8" s="1196"/>
      <c r="AA8" s="1196"/>
      <c r="AB8" s="1196"/>
      <c r="AC8" s="1196"/>
      <c r="AD8" s="1196"/>
      <c r="AE8" s="1196"/>
      <c r="AF8" s="1197"/>
    </row>
    <row r="9" spans="1:2550" x14ac:dyDescent="0.2">
      <c r="B9" s="1248" t="s">
        <v>2200</v>
      </c>
      <c r="C9" s="1249"/>
      <c r="D9" s="1249" t="s">
        <v>2199</v>
      </c>
      <c r="E9" s="1249" t="s">
        <v>5</v>
      </c>
      <c r="F9" s="1249"/>
      <c r="G9" s="1249">
        <v>13.76948</v>
      </c>
      <c r="H9" s="1249">
        <v>104.94752099999999</v>
      </c>
      <c r="I9" s="1249" t="s">
        <v>1</v>
      </c>
      <c r="J9" s="1249" t="s">
        <v>3</v>
      </c>
      <c r="K9" s="1249"/>
      <c r="L9" s="1249"/>
      <c r="M9" s="1249"/>
      <c r="N9" s="1249"/>
      <c r="O9" s="1249"/>
      <c r="P9" s="1249"/>
      <c r="Q9" s="1249"/>
      <c r="R9" s="1249"/>
      <c r="S9" s="1249"/>
      <c r="T9" s="1249"/>
      <c r="U9" s="1249" t="s">
        <v>0</v>
      </c>
      <c r="V9" s="1249" t="s">
        <v>0</v>
      </c>
      <c r="W9" s="1249" t="s">
        <v>0</v>
      </c>
      <c r="X9" s="1249" t="s">
        <v>0</v>
      </c>
      <c r="Y9" s="1250" t="s">
        <v>0</v>
      </c>
      <c r="Z9" s="1250" t="s">
        <v>0</v>
      </c>
      <c r="AA9" s="1250" t="s">
        <v>0</v>
      </c>
      <c r="AB9" s="1250"/>
      <c r="AC9" s="1250"/>
      <c r="AD9" s="1250"/>
      <c r="AE9" s="1250"/>
      <c r="AF9" s="1251" t="s">
        <v>2201</v>
      </c>
    </row>
    <row r="10" spans="1:2550" x14ac:dyDescent="0.2">
      <c r="B10" s="1252" t="s">
        <v>2203</v>
      </c>
      <c r="C10" s="1253"/>
      <c r="D10" s="1253" t="s">
        <v>2202</v>
      </c>
      <c r="E10" s="1253" t="s">
        <v>5</v>
      </c>
      <c r="F10" s="1253" t="s">
        <v>70</v>
      </c>
      <c r="G10" s="1253">
        <v>13.785695</v>
      </c>
      <c r="H10" s="1253">
        <v>103.29977700000001</v>
      </c>
      <c r="I10" s="1253" t="s">
        <v>1</v>
      </c>
      <c r="J10" s="1253" t="s">
        <v>3</v>
      </c>
      <c r="K10" s="1254">
        <v>1976</v>
      </c>
      <c r="L10" s="1255" t="s">
        <v>0</v>
      </c>
      <c r="M10" s="1253" t="s">
        <v>0</v>
      </c>
      <c r="N10" s="1253"/>
      <c r="O10" s="1253"/>
      <c r="P10" s="1253"/>
      <c r="Q10" s="1253"/>
      <c r="R10" s="1253">
        <v>126.5</v>
      </c>
      <c r="S10" s="1253"/>
      <c r="T10" s="1253"/>
      <c r="U10" s="1253" t="s">
        <v>0</v>
      </c>
      <c r="V10" s="1253" t="s">
        <v>0</v>
      </c>
      <c r="W10" s="1253" t="s">
        <v>0</v>
      </c>
      <c r="X10" s="1253" t="s">
        <v>0</v>
      </c>
      <c r="Y10" s="1253" t="s">
        <v>0</v>
      </c>
      <c r="Z10" s="1253" t="s">
        <v>0</v>
      </c>
      <c r="AA10" s="1253" t="s">
        <v>0</v>
      </c>
      <c r="AB10" s="1256"/>
      <c r="AC10" s="1256"/>
      <c r="AD10" s="1256"/>
      <c r="AE10" s="1253"/>
      <c r="AF10" s="1257" t="s">
        <v>2230</v>
      </c>
    </row>
    <row r="11" spans="1:2550" x14ac:dyDescent="0.2">
      <c r="B11" s="1252" t="s">
        <v>3230</v>
      </c>
      <c r="C11" s="1253"/>
      <c r="D11" s="1253" t="s">
        <v>2202</v>
      </c>
      <c r="E11" s="1253" t="s">
        <v>5</v>
      </c>
      <c r="F11" s="1253" t="s">
        <v>68</v>
      </c>
      <c r="G11" s="1253">
        <v>12.804805</v>
      </c>
      <c r="H11" s="1253">
        <v>102.912094</v>
      </c>
      <c r="I11" s="1253" t="s">
        <v>67</v>
      </c>
      <c r="J11" s="1253" t="s">
        <v>3</v>
      </c>
      <c r="K11" s="1254">
        <v>2018</v>
      </c>
      <c r="L11" s="1261">
        <v>13.1</v>
      </c>
      <c r="M11" s="1253">
        <v>48.5</v>
      </c>
      <c r="N11" s="1253">
        <v>47</v>
      </c>
      <c r="O11" s="1258">
        <v>34.85</v>
      </c>
      <c r="P11" s="1259">
        <v>3325.7</v>
      </c>
      <c r="Q11" s="1253">
        <v>193.43</v>
      </c>
      <c r="R11" s="1253"/>
      <c r="S11" s="1260">
        <v>4350</v>
      </c>
      <c r="T11" s="1253">
        <v>101.97</v>
      </c>
      <c r="U11" s="1253">
        <v>0</v>
      </c>
      <c r="V11" s="1253">
        <v>0</v>
      </c>
      <c r="W11" s="1253">
        <v>100</v>
      </c>
      <c r="X11" s="1253">
        <v>0</v>
      </c>
      <c r="Y11" s="1253">
        <v>0</v>
      </c>
      <c r="Z11" s="1253">
        <v>0</v>
      </c>
      <c r="AA11" s="1253">
        <v>0</v>
      </c>
      <c r="AB11" s="1256" t="s">
        <v>732</v>
      </c>
      <c r="AC11" s="1256" t="s">
        <v>3176</v>
      </c>
      <c r="AD11" s="1256" t="s">
        <v>3196</v>
      </c>
      <c r="AE11" s="1253" t="s">
        <v>0</v>
      </c>
      <c r="AF11" s="1257" t="s">
        <v>3177</v>
      </c>
    </row>
    <row r="12" spans="1:2550" x14ac:dyDescent="0.2">
      <c r="B12" s="1252" t="s">
        <v>69</v>
      </c>
      <c r="C12" s="1253"/>
      <c r="D12" s="1253" t="s">
        <v>2202</v>
      </c>
      <c r="E12" s="1253" t="s">
        <v>5</v>
      </c>
      <c r="F12" s="1253" t="s">
        <v>68</v>
      </c>
      <c r="G12" s="1253">
        <v>12.432767</v>
      </c>
      <c r="H12" s="1253">
        <v>102.902467</v>
      </c>
      <c r="I12" s="1253" t="s">
        <v>67</v>
      </c>
      <c r="J12" s="1253" t="s">
        <v>10</v>
      </c>
      <c r="K12" s="1254"/>
      <c r="L12" s="1255">
        <v>22</v>
      </c>
      <c r="M12" s="1253">
        <v>114.4</v>
      </c>
      <c r="N12" s="1253" t="s">
        <v>0</v>
      </c>
      <c r="O12" s="1258">
        <v>50</v>
      </c>
      <c r="P12" s="1258">
        <v>225</v>
      </c>
      <c r="Q12" s="1253"/>
      <c r="R12" s="1253"/>
      <c r="S12" s="1253">
        <v>0</v>
      </c>
      <c r="T12" s="1253"/>
      <c r="U12" s="1253">
        <v>0</v>
      </c>
      <c r="V12" s="1253">
        <v>0</v>
      </c>
      <c r="W12" s="1253">
        <v>100</v>
      </c>
      <c r="X12" s="1253">
        <v>0</v>
      </c>
      <c r="Y12" s="1253">
        <v>0</v>
      </c>
      <c r="Z12" s="1253">
        <v>0</v>
      </c>
      <c r="AA12" s="1253">
        <v>0</v>
      </c>
      <c r="AB12" s="1256"/>
      <c r="AC12" s="1256"/>
      <c r="AD12" s="1256"/>
      <c r="AE12" s="1253"/>
      <c r="AF12" s="1257" t="s">
        <v>14</v>
      </c>
    </row>
    <row r="13" spans="1:2550" x14ac:dyDescent="0.2">
      <c r="B13" s="1252" t="s">
        <v>1580</v>
      </c>
      <c r="C13" s="1253"/>
      <c r="D13" s="1253" t="s">
        <v>2202</v>
      </c>
      <c r="E13" s="1253" t="s">
        <v>1581</v>
      </c>
      <c r="F13" s="1253" t="s">
        <v>60</v>
      </c>
      <c r="G13" s="1253">
        <v>12.508622000000001</v>
      </c>
      <c r="H13" s="1253">
        <v>102.837496</v>
      </c>
      <c r="I13" s="1253" t="s">
        <v>11</v>
      </c>
      <c r="J13" s="1253" t="s">
        <v>431</v>
      </c>
      <c r="K13" s="1254"/>
      <c r="L13" s="1261">
        <v>13</v>
      </c>
      <c r="M13" s="1253">
        <v>77</v>
      </c>
      <c r="N13" s="1253" t="s">
        <v>0</v>
      </c>
      <c r="O13" s="1258"/>
      <c r="P13" s="1258"/>
      <c r="Q13" s="1253"/>
      <c r="R13" s="1253"/>
      <c r="S13" s="1253"/>
      <c r="T13" s="1253"/>
      <c r="U13" s="1253"/>
      <c r="V13" s="1253"/>
      <c r="W13" s="1253"/>
      <c r="X13" s="1253"/>
      <c r="Y13" s="1253"/>
      <c r="Z13" s="1253"/>
      <c r="AA13" s="1253"/>
      <c r="AB13" s="1256"/>
      <c r="AC13" s="1256"/>
      <c r="AD13" s="1256"/>
      <c r="AE13" s="1262"/>
      <c r="AF13" s="1257" t="s">
        <v>1579</v>
      </c>
    </row>
    <row r="14" spans="1:2550" x14ac:dyDescent="0.2">
      <c r="B14" s="1252" t="s">
        <v>2204</v>
      </c>
      <c r="C14" s="1253"/>
      <c r="D14" s="1253" t="s">
        <v>2205</v>
      </c>
      <c r="E14" s="1253" t="s">
        <v>5</v>
      </c>
      <c r="F14" s="1253"/>
      <c r="G14" s="1253">
        <v>11.379021</v>
      </c>
      <c r="H14" s="1253">
        <v>105.384187</v>
      </c>
      <c r="I14" s="1253" t="s">
        <v>1</v>
      </c>
      <c r="J14" s="1253" t="s">
        <v>3</v>
      </c>
      <c r="K14" s="1254"/>
      <c r="L14" s="1255" t="s">
        <v>0</v>
      </c>
      <c r="M14" s="1253" t="s">
        <v>0</v>
      </c>
      <c r="N14" s="1253"/>
      <c r="O14" s="1258"/>
      <c r="P14" s="1258"/>
      <c r="Q14" s="1253"/>
      <c r="R14" s="1253"/>
      <c r="S14" s="1253"/>
      <c r="T14" s="1253"/>
      <c r="U14" s="1253" t="s">
        <v>0</v>
      </c>
      <c r="V14" s="1253" t="s">
        <v>0</v>
      </c>
      <c r="W14" s="1253" t="s">
        <v>0</v>
      </c>
      <c r="X14" s="1253" t="s">
        <v>0</v>
      </c>
      <c r="Y14" s="1253" t="s">
        <v>0</v>
      </c>
      <c r="Z14" s="1253" t="s">
        <v>0</v>
      </c>
      <c r="AA14" s="1253" t="s">
        <v>0</v>
      </c>
      <c r="AB14" s="1256"/>
      <c r="AC14" s="1256"/>
      <c r="AD14" s="1256"/>
      <c r="AE14" s="1262"/>
      <c r="AF14" s="1257" t="s">
        <v>1710</v>
      </c>
    </row>
    <row r="15" spans="1:2550" x14ac:dyDescent="0.2">
      <c r="B15" s="1252" t="s">
        <v>2206</v>
      </c>
      <c r="C15" s="1253"/>
      <c r="D15" s="1253" t="s">
        <v>2205</v>
      </c>
      <c r="E15" s="1253" t="s">
        <v>5</v>
      </c>
      <c r="F15" s="1253"/>
      <c r="G15" s="1253">
        <v>11.314641</v>
      </c>
      <c r="H15" s="1253">
        <v>105.373786</v>
      </c>
      <c r="I15" s="1253" t="s">
        <v>1</v>
      </c>
      <c r="J15" s="1253" t="s">
        <v>3</v>
      </c>
      <c r="K15" s="1254"/>
      <c r="L15" s="1255" t="s">
        <v>0</v>
      </c>
      <c r="M15" s="1253" t="s">
        <v>0</v>
      </c>
      <c r="N15" s="1253"/>
      <c r="O15" s="1258"/>
      <c r="P15" s="1258"/>
      <c r="Q15" s="1253"/>
      <c r="R15" s="1253"/>
      <c r="S15" s="1253"/>
      <c r="T15" s="1253"/>
      <c r="U15" s="1253" t="s">
        <v>0</v>
      </c>
      <c r="V15" s="1253" t="s">
        <v>0</v>
      </c>
      <c r="W15" s="1253" t="s">
        <v>0</v>
      </c>
      <c r="X15" s="1253" t="s">
        <v>0</v>
      </c>
      <c r="Y15" s="1253" t="s">
        <v>0</v>
      </c>
      <c r="Z15" s="1253" t="s">
        <v>0</v>
      </c>
      <c r="AA15" s="1253" t="s">
        <v>0</v>
      </c>
      <c r="AB15" s="1256"/>
      <c r="AC15" s="1256"/>
      <c r="AD15" s="1256"/>
      <c r="AE15" s="1262"/>
      <c r="AF15" s="1257" t="s">
        <v>1710</v>
      </c>
    </row>
    <row r="16" spans="1:2550" x14ac:dyDescent="0.2">
      <c r="B16" s="1252" t="s">
        <v>61</v>
      </c>
      <c r="C16" s="1253"/>
      <c r="D16" s="1253" t="s">
        <v>2202</v>
      </c>
      <c r="E16" s="1253" t="s">
        <v>5</v>
      </c>
      <c r="F16" s="1253" t="s">
        <v>60</v>
      </c>
      <c r="G16" s="1253">
        <v>13.084158</v>
      </c>
      <c r="H16" s="1253">
        <v>102.96913600000001</v>
      </c>
      <c r="I16" s="1253" t="s">
        <v>1</v>
      </c>
      <c r="J16" s="1253" t="s">
        <v>3</v>
      </c>
      <c r="K16" s="1254">
        <v>1977</v>
      </c>
      <c r="L16" s="1255" t="s">
        <v>0</v>
      </c>
      <c r="M16" s="1253" t="s">
        <v>0</v>
      </c>
      <c r="N16" s="1253"/>
      <c r="O16" s="1253"/>
      <c r="P16" s="1260">
        <v>1900</v>
      </c>
      <c r="Q16" s="1253">
        <v>110</v>
      </c>
      <c r="R16" s="1253"/>
      <c r="S16" s="1253"/>
      <c r="T16" s="1253"/>
      <c r="U16" s="1253" t="s">
        <v>0</v>
      </c>
      <c r="V16" s="1253" t="s">
        <v>0</v>
      </c>
      <c r="W16" s="1253" t="s">
        <v>0</v>
      </c>
      <c r="X16" s="1253" t="s">
        <v>0</v>
      </c>
      <c r="Y16" s="1253" t="s">
        <v>0</v>
      </c>
      <c r="Z16" s="1253" t="s">
        <v>0</v>
      </c>
      <c r="AA16" s="1253" t="s">
        <v>0</v>
      </c>
      <c r="AB16" s="1256"/>
      <c r="AC16" s="1256"/>
      <c r="AD16" s="1256"/>
      <c r="AE16" s="1262"/>
      <c r="AF16" s="1257" t="s">
        <v>2231</v>
      </c>
    </row>
    <row r="17" spans="1:2550" x14ac:dyDescent="0.2">
      <c r="B17" s="1252" t="s">
        <v>54</v>
      </c>
      <c r="C17" s="1253"/>
      <c r="D17" s="1253" t="s">
        <v>1796</v>
      </c>
      <c r="E17" s="1253" t="s">
        <v>5</v>
      </c>
      <c r="F17" s="1253" t="s">
        <v>51</v>
      </c>
      <c r="G17" s="1253">
        <v>13.555299</v>
      </c>
      <c r="H17" s="1253">
        <v>106.25775</v>
      </c>
      <c r="I17" s="1253" t="s">
        <v>11</v>
      </c>
      <c r="J17" s="1253" t="s">
        <v>3</v>
      </c>
      <c r="K17" s="1254">
        <v>2018</v>
      </c>
      <c r="L17" s="1255">
        <v>480</v>
      </c>
      <c r="M17" s="1263">
        <v>2311.8000000000002</v>
      </c>
      <c r="N17" s="1253" t="s">
        <v>0</v>
      </c>
      <c r="O17" s="1253">
        <v>45</v>
      </c>
      <c r="P17" s="1260">
        <v>6500</v>
      </c>
      <c r="Q17" s="1260">
        <v>1790</v>
      </c>
      <c r="R17" s="1253">
        <v>335</v>
      </c>
      <c r="S17" s="1260">
        <v>4809</v>
      </c>
      <c r="T17" s="1253">
        <v>781.52</v>
      </c>
      <c r="U17" s="1253">
        <v>0</v>
      </c>
      <c r="V17" s="1253">
        <v>0</v>
      </c>
      <c r="W17" s="1253">
        <v>30</v>
      </c>
      <c r="X17" s="1253">
        <v>70</v>
      </c>
      <c r="Y17" s="1253">
        <v>0</v>
      </c>
      <c r="Z17" s="1253">
        <v>0</v>
      </c>
      <c r="AA17" s="1253">
        <v>0</v>
      </c>
      <c r="AB17" s="1256" t="s">
        <v>3195</v>
      </c>
      <c r="AC17" s="1256" t="s">
        <v>3193</v>
      </c>
      <c r="AD17" s="1256" t="s">
        <v>3194</v>
      </c>
      <c r="AE17" s="1262">
        <v>45</v>
      </c>
      <c r="AF17" s="1257" t="s">
        <v>39</v>
      </c>
    </row>
    <row r="18" spans="1:2550" x14ac:dyDescent="0.2">
      <c r="B18" s="1252" t="s">
        <v>52</v>
      </c>
      <c r="C18" s="1253"/>
      <c r="D18" s="1253" t="s">
        <v>1801</v>
      </c>
      <c r="E18" s="1253" t="s">
        <v>5</v>
      </c>
      <c r="F18" s="1253" t="s">
        <v>51</v>
      </c>
      <c r="G18" s="1253">
        <v>14.039263999999999</v>
      </c>
      <c r="H18" s="1253">
        <v>106.936667</v>
      </c>
      <c r="I18" s="1253" t="s">
        <v>11</v>
      </c>
      <c r="J18" s="1253" t="s">
        <v>10</v>
      </c>
      <c r="K18" s="1254"/>
      <c r="L18" s="1255">
        <v>325</v>
      </c>
      <c r="M18" s="1260">
        <v>1977</v>
      </c>
      <c r="N18" s="1253" t="s">
        <v>0</v>
      </c>
      <c r="O18" s="1264">
        <v>75</v>
      </c>
      <c r="P18" s="1265">
        <v>4320</v>
      </c>
      <c r="Q18" s="1253"/>
      <c r="R18" s="1253">
        <v>427</v>
      </c>
      <c r="S18" s="1253"/>
      <c r="T18" s="1253">
        <v>700</v>
      </c>
      <c r="U18" s="1253"/>
      <c r="V18" s="1253"/>
      <c r="W18" s="1253"/>
      <c r="X18" s="1253"/>
      <c r="Y18" s="1253"/>
      <c r="Z18" s="1253"/>
      <c r="AA18" s="1253"/>
      <c r="AB18" s="1256"/>
      <c r="AC18" s="1256" t="s">
        <v>777</v>
      </c>
      <c r="AD18" s="1256"/>
      <c r="AE18" s="1262"/>
      <c r="AF18" s="1257" t="s">
        <v>3314</v>
      </c>
    </row>
    <row r="19" spans="1:2550" x14ac:dyDescent="0.2">
      <c r="B19" s="1252" t="s">
        <v>50</v>
      </c>
      <c r="C19" s="1253" t="s">
        <v>3313</v>
      </c>
      <c r="D19" s="1253" t="s">
        <v>1796</v>
      </c>
      <c r="E19" s="1253" t="s">
        <v>5</v>
      </c>
      <c r="F19" s="1253" t="s">
        <v>48</v>
      </c>
      <c r="G19" s="1253">
        <v>13.388992</v>
      </c>
      <c r="H19" s="1253">
        <v>107.040426</v>
      </c>
      <c r="I19" s="1253" t="s">
        <v>11</v>
      </c>
      <c r="J19" s="1253" t="s">
        <v>10</v>
      </c>
      <c r="K19" s="1254"/>
      <c r="L19" s="1255">
        <v>204</v>
      </c>
      <c r="M19" s="1263">
        <v>1101.5999999999999</v>
      </c>
      <c r="N19" s="1253" t="s">
        <v>0</v>
      </c>
      <c r="O19" s="1264">
        <v>50</v>
      </c>
      <c r="P19" s="1265">
        <v>3800</v>
      </c>
      <c r="Q19" s="1253"/>
      <c r="R19" s="1253"/>
      <c r="S19" s="1253"/>
      <c r="T19" s="1253"/>
      <c r="U19" s="1253">
        <v>0</v>
      </c>
      <c r="V19" s="1253">
        <v>0</v>
      </c>
      <c r="W19" s="1253">
        <v>100</v>
      </c>
      <c r="X19" s="1253">
        <v>0</v>
      </c>
      <c r="Y19" s="1253">
        <v>0</v>
      </c>
      <c r="Z19" s="1253">
        <v>0</v>
      </c>
      <c r="AA19" s="1253">
        <v>0</v>
      </c>
      <c r="AB19" s="1256"/>
      <c r="AC19" s="1256"/>
      <c r="AD19" s="1256"/>
      <c r="AE19" s="1262"/>
      <c r="AF19" s="1257" t="s">
        <v>3314</v>
      </c>
    </row>
    <row r="20" spans="1:2550" x14ac:dyDescent="0.2">
      <c r="B20" s="1252" t="s">
        <v>49</v>
      </c>
      <c r="C20" s="1253"/>
      <c r="D20" s="1253" t="s">
        <v>1796</v>
      </c>
      <c r="E20" s="1253" t="s">
        <v>5</v>
      </c>
      <c r="F20" s="1253" t="s">
        <v>48</v>
      </c>
      <c r="G20" s="1253">
        <v>13.049033</v>
      </c>
      <c r="H20" s="1253">
        <v>107.454283</v>
      </c>
      <c r="I20" s="1253" t="s">
        <v>11</v>
      </c>
      <c r="J20" s="1253" t="s">
        <v>10</v>
      </c>
      <c r="K20" s="1254"/>
      <c r="L20" s="1255">
        <v>143</v>
      </c>
      <c r="M20" s="1253">
        <v>772.2</v>
      </c>
      <c r="N20" s="1253" t="s">
        <v>0</v>
      </c>
      <c r="O20" s="1264">
        <v>70</v>
      </c>
      <c r="P20" s="1265">
        <v>3650</v>
      </c>
      <c r="Q20" s="1253"/>
      <c r="R20" s="1253"/>
      <c r="S20" s="1253"/>
      <c r="T20" s="1253"/>
      <c r="U20" s="1253">
        <v>0</v>
      </c>
      <c r="V20" s="1253">
        <v>0</v>
      </c>
      <c r="W20" s="1253">
        <v>100</v>
      </c>
      <c r="X20" s="1253">
        <v>0</v>
      </c>
      <c r="Y20" s="1253">
        <v>0</v>
      </c>
      <c r="Z20" s="1253">
        <v>0</v>
      </c>
      <c r="AA20" s="1253">
        <v>0</v>
      </c>
      <c r="AB20" s="1256"/>
      <c r="AC20" s="1256"/>
      <c r="AD20" s="1256"/>
      <c r="AE20" s="1262"/>
      <c r="AF20" s="1257" t="s">
        <v>39</v>
      </c>
    </row>
    <row r="21" spans="1:2550" x14ac:dyDescent="0.2">
      <c r="B21" s="1252" t="s">
        <v>2223</v>
      </c>
      <c r="C21" s="1253" t="s">
        <v>2224</v>
      </c>
      <c r="D21" s="1253" t="s">
        <v>1800</v>
      </c>
      <c r="E21" s="1253" t="s">
        <v>5</v>
      </c>
      <c r="F21" s="1253" t="s">
        <v>1802</v>
      </c>
      <c r="G21" s="1253">
        <v>13.858841999999999</v>
      </c>
      <c r="H21" s="1253">
        <v>106.270342</v>
      </c>
      <c r="I21" s="1253" t="s">
        <v>11</v>
      </c>
      <c r="J21" s="1253" t="s">
        <v>431</v>
      </c>
      <c r="K21" s="1254"/>
      <c r="L21" s="1255">
        <v>190</v>
      </c>
      <c r="M21" s="1253"/>
      <c r="N21" s="1253" t="s">
        <v>0</v>
      </c>
      <c r="O21" s="1264"/>
      <c r="P21" s="1265"/>
      <c r="Q21" s="1253"/>
      <c r="R21" s="1253"/>
      <c r="S21" s="1253"/>
      <c r="T21" s="1253"/>
      <c r="U21" s="1253"/>
      <c r="V21" s="1253"/>
      <c r="W21" s="1253"/>
      <c r="X21" s="1253"/>
      <c r="Y21" s="1253"/>
      <c r="Z21" s="1253"/>
      <c r="AA21" s="1253"/>
      <c r="AB21" s="1256"/>
      <c r="AC21" s="1256"/>
      <c r="AD21" s="1256"/>
      <c r="AE21" s="1262"/>
      <c r="AF21" s="1257" t="s">
        <v>2232</v>
      </c>
    </row>
    <row r="22" spans="1:2550" x14ac:dyDescent="0.2">
      <c r="B22" s="1252" t="s">
        <v>2218</v>
      </c>
      <c r="C22" s="1253"/>
      <c r="D22" s="1253" t="s">
        <v>1801</v>
      </c>
      <c r="E22" s="1253" t="s">
        <v>5</v>
      </c>
      <c r="F22" s="1253" t="s">
        <v>2219</v>
      </c>
      <c r="G22" s="1253">
        <v>13.786861</v>
      </c>
      <c r="H22" s="1253">
        <v>106.998228</v>
      </c>
      <c r="I22" s="1253" t="s">
        <v>11</v>
      </c>
      <c r="J22" s="1253" t="s">
        <v>3</v>
      </c>
      <c r="K22" s="1254">
        <v>1993</v>
      </c>
      <c r="L22" s="1261">
        <v>0.96</v>
      </c>
      <c r="M22" s="1253">
        <v>4</v>
      </c>
      <c r="N22" s="1253" t="s">
        <v>0</v>
      </c>
      <c r="O22" s="1264">
        <v>10</v>
      </c>
      <c r="P22" s="1265">
        <v>107</v>
      </c>
      <c r="Q22" s="1253"/>
      <c r="R22" s="1253" t="s">
        <v>1702</v>
      </c>
      <c r="S22" s="1253">
        <v>0</v>
      </c>
      <c r="T22" s="1253"/>
      <c r="U22" s="1253">
        <v>0</v>
      </c>
      <c r="V22" s="1253">
        <v>0</v>
      </c>
      <c r="W22" s="1253">
        <v>100</v>
      </c>
      <c r="X22" s="1253">
        <v>0</v>
      </c>
      <c r="Y22" s="1253">
        <v>0</v>
      </c>
      <c r="Z22" s="1253">
        <v>0</v>
      </c>
      <c r="AA22" s="1253">
        <v>0</v>
      </c>
      <c r="AB22" s="1256"/>
      <c r="AC22" s="1256"/>
      <c r="AD22" s="1256"/>
      <c r="AE22" s="1262"/>
      <c r="AF22" s="1257" t="s">
        <v>1710</v>
      </c>
    </row>
    <row r="23" spans="1:2550" x14ac:dyDescent="0.2">
      <c r="B23" s="1252" t="s">
        <v>46</v>
      </c>
      <c r="C23" s="1253"/>
      <c r="D23" s="1253" t="s">
        <v>2217</v>
      </c>
      <c r="E23" s="1253" t="s">
        <v>5</v>
      </c>
      <c r="F23" s="1253" t="s">
        <v>4</v>
      </c>
      <c r="G23" s="1253">
        <v>12.501061</v>
      </c>
      <c r="H23" s="1253">
        <v>106.13342400000001</v>
      </c>
      <c r="I23" s="1253" t="s">
        <v>1</v>
      </c>
      <c r="J23" s="1253" t="s">
        <v>3</v>
      </c>
      <c r="K23" s="1254"/>
      <c r="L23" s="1255" t="s">
        <v>0</v>
      </c>
      <c r="M23" s="1253" t="s">
        <v>0</v>
      </c>
      <c r="N23" s="1253"/>
      <c r="O23" s="1253"/>
      <c r="P23" s="1253"/>
      <c r="Q23" s="1253"/>
      <c r="R23" s="1253" t="s">
        <v>1702</v>
      </c>
      <c r="S23" s="1253"/>
      <c r="T23" s="1253"/>
      <c r="U23" s="1253" t="s">
        <v>0</v>
      </c>
      <c r="V23" s="1253" t="s">
        <v>0</v>
      </c>
      <c r="W23" s="1253" t="s">
        <v>0</v>
      </c>
      <c r="X23" s="1253" t="s">
        <v>0</v>
      </c>
      <c r="Y23" s="1253" t="s">
        <v>0</v>
      </c>
      <c r="Z23" s="1253" t="s">
        <v>0</v>
      </c>
      <c r="AA23" s="1253" t="s">
        <v>0</v>
      </c>
      <c r="AB23" s="1256"/>
      <c r="AC23" s="1256"/>
      <c r="AD23" s="1256"/>
      <c r="AE23" s="1262"/>
      <c r="AF23" s="1257" t="s">
        <v>1710</v>
      </c>
    </row>
    <row r="24" spans="1:2550" x14ac:dyDescent="0.2">
      <c r="B24" s="1252" t="s">
        <v>45</v>
      </c>
      <c r="C24" s="1253"/>
      <c r="D24" s="1253" t="s">
        <v>2217</v>
      </c>
      <c r="E24" s="1253" t="s">
        <v>5</v>
      </c>
      <c r="F24" s="1253" t="s">
        <v>44</v>
      </c>
      <c r="G24" s="1253">
        <v>12.112124</v>
      </c>
      <c r="H24" s="1253">
        <v>106.260501</v>
      </c>
      <c r="I24" s="1253" t="s">
        <v>11</v>
      </c>
      <c r="J24" s="1253" t="s">
        <v>10</v>
      </c>
      <c r="K24" s="1254"/>
      <c r="L24" s="1255">
        <v>24</v>
      </c>
      <c r="M24" s="1253">
        <v>159</v>
      </c>
      <c r="N24" s="1253" t="s">
        <v>0</v>
      </c>
      <c r="O24" s="1253"/>
      <c r="P24" s="1253"/>
      <c r="Q24" s="1253"/>
      <c r="R24" s="1253"/>
      <c r="S24" s="1253"/>
      <c r="T24" s="1253"/>
      <c r="U24" s="1253"/>
      <c r="V24" s="1253"/>
      <c r="W24" s="1253"/>
      <c r="X24" s="1253"/>
      <c r="Y24" s="1253"/>
      <c r="Z24" s="1253"/>
      <c r="AA24" s="1253"/>
      <c r="AB24" s="1256"/>
      <c r="AC24" s="1256"/>
      <c r="AD24" s="1256"/>
      <c r="AE24" s="1262"/>
      <c r="AF24" s="1257" t="s">
        <v>2220</v>
      </c>
    </row>
    <row r="25" spans="1:2550" x14ac:dyDescent="0.2">
      <c r="B25" s="1252" t="s">
        <v>43</v>
      </c>
      <c r="C25" s="1253"/>
      <c r="D25" s="1253" t="s">
        <v>1801</v>
      </c>
      <c r="E25" s="1253" t="s">
        <v>5</v>
      </c>
      <c r="F25" s="1253" t="s">
        <v>41</v>
      </c>
      <c r="G25" s="1253">
        <v>14.216561</v>
      </c>
      <c r="H25" s="1253">
        <v>107.25067199999999</v>
      </c>
      <c r="I25" s="1253" t="s">
        <v>11</v>
      </c>
      <c r="J25" s="1253" t="s">
        <v>10</v>
      </c>
      <c r="K25" s="1254"/>
      <c r="L25" s="1264">
        <v>100</v>
      </c>
      <c r="M25" s="1264">
        <v>348</v>
      </c>
      <c r="N25" s="1253" t="s">
        <v>0</v>
      </c>
      <c r="O25" s="1264">
        <v>90</v>
      </c>
      <c r="P25" s="1264">
        <v>300</v>
      </c>
      <c r="Q25" s="1253"/>
      <c r="R25" s="1253">
        <v>9.5</v>
      </c>
      <c r="S25" s="1253"/>
      <c r="T25" s="1253"/>
      <c r="U25" s="1253">
        <v>0</v>
      </c>
      <c r="V25" s="1253">
        <v>0</v>
      </c>
      <c r="W25" s="1253">
        <v>100</v>
      </c>
      <c r="X25" s="1253">
        <v>0</v>
      </c>
      <c r="Y25" s="1253">
        <v>0</v>
      </c>
      <c r="Z25" s="1253">
        <v>0</v>
      </c>
      <c r="AA25" s="1253">
        <v>0</v>
      </c>
      <c r="AB25" s="1256"/>
      <c r="AC25" s="1256" t="s">
        <v>40</v>
      </c>
      <c r="AD25" s="1256"/>
      <c r="AE25" s="1262"/>
      <c r="AF25" s="1257" t="s">
        <v>39</v>
      </c>
    </row>
    <row r="26" spans="1:2550" x14ac:dyDescent="0.2">
      <c r="B26" s="1252" t="s">
        <v>42</v>
      </c>
      <c r="C26" s="1253"/>
      <c r="D26" s="1253" t="s">
        <v>1801</v>
      </c>
      <c r="E26" s="1253" t="s">
        <v>5</v>
      </c>
      <c r="F26" s="1253" t="s">
        <v>41</v>
      </c>
      <c r="G26" s="1253">
        <v>14.284495</v>
      </c>
      <c r="H26" s="1253">
        <v>107.257865</v>
      </c>
      <c r="I26" s="1253" t="s">
        <v>11</v>
      </c>
      <c r="J26" s="1253" t="s">
        <v>10</v>
      </c>
      <c r="K26" s="1254"/>
      <c r="L26" s="1255">
        <v>54</v>
      </c>
      <c r="M26" s="1253">
        <v>198</v>
      </c>
      <c r="N26" s="1253" t="s">
        <v>0</v>
      </c>
      <c r="O26" s="1264">
        <v>90</v>
      </c>
      <c r="P26" s="1264">
        <v>250</v>
      </c>
      <c r="Q26" s="1253"/>
      <c r="R26" s="1253">
        <v>9.3000000000000007</v>
      </c>
      <c r="S26" s="1253"/>
      <c r="T26" s="1253"/>
      <c r="U26" s="1253">
        <v>0</v>
      </c>
      <c r="V26" s="1253">
        <v>0</v>
      </c>
      <c r="W26" s="1253">
        <v>100</v>
      </c>
      <c r="X26" s="1253">
        <v>0</v>
      </c>
      <c r="Y26" s="1253">
        <v>0</v>
      </c>
      <c r="Z26" s="1253">
        <v>0</v>
      </c>
      <c r="AA26" s="1253">
        <v>0</v>
      </c>
      <c r="AB26" s="1256"/>
      <c r="AC26" s="1256" t="s">
        <v>40</v>
      </c>
      <c r="AD26" s="1256"/>
      <c r="AE26" s="1262"/>
      <c r="AF26" s="1257" t="s">
        <v>39</v>
      </c>
    </row>
    <row r="27" spans="1:2550" x14ac:dyDescent="0.2">
      <c r="B27" s="1252" t="s">
        <v>2222</v>
      </c>
      <c r="C27" s="1253"/>
      <c r="D27" s="1253" t="s">
        <v>1796</v>
      </c>
      <c r="E27" s="1253" t="s">
        <v>5</v>
      </c>
      <c r="F27" s="1253"/>
      <c r="G27" s="1253">
        <v>12.498523</v>
      </c>
      <c r="H27" s="1253">
        <v>107.482755</v>
      </c>
      <c r="I27" s="1253" t="s">
        <v>11</v>
      </c>
      <c r="J27" s="1253" t="s">
        <v>431</v>
      </c>
      <c r="K27" s="1254"/>
      <c r="L27" s="1255">
        <v>17</v>
      </c>
      <c r="M27" s="1253">
        <v>90</v>
      </c>
      <c r="N27" s="1253" t="s">
        <v>0</v>
      </c>
      <c r="O27" s="1264"/>
      <c r="P27" s="1264"/>
      <c r="Q27" s="1253"/>
      <c r="R27" s="1253"/>
      <c r="S27" s="1253"/>
      <c r="T27" s="1253"/>
      <c r="U27" s="1253"/>
      <c r="V27" s="1253"/>
      <c r="W27" s="1253"/>
      <c r="X27" s="1253"/>
      <c r="Y27" s="1253"/>
      <c r="Z27" s="1253"/>
      <c r="AA27" s="1253"/>
      <c r="AB27" s="1256"/>
      <c r="AC27" s="1256"/>
      <c r="AD27" s="1256"/>
      <c r="AE27" s="1262"/>
      <c r="AF27" s="1257" t="s">
        <v>2232</v>
      </c>
    </row>
    <row r="28" spans="1:2550" x14ac:dyDescent="0.2">
      <c r="B28" s="1252" t="s">
        <v>2226</v>
      </c>
      <c r="C28" s="1253"/>
      <c r="D28" s="1253" t="s">
        <v>2217</v>
      </c>
      <c r="E28" s="1253" t="s">
        <v>5</v>
      </c>
      <c r="F28" s="1253"/>
      <c r="G28" s="1253">
        <v>12.634252</v>
      </c>
      <c r="H28" s="1253">
        <v>106.87207600000001</v>
      </c>
      <c r="I28" s="1253" t="s">
        <v>11</v>
      </c>
      <c r="J28" s="1253" t="s">
        <v>431</v>
      </c>
      <c r="K28" s="1254"/>
      <c r="L28" s="1255">
        <v>17</v>
      </c>
      <c r="M28" s="1253">
        <v>115</v>
      </c>
      <c r="N28" s="1253" t="s">
        <v>0</v>
      </c>
      <c r="O28" s="1264"/>
      <c r="P28" s="1264"/>
      <c r="Q28" s="1253"/>
      <c r="R28" s="1253"/>
      <c r="S28" s="1253"/>
      <c r="T28" s="1253"/>
      <c r="U28" s="1253"/>
      <c r="V28" s="1253"/>
      <c r="W28" s="1253"/>
      <c r="X28" s="1253"/>
      <c r="Y28" s="1253"/>
      <c r="Z28" s="1253"/>
      <c r="AA28" s="1253"/>
      <c r="AB28" s="1256"/>
      <c r="AC28" s="1256"/>
      <c r="AD28" s="1256"/>
      <c r="AE28" s="1262"/>
      <c r="AF28" s="1257" t="s">
        <v>2232</v>
      </c>
    </row>
    <row r="29" spans="1:2550" x14ac:dyDescent="0.2">
      <c r="A29" s="374"/>
      <c r="B29" s="1266" t="s">
        <v>1597</v>
      </c>
      <c r="C29" s="1267" t="s">
        <v>2808</v>
      </c>
      <c r="D29" s="1267" t="s">
        <v>2221</v>
      </c>
      <c r="E29" s="1253" t="s">
        <v>5</v>
      </c>
      <c r="F29" s="1267" t="s">
        <v>37</v>
      </c>
      <c r="G29" s="1267">
        <v>12.285408</v>
      </c>
      <c r="H29" s="1267">
        <v>103.298828</v>
      </c>
      <c r="I29" s="1267" t="s">
        <v>11</v>
      </c>
      <c r="J29" s="1267" t="s">
        <v>53</v>
      </c>
      <c r="K29" s="1268">
        <v>2026</v>
      </c>
      <c r="L29" s="1269">
        <v>80</v>
      </c>
      <c r="M29" s="1267">
        <v>361</v>
      </c>
      <c r="N29" s="1267" t="s">
        <v>0</v>
      </c>
      <c r="O29" s="1270">
        <v>100</v>
      </c>
      <c r="P29" s="1270">
        <v>687</v>
      </c>
      <c r="Q29" s="1267"/>
      <c r="R29" s="1267"/>
      <c r="S29" s="1376">
        <v>1436</v>
      </c>
      <c r="T29" s="1267">
        <v>231</v>
      </c>
      <c r="U29" s="1267">
        <v>0</v>
      </c>
      <c r="V29" s="1267">
        <v>0</v>
      </c>
      <c r="W29" s="1267">
        <v>100</v>
      </c>
      <c r="X29" s="1267">
        <v>0</v>
      </c>
      <c r="Y29" s="1267">
        <v>0</v>
      </c>
      <c r="Z29" s="1267">
        <v>0</v>
      </c>
      <c r="AA29" s="1267">
        <v>0</v>
      </c>
      <c r="AB29" s="1271"/>
      <c r="AC29" s="1271" t="s">
        <v>3115</v>
      </c>
      <c r="AD29" s="1272" t="s">
        <v>3222</v>
      </c>
      <c r="AE29" s="1273">
        <v>39</v>
      </c>
      <c r="AF29" s="1274" t="s">
        <v>3192</v>
      </c>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c r="CH29" s="376"/>
      <c r="CI29" s="376"/>
      <c r="CJ29" s="376"/>
      <c r="CK29" s="376"/>
      <c r="CL29" s="376"/>
      <c r="CM29" s="376"/>
      <c r="CN29" s="376"/>
      <c r="CO29" s="376"/>
      <c r="CP29" s="376"/>
      <c r="CQ29" s="376"/>
      <c r="CR29" s="376"/>
      <c r="CS29" s="376"/>
      <c r="CT29" s="376"/>
      <c r="CU29" s="376"/>
      <c r="CV29" s="376"/>
      <c r="CW29" s="376"/>
      <c r="CX29" s="376"/>
      <c r="CY29" s="376"/>
      <c r="CZ29" s="376"/>
      <c r="DA29" s="376"/>
      <c r="DB29" s="376"/>
      <c r="DC29" s="376"/>
      <c r="DD29" s="376"/>
      <c r="DE29" s="376"/>
      <c r="DF29" s="376"/>
      <c r="DG29" s="376"/>
      <c r="DH29" s="376"/>
      <c r="DI29" s="376"/>
      <c r="DJ29" s="376"/>
      <c r="DK29" s="376"/>
      <c r="DL29" s="376"/>
      <c r="DM29" s="376"/>
      <c r="DN29" s="376"/>
      <c r="DO29" s="376"/>
      <c r="DP29" s="376"/>
      <c r="DQ29" s="376"/>
      <c r="DR29" s="376"/>
      <c r="DS29" s="376"/>
      <c r="DT29" s="376"/>
      <c r="DU29" s="376"/>
      <c r="DV29" s="376"/>
      <c r="DW29" s="376"/>
      <c r="DX29" s="376"/>
      <c r="DY29" s="376"/>
      <c r="DZ29" s="376"/>
      <c r="EA29" s="376"/>
      <c r="EB29" s="376"/>
      <c r="EC29" s="376"/>
      <c r="ED29" s="376"/>
      <c r="EE29" s="376"/>
      <c r="EF29" s="376"/>
      <c r="EG29" s="376"/>
      <c r="EH29" s="376"/>
      <c r="EI29" s="376"/>
      <c r="EJ29" s="376"/>
      <c r="EK29" s="376"/>
      <c r="EL29" s="376"/>
      <c r="EM29" s="376"/>
      <c r="EN29" s="376"/>
      <c r="EO29" s="376"/>
      <c r="EP29" s="376"/>
      <c r="EQ29" s="376"/>
      <c r="ER29" s="376"/>
      <c r="ES29" s="376"/>
      <c r="ET29" s="376"/>
      <c r="EU29" s="376"/>
      <c r="EV29" s="376"/>
      <c r="EW29" s="376"/>
      <c r="EX29" s="376"/>
      <c r="EY29" s="376"/>
      <c r="EZ29" s="376"/>
      <c r="FA29" s="376"/>
      <c r="FB29" s="376"/>
      <c r="FC29" s="376"/>
      <c r="FD29" s="376"/>
      <c r="FE29" s="376"/>
      <c r="FF29" s="376"/>
      <c r="FG29" s="376"/>
      <c r="FH29" s="376"/>
      <c r="FI29" s="376"/>
      <c r="FJ29" s="376"/>
      <c r="FK29" s="376"/>
      <c r="FL29" s="376"/>
      <c r="FM29" s="376"/>
      <c r="FN29" s="376"/>
      <c r="FO29" s="376"/>
      <c r="FP29" s="376"/>
      <c r="FQ29" s="376"/>
      <c r="FR29" s="376"/>
      <c r="FS29" s="376"/>
      <c r="FT29" s="376"/>
      <c r="FU29" s="376"/>
      <c r="FV29" s="376"/>
      <c r="FW29" s="376"/>
      <c r="FX29" s="376"/>
      <c r="FY29" s="376"/>
      <c r="FZ29" s="376"/>
      <c r="GA29" s="376"/>
      <c r="GB29" s="376"/>
      <c r="GC29" s="376"/>
      <c r="GD29" s="376"/>
      <c r="GE29" s="376"/>
      <c r="GF29" s="376"/>
      <c r="GG29" s="376"/>
      <c r="GH29" s="376"/>
      <c r="GI29" s="376"/>
      <c r="GJ29" s="376"/>
      <c r="GK29" s="376"/>
      <c r="GL29" s="376"/>
      <c r="GM29" s="376"/>
      <c r="GN29" s="376"/>
      <c r="GO29" s="376"/>
      <c r="GP29" s="376"/>
      <c r="GQ29" s="376"/>
      <c r="GR29" s="376"/>
      <c r="GS29" s="376"/>
      <c r="GT29" s="376"/>
      <c r="GU29" s="376"/>
      <c r="GV29" s="376"/>
      <c r="GW29" s="376"/>
      <c r="GX29" s="376"/>
      <c r="GY29" s="376"/>
      <c r="GZ29" s="376"/>
      <c r="HA29" s="376"/>
      <c r="HB29" s="376"/>
      <c r="HC29" s="376"/>
      <c r="HD29" s="376"/>
      <c r="HE29" s="376"/>
      <c r="HF29" s="376"/>
      <c r="HG29" s="376"/>
      <c r="HH29" s="376"/>
      <c r="HI29" s="376"/>
      <c r="HJ29" s="376"/>
      <c r="HK29" s="376"/>
      <c r="HL29" s="376"/>
      <c r="HM29" s="376"/>
      <c r="HN29" s="376"/>
      <c r="HO29" s="376"/>
      <c r="HP29" s="376"/>
      <c r="HQ29" s="376"/>
      <c r="HR29" s="376"/>
      <c r="HS29" s="376"/>
      <c r="HT29" s="376"/>
      <c r="HU29" s="376"/>
      <c r="HV29" s="376"/>
      <c r="HW29" s="376"/>
      <c r="HX29" s="376"/>
      <c r="HY29" s="376"/>
      <c r="HZ29" s="376"/>
      <c r="IA29" s="376"/>
      <c r="IB29" s="376"/>
      <c r="IC29" s="376"/>
      <c r="ID29" s="376"/>
      <c r="IE29" s="376"/>
      <c r="IF29" s="376"/>
      <c r="IG29" s="376"/>
      <c r="IH29" s="376"/>
      <c r="II29" s="376"/>
      <c r="IJ29" s="376"/>
      <c r="IK29" s="376"/>
      <c r="IL29" s="376"/>
      <c r="IM29" s="376"/>
      <c r="IN29" s="376"/>
      <c r="IO29" s="376"/>
      <c r="IP29" s="376"/>
      <c r="IQ29" s="376"/>
      <c r="IR29" s="376"/>
      <c r="IS29" s="376"/>
      <c r="IT29" s="376"/>
      <c r="IU29" s="376"/>
      <c r="IV29" s="376"/>
      <c r="IW29" s="376"/>
      <c r="IX29" s="376"/>
      <c r="IY29" s="376"/>
      <c r="IZ29" s="376"/>
      <c r="JA29" s="376"/>
      <c r="JB29" s="376"/>
      <c r="JC29" s="376"/>
      <c r="JD29" s="376"/>
      <c r="JE29" s="376"/>
      <c r="JF29" s="376"/>
      <c r="JG29" s="376"/>
      <c r="JH29" s="376"/>
      <c r="JI29" s="376"/>
      <c r="JJ29" s="376"/>
      <c r="JK29" s="376"/>
      <c r="JL29" s="376"/>
      <c r="JM29" s="376"/>
      <c r="JN29" s="376"/>
      <c r="JO29" s="376"/>
      <c r="JP29" s="376"/>
      <c r="JQ29" s="376"/>
      <c r="JR29" s="376"/>
      <c r="JS29" s="376"/>
      <c r="JT29" s="376"/>
      <c r="JU29" s="376"/>
      <c r="JV29" s="376"/>
      <c r="JW29" s="376"/>
      <c r="JX29" s="376"/>
      <c r="JY29" s="376"/>
      <c r="JZ29" s="376"/>
      <c r="KA29" s="376"/>
      <c r="KB29" s="376"/>
      <c r="KC29" s="376"/>
      <c r="KD29" s="376"/>
      <c r="KE29" s="376"/>
      <c r="KF29" s="376"/>
      <c r="KG29" s="376"/>
      <c r="KH29" s="376"/>
      <c r="KI29" s="376"/>
      <c r="KJ29" s="376"/>
      <c r="KK29" s="376"/>
      <c r="KL29" s="376"/>
      <c r="KM29" s="376"/>
      <c r="KN29" s="376"/>
      <c r="KO29" s="376"/>
      <c r="KP29" s="376"/>
      <c r="KQ29" s="376"/>
      <c r="KR29" s="376"/>
      <c r="KS29" s="376"/>
      <c r="KT29" s="376"/>
      <c r="KU29" s="376"/>
      <c r="KV29" s="376"/>
      <c r="KW29" s="376"/>
      <c r="KX29" s="376"/>
      <c r="KY29" s="376"/>
      <c r="KZ29" s="376"/>
      <c r="LA29" s="376"/>
      <c r="LB29" s="376"/>
      <c r="LC29" s="376"/>
      <c r="LD29" s="376"/>
      <c r="LE29" s="376"/>
      <c r="LF29" s="376"/>
      <c r="LG29" s="376"/>
      <c r="LH29" s="376"/>
      <c r="LI29" s="376"/>
      <c r="LJ29" s="376"/>
      <c r="LK29" s="376"/>
      <c r="LL29" s="376"/>
      <c r="LM29" s="376"/>
      <c r="LN29" s="376"/>
      <c r="LO29" s="376"/>
      <c r="LP29" s="376"/>
      <c r="LQ29" s="376"/>
      <c r="LR29" s="376"/>
      <c r="LS29" s="376"/>
      <c r="LT29" s="376"/>
      <c r="LU29" s="376"/>
      <c r="LV29" s="376"/>
      <c r="LW29" s="376"/>
      <c r="LX29" s="376"/>
      <c r="LY29" s="376"/>
      <c r="LZ29" s="376"/>
      <c r="MA29" s="376"/>
      <c r="MB29" s="376"/>
      <c r="MC29" s="376"/>
      <c r="MD29" s="376"/>
      <c r="ME29" s="376"/>
      <c r="MF29" s="376"/>
      <c r="MG29" s="376"/>
      <c r="MH29" s="376"/>
      <c r="MI29" s="376"/>
      <c r="MJ29" s="376"/>
      <c r="MK29" s="376"/>
      <c r="ML29" s="376"/>
      <c r="MM29" s="376"/>
      <c r="MN29" s="376"/>
      <c r="MO29" s="376"/>
      <c r="MP29" s="376"/>
      <c r="MQ29" s="376"/>
      <c r="MR29" s="376"/>
      <c r="MS29" s="376"/>
      <c r="MT29" s="376"/>
      <c r="MU29" s="376"/>
      <c r="MV29" s="376"/>
      <c r="MW29" s="376"/>
      <c r="MX29" s="376"/>
      <c r="MY29" s="376"/>
      <c r="MZ29" s="376"/>
      <c r="NA29" s="376"/>
      <c r="NB29" s="376"/>
      <c r="NC29" s="376"/>
      <c r="ND29" s="376"/>
      <c r="NE29" s="376"/>
      <c r="NF29" s="376"/>
      <c r="NG29" s="376"/>
      <c r="NH29" s="376"/>
      <c r="NI29" s="376"/>
      <c r="NJ29" s="376"/>
      <c r="NK29" s="376"/>
      <c r="NL29" s="376"/>
      <c r="NM29" s="376"/>
      <c r="NN29" s="376"/>
      <c r="NO29" s="376"/>
      <c r="NP29" s="376"/>
      <c r="NQ29" s="376"/>
      <c r="NR29" s="376"/>
      <c r="NS29" s="376"/>
      <c r="NT29" s="376"/>
      <c r="NU29" s="376"/>
      <c r="NV29" s="376"/>
      <c r="NW29" s="376"/>
      <c r="NX29" s="376"/>
      <c r="NY29" s="376"/>
      <c r="NZ29" s="376"/>
      <c r="OA29" s="376"/>
      <c r="OB29" s="376"/>
      <c r="OC29" s="376"/>
      <c r="OD29" s="376"/>
      <c r="OE29" s="376"/>
      <c r="OF29" s="376"/>
      <c r="OG29" s="376"/>
      <c r="OH29" s="376"/>
      <c r="OI29" s="376"/>
      <c r="OJ29" s="376"/>
      <c r="OK29" s="376"/>
      <c r="OL29" s="376"/>
      <c r="OM29" s="376"/>
      <c r="ON29" s="376"/>
      <c r="OO29" s="376"/>
      <c r="OP29" s="376"/>
      <c r="OQ29" s="376"/>
      <c r="OR29" s="376"/>
      <c r="OS29" s="376"/>
      <c r="OT29" s="376"/>
      <c r="OU29" s="376"/>
      <c r="OV29" s="376"/>
      <c r="OW29" s="376"/>
      <c r="OX29" s="376"/>
      <c r="OY29" s="376"/>
      <c r="OZ29" s="376"/>
      <c r="PA29" s="376"/>
      <c r="PB29" s="376"/>
      <c r="PC29" s="376"/>
      <c r="PD29" s="376"/>
      <c r="PE29" s="376"/>
      <c r="PF29" s="376"/>
      <c r="PG29" s="376"/>
      <c r="PH29" s="376"/>
      <c r="PI29" s="376"/>
      <c r="PJ29" s="376"/>
      <c r="PK29" s="376"/>
      <c r="PL29" s="376"/>
      <c r="PM29" s="376"/>
      <c r="PN29" s="376"/>
      <c r="PO29" s="376"/>
      <c r="PP29" s="376"/>
      <c r="PQ29" s="376"/>
      <c r="PR29" s="376"/>
      <c r="PS29" s="376"/>
      <c r="PT29" s="376"/>
      <c r="PU29" s="376"/>
      <c r="PV29" s="376"/>
      <c r="PW29" s="376"/>
      <c r="PX29" s="376"/>
      <c r="PY29" s="376"/>
      <c r="PZ29" s="376"/>
      <c r="QA29" s="376"/>
      <c r="QB29" s="376"/>
      <c r="QC29" s="376"/>
      <c r="QD29" s="376"/>
      <c r="QE29" s="376"/>
      <c r="QF29" s="376"/>
      <c r="QG29" s="376"/>
      <c r="QH29" s="376"/>
      <c r="QI29" s="376"/>
      <c r="QJ29" s="376"/>
      <c r="QK29" s="376"/>
      <c r="QL29" s="376"/>
      <c r="QM29" s="376"/>
      <c r="QN29" s="376"/>
      <c r="QO29" s="376"/>
      <c r="QP29" s="376"/>
      <c r="QQ29" s="376"/>
      <c r="QR29" s="376"/>
      <c r="QS29" s="376"/>
      <c r="QT29" s="376"/>
      <c r="QU29" s="376"/>
      <c r="QV29" s="376"/>
      <c r="QW29" s="376"/>
      <c r="QX29" s="376"/>
      <c r="QY29" s="376"/>
      <c r="QZ29" s="376"/>
      <c r="RA29" s="376"/>
      <c r="RB29" s="376"/>
      <c r="RC29" s="376"/>
      <c r="RD29" s="376"/>
      <c r="RE29" s="376"/>
      <c r="RF29" s="376"/>
      <c r="RG29" s="376"/>
      <c r="RH29" s="376"/>
      <c r="RI29" s="376"/>
      <c r="RJ29" s="376"/>
      <c r="RK29" s="376"/>
      <c r="RL29" s="376"/>
      <c r="RM29" s="376"/>
      <c r="RN29" s="376"/>
      <c r="RO29" s="376"/>
      <c r="RP29" s="376"/>
      <c r="RQ29" s="376"/>
      <c r="RR29" s="376"/>
      <c r="RS29" s="376"/>
      <c r="RT29" s="376"/>
      <c r="RU29" s="376"/>
      <c r="RV29" s="376"/>
      <c r="RW29" s="376"/>
      <c r="RX29" s="376"/>
      <c r="RY29" s="376"/>
      <c r="RZ29" s="376"/>
      <c r="SA29" s="376"/>
      <c r="SB29" s="376"/>
      <c r="SC29" s="376"/>
      <c r="SD29" s="376"/>
      <c r="SE29" s="376"/>
      <c r="SF29" s="376"/>
      <c r="SG29" s="376"/>
      <c r="SH29" s="376"/>
      <c r="SI29" s="376"/>
      <c r="SJ29" s="376"/>
      <c r="SK29" s="376"/>
      <c r="SL29" s="376"/>
      <c r="SM29" s="376"/>
      <c r="SN29" s="376"/>
      <c r="SO29" s="376"/>
      <c r="SP29" s="376"/>
      <c r="SQ29" s="376"/>
      <c r="SR29" s="376"/>
      <c r="SS29" s="376"/>
      <c r="ST29" s="376"/>
      <c r="SU29" s="376"/>
      <c r="SV29" s="376"/>
      <c r="SW29" s="376"/>
      <c r="SX29" s="376"/>
      <c r="SY29" s="376"/>
      <c r="SZ29" s="376"/>
      <c r="TA29" s="376"/>
      <c r="TB29" s="376"/>
      <c r="TC29" s="376"/>
      <c r="TD29" s="376"/>
      <c r="TE29" s="376"/>
      <c r="TF29" s="376"/>
      <c r="TG29" s="376"/>
      <c r="TH29" s="376"/>
      <c r="TI29" s="376"/>
      <c r="TJ29" s="376"/>
      <c r="TK29" s="376"/>
      <c r="TL29" s="376"/>
      <c r="TM29" s="376"/>
      <c r="TN29" s="376"/>
      <c r="TO29" s="376"/>
      <c r="TP29" s="376"/>
      <c r="TQ29" s="376"/>
      <c r="TR29" s="376"/>
      <c r="TS29" s="376"/>
      <c r="TT29" s="376"/>
      <c r="TU29" s="376"/>
      <c r="TV29" s="376"/>
      <c r="TW29" s="376"/>
      <c r="TX29" s="376"/>
      <c r="TY29" s="376"/>
      <c r="TZ29" s="376"/>
      <c r="UA29" s="376"/>
      <c r="UB29" s="376"/>
      <c r="UC29" s="376"/>
      <c r="UD29" s="376"/>
      <c r="UE29" s="376"/>
      <c r="UF29" s="376"/>
      <c r="UG29" s="376"/>
      <c r="UH29" s="376"/>
      <c r="UI29" s="376"/>
      <c r="UJ29" s="376"/>
      <c r="UK29" s="376"/>
      <c r="UL29" s="376"/>
      <c r="UM29" s="376"/>
      <c r="UN29" s="376"/>
      <c r="UO29" s="376"/>
      <c r="UP29" s="376"/>
      <c r="UQ29" s="376"/>
      <c r="UR29" s="376"/>
      <c r="US29" s="376"/>
      <c r="UT29" s="376"/>
      <c r="UU29" s="376"/>
      <c r="UV29" s="376"/>
      <c r="UW29" s="376"/>
      <c r="UX29" s="376"/>
      <c r="UY29" s="376"/>
      <c r="UZ29" s="376"/>
      <c r="VA29" s="376"/>
      <c r="VB29" s="376"/>
      <c r="VC29" s="376"/>
      <c r="VD29" s="376"/>
      <c r="VE29" s="376"/>
      <c r="VF29" s="376"/>
      <c r="VG29" s="376"/>
      <c r="VH29" s="376"/>
      <c r="VI29" s="376"/>
      <c r="VJ29" s="376"/>
      <c r="VK29" s="376"/>
      <c r="VL29" s="376"/>
      <c r="VM29" s="376"/>
      <c r="VN29" s="376"/>
      <c r="VO29" s="376"/>
      <c r="VP29" s="376"/>
      <c r="VQ29" s="376"/>
      <c r="VR29" s="376"/>
      <c r="VS29" s="376"/>
      <c r="VT29" s="376"/>
      <c r="VU29" s="376"/>
      <c r="VV29" s="376"/>
      <c r="VW29" s="376"/>
      <c r="VX29" s="376"/>
      <c r="VY29" s="376"/>
      <c r="VZ29" s="376"/>
      <c r="WA29" s="376"/>
      <c r="WB29" s="376"/>
      <c r="WC29" s="376"/>
      <c r="WD29" s="376"/>
      <c r="WE29" s="376"/>
      <c r="WF29" s="376"/>
      <c r="WG29" s="376"/>
      <c r="WH29" s="376"/>
      <c r="WI29" s="376"/>
      <c r="WJ29" s="376"/>
      <c r="WK29" s="376"/>
      <c r="WL29" s="376"/>
      <c r="WM29" s="376"/>
      <c r="WN29" s="376"/>
      <c r="WO29" s="376"/>
      <c r="WP29" s="376"/>
      <c r="WQ29" s="376"/>
      <c r="WR29" s="376"/>
      <c r="WS29" s="376"/>
      <c r="WT29" s="376"/>
      <c r="WU29" s="376"/>
      <c r="WV29" s="376"/>
      <c r="WW29" s="376"/>
      <c r="WX29" s="376"/>
      <c r="WY29" s="376"/>
      <c r="WZ29" s="376"/>
      <c r="XA29" s="376"/>
      <c r="XB29" s="376"/>
      <c r="XC29" s="376"/>
      <c r="XD29" s="376"/>
      <c r="XE29" s="376"/>
      <c r="XF29" s="376"/>
      <c r="XG29" s="376"/>
      <c r="XH29" s="376"/>
      <c r="XI29" s="376"/>
      <c r="XJ29" s="376"/>
      <c r="XK29" s="376"/>
      <c r="XL29" s="376"/>
      <c r="XM29" s="376"/>
      <c r="XN29" s="376"/>
      <c r="XO29" s="376"/>
      <c r="XP29" s="376"/>
      <c r="XQ29" s="376"/>
      <c r="XR29" s="376"/>
      <c r="XS29" s="376"/>
      <c r="XT29" s="376"/>
      <c r="XU29" s="376"/>
      <c r="XV29" s="376"/>
      <c r="XW29" s="376"/>
      <c r="XX29" s="376"/>
      <c r="XY29" s="376"/>
      <c r="XZ29" s="376"/>
      <c r="YA29" s="376"/>
      <c r="YB29" s="376"/>
      <c r="YC29" s="376"/>
      <c r="YD29" s="376"/>
      <c r="YE29" s="376"/>
      <c r="YF29" s="376"/>
      <c r="YG29" s="376"/>
      <c r="YH29" s="376"/>
      <c r="YI29" s="376"/>
      <c r="YJ29" s="376"/>
      <c r="YK29" s="376"/>
      <c r="YL29" s="376"/>
      <c r="YM29" s="376"/>
      <c r="YN29" s="376"/>
      <c r="YO29" s="376"/>
      <c r="YP29" s="376"/>
      <c r="YQ29" s="376"/>
      <c r="YR29" s="376"/>
      <c r="YS29" s="376"/>
      <c r="YT29" s="376"/>
      <c r="YU29" s="376"/>
      <c r="YV29" s="376"/>
      <c r="YW29" s="376"/>
      <c r="YX29" s="376"/>
      <c r="YY29" s="376"/>
      <c r="YZ29" s="376"/>
      <c r="ZA29" s="376"/>
      <c r="ZB29" s="376"/>
      <c r="ZC29" s="376"/>
      <c r="ZD29" s="376"/>
      <c r="ZE29" s="376"/>
      <c r="ZF29" s="376"/>
      <c r="ZG29" s="376"/>
      <c r="ZH29" s="376"/>
      <c r="ZI29" s="376"/>
      <c r="ZJ29" s="376"/>
      <c r="ZK29" s="376"/>
      <c r="ZL29" s="376"/>
      <c r="ZM29" s="376"/>
      <c r="ZN29" s="376"/>
      <c r="ZO29" s="376"/>
      <c r="ZP29" s="376"/>
      <c r="ZQ29" s="376"/>
      <c r="ZR29" s="376"/>
      <c r="ZS29" s="376"/>
      <c r="ZT29" s="376"/>
      <c r="ZU29" s="376"/>
      <c r="ZV29" s="376"/>
      <c r="ZW29" s="376"/>
      <c r="ZX29" s="376"/>
      <c r="ZY29" s="376"/>
      <c r="ZZ29" s="376"/>
      <c r="AAA29" s="376"/>
      <c r="AAB29" s="376"/>
      <c r="AAC29" s="376"/>
      <c r="AAD29" s="376"/>
      <c r="AAE29" s="376"/>
      <c r="AAF29" s="376"/>
      <c r="AAG29" s="376"/>
      <c r="AAH29" s="376"/>
      <c r="AAI29" s="376"/>
      <c r="AAJ29" s="376"/>
      <c r="AAK29" s="376"/>
      <c r="AAL29" s="376"/>
      <c r="AAM29" s="376"/>
      <c r="AAN29" s="376"/>
      <c r="AAO29" s="376"/>
      <c r="AAP29" s="376"/>
      <c r="AAQ29" s="376"/>
      <c r="AAR29" s="376"/>
      <c r="AAS29" s="376"/>
      <c r="AAT29" s="376"/>
      <c r="AAU29" s="376"/>
      <c r="AAV29" s="376"/>
      <c r="AAW29" s="376"/>
      <c r="AAX29" s="376"/>
      <c r="AAY29" s="376"/>
      <c r="AAZ29" s="376"/>
      <c r="ABA29" s="376"/>
      <c r="ABB29" s="376"/>
      <c r="ABC29" s="376"/>
      <c r="ABD29" s="376"/>
      <c r="ABE29" s="376"/>
      <c r="ABF29" s="376"/>
      <c r="ABG29" s="376"/>
      <c r="ABH29" s="376"/>
      <c r="ABI29" s="376"/>
      <c r="ABJ29" s="376"/>
      <c r="ABK29" s="376"/>
      <c r="ABL29" s="376"/>
      <c r="ABM29" s="376"/>
      <c r="ABN29" s="376"/>
      <c r="ABO29" s="376"/>
      <c r="ABP29" s="376"/>
      <c r="ABQ29" s="376"/>
      <c r="ABR29" s="376"/>
      <c r="ABS29" s="376"/>
      <c r="ABT29" s="376"/>
      <c r="ABU29" s="376"/>
      <c r="ABV29" s="376"/>
      <c r="ABW29" s="376"/>
      <c r="ABX29" s="376"/>
      <c r="ABY29" s="376"/>
      <c r="ABZ29" s="376"/>
      <c r="ACA29" s="376"/>
      <c r="ACB29" s="376"/>
      <c r="ACC29" s="376"/>
      <c r="ACD29" s="376"/>
      <c r="ACE29" s="376"/>
      <c r="ACF29" s="376"/>
      <c r="ACG29" s="376"/>
      <c r="ACH29" s="376"/>
      <c r="ACI29" s="376"/>
      <c r="ACJ29" s="376"/>
      <c r="ACK29" s="376"/>
      <c r="ACL29" s="376"/>
      <c r="ACM29" s="376"/>
      <c r="ACN29" s="376"/>
      <c r="ACO29" s="376"/>
      <c r="ACP29" s="376"/>
      <c r="ACQ29" s="376"/>
      <c r="ACR29" s="376"/>
      <c r="ACS29" s="376"/>
      <c r="ACT29" s="376"/>
      <c r="ACU29" s="376"/>
      <c r="ACV29" s="376"/>
      <c r="ACW29" s="376"/>
      <c r="ACX29" s="376"/>
      <c r="ACY29" s="376"/>
      <c r="ACZ29" s="376"/>
      <c r="ADA29" s="376"/>
      <c r="ADB29" s="376"/>
      <c r="ADC29" s="376"/>
      <c r="ADD29" s="376"/>
      <c r="ADE29" s="376"/>
      <c r="ADF29" s="376"/>
      <c r="ADG29" s="376"/>
      <c r="ADH29" s="376"/>
      <c r="ADI29" s="376"/>
      <c r="ADJ29" s="376"/>
      <c r="ADK29" s="376"/>
      <c r="ADL29" s="376"/>
      <c r="ADM29" s="376"/>
      <c r="ADN29" s="376"/>
      <c r="ADO29" s="376"/>
      <c r="ADP29" s="376"/>
      <c r="ADQ29" s="376"/>
      <c r="ADR29" s="376"/>
      <c r="ADS29" s="376"/>
      <c r="ADT29" s="376"/>
      <c r="ADU29" s="376"/>
      <c r="ADV29" s="376"/>
      <c r="ADW29" s="376"/>
      <c r="ADX29" s="376"/>
      <c r="ADY29" s="376"/>
      <c r="ADZ29" s="376"/>
      <c r="AEA29" s="376"/>
      <c r="AEB29" s="376"/>
      <c r="AEC29" s="376"/>
      <c r="AED29" s="376"/>
      <c r="AEE29" s="376"/>
      <c r="AEF29" s="376"/>
      <c r="AEG29" s="376"/>
      <c r="AEH29" s="376"/>
      <c r="AEI29" s="376"/>
      <c r="AEJ29" s="376"/>
      <c r="AEK29" s="376"/>
      <c r="AEL29" s="376"/>
      <c r="AEM29" s="376"/>
      <c r="AEN29" s="376"/>
      <c r="AEO29" s="376"/>
      <c r="AEP29" s="376"/>
      <c r="AEQ29" s="376"/>
      <c r="AER29" s="376"/>
      <c r="AES29" s="376"/>
      <c r="AET29" s="376"/>
      <c r="AEU29" s="376"/>
      <c r="AEV29" s="376"/>
      <c r="AEW29" s="376"/>
      <c r="AEX29" s="376"/>
      <c r="AEY29" s="376"/>
      <c r="AEZ29" s="376"/>
      <c r="AFA29" s="376"/>
      <c r="AFB29" s="376"/>
      <c r="AFC29" s="376"/>
      <c r="AFD29" s="376"/>
      <c r="AFE29" s="376"/>
      <c r="AFF29" s="376"/>
      <c r="AFG29" s="376"/>
      <c r="AFH29" s="376"/>
      <c r="AFI29" s="376"/>
      <c r="AFJ29" s="376"/>
      <c r="AFK29" s="376"/>
      <c r="AFL29" s="376"/>
      <c r="AFM29" s="376"/>
      <c r="AFN29" s="376"/>
      <c r="AFO29" s="376"/>
      <c r="AFP29" s="376"/>
      <c r="AFQ29" s="376"/>
      <c r="AFR29" s="376"/>
      <c r="AFS29" s="376"/>
      <c r="AFT29" s="376"/>
      <c r="AFU29" s="376"/>
      <c r="AFV29" s="376"/>
      <c r="AFW29" s="376"/>
      <c r="AFX29" s="376"/>
      <c r="AFY29" s="376"/>
      <c r="AFZ29" s="376"/>
      <c r="AGA29" s="376"/>
      <c r="AGB29" s="376"/>
      <c r="AGC29" s="376"/>
      <c r="AGD29" s="376"/>
      <c r="AGE29" s="376"/>
      <c r="AGF29" s="376"/>
      <c r="AGG29" s="376"/>
      <c r="AGH29" s="376"/>
      <c r="AGI29" s="376"/>
      <c r="AGJ29" s="376"/>
      <c r="AGK29" s="376"/>
      <c r="AGL29" s="376"/>
      <c r="AGM29" s="376"/>
      <c r="AGN29" s="376"/>
      <c r="AGO29" s="376"/>
      <c r="AGP29" s="376"/>
      <c r="AGQ29" s="376"/>
      <c r="AGR29" s="376"/>
      <c r="AGS29" s="376"/>
      <c r="AGT29" s="376"/>
      <c r="AGU29" s="376"/>
      <c r="AGV29" s="376"/>
      <c r="AGW29" s="376"/>
      <c r="AGX29" s="376"/>
      <c r="AGY29" s="376"/>
      <c r="AGZ29" s="376"/>
      <c r="AHA29" s="376"/>
      <c r="AHB29" s="376"/>
      <c r="AHC29" s="376"/>
      <c r="AHD29" s="376"/>
      <c r="AHE29" s="376"/>
      <c r="AHF29" s="376"/>
      <c r="AHG29" s="376"/>
      <c r="AHH29" s="376"/>
      <c r="AHI29" s="376"/>
      <c r="AHJ29" s="376"/>
      <c r="AHK29" s="376"/>
      <c r="AHL29" s="376"/>
      <c r="AHM29" s="376"/>
      <c r="AHN29" s="376"/>
      <c r="AHO29" s="376"/>
      <c r="AHP29" s="376"/>
      <c r="AHQ29" s="376"/>
      <c r="AHR29" s="376"/>
      <c r="AHS29" s="376"/>
      <c r="AHT29" s="376"/>
      <c r="AHU29" s="376"/>
      <c r="AHV29" s="376"/>
      <c r="AHW29" s="376"/>
      <c r="AHX29" s="376"/>
      <c r="AHY29" s="376"/>
      <c r="AHZ29" s="376"/>
      <c r="AIA29" s="376"/>
      <c r="AIB29" s="376"/>
      <c r="AIC29" s="376"/>
      <c r="AID29" s="376"/>
      <c r="AIE29" s="376"/>
      <c r="AIF29" s="376"/>
      <c r="AIG29" s="376"/>
      <c r="AIH29" s="376"/>
      <c r="AII29" s="376"/>
      <c r="AIJ29" s="376"/>
      <c r="AIK29" s="376"/>
      <c r="AIL29" s="376"/>
      <c r="AIM29" s="376"/>
      <c r="AIN29" s="376"/>
      <c r="AIO29" s="376"/>
      <c r="AIP29" s="376"/>
      <c r="AIQ29" s="376"/>
      <c r="AIR29" s="376"/>
      <c r="AIS29" s="376"/>
      <c r="AIT29" s="376"/>
      <c r="AIU29" s="376"/>
      <c r="AIV29" s="376"/>
      <c r="AIW29" s="376"/>
      <c r="AIX29" s="376"/>
      <c r="AIY29" s="376"/>
      <c r="AIZ29" s="376"/>
      <c r="AJA29" s="376"/>
      <c r="AJB29" s="376"/>
      <c r="AJC29" s="376"/>
      <c r="AJD29" s="376"/>
      <c r="AJE29" s="376"/>
      <c r="AJF29" s="376"/>
      <c r="AJG29" s="376"/>
      <c r="AJH29" s="376"/>
      <c r="AJI29" s="376"/>
      <c r="AJJ29" s="376"/>
      <c r="AJK29" s="376"/>
      <c r="AJL29" s="376"/>
      <c r="AJM29" s="376"/>
      <c r="AJN29" s="376"/>
      <c r="AJO29" s="376"/>
      <c r="AJP29" s="376"/>
      <c r="AJQ29" s="376"/>
      <c r="AJR29" s="376"/>
      <c r="AJS29" s="376"/>
      <c r="AJT29" s="376"/>
      <c r="AJU29" s="376"/>
      <c r="AJV29" s="376"/>
      <c r="AJW29" s="376"/>
      <c r="AJX29" s="376"/>
      <c r="AJY29" s="376"/>
      <c r="AJZ29" s="376"/>
      <c r="AKA29" s="376"/>
      <c r="AKB29" s="376"/>
      <c r="AKC29" s="376"/>
      <c r="AKD29" s="376"/>
      <c r="AKE29" s="376"/>
      <c r="AKF29" s="376"/>
      <c r="AKG29" s="376"/>
      <c r="AKH29" s="376"/>
      <c r="AKI29" s="376"/>
      <c r="AKJ29" s="376"/>
      <c r="AKK29" s="376"/>
      <c r="AKL29" s="376"/>
      <c r="AKM29" s="376"/>
      <c r="AKN29" s="376"/>
      <c r="AKO29" s="376"/>
      <c r="AKP29" s="376"/>
      <c r="AKQ29" s="376"/>
      <c r="AKR29" s="376"/>
      <c r="AKS29" s="376"/>
      <c r="AKT29" s="376"/>
      <c r="AKU29" s="376"/>
      <c r="AKV29" s="376"/>
      <c r="AKW29" s="376"/>
      <c r="AKX29" s="376"/>
      <c r="AKY29" s="376"/>
      <c r="AKZ29" s="376"/>
      <c r="ALA29" s="376"/>
      <c r="ALB29" s="376"/>
      <c r="ALC29" s="376"/>
      <c r="ALD29" s="376"/>
      <c r="ALE29" s="376"/>
      <c r="ALF29" s="376"/>
      <c r="ALG29" s="376"/>
      <c r="ALH29" s="376"/>
      <c r="ALI29" s="376"/>
      <c r="ALJ29" s="376"/>
      <c r="ALK29" s="376"/>
      <c r="ALL29" s="376"/>
      <c r="ALM29" s="376"/>
      <c r="ALN29" s="376"/>
      <c r="ALO29" s="376"/>
      <c r="ALP29" s="376"/>
      <c r="ALQ29" s="376"/>
      <c r="ALR29" s="376"/>
      <c r="ALS29" s="376"/>
      <c r="ALT29" s="376"/>
      <c r="ALU29" s="376"/>
      <c r="ALV29" s="376"/>
      <c r="ALW29" s="376"/>
      <c r="ALX29" s="376"/>
      <c r="ALY29" s="376"/>
      <c r="ALZ29" s="376"/>
      <c r="AMA29" s="376"/>
      <c r="AMB29" s="376"/>
      <c r="AMC29" s="376"/>
      <c r="AMD29" s="376"/>
      <c r="AME29" s="376"/>
      <c r="AMF29" s="376"/>
      <c r="AMG29" s="376"/>
      <c r="AMH29" s="376"/>
      <c r="AMI29" s="376"/>
      <c r="AMJ29" s="376"/>
      <c r="AMK29" s="376"/>
      <c r="AML29" s="376"/>
      <c r="AMM29" s="376"/>
      <c r="AMN29" s="376"/>
      <c r="AMO29" s="376"/>
      <c r="AMP29" s="376"/>
      <c r="AMQ29" s="376"/>
      <c r="AMR29" s="376"/>
      <c r="AMS29" s="376"/>
      <c r="AMT29" s="376"/>
      <c r="AMU29" s="376"/>
      <c r="AMV29" s="376"/>
      <c r="AMW29" s="376"/>
      <c r="AMX29" s="376"/>
      <c r="AMY29" s="376"/>
      <c r="AMZ29" s="376"/>
      <c r="ANA29" s="376"/>
      <c r="ANB29" s="376"/>
      <c r="ANC29" s="376"/>
      <c r="AND29" s="376"/>
      <c r="ANE29" s="376"/>
      <c r="ANF29" s="376"/>
      <c r="ANG29" s="376"/>
      <c r="ANH29" s="376"/>
      <c r="ANI29" s="376"/>
      <c r="ANJ29" s="376"/>
      <c r="ANK29" s="376"/>
      <c r="ANL29" s="376"/>
      <c r="ANM29" s="376"/>
      <c r="ANN29" s="376"/>
      <c r="ANO29" s="376"/>
      <c r="ANP29" s="376"/>
      <c r="ANQ29" s="376"/>
      <c r="ANR29" s="376"/>
      <c r="ANS29" s="376"/>
      <c r="ANT29" s="376"/>
      <c r="ANU29" s="376"/>
      <c r="ANV29" s="376"/>
      <c r="ANW29" s="376"/>
      <c r="ANX29" s="376"/>
      <c r="ANY29" s="376"/>
      <c r="ANZ29" s="376"/>
      <c r="AOA29" s="376"/>
      <c r="AOB29" s="376"/>
      <c r="AOC29" s="376"/>
      <c r="AOD29" s="376"/>
      <c r="AOE29" s="376"/>
      <c r="AOF29" s="376"/>
      <c r="AOG29" s="376"/>
      <c r="AOH29" s="376"/>
      <c r="AOI29" s="376"/>
      <c r="AOJ29" s="376"/>
      <c r="AOK29" s="376"/>
      <c r="AOL29" s="376"/>
      <c r="AOM29" s="376"/>
      <c r="AON29" s="376"/>
      <c r="AOO29" s="376"/>
      <c r="AOP29" s="376"/>
      <c r="AOQ29" s="376"/>
      <c r="AOR29" s="376"/>
      <c r="AOS29" s="376"/>
      <c r="AOT29" s="376"/>
      <c r="AOU29" s="376"/>
      <c r="AOV29" s="376"/>
      <c r="AOW29" s="376"/>
      <c r="AOX29" s="376"/>
      <c r="AOY29" s="376"/>
      <c r="AOZ29" s="376"/>
      <c r="APA29" s="376"/>
      <c r="APB29" s="376"/>
      <c r="APC29" s="376"/>
      <c r="APD29" s="376"/>
      <c r="APE29" s="376"/>
      <c r="APF29" s="376"/>
      <c r="APG29" s="376"/>
      <c r="APH29" s="376"/>
      <c r="API29" s="376"/>
      <c r="APJ29" s="376"/>
      <c r="APK29" s="376"/>
      <c r="APL29" s="376"/>
      <c r="APM29" s="376"/>
      <c r="APN29" s="376"/>
      <c r="APO29" s="376"/>
      <c r="APP29" s="376"/>
      <c r="APQ29" s="376"/>
      <c r="APR29" s="376"/>
      <c r="APS29" s="376"/>
      <c r="APT29" s="376"/>
      <c r="APU29" s="376"/>
      <c r="APV29" s="376"/>
      <c r="APW29" s="376"/>
      <c r="APX29" s="376"/>
      <c r="APY29" s="376"/>
      <c r="APZ29" s="376"/>
      <c r="AQA29" s="376"/>
      <c r="AQB29" s="376"/>
      <c r="AQC29" s="376"/>
      <c r="AQD29" s="376"/>
      <c r="AQE29" s="376"/>
      <c r="AQF29" s="376"/>
      <c r="AQG29" s="376"/>
      <c r="AQH29" s="376"/>
      <c r="AQI29" s="376"/>
      <c r="AQJ29" s="376"/>
      <c r="AQK29" s="376"/>
      <c r="AQL29" s="376"/>
      <c r="AQM29" s="376"/>
      <c r="AQN29" s="376"/>
      <c r="AQO29" s="376"/>
      <c r="AQP29" s="376"/>
      <c r="AQQ29" s="376"/>
      <c r="AQR29" s="376"/>
      <c r="AQS29" s="376"/>
      <c r="AQT29" s="376"/>
      <c r="AQU29" s="376"/>
      <c r="AQV29" s="376"/>
      <c r="AQW29" s="376"/>
      <c r="AQX29" s="376"/>
      <c r="AQY29" s="376"/>
      <c r="AQZ29" s="376"/>
      <c r="ARA29" s="376"/>
      <c r="ARB29" s="376"/>
      <c r="ARC29" s="376"/>
      <c r="ARD29" s="376"/>
      <c r="ARE29" s="376"/>
      <c r="ARF29" s="376"/>
      <c r="ARG29" s="376"/>
      <c r="ARH29" s="376"/>
      <c r="ARI29" s="376"/>
      <c r="ARJ29" s="376"/>
      <c r="ARK29" s="376"/>
      <c r="ARL29" s="376"/>
      <c r="ARM29" s="376"/>
      <c r="ARN29" s="376"/>
      <c r="ARO29" s="376"/>
      <c r="ARP29" s="376"/>
      <c r="ARQ29" s="376"/>
      <c r="ARR29" s="376"/>
      <c r="ARS29" s="376"/>
      <c r="ART29" s="376"/>
      <c r="ARU29" s="376"/>
      <c r="ARV29" s="376"/>
      <c r="ARW29" s="376"/>
      <c r="ARX29" s="376"/>
      <c r="ARY29" s="376"/>
      <c r="ARZ29" s="376"/>
      <c r="ASA29" s="376"/>
      <c r="ASB29" s="376"/>
      <c r="ASC29" s="376"/>
      <c r="ASD29" s="376"/>
      <c r="ASE29" s="376"/>
      <c r="ASF29" s="376"/>
      <c r="ASG29" s="376"/>
      <c r="ASH29" s="376"/>
      <c r="ASI29" s="376"/>
      <c r="ASJ29" s="376"/>
      <c r="ASK29" s="376"/>
      <c r="ASL29" s="376"/>
      <c r="ASM29" s="376"/>
      <c r="ASN29" s="376"/>
      <c r="ASO29" s="376"/>
      <c r="ASP29" s="376"/>
      <c r="ASQ29" s="376"/>
      <c r="ASR29" s="376"/>
      <c r="ASS29" s="376"/>
      <c r="AST29" s="376"/>
      <c r="ASU29" s="376"/>
      <c r="ASV29" s="376"/>
      <c r="ASW29" s="376"/>
      <c r="ASX29" s="376"/>
      <c r="ASY29" s="376"/>
      <c r="ASZ29" s="376"/>
      <c r="ATA29" s="376"/>
      <c r="ATB29" s="376"/>
      <c r="ATC29" s="376"/>
      <c r="ATD29" s="376"/>
      <c r="ATE29" s="376"/>
      <c r="ATF29" s="376"/>
      <c r="ATG29" s="376"/>
      <c r="ATH29" s="376"/>
      <c r="ATI29" s="376"/>
      <c r="ATJ29" s="376"/>
      <c r="ATK29" s="376"/>
      <c r="ATL29" s="376"/>
      <c r="ATM29" s="376"/>
      <c r="ATN29" s="376"/>
      <c r="ATO29" s="376"/>
      <c r="ATP29" s="376"/>
      <c r="ATQ29" s="376"/>
      <c r="ATR29" s="376"/>
      <c r="ATS29" s="376"/>
      <c r="ATT29" s="376"/>
      <c r="ATU29" s="376"/>
      <c r="ATV29" s="376"/>
      <c r="ATW29" s="376"/>
      <c r="ATX29" s="376"/>
      <c r="ATY29" s="376"/>
      <c r="ATZ29" s="376"/>
      <c r="AUA29" s="376"/>
      <c r="AUB29" s="376"/>
      <c r="AUC29" s="376"/>
      <c r="AUD29" s="376"/>
      <c r="AUE29" s="376"/>
      <c r="AUF29" s="376"/>
      <c r="AUG29" s="376"/>
      <c r="AUH29" s="376"/>
      <c r="AUI29" s="376"/>
      <c r="AUJ29" s="376"/>
      <c r="AUK29" s="376"/>
      <c r="AUL29" s="376"/>
      <c r="AUM29" s="376"/>
      <c r="AUN29" s="376"/>
      <c r="AUO29" s="376"/>
      <c r="AUP29" s="376"/>
      <c r="AUQ29" s="376"/>
      <c r="AUR29" s="376"/>
      <c r="AUS29" s="376"/>
      <c r="AUT29" s="376"/>
      <c r="AUU29" s="376"/>
      <c r="AUV29" s="376"/>
      <c r="AUW29" s="376"/>
      <c r="AUX29" s="376"/>
      <c r="AUY29" s="376"/>
      <c r="AUZ29" s="376"/>
      <c r="AVA29" s="376"/>
      <c r="AVB29" s="376"/>
      <c r="AVC29" s="376"/>
      <c r="AVD29" s="376"/>
      <c r="AVE29" s="376"/>
      <c r="AVF29" s="376"/>
      <c r="AVG29" s="376"/>
      <c r="AVH29" s="376"/>
      <c r="AVI29" s="376"/>
      <c r="AVJ29" s="376"/>
      <c r="AVK29" s="376"/>
      <c r="AVL29" s="376"/>
      <c r="AVM29" s="376"/>
      <c r="AVN29" s="376"/>
      <c r="AVO29" s="376"/>
      <c r="AVP29" s="376"/>
      <c r="AVQ29" s="376"/>
      <c r="AVR29" s="376"/>
      <c r="AVS29" s="376"/>
      <c r="AVT29" s="376"/>
      <c r="AVU29" s="376"/>
      <c r="AVV29" s="376"/>
      <c r="AVW29" s="376"/>
      <c r="AVX29" s="376"/>
      <c r="AVY29" s="376"/>
      <c r="AVZ29" s="376"/>
      <c r="AWA29" s="376"/>
      <c r="AWB29" s="376"/>
      <c r="AWC29" s="376"/>
      <c r="AWD29" s="376"/>
      <c r="AWE29" s="376"/>
      <c r="AWF29" s="376"/>
      <c r="AWG29" s="376"/>
      <c r="AWH29" s="376"/>
      <c r="AWI29" s="376"/>
      <c r="AWJ29" s="376"/>
      <c r="AWK29" s="376"/>
      <c r="AWL29" s="376"/>
      <c r="AWM29" s="376"/>
      <c r="AWN29" s="376"/>
      <c r="AWO29" s="376"/>
      <c r="AWP29" s="376"/>
      <c r="AWQ29" s="376"/>
      <c r="AWR29" s="376"/>
      <c r="AWS29" s="376"/>
      <c r="AWT29" s="376"/>
      <c r="AWU29" s="376"/>
      <c r="AWV29" s="376"/>
      <c r="AWW29" s="376"/>
      <c r="AWX29" s="376"/>
      <c r="AWY29" s="376"/>
      <c r="AWZ29" s="376"/>
      <c r="AXA29" s="376"/>
      <c r="AXB29" s="376"/>
      <c r="AXC29" s="376"/>
      <c r="AXD29" s="376"/>
      <c r="AXE29" s="376"/>
      <c r="AXF29" s="376"/>
      <c r="AXG29" s="376"/>
      <c r="AXH29" s="376"/>
      <c r="AXI29" s="376"/>
      <c r="AXJ29" s="376"/>
      <c r="AXK29" s="376"/>
      <c r="AXL29" s="376"/>
      <c r="AXM29" s="376"/>
      <c r="AXN29" s="376"/>
      <c r="AXO29" s="376"/>
      <c r="AXP29" s="376"/>
      <c r="AXQ29" s="376"/>
      <c r="AXR29" s="376"/>
      <c r="AXS29" s="376"/>
      <c r="AXT29" s="376"/>
      <c r="AXU29" s="376"/>
      <c r="AXV29" s="376"/>
      <c r="AXW29" s="376"/>
      <c r="AXX29" s="376"/>
      <c r="AXY29" s="376"/>
      <c r="AXZ29" s="376"/>
      <c r="AYA29" s="376"/>
      <c r="AYB29" s="376"/>
      <c r="AYC29" s="376"/>
      <c r="AYD29" s="376"/>
      <c r="AYE29" s="376"/>
      <c r="AYF29" s="376"/>
      <c r="AYG29" s="376"/>
      <c r="AYH29" s="376"/>
      <c r="AYI29" s="376"/>
      <c r="AYJ29" s="376"/>
      <c r="AYK29" s="376"/>
      <c r="AYL29" s="376"/>
      <c r="AYM29" s="376"/>
      <c r="AYN29" s="376"/>
      <c r="AYO29" s="376"/>
      <c r="AYP29" s="376"/>
      <c r="AYQ29" s="376"/>
      <c r="AYR29" s="376"/>
      <c r="AYS29" s="376"/>
      <c r="AYT29" s="376"/>
      <c r="AYU29" s="376"/>
      <c r="AYV29" s="376"/>
      <c r="AYW29" s="376"/>
      <c r="AYX29" s="376"/>
      <c r="AYY29" s="376"/>
      <c r="AYZ29" s="376"/>
      <c r="AZA29" s="376"/>
      <c r="AZB29" s="376"/>
      <c r="AZC29" s="376"/>
      <c r="AZD29" s="376"/>
      <c r="AZE29" s="376"/>
      <c r="AZF29" s="376"/>
      <c r="AZG29" s="376"/>
      <c r="AZH29" s="376"/>
      <c r="AZI29" s="376"/>
      <c r="AZJ29" s="376"/>
      <c r="AZK29" s="376"/>
      <c r="AZL29" s="376"/>
      <c r="AZM29" s="376"/>
      <c r="AZN29" s="376"/>
      <c r="AZO29" s="376"/>
      <c r="AZP29" s="376"/>
      <c r="AZQ29" s="376"/>
      <c r="AZR29" s="376"/>
      <c r="AZS29" s="376"/>
      <c r="AZT29" s="376"/>
      <c r="AZU29" s="376"/>
      <c r="AZV29" s="376"/>
      <c r="AZW29" s="376"/>
      <c r="AZX29" s="376"/>
      <c r="AZY29" s="376"/>
      <c r="AZZ29" s="376"/>
      <c r="BAA29" s="376"/>
      <c r="BAB29" s="376"/>
      <c r="BAC29" s="376"/>
      <c r="BAD29" s="376"/>
      <c r="BAE29" s="376"/>
      <c r="BAF29" s="376"/>
      <c r="BAG29" s="376"/>
      <c r="BAH29" s="376"/>
      <c r="BAI29" s="376"/>
      <c r="BAJ29" s="376"/>
      <c r="BAK29" s="376"/>
      <c r="BAL29" s="376"/>
      <c r="BAM29" s="376"/>
      <c r="BAN29" s="376"/>
      <c r="BAO29" s="376"/>
      <c r="BAP29" s="376"/>
      <c r="BAQ29" s="376"/>
      <c r="BAR29" s="376"/>
      <c r="BAS29" s="376"/>
      <c r="BAT29" s="376"/>
      <c r="BAU29" s="376"/>
      <c r="BAV29" s="376"/>
      <c r="BAW29" s="376"/>
      <c r="BAX29" s="376"/>
      <c r="BAY29" s="376"/>
      <c r="BAZ29" s="376"/>
      <c r="BBA29" s="376"/>
      <c r="BBB29" s="376"/>
      <c r="BBC29" s="376"/>
      <c r="BBD29" s="376"/>
      <c r="BBE29" s="376"/>
      <c r="BBF29" s="376"/>
      <c r="BBG29" s="376"/>
      <c r="BBH29" s="376"/>
      <c r="BBI29" s="376"/>
      <c r="BBJ29" s="376"/>
      <c r="BBK29" s="376"/>
      <c r="BBL29" s="376"/>
      <c r="BBM29" s="376"/>
      <c r="BBN29" s="376"/>
      <c r="BBO29" s="376"/>
      <c r="BBP29" s="376"/>
      <c r="BBQ29" s="376"/>
      <c r="BBR29" s="376"/>
      <c r="BBS29" s="376"/>
      <c r="BBT29" s="376"/>
      <c r="BBU29" s="376"/>
      <c r="BBV29" s="376"/>
      <c r="BBW29" s="376"/>
      <c r="BBX29" s="376"/>
      <c r="BBY29" s="376"/>
      <c r="BBZ29" s="376"/>
      <c r="BCA29" s="376"/>
      <c r="BCB29" s="376"/>
      <c r="BCC29" s="376"/>
      <c r="BCD29" s="376"/>
      <c r="BCE29" s="376"/>
      <c r="BCF29" s="376"/>
      <c r="BCG29" s="376"/>
      <c r="BCH29" s="376"/>
      <c r="BCI29" s="376"/>
      <c r="BCJ29" s="376"/>
      <c r="BCK29" s="376"/>
      <c r="BCL29" s="376"/>
      <c r="BCM29" s="376"/>
      <c r="BCN29" s="376"/>
      <c r="BCO29" s="376"/>
      <c r="BCP29" s="376"/>
      <c r="BCQ29" s="376"/>
      <c r="BCR29" s="376"/>
      <c r="BCS29" s="376"/>
      <c r="BCT29" s="376"/>
      <c r="BCU29" s="376"/>
      <c r="BCV29" s="376"/>
      <c r="BCW29" s="376"/>
      <c r="BCX29" s="376"/>
      <c r="BCY29" s="376"/>
      <c r="BCZ29" s="376"/>
      <c r="BDA29" s="376"/>
      <c r="BDB29" s="376"/>
      <c r="BDC29" s="376"/>
      <c r="BDD29" s="376"/>
      <c r="BDE29" s="376"/>
      <c r="BDF29" s="376"/>
      <c r="BDG29" s="376"/>
      <c r="BDH29" s="376"/>
      <c r="BDI29" s="376"/>
      <c r="BDJ29" s="376"/>
      <c r="BDK29" s="376"/>
      <c r="BDL29" s="376"/>
      <c r="BDM29" s="376"/>
      <c r="BDN29" s="376"/>
      <c r="BDO29" s="376"/>
      <c r="BDP29" s="376"/>
      <c r="BDQ29" s="376"/>
      <c r="BDR29" s="376"/>
      <c r="BDS29" s="376"/>
      <c r="BDT29" s="376"/>
      <c r="BDU29" s="376"/>
      <c r="BDV29" s="376"/>
      <c r="BDW29" s="376"/>
      <c r="BDX29" s="376"/>
      <c r="BDY29" s="376"/>
      <c r="BDZ29" s="376"/>
      <c r="BEA29" s="376"/>
      <c r="BEB29" s="376"/>
      <c r="BEC29" s="376"/>
      <c r="BED29" s="376"/>
      <c r="BEE29" s="376"/>
      <c r="BEF29" s="376"/>
      <c r="BEG29" s="376"/>
      <c r="BEH29" s="376"/>
      <c r="BEI29" s="376"/>
      <c r="BEJ29" s="376"/>
      <c r="BEK29" s="376"/>
      <c r="BEL29" s="376"/>
      <c r="BEM29" s="376"/>
      <c r="BEN29" s="376"/>
      <c r="BEO29" s="376"/>
      <c r="BEP29" s="376"/>
      <c r="BEQ29" s="376"/>
      <c r="BER29" s="376"/>
      <c r="BES29" s="376"/>
      <c r="BET29" s="376"/>
      <c r="BEU29" s="376"/>
      <c r="BEV29" s="376"/>
      <c r="BEW29" s="376"/>
      <c r="BEX29" s="376"/>
      <c r="BEY29" s="376"/>
      <c r="BEZ29" s="376"/>
      <c r="BFA29" s="376"/>
      <c r="BFB29" s="376"/>
      <c r="BFC29" s="376"/>
      <c r="BFD29" s="376"/>
      <c r="BFE29" s="376"/>
      <c r="BFF29" s="376"/>
      <c r="BFG29" s="376"/>
      <c r="BFH29" s="376"/>
      <c r="BFI29" s="376"/>
      <c r="BFJ29" s="376"/>
      <c r="BFK29" s="376"/>
      <c r="BFL29" s="376"/>
      <c r="BFM29" s="376"/>
      <c r="BFN29" s="376"/>
      <c r="BFO29" s="376"/>
      <c r="BFP29" s="376"/>
      <c r="BFQ29" s="376"/>
      <c r="BFR29" s="376"/>
      <c r="BFS29" s="376"/>
      <c r="BFT29" s="376"/>
      <c r="BFU29" s="376"/>
      <c r="BFV29" s="376"/>
      <c r="BFW29" s="376"/>
      <c r="BFX29" s="376"/>
      <c r="BFY29" s="376"/>
      <c r="BFZ29" s="376"/>
      <c r="BGA29" s="376"/>
      <c r="BGB29" s="376"/>
      <c r="BGC29" s="376"/>
      <c r="BGD29" s="376"/>
      <c r="BGE29" s="376"/>
      <c r="BGF29" s="376"/>
      <c r="BGG29" s="376"/>
      <c r="BGH29" s="376"/>
      <c r="BGI29" s="376"/>
      <c r="BGJ29" s="376"/>
      <c r="BGK29" s="376"/>
      <c r="BGL29" s="376"/>
      <c r="BGM29" s="376"/>
      <c r="BGN29" s="376"/>
      <c r="BGO29" s="376"/>
      <c r="BGP29" s="376"/>
      <c r="BGQ29" s="376"/>
      <c r="BGR29" s="376"/>
      <c r="BGS29" s="376"/>
      <c r="BGT29" s="376"/>
      <c r="BGU29" s="376"/>
      <c r="BGV29" s="376"/>
      <c r="BGW29" s="376"/>
      <c r="BGX29" s="376"/>
      <c r="BGY29" s="376"/>
      <c r="BGZ29" s="376"/>
      <c r="BHA29" s="376"/>
      <c r="BHB29" s="376"/>
      <c r="BHC29" s="376"/>
      <c r="BHD29" s="376"/>
      <c r="BHE29" s="376"/>
      <c r="BHF29" s="376"/>
      <c r="BHG29" s="376"/>
      <c r="BHH29" s="376"/>
      <c r="BHI29" s="376"/>
      <c r="BHJ29" s="376"/>
      <c r="BHK29" s="376"/>
      <c r="BHL29" s="376"/>
      <c r="BHM29" s="376"/>
      <c r="BHN29" s="376"/>
      <c r="BHO29" s="376"/>
      <c r="BHP29" s="376"/>
      <c r="BHQ29" s="376"/>
      <c r="BHR29" s="376"/>
      <c r="BHS29" s="376"/>
      <c r="BHT29" s="376"/>
      <c r="BHU29" s="376"/>
      <c r="BHV29" s="376"/>
      <c r="BHW29" s="376"/>
      <c r="BHX29" s="376"/>
      <c r="BHY29" s="376"/>
      <c r="BHZ29" s="376"/>
      <c r="BIA29" s="376"/>
      <c r="BIB29" s="376"/>
      <c r="BIC29" s="376"/>
      <c r="BID29" s="376"/>
      <c r="BIE29" s="376"/>
      <c r="BIF29" s="376"/>
      <c r="BIG29" s="376"/>
      <c r="BIH29" s="376"/>
      <c r="BII29" s="376"/>
      <c r="BIJ29" s="376"/>
      <c r="BIK29" s="376"/>
      <c r="BIL29" s="376"/>
      <c r="BIM29" s="376"/>
      <c r="BIN29" s="376"/>
      <c r="BIO29" s="376"/>
      <c r="BIP29" s="376"/>
      <c r="BIQ29" s="376"/>
      <c r="BIR29" s="376"/>
      <c r="BIS29" s="376"/>
      <c r="BIT29" s="376"/>
      <c r="BIU29" s="376"/>
      <c r="BIV29" s="376"/>
      <c r="BIW29" s="376"/>
      <c r="BIX29" s="376"/>
      <c r="BIY29" s="376"/>
      <c r="BIZ29" s="376"/>
      <c r="BJA29" s="376"/>
      <c r="BJB29" s="376"/>
      <c r="BJC29" s="376"/>
      <c r="BJD29" s="376"/>
      <c r="BJE29" s="376"/>
      <c r="BJF29" s="376"/>
      <c r="BJG29" s="376"/>
      <c r="BJH29" s="376"/>
      <c r="BJI29" s="376"/>
      <c r="BJJ29" s="376"/>
      <c r="BJK29" s="376"/>
      <c r="BJL29" s="376"/>
      <c r="BJM29" s="376"/>
      <c r="BJN29" s="376"/>
      <c r="BJO29" s="376"/>
      <c r="BJP29" s="376"/>
      <c r="BJQ29" s="376"/>
      <c r="BJR29" s="376"/>
      <c r="BJS29" s="376"/>
      <c r="BJT29" s="376"/>
      <c r="BJU29" s="376"/>
      <c r="BJV29" s="376"/>
      <c r="BJW29" s="376"/>
      <c r="BJX29" s="376"/>
      <c r="BJY29" s="376"/>
      <c r="BJZ29" s="376"/>
      <c r="BKA29" s="376"/>
      <c r="BKB29" s="376"/>
      <c r="BKC29" s="376"/>
      <c r="BKD29" s="376"/>
      <c r="BKE29" s="376"/>
      <c r="BKF29" s="376"/>
      <c r="BKG29" s="376"/>
      <c r="BKH29" s="376"/>
      <c r="BKI29" s="376"/>
      <c r="BKJ29" s="376"/>
      <c r="BKK29" s="376"/>
      <c r="BKL29" s="376"/>
      <c r="BKM29" s="376"/>
      <c r="BKN29" s="376"/>
      <c r="BKO29" s="376"/>
      <c r="BKP29" s="376"/>
      <c r="BKQ29" s="376"/>
      <c r="BKR29" s="376"/>
      <c r="BKS29" s="376"/>
      <c r="BKT29" s="376"/>
      <c r="BKU29" s="376"/>
      <c r="BKV29" s="376"/>
      <c r="BKW29" s="376"/>
      <c r="BKX29" s="376"/>
      <c r="BKY29" s="376"/>
      <c r="BKZ29" s="376"/>
      <c r="BLA29" s="376"/>
      <c r="BLB29" s="376"/>
      <c r="BLC29" s="376"/>
      <c r="BLD29" s="376"/>
      <c r="BLE29" s="376"/>
      <c r="BLF29" s="376"/>
      <c r="BLG29" s="376"/>
      <c r="BLH29" s="376"/>
      <c r="BLI29" s="376"/>
      <c r="BLJ29" s="376"/>
      <c r="BLK29" s="376"/>
      <c r="BLL29" s="376"/>
      <c r="BLM29" s="376"/>
      <c r="BLN29" s="376"/>
      <c r="BLO29" s="376"/>
      <c r="BLP29" s="376"/>
      <c r="BLQ29" s="376"/>
      <c r="BLR29" s="376"/>
      <c r="BLS29" s="376"/>
      <c r="BLT29" s="376"/>
      <c r="BLU29" s="376"/>
      <c r="BLV29" s="376"/>
      <c r="BLW29" s="376"/>
      <c r="BLX29" s="376"/>
      <c r="BLY29" s="376"/>
      <c r="BLZ29" s="376"/>
      <c r="BMA29" s="376"/>
      <c r="BMB29" s="376"/>
      <c r="BMC29" s="376"/>
      <c r="BMD29" s="376"/>
      <c r="BME29" s="376"/>
      <c r="BMF29" s="376"/>
      <c r="BMG29" s="376"/>
      <c r="BMH29" s="376"/>
      <c r="BMI29" s="376"/>
      <c r="BMJ29" s="376"/>
      <c r="BMK29" s="376"/>
      <c r="BML29" s="376"/>
      <c r="BMM29" s="376"/>
      <c r="BMN29" s="376"/>
      <c r="BMO29" s="376"/>
      <c r="BMP29" s="376"/>
      <c r="BMQ29" s="376"/>
      <c r="BMR29" s="376"/>
      <c r="BMS29" s="376"/>
      <c r="BMT29" s="376"/>
      <c r="BMU29" s="376"/>
      <c r="BMV29" s="376"/>
      <c r="BMW29" s="376"/>
      <c r="BMX29" s="376"/>
      <c r="BMY29" s="376"/>
      <c r="BMZ29" s="376"/>
      <c r="BNA29" s="376"/>
      <c r="BNB29" s="376"/>
      <c r="BNC29" s="376"/>
      <c r="BND29" s="376"/>
      <c r="BNE29" s="376"/>
      <c r="BNF29" s="376"/>
      <c r="BNG29" s="376"/>
      <c r="BNH29" s="376"/>
      <c r="BNI29" s="376"/>
      <c r="BNJ29" s="376"/>
      <c r="BNK29" s="376"/>
      <c r="BNL29" s="376"/>
      <c r="BNM29" s="376"/>
      <c r="BNN29" s="376"/>
      <c r="BNO29" s="376"/>
      <c r="BNP29" s="376"/>
      <c r="BNQ29" s="376"/>
      <c r="BNR29" s="376"/>
      <c r="BNS29" s="376"/>
      <c r="BNT29" s="376"/>
      <c r="BNU29" s="376"/>
      <c r="BNV29" s="376"/>
      <c r="BNW29" s="376"/>
      <c r="BNX29" s="376"/>
      <c r="BNY29" s="376"/>
      <c r="BNZ29" s="376"/>
      <c r="BOA29" s="376"/>
      <c r="BOB29" s="376"/>
      <c r="BOC29" s="376"/>
      <c r="BOD29" s="376"/>
      <c r="BOE29" s="376"/>
      <c r="BOF29" s="376"/>
      <c r="BOG29" s="376"/>
      <c r="BOH29" s="376"/>
      <c r="BOI29" s="376"/>
      <c r="BOJ29" s="376"/>
      <c r="BOK29" s="376"/>
      <c r="BOL29" s="376"/>
      <c r="BOM29" s="376"/>
      <c r="BON29" s="376"/>
      <c r="BOO29" s="376"/>
      <c r="BOP29" s="376"/>
      <c r="BOQ29" s="376"/>
      <c r="BOR29" s="376"/>
      <c r="BOS29" s="376"/>
      <c r="BOT29" s="376"/>
      <c r="BOU29" s="376"/>
      <c r="BOV29" s="376"/>
      <c r="BOW29" s="376"/>
      <c r="BOX29" s="376"/>
      <c r="BOY29" s="376"/>
      <c r="BOZ29" s="376"/>
      <c r="BPA29" s="376"/>
      <c r="BPB29" s="376"/>
      <c r="BPC29" s="376"/>
      <c r="BPD29" s="376"/>
      <c r="BPE29" s="376"/>
      <c r="BPF29" s="376"/>
      <c r="BPG29" s="376"/>
      <c r="BPH29" s="376"/>
      <c r="BPI29" s="376"/>
      <c r="BPJ29" s="376"/>
      <c r="BPK29" s="376"/>
      <c r="BPL29" s="376"/>
      <c r="BPM29" s="376"/>
      <c r="BPN29" s="376"/>
      <c r="BPO29" s="376"/>
      <c r="BPP29" s="376"/>
      <c r="BPQ29" s="376"/>
      <c r="BPR29" s="376"/>
      <c r="BPS29" s="376"/>
      <c r="BPT29" s="376"/>
      <c r="BPU29" s="376"/>
      <c r="BPV29" s="376"/>
      <c r="BPW29" s="376"/>
      <c r="BPX29" s="376"/>
      <c r="BPY29" s="376"/>
      <c r="BPZ29" s="376"/>
      <c r="BQA29" s="376"/>
      <c r="BQB29" s="376"/>
      <c r="BQC29" s="376"/>
      <c r="BQD29" s="376"/>
      <c r="BQE29" s="376"/>
      <c r="BQF29" s="376"/>
      <c r="BQG29" s="376"/>
      <c r="BQH29" s="376"/>
      <c r="BQI29" s="376"/>
      <c r="BQJ29" s="376"/>
      <c r="BQK29" s="376"/>
      <c r="BQL29" s="376"/>
      <c r="BQM29" s="376"/>
      <c r="BQN29" s="376"/>
      <c r="BQO29" s="376"/>
      <c r="BQP29" s="376"/>
      <c r="BQQ29" s="376"/>
      <c r="BQR29" s="376"/>
      <c r="BQS29" s="376"/>
      <c r="BQT29" s="376"/>
      <c r="BQU29" s="376"/>
      <c r="BQV29" s="376"/>
      <c r="BQW29" s="376"/>
      <c r="BQX29" s="376"/>
      <c r="BQY29" s="376"/>
      <c r="BQZ29" s="376"/>
      <c r="BRA29" s="376"/>
      <c r="BRB29" s="376"/>
      <c r="BRC29" s="376"/>
      <c r="BRD29" s="376"/>
      <c r="BRE29" s="376"/>
      <c r="BRF29" s="376"/>
      <c r="BRG29" s="376"/>
      <c r="BRH29" s="376"/>
      <c r="BRI29" s="376"/>
      <c r="BRJ29" s="376"/>
      <c r="BRK29" s="376"/>
      <c r="BRL29" s="376"/>
      <c r="BRM29" s="376"/>
      <c r="BRN29" s="376"/>
      <c r="BRO29" s="376"/>
      <c r="BRP29" s="376"/>
      <c r="BRQ29" s="376"/>
      <c r="BRR29" s="376"/>
      <c r="BRS29" s="376"/>
      <c r="BRT29" s="376"/>
      <c r="BRU29" s="376"/>
      <c r="BRV29" s="376"/>
      <c r="BRW29" s="376"/>
      <c r="BRX29" s="376"/>
      <c r="BRY29" s="376"/>
      <c r="BRZ29" s="376"/>
      <c r="BSA29" s="376"/>
      <c r="BSB29" s="376"/>
      <c r="BSC29" s="376"/>
      <c r="BSD29" s="376"/>
      <c r="BSE29" s="376"/>
      <c r="BSF29" s="376"/>
      <c r="BSG29" s="376"/>
      <c r="BSH29" s="376"/>
      <c r="BSI29" s="376"/>
      <c r="BSJ29" s="376"/>
      <c r="BSK29" s="376"/>
      <c r="BSL29" s="376"/>
      <c r="BSM29" s="376"/>
      <c r="BSN29" s="376"/>
      <c r="BSO29" s="376"/>
      <c r="BSP29" s="376"/>
      <c r="BSQ29" s="376"/>
      <c r="BSR29" s="376"/>
      <c r="BSS29" s="376"/>
      <c r="BST29" s="376"/>
      <c r="BSU29" s="376"/>
      <c r="BSV29" s="376"/>
      <c r="BSW29" s="376"/>
      <c r="BSX29" s="376"/>
      <c r="BSY29" s="376"/>
      <c r="BSZ29" s="376"/>
      <c r="BTA29" s="376"/>
      <c r="BTB29" s="376"/>
      <c r="BTC29" s="376"/>
      <c r="BTD29" s="376"/>
      <c r="BTE29" s="376"/>
      <c r="BTF29" s="376"/>
      <c r="BTG29" s="376"/>
      <c r="BTH29" s="376"/>
      <c r="BTI29" s="376"/>
      <c r="BTJ29" s="376"/>
      <c r="BTK29" s="376"/>
      <c r="BTL29" s="376"/>
      <c r="BTM29" s="376"/>
      <c r="BTN29" s="376"/>
      <c r="BTO29" s="376"/>
      <c r="BTP29" s="376"/>
      <c r="BTQ29" s="376"/>
      <c r="BTR29" s="376"/>
      <c r="BTS29" s="376"/>
      <c r="BTT29" s="376"/>
      <c r="BTU29" s="376"/>
      <c r="BTV29" s="376"/>
      <c r="BTW29" s="376"/>
      <c r="BTX29" s="376"/>
      <c r="BTY29" s="376"/>
      <c r="BTZ29" s="376"/>
      <c r="BUA29" s="376"/>
      <c r="BUB29" s="376"/>
      <c r="BUC29" s="376"/>
      <c r="BUD29" s="376"/>
      <c r="BUE29" s="376"/>
      <c r="BUF29" s="376"/>
      <c r="BUG29" s="376"/>
      <c r="BUH29" s="376"/>
      <c r="BUI29" s="376"/>
      <c r="BUJ29" s="376"/>
      <c r="BUK29" s="376"/>
      <c r="BUL29" s="376"/>
      <c r="BUM29" s="376"/>
      <c r="BUN29" s="376"/>
      <c r="BUO29" s="376"/>
      <c r="BUP29" s="376"/>
      <c r="BUQ29" s="376"/>
      <c r="BUR29" s="376"/>
      <c r="BUS29" s="376"/>
      <c r="BUT29" s="376"/>
      <c r="BUU29" s="376"/>
      <c r="BUV29" s="376"/>
      <c r="BUW29" s="376"/>
      <c r="BUX29" s="376"/>
      <c r="BUY29" s="376"/>
      <c r="BUZ29" s="376"/>
      <c r="BVA29" s="376"/>
      <c r="BVB29" s="376"/>
      <c r="BVC29" s="376"/>
      <c r="BVD29" s="376"/>
      <c r="BVE29" s="376"/>
      <c r="BVF29" s="376"/>
      <c r="BVG29" s="376"/>
      <c r="BVH29" s="376"/>
      <c r="BVI29" s="376"/>
      <c r="BVJ29" s="376"/>
      <c r="BVK29" s="376"/>
      <c r="BVL29" s="376"/>
      <c r="BVM29" s="376"/>
      <c r="BVN29" s="376"/>
      <c r="BVO29" s="376"/>
      <c r="BVP29" s="376"/>
      <c r="BVQ29" s="376"/>
      <c r="BVR29" s="376"/>
      <c r="BVS29" s="376"/>
      <c r="BVT29" s="376"/>
      <c r="BVU29" s="376"/>
      <c r="BVV29" s="376"/>
      <c r="BVW29" s="376"/>
      <c r="BVX29" s="376"/>
      <c r="BVY29" s="376"/>
      <c r="BVZ29" s="376"/>
      <c r="BWA29" s="376"/>
      <c r="BWB29" s="376"/>
      <c r="BWC29" s="376"/>
      <c r="BWD29" s="376"/>
      <c r="BWE29" s="376"/>
      <c r="BWF29" s="376"/>
      <c r="BWG29" s="376"/>
      <c r="BWH29" s="376"/>
      <c r="BWI29" s="376"/>
      <c r="BWJ29" s="376"/>
      <c r="BWK29" s="376"/>
      <c r="BWL29" s="376"/>
      <c r="BWM29" s="376"/>
      <c r="BWN29" s="376"/>
      <c r="BWO29" s="376"/>
      <c r="BWP29" s="376"/>
      <c r="BWQ29" s="376"/>
      <c r="BWR29" s="376"/>
      <c r="BWS29" s="376"/>
      <c r="BWT29" s="376"/>
      <c r="BWU29" s="376"/>
      <c r="BWV29" s="376"/>
      <c r="BWW29" s="376"/>
      <c r="BWX29" s="376"/>
      <c r="BWY29" s="376"/>
      <c r="BWZ29" s="376"/>
      <c r="BXA29" s="376"/>
      <c r="BXB29" s="376"/>
      <c r="BXC29" s="376"/>
      <c r="BXD29" s="376"/>
      <c r="BXE29" s="376"/>
      <c r="BXF29" s="376"/>
      <c r="BXG29" s="376"/>
      <c r="BXH29" s="376"/>
      <c r="BXI29" s="376"/>
      <c r="BXJ29" s="376"/>
      <c r="BXK29" s="376"/>
      <c r="BXL29" s="376"/>
      <c r="BXM29" s="376"/>
      <c r="BXN29" s="376"/>
      <c r="BXO29" s="376"/>
      <c r="BXP29" s="376"/>
      <c r="BXQ29" s="376"/>
      <c r="BXR29" s="376"/>
      <c r="BXS29" s="376"/>
      <c r="BXT29" s="376"/>
      <c r="BXU29" s="376"/>
      <c r="BXV29" s="376"/>
      <c r="BXW29" s="376"/>
      <c r="BXX29" s="376"/>
      <c r="BXY29" s="376"/>
      <c r="BXZ29" s="376"/>
      <c r="BYA29" s="376"/>
      <c r="BYB29" s="376"/>
      <c r="BYC29" s="376"/>
      <c r="BYD29" s="376"/>
      <c r="BYE29" s="376"/>
      <c r="BYF29" s="376"/>
      <c r="BYG29" s="376"/>
      <c r="BYH29" s="376"/>
      <c r="BYI29" s="376"/>
      <c r="BYJ29" s="376"/>
      <c r="BYK29" s="376"/>
      <c r="BYL29" s="376"/>
      <c r="BYM29" s="376"/>
      <c r="BYN29" s="376"/>
      <c r="BYO29" s="376"/>
      <c r="BYP29" s="376"/>
      <c r="BYQ29" s="376"/>
      <c r="BYR29" s="376"/>
      <c r="BYS29" s="376"/>
      <c r="BYT29" s="376"/>
      <c r="BYU29" s="376"/>
      <c r="BYV29" s="376"/>
      <c r="BYW29" s="376"/>
      <c r="BYX29" s="376"/>
      <c r="BYY29" s="376"/>
      <c r="BYZ29" s="376"/>
      <c r="BZA29" s="376"/>
      <c r="BZB29" s="376"/>
      <c r="BZC29" s="376"/>
      <c r="BZD29" s="376"/>
      <c r="BZE29" s="376"/>
      <c r="BZF29" s="376"/>
      <c r="BZG29" s="376"/>
      <c r="BZH29" s="376"/>
      <c r="BZI29" s="376"/>
      <c r="BZJ29" s="376"/>
      <c r="BZK29" s="376"/>
      <c r="BZL29" s="376"/>
      <c r="BZM29" s="376"/>
      <c r="BZN29" s="376"/>
      <c r="BZO29" s="376"/>
      <c r="BZP29" s="376"/>
      <c r="BZQ29" s="376"/>
      <c r="BZR29" s="376"/>
      <c r="BZS29" s="376"/>
      <c r="BZT29" s="376"/>
      <c r="BZU29" s="376"/>
      <c r="BZV29" s="376"/>
      <c r="BZW29" s="376"/>
      <c r="BZX29" s="376"/>
      <c r="BZY29" s="376"/>
      <c r="BZZ29" s="376"/>
      <c r="CAA29" s="376"/>
      <c r="CAB29" s="376"/>
      <c r="CAC29" s="376"/>
      <c r="CAD29" s="376"/>
      <c r="CAE29" s="376"/>
      <c r="CAF29" s="376"/>
      <c r="CAG29" s="376"/>
      <c r="CAH29" s="376"/>
      <c r="CAI29" s="376"/>
      <c r="CAJ29" s="376"/>
      <c r="CAK29" s="376"/>
      <c r="CAL29" s="376"/>
      <c r="CAM29" s="376"/>
      <c r="CAN29" s="376"/>
      <c r="CAO29" s="376"/>
      <c r="CAP29" s="376"/>
      <c r="CAQ29" s="376"/>
      <c r="CAR29" s="376"/>
      <c r="CAS29" s="376"/>
      <c r="CAT29" s="376"/>
      <c r="CAU29" s="376"/>
      <c r="CAV29" s="376"/>
      <c r="CAW29" s="376"/>
      <c r="CAX29" s="376"/>
      <c r="CAY29" s="376"/>
      <c r="CAZ29" s="376"/>
      <c r="CBA29" s="376"/>
      <c r="CBB29" s="376"/>
      <c r="CBC29" s="376"/>
      <c r="CBD29" s="376"/>
      <c r="CBE29" s="376"/>
      <c r="CBF29" s="376"/>
      <c r="CBG29" s="376"/>
      <c r="CBH29" s="376"/>
      <c r="CBI29" s="376"/>
      <c r="CBJ29" s="376"/>
      <c r="CBK29" s="376"/>
      <c r="CBL29" s="376"/>
      <c r="CBM29" s="376"/>
      <c r="CBN29" s="376"/>
      <c r="CBO29" s="376"/>
      <c r="CBP29" s="376"/>
      <c r="CBQ29" s="376"/>
      <c r="CBR29" s="376"/>
      <c r="CBS29" s="376"/>
      <c r="CBT29" s="376"/>
      <c r="CBU29" s="376"/>
      <c r="CBV29" s="376"/>
      <c r="CBW29" s="376"/>
      <c r="CBX29" s="376"/>
      <c r="CBY29" s="376"/>
      <c r="CBZ29" s="376"/>
      <c r="CCA29" s="376"/>
      <c r="CCB29" s="376"/>
      <c r="CCC29" s="376"/>
      <c r="CCD29" s="376"/>
      <c r="CCE29" s="376"/>
      <c r="CCF29" s="376"/>
      <c r="CCG29" s="376"/>
      <c r="CCH29" s="376"/>
      <c r="CCI29" s="376"/>
      <c r="CCJ29" s="376"/>
      <c r="CCK29" s="376"/>
      <c r="CCL29" s="376"/>
      <c r="CCM29" s="376"/>
      <c r="CCN29" s="376"/>
      <c r="CCO29" s="376"/>
      <c r="CCP29" s="376"/>
      <c r="CCQ29" s="376"/>
      <c r="CCR29" s="376"/>
      <c r="CCS29" s="376"/>
      <c r="CCT29" s="376"/>
      <c r="CCU29" s="376"/>
      <c r="CCV29" s="376"/>
      <c r="CCW29" s="376"/>
      <c r="CCX29" s="376"/>
      <c r="CCY29" s="376"/>
      <c r="CCZ29" s="376"/>
      <c r="CDA29" s="376"/>
      <c r="CDB29" s="376"/>
      <c r="CDC29" s="376"/>
      <c r="CDD29" s="376"/>
      <c r="CDE29" s="376"/>
      <c r="CDF29" s="376"/>
      <c r="CDG29" s="376"/>
      <c r="CDH29" s="376"/>
      <c r="CDI29" s="376"/>
      <c r="CDJ29" s="376"/>
      <c r="CDK29" s="376"/>
      <c r="CDL29" s="376"/>
      <c r="CDM29" s="376"/>
      <c r="CDN29" s="376"/>
      <c r="CDO29" s="376"/>
      <c r="CDP29" s="376"/>
      <c r="CDQ29" s="376"/>
      <c r="CDR29" s="376"/>
      <c r="CDS29" s="376"/>
      <c r="CDT29" s="376"/>
      <c r="CDU29" s="376"/>
      <c r="CDV29" s="376"/>
      <c r="CDW29" s="376"/>
      <c r="CDX29" s="376"/>
      <c r="CDY29" s="376"/>
      <c r="CDZ29" s="376"/>
      <c r="CEA29" s="376"/>
      <c r="CEB29" s="376"/>
      <c r="CEC29" s="376"/>
      <c r="CED29" s="376"/>
      <c r="CEE29" s="376"/>
      <c r="CEF29" s="376"/>
      <c r="CEG29" s="376"/>
      <c r="CEH29" s="376"/>
      <c r="CEI29" s="376"/>
      <c r="CEJ29" s="376"/>
      <c r="CEK29" s="376"/>
      <c r="CEL29" s="376"/>
      <c r="CEM29" s="376"/>
      <c r="CEN29" s="376"/>
      <c r="CEO29" s="376"/>
      <c r="CEP29" s="376"/>
      <c r="CEQ29" s="376"/>
      <c r="CER29" s="376"/>
      <c r="CES29" s="376"/>
      <c r="CET29" s="376"/>
      <c r="CEU29" s="376"/>
      <c r="CEV29" s="376"/>
      <c r="CEW29" s="376"/>
      <c r="CEX29" s="376"/>
      <c r="CEY29" s="376"/>
      <c r="CEZ29" s="376"/>
      <c r="CFA29" s="376"/>
      <c r="CFB29" s="376"/>
      <c r="CFC29" s="376"/>
      <c r="CFD29" s="376"/>
      <c r="CFE29" s="376"/>
      <c r="CFF29" s="376"/>
      <c r="CFG29" s="376"/>
      <c r="CFH29" s="376"/>
      <c r="CFI29" s="376"/>
      <c r="CFJ29" s="376"/>
      <c r="CFK29" s="376"/>
      <c r="CFL29" s="376"/>
      <c r="CFM29" s="376"/>
      <c r="CFN29" s="376"/>
      <c r="CFO29" s="376"/>
      <c r="CFP29" s="376"/>
      <c r="CFQ29" s="376"/>
      <c r="CFR29" s="376"/>
      <c r="CFS29" s="376"/>
      <c r="CFT29" s="376"/>
      <c r="CFU29" s="376"/>
      <c r="CFV29" s="376"/>
      <c r="CFW29" s="376"/>
      <c r="CFX29" s="376"/>
      <c r="CFY29" s="376"/>
      <c r="CFZ29" s="376"/>
      <c r="CGA29" s="376"/>
      <c r="CGB29" s="376"/>
      <c r="CGC29" s="376"/>
      <c r="CGD29" s="376"/>
      <c r="CGE29" s="376"/>
      <c r="CGF29" s="376"/>
      <c r="CGG29" s="376"/>
      <c r="CGH29" s="376"/>
      <c r="CGI29" s="376"/>
      <c r="CGJ29" s="376"/>
      <c r="CGK29" s="376"/>
      <c r="CGL29" s="376"/>
      <c r="CGM29" s="376"/>
      <c r="CGN29" s="376"/>
      <c r="CGO29" s="376"/>
      <c r="CGP29" s="376"/>
      <c r="CGQ29" s="376"/>
      <c r="CGR29" s="376"/>
      <c r="CGS29" s="376"/>
      <c r="CGT29" s="376"/>
      <c r="CGU29" s="376"/>
      <c r="CGV29" s="376"/>
      <c r="CGW29" s="376"/>
      <c r="CGX29" s="376"/>
      <c r="CGY29" s="376"/>
      <c r="CGZ29" s="376"/>
      <c r="CHA29" s="376"/>
      <c r="CHB29" s="376"/>
      <c r="CHC29" s="376"/>
      <c r="CHD29" s="376"/>
      <c r="CHE29" s="376"/>
      <c r="CHF29" s="376"/>
      <c r="CHG29" s="376"/>
      <c r="CHH29" s="376"/>
      <c r="CHI29" s="376"/>
      <c r="CHJ29" s="376"/>
      <c r="CHK29" s="376"/>
      <c r="CHL29" s="376"/>
      <c r="CHM29" s="376"/>
      <c r="CHN29" s="376"/>
      <c r="CHO29" s="376"/>
      <c r="CHP29" s="376"/>
      <c r="CHQ29" s="376"/>
      <c r="CHR29" s="376"/>
      <c r="CHS29" s="376"/>
      <c r="CHT29" s="376"/>
      <c r="CHU29" s="376"/>
      <c r="CHV29" s="376"/>
      <c r="CHW29" s="376"/>
      <c r="CHX29" s="376"/>
      <c r="CHY29" s="376"/>
      <c r="CHZ29" s="376"/>
      <c r="CIA29" s="376"/>
      <c r="CIB29" s="376"/>
      <c r="CIC29" s="376"/>
      <c r="CID29" s="376"/>
      <c r="CIE29" s="376"/>
      <c r="CIF29" s="376"/>
      <c r="CIG29" s="376"/>
      <c r="CIH29" s="376"/>
      <c r="CII29" s="376"/>
      <c r="CIJ29" s="376"/>
      <c r="CIK29" s="376"/>
      <c r="CIL29" s="376"/>
      <c r="CIM29" s="376"/>
      <c r="CIN29" s="376"/>
      <c r="CIO29" s="376"/>
      <c r="CIP29" s="376"/>
      <c r="CIQ29" s="376"/>
      <c r="CIR29" s="376"/>
      <c r="CIS29" s="376"/>
      <c r="CIT29" s="376"/>
      <c r="CIU29" s="376"/>
      <c r="CIV29" s="376"/>
      <c r="CIW29" s="376"/>
      <c r="CIX29" s="376"/>
      <c r="CIY29" s="376"/>
      <c r="CIZ29" s="376"/>
      <c r="CJA29" s="376"/>
      <c r="CJB29" s="376"/>
      <c r="CJC29" s="376"/>
      <c r="CJD29" s="376"/>
      <c r="CJE29" s="376"/>
      <c r="CJF29" s="376"/>
      <c r="CJG29" s="376"/>
      <c r="CJH29" s="376"/>
      <c r="CJI29" s="376"/>
      <c r="CJJ29" s="376"/>
      <c r="CJK29" s="376"/>
      <c r="CJL29" s="376"/>
      <c r="CJM29" s="376"/>
      <c r="CJN29" s="376"/>
      <c r="CJO29" s="376"/>
      <c r="CJP29" s="376"/>
      <c r="CJQ29" s="376"/>
      <c r="CJR29" s="376"/>
      <c r="CJS29" s="376"/>
      <c r="CJT29" s="376"/>
      <c r="CJU29" s="376"/>
      <c r="CJV29" s="376"/>
      <c r="CJW29" s="376"/>
      <c r="CJX29" s="376"/>
      <c r="CJY29" s="376"/>
      <c r="CJZ29" s="376"/>
      <c r="CKA29" s="376"/>
      <c r="CKB29" s="376"/>
      <c r="CKC29" s="376"/>
      <c r="CKD29" s="376"/>
      <c r="CKE29" s="376"/>
      <c r="CKF29" s="376"/>
      <c r="CKG29" s="376"/>
      <c r="CKH29" s="376"/>
      <c r="CKI29" s="376"/>
      <c r="CKJ29" s="376"/>
      <c r="CKK29" s="376"/>
      <c r="CKL29" s="376"/>
      <c r="CKM29" s="376"/>
      <c r="CKN29" s="376"/>
      <c r="CKO29" s="376"/>
      <c r="CKP29" s="376"/>
      <c r="CKQ29" s="376"/>
      <c r="CKR29" s="376"/>
      <c r="CKS29" s="376"/>
      <c r="CKT29" s="376"/>
      <c r="CKU29" s="376"/>
      <c r="CKV29" s="376"/>
      <c r="CKW29" s="376"/>
      <c r="CKX29" s="376"/>
      <c r="CKY29" s="376"/>
      <c r="CKZ29" s="376"/>
      <c r="CLA29" s="376"/>
      <c r="CLB29" s="376"/>
      <c r="CLC29" s="376"/>
      <c r="CLD29" s="376"/>
      <c r="CLE29" s="376"/>
      <c r="CLF29" s="376"/>
      <c r="CLG29" s="376"/>
      <c r="CLH29" s="376"/>
      <c r="CLI29" s="376"/>
      <c r="CLJ29" s="376"/>
      <c r="CLK29" s="376"/>
      <c r="CLL29" s="376"/>
      <c r="CLM29" s="376"/>
      <c r="CLN29" s="376"/>
      <c r="CLO29" s="376"/>
      <c r="CLP29" s="376"/>
      <c r="CLQ29" s="376"/>
      <c r="CLR29" s="376"/>
      <c r="CLS29" s="376"/>
      <c r="CLT29" s="376"/>
      <c r="CLU29" s="376"/>
      <c r="CLV29" s="376"/>
      <c r="CLW29" s="376"/>
      <c r="CLX29" s="376"/>
      <c r="CLY29" s="376"/>
      <c r="CLZ29" s="376"/>
      <c r="CMA29" s="376"/>
      <c r="CMB29" s="376"/>
      <c r="CMC29" s="376"/>
      <c r="CMD29" s="376"/>
      <c r="CME29" s="376"/>
      <c r="CMF29" s="376"/>
      <c r="CMG29" s="376"/>
      <c r="CMH29" s="376"/>
      <c r="CMI29" s="376"/>
      <c r="CMJ29" s="376"/>
      <c r="CMK29" s="376"/>
      <c r="CML29" s="376"/>
      <c r="CMM29" s="376"/>
      <c r="CMN29" s="376"/>
      <c r="CMO29" s="376"/>
      <c r="CMP29" s="376"/>
      <c r="CMQ29" s="376"/>
      <c r="CMR29" s="376"/>
      <c r="CMS29" s="376"/>
      <c r="CMT29" s="376"/>
      <c r="CMU29" s="376"/>
      <c r="CMV29" s="376"/>
      <c r="CMW29" s="376"/>
      <c r="CMX29" s="376"/>
      <c r="CMY29" s="376"/>
      <c r="CMZ29" s="376"/>
      <c r="CNA29" s="376"/>
      <c r="CNB29" s="376"/>
      <c r="CNC29" s="376"/>
      <c r="CND29" s="376"/>
      <c r="CNE29" s="376"/>
      <c r="CNF29" s="376"/>
      <c r="CNG29" s="376"/>
      <c r="CNH29" s="376"/>
      <c r="CNI29" s="376"/>
      <c r="CNJ29" s="376"/>
      <c r="CNK29" s="376"/>
      <c r="CNL29" s="376"/>
      <c r="CNM29" s="376"/>
      <c r="CNN29" s="376"/>
      <c r="CNO29" s="376"/>
      <c r="CNP29" s="376"/>
      <c r="CNQ29" s="376"/>
      <c r="CNR29" s="376"/>
      <c r="CNS29" s="376"/>
      <c r="CNT29" s="376"/>
      <c r="CNU29" s="376"/>
      <c r="CNV29" s="376"/>
      <c r="CNW29" s="376"/>
      <c r="CNX29" s="376"/>
      <c r="CNY29" s="376"/>
      <c r="CNZ29" s="376"/>
      <c r="COA29" s="376"/>
      <c r="COB29" s="376"/>
      <c r="COC29" s="376"/>
      <c r="COD29" s="376"/>
      <c r="COE29" s="376"/>
      <c r="COF29" s="376"/>
      <c r="COG29" s="376"/>
      <c r="COH29" s="376"/>
      <c r="COI29" s="376"/>
      <c r="COJ29" s="376"/>
      <c r="COK29" s="376"/>
      <c r="COL29" s="376"/>
      <c r="COM29" s="376"/>
      <c r="CON29" s="376"/>
      <c r="COO29" s="376"/>
      <c r="COP29" s="376"/>
      <c r="COQ29" s="376"/>
      <c r="COR29" s="376"/>
      <c r="COS29" s="376"/>
      <c r="COT29" s="376"/>
      <c r="COU29" s="376"/>
      <c r="COV29" s="376"/>
      <c r="COW29" s="376"/>
      <c r="COX29" s="376"/>
      <c r="COY29" s="376"/>
      <c r="COZ29" s="376"/>
      <c r="CPA29" s="376"/>
      <c r="CPB29" s="376"/>
      <c r="CPC29" s="376"/>
      <c r="CPD29" s="376"/>
      <c r="CPE29" s="376"/>
      <c r="CPF29" s="376"/>
      <c r="CPG29" s="376"/>
      <c r="CPH29" s="376"/>
      <c r="CPI29" s="376"/>
      <c r="CPJ29" s="376"/>
      <c r="CPK29" s="376"/>
      <c r="CPL29" s="376"/>
      <c r="CPM29" s="376"/>
      <c r="CPN29" s="376"/>
      <c r="CPO29" s="376"/>
      <c r="CPP29" s="376"/>
      <c r="CPQ29" s="376"/>
      <c r="CPR29" s="376"/>
      <c r="CPS29" s="376"/>
      <c r="CPT29" s="376"/>
      <c r="CPU29" s="376"/>
      <c r="CPV29" s="376"/>
      <c r="CPW29" s="376"/>
      <c r="CPX29" s="376"/>
      <c r="CPY29" s="376"/>
      <c r="CPZ29" s="376"/>
      <c r="CQA29" s="376"/>
      <c r="CQB29" s="376"/>
      <c r="CQC29" s="376"/>
      <c r="CQD29" s="376"/>
      <c r="CQE29" s="376"/>
      <c r="CQF29" s="376"/>
      <c r="CQG29" s="376"/>
      <c r="CQH29" s="376"/>
      <c r="CQI29" s="376"/>
      <c r="CQJ29" s="376"/>
      <c r="CQK29" s="376"/>
      <c r="CQL29" s="376"/>
      <c r="CQM29" s="376"/>
      <c r="CQN29" s="376"/>
      <c r="CQO29" s="376"/>
      <c r="CQP29" s="376"/>
      <c r="CQQ29" s="376"/>
      <c r="CQR29" s="376"/>
      <c r="CQS29" s="376"/>
      <c r="CQT29" s="376"/>
      <c r="CQU29" s="376"/>
      <c r="CQV29" s="376"/>
      <c r="CQW29" s="376"/>
      <c r="CQX29" s="376"/>
      <c r="CQY29" s="376"/>
      <c r="CQZ29" s="376"/>
      <c r="CRA29" s="376"/>
      <c r="CRB29" s="376"/>
      <c r="CRC29" s="376"/>
      <c r="CRD29" s="376"/>
      <c r="CRE29" s="376"/>
      <c r="CRF29" s="376"/>
      <c r="CRG29" s="376"/>
      <c r="CRH29" s="376"/>
      <c r="CRI29" s="376"/>
      <c r="CRJ29" s="376"/>
      <c r="CRK29" s="376"/>
      <c r="CRL29" s="376"/>
      <c r="CRM29" s="376"/>
      <c r="CRN29" s="376"/>
      <c r="CRO29" s="376"/>
      <c r="CRP29" s="376"/>
      <c r="CRQ29" s="376"/>
      <c r="CRR29" s="376"/>
      <c r="CRS29" s="376"/>
      <c r="CRT29" s="376"/>
      <c r="CRU29" s="376"/>
      <c r="CRV29" s="376"/>
      <c r="CRW29" s="376"/>
      <c r="CRX29" s="376"/>
      <c r="CRY29" s="376"/>
      <c r="CRZ29" s="376"/>
      <c r="CSA29" s="376"/>
      <c r="CSB29" s="376"/>
      <c r="CSC29" s="376"/>
      <c r="CSD29" s="376"/>
      <c r="CSE29" s="376"/>
      <c r="CSF29" s="376"/>
      <c r="CSG29" s="376"/>
      <c r="CSH29" s="376"/>
      <c r="CSI29" s="376"/>
      <c r="CSJ29" s="376"/>
      <c r="CSK29" s="376"/>
      <c r="CSL29" s="376"/>
      <c r="CSM29" s="376"/>
      <c r="CSN29" s="376"/>
      <c r="CSO29" s="376"/>
      <c r="CSP29" s="376"/>
      <c r="CSQ29" s="376"/>
      <c r="CSR29" s="376"/>
      <c r="CSS29" s="376"/>
      <c r="CST29" s="376"/>
      <c r="CSU29" s="376"/>
      <c r="CSV29" s="376"/>
      <c r="CSW29" s="376"/>
      <c r="CSX29" s="376"/>
      <c r="CSY29" s="376"/>
      <c r="CSZ29" s="376"/>
      <c r="CTA29" s="376"/>
      <c r="CTB29" s="376"/>
    </row>
    <row r="30" spans="1:2550" x14ac:dyDescent="0.2">
      <c r="A30" s="374"/>
      <c r="B30" s="1266" t="s">
        <v>38</v>
      </c>
      <c r="C30" s="1267" t="s">
        <v>2809</v>
      </c>
      <c r="D30" s="1267" t="s">
        <v>2221</v>
      </c>
      <c r="E30" s="1253" t="s">
        <v>5</v>
      </c>
      <c r="F30" s="1267" t="s">
        <v>37</v>
      </c>
      <c r="G30" s="1267">
        <v>12.315481999999999</v>
      </c>
      <c r="H30" s="1267">
        <v>103.50942499999999</v>
      </c>
      <c r="I30" s="1267" t="s">
        <v>11</v>
      </c>
      <c r="J30" s="1267" t="s">
        <v>10</v>
      </c>
      <c r="K30" s="1268"/>
      <c r="L30" s="1275">
        <v>17</v>
      </c>
      <c r="M30" s="1267">
        <v>86</v>
      </c>
      <c r="N30" s="1267" t="s">
        <v>0</v>
      </c>
      <c r="O30" s="1270">
        <v>40</v>
      </c>
      <c r="P30" s="1276">
        <v>1100</v>
      </c>
      <c r="Q30" s="1267"/>
      <c r="R30" s="1267"/>
      <c r="S30" s="1267"/>
      <c r="T30" s="1267"/>
      <c r="U30" s="1267">
        <v>0</v>
      </c>
      <c r="V30" s="1267">
        <v>0</v>
      </c>
      <c r="W30" s="1267">
        <v>100</v>
      </c>
      <c r="X30" s="1267">
        <v>0</v>
      </c>
      <c r="Y30" s="1267">
        <v>0</v>
      </c>
      <c r="Z30" s="1267">
        <v>0</v>
      </c>
      <c r="AA30" s="1267">
        <v>0</v>
      </c>
      <c r="AB30" s="1271"/>
      <c r="AC30" s="1271"/>
      <c r="AD30" s="1271"/>
      <c r="AE30" s="1267"/>
      <c r="AF30" s="1274" t="s">
        <v>14</v>
      </c>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c r="CH30" s="376"/>
      <c r="CI30" s="376"/>
      <c r="CJ30" s="376"/>
      <c r="CK30" s="376"/>
      <c r="CL30" s="376"/>
      <c r="CM30" s="376"/>
      <c r="CN30" s="376"/>
      <c r="CO30" s="376"/>
      <c r="CP30" s="376"/>
      <c r="CQ30" s="376"/>
      <c r="CR30" s="376"/>
      <c r="CS30" s="376"/>
      <c r="CT30" s="376"/>
      <c r="CU30" s="376"/>
      <c r="CV30" s="376"/>
      <c r="CW30" s="376"/>
      <c r="CX30" s="376"/>
      <c r="CY30" s="376"/>
      <c r="CZ30" s="376"/>
      <c r="DA30" s="376"/>
      <c r="DB30" s="376"/>
      <c r="DC30" s="376"/>
      <c r="DD30" s="376"/>
      <c r="DE30" s="376"/>
      <c r="DF30" s="376"/>
      <c r="DG30" s="376"/>
      <c r="DH30" s="376"/>
      <c r="DI30" s="376"/>
      <c r="DJ30" s="376"/>
      <c r="DK30" s="376"/>
      <c r="DL30" s="376"/>
      <c r="DM30" s="376"/>
      <c r="DN30" s="376"/>
      <c r="DO30" s="376"/>
      <c r="DP30" s="376"/>
      <c r="DQ30" s="376"/>
      <c r="DR30" s="376"/>
      <c r="DS30" s="376"/>
      <c r="DT30" s="376"/>
      <c r="DU30" s="376"/>
      <c r="DV30" s="376"/>
      <c r="DW30" s="376"/>
      <c r="DX30" s="376"/>
      <c r="DY30" s="376"/>
      <c r="DZ30" s="376"/>
      <c r="EA30" s="376"/>
      <c r="EB30" s="376"/>
      <c r="EC30" s="376"/>
      <c r="ED30" s="376"/>
      <c r="EE30" s="376"/>
      <c r="EF30" s="376"/>
      <c r="EG30" s="376"/>
      <c r="EH30" s="376"/>
      <c r="EI30" s="376"/>
      <c r="EJ30" s="376"/>
      <c r="EK30" s="376"/>
      <c r="EL30" s="376"/>
      <c r="EM30" s="376"/>
      <c r="EN30" s="376"/>
      <c r="EO30" s="376"/>
      <c r="EP30" s="376"/>
      <c r="EQ30" s="376"/>
      <c r="ER30" s="376"/>
      <c r="ES30" s="376"/>
      <c r="ET30" s="376"/>
      <c r="EU30" s="376"/>
      <c r="EV30" s="376"/>
      <c r="EW30" s="376"/>
      <c r="EX30" s="376"/>
      <c r="EY30" s="376"/>
      <c r="EZ30" s="376"/>
      <c r="FA30" s="376"/>
      <c r="FB30" s="376"/>
      <c r="FC30" s="376"/>
      <c r="FD30" s="376"/>
      <c r="FE30" s="376"/>
      <c r="FF30" s="376"/>
      <c r="FG30" s="376"/>
      <c r="FH30" s="376"/>
      <c r="FI30" s="376"/>
      <c r="FJ30" s="376"/>
      <c r="FK30" s="376"/>
      <c r="FL30" s="376"/>
      <c r="FM30" s="376"/>
      <c r="FN30" s="376"/>
      <c r="FO30" s="376"/>
      <c r="FP30" s="376"/>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6"/>
      <c r="GT30" s="376"/>
      <c r="GU30" s="376"/>
      <c r="GV30" s="376"/>
      <c r="GW30" s="376"/>
      <c r="GX30" s="376"/>
      <c r="GY30" s="376"/>
      <c r="GZ30" s="376"/>
      <c r="HA30" s="376"/>
      <c r="HB30" s="376"/>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6"/>
      <c r="HZ30" s="376"/>
      <c r="IA30" s="376"/>
      <c r="IB30" s="376"/>
      <c r="IC30" s="376"/>
      <c r="ID30" s="376"/>
      <c r="IE30" s="376"/>
      <c r="IF30" s="376"/>
      <c r="IG30" s="376"/>
      <c r="IH30" s="376"/>
      <c r="II30" s="376"/>
      <c r="IJ30" s="376"/>
      <c r="IK30" s="376"/>
      <c r="IL30" s="376"/>
      <c r="IM30" s="376"/>
      <c r="IN30" s="376"/>
      <c r="IO30" s="376"/>
      <c r="IP30" s="376"/>
      <c r="IQ30" s="376"/>
      <c r="IR30" s="376"/>
      <c r="IS30" s="376"/>
      <c r="IT30" s="376"/>
      <c r="IU30" s="376"/>
      <c r="IV30" s="376"/>
      <c r="IW30" s="376"/>
      <c r="IX30" s="376"/>
      <c r="IY30" s="376"/>
      <c r="IZ30" s="376"/>
      <c r="JA30" s="376"/>
      <c r="JB30" s="376"/>
      <c r="JC30" s="376"/>
      <c r="JD30" s="376"/>
      <c r="JE30" s="376"/>
      <c r="JF30" s="376"/>
      <c r="JG30" s="376"/>
      <c r="JH30" s="376"/>
      <c r="JI30" s="376"/>
      <c r="JJ30" s="376"/>
      <c r="JK30" s="376"/>
      <c r="JL30" s="376"/>
      <c r="JM30" s="376"/>
      <c r="JN30" s="376"/>
      <c r="JO30" s="376"/>
      <c r="JP30" s="376"/>
      <c r="JQ30" s="376"/>
      <c r="JR30" s="376"/>
      <c r="JS30" s="376"/>
      <c r="JT30" s="376"/>
      <c r="JU30" s="376"/>
      <c r="JV30" s="376"/>
      <c r="JW30" s="376"/>
      <c r="JX30" s="376"/>
      <c r="JY30" s="376"/>
      <c r="JZ30" s="376"/>
      <c r="KA30" s="376"/>
      <c r="KB30" s="376"/>
      <c r="KC30" s="376"/>
      <c r="KD30" s="376"/>
      <c r="KE30" s="376"/>
      <c r="KF30" s="376"/>
      <c r="KG30" s="376"/>
      <c r="KH30" s="376"/>
      <c r="KI30" s="376"/>
      <c r="KJ30" s="376"/>
      <c r="KK30" s="376"/>
      <c r="KL30" s="376"/>
      <c r="KM30" s="376"/>
      <c r="KN30" s="376"/>
      <c r="KO30" s="376"/>
      <c r="KP30" s="376"/>
      <c r="KQ30" s="376"/>
      <c r="KR30" s="376"/>
      <c r="KS30" s="376"/>
      <c r="KT30" s="376"/>
      <c r="KU30" s="376"/>
      <c r="KV30" s="376"/>
      <c r="KW30" s="376"/>
      <c r="KX30" s="376"/>
      <c r="KY30" s="376"/>
      <c r="KZ30" s="376"/>
      <c r="LA30" s="376"/>
      <c r="LB30" s="376"/>
      <c r="LC30" s="376"/>
      <c r="LD30" s="376"/>
      <c r="LE30" s="376"/>
      <c r="LF30" s="376"/>
      <c r="LG30" s="376"/>
      <c r="LH30" s="376"/>
      <c r="LI30" s="376"/>
      <c r="LJ30" s="376"/>
      <c r="LK30" s="376"/>
      <c r="LL30" s="376"/>
      <c r="LM30" s="376"/>
      <c r="LN30" s="376"/>
      <c r="LO30" s="376"/>
      <c r="LP30" s="376"/>
      <c r="LQ30" s="376"/>
      <c r="LR30" s="376"/>
      <c r="LS30" s="376"/>
      <c r="LT30" s="376"/>
      <c r="LU30" s="376"/>
      <c r="LV30" s="376"/>
      <c r="LW30" s="376"/>
      <c r="LX30" s="376"/>
      <c r="LY30" s="376"/>
      <c r="LZ30" s="376"/>
      <c r="MA30" s="376"/>
      <c r="MB30" s="376"/>
      <c r="MC30" s="376"/>
      <c r="MD30" s="376"/>
      <c r="ME30" s="376"/>
      <c r="MF30" s="376"/>
      <c r="MG30" s="376"/>
      <c r="MH30" s="376"/>
      <c r="MI30" s="376"/>
      <c r="MJ30" s="376"/>
      <c r="MK30" s="376"/>
      <c r="ML30" s="376"/>
      <c r="MM30" s="376"/>
      <c r="MN30" s="376"/>
      <c r="MO30" s="376"/>
      <c r="MP30" s="376"/>
      <c r="MQ30" s="376"/>
      <c r="MR30" s="376"/>
      <c r="MS30" s="376"/>
      <c r="MT30" s="376"/>
      <c r="MU30" s="376"/>
      <c r="MV30" s="376"/>
      <c r="MW30" s="376"/>
      <c r="MX30" s="376"/>
      <c r="MY30" s="376"/>
      <c r="MZ30" s="376"/>
      <c r="NA30" s="376"/>
      <c r="NB30" s="376"/>
      <c r="NC30" s="376"/>
      <c r="ND30" s="376"/>
      <c r="NE30" s="376"/>
      <c r="NF30" s="376"/>
      <c r="NG30" s="376"/>
      <c r="NH30" s="376"/>
      <c r="NI30" s="376"/>
      <c r="NJ30" s="376"/>
      <c r="NK30" s="376"/>
      <c r="NL30" s="376"/>
      <c r="NM30" s="376"/>
      <c r="NN30" s="376"/>
      <c r="NO30" s="376"/>
      <c r="NP30" s="376"/>
      <c r="NQ30" s="376"/>
      <c r="NR30" s="376"/>
      <c r="NS30" s="376"/>
      <c r="NT30" s="376"/>
      <c r="NU30" s="376"/>
      <c r="NV30" s="376"/>
      <c r="NW30" s="376"/>
      <c r="NX30" s="376"/>
      <c r="NY30" s="376"/>
      <c r="NZ30" s="376"/>
      <c r="OA30" s="376"/>
      <c r="OB30" s="376"/>
      <c r="OC30" s="376"/>
      <c r="OD30" s="376"/>
      <c r="OE30" s="376"/>
      <c r="OF30" s="376"/>
      <c r="OG30" s="376"/>
      <c r="OH30" s="376"/>
      <c r="OI30" s="376"/>
      <c r="OJ30" s="376"/>
      <c r="OK30" s="376"/>
      <c r="OL30" s="376"/>
      <c r="OM30" s="376"/>
      <c r="ON30" s="376"/>
      <c r="OO30" s="376"/>
      <c r="OP30" s="376"/>
      <c r="OQ30" s="376"/>
      <c r="OR30" s="376"/>
      <c r="OS30" s="376"/>
      <c r="OT30" s="376"/>
      <c r="OU30" s="376"/>
      <c r="OV30" s="376"/>
      <c r="OW30" s="376"/>
      <c r="OX30" s="376"/>
      <c r="OY30" s="376"/>
      <c r="OZ30" s="376"/>
      <c r="PA30" s="376"/>
      <c r="PB30" s="376"/>
      <c r="PC30" s="376"/>
      <c r="PD30" s="376"/>
      <c r="PE30" s="376"/>
      <c r="PF30" s="376"/>
      <c r="PG30" s="376"/>
      <c r="PH30" s="376"/>
      <c r="PI30" s="376"/>
      <c r="PJ30" s="376"/>
      <c r="PK30" s="376"/>
      <c r="PL30" s="376"/>
      <c r="PM30" s="376"/>
      <c r="PN30" s="376"/>
      <c r="PO30" s="376"/>
      <c r="PP30" s="376"/>
      <c r="PQ30" s="376"/>
      <c r="PR30" s="376"/>
      <c r="PS30" s="376"/>
      <c r="PT30" s="376"/>
      <c r="PU30" s="376"/>
      <c r="PV30" s="376"/>
      <c r="PW30" s="376"/>
      <c r="PX30" s="376"/>
      <c r="PY30" s="376"/>
      <c r="PZ30" s="376"/>
      <c r="QA30" s="376"/>
      <c r="QB30" s="376"/>
      <c r="QC30" s="376"/>
      <c r="QD30" s="376"/>
      <c r="QE30" s="376"/>
      <c r="QF30" s="376"/>
      <c r="QG30" s="376"/>
      <c r="QH30" s="376"/>
      <c r="QI30" s="376"/>
      <c r="QJ30" s="376"/>
      <c r="QK30" s="376"/>
      <c r="QL30" s="376"/>
      <c r="QM30" s="376"/>
      <c r="QN30" s="376"/>
      <c r="QO30" s="376"/>
      <c r="QP30" s="376"/>
      <c r="QQ30" s="376"/>
      <c r="QR30" s="376"/>
      <c r="QS30" s="376"/>
      <c r="QT30" s="376"/>
      <c r="QU30" s="376"/>
      <c r="QV30" s="376"/>
      <c r="QW30" s="376"/>
      <c r="QX30" s="376"/>
      <c r="QY30" s="376"/>
      <c r="QZ30" s="376"/>
      <c r="RA30" s="376"/>
      <c r="RB30" s="376"/>
      <c r="RC30" s="376"/>
      <c r="RD30" s="376"/>
      <c r="RE30" s="376"/>
      <c r="RF30" s="376"/>
      <c r="RG30" s="376"/>
      <c r="RH30" s="376"/>
      <c r="RI30" s="376"/>
      <c r="RJ30" s="376"/>
      <c r="RK30" s="376"/>
      <c r="RL30" s="376"/>
      <c r="RM30" s="376"/>
      <c r="RN30" s="376"/>
      <c r="RO30" s="376"/>
      <c r="RP30" s="376"/>
      <c r="RQ30" s="376"/>
      <c r="RR30" s="376"/>
      <c r="RS30" s="376"/>
      <c r="RT30" s="376"/>
      <c r="RU30" s="376"/>
      <c r="RV30" s="376"/>
      <c r="RW30" s="376"/>
      <c r="RX30" s="376"/>
      <c r="RY30" s="376"/>
      <c r="RZ30" s="376"/>
      <c r="SA30" s="376"/>
      <c r="SB30" s="376"/>
      <c r="SC30" s="376"/>
      <c r="SD30" s="376"/>
      <c r="SE30" s="376"/>
      <c r="SF30" s="376"/>
      <c r="SG30" s="376"/>
      <c r="SH30" s="376"/>
      <c r="SI30" s="376"/>
      <c r="SJ30" s="376"/>
      <c r="SK30" s="376"/>
      <c r="SL30" s="376"/>
      <c r="SM30" s="376"/>
      <c r="SN30" s="376"/>
      <c r="SO30" s="376"/>
      <c r="SP30" s="376"/>
      <c r="SQ30" s="376"/>
      <c r="SR30" s="376"/>
      <c r="SS30" s="376"/>
      <c r="ST30" s="376"/>
      <c r="SU30" s="376"/>
      <c r="SV30" s="376"/>
      <c r="SW30" s="376"/>
      <c r="SX30" s="376"/>
      <c r="SY30" s="376"/>
      <c r="SZ30" s="376"/>
      <c r="TA30" s="376"/>
      <c r="TB30" s="376"/>
      <c r="TC30" s="376"/>
      <c r="TD30" s="376"/>
      <c r="TE30" s="376"/>
      <c r="TF30" s="376"/>
      <c r="TG30" s="376"/>
      <c r="TH30" s="376"/>
      <c r="TI30" s="376"/>
      <c r="TJ30" s="376"/>
      <c r="TK30" s="376"/>
      <c r="TL30" s="376"/>
      <c r="TM30" s="376"/>
      <c r="TN30" s="376"/>
      <c r="TO30" s="376"/>
      <c r="TP30" s="376"/>
      <c r="TQ30" s="376"/>
      <c r="TR30" s="376"/>
      <c r="TS30" s="376"/>
      <c r="TT30" s="376"/>
      <c r="TU30" s="376"/>
      <c r="TV30" s="376"/>
      <c r="TW30" s="376"/>
      <c r="TX30" s="376"/>
      <c r="TY30" s="376"/>
      <c r="TZ30" s="376"/>
      <c r="UA30" s="376"/>
      <c r="UB30" s="376"/>
      <c r="UC30" s="376"/>
      <c r="UD30" s="376"/>
      <c r="UE30" s="376"/>
      <c r="UF30" s="376"/>
      <c r="UG30" s="376"/>
      <c r="UH30" s="376"/>
      <c r="UI30" s="376"/>
      <c r="UJ30" s="376"/>
      <c r="UK30" s="376"/>
      <c r="UL30" s="376"/>
      <c r="UM30" s="376"/>
      <c r="UN30" s="376"/>
      <c r="UO30" s="376"/>
      <c r="UP30" s="376"/>
      <c r="UQ30" s="376"/>
      <c r="UR30" s="376"/>
      <c r="US30" s="376"/>
      <c r="UT30" s="376"/>
      <c r="UU30" s="376"/>
      <c r="UV30" s="376"/>
      <c r="UW30" s="376"/>
      <c r="UX30" s="376"/>
      <c r="UY30" s="376"/>
      <c r="UZ30" s="376"/>
      <c r="VA30" s="376"/>
      <c r="VB30" s="376"/>
      <c r="VC30" s="376"/>
      <c r="VD30" s="376"/>
      <c r="VE30" s="376"/>
      <c r="VF30" s="376"/>
      <c r="VG30" s="376"/>
      <c r="VH30" s="376"/>
      <c r="VI30" s="376"/>
      <c r="VJ30" s="376"/>
      <c r="VK30" s="376"/>
      <c r="VL30" s="376"/>
      <c r="VM30" s="376"/>
      <c r="VN30" s="376"/>
      <c r="VO30" s="376"/>
      <c r="VP30" s="376"/>
      <c r="VQ30" s="376"/>
      <c r="VR30" s="376"/>
      <c r="VS30" s="376"/>
      <c r="VT30" s="376"/>
      <c r="VU30" s="376"/>
      <c r="VV30" s="376"/>
      <c r="VW30" s="376"/>
      <c r="VX30" s="376"/>
      <c r="VY30" s="376"/>
      <c r="VZ30" s="376"/>
      <c r="WA30" s="376"/>
      <c r="WB30" s="376"/>
      <c r="WC30" s="376"/>
      <c r="WD30" s="376"/>
      <c r="WE30" s="376"/>
      <c r="WF30" s="376"/>
      <c r="WG30" s="376"/>
      <c r="WH30" s="376"/>
      <c r="WI30" s="376"/>
      <c r="WJ30" s="376"/>
      <c r="WK30" s="376"/>
      <c r="WL30" s="376"/>
      <c r="WM30" s="376"/>
      <c r="WN30" s="376"/>
      <c r="WO30" s="376"/>
      <c r="WP30" s="376"/>
      <c r="WQ30" s="376"/>
      <c r="WR30" s="376"/>
      <c r="WS30" s="376"/>
      <c r="WT30" s="376"/>
      <c r="WU30" s="376"/>
      <c r="WV30" s="376"/>
      <c r="WW30" s="376"/>
      <c r="WX30" s="376"/>
      <c r="WY30" s="376"/>
      <c r="WZ30" s="376"/>
      <c r="XA30" s="376"/>
      <c r="XB30" s="376"/>
      <c r="XC30" s="376"/>
      <c r="XD30" s="376"/>
      <c r="XE30" s="376"/>
      <c r="XF30" s="376"/>
      <c r="XG30" s="376"/>
      <c r="XH30" s="376"/>
      <c r="XI30" s="376"/>
      <c r="XJ30" s="376"/>
      <c r="XK30" s="376"/>
      <c r="XL30" s="376"/>
      <c r="XM30" s="376"/>
      <c r="XN30" s="376"/>
      <c r="XO30" s="376"/>
      <c r="XP30" s="376"/>
      <c r="XQ30" s="376"/>
      <c r="XR30" s="376"/>
      <c r="XS30" s="376"/>
      <c r="XT30" s="376"/>
      <c r="XU30" s="376"/>
      <c r="XV30" s="376"/>
      <c r="XW30" s="376"/>
      <c r="XX30" s="376"/>
      <c r="XY30" s="376"/>
      <c r="XZ30" s="376"/>
      <c r="YA30" s="376"/>
      <c r="YB30" s="376"/>
      <c r="YC30" s="376"/>
      <c r="YD30" s="376"/>
      <c r="YE30" s="376"/>
      <c r="YF30" s="376"/>
      <c r="YG30" s="376"/>
      <c r="YH30" s="376"/>
      <c r="YI30" s="376"/>
      <c r="YJ30" s="376"/>
      <c r="YK30" s="376"/>
      <c r="YL30" s="376"/>
      <c r="YM30" s="376"/>
      <c r="YN30" s="376"/>
      <c r="YO30" s="376"/>
      <c r="YP30" s="376"/>
      <c r="YQ30" s="376"/>
      <c r="YR30" s="376"/>
      <c r="YS30" s="376"/>
      <c r="YT30" s="376"/>
      <c r="YU30" s="376"/>
      <c r="YV30" s="376"/>
      <c r="YW30" s="376"/>
      <c r="YX30" s="376"/>
      <c r="YY30" s="376"/>
      <c r="YZ30" s="376"/>
      <c r="ZA30" s="376"/>
      <c r="ZB30" s="376"/>
      <c r="ZC30" s="376"/>
      <c r="ZD30" s="376"/>
      <c r="ZE30" s="376"/>
      <c r="ZF30" s="376"/>
      <c r="ZG30" s="376"/>
      <c r="ZH30" s="376"/>
      <c r="ZI30" s="376"/>
      <c r="ZJ30" s="376"/>
      <c r="ZK30" s="376"/>
      <c r="ZL30" s="376"/>
      <c r="ZM30" s="376"/>
      <c r="ZN30" s="376"/>
      <c r="ZO30" s="376"/>
      <c r="ZP30" s="376"/>
      <c r="ZQ30" s="376"/>
      <c r="ZR30" s="376"/>
      <c r="ZS30" s="376"/>
      <c r="ZT30" s="376"/>
      <c r="ZU30" s="376"/>
      <c r="ZV30" s="376"/>
      <c r="ZW30" s="376"/>
      <c r="ZX30" s="376"/>
      <c r="ZY30" s="376"/>
      <c r="ZZ30" s="376"/>
      <c r="AAA30" s="376"/>
      <c r="AAB30" s="376"/>
      <c r="AAC30" s="376"/>
      <c r="AAD30" s="376"/>
      <c r="AAE30" s="376"/>
      <c r="AAF30" s="376"/>
      <c r="AAG30" s="376"/>
      <c r="AAH30" s="376"/>
      <c r="AAI30" s="376"/>
      <c r="AAJ30" s="376"/>
      <c r="AAK30" s="376"/>
      <c r="AAL30" s="376"/>
      <c r="AAM30" s="376"/>
      <c r="AAN30" s="376"/>
      <c r="AAO30" s="376"/>
      <c r="AAP30" s="376"/>
      <c r="AAQ30" s="376"/>
      <c r="AAR30" s="376"/>
      <c r="AAS30" s="376"/>
      <c r="AAT30" s="376"/>
      <c r="AAU30" s="376"/>
      <c r="AAV30" s="376"/>
      <c r="AAW30" s="376"/>
      <c r="AAX30" s="376"/>
      <c r="AAY30" s="376"/>
      <c r="AAZ30" s="376"/>
      <c r="ABA30" s="376"/>
      <c r="ABB30" s="376"/>
      <c r="ABC30" s="376"/>
      <c r="ABD30" s="376"/>
      <c r="ABE30" s="376"/>
      <c r="ABF30" s="376"/>
      <c r="ABG30" s="376"/>
      <c r="ABH30" s="376"/>
      <c r="ABI30" s="376"/>
      <c r="ABJ30" s="376"/>
      <c r="ABK30" s="376"/>
      <c r="ABL30" s="376"/>
      <c r="ABM30" s="376"/>
      <c r="ABN30" s="376"/>
      <c r="ABO30" s="376"/>
      <c r="ABP30" s="376"/>
      <c r="ABQ30" s="376"/>
      <c r="ABR30" s="376"/>
      <c r="ABS30" s="376"/>
      <c r="ABT30" s="376"/>
      <c r="ABU30" s="376"/>
      <c r="ABV30" s="376"/>
      <c r="ABW30" s="376"/>
      <c r="ABX30" s="376"/>
      <c r="ABY30" s="376"/>
      <c r="ABZ30" s="376"/>
      <c r="ACA30" s="376"/>
      <c r="ACB30" s="376"/>
      <c r="ACC30" s="376"/>
      <c r="ACD30" s="376"/>
      <c r="ACE30" s="376"/>
      <c r="ACF30" s="376"/>
      <c r="ACG30" s="376"/>
      <c r="ACH30" s="376"/>
      <c r="ACI30" s="376"/>
      <c r="ACJ30" s="376"/>
      <c r="ACK30" s="376"/>
      <c r="ACL30" s="376"/>
      <c r="ACM30" s="376"/>
      <c r="ACN30" s="376"/>
      <c r="ACO30" s="376"/>
      <c r="ACP30" s="376"/>
      <c r="ACQ30" s="376"/>
      <c r="ACR30" s="376"/>
      <c r="ACS30" s="376"/>
      <c r="ACT30" s="376"/>
      <c r="ACU30" s="376"/>
      <c r="ACV30" s="376"/>
      <c r="ACW30" s="376"/>
      <c r="ACX30" s="376"/>
      <c r="ACY30" s="376"/>
      <c r="ACZ30" s="376"/>
      <c r="ADA30" s="376"/>
      <c r="ADB30" s="376"/>
      <c r="ADC30" s="376"/>
      <c r="ADD30" s="376"/>
      <c r="ADE30" s="376"/>
      <c r="ADF30" s="376"/>
      <c r="ADG30" s="376"/>
      <c r="ADH30" s="376"/>
      <c r="ADI30" s="376"/>
      <c r="ADJ30" s="376"/>
      <c r="ADK30" s="376"/>
      <c r="ADL30" s="376"/>
      <c r="ADM30" s="376"/>
      <c r="ADN30" s="376"/>
      <c r="ADO30" s="376"/>
      <c r="ADP30" s="376"/>
      <c r="ADQ30" s="376"/>
      <c r="ADR30" s="376"/>
      <c r="ADS30" s="376"/>
      <c r="ADT30" s="376"/>
      <c r="ADU30" s="376"/>
      <c r="ADV30" s="376"/>
      <c r="ADW30" s="376"/>
      <c r="ADX30" s="376"/>
      <c r="ADY30" s="376"/>
      <c r="ADZ30" s="376"/>
      <c r="AEA30" s="376"/>
      <c r="AEB30" s="376"/>
      <c r="AEC30" s="376"/>
      <c r="AED30" s="376"/>
      <c r="AEE30" s="376"/>
      <c r="AEF30" s="376"/>
      <c r="AEG30" s="376"/>
      <c r="AEH30" s="376"/>
      <c r="AEI30" s="376"/>
      <c r="AEJ30" s="376"/>
      <c r="AEK30" s="376"/>
      <c r="AEL30" s="376"/>
      <c r="AEM30" s="376"/>
      <c r="AEN30" s="376"/>
      <c r="AEO30" s="376"/>
      <c r="AEP30" s="376"/>
      <c r="AEQ30" s="376"/>
      <c r="AER30" s="376"/>
      <c r="AES30" s="376"/>
      <c r="AET30" s="376"/>
      <c r="AEU30" s="376"/>
      <c r="AEV30" s="376"/>
      <c r="AEW30" s="376"/>
      <c r="AEX30" s="376"/>
      <c r="AEY30" s="376"/>
      <c r="AEZ30" s="376"/>
      <c r="AFA30" s="376"/>
      <c r="AFB30" s="376"/>
      <c r="AFC30" s="376"/>
      <c r="AFD30" s="376"/>
      <c r="AFE30" s="376"/>
      <c r="AFF30" s="376"/>
      <c r="AFG30" s="376"/>
      <c r="AFH30" s="376"/>
      <c r="AFI30" s="376"/>
      <c r="AFJ30" s="376"/>
      <c r="AFK30" s="376"/>
      <c r="AFL30" s="376"/>
      <c r="AFM30" s="376"/>
      <c r="AFN30" s="376"/>
      <c r="AFO30" s="376"/>
      <c r="AFP30" s="376"/>
      <c r="AFQ30" s="376"/>
      <c r="AFR30" s="376"/>
      <c r="AFS30" s="376"/>
      <c r="AFT30" s="376"/>
      <c r="AFU30" s="376"/>
      <c r="AFV30" s="376"/>
      <c r="AFW30" s="376"/>
      <c r="AFX30" s="376"/>
      <c r="AFY30" s="376"/>
      <c r="AFZ30" s="376"/>
      <c r="AGA30" s="376"/>
      <c r="AGB30" s="376"/>
      <c r="AGC30" s="376"/>
      <c r="AGD30" s="376"/>
      <c r="AGE30" s="376"/>
      <c r="AGF30" s="376"/>
      <c r="AGG30" s="376"/>
      <c r="AGH30" s="376"/>
      <c r="AGI30" s="376"/>
      <c r="AGJ30" s="376"/>
      <c r="AGK30" s="376"/>
      <c r="AGL30" s="376"/>
      <c r="AGM30" s="376"/>
      <c r="AGN30" s="376"/>
      <c r="AGO30" s="376"/>
      <c r="AGP30" s="376"/>
      <c r="AGQ30" s="376"/>
      <c r="AGR30" s="376"/>
      <c r="AGS30" s="376"/>
      <c r="AGT30" s="376"/>
      <c r="AGU30" s="376"/>
      <c r="AGV30" s="376"/>
      <c r="AGW30" s="376"/>
      <c r="AGX30" s="376"/>
      <c r="AGY30" s="376"/>
      <c r="AGZ30" s="376"/>
      <c r="AHA30" s="376"/>
      <c r="AHB30" s="376"/>
      <c r="AHC30" s="376"/>
      <c r="AHD30" s="376"/>
      <c r="AHE30" s="376"/>
      <c r="AHF30" s="376"/>
      <c r="AHG30" s="376"/>
      <c r="AHH30" s="376"/>
      <c r="AHI30" s="376"/>
      <c r="AHJ30" s="376"/>
      <c r="AHK30" s="376"/>
      <c r="AHL30" s="376"/>
      <c r="AHM30" s="376"/>
      <c r="AHN30" s="376"/>
      <c r="AHO30" s="376"/>
      <c r="AHP30" s="376"/>
      <c r="AHQ30" s="376"/>
      <c r="AHR30" s="376"/>
      <c r="AHS30" s="376"/>
      <c r="AHT30" s="376"/>
      <c r="AHU30" s="376"/>
      <c r="AHV30" s="376"/>
      <c r="AHW30" s="376"/>
      <c r="AHX30" s="376"/>
      <c r="AHY30" s="376"/>
      <c r="AHZ30" s="376"/>
      <c r="AIA30" s="376"/>
      <c r="AIB30" s="376"/>
      <c r="AIC30" s="376"/>
      <c r="AID30" s="376"/>
      <c r="AIE30" s="376"/>
      <c r="AIF30" s="376"/>
      <c r="AIG30" s="376"/>
      <c r="AIH30" s="376"/>
      <c r="AII30" s="376"/>
      <c r="AIJ30" s="376"/>
      <c r="AIK30" s="376"/>
      <c r="AIL30" s="376"/>
      <c r="AIM30" s="376"/>
      <c r="AIN30" s="376"/>
      <c r="AIO30" s="376"/>
      <c r="AIP30" s="376"/>
      <c r="AIQ30" s="376"/>
      <c r="AIR30" s="376"/>
      <c r="AIS30" s="376"/>
      <c r="AIT30" s="376"/>
      <c r="AIU30" s="376"/>
      <c r="AIV30" s="376"/>
      <c r="AIW30" s="376"/>
      <c r="AIX30" s="376"/>
      <c r="AIY30" s="376"/>
      <c r="AIZ30" s="376"/>
      <c r="AJA30" s="376"/>
      <c r="AJB30" s="376"/>
      <c r="AJC30" s="376"/>
      <c r="AJD30" s="376"/>
      <c r="AJE30" s="376"/>
      <c r="AJF30" s="376"/>
      <c r="AJG30" s="376"/>
      <c r="AJH30" s="376"/>
      <c r="AJI30" s="376"/>
      <c r="AJJ30" s="376"/>
      <c r="AJK30" s="376"/>
      <c r="AJL30" s="376"/>
      <c r="AJM30" s="376"/>
      <c r="AJN30" s="376"/>
      <c r="AJO30" s="376"/>
      <c r="AJP30" s="376"/>
      <c r="AJQ30" s="376"/>
      <c r="AJR30" s="376"/>
      <c r="AJS30" s="376"/>
      <c r="AJT30" s="376"/>
      <c r="AJU30" s="376"/>
      <c r="AJV30" s="376"/>
      <c r="AJW30" s="376"/>
      <c r="AJX30" s="376"/>
      <c r="AJY30" s="376"/>
      <c r="AJZ30" s="376"/>
      <c r="AKA30" s="376"/>
      <c r="AKB30" s="376"/>
      <c r="AKC30" s="376"/>
      <c r="AKD30" s="376"/>
      <c r="AKE30" s="376"/>
      <c r="AKF30" s="376"/>
      <c r="AKG30" s="376"/>
      <c r="AKH30" s="376"/>
      <c r="AKI30" s="376"/>
      <c r="AKJ30" s="376"/>
      <c r="AKK30" s="376"/>
      <c r="AKL30" s="376"/>
      <c r="AKM30" s="376"/>
      <c r="AKN30" s="376"/>
      <c r="AKO30" s="376"/>
      <c r="AKP30" s="376"/>
      <c r="AKQ30" s="376"/>
      <c r="AKR30" s="376"/>
      <c r="AKS30" s="376"/>
      <c r="AKT30" s="376"/>
      <c r="AKU30" s="376"/>
      <c r="AKV30" s="376"/>
      <c r="AKW30" s="376"/>
      <c r="AKX30" s="376"/>
      <c r="AKY30" s="376"/>
      <c r="AKZ30" s="376"/>
      <c r="ALA30" s="376"/>
      <c r="ALB30" s="376"/>
      <c r="ALC30" s="376"/>
      <c r="ALD30" s="376"/>
      <c r="ALE30" s="376"/>
      <c r="ALF30" s="376"/>
      <c r="ALG30" s="376"/>
      <c r="ALH30" s="376"/>
      <c r="ALI30" s="376"/>
      <c r="ALJ30" s="376"/>
      <c r="ALK30" s="376"/>
      <c r="ALL30" s="376"/>
      <c r="ALM30" s="376"/>
      <c r="ALN30" s="376"/>
      <c r="ALO30" s="376"/>
      <c r="ALP30" s="376"/>
      <c r="ALQ30" s="376"/>
      <c r="ALR30" s="376"/>
      <c r="ALS30" s="376"/>
      <c r="ALT30" s="376"/>
      <c r="ALU30" s="376"/>
      <c r="ALV30" s="376"/>
      <c r="ALW30" s="376"/>
      <c r="ALX30" s="376"/>
      <c r="ALY30" s="376"/>
      <c r="ALZ30" s="376"/>
      <c r="AMA30" s="376"/>
      <c r="AMB30" s="376"/>
      <c r="AMC30" s="376"/>
      <c r="AMD30" s="376"/>
      <c r="AME30" s="376"/>
      <c r="AMF30" s="376"/>
      <c r="AMG30" s="376"/>
      <c r="AMH30" s="376"/>
      <c r="AMI30" s="376"/>
      <c r="AMJ30" s="376"/>
      <c r="AMK30" s="376"/>
      <c r="AML30" s="376"/>
      <c r="AMM30" s="376"/>
      <c r="AMN30" s="376"/>
      <c r="AMO30" s="376"/>
      <c r="AMP30" s="376"/>
      <c r="AMQ30" s="376"/>
      <c r="AMR30" s="376"/>
      <c r="AMS30" s="376"/>
      <c r="AMT30" s="376"/>
      <c r="AMU30" s="376"/>
      <c r="AMV30" s="376"/>
      <c r="AMW30" s="376"/>
      <c r="AMX30" s="376"/>
      <c r="AMY30" s="376"/>
      <c r="AMZ30" s="376"/>
      <c r="ANA30" s="376"/>
      <c r="ANB30" s="376"/>
      <c r="ANC30" s="376"/>
      <c r="AND30" s="376"/>
      <c r="ANE30" s="376"/>
      <c r="ANF30" s="376"/>
      <c r="ANG30" s="376"/>
      <c r="ANH30" s="376"/>
      <c r="ANI30" s="376"/>
      <c r="ANJ30" s="376"/>
      <c r="ANK30" s="376"/>
      <c r="ANL30" s="376"/>
      <c r="ANM30" s="376"/>
      <c r="ANN30" s="376"/>
      <c r="ANO30" s="376"/>
      <c r="ANP30" s="376"/>
      <c r="ANQ30" s="376"/>
      <c r="ANR30" s="376"/>
      <c r="ANS30" s="376"/>
      <c r="ANT30" s="376"/>
      <c r="ANU30" s="376"/>
      <c r="ANV30" s="376"/>
      <c r="ANW30" s="376"/>
      <c r="ANX30" s="376"/>
      <c r="ANY30" s="376"/>
      <c r="ANZ30" s="376"/>
      <c r="AOA30" s="376"/>
      <c r="AOB30" s="376"/>
      <c r="AOC30" s="376"/>
      <c r="AOD30" s="376"/>
      <c r="AOE30" s="376"/>
      <c r="AOF30" s="376"/>
      <c r="AOG30" s="376"/>
      <c r="AOH30" s="376"/>
      <c r="AOI30" s="376"/>
      <c r="AOJ30" s="376"/>
      <c r="AOK30" s="376"/>
      <c r="AOL30" s="376"/>
      <c r="AOM30" s="376"/>
      <c r="AON30" s="376"/>
      <c r="AOO30" s="376"/>
      <c r="AOP30" s="376"/>
      <c r="AOQ30" s="376"/>
      <c r="AOR30" s="376"/>
      <c r="AOS30" s="376"/>
      <c r="AOT30" s="376"/>
      <c r="AOU30" s="376"/>
      <c r="AOV30" s="376"/>
      <c r="AOW30" s="376"/>
      <c r="AOX30" s="376"/>
      <c r="AOY30" s="376"/>
      <c r="AOZ30" s="376"/>
      <c r="APA30" s="376"/>
      <c r="APB30" s="376"/>
      <c r="APC30" s="376"/>
      <c r="APD30" s="376"/>
      <c r="APE30" s="376"/>
      <c r="APF30" s="376"/>
      <c r="APG30" s="376"/>
      <c r="APH30" s="376"/>
      <c r="API30" s="376"/>
      <c r="APJ30" s="376"/>
      <c r="APK30" s="376"/>
      <c r="APL30" s="376"/>
      <c r="APM30" s="376"/>
      <c r="APN30" s="376"/>
      <c r="APO30" s="376"/>
      <c r="APP30" s="376"/>
      <c r="APQ30" s="376"/>
      <c r="APR30" s="376"/>
      <c r="APS30" s="376"/>
      <c r="APT30" s="376"/>
      <c r="APU30" s="376"/>
      <c r="APV30" s="376"/>
      <c r="APW30" s="376"/>
      <c r="APX30" s="376"/>
      <c r="APY30" s="376"/>
      <c r="APZ30" s="376"/>
      <c r="AQA30" s="376"/>
      <c r="AQB30" s="376"/>
      <c r="AQC30" s="376"/>
      <c r="AQD30" s="376"/>
      <c r="AQE30" s="376"/>
      <c r="AQF30" s="376"/>
      <c r="AQG30" s="376"/>
      <c r="AQH30" s="376"/>
      <c r="AQI30" s="376"/>
      <c r="AQJ30" s="376"/>
      <c r="AQK30" s="376"/>
      <c r="AQL30" s="376"/>
      <c r="AQM30" s="376"/>
      <c r="AQN30" s="376"/>
      <c r="AQO30" s="376"/>
      <c r="AQP30" s="376"/>
      <c r="AQQ30" s="376"/>
      <c r="AQR30" s="376"/>
      <c r="AQS30" s="376"/>
      <c r="AQT30" s="376"/>
      <c r="AQU30" s="376"/>
      <c r="AQV30" s="376"/>
      <c r="AQW30" s="376"/>
      <c r="AQX30" s="376"/>
      <c r="AQY30" s="376"/>
      <c r="AQZ30" s="376"/>
      <c r="ARA30" s="376"/>
      <c r="ARB30" s="376"/>
      <c r="ARC30" s="376"/>
      <c r="ARD30" s="376"/>
      <c r="ARE30" s="376"/>
      <c r="ARF30" s="376"/>
      <c r="ARG30" s="376"/>
      <c r="ARH30" s="376"/>
      <c r="ARI30" s="376"/>
      <c r="ARJ30" s="376"/>
      <c r="ARK30" s="376"/>
      <c r="ARL30" s="376"/>
      <c r="ARM30" s="376"/>
      <c r="ARN30" s="376"/>
      <c r="ARO30" s="376"/>
      <c r="ARP30" s="376"/>
      <c r="ARQ30" s="376"/>
      <c r="ARR30" s="376"/>
      <c r="ARS30" s="376"/>
      <c r="ART30" s="376"/>
      <c r="ARU30" s="376"/>
      <c r="ARV30" s="376"/>
      <c r="ARW30" s="376"/>
      <c r="ARX30" s="376"/>
      <c r="ARY30" s="376"/>
      <c r="ARZ30" s="376"/>
      <c r="ASA30" s="376"/>
      <c r="ASB30" s="376"/>
      <c r="ASC30" s="376"/>
      <c r="ASD30" s="376"/>
      <c r="ASE30" s="376"/>
      <c r="ASF30" s="376"/>
      <c r="ASG30" s="376"/>
      <c r="ASH30" s="376"/>
      <c r="ASI30" s="376"/>
      <c r="ASJ30" s="376"/>
      <c r="ASK30" s="376"/>
      <c r="ASL30" s="376"/>
      <c r="ASM30" s="376"/>
      <c r="ASN30" s="376"/>
      <c r="ASO30" s="376"/>
      <c r="ASP30" s="376"/>
      <c r="ASQ30" s="376"/>
      <c r="ASR30" s="376"/>
      <c r="ASS30" s="376"/>
      <c r="AST30" s="376"/>
      <c r="ASU30" s="376"/>
      <c r="ASV30" s="376"/>
      <c r="ASW30" s="376"/>
      <c r="ASX30" s="376"/>
      <c r="ASY30" s="376"/>
      <c r="ASZ30" s="376"/>
      <c r="ATA30" s="376"/>
      <c r="ATB30" s="376"/>
      <c r="ATC30" s="376"/>
      <c r="ATD30" s="376"/>
      <c r="ATE30" s="376"/>
      <c r="ATF30" s="376"/>
      <c r="ATG30" s="376"/>
      <c r="ATH30" s="376"/>
      <c r="ATI30" s="376"/>
      <c r="ATJ30" s="376"/>
      <c r="ATK30" s="376"/>
      <c r="ATL30" s="376"/>
      <c r="ATM30" s="376"/>
      <c r="ATN30" s="376"/>
      <c r="ATO30" s="376"/>
      <c r="ATP30" s="376"/>
      <c r="ATQ30" s="376"/>
      <c r="ATR30" s="376"/>
      <c r="ATS30" s="376"/>
      <c r="ATT30" s="376"/>
      <c r="ATU30" s="376"/>
      <c r="ATV30" s="376"/>
      <c r="ATW30" s="376"/>
      <c r="ATX30" s="376"/>
      <c r="ATY30" s="376"/>
      <c r="ATZ30" s="376"/>
      <c r="AUA30" s="376"/>
      <c r="AUB30" s="376"/>
      <c r="AUC30" s="376"/>
      <c r="AUD30" s="376"/>
      <c r="AUE30" s="376"/>
      <c r="AUF30" s="376"/>
      <c r="AUG30" s="376"/>
      <c r="AUH30" s="376"/>
      <c r="AUI30" s="376"/>
      <c r="AUJ30" s="376"/>
      <c r="AUK30" s="376"/>
      <c r="AUL30" s="376"/>
      <c r="AUM30" s="376"/>
      <c r="AUN30" s="376"/>
      <c r="AUO30" s="376"/>
      <c r="AUP30" s="376"/>
      <c r="AUQ30" s="376"/>
      <c r="AUR30" s="376"/>
      <c r="AUS30" s="376"/>
      <c r="AUT30" s="376"/>
      <c r="AUU30" s="376"/>
      <c r="AUV30" s="376"/>
      <c r="AUW30" s="376"/>
      <c r="AUX30" s="376"/>
      <c r="AUY30" s="376"/>
      <c r="AUZ30" s="376"/>
      <c r="AVA30" s="376"/>
      <c r="AVB30" s="376"/>
      <c r="AVC30" s="376"/>
      <c r="AVD30" s="376"/>
      <c r="AVE30" s="376"/>
      <c r="AVF30" s="376"/>
      <c r="AVG30" s="376"/>
      <c r="AVH30" s="376"/>
      <c r="AVI30" s="376"/>
      <c r="AVJ30" s="376"/>
      <c r="AVK30" s="376"/>
      <c r="AVL30" s="376"/>
      <c r="AVM30" s="376"/>
      <c r="AVN30" s="376"/>
      <c r="AVO30" s="376"/>
      <c r="AVP30" s="376"/>
      <c r="AVQ30" s="376"/>
      <c r="AVR30" s="376"/>
      <c r="AVS30" s="376"/>
      <c r="AVT30" s="376"/>
      <c r="AVU30" s="376"/>
      <c r="AVV30" s="376"/>
      <c r="AVW30" s="376"/>
      <c r="AVX30" s="376"/>
      <c r="AVY30" s="376"/>
      <c r="AVZ30" s="376"/>
      <c r="AWA30" s="376"/>
      <c r="AWB30" s="376"/>
      <c r="AWC30" s="376"/>
      <c r="AWD30" s="376"/>
      <c r="AWE30" s="376"/>
      <c r="AWF30" s="376"/>
      <c r="AWG30" s="376"/>
      <c r="AWH30" s="376"/>
      <c r="AWI30" s="376"/>
      <c r="AWJ30" s="376"/>
      <c r="AWK30" s="376"/>
      <c r="AWL30" s="376"/>
      <c r="AWM30" s="376"/>
      <c r="AWN30" s="376"/>
      <c r="AWO30" s="376"/>
      <c r="AWP30" s="376"/>
      <c r="AWQ30" s="376"/>
      <c r="AWR30" s="376"/>
      <c r="AWS30" s="376"/>
      <c r="AWT30" s="376"/>
      <c r="AWU30" s="376"/>
      <c r="AWV30" s="376"/>
      <c r="AWW30" s="376"/>
      <c r="AWX30" s="376"/>
      <c r="AWY30" s="376"/>
      <c r="AWZ30" s="376"/>
      <c r="AXA30" s="376"/>
      <c r="AXB30" s="376"/>
      <c r="AXC30" s="376"/>
      <c r="AXD30" s="376"/>
      <c r="AXE30" s="376"/>
      <c r="AXF30" s="376"/>
      <c r="AXG30" s="376"/>
      <c r="AXH30" s="376"/>
      <c r="AXI30" s="376"/>
      <c r="AXJ30" s="376"/>
      <c r="AXK30" s="376"/>
      <c r="AXL30" s="376"/>
      <c r="AXM30" s="376"/>
      <c r="AXN30" s="376"/>
      <c r="AXO30" s="376"/>
      <c r="AXP30" s="376"/>
      <c r="AXQ30" s="376"/>
      <c r="AXR30" s="376"/>
      <c r="AXS30" s="376"/>
      <c r="AXT30" s="376"/>
      <c r="AXU30" s="376"/>
      <c r="AXV30" s="376"/>
      <c r="AXW30" s="376"/>
      <c r="AXX30" s="376"/>
      <c r="AXY30" s="376"/>
      <c r="AXZ30" s="376"/>
      <c r="AYA30" s="376"/>
      <c r="AYB30" s="376"/>
      <c r="AYC30" s="376"/>
      <c r="AYD30" s="376"/>
      <c r="AYE30" s="376"/>
      <c r="AYF30" s="376"/>
      <c r="AYG30" s="376"/>
      <c r="AYH30" s="376"/>
      <c r="AYI30" s="376"/>
      <c r="AYJ30" s="376"/>
      <c r="AYK30" s="376"/>
      <c r="AYL30" s="376"/>
      <c r="AYM30" s="376"/>
      <c r="AYN30" s="376"/>
      <c r="AYO30" s="376"/>
      <c r="AYP30" s="376"/>
      <c r="AYQ30" s="376"/>
      <c r="AYR30" s="376"/>
      <c r="AYS30" s="376"/>
      <c r="AYT30" s="376"/>
      <c r="AYU30" s="376"/>
      <c r="AYV30" s="376"/>
      <c r="AYW30" s="376"/>
      <c r="AYX30" s="376"/>
      <c r="AYY30" s="376"/>
      <c r="AYZ30" s="376"/>
      <c r="AZA30" s="376"/>
      <c r="AZB30" s="376"/>
      <c r="AZC30" s="376"/>
      <c r="AZD30" s="376"/>
      <c r="AZE30" s="376"/>
      <c r="AZF30" s="376"/>
      <c r="AZG30" s="376"/>
      <c r="AZH30" s="376"/>
      <c r="AZI30" s="376"/>
      <c r="AZJ30" s="376"/>
      <c r="AZK30" s="376"/>
      <c r="AZL30" s="376"/>
      <c r="AZM30" s="376"/>
      <c r="AZN30" s="376"/>
      <c r="AZO30" s="376"/>
      <c r="AZP30" s="376"/>
      <c r="AZQ30" s="376"/>
      <c r="AZR30" s="376"/>
      <c r="AZS30" s="376"/>
      <c r="AZT30" s="376"/>
      <c r="AZU30" s="376"/>
      <c r="AZV30" s="376"/>
      <c r="AZW30" s="376"/>
      <c r="AZX30" s="376"/>
      <c r="AZY30" s="376"/>
      <c r="AZZ30" s="376"/>
      <c r="BAA30" s="376"/>
      <c r="BAB30" s="376"/>
      <c r="BAC30" s="376"/>
      <c r="BAD30" s="376"/>
      <c r="BAE30" s="376"/>
      <c r="BAF30" s="376"/>
      <c r="BAG30" s="376"/>
      <c r="BAH30" s="376"/>
      <c r="BAI30" s="376"/>
      <c r="BAJ30" s="376"/>
      <c r="BAK30" s="376"/>
      <c r="BAL30" s="376"/>
      <c r="BAM30" s="376"/>
      <c r="BAN30" s="376"/>
      <c r="BAO30" s="376"/>
      <c r="BAP30" s="376"/>
      <c r="BAQ30" s="376"/>
      <c r="BAR30" s="376"/>
      <c r="BAS30" s="376"/>
      <c r="BAT30" s="376"/>
      <c r="BAU30" s="376"/>
      <c r="BAV30" s="376"/>
      <c r="BAW30" s="376"/>
      <c r="BAX30" s="376"/>
      <c r="BAY30" s="376"/>
      <c r="BAZ30" s="376"/>
      <c r="BBA30" s="376"/>
      <c r="BBB30" s="376"/>
      <c r="BBC30" s="376"/>
      <c r="BBD30" s="376"/>
      <c r="BBE30" s="376"/>
      <c r="BBF30" s="376"/>
      <c r="BBG30" s="376"/>
      <c r="BBH30" s="376"/>
      <c r="BBI30" s="376"/>
      <c r="BBJ30" s="376"/>
      <c r="BBK30" s="376"/>
      <c r="BBL30" s="376"/>
      <c r="BBM30" s="376"/>
      <c r="BBN30" s="376"/>
      <c r="BBO30" s="376"/>
      <c r="BBP30" s="376"/>
      <c r="BBQ30" s="376"/>
      <c r="BBR30" s="376"/>
      <c r="BBS30" s="376"/>
      <c r="BBT30" s="376"/>
      <c r="BBU30" s="376"/>
      <c r="BBV30" s="376"/>
      <c r="BBW30" s="376"/>
      <c r="BBX30" s="376"/>
      <c r="BBY30" s="376"/>
      <c r="BBZ30" s="376"/>
      <c r="BCA30" s="376"/>
      <c r="BCB30" s="376"/>
      <c r="BCC30" s="376"/>
      <c r="BCD30" s="376"/>
      <c r="BCE30" s="376"/>
      <c r="BCF30" s="376"/>
      <c r="BCG30" s="376"/>
      <c r="BCH30" s="376"/>
      <c r="BCI30" s="376"/>
      <c r="BCJ30" s="376"/>
      <c r="BCK30" s="376"/>
      <c r="BCL30" s="376"/>
      <c r="BCM30" s="376"/>
      <c r="BCN30" s="376"/>
      <c r="BCO30" s="376"/>
      <c r="BCP30" s="376"/>
      <c r="BCQ30" s="376"/>
      <c r="BCR30" s="376"/>
      <c r="BCS30" s="376"/>
      <c r="BCT30" s="376"/>
      <c r="BCU30" s="376"/>
      <c r="BCV30" s="376"/>
      <c r="BCW30" s="376"/>
      <c r="BCX30" s="376"/>
      <c r="BCY30" s="376"/>
      <c r="BCZ30" s="376"/>
      <c r="BDA30" s="376"/>
      <c r="BDB30" s="376"/>
      <c r="BDC30" s="376"/>
      <c r="BDD30" s="376"/>
      <c r="BDE30" s="376"/>
      <c r="BDF30" s="376"/>
      <c r="BDG30" s="376"/>
      <c r="BDH30" s="376"/>
      <c r="BDI30" s="376"/>
      <c r="BDJ30" s="376"/>
      <c r="BDK30" s="376"/>
      <c r="BDL30" s="376"/>
      <c r="BDM30" s="376"/>
      <c r="BDN30" s="376"/>
      <c r="BDO30" s="376"/>
      <c r="BDP30" s="376"/>
      <c r="BDQ30" s="376"/>
      <c r="BDR30" s="376"/>
      <c r="BDS30" s="376"/>
      <c r="BDT30" s="376"/>
      <c r="BDU30" s="376"/>
      <c r="BDV30" s="376"/>
      <c r="BDW30" s="376"/>
      <c r="BDX30" s="376"/>
      <c r="BDY30" s="376"/>
      <c r="BDZ30" s="376"/>
      <c r="BEA30" s="376"/>
      <c r="BEB30" s="376"/>
      <c r="BEC30" s="376"/>
      <c r="BED30" s="376"/>
      <c r="BEE30" s="376"/>
      <c r="BEF30" s="376"/>
      <c r="BEG30" s="376"/>
      <c r="BEH30" s="376"/>
      <c r="BEI30" s="376"/>
      <c r="BEJ30" s="376"/>
      <c r="BEK30" s="376"/>
      <c r="BEL30" s="376"/>
      <c r="BEM30" s="376"/>
      <c r="BEN30" s="376"/>
      <c r="BEO30" s="376"/>
      <c r="BEP30" s="376"/>
      <c r="BEQ30" s="376"/>
      <c r="BER30" s="376"/>
      <c r="BES30" s="376"/>
      <c r="BET30" s="376"/>
      <c r="BEU30" s="376"/>
      <c r="BEV30" s="376"/>
      <c r="BEW30" s="376"/>
      <c r="BEX30" s="376"/>
      <c r="BEY30" s="376"/>
      <c r="BEZ30" s="376"/>
      <c r="BFA30" s="376"/>
      <c r="BFB30" s="376"/>
      <c r="BFC30" s="376"/>
      <c r="BFD30" s="376"/>
      <c r="BFE30" s="376"/>
      <c r="BFF30" s="376"/>
      <c r="BFG30" s="376"/>
      <c r="BFH30" s="376"/>
      <c r="BFI30" s="376"/>
      <c r="BFJ30" s="376"/>
      <c r="BFK30" s="376"/>
      <c r="BFL30" s="376"/>
      <c r="BFM30" s="376"/>
      <c r="BFN30" s="376"/>
      <c r="BFO30" s="376"/>
      <c r="BFP30" s="376"/>
      <c r="BFQ30" s="376"/>
      <c r="BFR30" s="376"/>
      <c r="BFS30" s="376"/>
      <c r="BFT30" s="376"/>
      <c r="BFU30" s="376"/>
      <c r="BFV30" s="376"/>
      <c r="BFW30" s="376"/>
      <c r="BFX30" s="376"/>
      <c r="BFY30" s="376"/>
      <c r="BFZ30" s="376"/>
      <c r="BGA30" s="376"/>
      <c r="BGB30" s="376"/>
      <c r="BGC30" s="376"/>
      <c r="BGD30" s="376"/>
      <c r="BGE30" s="376"/>
      <c r="BGF30" s="376"/>
      <c r="BGG30" s="376"/>
      <c r="BGH30" s="376"/>
      <c r="BGI30" s="376"/>
      <c r="BGJ30" s="376"/>
      <c r="BGK30" s="376"/>
      <c r="BGL30" s="376"/>
      <c r="BGM30" s="376"/>
      <c r="BGN30" s="376"/>
      <c r="BGO30" s="376"/>
      <c r="BGP30" s="376"/>
      <c r="BGQ30" s="376"/>
      <c r="BGR30" s="376"/>
      <c r="BGS30" s="376"/>
      <c r="BGT30" s="376"/>
      <c r="BGU30" s="376"/>
      <c r="BGV30" s="376"/>
      <c r="BGW30" s="376"/>
      <c r="BGX30" s="376"/>
      <c r="BGY30" s="376"/>
      <c r="BGZ30" s="376"/>
      <c r="BHA30" s="376"/>
      <c r="BHB30" s="376"/>
      <c r="BHC30" s="376"/>
      <c r="BHD30" s="376"/>
      <c r="BHE30" s="376"/>
      <c r="BHF30" s="376"/>
      <c r="BHG30" s="376"/>
      <c r="BHH30" s="376"/>
      <c r="BHI30" s="376"/>
      <c r="BHJ30" s="376"/>
      <c r="BHK30" s="376"/>
      <c r="BHL30" s="376"/>
      <c r="BHM30" s="376"/>
      <c r="BHN30" s="376"/>
      <c r="BHO30" s="376"/>
      <c r="BHP30" s="376"/>
      <c r="BHQ30" s="376"/>
      <c r="BHR30" s="376"/>
      <c r="BHS30" s="376"/>
      <c r="BHT30" s="376"/>
      <c r="BHU30" s="376"/>
      <c r="BHV30" s="376"/>
      <c r="BHW30" s="376"/>
      <c r="BHX30" s="376"/>
      <c r="BHY30" s="376"/>
      <c r="BHZ30" s="376"/>
      <c r="BIA30" s="376"/>
      <c r="BIB30" s="376"/>
      <c r="BIC30" s="376"/>
      <c r="BID30" s="376"/>
      <c r="BIE30" s="376"/>
      <c r="BIF30" s="376"/>
      <c r="BIG30" s="376"/>
      <c r="BIH30" s="376"/>
      <c r="BII30" s="376"/>
      <c r="BIJ30" s="376"/>
      <c r="BIK30" s="376"/>
      <c r="BIL30" s="376"/>
      <c r="BIM30" s="376"/>
      <c r="BIN30" s="376"/>
      <c r="BIO30" s="376"/>
      <c r="BIP30" s="376"/>
      <c r="BIQ30" s="376"/>
      <c r="BIR30" s="376"/>
      <c r="BIS30" s="376"/>
      <c r="BIT30" s="376"/>
      <c r="BIU30" s="376"/>
      <c r="BIV30" s="376"/>
      <c r="BIW30" s="376"/>
      <c r="BIX30" s="376"/>
      <c r="BIY30" s="376"/>
      <c r="BIZ30" s="376"/>
      <c r="BJA30" s="376"/>
      <c r="BJB30" s="376"/>
      <c r="BJC30" s="376"/>
      <c r="BJD30" s="376"/>
      <c r="BJE30" s="376"/>
      <c r="BJF30" s="376"/>
      <c r="BJG30" s="376"/>
      <c r="BJH30" s="376"/>
      <c r="BJI30" s="376"/>
      <c r="BJJ30" s="376"/>
      <c r="BJK30" s="376"/>
      <c r="BJL30" s="376"/>
      <c r="BJM30" s="376"/>
      <c r="BJN30" s="376"/>
      <c r="BJO30" s="376"/>
      <c r="BJP30" s="376"/>
      <c r="BJQ30" s="376"/>
      <c r="BJR30" s="376"/>
      <c r="BJS30" s="376"/>
      <c r="BJT30" s="376"/>
      <c r="BJU30" s="376"/>
      <c r="BJV30" s="376"/>
      <c r="BJW30" s="376"/>
      <c r="BJX30" s="376"/>
      <c r="BJY30" s="376"/>
      <c r="BJZ30" s="376"/>
      <c r="BKA30" s="376"/>
      <c r="BKB30" s="376"/>
      <c r="BKC30" s="376"/>
      <c r="BKD30" s="376"/>
      <c r="BKE30" s="376"/>
      <c r="BKF30" s="376"/>
      <c r="BKG30" s="376"/>
      <c r="BKH30" s="376"/>
      <c r="BKI30" s="376"/>
      <c r="BKJ30" s="376"/>
      <c r="BKK30" s="376"/>
      <c r="BKL30" s="376"/>
      <c r="BKM30" s="376"/>
      <c r="BKN30" s="376"/>
      <c r="BKO30" s="376"/>
      <c r="BKP30" s="376"/>
      <c r="BKQ30" s="376"/>
      <c r="BKR30" s="376"/>
      <c r="BKS30" s="376"/>
      <c r="BKT30" s="376"/>
      <c r="BKU30" s="376"/>
      <c r="BKV30" s="376"/>
      <c r="BKW30" s="376"/>
      <c r="BKX30" s="376"/>
      <c r="BKY30" s="376"/>
      <c r="BKZ30" s="376"/>
      <c r="BLA30" s="376"/>
      <c r="BLB30" s="376"/>
      <c r="BLC30" s="376"/>
      <c r="BLD30" s="376"/>
      <c r="BLE30" s="376"/>
      <c r="BLF30" s="376"/>
      <c r="BLG30" s="376"/>
      <c r="BLH30" s="376"/>
      <c r="BLI30" s="376"/>
      <c r="BLJ30" s="376"/>
      <c r="BLK30" s="376"/>
      <c r="BLL30" s="376"/>
      <c r="BLM30" s="376"/>
      <c r="BLN30" s="376"/>
      <c r="BLO30" s="376"/>
      <c r="BLP30" s="376"/>
      <c r="BLQ30" s="376"/>
      <c r="BLR30" s="376"/>
      <c r="BLS30" s="376"/>
      <c r="BLT30" s="376"/>
      <c r="BLU30" s="376"/>
      <c r="BLV30" s="376"/>
      <c r="BLW30" s="376"/>
      <c r="BLX30" s="376"/>
      <c r="BLY30" s="376"/>
      <c r="BLZ30" s="376"/>
      <c r="BMA30" s="376"/>
      <c r="BMB30" s="376"/>
      <c r="BMC30" s="376"/>
      <c r="BMD30" s="376"/>
      <c r="BME30" s="376"/>
      <c r="BMF30" s="376"/>
      <c r="BMG30" s="376"/>
      <c r="BMH30" s="376"/>
      <c r="BMI30" s="376"/>
      <c r="BMJ30" s="376"/>
      <c r="BMK30" s="376"/>
      <c r="BML30" s="376"/>
      <c r="BMM30" s="376"/>
      <c r="BMN30" s="376"/>
      <c r="BMO30" s="376"/>
      <c r="BMP30" s="376"/>
      <c r="BMQ30" s="376"/>
      <c r="BMR30" s="376"/>
      <c r="BMS30" s="376"/>
      <c r="BMT30" s="376"/>
      <c r="BMU30" s="376"/>
      <c r="BMV30" s="376"/>
      <c r="BMW30" s="376"/>
      <c r="BMX30" s="376"/>
      <c r="BMY30" s="376"/>
      <c r="BMZ30" s="376"/>
      <c r="BNA30" s="376"/>
      <c r="BNB30" s="376"/>
      <c r="BNC30" s="376"/>
      <c r="BND30" s="376"/>
      <c r="BNE30" s="376"/>
      <c r="BNF30" s="376"/>
      <c r="BNG30" s="376"/>
      <c r="BNH30" s="376"/>
      <c r="BNI30" s="376"/>
      <c r="BNJ30" s="376"/>
      <c r="BNK30" s="376"/>
      <c r="BNL30" s="376"/>
      <c r="BNM30" s="376"/>
      <c r="BNN30" s="376"/>
      <c r="BNO30" s="376"/>
      <c r="BNP30" s="376"/>
      <c r="BNQ30" s="376"/>
      <c r="BNR30" s="376"/>
      <c r="BNS30" s="376"/>
      <c r="BNT30" s="376"/>
      <c r="BNU30" s="376"/>
      <c r="BNV30" s="376"/>
      <c r="BNW30" s="376"/>
      <c r="BNX30" s="376"/>
      <c r="BNY30" s="376"/>
      <c r="BNZ30" s="376"/>
      <c r="BOA30" s="376"/>
      <c r="BOB30" s="376"/>
      <c r="BOC30" s="376"/>
      <c r="BOD30" s="376"/>
      <c r="BOE30" s="376"/>
      <c r="BOF30" s="376"/>
      <c r="BOG30" s="376"/>
      <c r="BOH30" s="376"/>
      <c r="BOI30" s="376"/>
      <c r="BOJ30" s="376"/>
      <c r="BOK30" s="376"/>
      <c r="BOL30" s="376"/>
      <c r="BOM30" s="376"/>
      <c r="BON30" s="376"/>
      <c r="BOO30" s="376"/>
      <c r="BOP30" s="376"/>
      <c r="BOQ30" s="376"/>
      <c r="BOR30" s="376"/>
      <c r="BOS30" s="376"/>
      <c r="BOT30" s="376"/>
      <c r="BOU30" s="376"/>
      <c r="BOV30" s="376"/>
      <c r="BOW30" s="376"/>
      <c r="BOX30" s="376"/>
      <c r="BOY30" s="376"/>
      <c r="BOZ30" s="376"/>
      <c r="BPA30" s="376"/>
      <c r="BPB30" s="376"/>
      <c r="BPC30" s="376"/>
      <c r="BPD30" s="376"/>
      <c r="BPE30" s="376"/>
      <c r="BPF30" s="376"/>
      <c r="BPG30" s="376"/>
      <c r="BPH30" s="376"/>
      <c r="BPI30" s="376"/>
      <c r="BPJ30" s="376"/>
      <c r="BPK30" s="376"/>
      <c r="BPL30" s="376"/>
      <c r="BPM30" s="376"/>
      <c r="BPN30" s="376"/>
      <c r="BPO30" s="376"/>
      <c r="BPP30" s="376"/>
      <c r="BPQ30" s="376"/>
      <c r="BPR30" s="376"/>
      <c r="BPS30" s="376"/>
      <c r="BPT30" s="376"/>
      <c r="BPU30" s="376"/>
      <c r="BPV30" s="376"/>
      <c r="BPW30" s="376"/>
      <c r="BPX30" s="376"/>
      <c r="BPY30" s="376"/>
      <c r="BPZ30" s="376"/>
      <c r="BQA30" s="376"/>
      <c r="BQB30" s="376"/>
      <c r="BQC30" s="376"/>
      <c r="BQD30" s="376"/>
      <c r="BQE30" s="376"/>
      <c r="BQF30" s="376"/>
      <c r="BQG30" s="376"/>
      <c r="BQH30" s="376"/>
      <c r="BQI30" s="376"/>
      <c r="BQJ30" s="376"/>
      <c r="BQK30" s="376"/>
      <c r="BQL30" s="376"/>
      <c r="BQM30" s="376"/>
      <c r="BQN30" s="376"/>
      <c r="BQO30" s="376"/>
      <c r="BQP30" s="376"/>
      <c r="BQQ30" s="376"/>
      <c r="BQR30" s="376"/>
      <c r="BQS30" s="376"/>
      <c r="BQT30" s="376"/>
      <c r="BQU30" s="376"/>
      <c r="BQV30" s="376"/>
      <c r="BQW30" s="376"/>
      <c r="BQX30" s="376"/>
      <c r="BQY30" s="376"/>
      <c r="BQZ30" s="376"/>
      <c r="BRA30" s="376"/>
      <c r="BRB30" s="376"/>
      <c r="BRC30" s="376"/>
      <c r="BRD30" s="376"/>
      <c r="BRE30" s="376"/>
      <c r="BRF30" s="376"/>
      <c r="BRG30" s="376"/>
      <c r="BRH30" s="376"/>
      <c r="BRI30" s="376"/>
      <c r="BRJ30" s="376"/>
      <c r="BRK30" s="376"/>
      <c r="BRL30" s="376"/>
      <c r="BRM30" s="376"/>
      <c r="BRN30" s="376"/>
      <c r="BRO30" s="376"/>
      <c r="BRP30" s="376"/>
      <c r="BRQ30" s="376"/>
      <c r="BRR30" s="376"/>
      <c r="BRS30" s="376"/>
      <c r="BRT30" s="376"/>
      <c r="BRU30" s="376"/>
      <c r="BRV30" s="376"/>
      <c r="BRW30" s="376"/>
      <c r="BRX30" s="376"/>
      <c r="BRY30" s="376"/>
      <c r="BRZ30" s="376"/>
      <c r="BSA30" s="376"/>
      <c r="BSB30" s="376"/>
      <c r="BSC30" s="376"/>
      <c r="BSD30" s="376"/>
      <c r="BSE30" s="376"/>
      <c r="BSF30" s="376"/>
      <c r="BSG30" s="376"/>
      <c r="BSH30" s="376"/>
      <c r="BSI30" s="376"/>
      <c r="BSJ30" s="376"/>
      <c r="BSK30" s="376"/>
      <c r="BSL30" s="376"/>
      <c r="BSM30" s="376"/>
      <c r="BSN30" s="376"/>
      <c r="BSO30" s="376"/>
      <c r="BSP30" s="376"/>
      <c r="BSQ30" s="376"/>
      <c r="BSR30" s="376"/>
      <c r="BSS30" s="376"/>
      <c r="BST30" s="376"/>
      <c r="BSU30" s="376"/>
      <c r="BSV30" s="376"/>
      <c r="BSW30" s="376"/>
      <c r="BSX30" s="376"/>
      <c r="BSY30" s="376"/>
      <c r="BSZ30" s="376"/>
      <c r="BTA30" s="376"/>
      <c r="BTB30" s="376"/>
      <c r="BTC30" s="376"/>
      <c r="BTD30" s="376"/>
      <c r="BTE30" s="376"/>
      <c r="BTF30" s="376"/>
      <c r="BTG30" s="376"/>
      <c r="BTH30" s="376"/>
      <c r="BTI30" s="376"/>
      <c r="BTJ30" s="376"/>
      <c r="BTK30" s="376"/>
      <c r="BTL30" s="376"/>
      <c r="BTM30" s="376"/>
      <c r="BTN30" s="376"/>
      <c r="BTO30" s="376"/>
      <c r="BTP30" s="376"/>
      <c r="BTQ30" s="376"/>
      <c r="BTR30" s="376"/>
      <c r="BTS30" s="376"/>
      <c r="BTT30" s="376"/>
      <c r="BTU30" s="376"/>
      <c r="BTV30" s="376"/>
      <c r="BTW30" s="376"/>
      <c r="BTX30" s="376"/>
      <c r="BTY30" s="376"/>
      <c r="BTZ30" s="376"/>
      <c r="BUA30" s="376"/>
      <c r="BUB30" s="376"/>
      <c r="BUC30" s="376"/>
      <c r="BUD30" s="376"/>
      <c r="BUE30" s="376"/>
      <c r="BUF30" s="376"/>
      <c r="BUG30" s="376"/>
      <c r="BUH30" s="376"/>
      <c r="BUI30" s="376"/>
      <c r="BUJ30" s="376"/>
      <c r="BUK30" s="376"/>
      <c r="BUL30" s="376"/>
      <c r="BUM30" s="376"/>
      <c r="BUN30" s="376"/>
      <c r="BUO30" s="376"/>
      <c r="BUP30" s="376"/>
      <c r="BUQ30" s="376"/>
      <c r="BUR30" s="376"/>
      <c r="BUS30" s="376"/>
      <c r="BUT30" s="376"/>
      <c r="BUU30" s="376"/>
      <c r="BUV30" s="376"/>
      <c r="BUW30" s="376"/>
      <c r="BUX30" s="376"/>
      <c r="BUY30" s="376"/>
      <c r="BUZ30" s="376"/>
      <c r="BVA30" s="376"/>
      <c r="BVB30" s="376"/>
      <c r="BVC30" s="376"/>
      <c r="BVD30" s="376"/>
      <c r="BVE30" s="376"/>
      <c r="BVF30" s="376"/>
      <c r="BVG30" s="376"/>
      <c r="BVH30" s="376"/>
      <c r="BVI30" s="376"/>
      <c r="BVJ30" s="376"/>
      <c r="BVK30" s="376"/>
      <c r="BVL30" s="376"/>
      <c r="BVM30" s="376"/>
      <c r="BVN30" s="376"/>
      <c r="BVO30" s="376"/>
      <c r="BVP30" s="376"/>
      <c r="BVQ30" s="376"/>
      <c r="BVR30" s="376"/>
      <c r="BVS30" s="376"/>
      <c r="BVT30" s="376"/>
      <c r="BVU30" s="376"/>
      <c r="BVV30" s="376"/>
      <c r="BVW30" s="376"/>
      <c r="BVX30" s="376"/>
      <c r="BVY30" s="376"/>
      <c r="BVZ30" s="376"/>
      <c r="BWA30" s="376"/>
      <c r="BWB30" s="376"/>
      <c r="BWC30" s="376"/>
      <c r="BWD30" s="376"/>
      <c r="BWE30" s="376"/>
      <c r="BWF30" s="376"/>
      <c r="BWG30" s="376"/>
      <c r="BWH30" s="376"/>
      <c r="BWI30" s="376"/>
      <c r="BWJ30" s="376"/>
      <c r="BWK30" s="376"/>
      <c r="BWL30" s="376"/>
      <c r="BWM30" s="376"/>
      <c r="BWN30" s="376"/>
      <c r="BWO30" s="376"/>
      <c r="BWP30" s="376"/>
      <c r="BWQ30" s="376"/>
      <c r="BWR30" s="376"/>
      <c r="BWS30" s="376"/>
      <c r="BWT30" s="376"/>
      <c r="BWU30" s="376"/>
      <c r="BWV30" s="376"/>
      <c r="BWW30" s="376"/>
      <c r="BWX30" s="376"/>
      <c r="BWY30" s="376"/>
      <c r="BWZ30" s="376"/>
      <c r="BXA30" s="376"/>
      <c r="BXB30" s="376"/>
      <c r="BXC30" s="376"/>
      <c r="BXD30" s="376"/>
      <c r="BXE30" s="376"/>
      <c r="BXF30" s="376"/>
      <c r="BXG30" s="376"/>
      <c r="BXH30" s="376"/>
      <c r="BXI30" s="376"/>
      <c r="BXJ30" s="376"/>
      <c r="BXK30" s="376"/>
      <c r="BXL30" s="376"/>
      <c r="BXM30" s="376"/>
      <c r="BXN30" s="376"/>
      <c r="BXO30" s="376"/>
      <c r="BXP30" s="376"/>
      <c r="BXQ30" s="376"/>
      <c r="BXR30" s="376"/>
      <c r="BXS30" s="376"/>
      <c r="BXT30" s="376"/>
      <c r="BXU30" s="376"/>
      <c r="BXV30" s="376"/>
      <c r="BXW30" s="376"/>
      <c r="BXX30" s="376"/>
      <c r="BXY30" s="376"/>
      <c r="BXZ30" s="376"/>
      <c r="BYA30" s="376"/>
      <c r="BYB30" s="376"/>
      <c r="BYC30" s="376"/>
      <c r="BYD30" s="376"/>
      <c r="BYE30" s="376"/>
      <c r="BYF30" s="376"/>
      <c r="BYG30" s="376"/>
      <c r="BYH30" s="376"/>
      <c r="BYI30" s="376"/>
      <c r="BYJ30" s="376"/>
      <c r="BYK30" s="376"/>
      <c r="BYL30" s="376"/>
      <c r="BYM30" s="376"/>
      <c r="BYN30" s="376"/>
      <c r="BYO30" s="376"/>
      <c r="BYP30" s="376"/>
      <c r="BYQ30" s="376"/>
      <c r="BYR30" s="376"/>
      <c r="BYS30" s="376"/>
      <c r="BYT30" s="376"/>
      <c r="BYU30" s="376"/>
      <c r="BYV30" s="376"/>
      <c r="BYW30" s="376"/>
      <c r="BYX30" s="376"/>
      <c r="BYY30" s="376"/>
      <c r="BYZ30" s="376"/>
      <c r="BZA30" s="376"/>
      <c r="BZB30" s="376"/>
      <c r="BZC30" s="376"/>
      <c r="BZD30" s="376"/>
      <c r="BZE30" s="376"/>
      <c r="BZF30" s="376"/>
      <c r="BZG30" s="376"/>
      <c r="BZH30" s="376"/>
      <c r="BZI30" s="376"/>
      <c r="BZJ30" s="376"/>
      <c r="BZK30" s="376"/>
      <c r="BZL30" s="376"/>
      <c r="BZM30" s="376"/>
      <c r="BZN30" s="376"/>
      <c r="BZO30" s="376"/>
      <c r="BZP30" s="376"/>
      <c r="BZQ30" s="376"/>
      <c r="BZR30" s="376"/>
      <c r="BZS30" s="376"/>
      <c r="BZT30" s="376"/>
      <c r="BZU30" s="376"/>
      <c r="BZV30" s="376"/>
      <c r="BZW30" s="376"/>
      <c r="BZX30" s="376"/>
      <c r="BZY30" s="376"/>
      <c r="BZZ30" s="376"/>
      <c r="CAA30" s="376"/>
      <c r="CAB30" s="376"/>
      <c r="CAC30" s="376"/>
      <c r="CAD30" s="376"/>
      <c r="CAE30" s="376"/>
      <c r="CAF30" s="376"/>
      <c r="CAG30" s="376"/>
      <c r="CAH30" s="376"/>
      <c r="CAI30" s="376"/>
      <c r="CAJ30" s="376"/>
      <c r="CAK30" s="376"/>
      <c r="CAL30" s="376"/>
      <c r="CAM30" s="376"/>
      <c r="CAN30" s="376"/>
      <c r="CAO30" s="376"/>
      <c r="CAP30" s="376"/>
      <c r="CAQ30" s="376"/>
      <c r="CAR30" s="376"/>
      <c r="CAS30" s="376"/>
      <c r="CAT30" s="376"/>
      <c r="CAU30" s="376"/>
      <c r="CAV30" s="376"/>
      <c r="CAW30" s="376"/>
      <c r="CAX30" s="376"/>
      <c r="CAY30" s="376"/>
      <c r="CAZ30" s="376"/>
      <c r="CBA30" s="376"/>
      <c r="CBB30" s="376"/>
      <c r="CBC30" s="376"/>
      <c r="CBD30" s="376"/>
      <c r="CBE30" s="376"/>
      <c r="CBF30" s="376"/>
      <c r="CBG30" s="376"/>
      <c r="CBH30" s="376"/>
      <c r="CBI30" s="376"/>
      <c r="CBJ30" s="376"/>
      <c r="CBK30" s="376"/>
      <c r="CBL30" s="376"/>
      <c r="CBM30" s="376"/>
      <c r="CBN30" s="376"/>
      <c r="CBO30" s="376"/>
      <c r="CBP30" s="376"/>
      <c r="CBQ30" s="376"/>
      <c r="CBR30" s="376"/>
      <c r="CBS30" s="376"/>
      <c r="CBT30" s="376"/>
      <c r="CBU30" s="376"/>
      <c r="CBV30" s="376"/>
      <c r="CBW30" s="376"/>
      <c r="CBX30" s="376"/>
      <c r="CBY30" s="376"/>
      <c r="CBZ30" s="376"/>
      <c r="CCA30" s="376"/>
      <c r="CCB30" s="376"/>
      <c r="CCC30" s="376"/>
      <c r="CCD30" s="376"/>
      <c r="CCE30" s="376"/>
      <c r="CCF30" s="376"/>
      <c r="CCG30" s="376"/>
      <c r="CCH30" s="376"/>
      <c r="CCI30" s="376"/>
      <c r="CCJ30" s="376"/>
      <c r="CCK30" s="376"/>
      <c r="CCL30" s="376"/>
      <c r="CCM30" s="376"/>
      <c r="CCN30" s="376"/>
      <c r="CCO30" s="376"/>
      <c r="CCP30" s="376"/>
      <c r="CCQ30" s="376"/>
      <c r="CCR30" s="376"/>
      <c r="CCS30" s="376"/>
      <c r="CCT30" s="376"/>
      <c r="CCU30" s="376"/>
      <c r="CCV30" s="376"/>
      <c r="CCW30" s="376"/>
      <c r="CCX30" s="376"/>
      <c r="CCY30" s="376"/>
      <c r="CCZ30" s="376"/>
      <c r="CDA30" s="376"/>
      <c r="CDB30" s="376"/>
      <c r="CDC30" s="376"/>
      <c r="CDD30" s="376"/>
      <c r="CDE30" s="376"/>
      <c r="CDF30" s="376"/>
      <c r="CDG30" s="376"/>
      <c r="CDH30" s="376"/>
      <c r="CDI30" s="376"/>
      <c r="CDJ30" s="376"/>
      <c r="CDK30" s="376"/>
      <c r="CDL30" s="376"/>
      <c r="CDM30" s="376"/>
      <c r="CDN30" s="376"/>
      <c r="CDO30" s="376"/>
      <c r="CDP30" s="376"/>
      <c r="CDQ30" s="376"/>
      <c r="CDR30" s="376"/>
      <c r="CDS30" s="376"/>
      <c r="CDT30" s="376"/>
      <c r="CDU30" s="376"/>
      <c r="CDV30" s="376"/>
      <c r="CDW30" s="376"/>
      <c r="CDX30" s="376"/>
      <c r="CDY30" s="376"/>
      <c r="CDZ30" s="376"/>
      <c r="CEA30" s="376"/>
      <c r="CEB30" s="376"/>
      <c r="CEC30" s="376"/>
      <c r="CED30" s="376"/>
      <c r="CEE30" s="376"/>
      <c r="CEF30" s="376"/>
      <c r="CEG30" s="376"/>
      <c r="CEH30" s="376"/>
      <c r="CEI30" s="376"/>
      <c r="CEJ30" s="376"/>
      <c r="CEK30" s="376"/>
      <c r="CEL30" s="376"/>
      <c r="CEM30" s="376"/>
      <c r="CEN30" s="376"/>
      <c r="CEO30" s="376"/>
      <c r="CEP30" s="376"/>
      <c r="CEQ30" s="376"/>
      <c r="CER30" s="376"/>
      <c r="CES30" s="376"/>
      <c r="CET30" s="376"/>
      <c r="CEU30" s="376"/>
      <c r="CEV30" s="376"/>
      <c r="CEW30" s="376"/>
      <c r="CEX30" s="376"/>
      <c r="CEY30" s="376"/>
      <c r="CEZ30" s="376"/>
      <c r="CFA30" s="376"/>
      <c r="CFB30" s="376"/>
      <c r="CFC30" s="376"/>
      <c r="CFD30" s="376"/>
      <c r="CFE30" s="376"/>
      <c r="CFF30" s="376"/>
      <c r="CFG30" s="376"/>
      <c r="CFH30" s="376"/>
      <c r="CFI30" s="376"/>
      <c r="CFJ30" s="376"/>
      <c r="CFK30" s="376"/>
      <c r="CFL30" s="376"/>
      <c r="CFM30" s="376"/>
      <c r="CFN30" s="376"/>
      <c r="CFO30" s="376"/>
      <c r="CFP30" s="376"/>
      <c r="CFQ30" s="376"/>
      <c r="CFR30" s="376"/>
      <c r="CFS30" s="376"/>
      <c r="CFT30" s="376"/>
      <c r="CFU30" s="376"/>
      <c r="CFV30" s="376"/>
      <c r="CFW30" s="376"/>
      <c r="CFX30" s="376"/>
      <c r="CFY30" s="376"/>
      <c r="CFZ30" s="376"/>
      <c r="CGA30" s="376"/>
      <c r="CGB30" s="376"/>
      <c r="CGC30" s="376"/>
      <c r="CGD30" s="376"/>
      <c r="CGE30" s="376"/>
      <c r="CGF30" s="376"/>
      <c r="CGG30" s="376"/>
      <c r="CGH30" s="376"/>
      <c r="CGI30" s="376"/>
      <c r="CGJ30" s="376"/>
      <c r="CGK30" s="376"/>
      <c r="CGL30" s="376"/>
      <c r="CGM30" s="376"/>
      <c r="CGN30" s="376"/>
      <c r="CGO30" s="376"/>
      <c r="CGP30" s="376"/>
      <c r="CGQ30" s="376"/>
      <c r="CGR30" s="376"/>
      <c r="CGS30" s="376"/>
      <c r="CGT30" s="376"/>
      <c r="CGU30" s="376"/>
      <c r="CGV30" s="376"/>
      <c r="CGW30" s="376"/>
      <c r="CGX30" s="376"/>
      <c r="CGY30" s="376"/>
      <c r="CGZ30" s="376"/>
      <c r="CHA30" s="376"/>
      <c r="CHB30" s="376"/>
      <c r="CHC30" s="376"/>
      <c r="CHD30" s="376"/>
      <c r="CHE30" s="376"/>
      <c r="CHF30" s="376"/>
      <c r="CHG30" s="376"/>
      <c r="CHH30" s="376"/>
      <c r="CHI30" s="376"/>
      <c r="CHJ30" s="376"/>
      <c r="CHK30" s="376"/>
      <c r="CHL30" s="376"/>
      <c r="CHM30" s="376"/>
      <c r="CHN30" s="376"/>
      <c r="CHO30" s="376"/>
      <c r="CHP30" s="376"/>
      <c r="CHQ30" s="376"/>
      <c r="CHR30" s="376"/>
      <c r="CHS30" s="376"/>
      <c r="CHT30" s="376"/>
      <c r="CHU30" s="376"/>
      <c r="CHV30" s="376"/>
      <c r="CHW30" s="376"/>
      <c r="CHX30" s="376"/>
      <c r="CHY30" s="376"/>
      <c r="CHZ30" s="376"/>
      <c r="CIA30" s="376"/>
      <c r="CIB30" s="376"/>
      <c r="CIC30" s="376"/>
      <c r="CID30" s="376"/>
      <c r="CIE30" s="376"/>
      <c r="CIF30" s="376"/>
      <c r="CIG30" s="376"/>
      <c r="CIH30" s="376"/>
      <c r="CII30" s="376"/>
      <c r="CIJ30" s="376"/>
      <c r="CIK30" s="376"/>
      <c r="CIL30" s="376"/>
      <c r="CIM30" s="376"/>
      <c r="CIN30" s="376"/>
      <c r="CIO30" s="376"/>
      <c r="CIP30" s="376"/>
      <c r="CIQ30" s="376"/>
      <c r="CIR30" s="376"/>
      <c r="CIS30" s="376"/>
      <c r="CIT30" s="376"/>
      <c r="CIU30" s="376"/>
      <c r="CIV30" s="376"/>
      <c r="CIW30" s="376"/>
      <c r="CIX30" s="376"/>
      <c r="CIY30" s="376"/>
      <c r="CIZ30" s="376"/>
      <c r="CJA30" s="376"/>
      <c r="CJB30" s="376"/>
      <c r="CJC30" s="376"/>
      <c r="CJD30" s="376"/>
      <c r="CJE30" s="376"/>
      <c r="CJF30" s="376"/>
      <c r="CJG30" s="376"/>
      <c r="CJH30" s="376"/>
      <c r="CJI30" s="376"/>
      <c r="CJJ30" s="376"/>
      <c r="CJK30" s="376"/>
      <c r="CJL30" s="376"/>
      <c r="CJM30" s="376"/>
      <c r="CJN30" s="376"/>
      <c r="CJO30" s="376"/>
      <c r="CJP30" s="376"/>
      <c r="CJQ30" s="376"/>
      <c r="CJR30" s="376"/>
      <c r="CJS30" s="376"/>
      <c r="CJT30" s="376"/>
      <c r="CJU30" s="376"/>
      <c r="CJV30" s="376"/>
      <c r="CJW30" s="376"/>
      <c r="CJX30" s="376"/>
      <c r="CJY30" s="376"/>
      <c r="CJZ30" s="376"/>
      <c r="CKA30" s="376"/>
      <c r="CKB30" s="376"/>
      <c r="CKC30" s="376"/>
      <c r="CKD30" s="376"/>
      <c r="CKE30" s="376"/>
      <c r="CKF30" s="376"/>
      <c r="CKG30" s="376"/>
      <c r="CKH30" s="376"/>
      <c r="CKI30" s="376"/>
      <c r="CKJ30" s="376"/>
      <c r="CKK30" s="376"/>
      <c r="CKL30" s="376"/>
      <c r="CKM30" s="376"/>
      <c r="CKN30" s="376"/>
      <c r="CKO30" s="376"/>
      <c r="CKP30" s="376"/>
      <c r="CKQ30" s="376"/>
      <c r="CKR30" s="376"/>
      <c r="CKS30" s="376"/>
      <c r="CKT30" s="376"/>
      <c r="CKU30" s="376"/>
      <c r="CKV30" s="376"/>
      <c r="CKW30" s="376"/>
      <c r="CKX30" s="376"/>
      <c r="CKY30" s="376"/>
      <c r="CKZ30" s="376"/>
      <c r="CLA30" s="376"/>
      <c r="CLB30" s="376"/>
      <c r="CLC30" s="376"/>
      <c r="CLD30" s="376"/>
      <c r="CLE30" s="376"/>
      <c r="CLF30" s="376"/>
      <c r="CLG30" s="376"/>
      <c r="CLH30" s="376"/>
      <c r="CLI30" s="376"/>
      <c r="CLJ30" s="376"/>
      <c r="CLK30" s="376"/>
      <c r="CLL30" s="376"/>
      <c r="CLM30" s="376"/>
      <c r="CLN30" s="376"/>
      <c r="CLO30" s="376"/>
      <c r="CLP30" s="376"/>
      <c r="CLQ30" s="376"/>
      <c r="CLR30" s="376"/>
      <c r="CLS30" s="376"/>
      <c r="CLT30" s="376"/>
      <c r="CLU30" s="376"/>
      <c r="CLV30" s="376"/>
      <c r="CLW30" s="376"/>
      <c r="CLX30" s="376"/>
      <c r="CLY30" s="376"/>
      <c r="CLZ30" s="376"/>
      <c r="CMA30" s="376"/>
      <c r="CMB30" s="376"/>
      <c r="CMC30" s="376"/>
      <c r="CMD30" s="376"/>
      <c r="CME30" s="376"/>
      <c r="CMF30" s="376"/>
      <c r="CMG30" s="376"/>
      <c r="CMH30" s="376"/>
      <c r="CMI30" s="376"/>
      <c r="CMJ30" s="376"/>
      <c r="CMK30" s="376"/>
      <c r="CML30" s="376"/>
      <c r="CMM30" s="376"/>
      <c r="CMN30" s="376"/>
      <c r="CMO30" s="376"/>
      <c r="CMP30" s="376"/>
      <c r="CMQ30" s="376"/>
      <c r="CMR30" s="376"/>
      <c r="CMS30" s="376"/>
      <c r="CMT30" s="376"/>
      <c r="CMU30" s="376"/>
      <c r="CMV30" s="376"/>
      <c r="CMW30" s="376"/>
      <c r="CMX30" s="376"/>
      <c r="CMY30" s="376"/>
      <c r="CMZ30" s="376"/>
      <c r="CNA30" s="376"/>
      <c r="CNB30" s="376"/>
      <c r="CNC30" s="376"/>
      <c r="CND30" s="376"/>
      <c r="CNE30" s="376"/>
      <c r="CNF30" s="376"/>
      <c r="CNG30" s="376"/>
      <c r="CNH30" s="376"/>
      <c r="CNI30" s="376"/>
      <c r="CNJ30" s="376"/>
      <c r="CNK30" s="376"/>
      <c r="CNL30" s="376"/>
      <c r="CNM30" s="376"/>
      <c r="CNN30" s="376"/>
      <c r="CNO30" s="376"/>
      <c r="CNP30" s="376"/>
      <c r="CNQ30" s="376"/>
      <c r="CNR30" s="376"/>
      <c r="CNS30" s="376"/>
      <c r="CNT30" s="376"/>
      <c r="CNU30" s="376"/>
      <c r="CNV30" s="376"/>
      <c r="CNW30" s="376"/>
      <c r="CNX30" s="376"/>
      <c r="CNY30" s="376"/>
      <c r="CNZ30" s="376"/>
      <c r="COA30" s="376"/>
      <c r="COB30" s="376"/>
      <c r="COC30" s="376"/>
      <c r="COD30" s="376"/>
      <c r="COE30" s="376"/>
      <c r="COF30" s="376"/>
      <c r="COG30" s="376"/>
      <c r="COH30" s="376"/>
      <c r="COI30" s="376"/>
      <c r="COJ30" s="376"/>
      <c r="COK30" s="376"/>
      <c r="COL30" s="376"/>
      <c r="COM30" s="376"/>
      <c r="CON30" s="376"/>
      <c r="COO30" s="376"/>
      <c r="COP30" s="376"/>
      <c r="COQ30" s="376"/>
      <c r="COR30" s="376"/>
      <c r="COS30" s="376"/>
      <c r="COT30" s="376"/>
      <c r="COU30" s="376"/>
      <c r="COV30" s="376"/>
      <c r="COW30" s="376"/>
      <c r="COX30" s="376"/>
      <c r="COY30" s="376"/>
      <c r="COZ30" s="376"/>
      <c r="CPA30" s="376"/>
      <c r="CPB30" s="376"/>
      <c r="CPC30" s="376"/>
      <c r="CPD30" s="376"/>
      <c r="CPE30" s="376"/>
      <c r="CPF30" s="376"/>
      <c r="CPG30" s="376"/>
      <c r="CPH30" s="376"/>
      <c r="CPI30" s="376"/>
      <c r="CPJ30" s="376"/>
      <c r="CPK30" s="376"/>
      <c r="CPL30" s="376"/>
      <c r="CPM30" s="376"/>
      <c r="CPN30" s="376"/>
      <c r="CPO30" s="376"/>
      <c r="CPP30" s="376"/>
      <c r="CPQ30" s="376"/>
      <c r="CPR30" s="376"/>
      <c r="CPS30" s="376"/>
      <c r="CPT30" s="376"/>
      <c r="CPU30" s="376"/>
      <c r="CPV30" s="376"/>
      <c r="CPW30" s="376"/>
      <c r="CPX30" s="376"/>
      <c r="CPY30" s="376"/>
      <c r="CPZ30" s="376"/>
      <c r="CQA30" s="376"/>
      <c r="CQB30" s="376"/>
      <c r="CQC30" s="376"/>
      <c r="CQD30" s="376"/>
      <c r="CQE30" s="376"/>
      <c r="CQF30" s="376"/>
      <c r="CQG30" s="376"/>
      <c r="CQH30" s="376"/>
      <c r="CQI30" s="376"/>
      <c r="CQJ30" s="376"/>
      <c r="CQK30" s="376"/>
      <c r="CQL30" s="376"/>
      <c r="CQM30" s="376"/>
      <c r="CQN30" s="376"/>
      <c r="CQO30" s="376"/>
      <c r="CQP30" s="376"/>
      <c r="CQQ30" s="376"/>
      <c r="CQR30" s="376"/>
      <c r="CQS30" s="376"/>
      <c r="CQT30" s="376"/>
      <c r="CQU30" s="376"/>
      <c r="CQV30" s="376"/>
      <c r="CQW30" s="376"/>
      <c r="CQX30" s="376"/>
      <c r="CQY30" s="376"/>
      <c r="CQZ30" s="376"/>
      <c r="CRA30" s="376"/>
      <c r="CRB30" s="376"/>
      <c r="CRC30" s="376"/>
      <c r="CRD30" s="376"/>
      <c r="CRE30" s="376"/>
      <c r="CRF30" s="376"/>
      <c r="CRG30" s="376"/>
      <c r="CRH30" s="376"/>
      <c r="CRI30" s="376"/>
      <c r="CRJ30" s="376"/>
      <c r="CRK30" s="376"/>
      <c r="CRL30" s="376"/>
      <c r="CRM30" s="376"/>
      <c r="CRN30" s="376"/>
      <c r="CRO30" s="376"/>
      <c r="CRP30" s="376"/>
      <c r="CRQ30" s="376"/>
      <c r="CRR30" s="376"/>
      <c r="CRS30" s="376"/>
      <c r="CRT30" s="376"/>
      <c r="CRU30" s="376"/>
      <c r="CRV30" s="376"/>
      <c r="CRW30" s="376"/>
      <c r="CRX30" s="376"/>
      <c r="CRY30" s="376"/>
      <c r="CRZ30" s="376"/>
      <c r="CSA30" s="376"/>
      <c r="CSB30" s="376"/>
      <c r="CSC30" s="376"/>
      <c r="CSD30" s="376"/>
      <c r="CSE30" s="376"/>
      <c r="CSF30" s="376"/>
      <c r="CSG30" s="376"/>
      <c r="CSH30" s="376"/>
      <c r="CSI30" s="376"/>
      <c r="CSJ30" s="376"/>
      <c r="CSK30" s="376"/>
      <c r="CSL30" s="376"/>
      <c r="CSM30" s="376"/>
      <c r="CSN30" s="376"/>
      <c r="CSO30" s="376"/>
      <c r="CSP30" s="376"/>
      <c r="CSQ30" s="376"/>
      <c r="CSR30" s="376"/>
      <c r="CSS30" s="376"/>
      <c r="CST30" s="376"/>
      <c r="CSU30" s="376"/>
      <c r="CSV30" s="376"/>
      <c r="CSW30" s="376"/>
      <c r="CSX30" s="376"/>
      <c r="CSY30" s="376"/>
      <c r="CSZ30" s="376"/>
      <c r="CTA30" s="376"/>
      <c r="CTB30" s="376"/>
    </row>
    <row r="31" spans="1:2550" x14ac:dyDescent="0.2">
      <c r="B31" s="1277" t="s">
        <v>36</v>
      </c>
      <c r="C31" s="1278"/>
      <c r="D31" s="1278" t="s">
        <v>2217</v>
      </c>
      <c r="E31" s="1278" t="s">
        <v>5</v>
      </c>
      <c r="F31" s="1278" t="s">
        <v>35</v>
      </c>
      <c r="G31" s="1278">
        <v>12.786849</v>
      </c>
      <c r="H31" s="1278">
        <v>105.938582</v>
      </c>
      <c r="I31" s="1278" t="s">
        <v>11</v>
      </c>
      <c r="J31" s="1278" t="s">
        <v>134</v>
      </c>
      <c r="K31" s="1279" t="s">
        <v>0</v>
      </c>
      <c r="L31" s="1280">
        <v>2600</v>
      </c>
      <c r="M31" s="1281">
        <v>11740</v>
      </c>
      <c r="N31" s="1278" t="s">
        <v>0</v>
      </c>
      <c r="O31" s="1278">
        <v>56</v>
      </c>
      <c r="P31" s="1281">
        <v>18002</v>
      </c>
      <c r="Q31" s="1281">
        <v>3794</v>
      </c>
      <c r="R31" s="1278">
        <v>620</v>
      </c>
      <c r="S31" s="1281">
        <v>19034</v>
      </c>
      <c r="T31" s="1281">
        <v>4947</v>
      </c>
      <c r="U31" s="1278">
        <v>0</v>
      </c>
      <c r="V31" s="1278">
        <v>20</v>
      </c>
      <c r="W31" s="1278">
        <v>10</v>
      </c>
      <c r="X31" s="1278">
        <v>70</v>
      </c>
      <c r="Y31" s="1278">
        <v>0</v>
      </c>
      <c r="Z31" s="1278">
        <v>0</v>
      </c>
      <c r="AA31" s="1278">
        <v>0</v>
      </c>
      <c r="AB31" s="1282"/>
      <c r="AC31" s="1282" t="s">
        <v>3201</v>
      </c>
      <c r="AD31" s="1282"/>
      <c r="AE31" s="1278"/>
      <c r="AF31" s="1283" t="s">
        <v>2198</v>
      </c>
    </row>
    <row r="32" spans="1:2550" x14ac:dyDescent="0.2">
      <c r="B32" s="1284" t="s">
        <v>23</v>
      </c>
      <c r="C32" s="1285"/>
      <c r="D32" s="1285" t="s">
        <v>2199</v>
      </c>
      <c r="E32" s="1285" t="s">
        <v>5</v>
      </c>
      <c r="F32" s="1285" t="s">
        <v>23</v>
      </c>
      <c r="G32" s="1285">
        <v>13.302403999999999</v>
      </c>
      <c r="H32" s="1285">
        <v>105.24551599999999</v>
      </c>
      <c r="I32" s="1285" t="s">
        <v>11</v>
      </c>
      <c r="J32" s="1285" t="s">
        <v>10</v>
      </c>
      <c r="K32" s="1286"/>
      <c r="L32" s="1287">
        <v>23</v>
      </c>
      <c r="M32" s="1285">
        <v>124.2</v>
      </c>
      <c r="N32" s="1285" t="s">
        <v>0</v>
      </c>
      <c r="O32" s="1288">
        <v>38</v>
      </c>
      <c r="P32" s="1289">
        <v>2700</v>
      </c>
      <c r="Q32" s="1285"/>
      <c r="R32" s="1285"/>
      <c r="S32" s="1285"/>
      <c r="T32" s="1285"/>
      <c r="U32" s="1285">
        <v>0</v>
      </c>
      <c r="V32" s="1285">
        <v>0</v>
      </c>
      <c r="W32" s="1285">
        <v>100</v>
      </c>
      <c r="X32" s="1285">
        <v>0</v>
      </c>
      <c r="Y32" s="1285">
        <v>0</v>
      </c>
      <c r="Z32" s="1285">
        <v>0</v>
      </c>
      <c r="AA32" s="1285">
        <v>0</v>
      </c>
      <c r="AB32" s="1290"/>
      <c r="AC32" s="1290"/>
      <c r="AD32" s="1290"/>
      <c r="AE32" s="1285"/>
      <c r="AF32" s="1291" t="s">
        <v>14</v>
      </c>
    </row>
    <row r="33" spans="2:32" x14ac:dyDescent="0.2">
      <c r="B33" s="1292" t="s">
        <v>21</v>
      </c>
      <c r="C33" s="1293"/>
      <c r="D33" s="1293" t="s">
        <v>2312</v>
      </c>
      <c r="E33" s="1293" t="s">
        <v>5</v>
      </c>
      <c r="F33" s="1293" t="s">
        <v>20</v>
      </c>
      <c r="G33" s="1293">
        <v>13.575317</v>
      </c>
      <c r="H33" s="1293">
        <v>105.98345</v>
      </c>
      <c r="I33" s="1293" t="s">
        <v>11</v>
      </c>
      <c r="J33" s="1293" t="s">
        <v>134</v>
      </c>
      <c r="K33" s="1294"/>
      <c r="L33" s="1295">
        <v>980</v>
      </c>
      <c r="M33" s="1296">
        <v>4870</v>
      </c>
      <c r="N33" s="1293" t="s">
        <v>0</v>
      </c>
      <c r="O33" s="1293">
        <v>22</v>
      </c>
      <c r="P33" s="1296">
        <v>10884</v>
      </c>
      <c r="Q33" s="1293"/>
      <c r="R33" s="1293">
        <v>211</v>
      </c>
      <c r="S33" s="1296">
        <v>9160</v>
      </c>
      <c r="T33" s="1293"/>
      <c r="U33" s="1293">
        <v>0</v>
      </c>
      <c r="V33" s="1293">
        <v>20</v>
      </c>
      <c r="W33" s="1293">
        <v>10</v>
      </c>
      <c r="X33" s="1293">
        <v>70</v>
      </c>
      <c r="Y33" s="1293">
        <v>0</v>
      </c>
      <c r="Z33" s="1293">
        <v>0</v>
      </c>
      <c r="AA33" s="1293">
        <v>0</v>
      </c>
      <c r="AB33" s="1297" t="s">
        <v>19</v>
      </c>
      <c r="AC33" s="1297" t="s">
        <v>18</v>
      </c>
      <c r="AD33" s="1297"/>
      <c r="AE33" s="1293"/>
      <c r="AF33" s="1298" t="s">
        <v>17</v>
      </c>
    </row>
    <row r="34" spans="2:32" x14ac:dyDescent="0.2">
      <c r="B34" s="1292" t="s">
        <v>16</v>
      </c>
      <c r="C34" s="1293"/>
      <c r="D34" s="1293" t="s">
        <v>2229</v>
      </c>
      <c r="E34" s="1293" t="s">
        <v>5</v>
      </c>
      <c r="F34" s="1293" t="s">
        <v>15</v>
      </c>
      <c r="G34" s="1293">
        <v>11.633284</v>
      </c>
      <c r="H34" s="1293">
        <v>104.834023</v>
      </c>
      <c r="I34" s="1293" t="s">
        <v>1</v>
      </c>
      <c r="J34" s="1293" t="s">
        <v>3</v>
      </c>
      <c r="K34" s="1294"/>
      <c r="L34" s="1295" t="s">
        <v>0</v>
      </c>
      <c r="M34" s="1293" t="s">
        <v>0</v>
      </c>
      <c r="N34" s="1293"/>
      <c r="O34" s="1293"/>
      <c r="P34" s="1293"/>
      <c r="Q34" s="1293"/>
      <c r="R34" s="1293"/>
      <c r="S34" s="1293"/>
      <c r="T34" s="1293"/>
      <c r="U34" s="1293" t="s">
        <v>0</v>
      </c>
      <c r="V34" s="1293" t="s">
        <v>0</v>
      </c>
      <c r="W34" s="1293" t="s">
        <v>0</v>
      </c>
      <c r="X34" s="1293" t="s">
        <v>0</v>
      </c>
      <c r="Y34" s="1293" t="s">
        <v>0</v>
      </c>
      <c r="Z34" s="1293" t="s">
        <v>0</v>
      </c>
      <c r="AA34" s="1293" t="s">
        <v>0</v>
      </c>
      <c r="AB34" s="1297"/>
      <c r="AC34" s="1297"/>
      <c r="AD34" s="1297"/>
      <c r="AE34" s="1293"/>
      <c r="AF34" s="1299" t="s">
        <v>1710</v>
      </c>
    </row>
    <row r="35" spans="2:32" x14ac:dyDescent="0.2">
      <c r="B35" s="1292" t="s">
        <v>2227</v>
      </c>
      <c r="C35" s="1293"/>
      <c r="D35" s="1293" t="s">
        <v>2217</v>
      </c>
      <c r="E35" s="1293" t="s">
        <v>5</v>
      </c>
      <c r="F35" s="1293" t="s">
        <v>4</v>
      </c>
      <c r="G35" s="1293">
        <v>12.582547999999999</v>
      </c>
      <c r="H35" s="1293">
        <v>106.54803</v>
      </c>
      <c r="I35" s="1293" t="s">
        <v>11</v>
      </c>
      <c r="J35" s="1293" t="s">
        <v>10</v>
      </c>
      <c r="K35" s="1294"/>
      <c r="L35" s="1295">
        <v>15</v>
      </c>
      <c r="M35" s="1293">
        <v>77</v>
      </c>
      <c r="N35" s="1293" t="s">
        <v>0</v>
      </c>
      <c r="O35" s="1293"/>
      <c r="P35" s="1293"/>
      <c r="Q35" s="1293"/>
      <c r="R35" s="1293"/>
      <c r="S35" s="1293"/>
      <c r="T35" s="1293"/>
      <c r="U35" s="1293"/>
      <c r="V35" s="1293"/>
      <c r="W35" s="1293"/>
      <c r="X35" s="1293"/>
      <c r="Y35" s="1293"/>
      <c r="Z35" s="1293"/>
      <c r="AA35" s="1293"/>
      <c r="AB35" s="1297"/>
      <c r="AC35" s="1297"/>
      <c r="AD35" s="1297"/>
      <c r="AE35" s="1293"/>
      <c r="AF35" s="1299" t="s">
        <v>14</v>
      </c>
    </row>
    <row r="36" spans="2:32" x14ac:dyDescent="0.2">
      <c r="B36" s="1292" t="s">
        <v>7</v>
      </c>
      <c r="C36" s="1293"/>
      <c r="D36" s="1293" t="s">
        <v>2217</v>
      </c>
      <c r="E36" s="1293" t="s">
        <v>5</v>
      </c>
      <c r="F36" s="1293" t="s">
        <v>4</v>
      </c>
      <c r="G36" s="1293">
        <v>12.505114000000001</v>
      </c>
      <c r="H36" s="1293">
        <v>106.26390499999999</v>
      </c>
      <c r="I36" s="1293" t="s">
        <v>1</v>
      </c>
      <c r="J36" s="1293" t="s">
        <v>3</v>
      </c>
      <c r="K36" s="1294"/>
      <c r="L36" s="1295" t="s">
        <v>0</v>
      </c>
      <c r="M36" s="1293" t="s">
        <v>0</v>
      </c>
      <c r="N36" s="1293"/>
      <c r="O36" s="1293"/>
      <c r="P36" s="1293"/>
      <c r="Q36" s="1293"/>
      <c r="R36" s="1293"/>
      <c r="S36" s="1293"/>
      <c r="T36" s="1293"/>
      <c r="U36" s="1293" t="s">
        <v>0</v>
      </c>
      <c r="V36" s="1293" t="s">
        <v>0</v>
      </c>
      <c r="W36" s="1293" t="s">
        <v>0</v>
      </c>
      <c r="X36" s="1293" t="s">
        <v>0</v>
      </c>
      <c r="Y36" s="1293" t="s">
        <v>0</v>
      </c>
      <c r="Z36" s="1293" t="s">
        <v>0</v>
      </c>
      <c r="AA36" s="1293" t="s">
        <v>0</v>
      </c>
      <c r="AB36" s="1297"/>
      <c r="AC36" s="1297"/>
      <c r="AD36" s="1297"/>
      <c r="AE36" s="1293"/>
      <c r="AF36" s="1299" t="s">
        <v>1710</v>
      </c>
    </row>
    <row r="37" spans="2:32" ht="15" thickBot="1" x14ac:dyDescent="0.25">
      <c r="B37" s="1300" t="s">
        <v>6</v>
      </c>
      <c r="C37" s="1301"/>
      <c r="D37" s="1301" t="s">
        <v>2217</v>
      </c>
      <c r="E37" s="1301" t="s">
        <v>5</v>
      </c>
      <c r="F37" s="1301" t="s">
        <v>4</v>
      </c>
      <c r="G37" s="1301">
        <v>12.477335999999999</v>
      </c>
      <c r="H37" s="1301">
        <v>106.17482200000001</v>
      </c>
      <c r="I37" s="1301" t="s">
        <v>1</v>
      </c>
      <c r="J37" s="1301" t="s">
        <v>3</v>
      </c>
      <c r="K37" s="1302"/>
      <c r="L37" s="1303" t="s">
        <v>0</v>
      </c>
      <c r="M37" s="1301" t="s">
        <v>0</v>
      </c>
      <c r="N37" s="1301"/>
      <c r="O37" s="1301"/>
      <c r="P37" s="1301"/>
      <c r="Q37" s="1301"/>
      <c r="R37" s="1301"/>
      <c r="S37" s="1301"/>
      <c r="T37" s="1301"/>
      <c r="U37" s="1301" t="s">
        <v>0</v>
      </c>
      <c r="V37" s="1301" t="s">
        <v>0</v>
      </c>
      <c r="W37" s="1301" t="s">
        <v>0</v>
      </c>
      <c r="X37" s="1301" t="s">
        <v>0</v>
      </c>
      <c r="Y37" s="1301" t="s">
        <v>0</v>
      </c>
      <c r="Z37" s="1301" t="s">
        <v>0</v>
      </c>
      <c r="AA37" s="1301" t="s">
        <v>0</v>
      </c>
      <c r="AB37" s="1304"/>
      <c r="AC37" s="1304"/>
      <c r="AD37" s="1304"/>
      <c r="AE37" s="1301"/>
      <c r="AF37" s="1305" t="s">
        <v>1710</v>
      </c>
    </row>
    <row r="38" spans="2:32" ht="15" customHeight="1" thickBot="1" x14ac:dyDescent="0.25">
      <c r="B38" s="1396" t="s">
        <v>2225</v>
      </c>
      <c r="C38" s="1397"/>
      <c r="D38" s="1306"/>
      <c r="E38" s="1306"/>
      <c r="F38" s="1306"/>
      <c r="G38" s="1306"/>
      <c r="H38" s="1306"/>
      <c r="I38" s="1306"/>
      <c r="J38" s="1306"/>
      <c r="K38" s="1307"/>
      <c r="L38" s="1308"/>
      <c r="M38" s="1309"/>
      <c r="N38" s="1306"/>
      <c r="O38" s="1306"/>
      <c r="P38" s="1309"/>
      <c r="Q38" s="1309"/>
      <c r="R38" s="1306"/>
      <c r="S38" s="1309"/>
      <c r="T38" s="1309"/>
      <c r="U38" s="1306"/>
      <c r="V38" s="1306"/>
      <c r="W38" s="1306"/>
      <c r="X38" s="1306"/>
      <c r="Y38" s="1306"/>
      <c r="Z38" s="1306"/>
      <c r="AA38" s="1306"/>
      <c r="AB38" s="1310"/>
      <c r="AC38" s="1310"/>
      <c r="AD38" s="1310"/>
      <c r="AE38" s="1306"/>
      <c r="AF38" s="1311"/>
    </row>
    <row r="39" spans="2:32" x14ac:dyDescent="0.2">
      <c r="B39" s="1312" t="s">
        <v>66</v>
      </c>
      <c r="C39" s="1313"/>
      <c r="D39" s="1313" t="s">
        <v>2207</v>
      </c>
      <c r="E39" s="1313" t="s">
        <v>2208</v>
      </c>
      <c r="F39" s="1313"/>
      <c r="G39" s="1313">
        <v>10.827067</v>
      </c>
      <c r="H39" s="1313">
        <v>104.020779</v>
      </c>
      <c r="I39" s="1313" t="s">
        <v>11</v>
      </c>
      <c r="J39" s="1313" t="s">
        <v>10</v>
      </c>
      <c r="K39" s="1314">
        <v>28</v>
      </c>
      <c r="L39" s="1315">
        <v>147</v>
      </c>
      <c r="M39" s="1313"/>
      <c r="N39" s="1313" t="s">
        <v>0</v>
      </c>
      <c r="O39" s="1316"/>
      <c r="P39" s="1316"/>
      <c r="Q39" s="1313"/>
      <c r="R39" s="1313">
        <v>26</v>
      </c>
      <c r="S39" s="1313"/>
      <c r="T39" s="1313"/>
      <c r="U39" s="1317"/>
      <c r="V39" s="1317"/>
      <c r="W39" s="1317"/>
      <c r="X39" s="1317"/>
      <c r="Y39" s="1317"/>
      <c r="Z39" s="1317"/>
      <c r="AA39" s="1317"/>
      <c r="AB39" s="1318"/>
      <c r="AC39" s="1318"/>
      <c r="AD39" s="1318"/>
      <c r="AE39" s="1319"/>
      <c r="AF39" s="1320" t="s">
        <v>24</v>
      </c>
    </row>
    <row r="40" spans="2:32" x14ac:dyDescent="0.2">
      <c r="B40" s="1321" t="s">
        <v>64</v>
      </c>
      <c r="C40" s="1322"/>
      <c r="D40" s="1322" t="s">
        <v>2207</v>
      </c>
      <c r="E40" s="1322" t="s">
        <v>2208</v>
      </c>
      <c r="F40" s="1322" t="s">
        <v>1595</v>
      </c>
      <c r="G40" s="1322">
        <v>10.704385</v>
      </c>
      <c r="H40" s="1322">
        <v>104.119255</v>
      </c>
      <c r="I40" s="1322" t="s">
        <v>11</v>
      </c>
      <c r="J40" s="1322" t="s">
        <v>3</v>
      </c>
      <c r="K40" s="1323">
        <v>2011</v>
      </c>
      <c r="L40" s="1324">
        <v>193.2</v>
      </c>
      <c r="M40" s="1322">
        <v>558</v>
      </c>
      <c r="N40" s="1322" t="s">
        <v>0</v>
      </c>
      <c r="O40" s="1325">
        <v>110</v>
      </c>
      <c r="P40" s="1325">
        <v>153</v>
      </c>
      <c r="Q40" s="1322">
        <v>717.7</v>
      </c>
      <c r="R40" s="1322">
        <v>20</v>
      </c>
      <c r="S40" s="1322"/>
      <c r="T40" s="1322">
        <v>280</v>
      </c>
      <c r="U40" s="1326"/>
      <c r="V40" s="1326"/>
      <c r="W40" s="1326"/>
      <c r="X40" s="1326"/>
      <c r="Y40" s="1326"/>
      <c r="Z40" s="1326"/>
      <c r="AA40" s="1326"/>
      <c r="AB40" s="1327" t="s">
        <v>63</v>
      </c>
      <c r="AC40" s="1327"/>
      <c r="AD40" s="1327" t="s">
        <v>62</v>
      </c>
      <c r="AE40" s="1328">
        <v>44</v>
      </c>
      <c r="AF40" s="1329" t="s">
        <v>1596</v>
      </c>
    </row>
    <row r="41" spans="2:32" x14ac:dyDescent="0.2">
      <c r="B41" s="1321" t="s">
        <v>65</v>
      </c>
      <c r="C41" s="1322"/>
      <c r="D41" s="1322" t="s">
        <v>2207</v>
      </c>
      <c r="E41" s="1322" t="s">
        <v>2208</v>
      </c>
      <c r="F41" s="1322" t="s">
        <v>1595</v>
      </c>
      <c r="G41" s="1322">
        <v>10.676719</v>
      </c>
      <c r="H41" s="1322">
        <v>104.127349</v>
      </c>
      <c r="I41" s="1322" t="s">
        <v>11</v>
      </c>
      <c r="J41" s="1322" t="s">
        <v>3</v>
      </c>
      <c r="K41" s="1323">
        <v>2009</v>
      </c>
      <c r="L41" s="1324">
        <v>10.1</v>
      </c>
      <c r="M41" s="1322"/>
      <c r="N41" s="1322" t="s">
        <v>0</v>
      </c>
      <c r="O41" s="1325"/>
      <c r="P41" s="1325"/>
      <c r="Q41" s="1322"/>
      <c r="R41" s="1322"/>
      <c r="S41" s="1322"/>
      <c r="T41" s="1322"/>
      <c r="U41" s="1326"/>
      <c r="V41" s="1326"/>
      <c r="W41" s="1326"/>
      <c r="X41" s="1326"/>
      <c r="Y41" s="1326"/>
      <c r="Z41" s="1326"/>
      <c r="AA41" s="1326"/>
      <c r="AB41" s="1327"/>
      <c r="AC41" s="1327"/>
      <c r="AD41" s="1327" t="s">
        <v>62</v>
      </c>
      <c r="AE41" s="1328"/>
      <c r="AF41" s="1329" t="s">
        <v>1592</v>
      </c>
    </row>
    <row r="42" spans="2:32" x14ac:dyDescent="0.2">
      <c r="B42" s="1321" t="s">
        <v>59</v>
      </c>
      <c r="C42" s="1322"/>
      <c r="D42" s="1322" t="s">
        <v>2210</v>
      </c>
      <c r="E42" s="1322" t="s">
        <v>2208</v>
      </c>
      <c r="F42" s="1322"/>
      <c r="G42" s="1322">
        <v>11.237921999999999</v>
      </c>
      <c r="H42" s="1322">
        <v>104.03388099999999</v>
      </c>
      <c r="I42" s="1322" t="s">
        <v>11</v>
      </c>
      <c r="J42" s="1322" t="s">
        <v>3</v>
      </c>
      <c r="K42" s="1323">
        <v>2002</v>
      </c>
      <c r="L42" s="1330">
        <v>12</v>
      </c>
      <c r="M42" s="1322"/>
      <c r="N42" s="1322" t="s">
        <v>0</v>
      </c>
      <c r="O42" s="1322">
        <v>34</v>
      </c>
      <c r="P42" s="1331">
        <v>343</v>
      </c>
      <c r="Q42" s="1322"/>
      <c r="R42" s="1322"/>
      <c r="S42" s="1322"/>
      <c r="T42" s="1322">
        <v>24</v>
      </c>
      <c r="U42" s="1322"/>
      <c r="V42" s="1322"/>
      <c r="W42" s="1322"/>
      <c r="X42" s="1322"/>
      <c r="Y42" s="1322"/>
      <c r="Z42" s="1322"/>
      <c r="AA42" s="1322"/>
      <c r="AB42" s="1327"/>
      <c r="AC42" s="1327" t="s">
        <v>56</v>
      </c>
      <c r="AD42" s="1327" t="s">
        <v>56</v>
      </c>
      <c r="AE42" s="1328">
        <v>30</v>
      </c>
      <c r="AF42" s="1329" t="s">
        <v>58</v>
      </c>
    </row>
    <row r="43" spans="2:32" x14ac:dyDescent="0.2">
      <c r="B43" s="1321" t="s">
        <v>57</v>
      </c>
      <c r="C43" s="1322"/>
      <c r="D43" s="1322" t="s">
        <v>2210</v>
      </c>
      <c r="E43" s="1322" t="s">
        <v>2208</v>
      </c>
      <c r="F43" s="1322"/>
      <c r="G43" s="1322">
        <v>11.254263</v>
      </c>
      <c r="H43" s="1322">
        <v>103.807098</v>
      </c>
      <c r="I43" s="1322" t="s">
        <v>11</v>
      </c>
      <c r="J43" s="1322" t="s">
        <v>3</v>
      </c>
      <c r="K43" s="1323">
        <v>2013</v>
      </c>
      <c r="L43" s="1324">
        <v>18</v>
      </c>
      <c r="M43" s="1322">
        <v>78</v>
      </c>
      <c r="N43" s="1322" t="s">
        <v>0</v>
      </c>
      <c r="O43" s="1322"/>
      <c r="P43" s="1331"/>
      <c r="Q43" s="1322"/>
      <c r="R43" s="1322"/>
      <c r="S43" s="1322"/>
      <c r="T43" s="1322">
        <v>47.1</v>
      </c>
      <c r="U43" s="1322"/>
      <c r="V43" s="1322"/>
      <c r="W43" s="1322"/>
      <c r="X43" s="1322"/>
      <c r="Y43" s="1322"/>
      <c r="Z43" s="1322"/>
      <c r="AA43" s="1322"/>
      <c r="AB43" s="1327"/>
      <c r="AC43" s="1327" t="s">
        <v>56</v>
      </c>
      <c r="AD43" s="1327" t="s">
        <v>56</v>
      </c>
      <c r="AE43" s="1328">
        <v>30</v>
      </c>
      <c r="AF43" s="1329" t="s">
        <v>55</v>
      </c>
    </row>
    <row r="44" spans="2:32" x14ac:dyDescent="0.2">
      <c r="B44" s="1321" t="s">
        <v>2213</v>
      </c>
      <c r="C44" s="1322"/>
      <c r="D44" s="1322" t="s">
        <v>2211</v>
      </c>
      <c r="E44" s="1322" t="s">
        <v>2208</v>
      </c>
      <c r="F44" s="1322" t="s">
        <v>12</v>
      </c>
      <c r="G44" s="1322">
        <v>11.851311000000001</v>
      </c>
      <c r="H44" s="1322">
        <v>103.108743</v>
      </c>
      <c r="I44" s="1322" t="s">
        <v>11</v>
      </c>
      <c r="J44" s="1322" t="s">
        <v>3</v>
      </c>
      <c r="K44" s="1323">
        <v>2013</v>
      </c>
      <c r="L44" s="1324">
        <v>206</v>
      </c>
      <c r="M44" s="1322"/>
      <c r="N44" s="1322" t="s">
        <v>0</v>
      </c>
      <c r="O44" s="1332">
        <v>124</v>
      </c>
      <c r="P44" s="1333"/>
      <c r="Q44" s="1322"/>
      <c r="R44" s="1322">
        <v>12.9</v>
      </c>
      <c r="S44" s="1322"/>
      <c r="T44" s="1394">
        <v>578</v>
      </c>
      <c r="U44" s="1322">
        <v>0</v>
      </c>
      <c r="V44" s="1322">
        <v>0</v>
      </c>
      <c r="W44" s="1322">
        <v>100</v>
      </c>
      <c r="X44" s="1322">
        <v>0</v>
      </c>
      <c r="Y44" s="1322">
        <v>0</v>
      </c>
      <c r="Z44" s="1322">
        <v>0</v>
      </c>
      <c r="AA44" s="1322">
        <v>0</v>
      </c>
      <c r="AB44" s="1327"/>
      <c r="AC44" s="1327" t="s">
        <v>1593</v>
      </c>
      <c r="AD44" s="1327" t="s">
        <v>2215</v>
      </c>
      <c r="AE44" s="1328">
        <v>30</v>
      </c>
      <c r="AF44" s="1329" t="s">
        <v>2216</v>
      </c>
    </row>
    <row r="45" spans="2:32" x14ac:dyDescent="0.2">
      <c r="B45" s="1321" t="s">
        <v>2214</v>
      </c>
      <c r="C45" s="1322"/>
      <c r="D45" s="1322" t="s">
        <v>2211</v>
      </c>
      <c r="E45" s="1322" t="s">
        <v>2208</v>
      </c>
      <c r="F45" s="1322" t="s">
        <v>12</v>
      </c>
      <c r="G45" s="1322">
        <v>11.767244</v>
      </c>
      <c r="H45" s="1322">
        <v>103.06362</v>
      </c>
      <c r="I45" s="1322" t="s">
        <v>11</v>
      </c>
      <c r="J45" s="1322" t="s">
        <v>3</v>
      </c>
      <c r="K45" s="1323">
        <v>2013</v>
      </c>
      <c r="L45" s="1324">
        <v>132</v>
      </c>
      <c r="M45" s="1322"/>
      <c r="N45" s="1322" t="s">
        <v>0</v>
      </c>
      <c r="O45" s="1332">
        <v>58.5</v>
      </c>
      <c r="P45" s="1333"/>
      <c r="Q45" s="1322"/>
      <c r="R45" s="1322">
        <v>1.07</v>
      </c>
      <c r="S45" s="1322"/>
      <c r="T45" s="1395"/>
      <c r="U45" s="1322">
        <v>0</v>
      </c>
      <c r="V45" s="1322">
        <v>0</v>
      </c>
      <c r="W45" s="1322">
        <v>100</v>
      </c>
      <c r="X45" s="1322">
        <v>0</v>
      </c>
      <c r="Y45" s="1322">
        <v>0</v>
      </c>
      <c r="Z45" s="1322">
        <v>0</v>
      </c>
      <c r="AA45" s="1322">
        <v>0</v>
      </c>
      <c r="AB45" s="1327"/>
      <c r="AC45" s="1327" t="s">
        <v>1593</v>
      </c>
      <c r="AD45" s="1327" t="s">
        <v>2215</v>
      </c>
      <c r="AE45" s="1328">
        <v>30</v>
      </c>
      <c r="AF45" s="1329" t="s">
        <v>2216</v>
      </c>
    </row>
    <row r="46" spans="2:32" x14ac:dyDescent="0.2">
      <c r="B46" s="1321" t="s">
        <v>47</v>
      </c>
      <c r="C46" s="1322"/>
      <c r="D46" s="1322" t="s">
        <v>2211</v>
      </c>
      <c r="E46" s="1322" t="s">
        <v>2208</v>
      </c>
      <c r="F46" s="1322" t="s">
        <v>12</v>
      </c>
      <c r="G46" s="1322">
        <v>11.963069000000001</v>
      </c>
      <c r="H46" s="1322">
        <v>103.320875</v>
      </c>
      <c r="I46" s="1322" t="s">
        <v>11</v>
      </c>
      <c r="J46" s="1322" t="s">
        <v>431</v>
      </c>
      <c r="K46" s="1323">
        <v>2018</v>
      </c>
      <c r="L46" s="1324">
        <v>125</v>
      </c>
      <c r="M46" s="1322">
        <v>668</v>
      </c>
      <c r="N46" s="1322" t="s">
        <v>0</v>
      </c>
      <c r="O46" s="1332"/>
      <c r="P46" s="1333"/>
      <c r="Q46" s="1322"/>
      <c r="R46" s="1322"/>
      <c r="S46" s="1322"/>
      <c r="T46" s="1322"/>
      <c r="U46" s="1322"/>
      <c r="V46" s="1322"/>
      <c r="W46" s="1322"/>
      <c r="X46" s="1322"/>
      <c r="Y46" s="1322"/>
      <c r="Z46" s="1322"/>
      <c r="AA46" s="1322"/>
      <c r="AB46" s="1327"/>
      <c r="AC46" s="1327" t="s">
        <v>1591</v>
      </c>
      <c r="AD46" s="1327"/>
      <c r="AE46" s="1328"/>
      <c r="AF46" s="1329" t="s">
        <v>1592</v>
      </c>
    </row>
    <row r="47" spans="2:32" x14ac:dyDescent="0.2">
      <c r="B47" s="1321" t="s">
        <v>1582</v>
      </c>
      <c r="C47" s="1322" t="s">
        <v>1585</v>
      </c>
      <c r="D47" s="1322" t="s">
        <v>2211</v>
      </c>
      <c r="E47" s="1322" t="s">
        <v>2208</v>
      </c>
      <c r="F47" s="1322" t="s">
        <v>1586</v>
      </c>
      <c r="G47" s="1322">
        <v>12.018476</v>
      </c>
      <c r="H47" s="1322">
        <v>103.171091</v>
      </c>
      <c r="I47" s="1322" t="s">
        <v>11</v>
      </c>
      <c r="J47" s="1322" t="s">
        <v>3</v>
      </c>
      <c r="K47" s="1323">
        <v>2014</v>
      </c>
      <c r="L47" s="1324">
        <v>120</v>
      </c>
      <c r="M47" s="1331"/>
      <c r="N47" s="1322" t="s">
        <v>0</v>
      </c>
      <c r="O47" s="1322"/>
      <c r="P47" s="1334"/>
      <c r="Q47" s="1322"/>
      <c r="R47" s="1322"/>
      <c r="S47" s="1331"/>
      <c r="T47" s="1322">
        <v>255</v>
      </c>
      <c r="U47" s="1322">
        <v>0</v>
      </c>
      <c r="V47" s="1322">
        <v>0</v>
      </c>
      <c r="W47" s="1322">
        <v>100</v>
      </c>
      <c r="X47" s="1322">
        <v>0</v>
      </c>
      <c r="Y47" s="1322">
        <v>0</v>
      </c>
      <c r="Z47" s="1322">
        <v>0</v>
      </c>
      <c r="AA47" s="1322">
        <v>0</v>
      </c>
      <c r="AB47" s="1327" t="s">
        <v>34</v>
      </c>
      <c r="AC47" s="1327" t="s">
        <v>33</v>
      </c>
      <c r="AD47" s="1327" t="s">
        <v>33</v>
      </c>
      <c r="AE47" s="1328">
        <v>34</v>
      </c>
      <c r="AF47" s="1329" t="s">
        <v>1710</v>
      </c>
    </row>
    <row r="48" spans="2:32" x14ac:dyDescent="0.2">
      <c r="B48" s="1321" t="s">
        <v>1583</v>
      </c>
      <c r="C48" s="1322" t="s">
        <v>1584</v>
      </c>
      <c r="D48" s="1322" t="s">
        <v>2211</v>
      </c>
      <c r="E48" s="1322" t="s">
        <v>2208</v>
      </c>
      <c r="F48" s="1322" t="s">
        <v>1586</v>
      </c>
      <c r="G48" s="1322">
        <v>11.986053</v>
      </c>
      <c r="H48" s="1322">
        <v>103.146528</v>
      </c>
      <c r="I48" s="1322" t="s">
        <v>11</v>
      </c>
      <c r="J48" s="1322" t="s">
        <v>3</v>
      </c>
      <c r="K48" s="1323">
        <v>2014</v>
      </c>
      <c r="L48" s="1324">
        <v>120</v>
      </c>
      <c r="M48" s="1331">
        <v>465</v>
      </c>
      <c r="N48" s="1322" t="s">
        <v>0</v>
      </c>
      <c r="O48" s="1322"/>
      <c r="P48" s="1334"/>
      <c r="Q48" s="1322"/>
      <c r="R48" s="1322"/>
      <c r="S48" s="1331"/>
      <c r="T48" s="1322"/>
      <c r="U48" s="1322">
        <v>0</v>
      </c>
      <c r="V48" s="1322">
        <v>0</v>
      </c>
      <c r="W48" s="1322">
        <v>100</v>
      </c>
      <c r="X48" s="1322">
        <v>0</v>
      </c>
      <c r="Y48" s="1322">
        <v>0</v>
      </c>
      <c r="Z48" s="1322">
        <v>0</v>
      </c>
      <c r="AA48" s="1322">
        <v>0</v>
      </c>
      <c r="AB48" s="1327"/>
      <c r="AC48" s="1327" t="s">
        <v>3197</v>
      </c>
      <c r="AD48" s="1327"/>
      <c r="AE48" s="1328"/>
      <c r="AF48" s="1335" t="s">
        <v>1710</v>
      </c>
    </row>
    <row r="49" spans="2:32" x14ac:dyDescent="0.2">
      <c r="B49" s="1321" t="s">
        <v>32</v>
      </c>
      <c r="C49" s="1322"/>
      <c r="D49" s="1322" t="s">
        <v>2211</v>
      </c>
      <c r="E49" s="1322" t="s">
        <v>2208</v>
      </c>
      <c r="F49" s="1322" t="s">
        <v>31</v>
      </c>
      <c r="G49" s="1322">
        <v>11.524058</v>
      </c>
      <c r="H49" s="1322">
        <v>103.42547</v>
      </c>
      <c r="I49" s="1322" t="s">
        <v>11</v>
      </c>
      <c r="J49" s="1322" t="s">
        <v>134</v>
      </c>
      <c r="K49" s="1323"/>
      <c r="L49" s="1324">
        <v>108</v>
      </c>
      <c r="M49" s="1331"/>
      <c r="N49" s="1322" t="s">
        <v>0</v>
      </c>
      <c r="O49" s="1322"/>
      <c r="P49" s="1334"/>
      <c r="Q49" s="1322"/>
      <c r="R49" s="1322">
        <v>135.1</v>
      </c>
      <c r="S49" s="1331">
        <v>1500</v>
      </c>
      <c r="T49" s="1322">
        <v>327</v>
      </c>
      <c r="U49" s="1322"/>
      <c r="V49" s="1322"/>
      <c r="W49" s="1322"/>
      <c r="X49" s="1322"/>
      <c r="Y49" s="1322"/>
      <c r="Z49" s="1322"/>
      <c r="AA49" s="1322"/>
      <c r="AB49" s="1327"/>
      <c r="AC49" s="1336" t="s">
        <v>777</v>
      </c>
      <c r="AD49" s="1327"/>
      <c r="AE49" s="1328"/>
      <c r="AF49" s="1337" t="s">
        <v>2232</v>
      </c>
    </row>
    <row r="50" spans="2:32" x14ac:dyDescent="0.2">
      <c r="B50" s="1321" t="s">
        <v>30</v>
      </c>
      <c r="C50" s="1322"/>
      <c r="D50" s="1322" t="s">
        <v>2211</v>
      </c>
      <c r="E50" s="1322" t="s">
        <v>2208</v>
      </c>
      <c r="F50" s="1322" t="s">
        <v>29</v>
      </c>
      <c r="G50" s="1322">
        <v>11.744448999999999</v>
      </c>
      <c r="H50" s="1322">
        <v>103.335492</v>
      </c>
      <c r="I50" s="1322" t="s">
        <v>11</v>
      </c>
      <c r="J50" s="1322" t="s">
        <v>10</v>
      </c>
      <c r="K50" s="1323"/>
      <c r="L50" s="1324">
        <v>26</v>
      </c>
      <c r="M50" s="1331">
        <v>169</v>
      </c>
      <c r="N50" s="1322" t="s">
        <v>0</v>
      </c>
      <c r="O50" s="1322"/>
      <c r="P50" s="1334"/>
      <c r="Q50" s="1322"/>
      <c r="R50" s="1322"/>
      <c r="S50" s="1331"/>
      <c r="T50" s="1322"/>
      <c r="U50" s="1322"/>
      <c r="V50" s="1322"/>
      <c r="W50" s="1322"/>
      <c r="X50" s="1322"/>
      <c r="Y50" s="1322"/>
      <c r="Z50" s="1322"/>
      <c r="AA50" s="1322"/>
      <c r="AB50" s="1327"/>
      <c r="AC50" s="1327"/>
      <c r="AD50" s="1327"/>
      <c r="AE50" s="1328"/>
      <c r="AF50" s="1337" t="s">
        <v>1594</v>
      </c>
    </row>
    <row r="51" spans="2:32" x14ac:dyDescent="0.2">
      <c r="B51" s="1321" t="s">
        <v>28</v>
      </c>
      <c r="C51" s="1322"/>
      <c r="D51" s="1322" t="s">
        <v>2211</v>
      </c>
      <c r="E51" s="1322" t="s">
        <v>2208</v>
      </c>
      <c r="F51" s="1322" t="s">
        <v>25</v>
      </c>
      <c r="G51" s="1322">
        <v>12.16461</v>
      </c>
      <c r="H51" s="1322">
        <v>102.74381200000001</v>
      </c>
      <c r="I51" s="1322" t="s">
        <v>11</v>
      </c>
      <c r="J51" s="1322" t="s">
        <v>10</v>
      </c>
      <c r="K51" s="1323"/>
      <c r="L51" s="1324">
        <v>510</v>
      </c>
      <c r="M51" s="1331"/>
      <c r="N51" s="1322" t="s">
        <v>0</v>
      </c>
      <c r="O51" s="1322"/>
      <c r="P51" s="1334"/>
      <c r="Q51" s="1322"/>
      <c r="R51" s="1322">
        <v>4.5999999999999996</v>
      </c>
      <c r="S51" s="1331"/>
      <c r="T51" s="1322"/>
      <c r="U51" s="1322"/>
      <c r="V51" s="1322"/>
      <c r="W51" s="1322"/>
      <c r="X51" s="1322"/>
      <c r="Y51" s="1322"/>
      <c r="Z51" s="1322"/>
      <c r="AA51" s="1322"/>
      <c r="AB51" s="1327"/>
      <c r="AC51" s="1327"/>
      <c r="AD51" s="1327"/>
      <c r="AE51" s="1328"/>
      <c r="AF51" s="1337" t="s">
        <v>24</v>
      </c>
    </row>
    <row r="52" spans="2:32" x14ac:dyDescent="0.2">
      <c r="B52" s="1321" t="s">
        <v>27</v>
      </c>
      <c r="C52" s="1322"/>
      <c r="D52" s="1322" t="s">
        <v>2211</v>
      </c>
      <c r="E52" s="1322" t="s">
        <v>2208</v>
      </c>
      <c r="F52" s="1322" t="s">
        <v>25</v>
      </c>
      <c r="G52" s="1322">
        <v>12.102867</v>
      </c>
      <c r="H52" s="1322">
        <v>102.766183</v>
      </c>
      <c r="I52" s="1322" t="s">
        <v>11</v>
      </c>
      <c r="J52" s="1322" t="s">
        <v>10</v>
      </c>
      <c r="K52" s="1323"/>
      <c r="L52" s="1324">
        <v>25</v>
      </c>
      <c r="M52" s="1331">
        <v>86</v>
      </c>
      <c r="N52" s="1322" t="s">
        <v>0</v>
      </c>
      <c r="O52" s="1322"/>
      <c r="P52" s="1334"/>
      <c r="Q52" s="1322"/>
      <c r="R52" s="1322">
        <v>20.22</v>
      </c>
      <c r="S52" s="1331"/>
      <c r="T52" s="1322"/>
      <c r="U52" s="1322"/>
      <c r="V52" s="1322"/>
      <c r="W52" s="1322"/>
      <c r="X52" s="1322"/>
      <c r="Y52" s="1322"/>
      <c r="Z52" s="1322"/>
      <c r="AA52" s="1322"/>
      <c r="AB52" s="1327"/>
      <c r="AC52" s="1327"/>
      <c r="AD52" s="1327"/>
      <c r="AE52" s="1328"/>
      <c r="AF52" s="1337" t="s">
        <v>24</v>
      </c>
    </row>
    <row r="53" spans="2:32" x14ac:dyDescent="0.2">
      <c r="B53" s="1321" t="s">
        <v>26</v>
      </c>
      <c r="C53" s="1322"/>
      <c r="D53" s="1322" t="s">
        <v>2211</v>
      </c>
      <c r="E53" s="1322" t="s">
        <v>2208</v>
      </c>
      <c r="F53" s="1322" t="s">
        <v>25</v>
      </c>
      <c r="G53" s="1322">
        <v>12.022416</v>
      </c>
      <c r="H53" s="1322">
        <v>102.79053999999999</v>
      </c>
      <c r="I53" s="1322" t="s">
        <v>11</v>
      </c>
      <c r="J53" s="1322" t="s">
        <v>10</v>
      </c>
      <c r="K53" s="1323"/>
      <c r="L53" s="1324">
        <v>26</v>
      </c>
      <c r="M53" s="1331">
        <v>90</v>
      </c>
      <c r="N53" s="1322" t="s">
        <v>0</v>
      </c>
      <c r="O53" s="1322"/>
      <c r="P53" s="1334"/>
      <c r="Q53" s="1322"/>
      <c r="R53" s="1322">
        <v>11.2</v>
      </c>
      <c r="S53" s="1331"/>
      <c r="T53" s="1322"/>
      <c r="U53" s="1322"/>
      <c r="V53" s="1322"/>
      <c r="W53" s="1322"/>
      <c r="X53" s="1322"/>
      <c r="Y53" s="1322"/>
      <c r="Z53" s="1322"/>
      <c r="AA53" s="1322"/>
      <c r="AB53" s="1327"/>
      <c r="AC53" s="1327"/>
      <c r="AD53" s="1327"/>
      <c r="AE53" s="1328"/>
      <c r="AF53" s="1337" t="s">
        <v>24</v>
      </c>
    </row>
    <row r="54" spans="2:32" x14ac:dyDescent="0.2">
      <c r="B54" s="1321" t="s">
        <v>22</v>
      </c>
      <c r="C54" s="1322" t="s">
        <v>3174</v>
      </c>
      <c r="D54" s="1322" t="s">
        <v>2211</v>
      </c>
      <c r="E54" s="1322" t="s">
        <v>2208</v>
      </c>
      <c r="F54" s="1322" t="s">
        <v>22</v>
      </c>
      <c r="G54" s="1322">
        <v>11.643416</v>
      </c>
      <c r="H54" s="1322">
        <v>103.261949</v>
      </c>
      <c r="I54" s="1322" t="s">
        <v>11</v>
      </c>
      <c r="J54" s="1322" t="s">
        <v>3</v>
      </c>
      <c r="K54" s="1323">
        <v>2014</v>
      </c>
      <c r="L54" s="1324">
        <v>246</v>
      </c>
      <c r="M54" s="1322"/>
      <c r="N54" s="1322" t="s">
        <v>0</v>
      </c>
      <c r="O54" s="1338"/>
      <c r="P54" s="1339"/>
      <c r="Q54" s="1322">
        <v>439</v>
      </c>
      <c r="R54" s="1322"/>
      <c r="S54" s="1322"/>
      <c r="T54" s="1322">
        <v>540</v>
      </c>
      <c r="U54" s="1322"/>
      <c r="V54" s="1322"/>
      <c r="W54" s="1322"/>
      <c r="X54" s="1322"/>
      <c r="Y54" s="1322"/>
      <c r="Z54" s="1322"/>
      <c r="AA54" s="1322"/>
      <c r="AB54" s="1327" t="s">
        <v>732</v>
      </c>
      <c r="AC54" s="1327" t="s">
        <v>871</v>
      </c>
      <c r="AD54" s="1327" t="s">
        <v>3200</v>
      </c>
      <c r="AE54" s="1328">
        <v>42</v>
      </c>
      <c r="AF54" s="1329" t="s">
        <v>1710</v>
      </c>
    </row>
    <row r="55" spans="2:32" x14ac:dyDescent="0.2">
      <c r="B55" s="1340" t="s">
        <v>3175</v>
      </c>
      <c r="C55" s="1326" t="s">
        <v>3175</v>
      </c>
      <c r="D55" s="1326" t="s">
        <v>2211</v>
      </c>
      <c r="E55" s="1326" t="s">
        <v>2208</v>
      </c>
      <c r="F55" s="1326" t="s">
        <v>22</v>
      </c>
      <c r="G55" s="1326">
        <v>11.64621</v>
      </c>
      <c r="H55" s="1326">
        <v>103.38157699999999</v>
      </c>
      <c r="I55" s="1326" t="s">
        <v>11</v>
      </c>
      <c r="J55" s="1326" t="s">
        <v>10</v>
      </c>
      <c r="K55" s="1341">
        <v>2026</v>
      </c>
      <c r="L55" s="1342">
        <v>150</v>
      </c>
      <c r="M55" s="1326">
        <v>527</v>
      </c>
      <c r="N55" s="1326" t="s">
        <v>0</v>
      </c>
      <c r="O55" s="1343"/>
      <c r="P55" s="1344"/>
      <c r="Q55" s="1326"/>
      <c r="R55" s="1326"/>
      <c r="S55" s="1326"/>
      <c r="T55" s="1326">
        <v>389</v>
      </c>
      <c r="U55" s="1326"/>
      <c r="V55" s="1326"/>
      <c r="W55" s="1326">
        <v>100</v>
      </c>
      <c r="X55" s="1326"/>
      <c r="Y55" s="1326"/>
      <c r="Z55" s="1326"/>
      <c r="AA55" s="1326"/>
      <c r="AB55" s="1345"/>
      <c r="AC55" s="1345" t="s">
        <v>3190</v>
      </c>
      <c r="AD55" s="1345"/>
      <c r="AE55" s="1346">
        <v>35</v>
      </c>
      <c r="AF55" s="1360" t="s">
        <v>3191</v>
      </c>
    </row>
    <row r="56" spans="2:32" ht="15" thickBot="1" x14ac:dyDescent="0.25">
      <c r="B56" s="1340" t="s">
        <v>13</v>
      </c>
      <c r="C56" s="1326"/>
      <c r="D56" s="1326" t="s">
        <v>2211</v>
      </c>
      <c r="E56" s="1326" t="s">
        <v>2208</v>
      </c>
      <c r="F56" s="1326" t="s">
        <v>12</v>
      </c>
      <c r="G56" s="1326">
        <v>11.988165</v>
      </c>
      <c r="H56" s="1326">
        <v>103.457578</v>
      </c>
      <c r="I56" s="1326" t="s">
        <v>11</v>
      </c>
      <c r="J56" s="1326" t="s">
        <v>10</v>
      </c>
      <c r="K56" s="1341"/>
      <c r="L56" s="1342">
        <v>32</v>
      </c>
      <c r="M56" s="1326">
        <v>211</v>
      </c>
      <c r="N56" s="1326" t="s">
        <v>0</v>
      </c>
      <c r="O56" s="1347"/>
      <c r="P56" s="1348"/>
      <c r="Q56" s="1326"/>
      <c r="R56" s="1326">
        <v>4.45</v>
      </c>
      <c r="S56" s="1326"/>
      <c r="T56" s="1326"/>
      <c r="U56" s="1326"/>
      <c r="V56" s="1326"/>
      <c r="W56" s="1326"/>
      <c r="X56" s="1326"/>
      <c r="Y56" s="1326"/>
      <c r="Z56" s="1326"/>
      <c r="AA56" s="1326"/>
      <c r="AB56" s="1345"/>
      <c r="AC56" s="1345"/>
      <c r="AD56" s="1345"/>
      <c r="AE56" s="1346"/>
      <c r="AF56" s="1349" t="s">
        <v>2212</v>
      </c>
    </row>
    <row r="57" spans="2:32" ht="16" thickBot="1" x14ac:dyDescent="0.25">
      <c r="B57" s="1350" t="s">
        <v>2228</v>
      </c>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c r="AA57" s="1351"/>
      <c r="AB57" s="1351"/>
      <c r="AC57" s="1351"/>
      <c r="AD57" s="1351"/>
      <c r="AE57" s="1351"/>
      <c r="AF57" s="1352"/>
    </row>
    <row r="58" spans="2:32" x14ac:dyDescent="0.2">
      <c r="B58" s="1353" t="s">
        <v>9</v>
      </c>
      <c r="C58" s="1354"/>
      <c r="D58" s="1354" t="s">
        <v>1738</v>
      </c>
      <c r="E58" s="1354" t="s">
        <v>1760</v>
      </c>
      <c r="F58" s="1354" t="s">
        <v>8</v>
      </c>
      <c r="G58" s="1354">
        <v>11.080401999999999</v>
      </c>
      <c r="H58" s="1354">
        <v>105.80994099999999</v>
      </c>
      <c r="I58" s="1354" t="s">
        <v>1</v>
      </c>
      <c r="J58" s="1354" t="s">
        <v>3</v>
      </c>
      <c r="K58" s="1354"/>
      <c r="L58" s="1354" t="s">
        <v>0</v>
      </c>
      <c r="M58" s="1354"/>
      <c r="N58" s="1354"/>
      <c r="O58" s="1354"/>
      <c r="P58" s="1354"/>
      <c r="Q58" s="1354"/>
      <c r="R58" s="1354"/>
      <c r="S58" s="1354"/>
      <c r="T58" s="1354"/>
      <c r="U58" s="1354"/>
      <c r="V58" s="1354"/>
      <c r="W58" s="1354"/>
      <c r="X58" s="1354"/>
      <c r="Y58" s="1354"/>
      <c r="Z58" s="1354"/>
      <c r="AA58" s="1354"/>
      <c r="AB58" s="1354"/>
      <c r="AC58" s="1354"/>
      <c r="AD58" s="1354"/>
      <c r="AE58" s="1354"/>
      <c r="AF58" s="1355" t="s">
        <v>1710</v>
      </c>
    </row>
    <row r="59" spans="2:32" ht="15" thickBot="1" x14ac:dyDescent="0.25">
      <c r="B59" s="1356" t="s">
        <v>2</v>
      </c>
      <c r="C59" s="1357"/>
      <c r="D59" s="1357" t="s">
        <v>1738</v>
      </c>
      <c r="E59" s="1357" t="s">
        <v>1760</v>
      </c>
      <c r="F59" s="1357"/>
      <c r="G59" s="1358">
        <v>11.075517</v>
      </c>
      <c r="H59" s="1358">
        <v>105.77522999999999</v>
      </c>
      <c r="I59" s="1358" t="s">
        <v>1</v>
      </c>
      <c r="J59" s="1357" t="s">
        <v>3</v>
      </c>
      <c r="K59" s="1357"/>
      <c r="L59" s="1357" t="s">
        <v>0</v>
      </c>
      <c r="M59" s="1357" t="s">
        <v>0</v>
      </c>
      <c r="N59" s="1357"/>
      <c r="O59" s="1357"/>
      <c r="P59" s="1357"/>
      <c r="Q59" s="1357"/>
      <c r="R59" s="1357"/>
      <c r="S59" s="1357"/>
      <c r="T59" s="1357"/>
      <c r="U59" s="1357"/>
      <c r="V59" s="1357"/>
      <c r="W59" s="1357"/>
      <c r="X59" s="1357"/>
      <c r="Y59" s="1357"/>
      <c r="Z59" s="1357"/>
      <c r="AA59" s="1357"/>
      <c r="AB59" s="1357"/>
      <c r="AC59" s="1357"/>
      <c r="AD59" s="1357"/>
      <c r="AE59" s="1357"/>
      <c r="AF59" s="1359" t="s">
        <v>1710</v>
      </c>
    </row>
  </sheetData>
  <mergeCells count="5">
    <mergeCell ref="G6:H6"/>
    <mergeCell ref="U6:AA6"/>
    <mergeCell ref="B2:C2"/>
    <mergeCell ref="T44:T45"/>
    <mergeCell ref="B38:C38"/>
  </mergeCells>
  <hyperlinks>
    <hyperlink ref="AF55" r:id="rId1" xr:uid="{00000000-0004-0000-0200-000000000000}"/>
  </hyperlink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TC378"/>
  <sheetViews>
    <sheetView tabSelected="1" zoomScaleNormal="100" workbookViewId="0">
      <pane xSplit="2" ySplit="7" topLeftCell="W159" activePane="bottomRight" state="frozen"/>
      <selection pane="topRight" activeCell="C1" sqref="C1"/>
      <selection pane="bottomLeft" activeCell="A6" sqref="A6"/>
      <selection pane="bottomRight" activeCell="AG173" sqref="AG173"/>
    </sheetView>
  </sheetViews>
  <sheetFormatPr baseColWidth="10" defaultRowHeight="14" x14ac:dyDescent="0.2"/>
  <cols>
    <col min="1" max="1" width="4.83203125" style="5" customWidth="1"/>
    <col min="2" max="2" width="25.1640625" style="5" customWidth="1"/>
    <col min="3" max="3" width="16.5" style="5" customWidth="1"/>
    <col min="4" max="4" width="7.1640625" style="5" customWidth="1"/>
    <col min="5" max="6" width="4.83203125" style="5" customWidth="1"/>
    <col min="7" max="7" width="24.5" style="5" customWidth="1"/>
    <col min="8" max="8" width="9.33203125" style="5" customWidth="1"/>
    <col min="9" max="9" width="9.6640625" style="5" customWidth="1"/>
    <col min="10" max="10" width="7.33203125" style="5" customWidth="1"/>
    <col min="11" max="11" width="5.83203125" style="5" customWidth="1"/>
    <col min="12" max="12" width="6.83203125" style="5" customWidth="1"/>
    <col min="13" max="13" width="8.83203125" style="5" customWidth="1"/>
    <col min="14" max="14" width="8.33203125" style="5" customWidth="1"/>
    <col min="15" max="15" width="7.6640625" style="5" customWidth="1"/>
    <col min="16" max="16" width="5.5" style="5" customWidth="1"/>
    <col min="17" max="19" width="7.83203125" style="5" customWidth="1"/>
    <col min="20" max="20" width="7.6640625" style="5" customWidth="1"/>
    <col min="21" max="21" width="6.6640625" style="5" customWidth="1"/>
    <col min="22" max="28" width="3.83203125" style="5" customWidth="1"/>
    <col min="29" max="31" width="18.33203125" style="5" customWidth="1"/>
    <col min="32" max="32" width="10.1640625" style="5" customWidth="1"/>
    <col min="33" max="33" width="132.5" style="44" customWidth="1"/>
    <col min="34" max="16384" width="10.83203125" style="5"/>
  </cols>
  <sheetData>
    <row r="1" spans="1:2551" ht="15" thickBot="1" x14ac:dyDescent="0.25"/>
    <row r="2" spans="1:2551" ht="23" thickTop="1" thickBot="1" x14ac:dyDescent="0.35">
      <c r="B2" s="1392" t="s">
        <v>3305</v>
      </c>
      <c r="C2" s="1393"/>
      <c r="D2" s="34"/>
    </row>
    <row r="3" spans="1:2551" ht="15" thickTop="1" x14ac:dyDescent="0.2"/>
    <row r="4" spans="1:2551" ht="38" x14ac:dyDescent="0.2">
      <c r="B4" s="361" t="s">
        <v>674</v>
      </c>
    </row>
    <row r="5" spans="1:2551" ht="15" thickBot="1" x14ac:dyDescent="0.25"/>
    <row r="6" spans="1:2551" s="43" customFormat="1" ht="44" customHeight="1" thickBot="1" x14ac:dyDescent="0.25">
      <c r="A6" s="41"/>
      <c r="B6" s="62" t="s">
        <v>109</v>
      </c>
      <c r="C6" s="62" t="s">
        <v>108</v>
      </c>
      <c r="D6" s="62" t="s">
        <v>1965</v>
      </c>
      <c r="E6" s="62" t="s">
        <v>107</v>
      </c>
      <c r="F6" s="62"/>
      <c r="G6" s="62" t="s">
        <v>106</v>
      </c>
      <c r="H6" s="1407" t="s">
        <v>105</v>
      </c>
      <c r="I6" s="1408"/>
      <c r="J6" s="62" t="s">
        <v>104</v>
      </c>
      <c r="K6" s="62" t="s">
        <v>103</v>
      </c>
      <c r="L6" s="63" t="s">
        <v>102</v>
      </c>
      <c r="M6" s="64" t="s">
        <v>101</v>
      </c>
      <c r="N6" s="62" t="s">
        <v>100</v>
      </c>
      <c r="O6" s="62" t="s">
        <v>99</v>
      </c>
      <c r="P6" s="62" t="s">
        <v>98</v>
      </c>
      <c r="Q6" s="62" t="s">
        <v>97</v>
      </c>
      <c r="R6" s="62" t="s">
        <v>96</v>
      </c>
      <c r="S6" s="62" t="s">
        <v>95</v>
      </c>
      <c r="T6" s="62" t="s">
        <v>94</v>
      </c>
      <c r="U6" s="62" t="s">
        <v>93</v>
      </c>
      <c r="V6" s="1409" t="s">
        <v>92</v>
      </c>
      <c r="W6" s="1409"/>
      <c r="X6" s="1409"/>
      <c r="Y6" s="1409"/>
      <c r="Z6" s="1409"/>
      <c r="AA6" s="1409"/>
      <c r="AB6" s="1409"/>
      <c r="AC6" s="65" t="s">
        <v>91</v>
      </c>
      <c r="AD6" s="65" t="s">
        <v>90</v>
      </c>
      <c r="AE6" s="65" t="s">
        <v>89</v>
      </c>
      <c r="AF6" s="66" t="s">
        <v>88</v>
      </c>
      <c r="AG6" s="65" t="s">
        <v>87</v>
      </c>
      <c r="AH6" s="40"/>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c r="IW6" s="41"/>
      <c r="IX6" s="41"/>
      <c r="IY6" s="41"/>
      <c r="IZ6" s="41"/>
      <c r="JA6" s="41"/>
      <c r="JB6" s="41"/>
      <c r="JC6" s="41"/>
      <c r="JD6" s="41"/>
      <c r="JE6" s="41"/>
      <c r="JF6" s="41"/>
      <c r="JG6" s="41"/>
      <c r="JH6" s="41"/>
      <c r="JI6" s="41"/>
      <c r="JJ6" s="41"/>
      <c r="JK6" s="41"/>
      <c r="JL6" s="41"/>
      <c r="JM6" s="41"/>
      <c r="JN6" s="41"/>
      <c r="JO6" s="41"/>
      <c r="JP6" s="41"/>
      <c r="JQ6" s="41"/>
      <c r="JR6" s="41"/>
      <c r="JS6" s="41"/>
      <c r="JT6" s="41"/>
      <c r="JU6" s="41"/>
      <c r="JV6" s="41"/>
      <c r="JW6" s="41"/>
      <c r="JX6" s="41"/>
      <c r="JY6" s="41"/>
      <c r="JZ6" s="41"/>
      <c r="KA6" s="41"/>
      <c r="KB6" s="41"/>
      <c r="KC6" s="41"/>
      <c r="KD6" s="41"/>
      <c r="KE6" s="41"/>
      <c r="KF6" s="41"/>
      <c r="KG6" s="41"/>
      <c r="KH6" s="41"/>
      <c r="KI6" s="41"/>
      <c r="KJ6" s="41"/>
      <c r="KK6" s="41"/>
      <c r="KL6" s="41"/>
      <c r="KM6" s="41"/>
      <c r="KN6" s="41"/>
      <c r="KO6" s="41"/>
      <c r="KP6" s="41"/>
      <c r="KQ6" s="41"/>
      <c r="KR6" s="41"/>
      <c r="KS6" s="41"/>
      <c r="KT6" s="41"/>
      <c r="KU6" s="41"/>
      <c r="KV6" s="41"/>
      <c r="KW6" s="41"/>
      <c r="KX6" s="41"/>
      <c r="KY6" s="41"/>
      <c r="KZ6" s="41"/>
      <c r="LA6" s="41"/>
      <c r="LB6" s="41"/>
      <c r="LC6" s="41"/>
      <c r="LD6" s="41"/>
      <c r="LE6" s="41"/>
      <c r="LF6" s="41"/>
      <c r="LG6" s="41"/>
      <c r="LH6" s="41"/>
      <c r="LI6" s="41"/>
      <c r="LJ6" s="41"/>
      <c r="LK6" s="41"/>
      <c r="LL6" s="41"/>
      <c r="LM6" s="41"/>
      <c r="LN6" s="41"/>
      <c r="LO6" s="41"/>
      <c r="LP6" s="41"/>
      <c r="LQ6" s="41"/>
      <c r="LR6" s="41"/>
      <c r="LS6" s="41"/>
      <c r="LT6" s="41"/>
      <c r="LU6" s="41"/>
      <c r="LV6" s="41"/>
      <c r="LW6" s="41"/>
      <c r="LX6" s="41"/>
      <c r="LY6" s="41"/>
      <c r="LZ6" s="41"/>
      <c r="MA6" s="41"/>
      <c r="MB6" s="41"/>
      <c r="MC6" s="41"/>
      <c r="MD6" s="41"/>
      <c r="ME6" s="41"/>
      <c r="MF6" s="41"/>
      <c r="MG6" s="41"/>
      <c r="MH6" s="41"/>
      <c r="MI6" s="41"/>
      <c r="MJ6" s="41"/>
      <c r="MK6" s="41"/>
      <c r="ML6" s="41"/>
      <c r="MM6" s="41"/>
      <c r="MN6" s="41"/>
      <c r="MO6" s="41"/>
      <c r="MP6" s="41"/>
      <c r="MQ6" s="41"/>
      <c r="MR6" s="41"/>
      <c r="MS6" s="41"/>
      <c r="MT6" s="41"/>
      <c r="MU6" s="41"/>
      <c r="MV6" s="41"/>
      <c r="MW6" s="41"/>
      <c r="MX6" s="41"/>
      <c r="MY6" s="41"/>
      <c r="MZ6" s="41"/>
      <c r="NA6" s="41"/>
      <c r="NB6" s="41"/>
      <c r="NC6" s="41"/>
      <c r="ND6" s="41"/>
      <c r="NE6" s="41"/>
      <c r="NF6" s="41"/>
      <c r="NG6" s="41"/>
      <c r="NH6" s="41"/>
      <c r="NI6" s="41"/>
      <c r="NJ6" s="41"/>
      <c r="NK6" s="41"/>
      <c r="NL6" s="41"/>
      <c r="NM6" s="41"/>
      <c r="NN6" s="41"/>
      <c r="NO6" s="41"/>
      <c r="NP6" s="41"/>
      <c r="NQ6" s="41"/>
      <c r="NR6" s="41"/>
      <c r="NS6" s="41"/>
      <c r="NT6" s="41"/>
      <c r="NU6" s="41"/>
      <c r="NV6" s="41"/>
      <c r="NW6" s="41"/>
      <c r="NX6" s="41"/>
      <c r="NY6" s="41"/>
      <c r="NZ6" s="41"/>
      <c r="OA6" s="41"/>
      <c r="OB6" s="41"/>
      <c r="OC6" s="41"/>
      <c r="OD6" s="41"/>
      <c r="OE6" s="41"/>
      <c r="OF6" s="41"/>
      <c r="OG6" s="41"/>
      <c r="OH6" s="41"/>
      <c r="OI6" s="41"/>
      <c r="OJ6" s="41"/>
      <c r="OK6" s="41"/>
      <c r="OL6" s="41"/>
      <c r="OM6" s="41"/>
      <c r="ON6" s="41"/>
      <c r="OO6" s="41"/>
      <c r="OP6" s="41"/>
      <c r="OQ6" s="41"/>
      <c r="OR6" s="41"/>
      <c r="OS6" s="41"/>
      <c r="OT6" s="41"/>
      <c r="OU6" s="41"/>
      <c r="OV6" s="41"/>
      <c r="OW6" s="41"/>
      <c r="OX6" s="41"/>
      <c r="OY6" s="41"/>
      <c r="OZ6" s="41"/>
      <c r="PA6" s="41"/>
      <c r="PB6" s="41"/>
      <c r="PC6" s="41"/>
      <c r="PD6" s="41"/>
      <c r="PE6" s="41"/>
      <c r="PF6" s="41"/>
      <c r="PG6" s="41"/>
      <c r="PH6" s="41"/>
      <c r="PI6" s="41"/>
      <c r="PJ6" s="41"/>
      <c r="PK6" s="41"/>
      <c r="PL6" s="41"/>
      <c r="PM6" s="41"/>
      <c r="PN6" s="41"/>
      <c r="PO6" s="41"/>
      <c r="PP6" s="41"/>
      <c r="PQ6" s="41"/>
      <c r="PR6" s="41"/>
      <c r="PS6" s="41"/>
      <c r="PT6" s="41"/>
      <c r="PU6" s="41"/>
      <c r="PV6" s="41"/>
      <c r="PW6" s="41"/>
      <c r="PX6" s="41"/>
      <c r="PY6" s="41"/>
      <c r="PZ6" s="41"/>
      <c r="QA6" s="41"/>
      <c r="QB6" s="41"/>
      <c r="QC6" s="41"/>
      <c r="QD6" s="41"/>
      <c r="QE6" s="41"/>
      <c r="QF6" s="41"/>
      <c r="QG6" s="41"/>
      <c r="QH6" s="41"/>
      <c r="QI6" s="41"/>
      <c r="QJ6" s="41"/>
      <c r="QK6" s="41"/>
      <c r="QL6" s="41"/>
      <c r="QM6" s="41"/>
      <c r="QN6" s="41"/>
      <c r="QO6" s="41"/>
      <c r="QP6" s="41"/>
      <c r="QQ6" s="41"/>
      <c r="QR6" s="41"/>
      <c r="QS6" s="41"/>
      <c r="QT6" s="41"/>
      <c r="QU6" s="41"/>
      <c r="QV6" s="41"/>
      <c r="QW6" s="41"/>
      <c r="QX6" s="41"/>
      <c r="QY6" s="41"/>
      <c r="QZ6" s="41"/>
      <c r="RA6" s="41"/>
      <c r="RB6" s="41"/>
      <c r="RC6" s="41"/>
      <c r="RD6" s="41"/>
      <c r="RE6" s="41"/>
      <c r="RF6" s="41"/>
      <c r="RG6" s="41"/>
      <c r="RH6" s="41"/>
      <c r="RI6" s="41"/>
      <c r="RJ6" s="41"/>
      <c r="RK6" s="41"/>
      <c r="RL6" s="41"/>
      <c r="RM6" s="41"/>
      <c r="RN6" s="41"/>
      <c r="RO6" s="41"/>
      <c r="RP6" s="41"/>
      <c r="RQ6" s="41"/>
      <c r="RR6" s="41"/>
      <c r="RS6" s="41"/>
      <c r="RT6" s="41"/>
      <c r="RU6" s="41"/>
      <c r="RV6" s="41"/>
      <c r="RW6" s="41"/>
      <c r="RX6" s="41"/>
      <c r="RY6" s="41"/>
      <c r="RZ6" s="41"/>
      <c r="SA6" s="41"/>
      <c r="SB6" s="41"/>
      <c r="SC6" s="41"/>
      <c r="SD6" s="41"/>
      <c r="SE6" s="41"/>
      <c r="SF6" s="41"/>
      <c r="SG6" s="41"/>
      <c r="SH6" s="41"/>
      <c r="SI6" s="41"/>
      <c r="SJ6" s="41"/>
      <c r="SK6" s="41"/>
      <c r="SL6" s="41"/>
      <c r="SM6" s="41"/>
      <c r="SN6" s="41"/>
      <c r="SO6" s="41"/>
      <c r="SP6" s="41"/>
      <c r="SQ6" s="41"/>
      <c r="SR6" s="41"/>
      <c r="SS6" s="41"/>
      <c r="ST6" s="41"/>
      <c r="SU6" s="41"/>
      <c r="SV6" s="41"/>
      <c r="SW6" s="41"/>
      <c r="SX6" s="41"/>
      <c r="SY6" s="41"/>
      <c r="SZ6" s="41"/>
      <c r="TA6" s="41"/>
      <c r="TB6" s="41"/>
      <c r="TC6" s="41"/>
      <c r="TD6" s="41"/>
      <c r="TE6" s="41"/>
      <c r="TF6" s="41"/>
      <c r="TG6" s="41"/>
      <c r="TH6" s="41"/>
      <c r="TI6" s="41"/>
      <c r="TJ6" s="41"/>
      <c r="TK6" s="41"/>
      <c r="TL6" s="41"/>
      <c r="TM6" s="41"/>
      <c r="TN6" s="41"/>
      <c r="TO6" s="41"/>
      <c r="TP6" s="41"/>
      <c r="TQ6" s="41"/>
      <c r="TR6" s="41"/>
      <c r="TS6" s="41"/>
      <c r="TT6" s="41"/>
      <c r="TU6" s="41"/>
      <c r="TV6" s="41"/>
      <c r="TW6" s="41"/>
      <c r="TX6" s="41"/>
      <c r="TY6" s="41"/>
      <c r="TZ6" s="41"/>
      <c r="UA6" s="41"/>
      <c r="UB6" s="41"/>
      <c r="UC6" s="41"/>
      <c r="UD6" s="41"/>
      <c r="UE6" s="41"/>
      <c r="UF6" s="41"/>
      <c r="UG6" s="41"/>
      <c r="UH6" s="41"/>
      <c r="UI6" s="41"/>
      <c r="UJ6" s="41"/>
      <c r="UK6" s="41"/>
      <c r="UL6" s="41"/>
      <c r="UM6" s="41"/>
      <c r="UN6" s="41"/>
      <c r="UO6" s="41"/>
      <c r="UP6" s="41"/>
      <c r="UQ6" s="41"/>
      <c r="UR6" s="41"/>
      <c r="US6" s="41"/>
      <c r="UT6" s="41"/>
      <c r="UU6" s="41"/>
      <c r="UV6" s="41"/>
      <c r="UW6" s="41"/>
      <c r="UX6" s="41"/>
      <c r="UY6" s="41"/>
      <c r="UZ6" s="41"/>
      <c r="VA6" s="41"/>
      <c r="VB6" s="41"/>
      <c r="VC6" s="41"/>
      <c r="VD6" s="41"/>
      <c r="VE6" s="41"/>
      <c r="VF6" s="41"/>
      <c r="VG6" s="41"/>
      <c r="VH6" s="41"/>
      <c r="VI6" s="41"/>
      <c r="VJ6" s="41"/>
      <c r="VK6" s="41"/>
      <c r="VL6" s="41"/>
      <c r="VM6" s="41"/>
      <c r="VN6" s="41"/>
      <c r="VO6" s="41"/>
      <c r="VP6" s="41"/>
      <c r="VQ6" s="41"/>
      <c r="VR6" s="41"/>
      <c r="VS6" s="41"/>
      <c r="VT6" s="41"/>
      <c r="VU6" s="41"/>
      <c r="VV6" s="41"/>
      <c r="VW6" s="41"/>
      <c r="VX6" s="41"/>
      <c r="VY6" s="41"/>
      <c r="VZ6" s="41"/>
      <c r="WA6" s="41"/>
      <c r="WB6" s="41"/>
      <c r="WC6" s="41"/>
      <c r="WD6" s="41"/>
      <c r="WE6" s="41"/>
      <c r="WF6" s="41"/>
      <c r="WG6" s="41"/>
      <c r="WH6" s="41"/>
      <c r="WI6" s="41"/>
      <c r="WJ6" s="41"/>
      <c r="WK6" s="41"/>
      <c r="WL6" s="41"/>
      <c r="WM6" s="41"/>
      <c r="WN6" s="41"/>
      <c r="WO6" s="41"/>
      <c r="WP6" s="41"/>
      <c r="WQ6" s="41"/>
      <c r="WR6" s="41"/>
      <c r="WS6" s="41"/>
      <c r="WT6" s="41"/>
      <c r="WU6" s="41"/>
      <c r="WV6" s="41"/>
      <c r="WW6" s="41"/>
      <c r="WX6" s="41"/>
      <c r="WY6" s="41"/>
      <c r="WZ6" s="41"/>
      <c r="XA6" s="41"/>
      <c r="XB6" s="41"/>
      <c r="XC6" s="41"/>
      <c r="XD6" s="41"/>
      <c r="XE6" s="41"/>
      <c r="XF6" s="41"/>
      <c r="XG6" s="41"/>
      <c r="XH6" s="41"/>
      <c r="XI6" s="41"/>
      <c r="XJ6" s="41"/>
      <c r="XK6" s="41"/>
      <c r="XL6" s="41"/>
      <c r="XM6" s="41"/>
      <c r="XN6" s="41"/>
      <c r="XO6" s="41"/>
      <c r="XP6" s="41"/>
      <c r="XQ6" s="41"/>
      <c r="XR6" s="41"/>
      <c r="XS6" s="41"/>
      <c r="XT6" s="41"/>
      <c r="XU6" s="41"/>
      <c r="XV6" s="41"/>
      <c r="XW6" s="41"/>
      <c r="XX6" s="41"/>
      <c r="XY6" s="41"/>
      <c r="XZ6" s="41"/>
      <c r="YA6" s="41"/>
      <c r="YB6" s="41"/>
      <c r="YC6" s="41"/>
      <c r="YD6" s="41"/>
      <c r="YE6" s="41"/>
      <c r="YF6" s="41"/>
      <c r="YG6" s="41"/>
      <c r="YH6" s="41"/>
      <c r="YI6" s="41"/>
      <c r="YJ6" s="41"/>
      <c r="YK6" s="41"/>
      <c r="YL6" s="41"/>
      <c r="YM6" s="41"/>
      <c r="YN6" s="41"/>
      <c r="YO6" s="41"/>
      <c r="YP6" s="41"/>
      <c r="YQ6" s="41"/>
      <c r="YR6" s="41"/>
      <c r="YS6" s="41"/>
      <c r="YT6" s="41"/>
      <c r="YU6" s="41"/>
      <c r="YV6" s="41"/>
      <c r="YW6" s="41"/>
      <c r="YX6" s="41"/>
      <c r="YY6" s="41"/>
      <c r="YZ6" s="41"/>
      <c r="ZA6" s="41"/>
      <c r="ZB6" s="41"/>
      <c r="ZC6" s="41"/>
      <c r="ZD6" s="41"/>
      <c r="ZE6" s="41"/>
      <c r="ZF6" s="41"/>
      <c r="ZG6" s="41"/>
      <c r="ZH6" s="41"/>
      <c r="ZI6" s="41"/>
      <c r="ZJ6" s="41"/>
      <c r="ZK6" s="41"/>
      <c r="ZL6" s="41"/>
      <c r="ZM6" s="41"/>
      <c r="ZN6" s="41"/>
      <c r="ZO6" s="41"/>
      <c r="ZP6" s="41"/>
      <c r="ZQ6" s="41"/>
      <c r="ZR6" s="41"/>
      <c r="ZS6" s="41"/>
      <c r="ZT6" s="41"/>
      <c r="ZU6" s="41"/>
      <c r="ZV6" s="41"/>
      <c r="ZW6" s="41"/>
      <c r="ZX6" s="41"/>
      <c r="ZY6" s="41"/>
      <c r="ZZ6" s="41"/>
      <c r="AAA6" s="41"/>
      <c r="AAB6" s="41"/>
      <c r="AAC6" s="41"/>
      <c r="AAD6" s="41"/>
      <c r="AAE6" s="41"/>
      <c r="AAF6" s="41"/>
      <c r="AAG6" s="41"/>
      <c r="AAH6" s="41"/>
      <c r="AAI6" s="41"/>
      <c r="AAJ6" s="41"/>
      <c r="AAK6" s="41"/>
      <c r="AAL6" s="41"/>
      <c r="AAM6" s="41"/>
      <c r="AAN6" s="41"/>
      <c r="AAO6" s="41"/>
      <c r="AAP6" s="41"/>
      <c r="AAQ6" s="41"/>
      <c r="AAR6" s="41"/>
      <c r="AAS6" s="41"/>
      <c r="AAT6" s="41"/>
      <c r="AAU6" s="41"/>
      <c r="AAV6" s="41"/>
      <c r="AAW6" s="41"/>
      <c r="AAX6" s="41"/>
      <c r="AAY6" s="41"/>
      <c r="AAZ6" s="41"/>
      <c r="ABA6" s="41"/>
      <c r="ABB6" s="41"/>
      <c r="ABC6" s="41"/>
      <c r="ABD6" s="41"/>
      <c r="ABE6" s="41"/>
      <c r="ABF6" s="41"/>
      <c r="ABG6" s="41"/>
      <c r="ABH6" s="41"/>
      <c r="ABI6" s="41"/>
      <c r="ABJ6" s="41"/>
      <c r="ABK6" s="41"/>
      <c r="ABL6" s="41"/>
      <c r="ABM6" s="41"/>
      <c r="ABN6" s="41"/>
      <c r="ABO6" s="41"/>
      <c r="ABP6" s="41"/>
      <c r="ABQ6" s="41"/>
      <c r="ABR6" s="41"/>
      <c r="ABS6" s="41"/>
      <c r="ABT6" s="41"/>
      <c r="ABU6" s="41"/>
      <c r="ABV6" s="41"/>
      <c r="ABW6" s="41"/>
      <c r="ABX6" s="41"/>
      <c r="ABY6" s="41"/>
      <c r="ABZ6" s="41"/>
      <c r="ACA6" s="41"/>
      <c r="ACB6" s="41"/>
      <c r="ACC6" s="41"/>
      <c r="ACD6" s="41"/>
      <c r="ACE6" s="41"/>
      <c r="ACF6" s="41"/>
      <c r="ACG6" s="41"/>
      <c r="ACH6" s="41"/>
      <c r="ACI6" s="41"/>
      <c r="ACJ6" s="41"/>
      <c r="ACK6" s="41"/>
      <c r="ACL6" s="41"/>
      <c r="ACM6" s="41"/>
      <c r="ACN6" s="41"/>
      <c r="ACO6" s="41"/>
      <c r="ACP6" s="41"/>
      <c r="ACQ6" s="41"/>
      <c r="ACR6" s="41"/>
      <c r="ACS6" s="41"/>
      <c r="ACT6" s="41"/>
      <c r="ACU6" s="41"/>
      <c r="ACV6" s="41"/>
      <c r="ACW6" s="41"/>
      <c r="ACX6" s="41"/>
      <c r="ACY6" s="41"/>
      <c r="ACZ6" s="41"/>
      <c r="ADA6" s="41"/>
      <c r="ADB6" s="41"/>
      <c r="ADC6" s="41"/>
      <c r="ADD6" s="41"/>
      <c r="ADE6" s="41"/>
      <c r="ADF6" s="41"/>
      <c r="ADG6" s="41"/>
      <c r="ADH6" s="41"/>
      <c r="ADI6" s="41"/>
      <c r="ADJ6" s="41"/>
      <c r="ADK6" s="41"/>
      <c r="ADL6" s="41"/>
      <c r="ADM6" s="41"/>
      <c r="ADN6" s="41"/>
      <c r="ADO6" s="41"/>
      <c r="ADP6" s="41"/>
      <c r="ADQ6" s="41"/>
      <c r="ADR6" s="41"/>
      <c r="ADS6" s="41"/>
      <c r="ADT6" s="41"/>
      <c r="ADU6" s="41"/>
      <c r="ADV6" s="41"/>
      <c r="ADW6" s="41"/>
      <c r="ADX6" s="41"/>
      <c r="ADY6" s="41"/>
      <c r="ADZ6" s="41"/>
      <c r="AEA6" s="41"/>
      <c r="AEB6" s="41"/>
      <c r="AEC6" s="41"/>
      <c r="AED6" s="41"/>
      <c r="AEE6" s="41"/>
      <c r="AEF6" s="41"/>
      <c r="AEG6" s="41"/>
      <c r="AEH6" s="41"/>
      <c r="AEI6" s="41"/>
      <c r="AEJ6" s="41"/>
      <c r="AEK6" s="41"/>
      <c r="AEL6" s="41"/>
      <c r="AEM6" s="41"/>
      <c r="AEN6" s="41"/>
      <c r="AEO6" s="41"/>
      <c r="AEP6" s="41"/>
      <c r="AEQ6" s="41"/>
      <c r="AER6" s="41"/>
      <c r="AES6" s="41"/>
      <c r="AET6" s="41"/>
      <c r="AEU6" s="41"/>
      <c r="AEV6" s="41"/>
      <c r="AEW6" s="41"/>
      <c r="AEX6" s="41"/>
      <c r="AEY6" s="41"/>
      <c r="AEZ6" s="41"/>
      <c r="AFA6" s="41"/>
      <c r="AFB6" s="41"/>
      <c r="AFC6" s="41"/>
      <c r="AFD6" s="41"/>
      <c r="AFE6" s="41"/>
      <c r="AFF6" s="41"/>
      <c r="AFG6" s="41"/>
      <c r="AFH6" s="41"/>
      <c r="AFI6" s="41"/>
      <c r="AFJ6" s="41"/>
      <c r="AFK6" s="41"/>
      <c r="AFL6" s="41"/>
      <c r="AFM6" s="41"/>
      <c r="AFN6" s="41"/>
      <c r="AFO6" s="41"/>
      <c r="AFP6" s="41"/>
      <c r="AFQ6" s="41"/>
      <c r="AFR6" s="41"/>
      <c r="AFS6" s="41"/>
      <c r="AFT6" s="41"/>
      <c r="AFU6" s="41"/>
      <c r="AFV6" s="41"/>
      <c r="AFW6" s="41"/>
      <c r="AFX6" s="41"/>
      <c r="AFY6" s="41"/>
      <c r="AFZ6" s="41"/>
      <c r="AGA6" s="41"/>
      <c r="AGB6" s="41"/>
      <c r="AGC6" s="41"/>
      <c r="AGD6" s="41"/>
      <c r="AGE6" s="41"/>
      <c r="AGF6" s="41"/>
      <c r="AGG6" s="41"/>
      <c r="AGH6" s="41"/>
      <c r="AGI6" s="41"/>
      <c r="AGJ6" s="41"/>
      <c r="AGK6" s="41"/>
      <c r="AGL6" s="41"/>
      <c r="AGM6" s="41"/>
      <c r="AGN6" s="41"/>
      <c r="AGO6" s="41"/>
      <c r="AGP6" s="41"/>
      <c r="AGQ6" s="41"/>
      <c r="AGR6" s="41"/>
      <c r="AGS6" s="41"/>
      <c r="AGT6" s="41"/>
      <c r="AGU6" s="41"/>
      <c r="AGV6" s="41"/>
      <c r="AGW6" s="41"/>
      <c r="AGX6" s="41"/>
      <c r="AGY6" s="41"/>
      <c r="AGZ6" s="41"/>
      <c r="AHA6" s="41"/>
      <c r="AHB6" s="41"/>
      <c r="AHC6" s="41"/>
      <c r="AHD6" s="41"/>
      <c r="AHE6" s="41"/>
      <c r="AHF6" s="41"/>
      <c r="AHG6" s="41"/>
      <c r="AHH6" s="41"/>
      <c r="AHI6" s="41"/>
      <c r="AHJ6" s="41"/>
      <c r="AHK6" s="41"/>
      <c r="AHL6" s="41"/>
      <c r="AHM6" s="41"/>
      <c r="AHN6" s="41"/>
      <c r="AHO6" s="41"/>
      <c r="AHP6" s="41"/>
      <c r="AHQ6" s="41"/>
      <c r="AHR6" s="41"/>
      <c r="AHS6" s="41"/>
      <c r="AHT6" s="41"/>
      <c r="AHU6" s="41"/>
      <c r="AHV6" s="41"/>
      <c r="AHW6" s="41"/>
      <c r="AHX6" s="41"/>
      <c r="AHY6" s="41"/>
      <c r="AHZ6" s="41"/>
      <c r="AIA6" s="41"/>
      <c r="AIB6" s="41"/>
      <c r="AIC6" s="41"/>
      <c r="AID6" s="41"/>
      <c r="AIE6" s="41"/>
      <c r="AIF6" s="41"/>
      <c r="AIG6" s="41"/>
      <c r="AIH6" s="41"/>
      <c r="AII6" s="41"/>
      <c r="AIJ6" s="41"/>
      <c r="AIK6" s="41"/>
      <c r="AIL6" s="41"/>
      <c r="AIM6" s="41"/>
      <c r="AIN6" s="41"/>
      <c r="AIO6" s="41"/>
      <c r="AIP6" s="41"/>
      <c r="AIQ6" s="41"/>
      <c r="AIR6" s="41"/>
      <c r="AIS6" s="41"/>
      <c r="AIT6" s="41"/>
      <c r="AIU6" s="41"/>
      <c r="AIV6" s="41"/>
      <c r="AIW6" s="41"/>
      <c r="AIX6" s="41"/>
      <c r="AIY6" s="41"/>
      <c r="AIZ6" s="41"/>
      <c r="AJA6" s="41"/>
      <c r="AJB6" s="41"/>
      <c r="AJC6" s="41"/>
      <c r="AJD6" s="41"/>
      <c r="AJE6" s="41"/>
      <c r="AJF6" s="41"/>
      <c r="AJG6" s="41"/>
      <c r="AJH6" s="41"/>
      <c r="AJI6" s="41"/>
      <c r="AJJ6" s="41"/>
      <c r="AJK6" s="41"/>
      <c r="AJL6" s="41"/>
      <c r="AJM6" s="41"/>
      <c r="AJN6" s="41"/>
      <c r="AJO6" s="41"/>
      <c r="AJP6" s="41"/>
      <c r="AJQ6" s="41"/>
      <c r="AJR6" s="41"/>
      <c r="AJS6" s="41"/>
      <c r="AJT6" s="41"/>
      <c r="AJU6" s="41"/>
      <c r="AJV6" s="41"/>
      <c r="AJW6" s="41"/>
      <c r="AJX6" s="41"/>
      <c r="AJY6" s="41"/>
      <c r="AJZ6" s="41"/>
      <c r="AKA6" s="41"/>
      <c r="AKB6" s="41"/>
      <c r="AKC6" s="41"/>
      <c r="AKD6" s="41"/>
      <c r="AKE6" s="41"/>
      <c r="AKF6" s="41"/>
      <c r="AKG6" s="41"/>
      <c r="AKH6" s="41"/>
      <c r="AKI6" s="41"/>
      <c r="AKJ6" s="41"/>
      <c r="AKK6" s="41"/>
      <c r="AKL6" s="41"/>
      <c r="AKM6" s="41"/>
      <c r="AKN6" s="41"/>
      <c r="AKO6" s="41"/>
      <c r="AKP6" s="41"/>
      <c r="AKQ6" s="41"/>
      <c r="AKR6" s="41"/>
      <c r="AKS6" s="41"/>
      <c r="AKT6" s="41"/>
      <c r="AKU6" s="41"/>
      <c r="AKV6" s="41"/>
      <c r="AKW6" s="41"/>
      <c r="AKX6" s="41"/>
      <c r="AKY6" s="41"/>
      <c r="AKZ6" s="41"/>
      <c r="ALA6" s="41"/>
      <c r="ALB6" s="41"/>
      <c r="ALC6" s="41"/>
      <c r="ALD6" s="41"/>
      <c r="ALE6" s="41"/>
      <c r="ALF6" s="41"/>
      <c r="ALG6" s="41"/>
      <c r="ALH6" s="41"/>
      <c r="ALI6" s="41"/>
      <c r="ALJ6" s="41"/>
      <c r="ALK6" s="41"/>
      <c r="ALL6" s="41"/>
      <c r="ALM6" s="41"/>
      <c r="ALN6" s="41"/>
      <c r="ALO6" s="41"/>
      <c r="ALP6" s="41"/>
      <c r="ALQ6" s="41"/>
      <c r="ALR6" s="41"/>
      <c r="ALS6" s="41"/>
      <c r="ALT6" s="41"/>
      <c r="ALU6" s="41"/>
      <c r="ALV6" s="41"/>
      <c r="ALW6" s="41"/>
      <c r="ALX6" s="41"/>
      <c r="ALY6" s="41"/>
      <c r="ALZ6" s="41"/>
      <c r="AMA6" s="41"/>
      <c r="AMB6" s="41"/>
      <c r="AMC6" s="41"/>
      <c r="AMD6" s="41"/>
      <c r="AME6" s="41"/>
      <c r="AMF6" s="41"/>
      <c r="AMG6" s="41"/>
      <c r="AMH6" s="41"/>
      <c r="AMI6" s="41"/>
      <c r="AMJ6" s="41"/>
      <c r="AMK6" s="41"/>
      <c r="AML6" s="41"/>
      <c r="AMM6" s="41"/>
      <c r="AMN6" s="41"/>
      <c r="AMO6" s="41"/>
      <c r="AMP6" s="41"/>
      <c r="AMQ6" s="41"/>
      <c r="AMR6" s="41"/>
      <c r="AMS6" s="41"/>
      <c r="AMT6" s="41"/>
      <c r="AMU6" s="41"/>
      <c r="AMV6" s="41"/>
      <c r="AMW6" s="41"/>
      <c r="AMX6" s="41"/>
      <c r="AMY6" s="41"/>
      <c r="AMZ6" s="41"/>
      <c r="ANA6" s="41"/>
      <c r="ANB6" s="41"/>
      <c r="ANC6" s="41"/>
      <c r="AND6" s="41"/>
      <c r="ANE6" s="41"/>
      <c r="ANF6" s="41"/>
      <c r="ANG6" s="41"/>
      <c r="ANH6" s="41"/>
      <c r="ANI6" s="41"/>
      <c r="ANJ6" s="41"/>
      <c r="ANK6" s="41"/>
      <c r="ANL6" s="41"/>
      <c r="ANM6" s="41"/>
      <c r="ANN6" s="41"/>
      <c r="ANO6" s="41"/>
      <c r="ANP6" s="41"/>
      <c r="ANQ6" s="41"/>
      <c r="ANR6" s="41"/>
      <c r="ANS6" s="41"/>
      <c r="ANT6" s="41"/>
      <c r="ANU6" s="41"/>
      <c r="ANV6" s="41"/>
      <c r="ANW6" s="41"/>
      <c r="ANX6" s="41"/>
      <c r="ANY6" s="41"/>
      <c r="ANZ6" s="41"/>
      <c r="AOA6" s="41"/>
      <c r="AOB6" s="41"/>
      <c r="AOC6" s="41"/>
      <c r="AOD6" s="41"/>
      <c r="AOE6" s="41"/>
      <c r="AOF6" s="41"/>
      <c r="AOG6" s="41"/>
      <c r="AOH6" s="41"/>
      <c r="AOI6" s="41"/>
      <c r="AOJ6" s="41"/>
      <c r="AOK6" s="41"/>
      <c r="AOL6" s="41"/>
      <c r="AOM6" s="41"/>
      <c r="AON6" s="41"/>
      <c r="AOO6" s="41"/>
      <c r="AOP6" s="41"/>
      <c r="AOQ6" s="41"/>
      <c r="AOR6" s="41"/>
      <c r="AOS6" s="41"/>
      <c r="AOT6" s="41"/>
      <c r="AOU6" s="41"/>
      <c r="AOV6" s="41"/>
      <c r="AOW6" s="41"/>
      <c r="AOX6" s="41"/>
      <c r="AOY6" s="41"/>
      <c r="AOZ6" s="41"/>
      <c r="APA6" s="41"/>
      <c r="APB6" s="41"/>
      <c r="APC6" s="41"/>
      <c r="APD6" s="41"/>
      <c r="APE6" s="41"/>
      <c r="APF6" s="41"/>
      <c r="APG6" s="41"/>
      <c r="APH6" s="41"/>
      <c r="API6" s="41"/>
      <c r="APJ6" s="41"/>
      <c r="APK6" s="41"/>
      <c r="APL6" s="41"/>
      <c r="APM6" s="41"/>
      <c r="APN6" s="41"/>
      <c r="APO6" s="41"/>
      <c r="APP6" s="41"/>
      <c r="APQ6" s="41"/>
      <c r="APR6" s="41"/>
      <c r="APS6" s="41"/>
      <c r="APT6" s="41"/>
      <c r="APU6" s="41"/>
      <c r="APV6" s="41"/>
      <c r="APW6" s="41"/>
      <c r="APX6" s="41"/>
      <c r="APY6" s="41"/>
      <c r="APZ6" s="41"/>
      <c r="AQA6" s="41"/>
      <c r="AQB6" s="41"/>
      <c r="AQC6" s="41"/>
      <c r="AQD6" s="41"/>
      <c r="AQE6" s="41"/>
      <c r="AQF6" s="41"/>
      <c r="AQG6" s="41"/>
      <c r="AQH6" s="41"/>
      <c r="AQI6" s="41"/>
      <c r="AQJ6" s="41"/>
      <c r="AQK6" s="41"/>
      <c r="AQL6" s="41"/>
      <c r="AQM6" s="41"/>
      <c r="AQN6" s="41"/>
      <c r="AQO6" s="41"/>
      <c r="AQP6" s="41"/>
      <c r="AQQ6" s="41"/>
      <c r="AQR6" s="41"/>
      <c r="AQS6" s="41"/>
      <c r="AQT6" s="41"/>
      <c r="AQU6" s="41"/>
      <c r="AQV6" s="41"/>
      <c r="AQW6" s="41"/>
      <c r="AQX6" s="41"/>
      <c r="AQY6" s="41"/>
      <c r="AQZ6" s="41"/>
      <c r="ARA6" s="41"/>
      <c r="ARB6" s="41"/>
      <c r="ARC6" s="41"/>
      <c r="ARD6" s="41"/>
      <c r="ARE6" s="41"/>
      <c r="ARF6" s="41"/>
      <c r="ARG6" s="41"/>
      <c r="ARH6" s="41"/>
      <c r="ARI6" s="41"/>
      <c r="ARJ6" s="41"/>
      <c r="ARK6" s="41"/>
      <c r="ARL6" s="41"/>
      <c r="ARM6" s="41"/>
      <c r="ARN6" s="41"/>
      <c r="ARO6" s="41"/>
      <c r="ARP6" s="41"/>
      <c r="ARQ6" s="41"/>
      <c r="ARR6" s="41"/>
      <c r="ARS6" s="41"/>
      <c r="ART6" s="41"/>
      <c r="ARU6" s="41"/>
      <c r="ARV6" s="41"/>
      <c r="ARW6" s="41"/>
      <c r="ARX6" s="41"/>
      <c r="ARY6" s="41"/>
      <c r="ARZ6" s="41"/>
      <c r="ASA6" s="41"/>
      <c r="ASB6" s="41"/>
      <c r="ASC6" s="41"/>
      <c r="ASD6" s="41"/>
      <c r="ASE6" s="41"/>
      <c r="ASF6" s="41"/>
      <c r="ASG6" s="41"/>
      <c r="ASH6" s="41"/>
      <c r="ASI6" s="41"/>
      <c r="ASJ6" s="41"/>
      <c r="ASK6" s="41"/>
      <c r="ASL6" s="41"/>
      <c r="ASM6" s="41"/>
      <c r="ASN6" s="41"/>
      <c r="ASO6" s="41"/>
      <c r="ASP6" s="41"/>
      <c r="ASQ6" s="41"/>
      <c r="ASR6" s="41"/>
      <c r="ASS6" s="41"/>
      <c r="AST6" s="41"/>
      <c r="ASU6" s="41"/>
      <c r="ASV6" s="41"/>
      <c r="ASW6" s="41"/>
      <c r="ASX6" s="41"/>
      <c r="ASY6" s="41"/>
      <c r="ASZ6" s="41"/>
      <c r="ATA6" s="41"/>
      <c r="ATB6" s="41"/>
      <c r="ATC6" s="41"/>
      <c r="ATD6" s="41"/>
      <c r="ATE6" s="41"/>
      <c r="ATF6" s="41"/>
      <c r="ATG6" s="41"/>
      <c r="ATH6" s="41"/>
      <c r="ATI6" s="41"/>
      <c r="ATJ6" s="41"/>
      <c r="ATK6" s="41"/>
      <c r="ATL6" s="41"/>
      <c r="ATM6" s="41"/>
      <c r="ATN6" s="41"/>
      <c r="ATO6" s="41"/>
      <c r="ATP6" s="41"/>
      <c r="ATQ6" s="41"/>
      <c r="ATR6" s="41"/>
      <c r="ATS6" s="41"/>
      <c r="ATT6" s="41"/>
      <c r="ATU6" s="41"/>
      <c r="ATV6" s="41"/>
      <c r="ATW6" s="41"/>
      <c r="ATX6" s="41"/>
      <c r="ATY6" s="41"/>
      <c r="ATZ6" s="41"/>
      <c r="AUA6" s="41"/>
      <c r="AUB6" s="41"/>
      <c r="AUC6" s="41"/>
      <c r="AUD6" s="41"/>
      <c r="AUE6" s="41"/>
      <c r="AUF6" s="41"/>
      <c r="AUG6" s="41"/>
      <c r="AUH6" s="41"/>
      <c r="AUI6" s="41"/>
      <c r="AUJ6" s="41"/>
      <c r="AUK6" s="41"/>
      <c r="AUL6" s="41"/>
      <c r="AUM6" s="41"/>
      <c r="AUN6" s="41"/>
      <c r="AUO6" s="41"/>
      <c r="AUP6" s="41"/>
      <c r="AUQ6" s="41"/>
      <c r="AUR6" s="41"/>
      <c r="AUS6" s="41"/>
      <c r="AUT6" s="41"/>
      <c r="AUU6" s="41"/>
      <c r="AUV6" s="41"/>
      <c r="AUW6" s="41"/>
      <c r="AUX6" s="41"/>
      <c r="AUY6" s="41"/>
      <c r="AUZ6" s="41"/>
      <c r="AVA6" s="41"/>
      <c r="AVB6" s="41"/>
      <c r="AVC6" s="41"/>
      <c r="AVD6" s="41"/>
      <c r="AVE6" s="41"/>
      <c r="AVF6" s="41"/>
      <c r="AVG6" s="41"/>
      <c r="AVH6" s="41"/>
      <c r="AVI6" s="41"/>
      <c r="AVJ6" s="41"/>
      <c r="AVK6" s="41"/>
      <c r="AVL6" s="41"/>
      <c r="AVM6" s="41"/>
      <c r="AVN6" s="41"/>
      <c r="AVO6" s="41"/>
      <c r="AVP6" s="41"/>
      <c r="AVQ6" s="41"/>
      <c r="AVR6" s="41"/>
      <c r="AVS6" s="41"/>
      <c r="AVT6" s="41"/>
      <c r="AVU6" s="41"/>
      <c r="AVV6" s="41"/>
      <c r="AVW6" s="41"/>
      <c r="AVX6" s="41"/>
      <c r="AVY6" s="41"/>
      <c r="AVZ6" s="41"/>
      <c r="AWA6" s="41"/>
      <c r="AWB6" s="41"/>
      <c r="AWC6" s="41"/>
      <c r="AWD6" s="41"/>
      <c r="AWE6" s="41"/>
      <c r="AWF6" s="41"/>
      <c r="AWG6" s="41"/>
      <c r="AWH6" s="41"/>
      <c r="AWI6" s="41"/>
      <c r="AWJ6" s="41"/>
      <c r="AWK6" s="41"/>
      <c r="AWL6" s="41"/>
      <c r="AWM6" s="41"/>
      <c r="AWN6" s="41"/>
      <c r="AWO6" s="41"/>
      <c r="AWP6" s="41"/>
      <c r="AWQ6" s="41"/>
      <c r="AWR6" s="41"/>
      <c r="AWS6" s="41"/>
      <c r="AWT6" s="41"/>
      <c r="AWU6" s="41"/>
      <c r="AWV6" s="41"/>
      <c r="AWW6" s="41"/>
      <c r="AWX6" s="41"/>
      <c r="AWY6" s="41"/>
      <c r="AWZ6" s="41"/>
      <c r="AXA6" s="41"/>
      <c r="AXB6" s="41"/>
      <c r="AXC6" s="41"/>
      <c r="AXD6" s="41"/>
      <c r="AXE6" s="41"/>
      <c r="AXF6" s="41"/>
      <c r="AXG6" s="41"/>
      <c r="AXH6" s="41"/>
      <c r="AXI6" s="41"/>
      <c r="AXJ6" s="41"/>
      <c r="AXK6" s="41"/>
      <c r="AXL6" s="41"/>
      <c r="AXM6" s="41"/>
      <c r="AXN6" s="41"/>
      <c r="AXO6" s="41"/>
      <c r="AXP6" s="41"/>
      <c r="AXQ6" s="41"/>
      <c r="AXR6" s="41"/>
      <c r="AXS6" s="41"/>
      <c r="AXT6" s="41"/>
      <c r="AXU6" s="41"/>
      <c r="AXV6" s="41"/>
      <c r="AXW6" s="41"/>
      <c r="AXX6" s="41"/>
      <c r="AXY6" s="41"/>
      <c r="AXZ6" s="41"/>
      <c r="AYA6" s="41"/>
      <c r="AYB6" s="41"/>
      <c r="AYC6" s="41"/>
      <c r="AYD6" s="41"/>
      <c r="AYE6" s="41"/>
      <c r="AYF6" s="41"/>
      <c r="AYG6" s="41"/>
      <c r="AYH6" s="41"/>
      <c r="AYI6" s="41"/>
      <c r="AYJ6" s="41"/>
      <c r="AYK6" s="41"/>
      <c r="AYL6" s="41"/>
      <c r="AYM6" s="41"/>
      <c r="AYN6" s="41"/>
      <c r="AYO6" s="41"/>
      <c r="AYP6" s="41"/>
      <c r="AYQ6" s="41"/>
      <c r="AYR6" s="41"/>
      <c r="AYS6" s="41"/>
      <c r="AYT6" s="41"/>
      <c r="AYU6" s="41"/>
      <c r="AYV6" s="41"/>
      <c r="AYW6" s="41"/>
      <c r="AYX6" s="41"/>
      <c r="AYY6" s="41"/>
      <c r="AYZ6" s="41"/>
      <c r="AZA6" s="41"/>
      <c r="AZB6" s="41"/>
      <c r="AZC6" s="41"/>
      <c r="AZD6" s="41"/>
      <c r="AZE6" s="41"/>
      <c r="AZF6" s="41"/>
      <c r="AZG6" s="41"/>
      <c r="AZH6" s="41"/>
      <c r="AZI6" s="41"/>
      <c r="AZJ6" s="41"/>
      <c r="AZK6" s="41"/>
      <c r="AZL6" s="41"/>
      <c r="AZM6" s="41"/>
      <c r="AZN6" s="41"/>
      <c r="AZO6" s="41"/>
      <c r="AZP6" s="41"/>
      <c r="AZQ6" s="41"/>
      <c r="AZR6" s="41"/>
      <c r="AZS6" s="41"/>
      <c r="AZT6" s="41"/>
      <c r="AZU6" s="41"/>
      <c r="AZV6" s="41"/>
      <c r="AZW6" s="41"/>
      <c r="AZX6" s="41"/>
      <c r="AZY6" s="41"/>
      <c r="AZZ6" s="41"/>
      <c r="BAA6" s="41"/>
      <c r="BAB6" s="41"/>
      <c r="BAC6" s="41"/>
      <c r="BAD6" s="41"/>
      <c r="BAE6" s="41"/>
      <c r="BAF6" s="41"/>
      <c r="BAG6" s="41"/>
      <c r="BAH6" s="41"/>
      <c r="BAI6" s="41"/>
      <c r="BAJ6" s="41"/>
      <c r="BAK6" s="41"/>
      <c r="BAL6" s="41"/>
      <c r="BAM6" s="41"/>
      <c r="BAN6" s="41"/>
      <c r="BAO6" s="41"/>
      <c r="BAP6" s="41"/>
      <c r="BAQ6" s="41"/>
      <c r="BAR6" s="41"/>
      <c r="BAS6" s="41"/>
      <c r="BAT6" s="41"/>
      <c r="BAU6" s="41"/>
      <c r="BAV6" s="41"/>
      <c r="BAW6" s="41"/>
      <c r="BAX6" s="41"/>
      <c r="BAY6" s="41"/>
      <c r="BAZ6" s="41"/>
      <c r="BBA6" s="41"/>
      <c r="BBB6" s="41"/>
      <c r="BBC6" s="41"/>
      <c r="BBD6" s="41"/>
      <c r="BBE6" s="41"/>
      <c r="BBF6" s="41"/>
      <c r="BBG6" s="41"/>
      <c r="BBH6" s="41"/>
      <c r="BBI6" s="41"/>
      <c r="BBJ6" s="41"/>
      <c r="BBK6" s="41"/>
      <c r="BBL6" s="41"/>
      <c r="BBM6" s="41"/>
      <c r="BBN6" s="41"/>
      <c r="BBO6" s="41"/>
      <c r="BBP6" s="41"/>
      <c r="BBQ6" s="41"/>
      <c r="BBR6" s="41"/>
      <c r="BBS6" s="41"/>
      <c r="BBT6" s="41"/>
      <c r="BBU6" s="41"/>
      <c r="BBV6" s="41"/>
      <c r="BBW6" s="41"/>
      <c r="BBX6" s="41"/>
      <c r="BBY6" s="41"/>
      <c r="BBZ6" s="41"/>
      <c r="BCA6" s="41"/>
      <c r="BCB6" s="41"/>
      <c r="BCC6" s="41"/>
      <c r="BCD6" s="41"/>
      <c r="BCE6" s="41"/>
      <c r="BCF6" s="41"/>
      <c r="BCG6" s="41"/>
      <c r="BCH6" s="41"/>
      <c r="BCI6" s="41"/>
      <c r="BCJ6" s="41"/>
      <c r="BCK6" s="41"/>
      <c r="BCL6" s="41"/>
      <c r="BCM6" s="41"/>
      <c r="BCN6" s="41"/>
      <c r="BCO6" s="41"/>
      <c r="BCP6" s="41"/>
      <c r="BCQ6" s="41"/>
      <c r="BCR6" s="41"/>
      <c r="BCS6" s="41"/>
      <c r="BCT6" s="41"/>
      <c r="BCU6" s="41"/>
      <c r="BCV6" s="41"/>
      <c r="BCW6" s="41"/>
      <c r="BCX6" s="41"/>
      <c r="BCY6" s="41"/>
      <c r="BCZ6" s="41"/>
      <c r="BDA6" s="41"/>
      <c r="BDB6" s="41"/>
      <c r="BDC6" s="41"/>
      <c r="BDD6" s="41"/>
      <c r="BDE6" s="41"/>
      <c r="BDF6" s="41"/>
      <c r="BDG6" s="41"/>
      <c r="BDH6" s="41"/>
      <c r="BDI6" s="41"/>
      <c r="BDJ6" s="41"/>
      <c r="BDK6" s="41"/>
      <c r="BDL6" s="41"/>
      <c r="BDM6" s="41"/>
      <c r="BDN6" s="41"/>
      <c r="BDO6" s="41"/>
      <c r="BDP6" s="41"/>
      <c r="BDQ6" s="41"/>
      <c r="BDR6" s="41"/>
      <c r="BDS6" s="41"/>
      <c r="BDT6" s="41"/>
      <c r="BDU6" s="41"/>
      <c r="BDV6" s="41"/>
      <c r="BDW6" s="41"/>
      <c r="BDX6" s="41"/>
      <c r="BDY6" s="41"/>
      <c r="BDZ6" s="41"/>
      <c r="BEA6" s="41"/>
      <c r="BEB6" s="41"/>
      <c r="BEC6" s="41"/>
      <c r="BED6" s="41"/>
      <c r="BEE6" s="41"/>
      <c r="BEF6" s="41"/>
      <c r="BEG6" s="41"/>
      <c r="BEH6" s="41"/>
      <c r="BEI6" s="41"/>
      <c r="BEJ6" s="41"/>
      <c r="BEK6" s="41"/>
      <c r="BEL6" s="41"/>
      <c r="BEM6" s="41"/>
      <c r="BEN6" s="41"/>
      <c r="BEO6" s="41"/>
      <c r="BEP6" s="41"/>
      <c r="BEQ6" s="41"/>
      <c r="BER6" s="41"/>
      <c r="BES6" s="41"/>
      <c r="BET6" s="41"/>
      <c r="BEU6" s="41"/>
      <c r="BEV6" s="41"/>
      <c r="BEW6" s="41"/>
      <c r="BEX6" s="41"/>
      <c r="BEY6" s="41"/>
      <c r="BEZ6" s="41"/>
      <c r="BFA6" s="41"/>
      <c r="BFB6" s="41"/>
      <c r="BFC6" s="41"/>
      <c r="BFD6" s="41"/>
      <c r="BFE6" s="41"/>
      <c r="BFF6" s="41"/>
      <c r="BFG6" s="41"/>
      <c r="BFH6" s="41"/>
      <c r="BFI6" s="41"/>
      <c r="BFJ6" s="41"/>
      <c r="BFK6" s="41"/>
      <c r="BFL6" s="41"/>
      <c r="BFM6" s="41"/>
      <c r="BFN6" s="41"/>
      <c r="BFO6" s="41"/>
      <c r="BFP6" s="41"/>
      <c r="BFQ6" s="41"/>
      <c r="BFR6" s="41"/>
      <c r="BFS6" s="41"/>
      <c r="BFT6" s="41"/>
      <c r="BFU6" s="41"/>
      <c r="BFV6" s="41"/>
      <c r="BFW6" s="41"/>
      <c r="BFX6" s="41"/>
      <c r="BFY6" s="41"/>
      <c r="BFZ6" s="41"/>
      <c r="BGA6" s="41"/>
      <c r="BGB6" s="41"/>
      <c r="BGC6" s="41"/>
      <c r="BGD6" s="41"/>
      <c r="BGE6" s="41"/>
      <c r="BGF6" s="41"/>
      <c r="BGG6" s="41"/>
      <c r="BGH6" s="41"/>
      <c r="BGI6" s="41"/>
      <c r="BGJ6" s="41"/>
      <c r="BGK6" s="41"/>
      <c r="BGL6" s="41"/>
      <c r="BGM6" s="41"/>
      <c r="BGN6" s="41"/>
      <c r="BGO6" s="41"/>
      <c r="BGP6" s="41"/>
      <c r="BGQ6" s="41"/>
      <c r="BGR6" s="41"/>
      <c r="BGS6" s="41"/>
      <c r="BGT6" s="41"/>
      <c r="BGU6" s="41"/>
      <c r="BGV6" s="41"/>
      <c r="BGW6" s="41"/>
      <c r="BGX6" s="41"/>
      <c r="BGY6" s="41"/>
      <c r="BGZ6" s="41"/>
      <c r="BHA6" s="41"/>
      <c r="BHB6" s="41"/>
      <c r="BHC6" s="41"/>
      <c r="BHD6" s="41"/>
      <c r="BHE6" s="41"/>
      <c r="BHF6" s="41"/>
      <c r="BHG6" s="41"/>
      <c r="BHH6" s="41"/>
      <c r="BHI6" s="41"/>
      <c r="BHJ6" s="41"/>
      <c r="BHK6" s="41"/>
      <c r="BHL6" s="41"/>
      <c r="BHM6" s="41"/>
      <c r="BHN6" s="41"/>
      <c r="BHO6" s="41"/>
      <c r="BHP6" s="41"/>
      <c r="BHQ6" s="41"/>
      <c r="BHR6" s="41"/>
      <c r="BHS6" s="41"/>
      <c r="BHT6" s="41"/>
      <c r="BHU6" s="41"/>
      <c r="BHV6" s="41"/>
      <c r="BHW6" s="41"/>
      <c r="BHX6" s="41"/>
      <c r="BHY6" s="41"/>
      <c r="BHZ6" s="41"/>
      <c r="BIA6" s="41"/>
      <c r="BIB6" s="41"/>
      <c r="BIC6" s="41"/>
      <c r="BID6" s="41"/>
      <c r="BIE6" s="41"/>
      <c r="BIF6" s="41"/>
      <c r="BIG6" s="41"/>
      <c r="BIH6" s="41"/>
      <c r="BII6" s="41"/>
      <c r="BIJ6" s="41"/>
      <c r="BIK6" s="41"/>
      <c r="BIL6" s="41"/>
      <c r="BIM6" s="41"/>
      <c r="BIN6" s="41"/>
      <c r="BIO6" s="41"/>
      <c r="BIP6" s="41"/>
      <c r="BIQ6" s="41"/>
      <c r="BIR6" s="41"/>
      <c r="BIS6" s="41"/>
      <c r="BIT6" s="41"/>
      <c r="BIU6" s="41"/>
      <c r="BIV6" s="41"/>
      <c r="BIW6" s="41"/>
      <c r="BIX6" s="41"/>
      <c r="BIY6" s="41"/>
      <c r="BIZ6" s="41"/>
      <c r="BJA6" s="41"/>
      <c r="BJB6" s="41"/>
      <c r="BJC6" s="41"/>
      <c r="BJD6" s="41"/>
      <c r="BJE6" s="41"/>
      <c r="BJF6" s="41"/>
      <c r="BJG6" s="41"/>
      <c r="BJH6" s="41"/>
      <c r="BJI6" s="41"/>
      <c r="BJJ6" s="41"/>
      <c r="BJK6" s="41"/>
      <c r="BJL6" s="41"/>
      <c r="BJM6" s="41"/>
      <c r="BJN6" s="41"/>
      <c r="BJO6" s="41"/>
      <c r="BJP6" s="41"/>
      <c r="BJQ6" s="41"/>
      <c r="BJR6" s="41"/>
      <c r="BJS6" s="41"/>
      <c r="BJT6" s="41"/>
      <c r="BJU6" s="41"/>
      <c r="BJV6" s="41"/>
      <c r="BJW6" s="41"/>
      <c r="BJX6" s="41"/>
      <c r="BJY6" s="41"/>
      <c r="BJZ6" s="41"/>
      <c r="BKA6" s="41"/>
      <c r="BKB6" s="41"/>
      <c r="BKC6" s="41"/>
      <c r="BKD6" s="41"/>
      <c r="BKE6" s="41"/>
      <c r="BKF6" s="41"/>
      <c r="BKG6" s="41"/>
      <c r="BKH6" s="41"/>
      <c r="BKI6" s="41"/>
      <c r="BKJ6" s="41"/>
      <c r="BKK6" s="41"/>
      <c r="BKL6" s="41"/>
      <c r="BKM6" s="41"/>
      <c r="BKN6" s="41"/>
      <c r="BKO6" s="41"/>
      <c r="BKP6" s="41"/>
      <c r="BKQ6" s="41"/>
      <c r="BKR6" s="41"/>
      <c r="BKS6" s="41"/>
      <c r="BKT6" s="41"/>
      <c r="BKU6" s="41"/>
      <c r="BKV6" s="41"/>
      <c r="BKW6" s="41"/>
      <c r="BKX6" s="41"/>
      <c r="BKY6" s="41"/>
      <c r="BKZ6" s="41"/>
      <c r="BLA6" s="41"/>
      <c r="BLB6" s="41"/>
      <c r="BLC6" s="41"/>
      <c r="BLD6" s="41"/>
      <c r="BLE6" s="41"/>
      <c r="BLF6" s="41"/>
      <c r="BLG6" s="41"/>
      <c r="BLH6" s="41"/>
      <c r="BLI6" s="41"/>
      <c r="BLJ6" s="41"/>
      <c r="BLK6" s="41"/>
      <c r="BLL6" s="41"/>
      <c r="BLM6" s="41"/>
      <c r="BLN6" s="41"/>
      <c r="BLO6" s="41"/>
      <c r="BLP6" s="41"/>
      <c r="BLQ6" s="41"/>
      <c r="BLR6" s="41"/>
      <c r="BLS6" s="41"/>
      <c r="BLT6" s="41"/>
      <c r="BLU6" s="41"/>
      <c r="BLV6" s="41"/>
      <c r="BLW6" s="41"/>
      <c r="BLX6" s="41"/>
      <c r="BLY6" s="41"/>
      <c r="BLZ6" s="41"/>
      <c r="BMA6" s="41"/>
      <c r="BMB6" s="41"/>
      <c r="BMC6" s="41"/>
      <c r="BMD6" s="41"/>
      <c r="BME6" s="41"/>
      <c r="BMF6" s="41"/>
      <c r="BMG6" s="41"/>
      <c r="BMH6" s="41"/>
      <c r="BMI6" s="41"/>
      <c r="BMJ6" s="41"/>
      <c r="BMK6" s="41"/>
      <c r="BML6" s="41"/>
      <c r="BMM6" s="41"/>
      <c r="BMN6" s="41"/>
      <c r="BMO6" s="41"/>
      <c r="BMP6" s="41"/>
      <c r="BMQ6" s="41"/>
      <c r="BMR6" s="41"/>
      <c r="BMS6" s="41"/>
      <c r="BMT6" s="41"/>
      <c r="BMU6" s="41"/>
      <c r="BMV6" s="41"/>
      <c r="BMW6" s="41"/>
      <c r="BMX6" s="41"/>
      <c r="BMY6" s="41"/>
      <c r="BMZ6" s="41"/>
      <c r="BNA6" s="41"/>
      <c r="BNB6" s="41"/>
      <c r="BNC6" s="41"/>
      <c r="BND6" s="41"/>
      <c r="BNE6" s="41"/>
      <c r="BNF6" s="41"/>
      <c r="BNG6" s="41"/>
      <c r="BNH6" s="41"/>
      <c r="BNI6" s="41"/>
      <c r="BNJ6" s="41"/>
      <c r="BNK6" s="41"/>
      <c r="BNL6" s="41"/>
      <c r="BNM6" s="41"/>
      <c r="BNN6" s="41"/>
      <c r="BNO6" s="41"/>
      <c r="BNP6" s="41"/>
      <c r="BNQ6" s="41"/>
      <c r="BNR6" s="41"/>
      <c r="BNS6" s="41"/>
      <c r="BNT6" s="41"/>
      <c r="BNU6" s="41"/>
      <c r="BNV6" s="41"/>
      <c r="BNW6" s="41"/>
      <c r="BNX6" s="41"/>
      <c r="BNY6" s="41"/>
      <c r="BNZ6" s="41"/>
      <c r="BOA6" s="41"/>
      <c r="BOB6" s="41"/>
      <c r="BOC6" s="41"/>
      <c r="BOD6" s="41"/>
      <c r="BOE6" s="41"/>
      <c r="BOF6" s="41"/>
      <c r="BOG6" s="41"/>
      <c r="BOH6" s="41"/>
      <c r="BOI6" s="41"/>
      <c r="BOJ6" s="41"/>
      <c r="BOK6" s="41"/>
      <c r="BOL6" s="41"/>
      <c r="BOM6" s="41"/>
      <c r="BON6" s="41"/>
      <c r="BOO6" s="41"/>
      <c r="BOP6" s="41"/>
      <c r="BOQ6" s="41"/>
      <c r="BOR6" s="41"/>
      <c r="BOS6" s="41"/>
      <c r="BOT6" s="41"/>
      <c r="BOU6" s="41"/>
      <c r="BOV6" s="41"/>
      <c r="BOW6" s="41"/>
      <c r="BOX6" s="41"/>
      <c r="BOY6" s="41"/>
      <c r="BOZ6" s="41"/>
      <c r="BPA6" s="41"/>
      <c r="BPB6" s="41"/>
      <c r="BPC6" s="41"/>
      <c r="BPD6" s="41"/>
      <c r="BPE6" s="41"/>
      <c r="BPF6" s="41"/>
      <c r="BPG6" s="41"/>
      <c r="BPH6" s="41"/>
      <c r="BPI6" s="41"/>
      <c r="BPJ6" s="41"/>
      <c r="BPK6" s="41"/>
      <c r="BPL6" s="41"/>
      <c r="BPM6" s="41"/>
      <c r="BPN6" s="41"/>
      <c r="BPO6" s="41"/>
      <c r="BPP6" s="41"/>
      <c r="BPQ6" s="41"/>
      <c r="BPR6" s="41"/>
      <c r="BPS6" s="41"/>
      <c r="BPT6" s="41"/>
      <c r="BPU6" s="41"/>
      <c r="BPV6" s="41"/>
      <c r="BPW6" s="41"/>
      <c r="BPX6" s="41"/>
      <c r="BPY6" s="41"/>
      <c r="BPZ6" s="41"/>
      <c r="BQA6" s="41"/>
      <c r="BQB6" s="41"/>
      <c r="BQC6" s="41"/>
      <c r="BQD6" s="41"/>
      <c r="BQE6" s="41"/>
      <c r="BQF6" s="41"/>
      <c r="BQG6" s="41"/>
      <c r="BQH6" s="41"/>
      <c r="BQI6" s="41"/>
      <c r="BQJ6" s="41"/>
      <c r="BQK6" s="41"/>
      <c r="BQL6" s="41"/>
      <c r="BQM6" s="41"/>
      <c r="BQN6" s="41"/>
      <c r="BQO6" s="41"/>
      <c r="BQP6" s="41"/>
      <c r="BQQ6" s="41"/>
      <c r="BQR6" s="41"/>
      <c r="BQS6" s="41"/>
      <c r="BQT6" s="41"/>
      <c r="BQU6" s="41"/>
      <c r="BQV6" s="41"/>
      <c r="BQW6" s="41"/>
      <c r="BQX6" s="41"/>
      <c r="BQY6" s="41"/>
      <c r="BQZ6" s="41"/>
      <c r="BRA6" s="41"/>
      <c r="BRB6" s="41"/>
      <c r="BRC6" s="41"/>
      <c r="BRD6" s="41"/>
      <c r="BRE6" s="41"/>
      <c r="BRF6" s="41"/>
      <c r="BRG6" s="41"/>
      <c r="BRH6" s="41"/>
      <c r="BRI6" s="41"/>
      <c r="BRJ6" s="41"/>
      <c r="BRK6" s="41"/>
      <c r="BRL6" s="41"/>
      <c r="BRM6" s="41"/>
      <c r="BRN6" s="41"/>
      <c r="BRO6" s="41"/>
      <c r="BRP6" s="41"/>
      <c r="BRQ6" s="41"/>
      <c r="BRR6" s="41"/>
      <c r="BRS6" s="41"/>
      <c r="BRT6" s="41"/>
      <c r="BRU6" s="41"/>
      <c r="BRV6" s="41"/>
      <c r="BRW6" s="41"/>
      <c r="BRX6" s="41"/>
      <c r="BRY6" s="41"/>
      <c r="BRZ6" s="41"/>
      <c r="BSA6" s="41"/>
      <c r="BSB6" s="41"/>
      <c r="BSC6" s="41"/>
      <c r="BSD6" s="41"/>
      <c r="BSE6" s="41"/>
      <c r="BSF6" s="41"/>
      <c r="BSG6" s="41"/>
      <c r="BSH6" s="41"/>
      <c r="BSI6" s="41"/>
      <c r="BSJ6" s="41"/>
      <c r="BSK6" s="41"/>
      <c r="BSL6" s="41"/>
      <c r="BSM6" s="41"/>
      <c r="BSN6" s="41"/>
      <c r="BSO6" s="41"/>
      <c r="BSP6" s="41"/>
      <c r="BSQ6" s="41"/>
      <c r="BSR6" s="41"/>
      <c r="BSS6" s="41"/>
      <c r="BST6" s="41"/>
      <c r="BSU6" s="41"/>
      <c r="BSV6" s="41"/>
      <c r="BSW6" s="41"/>
      <c r="BSX6" s="41"/>
      <c r="BSY6" s="41"/>
      <c r="BSZ6" s="41"/>
      <c r="BTA6" s="41"/>
      <c r="BTB6" s="41"/>
      <c r="BTC6" s="41"/>
      <c r="BTD6" s="41"/>
      <c r="BTE6" s="41"/>
      <c r="BTF6" s="41"/>
      <c r="BTG6" s="41"/>
      <c r="BTH6" s="41"/>
      <c r="BTI6" s="41"/>
      <c r="BTJ6" s="41"/>
      <c r="BTK6" s="41"/>
      <c r="BTL6" s="41"/>
      <c r="BTM6" s="41"/>
      <c r="BTN6" s="41"/>
      <c r="BTO6" s="41"/>
      <c r="BTP6" s="41"/>
      <c r="BTQ6" s="41"/>
      <c r="BTR6" s="41"/>
      <c r="BTS6" s="41"/>
      <c r="BTT6" s="41"/>
      <c r="BTU6" s="41"/>
      <c r="BTV6" s="41"/>
      <c r="BTW6" s="41"/>
      <c r="BTX6" s="41"/>
      <c r="BTY6" s="41"/>
      <c r="BTZ6" s="41"/>
      <c r="BUA6" s="41"/>
      <c r="BUB6" s="41"/>
      <c r="BUC6" s="41"/>
      <c r="BUD6" s="41"/>
      <c r="BUE6" s="41"/>
      <c r="BUF6" s="41"/>
      <c r="BUG6" s="41"/>
      <c r="BUH6" s="41"/>
      <c r="BUI6" s="41"/>
      <c r="BUJ6" s="41"/>
      <c r="BUK6" s="41"/>
      <c r="BUL6" s="41"/>
      <c r="BUM6" s="41"/>
      <c r="BUN6" s="41"/>
      <c r="BUO6" s="41"/>
      <c r="BUP6" s="41"/>
      <c r="BUQ6" s="41"/>
      <c r="BUR6" s="41"/>
      <c r="BUS6" s="41"/>
      <c r="BUT6" s="41"/>
      <c r="BUU6" s="41"/>
      <c r="BUV6" s="41"/>
      <c r="BUW6" s="41"/>
      <c r="BUX6" s="41"/>
      <c r="BUY6" s="41"/>
      <c r="BUZ6" s="41"/>
      <c r="BVA6" s="41"/>
      <c r="BVB6" s="41"/>
      <c r="BVC6" s="41"/>
      <c r="BVD6" s="41"/>
      <c r="BVE6" s="41"/>
      <c r="BVF6" s="41"/>
      <c r="BVG6" s="41"/>
      <c r="BVH6" s="41"/>
      <c r="BVI6" s="41"/>
      <c r="BVJ6" s="41"/>
      <c r="BVK6" s="41"/>
      <c r="BVL6" s="41"/>
      <c r="BVM6" s="41"/>
      <c r="BVN6" s="41"/>
      <c r="BVO6" s="41"/>
      <c r="BVP6" s="41"/>
      <c r="BVQ6" s="41"/>
      <c r="BVR6" s="41"/>
      <c r="BVS6" s="41"/>
      <c r="BVT6" s="41"/>
      <c r="BVU6" s="41"/>
      <c r="BVV6" s="41"/>
      <c r="BVW6" s="41"/>
      <c r="BVX6" s="41"/>
      <c r="BVY6" s="41"/>
      <c r="BVZ6" s="41"/>
      <c r="BWA6" s="41"/>
      <c r="BWB6" s="41"/>
      <c r="BWC6" s="41"/>
      <c r="BWD6" s="41"/>
      <c r="BWE6" s="41"/>
      <c r="BWF6" s="41"/>
      <c r="BWG6" s="41"/>
      <c r="BWH6" s="41"/>
      <c r="BWI6" s="41"/>
      <c r="BWJ6" s="41"/>
      <c r="BWK6" s="41"/>
      <c r="BWL6" s="41"/>
      <c r="BWM6" s="41"/>
      <c r="BWN6" s="41"/>
      <c r="BWO6" s="41"/>
      <c r="BWP6" s="41"/>
      <c r="BWQ6" s="41"/>
      <c r="BWR6" s="41"/>
      <c r="BWS6" s="41"/>
      <c r="BWT6" s="41"/>
      <c r="BWU6" s="41"/>
      <c r="BWV6" s="41"/>
      <c r="BWW6" s="41"/>
      <c r="BWX6" s="41"/>
      <c r="BWY6" s="41"/>
      <c r="BWZ6" s="41"/>
      <c r="BXA6" s="41"/>
      <c r="BXB6" s="41"/>
      <c r="BXC6" s="41"/>
      <c r="BXD6" s="41"/>
      <c r="BXE6" s="41"/>
      <c r="BXF6" s="41"/>
      <c r="BXG6" s="41"/>
      <c r="BXH6" s="41"/>
      <c r="BXI6" s="41"/>
      <c r="BXJ6" s="41"/>
      <c r="BXK6" s="41"/>
      <c r="BXL6" s="41"/>
      <c r="BXM6" s="41"/>
      <c r="BXN6" s="41"/>
      <c r="BXO6" s="41"/>
      <c r="BXP6" s="41"/>
      <c r="BXQ6" s="41"/>
      <c r="BXR6" s="41"/>
      <c r="BXS6" s="41"/>
      <c r="BXT6" s="41"/>
      <c r="BXU6" s="41"/>
      <c r="BXV6" s="41"/>
      <c r="BXW6" s="41"/>
      <c r="BXX6" s="41"/>
      <c r="BXY6" s="41"/>
      <c r="BXZ6" s="41"/>
      <c r="BYA6" s="41"/>
      <c r="BYB6" s="41"/>
      <c r="BYC6" s="41"/>
      <c r="BYD6" s="41"/>
      <c r="BYE6" s="41"/>
      <c r="BYF6" s="41"/>
      <c r="BYG6" s="41"/>
      <c r="BYH6" s="41"/>
      <c r="BYI6" s="41"/>
      <c r="BYJ6" s="41"/>
      <c r="BYK6" s="41"/>
      <c r="BYL6" s="41"/>
      <c r="BYM6" s="41"/>
      <c r="BYN6" s="41"/>
      <c r="BYO6" s="41"/>
      <c r="BYP6" s="41"/>
      <c r="BYQ6" s="41"/>
      <c r="BYR6" s="41"/>
      <c r="BYS6" s="41"/>
      <c r="BYT6" s="41"/>
      <c r="BYU6" s="41"/>
      <c r="BYV6" s="41"/>
      <c r="BYW6" s="41"/>
      <c r="BYX6" s="41"/>
      <c r="BYY6" s="41"/>
      <c r="BYZ6" s="41"/>
      <c r="BZA6" s="41"/>
      <c r="BZB6" s="41"/>
      <c r="BZC6" s="41"/>
      <c r="BZD6" s="41"/>
      <c r="BZE6" s="41"/>
      <c r="BZF6" s="41"/>
      <c r="BZG6" s="41"/>
      <c r="BZH6" s="41"/>
      <c r="BZI6" s="41"/>
      <c r="BZJ6" s="41"/>
      <c r="BZK6" s="41"/>
      <c r="BZL6" s="41"/>
      <c r="BZM6" s="41"/>
      <c r="BZN6" s="41"/>
      <c r="BZO6" s="41"/>
      <c r="BZP6" s="41"/>
      <c r="BZQ6" s="41"/>
      <c r="BZR6" s="41"/>
      <c r="BZS6" s="41"/>
      <c r="BZT6" s="41"/>
      <c r="BZU6" s="41"/>
      <c r="BZV6" s="41"/>
      <c r="BZW6" s="41"/>
      <c r="BZX6" s="41"/>
      <c r="BZY6" s="41"/>
      <c r="BZZ6" s="41"/>
      <c r="CAA6" s="41"/>
      <c r="CAB6" s="41"/>
      <c r="CAC6" s="41"/>
      <c r="CAD6" s="41"/>
      <c r="CAE6" s="41"/>
      <c r="CAF6" s="41"/>
      <c r="CAG6" s="41"/>
      <c r="CAH6" s="41"/>
      <c r="CAI6" s="41"/>
      <c r="CAJ6" s="41"/>
      <c r="CAK6" s="41"/>
      <c r="CAL6" s="41"/>
      <c r="CAM6" s="41"/>
      <c r="CAN6" s="41"/>
      <c r="CAO6" s="41"/>
      <c r="CAP6" s="41"/>
      <c r="CAQ6" s="41"/>
      <c r="CAR6" s="41"/>
      <c r="CAS6" s="41"/>
      <c r="CAT6" s="41"/>
      <c r="CAU6" s="41"/>
      <c r="CAV6" s="41"/>
      <c r="CAW6" s="41"/>
      <c r="CAX6" s="41"/>
      <c r="CAY6" s="41"/>
      <c r="CAZ6" s="41"/>
      <c r="CBA6" s="41"/>
      <c r="CBB6" s="41"/>
      <c r="CBC6" s="41"/>
      <c r="CBD6" s="41"/>
      <c r="CBE6" s="41"/>
      <c r="CBF6" s="41"/>
      <c r="CBG6" s="41"/>
      <c r="CBH6" s="41"/>
      <c r="CBI6" s="41"/>
      <c r="CBJ6" s="41"/>
      <c r="CBK6" s="41"/>
      <c r="CBL6" s="41"/>
      <c r="CBM6" s="41"/>
      <c r="CBN6" s="41"/>
      <c r="CBO6" s="41"/>
      <c r="CBP6" s="41"/>
      <c r="CBQ6" s="41"/>
      <c r="CBR6" s="41"/>
      <c r="CBS6" s="41"/>
      <c r="CBT6" s="41"/>
      <c r="CBU6" s="41"/>
      <c r="CBV6" s="41"/>
      <c r="CBW6" s="41"/>
      <c r="CBX6" s="41"/>
      <c r="CBY6" s="41"/>
      <c r="CBZ6" s="41"/>
      <c r="CCA6" s="41"/>
      <c r="CCB6" s="41"/>
      <c r="CCC6" s="41"/>
      <c r="CCD6" s="41"/>
      <c r="CCE6" s="41"/>
      <c r="CCF6" s="41"/>
      <c r="CCG6" s="41"/>
      <c r="CCH6" s="41"/>
      <c r="CCI6" s="41"/>
      <c r="CCJ6" s="41"/>
      <c r="CCK6" s="41"/>
      <c r="CCL6" s="41"/>
      <c r="CCM6" s="41"/>
      <c r="CCN6" s="41"/>
      <c r="CCO6" s="41"/>
      <c r="CCP6" s="41"/>
      <c r="CCQ6" s="41"/>
      <c r="CCR6" s="41"/>
      <c r="CCS6" s="41"/>
      <c r="CCT6" s="41"/>
      <c r="CCU6" s="41"/>
      <c r="CCV6" s="41"/>
      <c r="CCW6" s="41"/>
      <c r="CCX6" s="41"/>
      <c r="CCY6" s="41"/>
      <c r="CCZ6" s="41"/>
      <c r="CDA6" s="41"/>
      <c r="CDB6" s="41"/>
      <c r="CDC6" s="41"/>
      <c r="CDD6" s="41"/>
      <c r="CDE6" s="41"/>
      <c r="CDF6" s="41"/>
      <c r="CDG6" s="41"/>
      <c r="CDH6" s="41"/>
      <c r="CDI6" s="41"/>
      <c r="CDJ6" s="41"/>
      <c r="CDK6" s="41"/>
      <c r="CDL6" s="41"/>
      <c r="CDM6" s="41"/>
      <c r="CDN6" s="41"/>
      <c r="CDO6" s="41"/>
      <c r="CDP6" s="41"/>
      <c r="CDQ6" s="41"/>
      <c r="CDR6" s="41"/>
      <c r="CDS6" s="41"/>
      <c r="CDT6" s="41"/>
      <c r="CDU6" s="41"/>
      <c r="CDV6" s="41"/>
      <c r="CDW6" s="41"/>
      <c r="CDX6" s="41"/>
      <c r="CDY6" s="41"/>
      <c r="CDZ6" s="41"/>
      <c r="CEA6" s="41"/>
      <c r="CEB6" s="41"/>
      <c r="CEC6" s="41"/>
      <c r="CED6" s="41"/>
      <c r="CEE6" s="41"/>
      <c r="CEF6" s="41"/>
      <c r="CEG6" s="41"/>
      <c r="CEH6" s="41"/>
      <c r="CEI6" s="41"/>
      <c r="CEJ6" s="41"/>
      <c r="CEK6" s="41"/>
      <c r="CEL6" s="41"/>
      <c r="CEM6" s="41"/>
      <c r="CEN6" s="41"/>
      <c r="CEO6" s="41"/>
      <c r="CEP6" s="41"/>
      <c r="CEQ6" s="41"/>
      <c r="CER6" s="41"/>
      <c r="CES6" s="41"/>
      <c r="CET6" s="41"/>
      <c r="CEU6" s="41"/>
      <c r="CEV6" s="41"/>
      <c r="CEW6" s="41"/>
      <c r="CEX6" s="41"/>
      <c r="CEY6" s="41"/>
      <c r="CEZ6" s="41"/>
      <c r="CFA6" s="41"/>
      <c r="CFB6" s="41"/>
      <c r="CFC6" s="41"/>
      <c r="CFD6" s="41"/>
      <c r="CFE6" s="41"/>
      <c r="CFF6" s="41"/>
      <c r="CFG6" s="41"/>
      <c r="CFH6" s="41"/>
      <c r="CFI6" s="41"/>
      <c r="CFJ6" s="41"/>
      <c r="CFK6" s="41"/>
      <c r="CFL6" s="41"/>
      <c r="CFM6" s="41"/>
      <c r="CFN6" s="41"/>
      <c r="CFO6" s="41"/>
      <c r="CFP6" s="41"/>
      <c r="CFQ6" s="41"/>
      <c r="CFR6" s="41"/>
      <c r="CFS6" s="41"/>
      <c r="CFT6" s="41"/>
      <c r="CFU6" s="41"/>
      <c r="CFV6" s="41"/>
      <c r="CFW6" s="41"/>
      <c r="CFX6" s="41"/>
      <c r="CFY6" s="41"/>
      <c r="CFZ6" s="41"/>
      <c r="CGA6" s="41"/>
      <c r="CGB6" s="41"/>
      <c r="CGC6" s="41"/>
      <c r="CGD6" s="41"/>
      <c r="CGE6" s="41"/>
      <c r="CGF6" s="41"/>
      <c r="CGG6" s="41"/>
      <c r="CGH6" s="41"/>
      <c r="CGI6" s="41"/>
      <c r="CGJ6" s="41"/>
      <c r="CGK6" s="41"/>
      <c r="CGL6" s="41"/>
      <c r="CGM6" s="41"/>
      <c r="CGN6" s="41"/>
      <c r="CGO6" s="41"/>
      <c r="CGP6" s="41"/>
      <c r="CGQ6" s="41"/>
      <c r="CGR6" s="41"/>
      <c r="CGS6" s="41"/>
      <c r="CGT6" s="41"/>
      <c r="CGU6" s="41"/>
      <c r="CGV6" s="41"/>
      <c r="CGW6" s="41"/>
      <c r="CGX6" s="41"/>
      <c r="CGY6" s="41"/>
      <c r="CGZ6" s="41"/>
      <c r="CHA6" s="41"/>
      <c r="CHB6" s="41"/>
      <c r="CHC6" s="41"/>
      <c r="CHD6" s="41"/>
      <c r="CHE6" s="41"/>
      <c r="CHF6" s="41"/>
      <c r="CHG6" s="41"/>
      <c r="CHH6" s="41"/>
      <c r="CHI6" s="41"/>
      <c r="CHJ6" s="41"/>
      <c r="CHK6" s="41"/>
      <c r="CHL6" s="41"/>
      <c r="CHM6" s="41"/>
      <c r="CHN6" s="41"/>
      <c r="CHO6" s="41"/>
      <c r="CHP6" s="41"/>
      <c r="CHQ6" s="41"/>
      <c r="CHR6" s="41"/>
      <c r="CHS6" s="41"/>
      <c r="CHT6" s="41"/>
      <c r="CHU6" s="41"/>
      <c r="CHV6" s="41"/>
      <c r="CHW6" s="41"/>
      <c r="CHX6" s="41"/>
      <c r="CHY6" s="41"/>
      <c r="CHZ6" s="41"/>
      <c r="CIA6" s="41"/>
      <c r="CIB6" s="41"/>
      <c r="CIC6" s="41"/>
      <c r="CID6" s="41"/>
      <c r="CIE6" s="41"/>
      <c r="CIF6" s="41"/>
      <c r="CIG6" s="41"/>
      <c r="CIH6" s="41"/>
      <c r="CII6" s="41"/>
      <c r="CIJ6" s="41"/>
      <c r="CIK6" s="41"/>
      <c r="CIL6" s="41"/>
      <c r="CIM6" s="41"/>
      <c r="CIN6" s="41"/>
      <c r="CIO6" s="41"/>
      <c r="CIP6" s="41"/>
      <c r="CIQ6" s="41"/>
      <c r="CIR6" s="41"/>
      <c r="CIS6" s="41"/>
      <c r="CIT6" s="41"/>
      <c r="CIU6" s="41"/>
      <c r="CIV6" s="41"/>
      <c r="CIW6" s="41"/>
      <c r="CIX6" s="41"/>
      <c r="CIY6" s="41"/>
      <c r="CIZ6" s="41"/>
      <c r="CJA6" s="41"/>
      <c r="CJB6" s="41"/>
      <c r="CJC6" s="41"/>
      <c r="CJD6" s="41"/>
      <c r="CJE6" s="41"/>
      <c r="CJF6" s="41"/>
      <c r="CJG6" s="41"/>
      <c r="CJH6" s="41"/>
      <c r="CJI6" s="41"/>
      <c r="CJJ6" s="41"/>
      <c r="CJK6" s="41"/>
      <c r="CJL6" s="41"/>
      <c r="CJM6" s="41"/>
      <c r="CJN6" s="41"/>
      <c r="CJO6" s="41"/>
      <c r="CJP6" s="41"/>
      <c r="CJQ6" s="41"/>
      <c r="CJR6" s="41"/>
      <c r="CJS6" s="41"/>
      <c r="CJT6" s="41"/>
      <c r="CJU6" s="41"/>
      <c r="CJV6" s="41"/>
      <c r="CJW6" s="41"/>
      <c r="CJX6" s="41"/>
      <c r="CJY6" s="41"/>
      <c r="CJZ6" s="41"/>
      <c r="CKA6" s="41"/>
      <c r="CKB6" s="41"/>
      <c r="CKC6" s="41"/>
      <c r="CKD6" s="41"/>
      <c r="CKE6" s="41"/>
      <c r="CKF6" s="41"/>
      <c r="CKG6" s="41"/>
      <c r="CKH6" s="41"/>
      <c r="CKI6" s="41"/>
      <c r="CKJ6" s="41"/>
      <c r="CKK6" s="41"/>
      <c r="CKL6" s="41"/>
      <c r="CKM6" s="41"/>
      <c r="CKN6" s="41"/>
      <c r="CKO6" s="41"/>
      <c r="CKP6" s="41"/>
      <c r="CKQ6" s="41"/>
      <c r="CKR6" s="41"/>
      <c r="CKS6" s="41"/>
      <c r="CKT6" s="41"/>
      <c r="CKU6" s="41"/>
      <c r="CKV6" s="41"/>
      <c r="CKW6" s="41"/>
      <c r="CKX6" s="41"/>
      <c r="CKY6" s="41"/>
      <c r="CKZ6" s="41"/>
      <c r="CLA6" s="41"/>
      <c r="CLB6" s="41"/>
      <c r="CLC6" s="41"/>
      <c r="CLD6" s="41"/>
      <c r="CLE6" s="41"/>
      <c r="CLF6" s="41"/>
      <c r="CLG6" s="41"/>
      <c r="CLH6" s="41"/>
      <c r="CLI6" s="41"/>
      <c r="CLJ6" s="41"/>
      <c r="CLK6" s="41"/>
      <c r="CLL6" s="41"/>
      <c r="CLM6" s="41"/>
      <c r="CLN6" s="41"/>
      <c r="CLO6" s="41"/>
      <c r="CLP6" s="41"/>
      <c r="CLQ6" s="41"/>
      <c r="CLR6" s="41"/>
      <c r="CLS6" s="41"/>
      <c r="CLT6" s="41"/>
      <c r="CLU6" s="41"/>
      <c r="CLV6" s="41"/>
      <c r="CLW6" s="41"/>
      <c r="CLX6" s="41"/>
      <c r="CLY6" s="41"/>
      <c r="CLZ6" s="41"/>
      <c r="CMA6" s="41"/>
      <c r="CMB6" s="41"/>
      <c r="CMC6" s="41"/>
      <c r="CMD6" s="41"/>
      <c r="CME6" s="41"/>
      <c r="CMF6" s="41"/>
      <c r="CMG6" s="41"/>
      <c r="CMH6" s="41"/>
      <c r="CMI6" s="41"/>
      <c r="CMJ6" s="41"/>
      <c r="CMK6" s="41"/>
      <c r="CML6" s="41"/>
      <c r="CMM6" s="41"/>
      <c r="CMN6" s="41"/>
      <c r="CMO6" s="41"/>
      <c r="CMP6" s="41"/>
      <c r="CMQ6" s="41"/>
      <c r="CMR6" s="41"/>
      <c r="CMS6" s="41"/>
      <c r="CMT6" s="41"/>
      <c r="CMU6" s="41"/>
      <c r="CMV6" s="41"/>
      <c r="CMW6" s="41"/>
      <c r="CMX6" s="41"/>
      <c r="CMY6" s="41"/>
      <c r="CMZ6" s="41"/>
      <c r="CNA6" s="41"/>
      <c r="CNB6" s="41"/>
      <c r="CNC6" s="41"/>
      <c r="CND6" s="41"/>
      <c r="CNE6" s="41"/>
      <c r="CNF6" s="41"/>
      <c r="CNG6" s="41"/>
      <c r="CNH6" s="41"/>
      <c r="CNI6" s="41"/>
      <c r="CNJ6" s="41"/>
      <c r="CNK6" s="41"/>
      <c r="CNL6" s="41"/>
      <c r="CNM6" s="41"/>
      <c r="CNN6" s="41"/>
      <c r="CNO6" s="41"/>
      <c r="CNP6" s="41"/>
      <c r="CNQ6" s="41"/>
      <c r="CNR6" s="41"/>
      <c r="CNS6" s="41"/>
      <c r="CNT6" s="41"/>
      <c r="CNU6" s="41"/>
      <c r="CNV6" s="41"/>
      <c r="CNW6" s="41"/>
      <c r="CNX6" s="41"/>
      <c r="CNY6" s="41"/>
      <c r="CNZ6" s="41"/>
      <c r="COA6" s="41"/>
      <c r="COB6" s="41"/>
      <c r="COC6" s="41"/>
      <c r="COD6" s="41"/>
      <c r="COE6" s="41"/>
      <c r="COF6" s="41"/>
      <c r="COG6" s="41"/>
      <c r="COH6" s="41"/>
      <c r="COI6" s="41"/>
      <c r="COJ6" s="41"/>
      <c r="COK6" s="41"/>
      <c r="COL6" s="41"/>
      <c r="COM6" s="41"/>
      <c r="CON6" s="41"/>
      <c r="COO6" s="41"/>
      <c r="COP6" s="41"/>
      <c r="COQ6" s="41"/>
      <c r="COR6" s="41"/>
      <c r="COS6" s="41"/>
      <c r="COT6" s="41"/>
      <c r="COU6" s="41"/>
      <c r="COV6" s="41"/>
      <c r="COW6" s="41"/>
      <c r="COX6" s="41"/>
      <c r="COY6" s="41"/>
      <c r="COZ6" s="41"/>
      <c r="CPA6" s="41"/>
      <c r="CPB6" s="41"/>
      <c r="CPC6" s="41"/>
      <c r="CPD6" s="41"/>
      <c r="CPE6" s="41"/>
      <c r="CPF6" s="41"/>
      <c r="CPG6" s="41"/>
      <c r="CPH6" s="41"/>
      <c r="CPI6" s="41"/>
      <c r="CPJ6" s="41"/>
      <c r="CPK6" s="41"/>
      <c r="CPL6" s="41"/>
      <c r="CPM6" s="41"/>
      <c r="CPN6" s="41"/>
      <c r="CPO6" s="41"/>
      <c r="CPP6" s="41"/>
      <c r="CPQ6" s="41"/>
      <c r="CPR6" s="41"/>
      <c r="CPS6" s="41"/>
      <c r="CPT6" s="41"/>
      <c r="CPU6" s="41"/>
      <c r="CPV6" s="41"/>
      <c r="CPW6" s="41"/>
      <c r="CPX6" s="41"/>
      <c r="CPY6" s="41"/>
      <c r="CPZ6" s="41"/>
      <c r="CQA6" s="41"/>
      <c r="CQB6" s="41"/>
      <c r="CQC6" s="41"/>
      <c r="CQD6" s="41"/>
      <c r="CQE6" s="41"/>
      <c r="CQF6" s="41"/>
      <c r="CQG6" s="41"/>
      <c r="CQH6" s="41"/>
      <c r="CQI6" s="41"/>
      <c r="CQJ6" s="41"/>
      <c r="CQK6" s="41"/>
      <c r="CQL6" s="41"/>
      <c r="CQM6" s="41"/>
      <c r="CQN6" s="41"/>
      <c r="CQO6" s="41"/>
      <c r="CQP6" s="41"/>
      <c r="CQQ6" s="41"/>
      <c r="CQR6" s="41"/>
      <c r="CQS6" s="41"/>
      <c r="CQT6" s="41"/>
      <c r="CQU6" s="41"/>
      <c r="CQV6" s="41"/>
      <c r="CQW6" s="41"/>
      <c r="CQX6" s="41"/>
      <c r="CQY6" s="41"/>
      <c r="CQZ6" s="41"/>
      <c r="CRA6" s="41"/>
      <c r="CRB6" s="41"/>
      <c r="CRC6" s="41"/>
      <c r="CRD6" s="41"/>
      <c r="CRE6" s="41"/>
      <c r="CRF6" s="41"/>
      <c r="CRG6" s="41"/>
      <c r="CRH6" s="41"/>
      <c r="CRI6" s="41"/>
      <c r="CRJ6" s="41"/>
      <c r="CRK6" s="41"/>
      <c r="CRL6" s="41"/>
      <c r="CRM6" s="41"/>
      <c r="CRN6" s="41"/>
      <c r="CRO6" s="41"/>
      <c r="CRP6" s="41"/>
      <c r="CRQ6" s="41"/>
      <c r="CRR6" s="41"/>
      <c r="CRS6" s="41"/>
      <c r="CRT6" s="41"/>
      <c r="CRU6" s="41"/>
      <c r="CRV6" s="41"/>
      <c r="CRW6" s="41"/>
      <c r="CRX6" s="41"/>
      <c r="CRY6" s="41"/>
      <c r="CRZ6" s="41"/>
      <c r="CSA6" s="41"/>
      <c r="CSB6" s="41"/>
      <c r="CSC6" s="41"/>
      <c r="CSD6" s="41"/>
      <c r="CSE6" s="41"/>
      <c r="CSF6" s="41"/>
      <c r="CSG6" s="41"/>
      <c r="CSH6" s="41"/>
      <c r="CSI6" s="41"/>
      <c r="CSJ6" s="41"/>
      <c r="CSK6" s="41"/>
      <c r="CSL6" s="41"/>
      <c r="CSM6" s="41"/>
      <c r="CSN6" s="41"/>
      <c r="CSO6" s="41"/>
      <c r="CSP6" s="41"/>
      <c r="CSQ6" s="41"/>
      <c r="CSR6" s="41"/>
      <c r="CSS6" s="41"/>
      <c r="CST6" s="41"/>
      <c r="CSU6" s="41"/>
      <c r="CSV6" s="41"/>
      <c r="CSW6" s="41"/>
      <c r="CSX6" s="41"/>
      <c r="CSY6" s="41"/>
      <c r="CSZ6" s="41"/>
      <c r="CTA6" s="41"/>
      <c r="CTB6" s="41"/>
      <c r="CTC6" s="41"/>
    </row>
    <row r="7" spans="1:2551" s="43" customFormat="1" ht="22" customHeight="1" thickBot="1" x14ac:dyDescent="0.25">
      <c r="A7" s="41"/>
      <c r="B7" s="67"/>
      <c r="C7" s="67"/>
      <c r="D7" s="67"/>
      <c r="E7" s="67"/>
      <c r="F7" s="67"/>
      <c r="G7" s="67"/>
      <c r="H7" s="67" t="s">
        <v>86</v>
      </c>
      <c r="I7" s="67" t="s">
        <v>85</v>
      </c>
      <c r="J7" s="67"/>
      <c r="K7" s="67"/>
      <c r="L7" s="68" t="s">
        <v>84</v>
      </c>
      <c r="M7" s="69" t="s">
        <v>83</v>
      </c>
      <c r="N7" s="67" t="s">
        <v>82</v>
      </c>
      <c r="O7" s="67" t="s">
        <v>2879</v>
      </c>
      <c r="P7" s="67" t="s">
        <v>81</v>
      </c>
      <c r="Q7" s="67" t="s">
        <v>81</v>
      </c>
      <c r="R7" s="67" t="s">
        <v>2880</v>
      </c>
      <c r="S7" s="67" t="s">
        <v>2879</v>
      </c>
      <c r="T7" s="67" t="s">
        <v>80</v>
      </c>
      <c r="U7" s="67" t="s">
        <v>79</v>
      </c>
      <c r="V7" s="67" t="s">
        <v>1573</v>
      </c>
      <c r="W7" s="67" t="s">
        <v>1587</v>
      </c>
      <c r="X7" s="67" t="s">
        <v>1578</v>
      </c>
      <c r="Y7" s="67" t="s">
        <v>1588</v>
      </c>
      <c r="Z7" s="67" t="s">
        <v>633</v>
      </c>
      <c r="AA7" s="67" t="s">
        <v>1589</v>
      </c>
      <c r="AB7" s="70" t="s">
        <v>1590</v>
      </c>
      <c r="AC7" s="71"/>
      <c r="AD7" s="71"/>
      <c r="AE7" s="71"/>
      <c r="AF7" s="72" t="s">
        <v>71</v>
      </c>
      <c r="AG7" s="73"/>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c r="SJ7" s="41"/>
      <c r="SK7" s="41"/>
      <c r="SL7" s="41"/>
      <c r="SM7" s="41"/>
      <c r="SN7" s="41"/>
      <c r="SO7" s="41"/>
      <c r="SP7" s="41"/>
      <c r="SQ7" s="41"/>
      <c r="SR7" s="41"/>
      <c r="SS7" s="41"/>
      <c r="ST7" s="41"/>
      <c r="SU7" s="41"/>
      <c r="SV7" s="41"/>
      <c r="SW7" s="41"/>
      <c r="SX7" s="41"/>
      <c r="SY7" s="41"/>
      <c r="SZ7" s="41"/>
      <c r="TA7" s="41"/>
      <c r="TB7" s="41"/>
      <c r="TC7" s="41"/>
      <c r="TD7" s="41"/>
      <c r="TE7" s="41"/>
      <c r="TF7" s="41"/>
      <c r="TG7" s="41"/>
      <c r="TH7" s="41"/>
      <c r="TI7" s="41"/>
      <c r="TJ7" s="41"/>
      <c r="TK7" s="41"/>
      <c r="TL7" s="41"/>
      <c r="TM7" s="41"/>
      <c r="TN7" s="41"/>
      <c r="TO7" s="41"/>
      <c r="TP7" s="41"/>
      <c r="TQ7" s="41"/>
      <c r="TR7" s="41"/>
      <c r="TS7" s="41"/>
      <c r="TT7" s="41"/>
      <c r="TU7" s="41"/>
      <c r="TV7" s="41"/>
      <c r="TW7" s="41"/>
      <c r="TX7" s="41"/>
      <c r="TY7" s="41"/>
      <c r="TZ7" s="41"/>
      <c r="UA7" s="41"/>
      <c r="UB7" s="41"/>
      <c r="UC7" s="41"/>
      <c r="UD7" s="41"/>
      <c r="UE7" s="41"/>
      <c r="UF7" s="41"/>
      <c r="UG7" s="41"/>
      <c r="UH7" s="41"/>
      <c r="UI7" s="41"/>
      <c r="UJ7" s="41"/>
      <c r="UK7" s="41"/>
      <c r="UL7" s="41"/>
      <c r="UM7" s="41"/>
      <c r="UN7" s="41"/>
      <c r="UO7" s="41"/>
      <c r="UP7" s="41"/>
      <c r="UQ7" s="41"/>
      <c r="UR7" s="41"/>
      <c r="US7" s="41"/>
      <c r="UT7" s="41"/>
      <c r="UU7" s="41"/>
      <c r="UV7" s="41"/>
      <c r="UW7" s="41"/>
      <c r="UX7" s="41"/>
      <c r="UY7" s="41"/>
      <c r="UZ7" s="41"/>
      <c r="VA7" s="41"/>
      <c r="VB7" s="41"/>
      <c r="VC7" s="41"/>
      <c r="VD7" s="41"/>
      <c r="VE7" s="41"/>
      <c r="VF7" s="41"/>
      <c r="VG7" s="41"/>
      <c r="VH7" s="41"/>
      <c r="VI7" s="41"/>
      <c r="VJ7" s="41"/>
      <c r="VK7" s="41"/>
      <c r="VL7" s="41"/>
      <c r="VM7" s="41"/>
      <c r="VN7" s="41"/>
      <c r="VO7" s="41"/>
      <c r="VP7" s="41"/>
      <c r="VQ7" s="41"/>
      <c r="VR7" s="41"/>
      <c r="VS7" s="41"/>
      <c r="VT7" s="41"/>
      <c r="VU7" s="41"/>
      <c r="VV7" s="41"/>
      <c r="VW7" s="41"/>
      <c r="VX7" s="41"/>
      <c r="VY7" s="41"/>
      <c r="VZ7" s="41"/>
      <c r="WA7" s="41"/>
      <c r="WB7" s="41"/>
      <c r="WC7" s="41"/>
      <c r="WD7" s="41"/>
      <c r="WE7" s="41"/>
      <c r="WF7" s="41"/>
      <c r="WG7" s="41"/>
      <c r="WH7" s="41"/>
      <c r="WI7" s="41"/>
      <c r="WJ7" s="41"/>
      <c r="WK7" s="41"/>
      <c r="WL7" s="41"/>
      <c r="WM7" s="41"/>
      <c r="WN7" s="41"/>
      <c r="WO7" s="41"/>
      <c r="WP7" s="41"/>
      <c r="WQ7" s="41"/>
      <c r="WR7" s="41"/>
      <c r="WS7" s="41"/>
      <c r="WT7" s="41"/>
      <c r="WU7" s="41"/>
      <c r="WV7" s="41"/>
      <c r="WW7" s="41"/>
      <c r="WX7" s="41"/>
      <c r="WY7" s="41"/>
      <c r="WZ7" s="41"/>
      <c r="XA7" s="41"/>
      <c r="XB7" s="41"/>
      <c r="XC7" s="41"/>
      <c r="XD7" s="41"/>
      <c r="XE7" s="41"/>
      <c r="XF7" s="41"/>
      <c r="XG7" s="41"/>
      <c r="XH7" s="41"/>
      <c r="XI7" s="41"/>
      <c r="XJ7" s="41"/>
      <c r="XK7" s="41"/>
      <c r="XL7" s="41"/>
      <c r="XM7" s="41"/>
      <c r="XN7" s="41"/>
      <c r="XO7" s="41"/>
      <c r="XP7" s="41"/>
      <c r="XQ7" s="41"/>
      <c r="XR7" s="41"/>
      <c r="XS7" s="41"/>
      <c r="XT7" s="41"/>
      <c r="XU7" s="41"/>
      <c r="XV7" s="41"/>
      <c r="XW7" s="41"/>
      <c r="XX7" s="41"/>
      <c r="XY7" s="41"/>
      <c r="XZ7" s="41"/>
      <c r="YA7" s="41"/>
      <c r="YB7" s="41"/>
      <c r="YC7" s="41"/>
      <c r="YD7" s="41"/>
      <c r="YE7" s="41"/>
      <c r="YF7" s="41"/>
      <c r="YG7" s="41"/>
      <c r="YH7" s="41"/>
      <c r="YI7" s="41"/>
      <c r="YJ7" s="41"/>
      <c r="YK7" s="41"/>
      <c r="YL7" s="41"/>
      <c r="YM7" s="41"/>
      <c r="YN7" s="41"/>
      <c r="YO7" s="41"/>
      <c r="YP7" s="41"/>
      <c r="YQ7" s="41"/>
      <c r="YR7" s="41"/>
      <c r="YS7" s="41"/>
      <c r="YT7" s="41"/>
      <c r="YU7" s="41"/>
      <c r="YV7" s="41"/>
      <c r="YW7" s="41"/>
      <c r="YX7" s="41"/>
      <c r="YY7" s="41"/>
      <c r="YZ7" s="41"/>
      <c r="ZA7" s="41"/>
      <c r="ZB7" s="41"/>
      <c r="ZC7" s="41"/>
      <c r="ZD7" s="41"/>
      <c r="ZE7" s="41"/>
      <c r="ZF7" s="41"/>
      <c r="ZG7" s="41"/>
      <c r="ZH7" s="41"/>
      <c r="ZI7" s="41"/>
      <c r="ZJ7" s="41"/>
      <c r="ZK7" s="41"/>
      <c r="ZL7" s="41"/>
      <c r="ZM7" s="41"/>
      <c r="ZN7" s="41"/>
      <c r="ZO7" s="41"/>
      <c r="ZP7" s="41"/>
      <c r="ZQ7" s="41"/>
      <c r="ZR7" s="41"/>
      <c r="ZS7" s="41"/>
      <c r="ZT7" s="41"/>
      <c r="ZU7" s="41"/>
      <c r="ZV7" s="41"/>
      <c r="ZW7" s="41"/>
      <c r="ZX7" s="41"/>
      <c r="ZY7" s="41"/>
      <c r="ZZ7" s="41"/>
      <c r="AAA7" s="41"/>
      <c r="AAB7" s="41"/>
      <c r="AAC7" s="41"/>
      <c r="AAD7" s="41"/>
      <c r="AAE7" s="41"/>
      <c r="AAF7" s="41"/>
      <c r="AAG7" s="41"/>
      <c r="AAH7" s="41"/>
      <c r="AAI7" s="41"/>
      <c r="AAJ7" s="41"/>
      <c r="AAK7" s="41"/>
      <c r="AAL7" s="41"/>
      <c r="AAM7" s="41"/>
      <c r="AAN7" s="41"/>
      <c r="AAO7" s="41"/>
      <c r="AAP7" s="41"/>
      <c r="AAQ7" s="41"/>
      <c r="AAR7" s="41"/>
      <c r="AAS7" s="41"/>
      <c r="AAT7" s="41"/>
      <c r="AAU7" s="41"/>
      <c r="AAV7" s="41"/>
      <c r="AAW7" s="41"/>
      <c r="AAX7" s="41"/>
      <c r="AAY7" s="41"/>
      <c r="AAZ7" s="41"/>
      <c r="ABA7" s="41"/>
      <c r="ABB7" s="41"/>
      <c r="ABC7" s="41"/>
      <c r="ABD7" s="41"/>
      <c r="ABE7" s="41"/>
      <c r="ABF7" s="41"/>
      <c r="ABG7" s="41"/>
      <c r="ABH7" s="41"/>
      <c r="ABI7" s="41"/>
      <c r="ABJ7" s="41"/>
      <c r="ABK7" s="41"/>
      <c r="ABL7" s="41"/>
      <c r="ABM7" s="41"/>
      <c r="ABN7" s="41"/>
      <c r="ABO7" s="41"/>
      <c r="ABP7" s="41"/>
      <c r="ABQ7" s="41"/>
      <c r="ABR7" s="41"/>
      <c r="ABS7" s="41"/>
      <c r="ABT7" s="41"/>
      <c r="ABU7" s="41"/>
      <c r="ABV7" s="41"/>
      <c r="ABW7" s="41"/>
      <c r="ABX7" s="41"/>
      <c r="ABY7" s="41"/>
      <c r="ABZ7" s="41"/>
      <c r="ACA7" s="41"/>
      <c r="ACB7" s="41"/>
      <c r="ACC7" s="41"/>
      <c r="ACD7" s="41"/>
      <c r="ACE7" s="41"/>
      <c r="ACF7" s="41"/>
      <c r="ACG7" s="41"/>
      <c r="ACH7" s="41"/>
      <c r="ACI7" s="41"/>
      <c r="ACJ7" s="41"/>
      <c r="ACK7" s="41"/>
      <c r="ACL7" s="41"/>
      <c r="ACM7" s="41"/>
      <c r="ACN7" s="41"/>
      <c r="ACO7" s="41"/>
      <c r="ACP7" s="41"/>
      <c r="ACQ7" s="41"/>
      <c r="ACR7" s="41"/>
      <c r="ACS7" s="41"/>
      <c r="ACT7" s="41"/>
      <c r="ACU7" s="41"/>
      <c r="ACV7" s="41"/>
      <c r="ACW7" s="41"/>
      <c r="ACX7" s="41"/>
      <c r="ACY7" s="41"/>
      <c r="ACZ7" s="41"/>
      <c r="ADA7" s="41"/>
      <c r="ADB7" s="41"/>
      <c r="ADC7" s="41"/>
      <c r="ADD7" s="41"/>
      <c r="ADE7" s="41"/>
      <c r="ADF7" s="41"/>
      <c r="ADG7" s="41"/>
      <c r="ADH7" s="41"/>
      <c r="ADI7" s="41"/>
      <c r="ADJ7" s="41"/>
      <c r="ADK7" s="41"/>
      <c r="ADL7" s="41"/>
      <c r="ADM7" s="41"/>
      <c r="ADN7" s="41"/>
      <c r="ADO7" s="41"/>
      <c r="ADP7" s="41"/>
      <c r="ADQ7" s="41"/>
      <c r="ADR7" s="41"/>
      <c r="ADS7" s="41"/>
      <c r="ADT7" s="41"/>
      <c r="ADU7" s="41"/>
      <c r="ADV7" s="41"/>
      <c r="ADW7" s="41"/>
      <c r="ADX7" s="41"/>
      <c r="ADY7" s="41"/>
      <c r="ADZ7" s="41"/>
      <c r="AEA7" s="41"/>
      <c r="AEB7" s="41"/>
      <c r="AEC7" s="41"/>
      <c r="AED7" s="41"/>
      <c r="AEE7" s="41"/>
      <c r="AEF7" s="41"/>
      <c r="AEG7" s="41"/>
      <c r="AEH7" s="41"/>
      <c r="AEI7" s="41"/>
      <c r="AEJ7" s="41"/>
      <c r="AEK7" s="41"/>
      <c r="AEL7" s="41"/>
      <c r="AEM7" s="41"/>
      <c r="AEN7" s="41"/>
      <c r="AEO7" s="41"/>
      <c r="AEP7" s="41"/>
      <c r="AEQ7" s="41"/>
      <c r="AER7" s="41"/>
      <c r="AES7" s="41"/>
      <c r="AET7" s="41"/>
      <c r="AEU7" s="41"/>
      <c r="AEV7" s="41"/>
      <c r="AEW7" s="41"/>
      <c r="AEX7" s="41"/>
      <c r="AEY7" s="41"/>
      <c r="AEZ7" s="41"/>
      <c r="AFA7" s="41"/>
      <c r="AFB7" s="41"/>
      <c r="AFC7" s="41"/>
      <c r="AFD7" s="41"/>
      <c r="AFE7" s="41"/>
      <c r="AFF7" s="41"/>
      <c r="AFG7" s="41"/>
      <c r="AFH7" s="41"/>
      <c r="AFI7" s="41"/>
      <c r="AFJ7" s="41"/>
      <c r="AFK7" s="41"/>
      <c r="AFL7" s="41"/>
      <c r="AFM7" s="41"/>
      <c r="AFN7" s="41"/>
      <c r="AFO7" s="41"/>
      <c r="AFP7" s="41"/>
      <c r="AFQ7" s="41"/>
      <c r="AFR7" s="41"/>
      <c r="AFS7" s="41"/>
      <c r="AFT7" s="41"/>
      <c r="AFU7" s="41"/>
      <c r="AFV7" s="41"/>
      <c r="AFW7" s="41"/>
      <c r="AFX7" s="41"/>
      <c r="AFY7" s="41"/>
      <c r="AFZ7" s="41"/>
      <c r="AGA7" s="41"/>
      <c r="AGB7" s="41"/>
      <c r="AGC7" s="41"/>
      <c r="AGD7" s="41"/>
      <c r="AGE7" s="41"/>
      <c r="AGF7" s="41"/>
      <c r="AGG7" s="41"/>
      <c r="AGH7" s="41"/>
      <c r="AGI7" s="41"/>
      <c r="AGJ7" s="41"/>
      <c r="AGK7" s="41"/>
      <c r="AGL7" s="41"/>
      <c r="AGM7" s="41"/>
      <c r="AGN7" s="41"/>
      <c r="AGO7" s="41"/>
      <c r="AGP7" s="41"/>
      <c r="AGQ7" s="41"/>
      <c r="AGR7" s="41"/>
      <c r="AGS7" s="41"/>
      <c r="AGT7" s="41"/>
      <c r="AGU7" s="41"/>
      <c r="AGV7" s="41"/>
      <c r="AGW7" s="41"/>
      <c r="AGX7" s="41"/>
      <c r="AGY7" s="41"/>
      <c r="AGZ7" s="41"/>
      <c r="AHA7" s="41"/>
      <c r="AHB7" s="41"/>
      <c r="AHC7" s="41"/>
      <c r="AHD7" s="41"/>
      <c r="AHE7" s="41"/>
      <c r="AHF7" s="41"/>
      <c r="AHG7" s="41"/>
      <c r="AHH7" s="41"/>
      <c r="AHI7" s="41"/>
      <c r="AHJ7" s="41"/>
      <c r="AHK7" s="41"/>
      <c r="AHL7" s="41"/>
      <c r="AHM7" s="41"/>
      <c r="AHN7" s="41"/>
      <c r="AHO7" s="41"/>
      <c r="AHP7" s="41"/>
      <c r="AHQ7" s="41"/>
      <c r="AHR7" s="41"/>
      <c r="AHS7" s="41"/>
      <c r="AHT7" s="41"/>
      <c r="AHU7" s="41"/>
      <c r="AHV7" s="41"/>
      <c r="AHW7" s="41"/>
      <c r="AHX7" s="41"/>
      <c r="AHY7" s="41"/>
      <c r="AHZ7" s="41"/>
      <c r="AIA7" s="41"/>
      <c r="AIB7" s="41"/>
      <c r="AIC7" s="41"/>
      <c r="AID7" s="41"/>
      <c r="AIE7" s="41"/>
      <c r="AIF7" s="41"/>
      <c r="AIG7" s="41"/>
      <c r="AIH7" s="41"/>
      <c r="AII7" s="41"/>
      <c r="AIJ7" s="41"/>
      <c r="AIK7" s="41"/>
      <c r="AIL7" s="41"/>
      <c r="AIM7" s="41"/>
      <c r="AIN7" s="41"/>
      <c r="AIO7" s="41"/>
      <c r="AIP7" s="41"/>
      <c r="AIQ7" s="41"/>
      <c r="AIR7" s="41"/>
      <c r="AIS7" s="41"/>
      <c r="AIT7" s="41"/>
      <c r="AIU7" s="41"/>
      <c r="AIV7" s="41"/>
      <c r="AIW7" s="41"/>
      <c r="AIX7" s="41"/>
      <c r="AIY7" s="41"/>
      <c r="AIZ7" s="41"/>
      <c r="AJA7" s="41"/>
      <c r="AJB7" s="41"/>
      <c r="AJC7" s="41"/>
      <c r="AJD7" s="41"/>
      <c r="AJE7" s="41"/>
      <c r="AJF7" s="41"/>
      <c r="AJG7" s="41"/>
      <c r="AJH7" s="41"/>
      <c r="AJI7" s="41"/>
      <c r="AJJ7" s="41"/>
      <c r="AJK7" s="41"/>
      <c r="AJL7" s="41"/>
      <c r="AJM7" s="41"/>
      <c r="AJN7" s="41"/>
      <c r="AJO7" s="41"/>
      <c r="AJP7" s="41"/>
      <c r="AJQ7" s="41"/>
      <c r="AJR7" s="41"/>
      <c r="AJS7" s="41"/>
      <c r="AJT7" s="41"/>
      <c r="AJU7" s="41"/>
      <c r="AJV7" s="41"/>
      <c r="AJW7" s="41"/>
      <c r="AJX7" s="41"/>
      <c r="AJY7" s="41"/>
      <c r="AJZ7" s="41"/>
      <c r="AKA7" s="41"/>
      <c r="AKB7" s="41"/>
      <c r="AKC7" s="41"/>
      <c r="AKD7" s="41"/>
      <c r="AKE7" s="41"/>
      <c r="AKF7" s="41"/>
      <c r="AKG7" s="41"/>
      <c r="AKH7" s="41"/>
      <c r="AKI7" s="41"/>
      <c r="AKJ7" s="41"/>
      <c r="AKK7" s="41"/>
      <c r="AKL7" s="41"/>
      <c r="AKM7" s="41"/>
      <c r="AKN7" s="41"/>
      <c r="AKO7" s="41"/>
      <c r="AKP7" s="41"/>
      <c r="AKQ7" s="41"/>
      <c r="AKR7" s="41"/>
      <c r="AKS7" s="41"/>
      <c r="AKT7" s="41"/>
      <c r="AKU7" s="41"/>
      <c r="AKV7" s="41"/>
      <c r="AKW7" s="41"/>
      <c r="AKX7" s="41"/>
      <c r="AKY7" s="41"/>
      <c r="AKZ7" s="41"/>
      <c r="ALA7" s="41"/>
      <c r="ALB7" s="41"/>
      <c r="ALC7" s="41"/>
      <c r="ALD7" s="41"/>
      <c r="ALE7" s="41"/>
      <c r="ALF7" s="41"/>
      <c r="ALG7" s="41"/>
      <c r="ALH7" s="41"/>
      <c r="ALI7" s="41"/>
      <c r="ALJ7" s="41"/>
      <c r="ALK7" s="41"/>
      <c r="ALL7" s="41"/>
      <c r="ALM7" s="41"/>
      <c r="ALN7" s="41"/>
      <c r="ALO7" s="41"/>
      <c r="ALP7" s="41"/>
      <c r="ALQ7" s="41"/>
      <c r="ALR7" s="41"/>
      <c r="ALS7" s="41"/>
      <c r="ALT7" s="41"/>
      <c r="ALU7" s="41"/>
      <c r="ALV7" s="41"/>
      <c r="ALW7" s="41"/>
      <c r="ALX7" s="41"/>
      <c r="ALY7" s="41"/>
      <c r="ALZ7" s="41"/>
      <c r="AMA7" s="41"/>
      <c r="AMB7" s="41"/>
      <c r="AMC7" s="41"/>
      <c r="AMD7" s="41"/>
      <c r="AME7" s="41"/>
      <c r="AMF7" s="41"/>
      <c r="AMG7" s="41"/>
      <c r="AMH7" s="41"/>
      <c r="AMI7" s="41"/>
      <c r="AMJ7" s="41"/>
      <c r="AMK7" s="41"/>
      <c r="AML7" s="41"/>
      <c r="AMM7" s="41"/>
      <c r="AMN7" s="41"/>
      <c r="AMO7" s="41"/>
      <c r="AMP7" s="41"/>
      <c r="AMQ7" s="41"/>
      <c r="AMR7" s="41"/>
      <c r="AMS7" s="41"/>
      <c r="AMT7" s="41"/>
      <c r="AMU7" s="41"/>
      <c r="AMV7" s="41"/>
      <c r="AMW7" s="41"/>
      <c r="AMX7" s="41"/>
      <c r="AMY7" s="41"/>
      <c r="AMZ7" s="41"/>
      <c r="ANA7" s="41"/>
      <c r="ANB7" s="41"/>
      <c r="ANC7" s="41"/>
      <c r="AND7" s="41"/>
      <c r="ANE7" s="41"/>
      <c r="ANF7" s="41"/>
      <c r="ANG7" s="41"/>
      <c r="ANH7" s="41"/>
      <c r="ANI7" s="41"/>
      <c r="ANJ7" s="41"/>
      <c r="ANK7" s="41"/>
      <c r="ANL7" s="41"/>
      <c r="ANM7" s="41"/>
      <c r="ANN7" s="41"/>
      <c r="ANO7" s="41"/>
      <c r="ANP7" s="41"/>
      <c r="ANQ7" s="41"/>
      <c r="ANR7" s="41"/>
      <c r="ANS7" s="41"/>
      <c r="ANT7" s="41"/>
      <c r="ANU7" s="41"/>
      <c r="ANV7" s="41"/>
      <c r="ANW7" s="41"/>
      <c r="ANX7" s="41"/>
      <c r="ANY7" s="41"/>
      <c r="ANZ7" s="41"/>
      <c r="AOA7" s="41"/>
      <c r="AOB7" s="41"/>
      <c r="AOC7" s="41"/>
      <c r="AOD7" s="41"/>
      <c r="AOE7" s="41"/>
      <c r="AOF7" s="41"/>
      <c r="AOG7" s="41"/>
      <c r="AOH7" s="41"/>
      <c r="AOI7" s="41"/>
      <c r="AOJ7" s="41"/>
      <c r="AOK7" s="41"/>
      <c r="AOL7" s="41"/>
      <c r="AOM7" s="41"/>
      <c r="AON7" s="41"/>
      <c r="AOO7" s="41"/>
      <c r="AOP7" s="41"/>
      <c r="AOQ7" s="41"/>
      <c r="AOR7" s="41"/>
      <c r="AOS7" s="41"/>
      <c r="AOT7" s="41"/>
      <c r="AOU7" s="41"/>
      <c r="AOV7" s="41"/>
      <c r="AOW7" s="41"/>
      <c r="AOX7" s="41"/>
      <c r="AOY7" s="41"/>
      <c r="AOZ7" s="41"/>
      <c r="APA7" s="41"/>
      <c r="APB7" s="41"/>
      <c r="APC7" s="41"/>
      <c r="APD7" s="41"/>
      <c r="APE7" s="41"/>
      <c r="APF7" s="41"/>
      <c r="APG7" s="41"/>
      <c r="APH7" s="41"/>
      <c r="API7" s="41"/>
      <c r="APJ7" s="41"/>
      <c r="APK7" s="41"/>
      <c r="APL7" s="41"/>
      <c r="APM7" s="41"/>
      <c r="APN7" s="41"/>
      <c r="APO7" s="41"/>
      <c r="APP7" s="41"/>
      <c r="APQ7" s="41"/>
      <c r="APR7" s="41"/>
      <c r="APS7" s="41"/>
      <c r="APT7" s="41"/>
      <c r="APU7" s="41"/>
      <c r="APV7" s="41"/>
      <c r="APW7" s="41"/>
      <c r="APX7" s="41"/>
      <c r="APY7" s="41"/>
      <c r="APZ7" s="41"/>
      <c r="AQA7" s="41"/>
      <c r="AQB7" s="41"/>
      <c r="AQC7" s="41"/>
      <c r="AQD7" s="41"/>
      <c r="AQE7" s="41"/>
      <c r="AQF7" s="41"/>
      <c r="AQG7" s="41"/>
      <c r="AQH7" s="41"/>
      <c r="AQI7" s="41"/>
      <c r="AQJ7" s="41"/>
      <c r="AQK7" s="41"/>
      <c r="AQL7" s="41"/>
      <c r="AQM7" s="41"/>
      <c r="AQN7" s="41"/>
      <c r="AQO7" s="41"/>
      <c r="AQP7" s="41"/>
      <c r="AQQ7" s="41"/>
      <c r="AQR7" s="41"/>
      <c r="AQS7" s="41"/>
      <c r="AQT7" s="41"/>
      <c r="AQU7" s="41"/>
      <c r="AQV7" s="41"/>
      <c r="AQW7" s="41"/>
      <c r="AQX7" s="41"/>
      <c r="AQY7" s="41"/>
      <c r="AQZ7" s="41"/>
      <c r="ARA7" s="41"/>
      <c r="ARB7" s="41"/>
      <c r="ARC7" s="41"/>
      <c r="ARD7" s="41"/>
      <c r="ARE7" s="41"/>
      <c r="ARF7" s="41"/>
      <c r="ARG7" s="41"/>
      <c r="ARH7" s="41"/>
      <c r="ARI7" s="41"/>
      <c r="ARJ7" s="41"/>
      <c r="ARK7" s="41"/>
      <c r="ARL7" s="41"/>
      <c r="ARM7" s="41"/>
      <c r="ARN7" s="41"/>
      <c r="ARO7" s="41"/>
      <c r="ARP7" s="41"/>
      <c r="ARQ7" s="41"/>
      <c r="ARR7" s="41"/>
      <c r="ARS7" s="41"/>
      <c r="ART7" s="41"/>
      <c r="ARU7" s="41"/>
      <c r="ARV7" s="41"/>
      <c r="ARW7" s="41"/>
      <c r="ARX7" s="41"/>
      <c r="ARY7" s="41"/>
      <c r="ARZ7" s="41"/>
      <c r="ASA7" s="41"/>
      <c r="ASB7" s="41"/>
      <c r="ASC7" s="41"/>
      <c r="ASD7" s="41"/>
      <c r="ASE7" s="41"/>
      <c r="ASF7" s="41"/>
      <c r="ASG7" s="41"/>
      <c r="ASH7" s="41"/>
      <c r="ASI7" s="41"/>
      <c r="ASJ7" s="41"/>
      <c r="ASK7" s="41"/>
      <c r="ASL7" s="41"/>
      <c r="ASM7" s="41"/>
      <c r="ASN7" s="41"/>
      <c r="ASO7" s="41"/>
      <c r="ASP7" s="41"/>
      <c r="ASQ7" s="41"/>
      <c r="ASR7" s="41"/>
      <c r="ASS7" s="41"/>
      <c r="AST7" s="41"/>
      <c r="ASU7" s="41"/>
      <c r="ASV7" s="41"/>
      <c r="ASW7" s="41"/>
      <c r="ASX7" s="41"/>
      <c r="ASY7" s="41"/>
      <c r="ASZ7" s="41"/>
      <c r="ATA7" s="41"/>
      <c r="ATB7" s="41"/>
      <c r="ATC7" s="41"/>
      <c r="ATD7" s="41"/>
      <c r="ATE7" s="41"/>
      <c r="ATF7" s="41"/>
      <c r="ATG7" s="41"/>
      <c r="ATH7" s="41"/>
      <c r="ATI7" s="41"/>
      <c r="ATJ7" s="41"/>
      <c r="ATK7" s="41"/>
      <c r="ATL7" s="41"/>
      <c r="ATM7" s="41"/>
      <c r="ATN7" s="41"/>
      <c r="ATO7" s="41"/>
      <c r="ATP7" s="41"/>
      <c r="ATQ7" s="41"/>
      <c r="ATR7" s="41"/>
      <c r="ATS7" s="41"/>
      <c r="ATT7" s="41"/>
      <c r="ATU7" s="41"/>
      <c r="ATV7" s="41"/>
      <c r="ATW7" s="41"/>
      <c r="ATX7" s="41"/>
      <c r="ATY7" s="41"/>
      <c r="ATZ7" s="41"/>
      <c r="AUA7" s="41"/>
      <c r="AUB7" s="41"/>
      <c r="AUC7" s="41"/>
      <c r="AUD7" s="41"/>
      <c r="AUE7" s="41"/>
      <c r="AUF7" s="41"/>
      <c r="AUG7" s="41"/>
      <c r="AUH7" s="41"/>
      <c r="AUI7" s="41"/>
      <c r="AUJ7" s="41"/>
      <c r="AUK7" s="41"/>
      <c r="AUL7" s="41"/>
      <c r="AUM7" s="41"/>
      <c r="AUN7" s="41"/>
      <c r="AUO7" s="41"/>
      <c r="AUP7" s="41"/>
      <c r="AUQ7" s="41"/>
      <c r="AUR7" s="41"/>
      <c r="AUS7" s="41"/>
      <c r="AUT7" s="41"/>
      <c r="AUU7" s="41"/>
      <c r="AUV7" s="41"/>
      <c r="AUW7" s="41"/>
      <c r="AUX7" s="41"/>
      <c r="AUY7" s="41"/>
      <c r="AUZ7" s="41"/>
      <c r="AVA7" s="41"/>
      <c r="AVB7" s="41"/>
      <c r="AVC7" s="41"/>
      <c r="AVD7" s="41"/>
      <c r="AVE7" s="41"/>
      <c r="AVF7" s="41"/>
      <c r="AVG7" s="41"/>
      <c r="AVH7" s="41"/>
      <c r="AVI7" s="41"/>
      <c r="AVJ7" s="41"/>
      <c r="AVK7" s="41"/>
      <c r="AVL7" s="41"/>
      <c r="AVM7" s="41"/>
      <c r="AVN7" s="41"/>
      <c r="AVO7" s="41"/>
      <c r="AVP7" s="41"/>
      <c r="AVQ7" s="41"/>
      <c r="AVR7" s="41"/>
      <c r="AVS7" s="41"/>
      <c r="AVT7" s="41"/>
      <c r="AVU7" s="41"/>
      <c r="AVV7" s="41"/>
      <c r="AVW7" s="41"/>
      <c r="AVX7" s="41"/>
      <c r="AVY7" s="41"/>
      <c r="AVZ7" s="41"/>
      <c r="AWA7" s="41"/>
      <c r="AWB7" s="41"/>
      <c r="AWC7" s="41"/>
      <c r="AWD7" s="41"/>
      <c r="AWE7" s="41"/>
      <c r="AWF7" s="41"/>
      <c r="AWG7" s="41"/>
      <c r="AWH7" s="41"/>
      <c r="AWI7" s="41"/>
      <c r="AWJ7" s="41"/>
      <c r="AWK7" s="41"/>
      <c r="AWL7" s="41"/>
      <c r="AWM7" s="41"/>
      <c r="AWN7" s="41"/>
      <c r="AWO7" s="41"/>
      <c r="AWP7" s="41"/>
      <c r="AWQ7" s="41"/>
      <c r="AWR7" s="41"/>
      <c r="AWS7" s="41"/>
      <c r="AWT7" s="41"/>
      <c r="AWU7" s="41"/>
      <c r="AWV7" s="41"/>
      <c r="AWW7" s="41"/>
      <c r="AWX7" s="41"/>
      <c r="AWY7" s="41"/>
      <c r="AWZ7" s="41"/>
      <c r="AXA7" s="41"/>
      <c r="AXB7" s="41"/>
      <c r="AXC7" s="41"/>
      <c r="AXD7" s="41"/>
      <c r="AXE7" s="41"/>
      <c r="AXF7" s="41"/>
      <c r="AXG7" s="41"/>
      <c r="AXH7" s="41"/>
      <c r="AXI7" s="41"/>
      <c r="AXJ7" s="41"/>
      <c r="AXK7" s="41"/>
      <c r="AXL7" s="41"/>
      <c r="AXM7" s="41"/>
      <c r="AXN7" s="41"/>
      <c r="AXO7" s="41"/>
      <c r="AXP7" s="41"/>
      <c r="AXQ7" s="41"/>
      <c r="AXR7" s="41"/>
      <c r="AXS7" s="41"/>
      <c r="AXT7" s="41"/>
      <c r="AXU7" s="41"/>
      <c r="AXV7" s="41"/>
      <c r="AXW7" s="41"/>
      <c r="AXX7" s="41"/>
      <c r="AXY7" s="41"/>
      <c r="AXZ7" s="41"/>
      <c r="AYA7" s="41"/>
      <c r="AYB7" s="41"/>
      <c r="AYC7" s="41"/>
      <c r="AYD7" s="41"/>
      <c r="AYE7" s="41"/>
      <c r="AYF7" s="41"/>
      <c r="AYG7" s="41"/>
      <c r="AYH7" s="41"/>
      <c r="AYI7" s="41"/>
      <c r="AYJ7" s="41"/>
      <c r="AYK7" s="41"/>
      <c r="AYL7" s="41"/>
      <c r="AYM7" s="41"/>
      <c r="AYN7" s="41"/>
      <c r="AYO7" s="41"/>
      <c r="AYP7" s="41"/>
      <c r="AYQ7" s="41"/>
      <c r="AYR7" s="41"/>
      <c r="AYS7" s="41"/>
      <c r="AYT7" s="41"/>
      <c r="AYU7" s="41"/>
      <c r="AYV7" s="41"/>
      <c r="AYW7" s="41"/>
      <c r="AYX7" s="41"/>
      <c r="AYY7" s="41"/>
      <c r="AYZ7" s="41"/>
      <c r="AZA7" s="41"/>
      <c r="AZB7" s="41"/>
      <c r="AZC7" s="41"/>
      <c r="AZD7" s="41"/>
      <c r="AZE7" s="41"/>
      <c r="AZF7" s="41"/>
      <c r="AZG7" s="41"/>
      <c r="AZH7" s="41"/>
      <c r="AZI7" s="41"/>
      <c r="AZJ7" s="41"/>
      <c r="AZK7" s="41"/>
      <c r="AZL7" s="41"/>
      <c r="AZM7" s="41"/>
      <c r="AZN7" s="41"/>
      <c r="AZO7" s="41"/>
      <c r="AZP7" s="41"/>
      <c r="AZQ7" s="41"/>
      <c r="AZR7" s="41"/>
      <c r="AZS7" s="41"/>
      <c r="AZT7" s="41"/>
      <c r="AZU7" s="41"/>
      <c r="AZV7" s="41"/>
      <c r="AZW7" s="41"/>
      <c r="AZX7" s="41"/>
      <c r="AZY7" s="41"/>
      <c r="AZZ7" s="41"/>
      <c r="BAA7" s="41"/>
      <c r="BAB7" s="41"/>
      <c r="BAC7" s="41"/>
      <c r="BAD7" s="41"/>
      <c r="BAE7" s="41"/>
      <c r="BAF7" s="41"/>
      <c r="BAG7" s="41"/>
      <c r="BAH7" s="41"/>
      <c r="BAI7" s="41"/>
      <c r="BAJ7" s="41"/>
      <c r="BAK7" s="41"/>
      <c r="BAL7" s="41"/>
      <c r="BAM7" s="41"/>
      <c r="BAN7" s="41"/>
      <c r="BAO7" s="41"/>
      <c r="BAP7" s="41"/>
      <c r="BAQ7" s="41"/>
      <c r="BAR7" s="41"/>
      <c r="BAS7" s="41"/>
      <c r="BAT7" s="41"/>
      <c r="BAU7" s="41"/>
      <c r="BAV7" s="41"/>
      <c r="BAW7" s="41"/>
      <c r="BAX7" s="41"/>
      <c r="BAY7" s="41"/>
      <c r="BAZ7" s="41"/>
      <c r="BBA7" s="41"/>
      <c r="BBB7" s="41"/>
      <c r="BBC7" s="41"/>
      <c r="BBD7" s="41"/>
      <c r="BBE7" s="41"/>
      <c r="BBF7" s="41"/>
      <c r="BBG7" s="41"/>
      <c r="BBH7" s="41"/>
      <c r="BBI7" s="41"/>
      <c r="BBJ7" s="41"/>
      <c r="BBK7" s="41"/>
      <c r="BBL7" s="41"/>
      <c r="BBM7" s="41"/>
      <c r="BBN7" s="41"/>
      <c r="BBO7" s="41"/>
      <c r="BBP7" s="41"/>
      <c r="BBQ7" s="41"/>
      <c r="BBR7" s="41"/>
      <c r="BBS7" s="41"/>
      <c r="BBT7" s="41"/>
      <c r="BBU7" s="41"/>
      <c r="BBV7" s="41"/>
      <c r="BBW7" s="41"/>
      <c r="BBX7" s="41"/>
      <c r="BBY7" s="41"/>
      <c r="BBZ7" s="41"/>
      <c r="BCA7" s="41"/>
      <c r="BCB7" s="41"/>
      <c r="BCC7" s="41"/>
      <c r="BCD7" s="41"/>
      <c r="BCE7" s="41"/>
      <c r="BCF7" s="41"/>
      <c r="BCG7" s="41"/>
      <c r="BCH7" s="41"/>
      <c r="BCI7" s="41"/>
      <c r="BCJ7" s="41"/>
      <c r="BCK7" s="41"/>
      <c r="BCL7" s="41"/>
      <c r="BCM7" s="41"/>
      <c r="BCN7" s="41"/>
      <c r="BCO7" s="41"/>
      <c r="BCP7" s="41"/>
      <c r="BCQ7" s="41"/>
      <c r="BCR7" s="41"/>
      <c r="BCS7" s="41"/>
      <c r="BCT7" s="41"/>
      <c r="BCU7" s="41"/>
      <c r="BCV7" s="41"/>
      <c r="BCW7" s="41"/>
      <c r="BCX7" s="41"/>
      <c r="BCY7" s="41"/>
      <c r="BCZ7" s="41"/>
      <c r="BDA7" s="41"/>
      <c r="BDB7" s="41"/>
      <c r="BDC7" s="41"/>
      <c r="BDD7" s="41"/>
      <c r="BDE7" s="41"/>
      <c r="BDF7" s="41"/>
      <c r="BDG7" s="41"/>
      <c r="BDH7" s="41"/>
      <c r="BDI7" s="41"/>
      <c r="BDJ7" s="41"/>
      <c r="BDK7" s="41"/>
      <c r="BDL7" s="41"/>
      <c r="BDM7" s="41"/>
      <c r="BDN7" s="41"/>
      <c r="BDO7" s="41"/>
      <c r="BDP7" s="41"/>
      <c r="BDQ7" s="41"/>
      <c r="BDR7" s="41"/>
      <c r="BDS7" s="41"/>
      <c r="BDT7" s="41"/>
      <c r="BDU7" s="41"/>
      <c r="BDV7" s="41"/>
      <c r="BDW7" s="41"/>
      <c r="BDX7" s="41"/>
      <c r="BDY7" s="41"/>
      <c r="BDZ7" s="41"/>
      <c r="BEA7" s="41"/>
      <c r="BEB7" s="41"/>
      <c r="BEC7" s="41"/>
      <c r="BED7" s="41"/>
      <c r="BEE7" s="41"/>
      <c r="BEF7" s="41"/>
      <c r="BEG7" s="41"/>
      <c r="BEH7" s="41"/>
      <c r="BEI7" s="41"/>
      <c r="BEJ7" s="41"/>
      <c r="BEK7" s="41"/>
      <c r="BEL7" s="41"/>
      <c r="BEM7" s="41"/>
      <c r="BEN7" s="41"/>
      <c r="BEO7" s="41"/>
      <c r="BEP7" s="41"/>
      <c r="BEQ7" s="41"/>
      <c r="BER7" s="41"/>
      <c r="BES7" s="41"/>
      <c r="BET7" s="41"/>
      <c r="BEU7" s="41"/>
      <c r="BEV7" s="41"/>
      <c r="BEW7" s="41"/>
      <c r="BEX7" s="41"/>
      <c r="BEY7" s="41"/>
      <c r="BEZ7" s="41"/>
      <c r="BFA7" s="41"/>
      <c r="BFB7" s="41"/>
      <c r="BFC7" s="41"/>
      <c r="BFD7" s="41"/>
      <c r="BFE7" s="41"/>
      <c r="BFF7" s="41"/>
      <c r="BFG7" s="41"/>
      <c r="BFH7" s="41"/>
      <c r="BFI7" s="41"/>
      <c r="BFJ7" s="41"/>
      <c r="BFK7" s="41"/>
      <c r="BFL7" s="41"/>
      <c r="BFM7" s="41"/>
      <c r="BFN7" s="41"/>
      <c r="BFO7" s="41"/>
      <c r="BFP7" s="41"/>
      <c r="BFQ7" s="41"/>
      <c r="BFR7" s="41"/>
      <c r="BFS7" s="41"/>
      <c r="BFT7" s="41"/>
      <c r="BFU7" s="41"/>
      <c r="BFV7" s="41"/>
      <c r="BFW7" s="41"/>
      <c r="BFX7" s="41"/>
      <c r="BFY7" s="41"/>
      <c r="BFZ7" s="41"/>
      <c r="BGA7" s="41"/>
      <c r="BGB7" s="41"/>
      <c r="BGC7" s="41"/>
      <c r="BGD7" s="41"/>
      <c r="BGE7" s="41"/>
      <c r="BGF7" s="41"/>
      <c r="BGG7" s="41"/>
      <c r="BGH7" s="41"/>
      <c r="BGI7" s="41"/>
      <c r="BGJ7" s="41"/>
      <c r="BGK7" s="41"/>
      <c r="BGL7" s="41"/>
      <c r="BGM7" s="41"/>
      <c r="BGN7" s="41"/>
      <c r="BGO7" s="41"/>
      <c r="BGP7" s="41"/>
      <c r="BGQ7" s="41"/>
      <c r="BGR7" s="41"/>
      <c r="BGS7" s="41"/>
      <c r="BGT7" s="41"/>
      <c r="BGU7" s="41"/>
      <c r="BGV7" s="41"/>
      <c r="BGW7" s="41"/>
      <c r="BGX7" s="41"/>
      <c r="BGY7" s="41"/>
      <c r="BGZ7" s="41"/>
      <c r="BHA7" s="41"/>
      <c r="BHB7" s="41"/>
      <c r="BHC7" s="41"/>
      <c r="BHD7" s="41"/>
      <c r="BHE7" s="41"/>
      <c r="BHF7" s="41"/>
      <c r="BHG7" s="41"/>
      <c r="BHH7" s="41"/>
      <c r="BHI7" s="41"/>
      <c r="BHJ7" s="41"/>
      <c r="BHK7" s="41"/>
      <c r="BHL7" s="41"/>
      <c r="BHM7" s="41"/>
      <c r="BHN7" s="41"/>
      <c r="BHO7" s="41"/>
      <c r="BHP7" s="41"/>
      <c r="BHQ7" s="41"/>
      <c r="BHR7" s="41"/>
      <c r="BHS7" s="41"/>
      <c r="BHT7" s="41"/>
      <c r="BHU7" s="41"/>
      <c r="BHV7" s="41"/>
      <c r="BHW7" s="41"/>
      <c r="BHX7" s="41"/>
      <c r="BHY7" s="41"/>
      <c r="BHZ7" s="41"/>
      <c r="BIA7" s="41"/>
      <c r="BIB7" s="41"/>
      <c r="BIC7" s="41"/>
      <c r="BID7" s="41"/>
      <c r="BIE7" s="41"/>
      <c r="BIF7" s="41"/>
      <c r="BIG7" s="41"/>
      <c r="BIH7" s="41"/>
      <c r="BII7" s="41"/>
      <c r="BIJ7" s="41"/>
      <c r="BIK7" s="41"/>
      <c r="BIL7" s="41"/>
      <c r="BIM7" s="41"/>
      <c r="BIN7" s="41"/>
      <c r="BIO7" s="41"/>
      <c r="BIP7" s="41"/>
      <c r="BIQ7" s="41"/>
      <c r="BIR7" s="41"/>
      <c r="BIS7" s="41"/>
      <c r="BIT7" s="41"/>
      <c r="BIU7" s="41"/>
      <c r="BIV7" s="41"/>
      <c r="BIW7" s="41"/>
      <c r="BIX7" s="41"/>
      <c r="BIY7" s="41"/>
      <c r="BIZ7" s="41"/>
      <c r="BJA7" s="41"/>
      <c r="BJB7" s="41"/>
      <c r="BJC7" s="41"/>
      <c r="BJD7" s="41"/>
      <c r="BJE7" s="41"/>
      <c r="BJF7" s="41"/>
      <c r="BJG7" s="41"/>
      <c r="BJH7" s="41"/>
      <c r="BJI7" s="41"/>
      <c r="BJJ7" s="41"/>
      <c r="BJK7" s="41"/>
      <c r="BJL7" s="41"/>
      <c r="BJM7" s="41"/>
      <c r="BJN7" s="41"/>
      <c r="BJO7" s="41"/>
      <c r="BJP7" s="41"/>
      <c r="BJQ7" s="41"/>
      <c r="BJR7" s="41"/>
      <c r="BJS7" s="41"/>
      <c r="BJT7" s="41"/>
      <c r="BJU7" s="41"/>
      <c r="BJV7" s="41"/>
      <c r="BJW7" s="41"/>
      <c r="BJX7" s="41"/>
      <c r="BJY7" s="41"/>
      <c r="BJZ7" s="41"/>
      <c r="BKA7" s="41"/>
      <c r="BKB7" s="41"/>
      <c r="BKC7" s="41"/>
      <c r="BKD7" s="41"/>
      <c r="BKE7" s="41"/>
      <c r="BKF7" s="41"/>
      <c r="BKG7" s="41"/>
      <c r="BKH7" s="41"/>
      <c r="BKI7" s="41"/>
      <c r="BKJ7" s="41"/>
      <c r="BKK7" s="41"/>
      <c r="BKL7" s="41"/>
      <c r="BKM7" s="41"/>
      <c r="BKN7" s="41"/>
      <c r="BKO7" s="41"/>
      <c r="BKP7" s="41"/>
      <c r="BKQ7" s="41"/>
      <c r="BKR7" s="41"/>
      <c r="BKS7" s="41"/>
      <c r="BKT7" s="41"/>
      <c r="BKU7" s="41"/>
      <c r="BKV7" s="41"/>
      <c r="BKW7" s="41"/>
      <c r="BKX7" s="41"/>
      <c r="BKY7" s="41"/>
      <c r="BKZ7" s="41"/>
      <c r="BLA7" s="41"/>
      <c r="BLB7" s="41"/>
      <c r="BLC7" s="41"/>
      <c r="BLD7" s="41"/>
      <c r="BLE7" s="41"/>
      <c r="BLF7" s="41"/>
      <c r="BLG7" s="41"/>
      <c r="BLH7" s="41"/>
      <c r="BLI7" s="41"/>
      <c r="BLJ7" s="41"/>
      <c r="BLK7" s="41"/>
      <c r="BLL7" s="41"/>
      <c r="BLM7" s="41"/>
      <c r="BLN7" s="41"/>
      <c r="BLO7" s="41"/>
      <c r="BLP7" s="41"/>
      <c r="BLQ7" s="41"/>
      <c r="BLR7" s="41"/>
      <c r="BLS7" s="41"/>
      <c r="BLT7" s="41"/>
      <c r="BLU7" s="41"/>
      <c r="BLV7" s="41"/>
      <c r="BLW7" s="41"/>
      <c r="BLX7" s="41"/>
      <c r="BLY7" s="41"/>
      <c r="BLZ7" s="41"/>
      <c r="BMA7" s="41"/>
      <c r="BMB7" s="41"/>
      <c r="BMC7" s="41"/>
      <c r="BMD7" s="41"/>
      <c r="BME7" s="41"/>
      <c r="BMF7" s="41"/>
      <c r="BMG7" s="41"/>
      <c r="BMH7" s="41"/>
      <c r="BMI7" s="41"/>
      <c r="BMJ7" s="41"/>
      <c r="BMK7" s="41"/>
      <c r="BML7" s="41"/>
      <c r="BMM7" s="41"/>
      <c r="BMN7" s="41"/>
      <c r="BMO7" s="41"/>
      <c r="BMP7" s="41"/>
      <c r="BMQ7" s="41"/>
      <c r="BMR7" s="41"/>
      <c r="BMS7" s="41"/>
      <c r="BMT7" s="41"/>
      <c r="BMU7" s="41"/>
      <c r="BMV7" s="41"/>
      <c r="BMW7" s="41"/>
      <c r="BMX7" s="41"/>
      <c r="BMY7" s="41"/>
      <c r="BMZ7" s="41"/>
      <c r="BNA7" s="41"/>
      <c r="BNB7" s="41"/>
      <c r="BNC7" s="41"/>
      <c r="BND7" s="41"/>
      <c r="BNE7" s="41"/>
      <c r="BNF7" s="41"/>
      <c r="BNG7" s="41"/>
      <c r="BNH7" s="41"/>
      <c r="BNI7" s="41"/>
      <c r="BNJ7" s="41"/>
      <c r="BNK7" s="41"/>
      <c r="BNL7" s="41"/>
      <c r="BNM7" s="41"/>
      <c r="BNN7" s="41"/>
      <c r="BNO7" s="41"/>
      <c r="BNP7" s="41"/>
      <c r="BNQ7" s="41"/>
      <c r="BNR7" s="41"/>
      <c r="BNS7" s="41"/>
      <c r="BNT7" s="41"/>
      <c r="BNU7" s="41"/>
      <c r="BNV7" s="41"/>
      <c r="BNW7" s="41"/>
      <c r="BNX7" s="41"/>
      <c r="BNY7" s="41"/>
      <c r="BNZ7" s="41"/>
      <c r="BOA7" s="41"/>
      <c r="BOB7" s="41"/>
      <c r="BOC7" s="41"/>
      <c r="BOD7" s="41"/>
      <c r="BOE7" s="41"/>
      <c r="BOF7" s="41"/>
      <c r="BOG7" s="41"/>
      <c r="BOH7" s="41"/>
      <c r="BOI7" s="41"/>
      <c r="BOJ7" s="41"/>
      <c r="BOK7" s="41"/>
      <c r="BOL7" s="41"/>
      <c r="BOM7" s="41"/>
      <c r="BON7" s="41"/>
      <c r="BOO7" s="41"/>
      <c r="BOP7" s="41"/>
      <c r="BOQ7" s="41"/>
      <c r="BOR7" s="41"/>
      <c r="BOS7" s="41"/>
      <c r="BOT7" s="41"/>
      <c r="BOU7" s="41"/>
      <c r="BOV7" s="41"/>
      <c r="BOW7" s="41"/>
      <c r="BOX7" s="41"/>
      <c r="BOY7" s="41"/>
      <c r="BOZ7" s="41"/>
      <c r="BPA7" s="41"/>
      <c r="BPB7" s="41"/>
      <c r="BPC7" s="41"/>
      <c r="BPD7" s="41"/>
      <c r="BPE7" s="41"/>
      <c r="BPF7" s="41"/>
      <c r="BPG7" s="41"/>
      <c r="BPH7" s="41"/>
      <c r="BPI7" s="41"/>
      <c r="BPJ7" s="41"/>
      <c r="BPK7" s="41"/>
      <c r="BPL7" s="41"/>
      <c r="BPM7" s="41"/>
      <c r="BPN7" s="41"/>
      <c r="BPO7" s="41"/>
      <c r="BPP7" s="41"/>
      <c r="BPQ7" s="41"/>
      <c r="BPR7" s="41"/>
      <c r="BPS7" s="41"/>
      <c r="BPT7" s="41"/>
      <c r="BPU7" s="41"/>
      <c r="BPV7" s="41"/>
      <c r="BPW7" s="41"/>
      <c r="BPX7" s="41"/>
      <c r="BPY7" s="41"/>
      <c r="BPZ7" s="41"/>
      <c r="BQA7" s="41"/>
      <c r="BQB7" s="41"/>
      <c r="BQC7" s="41"/>
      <c r="BQD7" s="41"/>
      <c r="BQE7" s="41"/>
      <c r="BQF7" s="41"/>
      <c r="BQG7" s="41"/>
      <c r="BQH7" s="41"/>
      <c r="BQI7" s="41"/>
      <c r="BQJ7" s="41"/>
      <c r="BQK7" s="41"/>
      <c r="BQL7" s="41"/>
      <c r="BQM7" s="41"/>
      <c r="BQN7" s="41"/>
      <c r="BQO7" s="41"/>
      <c r="BQP7" s="41"/>
      <c r="BQQ7" s="41"/>
      <c r="BQR7" s="41"/>
      <c r="BQS7" s="41"/>
      <c r="BQT7" s="41"/>
      <c r="BQU7" s="41"/>
      <c r="BQV7" s="41"/>
      <c r="BQW7" s="41"/>
      <c r="BQX7" s="41"/>
      <c r="BQY7" s="41"/>
      <c r="BQZ7" s="41"/>
      <c r="BRA7" s="41"/>
      <c r="BRB7" s="41"/>
      <c r="BRC7" s="41"/>
      <c r="BRD7" s="41"/>
      <c r="BRE7" s="41"/>
      <c r="BRF7" s="41"/>
      <c r="BRG7" s="41"/>
      <c r="BRH7" s="41"/>
      <c r="BRI7" s="41"/>
      <c r="BRJ7" s="41"/>
      <c r="BRK7" s="41"/>
      <c r="BRL7" s="41"/>
      <c r="BRM7" s="41"/>
      <c r="BRN7" s="41"/>
      <c r="BRO7" s="41"/>
      <c r="BRP7" s="41"/>
      <c r="BRQ7" s="41"/>
      <c r="BRR7" s="41"/>
      <c r="BRS7" s="41"/>
      <c r="BRT7" s="41"/>
      <c r="BRU7" s="41"/>
      <c r="BRV7" s="41"/>
      <c r="BRW7" s="41"/>
      <c r="BRX7" s="41"/>
      <c r="BRY7" s="41"/>
      <c r="BRZ7" s="41"/>
      <c r="BSA7" s="41"/>
      <c r="BSB7" s="41"/>
      <c r="BSC7" s="41"/>
      <c r="BSD7" s="41"/>
      <c r="BSE7" s="41"/>
      <c r="BSF7" s="41"/>
      <c r="BSG7" s="41"/>
      <c r="BSH7" s="41"/>
      <c r="BSI7" s="41"/>
      <c r="BSJ7" s="41"/>
      <c r="BSK7" s="41"/>
      <c r="BSL7" s="41"/>
      <c r="BSM7" s="41"/>
      <c r="BSN7" s="41"/>
      <c r="BSO7" s="41"/>
      <c r="BSP7" s="41"/>
      <c r="BSQ7" s="41"/>
      <c r="BSR7" s="41"/>
      <c r="BSS7" s="41"/>
      <c r="BST7" s="41"/>
      <c r="BSU7" s="41"/>
      <c r="BSV7" s="41"/>
      <c r="BSW7" s="41"/>
      <c r="BSX7" s="41"/>
      <c r="BSY7" s="41"/>
      <c r="BSZ7" s="41"/>
      <c r="BTA7" s="41"/>
      <c r="BTB7" s="41"/>
      <c r="BTC7" s="41"/>
      <c r="BTD7" s="41"/>
      <c r="BTE7" s="41"/>
      <c r="BTF7" s="41"/>
      <c r="BTG7" s="41"/>
      <c r="BTH7" s="41"/>
      <c r="BTI7" s="41"/>
      <c r="BTJ7" s="41"/>
      <c r="BTK7" s="41"/>
      <c r="BTL7" s="41"/>
      <c r="BTM7" s="41"/>
      <c r="BTN7" s="41"/>
      <c r="BTO7" s="41"/>
      <c r="BTP7" s="41"/>
      <c r="BTQ7" s="41"/>
      <c r="BTR7" s="41"/>
      <c r="BTS7" s="41"/>
      <c r="BTT7" s="41"/>
      <c r="BTU7" s="41"/>
      <c r="BTV7" s="41"/>
      <c r="BTW7" s="41"/>
      <c r="BTX7" s="41"/>
      <c r="BTY7" s="41"/>
      <c r="BTZ7" s="41"/>
      <c r="BUA7" s="41"/>
      <c r="BUB7" s="41"/>
      <c r="BUC7" s="41"/>
      <c r="BUD7" s="41"/>
      <c r="BUE7" s="41"/>
      <c r="BUF7" s="41"/>
      <c r="BUG7" s="41"/>
      <c r="BUH7" s="41"/>
      <c r="BUI7" s="41"/>
      <c r="BUJ7" s="41"/>
      <c r="BUK7" s="41"/>
      <c r="BUL7" s="41"/>
      <c r="BUM7" s="41"/>
      <c r="BUN7" s="41"/>
      <c r="BUO7" s="41"/>
      <c r="BUP7" s="41"/>
      <c r="BUQ7" s="41"/>
      <c r="BUR7" s="41"/>
      <c r="BUS7" s="41"/>
      <c r="BUT7" s="41"/>
      <c r="BUU7" s="41"/>
      <c r="BUV7" s="41"/>
      <c r="BUW7" s="41"/>
      <c r="BUX7" s="41"/>
      <c r="BUY7" s="41"/>
      <c r="BUZ7" s="41"/>
      <c r="BVA7" s="41"/>
      <c r="BVB7" s="41"/>
      <c r="BVC7" s="41"/>
      <c r="BVD7" s="41"/>
      <c r="BVE7" s="41"/>
      <c r="BVF7" s="41"/>
      <c r="BVG7" s="41"/>
      <c r="BVH7" s="41"/>
      <c r="BVI7" s="41"/>
      <c r="BVJ7" s="41"/>
      <c r="BVK7" s="41"/>
      <c r="BVL7" s="41"/>
      <c r="BVM7" s="41"/>
      <c r="BVN7" s="41"/>
      <c r="BVO7" s="41"/>
      <c r="BVP7" s="41"/>
      <c r="BVQ7" s="41"/>
      <c r="BVR7" s="41"/>
      <c r="BVS7" s="41"/>
      <c r="BVT7" s="41"/>
      <c r="BVU7" s="41"/>
      <c r="BVV7" s="41"/>
      <c r="BVW7" s="41"/>
      <c r="BVX7" s="41"/>
      <c r="BVY7" s="41"/>
      <c r="BVZ7" s="41"/>
      <c r="BWA7" s="41"/>
      <c r="BWB7" s="41"/>
      <c r="BWC7" s="41"/>
      <c r="BWD7" s="41"/>
      <c r="BWE7" s="41"/>
      <c r="BWF7" s="41"/>
      <c r="BWG7" s="41"/>
      <c r="BWH7" s="41"/>
      <c r="BWI7" s="41"/>
      <c r="BWJ7" s="41"/>
      <c r="BWK7" s="41"/>
      <c r="BWL7" s="41"/>
      <c r="BWM7" s="41"/>
      <c r="BWN7" s="41"/>
      <c r="BWO7" s="41"/>
      <c r="BWP7" s="41"/>
      <c r="BWQ7" s="41"/>
      <c r="BWR7" s="41"/>
      <c r="BWS7" s="41"/>
      <c r="BWT7" s="41"/>
      <c r="BWU7" s="41"/>
      <c r="BWV7" s="41"/>
      <c r="BWW7" s="41"/>
      <c r="BWX7" s="41"/>
      <c r="BWY7" s="41"/>
      <c r="BWZ7" s="41"/>
      <c r="BXA7" s="41"/>
      <c r="BXB7" s="41"/>
      <c r="BXC7" s="41"/>
      <c r="BXD7" s="41"/>
      <c r="BXE7" s="41"/>
      <c r="BXF7" s="41"/>
      <c r="BXG7" s="41"/>
      <c r="BXH7" s="41"/>
      <c r="BXI7" s="41"/>
      <c r="BXJ7" s="41"/>
      <c r="BXK7" s="41"/>
      <c r="BXL7" s="41"/>
      <c r="BXM7" s="41"/>
      <c r="BXN7" s="41"/>
      <c r="BXO7" s="41"/>
      <c r="BXP7" s="41"/>
      <c r="BXQ7" s="41"/>
      <c r="BXR7" s="41"/>
      <c r="BXS7" s="41"/>
      <c r="BXT7" s="41"/>
      <c r="BXU7" s="41"/>
      <c r="BXV7" s="41"/>
      <c r="BXW7" s="41"/>
      <c r="BXX7" s="41"/>
      <c r="BXY7" s="41"/>
      <c r="BXZ7" s="41"/>
      <c r="BYA7" s="41"/>
      <c r="BYB7" s="41"/>
      <c r="BYC7" s="41"/>
      <c r="BYD7" s="41"/>
      <c r="BYE7" s="41"/>
      <c r="BYF7" s="41"/>
      <c r="BYG7" s="41"/>
      <c r="BYH7" s="41"/>
      <c r="BYI7" s="41"/>
      <c r="BYJ7" s="41"/>
      <c r="BYK7" s="41"/>
      <c r="BYL7" s="41"/>
      <c r="BYM7" s="41"/>
      <c r="BYN7" s="41"/>
      <c r="BYO7" s="41"/>
      <c r="BYP7" s="41"/>
      <c r="BYQ7" s="41"/>
      <c r="BYR7" s="41"/>
      <c r="BYS7" s="41"/>
      <c r="BYT7" s="41"/>
      <c r="BYU7" s="41"/>
      <c r="BYV7" s="41"/>
      <c r="BYW7" s="41"/>
      <c r="BYX7" s="41"/>
      <c r="BYY7" s="41"/>
      <c r="BYZ7" s="41"/>
      <c r="BZA7" s="41"/>
      <c r="BZB7" s="41"/>
      <c r="BZC7" s="41"/>
      <c r="BZD7" s="41"/>
      <c r="BZE7" s="41"/>
      <c r="BZF7" s="41"/>
      <c r="BZG7" s="41"/>
      <c r="BZH7" s="41"/>
      <c r="BZI7" s="41"/>
      <c r="BZJ7" s="41"/>
      <c r="BZK7" s="41"/>
      <c r="BZL7" s="41"/>
      <c r="BZM7" s="41"/>
      <c r="BZN7" s="41"/>
      <c r="BZO7" s="41"/>
      <c r="BZP7" s="41"/>
      <c r="BZQ7" s="41"/>
      <c r="BZR7" s="41"/>
      <c r="BZS7" s="41"/>
      <c r="BZT7" s="41"/>
      <c r="BZU7" s="41"/>
      <c r="BZV7" s="41"/>
      <c r="BZW7" s="41"/>
      <c r="BZX7" s="41"/>
      <c r="BZY7" s="41"/>
      <c r="BZZ7" s="41"/>
      <c r="CAA7" s="41"/>
      <c r="CAB7" s="41"/>
      <c r="CAC7" s="41"/>
      <c r="CAD7" s="41"/>
      <c r="CAE7" s="41"/>
      <c r="CAF7" s="41"/>
      <c r="CAG7" s="41"/>
      <c r="CAH7" s="41"/>
      <c r="CAI7" s="41"/>
      <c r="CAJ7" s="41"/>
      <c r="CAK7" s="41"/>
      <c r="CAL7" s="41"/>
      <c r="CAM7" s="41"/>
      <c r="CAN7" s="41"/>
      <c r="CAO7" s="41"/>
      <c r="CAP7" s="41"/>
      <c r="CAQ7" s="41"/>
      <c r="CAR7" s="41"/>
      <c r="CAS7" s="41"/>
      <c r="CAT7" s="41"/>
      <c r="CAU7" s="41"/>
      <c r="CAV7" s="41"/>
      <c r="CAW7" s="41"/>
      <c r="CAX7" s="41"/>
      <c r="CAY7" s="41"/>
      <c r="CAZ7" s="41"/>
      <c r="CBA7" s="41"/>
      <c r="CBB7" s="41"/>
      <c r="CBC7" s="41"/>
      <c r="CBD7" s="41"/>
      <c r="CBE7" s="41"/>
      <c r="CBF7" s="41"/>
      <c r="CBG7" s="41"/>
      <c r="CBH7" s="41"/>
      <c r="CBI7" s="41"/>
      <c r="CBJ7" s="41"/>
      <c r="CBK7" s="41"/>
      <c r="CBL7" s="41"/>
      <c r="CBM7" s="41"/>
      <c r="CBN7" s="41"/>
      <c r="CBO7" s="41"/>
      <c r="CBP7" s="41"/>
      <c r="CBQ7" s="41"/>
      <c r="CBR7" s="41"/>
      <c r="CBS7" s="41"/>
      <c r="CBT7" s="41"/>
      <c r="CBU7" s="41"/>
      <c r="CBV7" s="41"/>
      <c r="CBW7" s="41"/>
      <c r="CBX7" s="41"/>
      <c r="CBY7" s="41"/>
      <c r="CBZ7" s="41"/>
      <c r="CCA7" s="41"/>
      <c r="CCB7" s="41"/>
      <c r="CCC7" s="41"/>
      <c r="CCD7" s="41"/>
      <c r="CCE7" s="41"/>
      <c r="CCF7" s="41"/>
      <c r="CCG7" s="41"/>
      <c r="CCH7" s="41"/>
      <c r="CCI7" s="41"/>
      <c r="CCJ7" s="41"/>
      <c r="CCK7" s="41"/>
      <c r="CCL7" s="41"/>
      <c r="CCM7" s="41"/>
      <c r="CCN7" s="41"/>
      <c r="CCO7" s="41"/>
      <c r="CCP7" s="41"/>
      <c r="CCQ7" s="41"/>
      <c r="CCR7" s="41"/>
      <c r="CCS7" s="41"/>
      <c r="CCT7" s="41"/>
      <c r="CCU7" s="41"/>
      <c r="CCV7" s="41"/>
      <c r="CCW7" s="41"/>
      <c r="CCX7" s="41"/>
      <c r="CCY7" s="41"/>
      <c r="CCZ7" s="41"/>
      <c r="CDA7" s="41"/>
      <c r="CDB7" s="41"/>
      <c r="CDC7" s="41"/>
      <c r="CDD7" s="41"/>
      <c r="CDE7" s="41"/>
      <c r="CDF7" s="41"/>
      <c r="CDG7" s="41"/>
      <c r="CDH7" s="41"/>
      <c r="CDI7" s="41"/>
      <c r="CDJ7" s="41"/>
      <c r="CDK7" s="41"/>
      <c r="CDL7" s="41"/>
      <c r="CDM7" s="41"/>
      <c r="CDN7" s="41"/>
      <c r="CDO7" s="41"/>
      <c r="CDP7" s="41"/>
      <c r="CDQ7" s="41"/>
      <c r="CDR7" s="41"/>
      <c r="CDS7" s="41"/>
      <c r="CDT7" s="41"/>
      <c r="CDU7" s="41"/>
      <c r="CDV7" s="41"/>
      <c r="CDW7" s="41"/>
      <c r="CDX7" s="41"/>
      <c r="CDY7" s="41"/>
      <c r="CDZ7" s="41"/>
      <c r="CEA7" s="41"/>
      <c r="CEB7" s="41"/>
      <c r="CEC7" s="41"/>
      <c r="CED7" s="41"/>
      <c r="CEE7" s="41"/>
      <c r="CEF7" s="41"/>
      <c r="CEG7" s="41"/>
      <c r="CEH7" s="41"/>
      <c r="CEI7" s="41"/>
      <c r="CEJ7" s="41"/>
      <c r="CEK7" s="41"/>
      <c r="CEL7" s="41"/>
      <c r="CEM7" s="41"/>
      <c r="CEN7" s="41"/>
      <c r="CEO7" s="41"/>
      <c r="CEP7" s="41"/>
      <c r="CEQ7" s="41"/>
      <c r="CER7" s="41"/>
      <c r="CES7" s="41"/>
      <c r="CET7" s="41"/>
      <c r="CEU7" s="41"/>
      <c r="CEV7" s="41"/>
      <c r="CEW7" s="41"/>
      <c r="CEX7" s="41"/>
      <c r="CEY7" s="41"/>
      <c r="CEZ7" s="41"/>
      <c r="CFA7" s="41"/>
      <c r="CFB7" s="41"/>
      <c r="CFC7" s="41"/>
      <c r="CFD7" s="41"/>
      <c r="CFE7" s="41"/>
      <c r="CFF7" s="41"/>
      <c r="CFG7" s="41"/>
      <c r="CFH7" s="41"/>
      <c r="CFI7" s="41"/>
      <c r="CFJ7" s="41"/>
      <c r="CFK7" s="41"/>
      <c r="CFL7" s="41"/>
      <c r="CFM7" s="41"/>
      <c r="CFN7" s="41"/>
      <c r="CFO7" s="41"/>
      <c r="CFP7" s="41"/>
      <c r="CFQ7" s="41"/>
      <c r="CFR7" s="41"/>
      <c r="CFS7" s="41"/>
      <c r="CFT7" s="41"/>
      <c r="CFU7" s="41"/>
      <c r="CFV7" s="41"/>
      <c r="CFW7" s="41"/>
      <c r="CFX7" s="41"/>
      <c r="CFY7" s="41"/>
      <c r="CFZ7" s="41"/>
      <c r="CGA7" s="41"/>
      <c r="CGB7" s="41"/>
      <c r="CGC7" s="41"/>
      <c r="CGD7" s="41"/>
      <c r="CGE7" s="41"/>
      <c r="CGF7" s="41"/>
      <c r="CGG7" s="41"/>
      <c r="CGH7" s="41"/>
      <c r="CGI7" s="41"/>
      <c r="CGJ7" s="41"/>
      <c r="CGK7" s="41"/>
      <c r="CGL7" s="41"/>
      <c r="CGM7" s="41"/>
      <c r="CGN7" s="41"/>
      <c r="CGO7" s="41"/>
      <c r="CGP7" s="41"/>
      <c r="CGQ7" s="41"/>
      <c r="CGR7" s="41"/>
      <c r="CGS7" s="41"/>
      <c r="CGT7" s="41"/>
      <c r="CGU7" s="41"/>
      <c r="CGV7" s="41"/>
      <c r="CGW7" s="41"/>
      <c r="CGX7" s="41"/>
      <c r="CGY7" s="41"/>
      <c r="CGZ7" s="41"/>
      <c r="CHA7" s="41"/>
      <c r="CHB7" s="41"/>
      <c r="CHC7" s="41"/>
      <c r="CHD7" s="41"/>
      <c r="CHE7" s="41"/>
      <c r="CHF7" s="41"/>
      <c r="CHG7" s="41"/>
      <c r="CHH7" s="41"/>
      <c r="CHI7" s="41"/>
      <c r="CHJ7" s="41"/>
      <c r="CHK7" s="41"/>
      <c r="CHL7" s="41"/>
      <c r="CHM7" s="41"/>
      <c r="CHN7" s="41"/>
      <c r="CHO7" s="41"/>
      <c r="CHP7" s="41"/>
      <c r="CHQ7" s="41"/>
      <c r="CHR7" s="41"/>
      <c r="CHS7" s="41"/>
      <c r="CHT7" s="41"/>
      <c r="CHU7" s="41"/>
      <c r="CHV7" s="41"/>
      <c r="CHW7" s="41"/>
      <c r="CHX7" s="41"/>
      <c r="CHY7" s="41"/>
      <c r="CHZ7" s="41"/>
      <c r="CIA7" s="41"/>
      <c r="CIB7" s="41"/>
      <c r="CIC7" s="41"/>
      <c r="CID7" s="41"/>
      <c r="CIE7" s="41"/>
      <c r="CIF7" s="41"/>
      <c r="CIG7" s="41"/>
      <c r="CIH7" s="41"/>
      <c r="CII7" s="41"/>
      <c r="CIJ7" s="41"/>
      <c r="CIK7" s="41"/>
      <c r="CIL7" s="41"/>
      <c r="CIM7" s="41"/>
      <c r="CIN7" s="41"/>
      <c r="CIO7" s="41"/>
      <c r="CIP7" s="41"/>
      <c r="CIQ7" s="41"/>
      <c r="CIR7" s="41"/>
      <c r="CIS7" s="41"/>
      <c r="CIT7" s="41"/>
      <c r="CIU7" s="41"/>
      <c r="CIV7" s="41"/>
      <c r="CIW7" s="41"/>
      <c r="CIX7" s="41"/>
      <c r="CIY7" s="41"/>
      <c r="CIZ7" s="41"/>
      <c r="CJA7" s="41"/>
      <c r="CJB7" s="41"/>
      <c r="CJC7" s="41"/>
      <c r="CJD7" s="41"/>
      <c r="CJE7" s="41"/>
      <c r="CJF7" s="41"/>
      <c r="CJG7" s="41"/>
      <c r="CJH7" s="41"/>
      <c r="CJI7" s="41"/>
      <c r="CJJ7" s="41"/>
      <c r="CJK7" s="41"/>
      <c r="CJL7" s="41"/>
      <c r="CJM7" s="41"/>
      <c r="CJN7" s="41"/>
      <c r="CJO7" s="41"/>
      <c r="CJP7" s="41"/>
      <c r="CJQ7" s="41"/>
      <c r="CJR7" s="41"/>
      <c r="CJS7" s="41"/>
      <c r="CJT7" s="41"/>
      <c r="CJU7" s="41"/>
      <c r="CJV7" s="41"/>
      <c r="CJW7" s="41"/>
      <c r="CJX7" s="41"/>
      <c r="CJY7" s="41"/>
      <c r="CJZ7" s="41"/>
      <c r="CKA7" s="41"/>
      <c r="CKB7" s="41"/>
      <c r="CKC7" s="41"/>
      <c r="CKD7" s="41"/>
      <c r="CKE7" s="41"/>
      <c r="CKF7" s="41"/>
      <c r="CKG7" s="41"/>
      <c r="CKH7" s="41"/>
      <c r="CKI7" s="41"/>
      <c r="CKJ7" s="41"/>
      <c r="CKK7" s="41"/>
      <c r="CKL7" s="41"/>
      <c r="CKM7" s="41"/>
      <c r="CKN7" s="41"/>
      <c r="CKO7" s="41"/>
      <c r="CKP7" s="41"/>
      <c r="CKQ7" s="41"/>
      <c r="CKR7" s="41"/>
      <c r="CKS7" s="41"/>
      <c r="CKT7" s="41"/>
      <c r="CKU7" s="41"/>
      <c r="CKV7" s="41"/>
      <c r="CKW7" s="41"/>
      <c r="CKX7" s="41"/>
      <c r="CKY7" s="41"/>
      <c r="CKZ7" s="41"/>
      <c r="CLA7" s="41"/>
      <c r="CLB7" s="41"/>
      <c r="CLC7" s="41"/>
      <c r="CLD7" s="41"/>
      <c r="CLE7" s="41"/>
      <c r="CLF7" s="41"/>
      <c r="CLG7" s="41"/>
      <c r="CLH7" s="41"/>
      <c r="CLI7" s="41"/>
      <c r="CLJ7" s="41"/>
      <c r="CLK7" s="41"/>
      <c r="CLL7" s="41"/>
      <c r="CLM7" s="41"/>
      <c r="CLN7" s="41"/>
      <c r="CLO7" s="41"/>
      <c r="CLP7" s="41"/>
      <c r="CLQ7" s="41"/>
      <c r="CLR7" s="41"/>
      <c r="CLS7" s="41"/>
      <c r="CLT7" s="41"/>
      <c r="CLU7" s="41"/>
      <c r="CLV7" s="41"/>
      <c r="CLW7" s="41"/>
      <c r="CLX7" s="41"/>
      <c r="CLY7" s="41"/>
      <c r="CLZ7" s="41"/>
      <c r="CMA7" s="41"/>
      <c r="CMB7" s="41"/>
      <c r="CMC7" s="41"/>
      <c r="CMD7" s="41"/>
      <c r="CME7" s="41"/>
      <c r="CMF7" s="41"/>
      <c r="CMG7" s="41"/>
      <c r="CMH7" s="41"/>
      <c r="CMI7" s="41"/>
      <c r="CMJ7" s="41"/>
      <c r="CMK7" s="41"/>
      <c r="CML7" s="41"/>
      <c r="CMM7" s="41"/>
      <c r="CMN7" s="41"/>
      <c r="CMO7" s="41"/>
      <c r="CMP7" s="41"/>
      <c r="CMQ7" s="41"/>
      <c r="CMR7" s="41"/>
      <c r="CMS7" s="41"/>
      <c r="CMT7" s="41"/>
      <c r="CMU7" s="41"/>
      <c r="CMV7" s="41"/>
      <c r="CMW7" s="41"/>
      <c r="CMX7" s="41"/>
      <c r="CMY7" s="41"/>
      <c r="CMZ7" s="41"/>
      <c r="CNA7" s="41"/>
      <c r="CNB7" s="41"/>
      <c r="CNC7" s="41"/>
      <c r="CND7" s="41"/>
      <c r="CNE7" s="41"/>
      <c r="CNF7" s="41"/>
      <c r="CNG7" s="41"/>
      <c r="CNH7" s="41"/>
      <c r="CNI7" s="41"/>
      <c r="CNJ7" s="41"/>
      <c r="CNK7" s="41"/>
      <c r="CNL7" s="41"/>
      <c r="CNM7" s="41"/>
      <c r="CNN7" s="41"/>
      <c r="CNO7" s="41"/>
      <c r="CNP7" s="41"/>
      <c r="CNQ7" s="41"/>
      <c r="CNR7" s="41"/>
      <c r="CNS7" s="41"/>
      <c r="CNT7" s="41"/>
      <c r="CNU7" s="41"/>
      <c r="CNV7" s="41"/>
      <c r="CNW7" s="41"/>
      <c r="CNX7" s="41"/>
      <c r="CNY7" s="41"/>
      <c r="CNZ7" s="41"/>
      <c r="COA7" s="41"/>
      <c r="COB7" s="41"/>
      <c r="COC7" s="41"/>
      <c r="COD7" s="41"/>
      <c r="COE7" s="41"/>
      <c r="COF7" s="41"/>
      <c r="COG7" s="41"/>
      <c r="COH7" s="41"/>
      <c r="COI7" s="41"/>
      <c r="COJ7" s="41"/>
      <c r="COK7" s="41"/>
      <c r="COL7" s="41"/>
      <c r="COM7" s="41"/>
      <c r="CON7" s="41"/>
      <c r="COO7" s="41"/>
      <c r="COP7" s="41"/>
      <c r="COQ7" s="41"/>
      <c r="COR7" s="41"/>
      <c r="COS7" s="41"/>
      <c r="COT7" s="41"/>
      <c r="COU7" s="41"/>
      <c r="COV7" s="41"/>
      <c r="COW7" s="41"/>
      <c r="COX7" s="41"/>
      <c r="COY7" s="41"/>
      <c r="COZ7" s="41"/>
      <c r="CPA7" s="41"/>
      <c r="CPB7" s="41"/>
      <c r="CPC7" s="41"/>
      <c r="CPD7" s="41"/>
      <c r="CPE7" s="41"/>
      <c r="CPF7" s="41"/>
      <c r="CPG7" s="41"/>
      <c r="CPH7" s="41"/>
      <c r="CPI7" s="41"/>
      <c r="CPJ7" s="41"/>
      <c r="CPK7" s="41"/>
      <c r="CPL7" s="41"/>
      <c r="CPM7" s="41"/>
      <c r="CPN7" s="41"/>
      <c r="CPO7" s="41"/>
      <c r="CPP7" s="41"/>
      <c r="CPQ7" s="41"/>
      <c r="CPR7" s="41"/>
      <c r="CPS7" s="41"/>
      <c r="CPT7" s="41"/>
      <c r="CPU7" s="41"/>
      <c r="CPV7" s="41"/>
      <c r="CPW7" s="41"/>
      <c r="CPX7" s="41"/>
      <c r="CPY7" s="41"/>
      <c r="CPZ7" s="41"/>
      <c r="CQA7" s="41"/>
      <c r="CQB7" s="41"/>
      <c r="CQC7" s="41"/>
      <c r="CQD7" s="41"/>
      <c r="CQE7" s="41"/>
      <c r="CQF7" s="41"/>
      <c r="CQG7" s="41"/>
      <c r="CQH7" s="41"/>
      <c r="CQI7" s="41"/>
      <c r="CQJ7" s="41"/>
      <c r="CQK7" s="41"/>
      <c r="CQL7" s="41"/>
      <c r="CQM7" s="41"/>
      <c r="CQN7" s="41"/>
      <c r="CQO7" s="41"/>
      <c r="CQP7" s="41"/>
      <c r="CQQ7" s="41"/>
      <c r="CQR7" s="41"/>
      <c r="CQS7" s="41"/>
      <c r="CQT7" s="41"/>
      <c r="CQU7" s="41"/>
      <c r="CQV7" s="41"/>
      <c r="CQW7" s="41"/>
      <c r="CQX7" s="41"/>
      <c r="CQY7" s="41"/>
      <c r="CQZ7" s="41"/>
      <c r="CRA7" s="41"/>
      <c r="CRB7" s="41"/>
      <c r="CRC7" s="41"/>
      <c r="CRD7" s="41"/>
      <c r="CRE7" s="41"/>
      <c r="CRF7" s="41"/>
      <c r="CRG7" s="41"/>
      <c r="CRH7" s="41"/>
      <c r="CRI7" s="41"/>
      <c r="CRJ7" s="41"/>
      <c r="CRK7" s="41"/>
      <c r="CRL7" s="41"/>
      <c r="CRM7" s="41"/>
      <c r="CRN7" s="41"/>
      <c r="CRO7" s="41"/>
      <c r="CRP7" s="41"/>
      <c r="CRQ7" s="41"/>
      <c r="CRR7" s="41"/>
      <c r="CRS7" s="41"/>
      <c r="CRT7" s="41"/>
      <c r="CRU7" s="41"/>
      <c r="CRV7" s="41"/>
      <c r="CRW7" s="41"/>
      <c r="CRX7" s="41"/>
      <c r="CRY7" s="41"/>
      <c r="CRZ7" s="41"/>
      <c r="CSA7" s="41"/>
      <c r="CSB7" s="41"/>
      <c r="CSC7" s="41"/>
      <c r="CSD7" s="41"/>
      <c r="CSE7" s="41"/>
      <c r="CSF7" s="41"/>
      <c r="CSG7" s="41"/>
      <c r="CSH7" s="41"/>
      <c r="CSI7" s="41"/>
      <c r="CSJ7" s="41"/>
      <c r="CSK7" s="41"/>
      <c r="CSL7" s="41"/>
      <c r="CSM7" s="41"/>
      <c r="CSN7" s="41"/>
      <c r="CSO7" s="41"/>
      <c r="CSP7" s="41"/>
      <c r="CSQ7" s="41"/>
      <c r="CSR7" s="41"/>
      <c r="CSS7" s="41"/>
      <c r="CST7" s="41"/>
      <c r="CSU7" s="41"/>
      <c r="CSV7" s="41"/>
      <c r="CSW7" s="41"/>
      <c r="CSX7" s="41"/>
      <c r="CSY7" s="41"/>
      <c r="CSZ7" s="41"/>
      <c r="CTA7" s="41"/>
      <c r="CTB7" s="41"/>
      <c r="CTC7" s="41"/>
    </row>
    <row r="8" spans="1:2551" s="43" customFormat="1" ht="16" customHeight="1" thickBot="1" x14ac:dyDescent="0.25">
      <c r="A8" s="41"/>
      <c r="B8" s="74" t="s">
        <v>2362</v>
      </c>
      <c r="C8" s="75"/>
      <c r="D8" s="75"/>
      <c r="E8" s="75"/>
      <c r="F8" s="75"/>
      <c r="G8" s="75"/>
      <c r="H8" s="75"/>
      <c r="I8" s="75"/>
      <c r="J8" s="75"/>
      <c r="K8" s="75"/>
      <c r="L8" s="76"/>
      <c r="M8" s="77"/>
      <c r="N8" s="75"/>
      <c r="O8" s="75"/>
      <c r="P8" s="75"/>
      <c r="Q8" s="75"/>
      <c r="R8" s="75"/>
      <c r="S8" s="75"/>
      <c r="T8" s="75"/>
      <c r="U8" s="75"/>
      <c r="V8" s="75"/>
      <c r="W8" s="75"/>
      <c r="X8" s="75"/>
      <c r="Y8" s="75"/>
      <c r="Z8" s="75"/>
      <c r="AA8" s="75"/>
      <c r="AB8" s="75"/>
      <c r="AC8" s="78"/>
      <c r="AD8" s="78"/>
      <c r="AE8" s="78"/>
      <c r="AF8" s="79"/>
      <c r="AG8" s="80"/>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c r="IW8" s="41"/>
      <c r="IX8" s="41"/>
      <c r="IY8" s="41"/>
      <c r="IZ8" s="41"/>
      <c r="JA8" s="41"/>
      <c r="JB8" s="41"/>
      <c r="JC8" s="41"/>
      <c r="JD8" s="41"/>
      <c r="JE8" s="41"/>
      <c r="JF8" s="41"/>
      <c r="JG8" s="41"/>
      <c r="JH8" s="41"/>
      <c r="JI8" s="41"/>
      <c r="JJ8" s="41"/>
      <c r="JK8" s="41"/>
      <c r="JL8" s="41"/>
      <c r="JM8" s="41"/>
      <c r="JN8" s="41"/>
      <c r="JO8" s="41"/>
      <c r="JP8" s="41"/>
      <c r="JQ8" s="41"/>
      <c r="JR8" s="41"/>
      <c r="JS8" s="41"/>
      <c r="JT8" s="41"/>
      <c r="JU8" s="41"/>
      <c r="JV8" s="41"/>
      <c r="JW8" s="41"/>
      <c r="JX8" s="41"/>
      <c r="JY8" s="41"/>
      <c r="JZ8" s="41"/>
      <c r="KA8" s="41"/>
      <c r="KB8" s="41"/>
      <c r="KC8" s="41"/>
      <c r="KD8" s="41"/>
      <c r="KE8" s="41"/>
      <c r="KF8" s="41"/>
      <c r="KG8" s="41"/>
      <c r="KH8" s="41"/>
      <c r="KI8" s="41"/>
      <c r="KJ8" s="41"/>
      <c r="KK8" s="41"/>
      <c r="KL8" s="41"/>
      <c r="KM8" s="41"/>
      <c r="KN8" s="41"/>
      <c r="KO8" s="41"/>
      <c r="KP8" s="41"/>
      <c r="KQ8" s="41"/>
      <c r="KR8" s="41"/>
      <c r="KS8" s="41"/>
      <c r="KT8" s="41"/>
      <c r="KU8" s="41"/>
      <c r="KV8" s="41"/>
      <c r="KW8" s="41"/>
      <c r="KX8" s="41"/>
      <c r="KY8" s="41"/>
      <c r="KZ8" s="41"/>
      <c r="LA8" s="41"/>
      <c r="LB8" s="41"/>
      <c r="LC8" s="41"/>
      <c r="LD8" s="41"/>
      <c r="LE8" s="41"/>
      <c r="LF8" s="41"/>
      <c r="LG8" s="41"/>
      <c r="LH8" s="41"/>
      <c r="LI8" s="41"/>
      <c r="LJ8" s="41"/>
      <c r="LK8" s="41"/>
      <c r="LL8" s="41"/>
      <c r="LM8" s="41"/>
      <c r="LN8" s="41"/>
      <c r="LO8" s="41"/>
      <c r="LP8" s="41"/>
      <c r="LQ8" s="41"/>
      <c r="LR8" s="41"/>
      <c r="LS8" s="41"/>
      <c r="LT8" s="41"/>
      <c r="LU8" s="41"/>
      <c r="LV8" s="41"/>
      <c r="LW8" s="41"/>
      <c r="LX8" s="41"/>
      <c r="LY8" s="41"/>
      <c r="LZ8" s="41"/>
      <c r="MA8" s="41"/>
      <c r="MB8" s="41"/>
      <c r="MC8" s="41"/>
      <c r="MD8" s="41"/>
      <c r="ME8" s="41"/>
      <c r="MF8" s="41"/>
      <c r="MG8" s="41"/>
      <c r="MH8" s="41"/>
      <c r="MI8" s="41"/>
      <c r="MJ8" s="41"/>
      <c r="MK8" s="41"/>
      <c r="ML8" s="41"/>
      <c r="MM8" s="41"/>
      <c r="MN8" s="41"/>
      <c r="MO8" s="41"/>
      <c r="MP8" s="41"/>
      <c r="MQ8" s="41"/>
      <c r="MR8" s="41"/>
      <c r="MS8" s="41"/>
      <c r="MT8" s="41"/>
      <c r="MU8" s="41"/>
      <c r="MV8" s="41"/>
      <c r="MW8" s="41"/>
      <c r="MX8" s="41"/>
      <c r="MY8" s="41"/>
      <c r="MZ8" s="41"/>
      <c r="NA8" s="41"/>
      <c r="NB8" s="41"/>
      <c r="NC8" s="41"/>
      <c r="ND8" s="41"/>
      <c r="NE8" s="41"/>
      <c r="NF8" s="41"/>
      <c r="NG8" s="41"/>
      <c r="NH8" s="41"/>
      <c r="NI8" s="41"/>
      <c r="NJ8" s="41"/>
      <c r="NK8" s="41"/>
      <c r="NL8" s="41"/>
      <c r="NM8" s="41"/>
      <c r="NN8" s="41"/>
      <c r="NO8" s="41"/>
      <c r="NP8" s="41"/>
      <c r="NQ8" s="41"/>
      <c r="NR8" s="41"/>
      <c r="NS8" s="41"/>
      <c r="NT8" s="41"/>
      <c r="NU8" s="41"/>
      <c r="NV8" s="41"/>
      <c r="NW8" s="41"/>
      <c r="NX8" s="41"/>
      <c r="NY8" s="41"/>
      <c r="NZ8" s="41"/>
      <c r="OA8" s="41"/>
      <c r="OB8" s="41"/>
      <c r="OC8" s="41"/>
      <c r="OD8" s="41"/>
      <c r="OE8" s="41"/>
      <c r="OF8" s="41"/>
      <c r="OG8" s="41"/>
      <c r="OH8" s="41"/>
      <c r="OI8" s="41"/>
      <c r="OJ8" s="41"/>
      <c r="OK8" s="41"/>
      <c r="OL8" s="41"/>
      <c r="OM8" s="41"/>
      <c r="ON8" s="41"/>
      <c r="OO8" s="41"/>
      <c r="OP8" s="41"/>
      <c r="OQ8" s="41"/>
      <c r="OR8" s="41"/>
      <c r="OS8" s="41"/>
      <c r="OT8" s="41"/>
      <c r="OU8" s="41"/>
      <c r="OV8" s="41"/>
      <c r="OW8" s="41"/>
      <c r="OX8" s="41"/>
      <c r="OY8" s="41"/>
      <c r="OZ8" s="41"/>
      <c r="PA8" s="41"/>
      <c r="PB8" s="41"/>
      <c r="PC8" s="41"/>
      <c r="PD8" s="41"/>
      <c r="PE8" s="41"/>
      <c r="PF8" s="41"/>
      <c r="PG8" s="41"/>
      <c r="PH8" s="41"/>
      <c r="PI8" s="41"/>
      <c r="PJ8" s="41"/>
      <c r="PK8" s="41"/>
      <c r="PL8" s="41"/>
      <c r="PM8" s="41"/>
      <c r="PN8" s="41"/>
      <c r="PO8" s="41"/>
      <c r="PP8" s="41"/>
      <c r="PQ8" s="41"/>
      <c r="PR8" s="41"/>
      <c r="PS8" s="41"/>
      <c r="PT8" s="41"/>
      <c r="PU8" s="41"/>
      <c r="PV8" s="41"/>
      <c r="PW8" s="41"/>
      <c r="PX8" s="41"/>
      <c r="PY8" s="41"/>
      <c r="PZ8" s="41"/>
      <c r="QA8" s="41"/>
      <c r="QB8" s="41"/>
      <c r="QC8" s="41"/>
      <c r="QD8" s="41"/>
      <c r="QE8" s="41"/>
      <c r="QF8" s="41"/>
      <c r="QG8" s="41"/>
      <c r="QH8" s="41"/>
      <c r="QI8" s="41"/>
      <c r="QJ8" s="41"/>
      <c r="QK8" s="41"/>
      <c r="QL8" s="41"/>
      <c r="QM8" s="41"/>
      <c r="QN8" s="41"/>
      <c r="QO8" s="41"/>
      <c r="QP8" s="41"/>
      <c r="QQ8" s="41"/>
      <c r="QR8" s="41"/>
      <c r="QS8" s="41"/>
      <c r="QT8" s="41"/>
      <c r="QU8" s="41"/>
      <c r="QV8" s="41"/>
      <c r="QW8" s="41"/>
      <c r="QX8" s="41"/>
      <c r="QY8" s="41"/>
      <c r="QZ8" s="41"/>
      <c r="RA8" s="41"/>
      <c r="RB8" s="41"/>
      <c r="RC8" s="41"/>
      <c r="RD8" s="41"/>
      <c r="RE8" s="41"/>
      <c r="RF8" s="41"/>
      <c r="RG8" s="41"/>
      <c r="RH8" s="41"/>
      <c r="RI8" s="41"/>
      <c r="RJ8" s="41"/>
      <c r="RK8" s="41"/>
      <c r="RL8" s="41"/>
      <c r="RM8" s="41"/>
      <c r="RN8" s="41"/>
      <c r="RO8" s="41"/>
      <c r="RP8" s="41"/>
      <c r="RQ8" s="41"/>
      <c r="RR8" s="41"/>
      <c r="RS8" s="41"/>
      <c r="RT8" s="41"/>
      <c r="RU8" s="41"/>
      <c r="RV8" s="41"/>
      <c r="RW8" s="41"/>
      <c r="RX8" s="41"/>
      <c r="RY8" s="41"/>
      <c r="RZ8" s="41"/>
      <c r="SA8" s="41"/>
      <c r="SB8" s="41"/>
      <c r="SC8" s="41"/>
      <c r="SD8" s="41"/>
      <c r="SE8" s="41"/>
      <c r="SF8" s="41"/>
      <c r="SG8" s="41"/>
      <c r="SH8" s="41"/>
      <c r="SI8" s="41"/>
      <c r="SJ8" s="41"/>
      <c r="SK8" s="41"/>
      <c r="SL8" s="41"/>
      <c r="SM8" s="41"/>
      <c r="SN8" s="41"/>
      <c r="SO8" s="41"/>
      <c r="SP8" s="41"/>
      <c r="SQ8" s="41"/>
      <c r="SR8" s="41"/>
      <c r="SS8" s="41"/>
      <c r="ST8" s="41"/>
      <c r="SU8" s="41"/>
      <c r="SV8" s="41"/>
      <c r="SW8" s="41"/>
      <c r="SX8" s="41"/>
      <c r="SY8" s="41"/>
      <c r="SZ8" s="41"/>
      <c r="TA8" s="41"/>
      <c r="TB8" s="41"/>
      <c r="TC8" s="41"/>
      <c r="TD8" s="41"/>
      <c r="TE8" s="41"/>
      <c r="TF8" s="41"/>
      <c r="TG8" s="41"/>
      <c r="TH8" s="41"/>
      <c r="TI8" s="41"/>
      <c r="TJ8" s="41"/>
      <c r="TK8" s="41"/>
      <c r="TL8" s="41"/>
      <c r="TM8" s="41"/>
      <c r="TN8" s="41"/>
      <c r="TO8" s="41"/>
      <c r="TP8" s="41"/>
      <c r="TQ8" s="41"/>
      <c r="TR8" s="41"/>
      <c r="TS8" s="41"/>
      <c r="TT8" s="41"/>
      <c r="TU8" s="41"/>
      <c r="TV8" s="41"/>
      <c r="TW8" s="41"/>
      <c r="TX8" s="41"/>
      <c r="TY8" s="41"/>
      <c r="TZ8" s="41"/>
      <c r="UA8" s="41"/>
      <c r="UB8" s="41"/>
      <c r="UC8" s="41"/>
      <c r="UD8" s="41"/>
      <c r="UE8" s="41"/>
      <c r="UF8" s="41"/>
      <c r="UG8" s="41"/>
      <c r="UH8" s="41"/>
      <c r="UI8" s="41"/>
      <c r="UJ8" s="41"/>
      <c r="UK8" s="41"/>
      <c r="UL8" s="41"/>
      <c r="UM8" s="41"/>
      <c r="UN8" s="41"/>
      <c r="UO8" s="41"/>
      <c r="UP8" s="41"/>
      <c r="UQ8" s="41"/>
      <c r="UR8" s="41"/>
      <c r="US8" s="41"/>
      <c r="UT8" s="41"/>
      <c r="UU8" s="41"/>
      <c r="UV8" s="41"/>
      <c r="UW8" s="41"/>
      <c r="UX8" s="41"/>
      <c r="UY8" s="41"/>
      <c r="UZ8" s="41"/>
      <c r="VA8" s="41"/>
      <c r="VB8" s="41"/>
      <c r="VC8" s="41"/>
      <c r="VD8" s="41"/>
      <c r="VE8" s="41"/>
      <c r="VF8" s="41"/>
      <c r="VG8" s="41"/>
      <c r="VH8" s="41"/>
      <c r="VI8" s="41"/>
      <c r="VJ8" s="41"/>
      <c r="VK8" s="41"/>
      <c r="VL8" s="41"/>
      <c r="VM8" s="41"/>
      <c r="VN8" s="41"/>
      <c r="VO8" s="41"/>
      <c r="VP8" s="41"/>
      <c r="VQ8" s="41"/>
      <c r="VR8" s="41"/>
      <c r="VS8" s="41"/>
      <c r="VT8" s="41"/>
      <c r="VU8" s="41"/>
      <c r="VV8" s="41"/>
      <c r="VW8" s="41"/>
      <c r="VX8" s="41"/>
      <c r="VY8" s="41"/>
      <c r="VZ8" s="41"/>
      <c r="WA8" s="41"/>
      <c r="WB8" s="41"/>
      <c r="WC8" s="41"/>
      <c r="WD8" s="41"/>
      <c r="WE8" s="41"/>
      <c r="WF8" s="41"/>
      <c r="WG8" s="41"/>
      <c r="WH8" s="41"/>
      <c r="WI8" s="41"/>
      <c r="WJ8" s="41"/>
      <c r="WK8" s="41"/>
      <c r="WL8" s="41"/>
      <c r="WM8" s="41"/>
      <c r="WN8" s="41"/>
      <c r="WO8" s="41"/>
      <c r="WP8" s="41"/>
      <c r="WQ8" s="41"/>
      <c r="WR8" s="41"/>
      <c r="WS8" s="41"/>
      <c r="WT8" s="41"/>
      <c r="WU8" s="41"/>
      <c r="WV8" s="41"/>
      <c r="WW8" s="41"/>
      <c r="WX8" s="41"/>
      <c r="WY8" s="41"/>
      <c r="WZ8" s="41"/>
      <c r="XA8" s="41"/>
      <c r="XB8" s="41"/>
      <c r="XC8" s="41"/>
      <c r="XD8" s="41"/>
      <c r="XE8" s="41"/>
      <c r="XF8" s="41"/>
      <c r="XG8" s="41"/>
      <c r="XH8" s="41"/>
      <c r="XI8" s="41"/>
      <c r="XJ8" s="41"/>
      <c r="XK8" s="41"/>
      <c r="XL8" s="41"/>
      <c r="XM8" s="41"/>
      <c r="XN8" s="41"/>
      <c r="XO8" s="41"/>
      <c r="XP8" s="41"/>
      <c r="XQ8" s="41"/>
      <c r="XR8" s="41"/>
      <c r="XS8" s="41"/>
      <c r="XT8" s="41"/>
      <c r="XU8" s="41"/>
      <c r="XV8" s="41"/>
      <c r="XW8" s="41"/>
      <c r="XX8" s="41"/>
      <c r="XY8" s="41"/>
      <c r="XZ8" s="41"/>
      <c r="YA8" s="41"/>
      <c r="YB8" s="41"/>
      <c r="YC8" s="41"/>
      <c r="YD8" s="41"/>
      <c r="YE8" s="41"/>
      <c r="YF8" s="41"/>
      <c r="YG8" s="41"/>
      <c r="YH8" s="41"/>
      <c r="YI8" s="41"/>
      <c r="YJ8" s="41"/>
      <c r="YK8" s="41"/>
      <c r="YL8" s="41"/>
      <c r="YM8" s="41"/>
      <c r="YN8" s="41"/>
      <c r="YO8" s="41"/>
      <c r="YP8" s="41"/>
      <c r="YQ8" s="41"/>
      <c r="YR8" s="41"/>
      <c r="YS8" s="41"/>
      <c r="YT8" s="41"/>
      <c r="YU8" s="41"/>
      <c r="YV8" s="41"/>
      <c r="YW8" s="41"/>
      <c r="YX8" s="41"/>
      <c r="YY8" s="41"/>
      <c r="YZ8" s="41"/>
      <c r="ZA8" s="41"/>
      <c r="ZB8" s="41"/>
      <c r="ZC8" s="41"/>
      <c r="ZD8" s="41"/>
      <c r="ZE8" s="41"/>
      <c r="ZF8" s="41"/>
      <c r="ZG8" s="41"/>
      <c r="ZH8" s="41"/>
      <c r="ZI8" s="41"/>
      <c r="ZJ8" s="41"/>
      <c r="ZK8" s="41"/>
      <c r="ZL8" s="41"/>
      <c r="ZM8" s="41"/>
      <c r="ZN8" s="41"/>
      <c r="ZO8" s="41"/>
      <c r="ZP8" s="41"/>
      <c r="ZQ8" s="41"/>
      <c r="ZR8" s="41"/>
      <c r="ZS8" s="41"/>
      <c r="ZT8" s="41"/>
      <c r="ZU8" s="41"/>
      <c r="ZV8" s="41"/>
      <c r="ZW8" s="41"/>
      <c r="ZX8" s="41"/>
      <c r="ZY8" s="41"/>
      <c r="ZZ8" s="41"/>
      <c r="AAA8" s="41"/>
      <c r="AAB8" s="41"/>
      <c r="AAC8" s="41"/>
      <c r="AAD8" s="41"/>
      <c r="AAE8" s="41"/>
      <c r="AAF8" s="41"/>
      <c r="AAG8" s="41"/>
      <c r="AAH8" s="41"/>
      <c r="AAI8" s="41"/>
      <c r="AAJ8" s="41"/>
      <c r="AAK8" s="41"/>
      <c r="AAL8" s="41"/>
      <c r="AAM8" s="41"/>
      <c r="AAN8" s="41"/>
      <c r="AAO8" s="41"/>
      <c r="AAP8" s="41"/>
      <c r="AAQ8" s="41"/>
      <c r="AAR8" s="41"/>
      <c r="AAS8" s="41"/>
      <c r="AAT8" s="41"/>
      <c r="AAU8" s="41"/>
      <c r="AAV8" s="41"/>
      <c r="AAW8" s="41"/>
      <c r="AAX8" s="41"/>
      <c r="AAY8" s="41"/>
      <c r="AAZ8" s="41"/>
      <c r="ABA8" s="41"/>
      <c r="ABB8" s="41"/>
      <c r="ABC8" s="41"/>
      <c r="ABD8" s="41"/>
      <c r="ABE8" s="41"/>
      <c r="ABF8" s="41"/>
      <c r="ABG8" s="41"/>
      <c r="ABH8" s="41"/>
      <c r="ABI8" s="41"/>
      <c r="ABJ8" s="41"/>
      <c r="ABK8" s="41"/>
      <c r="ABL8" s="41"/>
      <c r="ABM8" s="41"/>
      <c r="ABN8" s="41"/>
      <c r="ABO8" s="41"/>
      <c r="ABP8" s="41"/>
      <c r="ABQ8" s="41"/>
      <c r="ABR8" s="41"/>
      <c r="ABS8" s="41"/>
      <c r="ABT8" s="41"/>
      <c r="ABU8" s="41"/>
      <c r="ABV8" s="41"/>
      <c r="ABW8" s="41"/>
      <c r="ABX8" s="41"/>
      <c r="ABY8" s="41"/>
      <c r="ABZ8" s="41"/>
      <c r="ACA8" s="41"/>
      <c r="ACB8" s="41"/>
      <c r="ACC8" s="41"/>
      <c r="ACD8" s="41"/>
      <c r="ACE8" s="41"/>
      <c r="ACF8" s="41"/>
      <c r="ACG8" s="41"/>
      <c r="ACH8" s="41"/>
      <c r="ACI8" s="41"/>
      <c r="ACJ8" s="41"/>
      <c r="ACK8" s="41"/>
      <c r="ACL8" s="41"/>
      <c r="ACM8" s="41"/>
      <c r="ACN8" s="41"/>
      <c r="ACO8" s="41"/>
      <c r="ACP8" s="41"/>
      <c r="ACQ8" s="41"/>
      <c r="ACR8" s="41"/>
      <c r="ACS8" s="41"/>
      <c r="ACT8" s="41"/>
      <c r="ACU8" s="41"/>
      <c r="ACV8" s="41"/>
      <c r="ACW8" s="41"/>
      <c r="ACX8" s="41"/>
      <c r="ACY8" s="41"/>
      <c r="ACZ8" s="41"/>
      <c r="ADA8" s="41"/>
      <c r="ADB8" s="41"/>
      <c r="ADC8" s="41"/>
      <c r="ADD8" s="41"/>
      <c r="ADE8" s="41"/>
      <c r="ADF8" s="41"/>
      <c r="ADG8" s="41"/>
      <c r="ADH8" s="41"/>
      <c r="ADI8" s="41"/>
      <c r="ADJ8" s="41"/>
      <c r="ADK8" s="41"/>
      <c r="ADL8" s="41"/>
      <c r="ADM8" s="41"/>
      <c r="ADN8" s="41"/>
      <c r="ADO8" s="41"/>
      <c r="ADP8" s="41"/>
      <c r="ADQ8" s="41"/>
      <c r="ADR8" s="41"/>
      <c r="ADS8" s="41"/>
      <c r="ADT8" s="41"/>
      <c r="ADU8" s="41"/>
      <c r="ADV8" s="41"/>
      <c r="ADW8" s="41"/>
      <c r="ADX8" s="41"/>
      <c r="ADY8" s="41"/>
      <c r="ADZ8" s="41"/>
      <c r="AEA8" s="41"/>
      <c r="AEB8" s="41"/>
      <c r="AEC8" s="41"/>
      <c r="AED8" s="41"/>
      <c r="AEE8" s="41"/>
      <c r="AEF8" s="41"/>
      <c r="AEG8" s="41"/>
      <c r="AEH8" s="41"/>
      <c r="AEI8" s="41"/>
      <c r="AEJ8" s="41"/>
      <c r="AEK8" s="41"/>
      <c r="AEL8" s="41"/>
      <c r="AEM8" s="41"/>
      <c r="AEN8" s="41"/>
      <c r="AEO8" s="41"/>
      <c r="AEP8" s="41"/>
      <c r="AEQ8" s="41"/>
      <c r="AER8" s="41"/>
      <c r="AES8" s="41"/>
      <c r="AET8" s="41"/>
      <c r="AEU8" s="41"/>
      <c r="AEV8" s="41"/>
      <c r="AEW8" s="41"/>
      <c r="AEX8" s="41"/>
      <c r="AEY8" s="41"/>
      <c r="AEZ8" s="41"/>
      <c r="AFA8" s="41"/>
      <c r="AFB8" s="41"/>
      <c r="AFC8" s="41"/>
      <c r="AFD8" s="41"/>
      <c r="AFE8" s="41"/>
      <c r="AFF8" s="41"/>
      <c r="AFG8" s="41"/>
      <c r="AFH8" s="41"/>
      <c r="AFI8" s="41"/>
      <c r="AFJ8" s="41"/>
      <c r="AFK8" s="41"/>
      <c r="AFL8" s="41"/>
      <c r="AFM8" s="41"/>
      <c r="AFN8" s="41"/>
      <c r="AFO8" s="41"/>
      <c r="AFP8" s="41"/>
      <c r="AFQ8" s="41"/>
      <c r="AFR8" s="41"/>
      <c r="AFS8" s="41"/>
      <c r="AFT8" s="41"/>
      <c r="AFU8" s="41"/>
      <c r="AFV8" s="41"/>
      <c r="AFW8" s="41"/>
      <c r="AFX8" s="41"/>
      <c r="AFY8" s="41"/>
      <c r="AFZ8" s="41"/>
      <c r="AGA8" s="41"/>
      <c r="AGB8" s="41"/>
      <c r="AGC8" s="41"/>
      <c r="AGD8" s="41"/>
      <c r="AGE8" s="41"/>
      <c r="AGF8" s="41"/>
      <c r="AGG8" s="41"/>
      <c r="AGH8" s="41"/>
      <c r="AGI8" s="41"/>
      <c r="AGJ8" s="41"/>
      <c r="AGK8" s="41"/>
      <c r="AGL8" s="41"/>
      <c r="AGM8" s="41"/>
      <c r="AGN8" s="41"/>
      <c r="AGO8" s="41"/>
      <c r="AGP8" s="41"/>
      <c r="AGQ8" s="41"/>
      <c r="AGR8" s="41"/>
      <c r="AGS8" s="41"/>
      <c r="AGT8" s="41"/>
      <c r="AGU8" s="41"/>
      <c r="AGV8" s="41"/>
      <c r="AGW8" s="41"/>
      <c r="AGX8" s="41"/>
      <c r="AGY8" s="41"/>
      <c r="AGZ8" s="41"/>
      <c r="AHA8" s="41"/>
      <c r="AHB8" s="41"/>
      <c r="AHC8" s="41"/>
      <c r="AHD8" s="41"/>
      <c r="AHE8" s="41"/>
      <c r="AHF8" s="41"/>
      <c r="AHG8" s="41"/>
      <c r="AHH8" s="41"/>
      <c r="AHI8" s="41"/>
      <c r="AHJ8" s="41"/>
      <c r="AHK8" s="41"/>
      <c r="AHL8" s="41"/>
      <c r="AHM8" s="41"/>
      <c r="AHN8" s="41"/>
      <c r="AHO8" s="41"/>
      <c r="AHP8" s="41"/>
      <c r="AHQ8" s="41"/>
      <c r="AHR8" s="41"/>
      <c r="AHS8" s="41"/>
      <c r="AHT8" s="41"/>
      <c r="AHU8" s="41"/>
      <c r="AHV8" s="41"/>
      <c r="AHW8" s="41"/>
      <c r="AHX8" s="41"/>
      <c r="AHY8" s="41"/>
      <c r="AHZ8" s="41"/>
      <c r="AIA8" s="41"/>
      <c r="AIB8" s="41"/>
      <c r="AIC8" s="41"/>
      <c r="AID8" s="41"/>
      <c r="AIE8" s="41"/>
      <c r="AIF8" s="41"/>
      <c r="AIG8" s="41"/>
      <c r="AIH8" s="41"/>
      <c r="AII8" s="41"/>
      <c r="AIJ8" s="41"/>
      <c r="AIK8" s="41"/>
      <c r="AIL8" s="41"/>
      <c r="AIM8" s="41"/>
      <c r="AIN8" s="41"/>
      <c r="AIO8" s="41"/>
      <c r="AIP8" s="41"/>
      <c r="AIQ8" s="41"/>
      <c r="AIR8" s="41"/>
      <c r="AIS8" s="41"/>
      <c r="AIT8" s="41"/>
      <c r="AIU8" s="41"/>
      <c r="AIV8" s="41"/>
      <c r="AIW8" s="41"/>
      <c r="AIX8" s="41"/>
      <c r="AIY8" s="41"/>
      <c r="AIZ8" s="41"/>
      <c r="AJA8" s="41"/>
      <c r="AJB8" s="41"/>
      <c r="AJC8" s="41"/>
      <c r="AJD8" s="41"/>
      <c r="AJE8" s="41"/>
      <c r="AJF8" s="41"/>
      <c r="AJG8" s="41"/>
      <c r="AJH8" s="41"/>
      <c r="AJI8" s="41"/>
      <c r="AJJ8" s="41"/>
      <c r="AJK8" s="41"/>
      <c r="AJL8" s="41"/>
      <c r="AJM8" s="41"/>
      <c r="AJN8" s="41"/>
      <c r="AJO8" s="41"/>
      <c r="AJP8" s="41"/>
      <c r="AJQ8" s="41"/>
      <c r="AJR8" s="41"/>
      <c r="AJS8" s="41"/>
      <c r="AJT8" s="41"/>
      <c r="AJU8" s="41"/>
      <c r="AJV8" s="41"/>
      <c r="AJW8" s="41"/>
      <c r="AJX8" s="41"/>
      <c r="AJY8" s="41"/>
      <c r="AJZ8" s="41"/>
      <c r="AKA8" s="41"/>
      <c r="AKB8" s="41"/>
      <c r="AKC8" s="41"/>
      <c r="AKD8" s="41"/>
      <c r="AKE8" s="41"/>
      <c r="AKF8" s="41"/>
      <c r="AKG8" s="41"/>
      <c r="AKH8" s="41"/>
      <c r="AKI8" s="41"/>
      <c r="AKJ8" s="41"/>
      <c r="AKK8" s="41"/>
      <c r="AKL8" s="41"/>
      <c r="AKM8" s="41"/>
      <c r="AKN8" s="41"/>
      <c r="AKO8" s="41"/>
      <c r="AKP8" s="41"/>
      <c r="AKQ8" s="41"/>
      <c r="AKR8" s="41"/>
      <c r="AKS8" s="41"/>
      <c r="AKT8" s="41"/>
      <c r="AKU8" s="41"/>
      <c r="AKV8" s="41"/>
      <c r="AKW8" s="41"/>
      <c r="AKX8" s="41"/>
      <c r="AKY8" s="41"/>
      <c r="AKZ8" s="41"/>
      <c r="ALA8" s="41"/>
      <c r="ALB8" s="41"/>
      <c r="ALC8" s="41"/>
      <c r="ALD8" s="41"/>
      <c r="ALE8" s="41"/>
      <c r="ALF8" s="41"/>
      <c r="ALG8" s="41"/>
      <c r="ALH8" s="41"/>
      <c r="ALI8" s="41"/>
      <c r="ALJ8" s="41"/>
      <c r="ALK8" s="41"/>
      <c r="ALL8" s="41"/>
      <c r="ALM8" s="41"/>
      <c r="ALN8" s="41"/>
      <c r="ALO8" s="41"/>
      <c r="ALP8" s="41"/>
      <c r="ALQ8" s="41"/>
      <c r="ALR8" s="41"/>
      <c r="ALS8" s="41"/>
      <c r="ALT8" s="41"/>
      <c r="ALU8" s="41"/>
      <c r="ALV8" s="41"/>
      <c r="ALW8" s="41"/>
      <c r="ALX8" s="41"/>
      <c r="ALY8" s="41"/>
      <c r="ALZ8" s="41"/>
      <c r="AMA8" s="41"/>
      <c r="AMB8" s="41"/>
      <c r="AMC8" s="41"/>
      <c r="AMD8" s="41"/>
      <c r="AME8" s="41"/>
      <c r="AMF8" s="41"/>
      <c r="AMG8" s="41"/>
      <c r="AMH8" s="41"/>
      <c r="AMI8" s="41"/>
      <c r="AMJ8" s="41"/>
      <c r="AMK8" s="41"/>
      <c r="AML8" s="41"/>
      <c r="AMM8" s="41"/>
      <c r="AMN8" s="41"/>
      <c r="AMO8" s="41"/>
      <c r="AMP8" s="41"/>
      <c r="AMQ8" s="41"/>
      <c r="AMR8" s="41"/>
      <c r="AMS8" s="41"/>
      <c r="AMT8" s="41"/>
      <c r="AMU8" s="41"/>
      <c r="AMV8" s="41"/>
      <c r="AMW8" s="41"/>
      <c r="AMX8" s="41"/>
      <c r="AMY8" s="41"/>
      <c r="AMZ8" s="41"/>
      <c r="ANA8" s="41"/>
      <c r="ANB8" s="41"/>
      <c r="ANC8" s="41"/>
      <c r="AND8" s="41"/>
      <c r="ANE8" s="41"/>
      <c r="ANF8" s="41"/>
      <c r="ANG8" s="41"/>
      <c r="ANH8" s="41"/>
      <c r="ANI8" s="41"/>
      <c r="ANJ8" s="41"/>
      <c r="ANK8" s="41"/>
      <c r="ANL8" s="41"/>
      <c r="ANM8" s="41"/>
      <c r="ANN8" s="41"/>
      <c r="ANO8" s="41"/>
      <c r="ANP8" s="41"/>
      <c r="ANQ8" s="41"/>
      <c r="ANR8" s="41"/>
      <c r="ANS8" s="41"/>
      <c r="ANT8" s="41"/>
      <c r="ANU8" s="41"/>
      <c r="ANV8" s="41"/>
      <c r="ANW8" s="41"/>
      <c r="ANX8" s="41"/>
      <c r="ANY8" s="41"/>
      <c r="ANZ8" s="41"/>
      <c r="AOA8" s="41"/>
      <c r="AOB8" s="41"/>
      <c r="AOC8" s="41"/>
      <c r="AOD8" s="41"/>
      <c r="AOE8" s="41"/>
      <c r="AOF8" s="41"/>
      <c r="AOG8" s="41"/>
      <c r="AOH8" s="41"/>
      <c r="AOI8" s="41"/>
      <c r="AOJ8" s="41"/>
      <c r="AOK8" s="41"/>
      <c r="AOL8" s="41"/>
      <c r="AOM8" s="41"/>
      <c r="AON8" s="41"/>
      <c r="AOO8" s="41"/>
      <c r="AOP8" s="41"/>
      <c r="AOQ8" s="41"/>
      <c r="AOR8" s="41"/>
      <c r="AOS8" s="41"/>
      <c r="AOT8" s="41"/>
      <c r="AOU8" s="41"/>
      <c r="AOV8" s="41"/>
      <c r="AOW8" s="41"/>
      <c r="AOX8" s="41"/>
      <c r="AOY8" s="41"/>
      <c r="AOZ8" s="41"/>
      <c r="APA8" s="41"/>
      <c r="APB8" s="41"/>
      <c r="APC8" s="41"/>
      <c r="APD8" s="41"/>
      <c r="APE8" s="41"/>
      <c r="APF8" s="41"/>
      <c r="APG8" s="41"/>
      <c r="APH8" s="41"/>
      <c r="API8" s="41"/>
      <c r="APJ8" s="41"/>
      <c r="APK8" s="41"/>
      <c r="APL8" s="41"/>
      <c r="APM8" s="41"/>
      <c r="APN8" s="41"/>
      <c r="APO8" s="41"/>
      <c r="APP8" s="41"/>
      <c r="APQ8" s="41"/>
      <c r="APR8" s="41"/>
      <c r="APS8" s="41"/>
      <c r="APT8" s="41"/>
      <c r="APU8" s="41"/>
      <c r="APV8" s="41"/>
      <c r="APW8" s="41"/>
      <c r="APX8" s="41"/>
      <c r="APY8" s="41"/>
      <c r="APZ8" s="41"/>
      <c r="AQA8" s="41"/>
      <c r="AQB8" s="41"/>
      <c r="AQC8" s="41"/>
      <c r="AQD8" s="41"/>
      <c r="AQE8" s="41"/>
      <c r="AQF8" s="41"/>
      <c r="AQG8" s="41"/>
      <c r="AQH8" s="41"/>
      <c r="AQI8" s="41"/>
      <c r="AQJ8" s="41"/>
      <c r="AQK8" s="41"/>
      <c r="AQL8" s="41"/>
      <c r="AQM8" s="41"/>
      <c r="AQN8" s="41"/>
      <c r="AQO8" s="41"/>
      <c r="AQP8" s="41"/>
      <c r="AQQ8" s="41"/>
      <c r="AQR8" s="41"/>
      <c r="AQS8" s="41"/>
      <c r="AQT8" s="41"/>
      <c r="AQU8" s="41"/>
      <c r="AQV8" s="41"/>
      <c r="AQW8" s="41"/>
      <c r="AQX8" s="41"/>
      <c r="AQY8" s="41"/>
      <c r="AQZ8" s="41"/>
      <c r="ARA8" s="41"/>
      <c r="ARB8" s="41"/>
      <c r="ARC8" s="41"/>
      <c r="ARD8" s="41"/>
      <c r="ARE8" s="41"/>
      <c r="ARF8" s="41"/>
      <c r="ARG8" s="41"/>
      <c r="ARH8" s="41"/>
      <c r="ARI8" s="41"/>
      <c r="ARJ8" s="41"/>
      <c r="ARK8" s="41"/>
      <c r="ARL8" s="41"/>
      <c r="ARM8" s="41"/>
      <c r="ARN8" s="41"/>
      <c r="ARO8" s="41"/>
      <c r="ARP8" s="41"/>
      <c r="ARQ8" s="41"/>
      <c r="ARR8" s="41"/>
      <c r="ARS8" s="41"/>
      <c r="ART8" s="41"/>
      <c r="ARU8" s="41"/>
      <c r="ARV8" s="41"/>
      <c r="ARW8" s="41"/>
      <c r="ARX8" s="41"/>
      <c r="ARY8" s="41"/>
      <c r="ARZ8" s="41"/>
      <c r="ASA8" s="41"/>
      <c r="ASB8" s="41"/>
      <c r="ASC8" s="41"/>
      <c r="ASD8" s="41"/>
      <c r="ASE8" s="41"/>
      <c r="ASF8" s="41"/>
      <c r="ASG8" s="41"/>
      <c r="ASH8" s="41"/>
      <c r="ASI8" s="41"/>
      <c r="ASJ8" s="41"/>
      <c r="ASK8" s="41"/>
      <c r="ASL8" s="41"/>
      <c r="ASM8" s="41"/>
      <c r="ASN8" s="41"/>
      <c r="ASO8" s="41"/>
      <c r="ASP8" s="41"/>
      <c r="ASQ8" s="41"/>
      <c r="ASR8" s="41"/>
      <c r="ASS8" s="41"/>
      <c r="AST8" s="41"/>
      <c r="ASU8" s="41"/>
      <c r="ASV8" s="41"/>
      <c r="ASW8" s="41"/>
      <c r="ASX8" s="41"/>
      <c r="ASY8" s="41"/>
      <c r="ASZ8" s="41"/>
      <c r="ATA8" s="41"/>
      <c r="ATB8" s="41"/>
      <c r="ATC8" s="41"/>
      <c r="ATD8" s="41"/>
      <c r="ATE8" s="41"/>
      <c r="ATF8" s="41"/>
      <c r="ATG8" s="41"/>
      <c r="ATH8" s="41"/>
      <c r="ATI8" s="41"/>
      <c r="ATJ8" s="41"/>
      <c r="ATK8" s="41"/>
      <c r="ATL8" s="41"/>
      <c r="ATM8" s="41"/>
      <c r="ATN8" s="41"/>
      <c r="ATO8" s="41"/>
      <c r="ATP8" s="41"/>
      <c r="ATQ8" s="41"/>
      <c r="ATR8" s="41"/>
      <c r="ATS8" s="41"/>
      <c r="ATT8" s="41"/>
      <c r="ATU8" s="41"/>
      <c r="ATV8" s="41"/>
      <c r="ATW8" s="41"/>
      <c r="ATX8" s="41"/>
      <c r="ATY8" s="41"/>
      <c r="ATZ8" s="41"/>
      <c r="AUA8" s="41"/>
      <c r="AUB8" s="41"/>
      <c r="AUC8" s="41"/>
      <c r="AUD8" s="41"/>
      <c r="AUE8" s="41"/>
      <c r="AUF8" s="41"/>
      <c r="AUG8" s="41"/>
      <c r="AUH8" s="41"/>
      <c r="AUI8" s="41"/>
      <c r="AUJ8" s="41"/>
      <c r="AUK8" s="41"/>
      <c r="AUL8" s="41"/>
      <c r="AUM8" s="41"/>
      <c r="AUN8" s="41"/>
      <c r="AUO8" s="41"/>
      <c r="AUP8" s="41"/>
      <c r="AUQ8" s="41"/>
      <c r="AUR8" s="41"/>
      <c r="AUS8" s="41"/>
      <c r="AUT8" s="41"/>
      <c r="AUU8" s="41"/>
      <c r="AUV8" s="41"/>
      <c r="AUW8" s="41"/>
      <c r="AUX8" s="41"/>
      <c r="AUY8" s="41"/>
      <c r="AUZ8" s="41"/>
      <c r="AVA8" s="41"/>
      <c r="AVB8" s="41"/>
      <c r="AVC8" s="41"/>
      <c r="AVD8" s="41"/>
      <c r="AVE8" s="41"/>
      <c r="AVF8" s="41"/>
      <c r="AVG8" s="41"/>
      <c r="AVH8" s="41"/>
      <c r="AVI8" s="41"/>
      <c r="AVJ8" s="41"/>
      <c r="AVK8" s="41"/>
      <c r="AVL8" s="41"/>
      <c r="AVM8" s="41"/>
      <c r="AVN8" s="41"/>
      <c r="AVO8" s="41"/>
      <c r="AVP8" s="41"/>
      <c r="AVQ8" s="41"/>
      <c r="AVR8" s="41"/>
      <c r="AVS8" s="41"/>
      <c r="AVT8" s="41"/>
      <c r="AVU8" s="41"/>
      <c r="AVV8" s="41"/>
      <c r="AVW8" s="41"/>
      <c r="AVX8" s="41"/>
      <c r="AVY8" s="41"/>
      <c r="AVZ8" s="41"/>
      <c r="AWA8" s="41"/>
      <c r="AWB8" s="41"/>
      <c r="AWC8" s="41"/>
      <c r="AWD8" s="41"/>
      <c r="AWE8" s="41"/>
      <c r="AWF8" s="41"/>
      <c r="AWG8" s="41"/>
      <c r="AWH8" s="41"/>
      <c r="AWI8" s="41"/>
      <c r="AWJ8" s="41"/>
      <c r="AWK8" s="41"/>
      <c r="AWL8" s="41"/>
      <c r="AWM8" s="41"/>
      <c r="AWN8" s="41"/>
      <c r="AWO8" s="41"/>
      <c r="AWP8" s="41"/>
      <c r="AWQ8" s="41"/>
      <c r="AWR8" s="41"/>
      <c r="AWS8" s="41"/>
      <c r="AWT8" s="41"/>
      <c r="AWU8" s="41"/>
      <c r="AWV8" s="41"/>
      <c r="AWW8" s="41"/>
      <c r="AWX8" s="41"/>
      <c r="AWY8" s="41"/>
      <c r="AWZ8" s="41"/>
      <c r="AXA8" s="41"/>
      <c r="AXB8" s="41"/>
      <c r="AXC8" s="41"/>
      <c r="AXD8" s="41"/>
      <c r="AXE8" s="41"/>
      <c r="AXF8" s="41"/>
      <c r="AXG8" s="41"/>
      <c r="AXH8" s="41"/>
      <c r="AXI8" s="41"/>
      <c r="AXJ8" s="41"/>
      <c r="AXK8" s="41"/>
      <c r="AXL8" s="41"/>
      <c r="AXM8" s="41"/>
      <c r="AXN8" s="41"/>
      <c r="AXO8" s="41"/>
      <c r="AXP8" s="41"/>
      <c r="AXQ8" s="41"/>
      <c r="AXR8" s="41"/>
      <c r="AXS8" s="41"/>
      <c r="AXT8" s="41"/>
      <c r="AXU8" s="41"/>
      <c r="AXV8" s="41"/>
      <c r="AXW8" s="41"/>
      <c r="AXX8" s="41"/>
      <c r="AXY8" s="41"/>
      <c r="AXZ8" s="41"/>
      <c r="AYA8" s="41"/>
      <c r="AYB8" s="41"/>
      <c r="AYC8" s="41"/>
      <c r="AYD8" s="41"/>
      <c r="AYE8" s="41"/>
      <c r="AYF8" s="41"/>
      <c r="AYG8" s="41"/>
      <c r="AYH8" s="41"/>
      <c r="AYI8" s="41"/>
      <c r="AYJ8" s="41"/>
      <c r="AYK8" s="41"/>
      <c r="AYL8" s="41"/>
      <c r="AYM8" s="41"/>
      <c r="AYN8" s="41"/>
      <c r="AYO8" s="41"/>
      <c r="AYP8" s="41"/>
      <c r="AYQ8" s="41"/>
      <c r="AYR8" s="41"/>
      <c r="AYS8" s="41"/>
      <c r="AYT8" s="41"/>
      <c r="AYU8" s="41"/>
      <c r="AYV8" s="41"/>
      <c r="AYW8" s="41"/>
      <c r="AYX8" s="41"/>
      <c r="AYY8" s="41"/>
      <c r="AYZ8" s="41"/>
      <c r="AZA8" s="41"/>
      <c r="AZB8" s="41"/>
      <c r="AZC8" s="41"/>
      <c r="AZD8" s="41"/>
      <c r="AZE8" s="41"/>
      <c r="AZF8" s="41"/>
      <c r="AZG8" s="41"/>
      <c r="AZH8" s="41"/>
      <c r="AZI8" s="41"/>
      <c r="AZJ8" s="41"/>
      <c r="AZK8" s="41"/>
      <c r="AZL8" s="41"/>
      <c r="AZM8" s="41"/>
      <c r="AZN8" s="41"/>
      <c r="AZO8" s="41"/>
      <c r="AZP8" s="41"/>
      <c r="AZQ8" s="41"/>
      <c r="AZR8" s="41"/>
      <c r="AZS8" s="41"/>
      <c r="AZT8" s="41"/>
      <c r="AZU8" s="41"/>
      <c r="AZV8" s="41"/>
      <c r="AZW8" s="41"/>
      <c r="AZX8" s="41"/>
      <c r="AZY8" s="41"/>
      <c r="AZZ8" s="41"/>
      <c r="BAA8" s="41"/>
      <c r="BAB8" s="41"/>
      <c r="BAC8" s="41"/>
      <c r="BAD8" s="41"/>
      <c r="BAE8" s="41"/>
      <c r="BAF8" s="41"/>
      <c r="BAG8" s="41"/>
      <c r="BAH8" s="41"/>
      <c r="BAI8" s="41"/>
      <c r="BAJ8" s="41"/>
      <c r="BAK8" s="41"/>
      <c r="BAL8" s="41"/>
      <c r="BAM8" s="41"/>
      <c r="BAN8" s="41"/>
      <c r="BAO8" s="41"/>
      <c r="BAP8" s="41"/>
      <c r="BAQ8" s="41"/>
      <c r="BAR8" s="41"/>
      <c r="BAS8" s="41"/>
      <c r="BAT8" s="41"/>
      <c r="BAU8" s="41"/>
      <c r="BAV8" s="41"/>
      <c r="BAW8" s="41"/>
      <c r="BAX8" s="41"/>
      <c r="BAY8" s="41"/>
      <c r="BAZ8" s="41"/>
      <c r="BBA8" s="41"/>
      <c r="BBB8" s="41"/>
      <c r="BBC8" s="41"/>
      <c r="BBD8" s="41"/>
      <c r="BBE8" s="41"/>
      <c r="BBF8" s="41"/>
      <c r="BBG8" s="41"/>
      <c r="BBH8" s="41"/>
      <c r="BBI8" s="41"/>
      <c r="BBJ8" s="41"/>
      <c r="BBK8" s="41"/>
      <c r="BBL8" s="41"/>
      <c r="BBM8" s="41"/>
      <c r="BBN8" s="41"/>
      <c r="BBO8" s="41"/>
      <c r="BBP8" s="41"/>
      <c r="BBQ8" s="41"/>
      <c r="BBR8" s="41"/>
      <c r="BBS8" s="41"/>
      <c r="BBT8" s="41"/>
      <c r="BBU8" s="41"/>
      <c r="BBV8" s="41"/>
      <c r="BBW8" s="41"/>
      <c r="BBX8" s="41"/>
      <c r="BBY8" s="41"/>
      <c r="BBZ8" s="41"/>
      <c r="BCA8" s="41"/>
      <c r="BCB8" s="41"/>
      <c r="BCC8" s="41"/>
      <c r="BCD8" s="41"/>
      <c r="BCE8" s="41"/>
      <c r="BCF8" s="41"/>
      <c r="BCG8" s="41"/>
      <c r="BCH8" s="41"/>
      <c r="BCI8" s="41"/>
      <c r="BCJ8" s="41"/>
      <c r="BCK8" s="41"/>
      <c r="BCL8" s="41"/>
      <c r="BCM8" s="41"/>
      <c r="BCN8" s="41"/>
      <c r="BCO8" s="41"/>
      <c r="BCP8" s="41"/>
      <c r="BCQ8" s="41"/>
      <c r="BCR8" s="41"/>
      <c r="BCS8" s="41"/>
      <c r="BCT8" s="41"/>
      <c r="BCU8" s="41"/>
      <c r="BCV8" s="41"/>
      <c r="BCW8" s="41"/>
      <c r="BCX8" s="41"/>
      <c r="BCY8" s="41"/>
      <c r="BCZ8" s="41"/>
      <c r="BDA8" s="41"/>
      <c r="BDB8" s="41"/>
      <c r="BDC8" s="41"/>
      <c r="BDD8" s="41"/>
      <c r="BDE8" s="41"/>
      <c r="BDF8" s="41"/>
      <c r="BDG8" s="41"/>
      <c r="BDH8" s="41"/>
      <c r="BDI8" s="41"/>
      <c r="BDJ8" s="41"/>
      <c r="BDK8" s="41"/>
      <c r="BDL8" s="41"/>
      <c r="BDM8" s="41"/>
      <c r="BDN8" s="41"/>
      <c r="BDO8" s="41"/>
      <c r="BDP8" s="41"/>
      <c r="BDQ8" s="41"/>
      <c r="BDR8" s="41"/>
      <c r="BDS8" s="41"/>
      <c r="BDT8" s="41"/>
      <c r="BDU8" s="41"/>
      <c r="BDV8" s="41"/>
      <c r="BDW8" s="41"/>
      <c r="BDX8" s="41"/>
      <c r="BDY8" s="41"/>
      <c r="BDZ8" s="41"/>
      <c r="BEA8" s="41"/>
      <c r="BEB8" s="41"/>
      <c r="BEC8" s="41"/>
      <c r="BED8" s="41"/>
      <c r="BEE8" s="41"/>
      <c r="BEF8" s="41"/>
      <c r="BEG8" s="41"/>
      <c r="BEH8" s="41"/>
      <c r="BEI8" s="41"/>
      <c r="BEJ8" s="41"/>
      <c r="BEK8" s="41"/>
      <c r="BEL8" s="41"/>
      <c r="BEM8" s="41"/>
      <c r="BEN8" s="41"/>
      <c r="BEO8" s="41"/>
      <c r="BEP8" s="41"/>
      <c r="BEQ8" s="41"/>
      <c r="BER8" s="41"/>
      <c r="BES8" s="41"/>
      <c r="BET8" s="41"/>
      <c r="BEU8" s="41"/>
      <c r="BEV8" s="41"/>
      <c r="BEW8" s="41"/>
      <c r="BEX8" s="41"/>
      <c r="BEY8" s="41"/>
      <c r="BEZ8" s="41"/>
      <c r="BFA8" s="41"/>
      <c r="BFB8" s="41"/>
      <c r="BFC8" s="41"/>
      <c r="BFD8" s="41"/>
      <c r="BFE8" s="41"/>
      <c r="BFF8" s="41"/>
      <c r="BFG8" s="41"/>
      <c r="BFH8" s="41"/>
      <c r="BFI8" s="41"/>
      <c r="BFJ8" s="41"/>
      <c r="BFK8" s="41"/>
      <c r="BFL8" s="41"/>
      <c r="BFM8" s="41"/>
      <c r="BFN8" s="41"/>
      <c r="BFO8" s="41"/>
      <c r="BFP8" s="41"/>
      <c r="BFQ8" s="41"/>
      <c r="BFR8" s="41"/>
      <c r="BFS8" s="41"/>
      <c r="BFT8" s="41"/>
      <c r="BFU8" s="41"/>
      <c r="BFV8" s="41"/>
      <c r="BFW8" s="41"/>
      <c r="BFX8" s="41"/>
      <c r="BFY8" s="41"/>
      <c r="BFZ8" s="41"/>
      <c r="BGA8" s="41"/>
      <c r="BGB8" s="41"/>
      <c r="BGC8" s="41"/>
      <c r="BGD8" s="41"/>
      <c r="BGE8" s="41"/>
      <c r="BGF8" s="41"/>
      <c r="BGG8" s="41"/>
      <c r="BGH8" s="41"/>
      <c r="BGI8" s="41"/>
      <c r="BGJ8" s="41"/>
      <c r="BGK8" s="41"/>
      <c r="BGL8" s="41"/>
      <c r="BGM8" s="41"/>
      <c r="BGN8" s="41"/>
      <c r="BGO8" s="41"/>
      <c r="BGP8" s="41"/>
      <c r="BGQ8" s="41"/>
      <c r="BGR8" s="41"/>
      <c r="BGS8" s="41"/>
      <c r="BGT8" s="41"/>
      <c r="BGU8" s="41"/>
      <c r="BGV8" s="41"/>
      <c r="BGW8" s="41"/>
      <c r="BGX8" s="41"/>
      <c r="BGY8" s="41"/>
      <c r="BGZ8" s="41"/>
      <c r="BHA8" s="41"/>
      <c r="BHB8" s="41"/>
      <c r="BHC8" s="41"/>
      <c r="BHD8" s="41"/>
      <c r="BHE8" s="41"/>
      <c r="BHF8" s="41"/>
      <c r="BHG8" s="41"/>
      <c r="BHH8" s="41"/>
      <c r="BHI8" s="41"/>
      <c r="BHJ8" s="41"/>
      <c r="BHK8" s="41"/>
      <c r="BHL8" s="41"/>
      <c r="BHM8" s="41"/>
      <c r="BHN8" s="41"/>
      <c r="BHO8" s="41"/>
      <c r="BHP8" s="41"/>
      <c r="BHQ8" s="41"/>
      <c r="BHR8" s="41"/>
      <c r="BHS8" s="41"/>
      <c r="BHT8" s="41"/>
      <c r="BHU8" s="41"/>
      <c r="BHV8" s="41"/>
      <c r="BHW8" s="41"/>
      <c r="BHX8" s="41"/>
      <c r="BHY8" s="41"/>
      <c r="BHZ8" s="41"/>
      <c r="BIA8" s="41"/>
      <c r="BIB8" s="41"/>
      <c r="BIC8" s="41"/>
      <c r="BID8" s="41"/>
      <c r="BIE8" s="41"/>
      <c r="BIF8" s="41"/>
      <c r="BIG8" s="41"/>
      <c r="BIH8" s="41"/>
      <c r="BII8" s="41"/>
      <c r="BIJ8" s="41"/>
      <c r="BIK8" s="41"/>
      <c r="BIL8" s="41"/>
      <c r="BIM8" s="41"/>
      <c r="BIN8" s="41"/>
      <c r="BIO8" s="41"/>
      <c r="BIP8" s="41"/>
      <c r="BIQ8" s="41"/>
      <c r="BIR8" s="41"/>
      <c r="BIS8" s="41"/>
      <c r="BIT8" s="41"/>
      <c r="BIU8" s="41"/>
      <c r="BIV8" s="41"/>
      <c r="BIW8" s="41"/>
      <c r="BIX8" s="41"/>
      <c r="BIY8" s="41"/>
      <c r="BIZ8" s="41"/>
      <c r="BJA8" s="41"/>
      <c r="BJB8" s="41"/>
      <c r="BJC8" s="41"/>
      <c r="BJD8" s="41"/>
      <c r="BJE8" s="41"/>
      <c r="BJF8" s="41"/>
      <c r="BJG8" s="41"/>
      <c r="BJH8" s="41"/>
      <c r="BJI8" s="41"/>
      <c r="BJJ8" s="41"/>
      <c r="BJK8" s="41"/>
      <c r="BJL8" s="41"/>
      <c r="BJM8" s="41"/>
      <c r="BJN8" s="41"/>
      <c r="BJO8" s="41"/>
      <c r="BJP8" s="41"/>
      <c r="BJQ8" s="41"/>
      <c r="BJR8" s="41"/>
      <c r="BJS8" s="41"/>
      <c r="BJT8" s="41"/>
      <c r="BJU8" s="41"/>
      <c r="BJV8" s="41"/>
      <c r="BJW8" s="41"/>
      <c r="BJX8" s="41"/>
      <c r="BJY8" s="41"/>
      <c r="BJZ8" s="41"/>
      <c r="BKA8" s="41"/>
      <c r="BKB8" s="41"/>
      <c r="BKC8" s="41"/>
      <c r="BKD8" s="41"/>
      <c r="BKE8" s="41"/>
      <c r="BKF8" s="41"/>
      <c r="BKG8" s="41"/>
      <c r="BKH8" s="41"/>
      <c r="BKI8" s="41"/>
      <c r="BKJ8" s="41"/>
      <c r="BKK8" s="41"/>
      <c r="BKL8" s="41"/>
      <c r="BKM8" s="41"/>
      <c r="BKN8" s="41"/>
      <c r="BKO8" s="41"/>
      <c r="BKP8" s="41"/>
      <c r="BKQ8" s="41"/>
      <c r="BKR8" s="41"/>
      <c r="BKS8" s="41"/>
      <c r="BKT8" s="41"/>
      <c r="BKU8" s="41"/>
      <c r="BKV8" s="41"/>
      <c r="BKW8" s="41"/>
      <c r="BKX8" s="41"/>
      <c r="BKY8" s="41"/>
      <c r="BKZ8" s="41"/>
      <c r="BLA8" s="41"/>
      <c r="BLB8" s="41"/>
      <c r="BLC8" s="41"/>
      <c r="BLD8" s="41"/>
      <c r="BLE8" s="41"/>
      <c r="BLF8" s="41"/>
      <c r="BLG8" s="41"/>
      <c r="BLH8" s="41"/>
      <c r="BLI8" s="41"/>
      <c r="BLJ8" s="41"/>
      <c r="BLK8" s="41"/>
      <c r="BLL8" s="41"/>
      <c r="BLM8" s="41"/>
      <c r="BLN8" s="41"/>
      <c r="BLO8" s="41"/>
      <c r="BLP8" s="41"/>
      <c r="BLQ8" s="41"/>
      <c r="BLR8" s="41"/>
      <c r="BLS8" s="41"/>
      <c r="BLT8" s="41"/>
      <c r="BLU8" s="41"/>
      <c r="BLV8" s="41"/>
      <c r="BLW8" s="41"/>
      <c r="BLX8" s="41"/>
      <c r="BLY8" s="41"/>
      <c r="BLZ8" s="41"/>
      <c r="BMA8" s="41"/>
      <c r="BMB8" s="41"/>
      <c r="BMC8" s="41"/>
      <c r="BMD8" s="41"/>
      <c r="BME8" s="41"/>
      <c r="BMF8" s="41"/>
      <c r="BMG8" s="41"/>
      <c r="BMH8" s="41"/>
      <c r="BMI8" s="41"/>
      <c r="BMJ8" s="41"/>
      <c r="BMK8" s="41"/>
      <c r="BML8" s="41"/>
      <c r="BMM8" s="41"/>
      <c r="BMN8" s="41"/>
      <c r="BMO8" s="41"/>
      <c r="BMP8" s="41"/>
      <c r="BMQ8" s="41"/>
      <c r="BMR8" s="41"/>
      <c r="BMS8" s="41"/>
      <c r="BMT8" s="41"/>
      <c r="BMU8" s="41"/>
      <c r="BMV8" s="41"/>
      <c r="BMW8" s="41"/>
      <c r="BMX8" s="41"/>
      <c r="BMY8" s="41"/>
      <c r="BMZ8" s="41"/>
      <c r="BNA8" s="41"/>
      <c r="BNB8" s="41"/>
      <c r="BNC8" s="41"/>
      <c r="BND8" s="41"/>
      <c r="BNE8" s="41"/>
      <c r="BNF8" s="41"/>
      <c r="BNG8" s="41"/>
      <c r="BNH8" s="41"/>
      <c r="BNI8" s="41"/>
      <c r="BNJ8" s="41"/>
      <c r="BNK8" s="41"/>
      <c r="BNL8" s="41"/>
      <c r="BNM8" s="41"/>
      <c r="BNN8" s="41"/>
      <c r="BNO8" s="41"/>
      <c r="BNP8" s="41"/>
      <c r="BNQ8" s="41"/>
      <c r="BNR8" s="41"/>
      <c r="BNS8" s="41"/>
      <c r="BNT8" s="41"/>
      <c r="BNU8" s="41"/>
      <c r="BNV8" s="41"/>
      <c r="BNW8" s="41"/>
      <c r="BNX8" s="41"/>
      <c r="BNY8" s="41"/>
      <c r="BNZ8" s="41"/>
      <c r="BOA8" s="41"/>
      <c r="BOB8" s="41"/>
      <c r="BOC8" s="41"/>
      <c r="BOD8" s="41"/>
      <c r="BOE8" s="41"/>
      <c r="BOF8" s="41"/>
      <c r="BOG8" s="41"/>
      <c r="BOH8" s="41"/>
      <c r="BOI8" s="41"/>
      <c r="BOJ8" s="41"/>
      <c r="BOK8" s="41"/>
      <c r="BOL8" s="41"/>
      <c r="BOM8" s="41"/>
      <c r="BON8" s="41"/>
      <c r="BOO8" s="41"/>
      <c r="BOP8" s="41"/>
      <c r="BOQ8" s="41"/>
      <c r="BOR8" s="41"/>
      <c r="BOS8" s="41"/>
      <c r="BOT8" s="41"/>
      <c r="BOU8" s="41"/>
      <c r="BOV8" s="41"/>
      <c r="BOW8" s="41"/>
      <c r="BOX8" s="41"/>
      <c r="BOY8" s="41"/>
      <c r="BOZ8" s="41"/>
      <c r="BPA8" s="41"/>
      <c r="BPB8" s="41"/>
      <c r="BPC8" s="41"/>
      <c r="BPD8" s="41"/>
      <c r="BPE8" s="41"/>
      <c r="BPF8" s="41"/>
      <c r="BPG8" s="41"/>
      <c r="BPH8" s="41"/>
      <c r="BPI8" s="41"/>
      <c r="BPJ8" s="41"/>
      <c r="BPK8" s="41"/>
      <c r="BPL8" s="41"/>
      <c r="BPM8" s="41"/>
      <c r="BPN8" s="41"/>
      <c r="BPO8" s="41"/>
      <c r="BPP8" s="41"/>
      <c r="BPQ8" s="41"/>
      <c r="BPR8" s="41"/>
      <c r="BPS8" s="41"/>
      <c r="BPT8" s="41"/>
      <c r="BPU8" s="41"/>
      <c r="BPV8" s="41"/>
      <c r="BPW8" s="41"/>
      <c r="BPX8" s="41"/>
      <c r="BPY8" s="41"/>
      <c r="BPZ8" s="41"/>
      <c r="BQA8" s="41"/>
      <c r="BQB8" s="41"/>
      <c r="BQC8" s="41"/>
      <c r="BQD8" s="41"/>
      <c r="BQE8" s="41"/>
      <c r="BQF8" s="41"/>
      <c r="BQG8" s="41"/>
      <c r="BQH8" s="41"/>
      <c r="BQI8" s="41"/>
      <c r="BQJ8" s="41"/>
      <c r="BQK8" s="41"/>
      <c r="BQL8" s="41"/>
      <c r="BQM8" s="41"/>
      <c r="BQN8" s="41"/>
      <c r="BQO8" s="41"/>
      <c r="BQP8" s="41"/>
      <c r="BQQ8" s="41"/>
      <c r="BQR8" s="41"/>
      <c r="BQS8" s="41"/>
      <c r="BQT8" s="41"/>
      <c r="BQU8" s="41"/>
      <c r="BQV8" s="41"/>
      <c r="BQW8" s="41"/>
      <c r="BQX8" s="41"/>
      <c r="BQY8" s="41"/>
      <c r="BQZ8" s="41"/>
      <c r="BRA8" s="41"/>
      <c r="BRB8" s="41"/>
      <c r="BRC8" s="41"/>
      <c r="BRD8" s="41"/>
      <c r="BRE8" s="41"/>
      <c r="BRF8" s="41"/>
      <c r="BRG8" s="41"/>
      <c r="BRH8" s="41"/>
      <c r="BRI8" s="41"/>
      <c r="BRJ8" s="41"/>
      <c r="BRK8" s="41"/>
      <c r="BRL8" s="41"/>
      <c r="BRM8" s="41"/>
      <c r="BRN8" s="41"/>
      <c r="BRO8" s="41"/>
      <c r="BRP8" s="41"/>
      <c r="BRQ8" s="41"/>
      <c r="BRR8" s="41"/>
      <c r="BRS8" s="41"/>
      <c r="BRT8" s="41"/>
      <c r="BRU8" s="41"/>
      <c r="BRV8" s="41"/>
      <c r="BRW8" s="41"/>
      <c r="BRX8" s="41"/>
      <c r="BRY8" s="41"/>
      <c r="BRZ8" s="41"/>
      <c r="BSA8" s="41"/>
      <c r="BSB8" s="41"/>
      <c r="BSC8" s="41"/>
      <c r="BSD8" s="41"/>
      <c r="BSE8" s="41"/>
      <c r="BSF8" s="41"/>
      <c r="BSG8" s="41"/>
      <c r="BSH8" s="41"/>
      <c r="BSI8" s="41"/>
      <c r="BSJ8" s="41"/>
      <c r="BSK8" s="41"/>
      <c r="BSL8" s="41"/>
      <c r="BSM8" s="41"/>
      <c r="BSN8" s="41"/>
      <c r="BSO8" s="41"/>
      <c r="BSP8" s="41"/>
      <c r="BSQ8" s="41"/>
      <c r="BSR8" s="41"/>
      <c r="BSS8" s="41"/>
      <c r="BST8" s="41"/>
      <c r="BSU8" s="41"/>
      <c r="BSV8" s="41"/>
      <c r="BSW8" s="41"/>
      <c r="BSX8" s="41"/>
      <c r="BSY8" s="41"/>
      <c r="BSZ8" s="41"/>
      <c r="BTA8" s="41"/>
      <c r="BTB8" s="41"/>
      <c r="BTC8" s="41"/>
      <c r="BTD8" s="41"/>
      <c r="BTE8" s="41"/>
      <c r="BTF8" s="41"/>
      <c r="BTG8" s="41"/>
      <c r="BTH8" s="41"/>
      <c r="BTI8" s="41"/>
      <c r="BTJ8" s="41"/>
      <c r="BTK8" s="41"/>
      <c r="BTL8" s="41"/>
      <c r="BTM8" s="41"/>
      <c r="BTN8" s="41"/>
      <c r="BTO8" s="41"/>
      <c r="BTP8" s="41"/>
      <c r="BTQ8" s="41"/>
      <c r="BTR8" s="41"/>
      <c r="BTS8" s="41"/>
      <c r="BTT8" s="41"/>
      <c r="BTU8" s="41"/>
      <c r="BTV8" s="41"/>
      <c r="BTW8" s="41"/>
      <c r="BTX8" s="41"/>
      <c r="BTY8" s="41"/>
      <c r="BTZ8" s="41"/>
      <c r="BUA8" s="41"/>
      <c r="BUB8" s="41"/>
      <c r="BUC8" s="41"/>
      <c r="BUD8" s="41"/>
      <c r="BUE8" s="41"/>
      <c r="BUF8" s="41"/>
      <c r="BUG8" s="41"/>
      <c r="BUH8" s="41"/>
      <c r="BUI8" s="41"/>
      <c r="BUJ8" s="41"/>
      <c r="BUK8" s="41"/>
      <c r="BUL8" s="41"/>
      <c r="BUM8" s="41"/>
      <c r="BUN8" s="41"/>
      <c r="BUO8" s="41"/>
      <c r="BUP8" s="41"/>
      <c r="BUQ8" s="41"/>
      <c r="BUR8" s="41"/>
      <c r="BUS8" s="41"/>
      <c r="BUT8" s="41"/>
      <c r="BUU8" s="41"/>
      <c r="BUV8" s="41"/>
      <c r="BUW8" s="41"/>
      <c r="BUX8" s="41"/>
      <c r="BUY8" s="41"/>
      <c r="BUZ8" s="41"/>
      <c r="BVA8" s="41"/>
      <c r="BVB8" s="41"/>
      <c r="BVC8" s="41"/>
      <c r="BVD8" s="41"/>
      <c r="BVE8" s="41"/>
      <c r="BVF8" s="41"/>
      <c r="BVG8" s="41"/>
      <c r="BVH8" s="41"/>
      <c r="BVI8" s="41"/>
      <c r="BVJ8" s="41"/>
      <c r="BVK8" s="41"/>
      <c r="BVL8" s="41"/>
      <c r="BVM8" s="41"/>
      <c r="BVN8" s="41"/>
      <c r="BVO8" s="41"/>
      <c r="BVP8" s="41"/>
      <c r="BVQ8" s="41"/>
      <c r="BVR8" s="41"/>
      <c r="BVS8" s="41"/>
      <c r="BVT8" s="41"/>
      <c r="BVU8" s="41"/>
      <c r="BVV8" s="41"/>
      <c r="BVW8" s="41"/>
      <c r="BVX8" s="41"/>
      <c r="BVY8" s="41"/>
      <c r="BVZ8" s="41"/>
      <c r="BWA8" s="41"/>
      <c r="BWB8" s="41"/>
      <c r="BWC8" s="41"/>
      <c r="BWD8" s="41"/>
      <c r="BWE8" s="41"/>
      <c r="BWF8" s="41"/>
      <c r="BWG8" s="41"/>
      <c r="BWH8" s="41"/>
      <c r="BWI8" s="41"/>
      <c r="BWJ8" s="41"/>
      <c r="BWK8" s="41"/>
      <c r="BWL8" s="41"/>
      <c r="BWM8" s="41"/>
      <c r="BWN8" s="41"/>
      <c r="BWO8" s="41"/>
      <c r="BWP8" s="41"/>
      <c r="BWQ8" s="41"/>
      <c r="BWR8" s="41"/>
      <c r="BWS8" s="41"/>
      <c r="BWT8" s="41"/>
      <c r="BWU8" s="41"/>
      <c r="BWV8" s="41"/>
      <c r="BWW8" s="41"/>
      <c r="BWX8" s="41"/>
      <c r="BWY8" s="41"/>
      <c r="BWZ8" s="41"/>
      <c r="BXA8" s="41"/>
      <c r="BXB8" s="41"/>
      <c r="BXC8" s="41"/>
      <c r="BXD8" s="41"/>
      <c r="BXE8" s="41"/>
      <c r="BXF8" s="41"/>
      <c r="BXG8" s="41"/>
      <c r="BXH8" s="41"/>
      <c r="BXI8" s="41"/>
      <c r="BXJ8" s="41"/>
      <c r="BXK8" s="41"/>
      <c r="BXL8" s="41"/>
      <c r="BXM8" s="41"/>
      <c r="BXN8" s="41"/>
      <c r="BXO8" s="41"/>
      <c r="BXP8" s="41"/>
      <c r="BXQ8" s="41"/>
      <c r="BXR8" s="41"/>
      <c r="BXS8" s="41"/>
      <c r="BXT8" s="41"/>
      <c r="BXU8" s="41"/>
      <c r="BXV8" s="41"/>
      <c r="BXW8" s="41"/>
      <c r="BXX8" s="41"/>
      <c r="BXY8" s="41"/>
      <c r="BXZ8" s="41"/>
      <c r="BYA8" s="41"/>
      <c r="BYB8" s="41"/>
      <c r="BYC8" s="41"/>
      <c r="BYD8" s="41"/>
      <c r="BYE8" s="41"/>
      <c r="BYF8" s="41"/>
      <c r="BYG8" s="41"/>
      <c r="BYH8" s="41"/>
      <c r="BYI8" s="41"/>
      <c r="BYJ8" s="41"/>
      <c r="BYK8" s="41"/>
      <c r="BYL8" s="41"/>
      <c r="BYM8" s="41"/>
      <c r="BYN8" s="41"/>
      <c r="BYO8" s="41"/>
      <c r="BYP8" s="41"/>
      <c r="BYQ8" s="41"/>
      <c r="BYR8" s="41"/>
      <c r="BYS8" s="41"/>
      <c r="BYT8" s="41"/>
      <c r="BYU8" s="41"/>
      <c r="BYV8" s="41"/>
      <c r="BYW8" s="41"/>
      <c r="BYX8" s="41"/>
      <c r="BYY8" s="41"/>
      <c r="BYZ8" s="41"/>
      <c r="BZA8" s="41"/>
      <c r="BZB8" s="41"/>
      <c r="BZC8" s="41"/>
      <c r="BZD8" s="41"/>
      <c r="BZE8" s="41"/>
      <c r="BZF8" s="41"/>
      <c r="BZG8" s="41"/>
      <c r="BZH8" s="41"/>
      <c r="BZI8" s="41"/>
      <c r="BZJ8" s="41"/>
      <c r="BZK8" s="41"/>
      <c r="BZL8" s="41"/>
      <c r="BZM8" s="41"/>
      <c r="BZN8" s="41"/>
      <c r="BZO8" s="41"/>
      <c r="BZP8" s="41"/>
      <c r="BZQ8" s="41"/>
      <c r="BZR8" s="41"/>
      <c r="BZS8" s="41"/>
      <c r="BZT8" s="41"/>
      <c r="BZU8" s="41"/>
      <c r="BZV8" s="41"/>
      <c r="BZW8" s="41"/>
      <c r="BZX8" s="41"/>
      <c r="BZY8" s="41"/>
      <c r="BZZ8" s="41"/>
      <c r="CAA8" s="41"/>
      <c r="CAB8" s="41"/>
      <c r="CAC8" s="41"/>
      <c r="CAD8" s="41"/>
      <c r="CAE8" s="41"/>
      <c r="CAF8" s="41"/>
      <c r="CAG8" s="41"/>
      <c r="CAH8" s="41"/>
      <c r="CAI8" s="41"/>
      <c r="CAJ8" s="41"/>
      <c r="CAK8" s="41"/>
      <c r="CAL8" s="41"/>
      <c r="CAM8" s="41"/>
      <c r="CAN8" s="41"/>
      <c r="CAO8" s="41"/>
      <c r="CAP8" s="41"/>
      <c r="CAQ8" s="41"/>
      <c r="CAR8" s="41"/>
      <c r="CAS8" s="41"/>
      <c r="CAT8" s="41"/>
      <c r="CAU8" s="41"/>
      <c r="CAV8" s="41"/>
      <c r="CAW8" s="41"/>
      <c r="CAX8" s="41"/>
      <c r="CAY8" s="41"/>
      <c r="CAZ8" s="41"/>
      <c r="CBA8" s="41"/>
      <c r="CBB8" s="41"/>
      <c r="CBC8" s="41"/>
      <c r="CBD8" s="41"/>
      <c r="CBE8" s="41"/>
      <c r="CBF8" s="41"/>
      <c r="CBG8" s="41"/>
      <c r="CBH8" s="41"/>
      <c r="CBI8" s="41"/>
      <c r="CBJ8" s="41"/>
      <c r="CBK8" s="41"/>
      <c r="CBL8" s="41"/>
      <c r="CBM8" s="41"/>
      <c r="CBN8" s="41"/>
      <c r="CBO8" s="41"/>
      <c r="CBP8" s="41"/>
      <c r="CBQ8" s="41"/>
      <c r="CBR8" s="41"/>
      <c r="CBS8" s="41"/>
      <c r="CBT8" s="41"/>
      <c r="CBU8" s="41"/>
      <c r="CBV8" s="41"/>
      <c r="CBW8" s="41"/>
      <c r="CBX8" s="41"/>
      <c r="CBY8" s="41"/>
      <c r="CBZ8" s="41"/>
      <c r="CCA8" s="41"/>
      <c r="CCB8" s="41"/>
      <c r="CCC8" s="41"/>
      <c r="CCD8" s="41"/>
      <c r="CCE8" s="41"/>
      <c r="CCF8" s="41"/>
      <c r="CCG8" s="41"/>
      <c r="CCH8" s="41"/>
      <c r="CCI8" s="41"/>
      <c r="CCJ8" s="41"/>
      <c r="CCK8" s="41"/>
      <c r="CCL8" s="41"/>
      <c r="CCM8" s="41"/>
      <c r="CCN8" s="41"/>
      <c r="CCO8" s="41"/>
      <c r="CCP8" s="41"/>
      <c r="CCQ8" s="41"/>
      <c r="CCR8" s="41"/>
      <c r="CCS8" s="41"/>
      <c r="CCT8" s="41"/>
      <c r="CCU8" s="41"/>
      <c r="CCV8" s="41"/>
      <c r="CCW8" s="41"/>
      <c r="CCX8" s="41"/>
      <c r="CCY8" s="41"/>
      <c r="CCZ8" s="41"/>
      <c r="CDA8" s="41"/>
      <c r="CDB8" s="41"/>
      <c r="CDC8" s="41"/>
      <c r="CDD8" s="41"/>
      <c r="CDE8" s="41"/>
      <c r="CDF8" s="41"/>
      <c r="CDG8" s="41"/>
      <c r="CDH8" s="41"/>
      <c r="CDI8" s="41"/>
      <c r="CDJ8" s="41"/>
      <c r="CDK8" s="41"/>
      <c r="CDL8" s="41"/>
      <c r="CDM8" s="41"/>
      <c r="CDN8" s="41"/>
      <c r="CDO8" s="41"/>
      <c r="CDP8" s="41"/>
      <c r="CDQ8" s="41"/>
      <c r="CDR8" s="41"/>
      <c r="CDS8" s="41"/>
      <c r="CDT8" s="41"/>
      <c r="CDU8" s="41"/>
      <c r="CDV8" s="41"/>
      <c r="CDW8" s="41"/>
      <c r="CDX8" s="41"/>
      <c r="CDY8" s="41"/>
      <c r="CDZ8" s="41"/>
      <c r="CEA8" s="41"/>
      <c r="CEB8" s="41"/>
      <c r="CEC8" s="41"/>
      <c r="CED8" s="41"/>
      <c r="CEE8" s="41"/>
      <c r="CEF8" s="41"/>
      <c r="CEG8" s="41"/>
      <c r="CEH8" s="41"/>
      <c r="CEI8" s="41"/>
      <c r="CEJ8" s="41"/>
      <c r="CEK8" s="41"/>
      <c r="CEL8" s="41"/>
      <c r="CEM8" s="41"/>
      <c r="CEN8" s="41"/>
      <c r="CEO8" s="41"/>
      <c r="CEP8" s="41"/>
      <c r="CEQ8" s="41"/>
      <c r="CER8" s="41"/>
      <c r="CES8" s="41"/>
      <c r="CET8" s="41"/>
      <c r="CEU8" s="41"/>
      <c r="CEV8" s="41"/>
      <c r="CEW8" s="41"/>
      <c r="CEX8" s="41"/>
      <c r="CEY8" s="41"/>
      <c r="CEZ8" s="41"/>
      <c r="CFA8" s="41"/>
      <c r="CFB8" s="41"/>
      <c r="CFC8" s="41"/>
      <c r="CFD8" s="41"/>
      <c r="CFE8" s="41"/>
      <c r="CFF8" s="41"/>
      <c r="CFG8" s="41"/>
      <c r="CFH8" s="41"/>
      <c r="CFI8" s="41"/>
      <c r="CFJ8" s="41"/>
      <c r="CFK8" s="41"/>
      <c r="CFL8" s="41"/>
      <c r="CFM8" s="41"/>
      <c r="CFN8" s="41"/>
      <c r="CFO8" s="41"/>
      <c r="CFP8" s="41"/>
      <c r="CFQ8" s="41"/>
      <c r="CFR8" s="41"/>
      <c r="CFS8" s="41"/>
      <c r="CFT8" s="41"/>
      <c r="CFU8" s="41"/>
      <c r="CFV8" s="41"/>
      <c r="CFW8" s="41"/>
      <c r="CFX8" s="41"/>
      <c r="CFY8" s="41"/>
      <c r="CFZ8" s="41"/>
      <c r="CGA8" s="41"/>
      <c r="CGB8" s="41"/>
      <c r="CGC8" s="41"/>
      <c r="CGD8" s="41"/>
      <c r="CGE8" s="41"/>
      <c r="CGF8" s="41"/>
      <c r="CGG8" s="41"/>
      <c r="CGH8" s="41"/>
      <c r="CGI8" s="41"/>
      <c r="CGJ8" s="41"/>
      <c r="CGK8" s="41"/>
      <c r="CGL8" s="41"/>
      <c r="CGM8" s="41"/>
      <c r="CGN8" s="41"/>
      <c r="CGO8" s="41"/>
      <c r="CGP8" s="41"/>
      <c r="CGQ8" s="41"/>
      <c r="CGR8" s="41"/>
      <c r="CGS8" s="41"/>
      <c r="CGT8" s="41"/>
      <c r="CGU8" s="41"/>
      <c r="CGV8" s="41"/>
      <c r="CGW8" s="41"/>
      <c r="CGX8" s="41"/>
      <c r="CGY8" s="41"/>
      <c r="CGZ8" s="41"/>
      <c r="CHA8" s="41"/>
      <c r="CHB8" s="41"/>
      <c r="CHC8" s="41"/>
      <c r="CHD8" s="41"/>
      <c r="CHE8" s="41"/>
      <c r="CHF8" s="41"/>
      <c r="CHG8" s="41"/>
      <c r="CHH8" s="41"/>
      <c r="CHI8" s="41"/>
      <c r="CHJ8" s="41"/>
      <c r="CHK8" s="41"/>
      <c r="CHL8" s="41"/>
      <c r="CHM8" s="41"/>
      <c r="CHN8" s="41"/>
      <c r="CHO8" s="41"/>
      <c r="CHP8" s="41"/>
      <c r="CHQ8" s="41"/>
      <c r="CHR8" s="41"/>
      <c r="CHS8" s="41"/>
      <c r="CHT8" s="41"/>
      <c r="CHU8" s="41"/>
      <c r="CHV8" s="41"/>
      <c r="CHW8" s="41"/>
      <c r="CHX8" s="41"/>
      <c r="CHY8" s="41"/>
      <c r="CHZ8" s="41"/>
      <c r="CIA8" s="41"/>
      <c r="CIB8" s="41"/>
      <c r="CIC8" s="41"/>
      <c r="CID8" s="41"/>
      <c r="CIE8" s="41"/>
      <c r="CIF8" s="41"/>
      <c r="CIG8" s="41"/>
      <c r="CIH8" s="41"/>
      <c r="CII8" s="41"/>
      <c r="CIJ8" s="41"/>
      <c r="CIK8" s="41"/>
      <c r="CIL8" s="41"/>
      <c r="CIM8" s="41"/>
      <c r="CIN8" s="41"/>
      <c r="CIO8" s="41"/>
      <c r="CIP8" s="41"/>
      <c r="CIQ8" s="41"/>
      <c r="CIR8" s="41"/>
      <c r="CIS8" s="41"/>
      <c r="CIT8" s="41"/>
      <c r="CIU8" s="41"/>
      <c r="CIV8" s="41"/>
      <c r="CIW8" s="41"/>
      <c r="CIX8" s="41"/>
      <c r="CIY8" s="41"/>
      <c r="CIZ8" s="41"/>
      <c r="CJA8" s="41"/>
      <c r="CJB8" s="41"/>
      <c r="CJC8" s="41"/>
      <c r="CJD8" s="41"/>
      <c r="CJE8" s="41"/>
      <c r="CJF8" s="41"/>
      <c r="CJG8" s="41"/>
      <c r="CJH8" s="41"/>
      <c r="CJI8" s="41"/>
      <c r="CJJ8" s="41"/>
      <c r="CJK8" s="41"/>
      <c r="CJL8" s="41"/>
      <c r="CJM8" s="41"/>
      <c r="CJN8" s="41"/>
      <c r="CJO8" s="41"/>
      <c r="CJP8" s="41"/>
      <c r="CJQ8" s="41"/>
      <c r="CJR8" s="41"/>
      <c r="CJS8" s="41"/>
      <c r="CJT8" s="41"/>
      <c r="CJU8" s="41"/>
      <c r="CJV8" s="41"/>
      <c r="CJW8" s="41"/>
      <c r="CJX8" s="41"/>
      <c r="CJY8" s="41"/>
      <c r="CJZ8" s="41"/>
      <c r="CKA8" s="41"/>
      <c r="CKB8" s="41"/>
      <c r="CKC8" s="41"/>
      <c r="CKD8" s="41"/>
      <c r="CKE8" s="41"/>
      <c r="CKF8" s="41"/>
      <c r="CKG8" s="41"/>
      <c r="CKH8" s="41"/>
      <c r="CKI8" s="41"/>
      <c r="CKJ8" s="41"/>
      <c r="CKK8" s="41"/>
      <c r="CKL8" s="41"/>
      <c r="CKM8" s="41"/>
      <c r="CKN8" s="41"/>
      <c r="CKO8" s="41"/>
      <c r="CKP8" s="41"/>
      <c r="CKQ8" s="41"/>
      <c r="CKR8" s="41"/>
      <c r="CKS8" s="41"/>
      <c r="CKT8" s="41"/>
      <c r="CKU8" s="41"/>
      <c r="CKV8" s="41"/>
      <c r="CKW8" s="41"/>
      <c r="CKX8" s="41"/>
      <c r="CKY8" s="41"/>
      <c r="CKZ8" s="41"/>
      <c r="CLA8" s="41"/>
      <c r="CLB8" s="41"/>
      <c r="CLC8" s="41"/>
      <c r="CLD8" s="41"/>
      <c r="CLE8" s="41"/>
      <c r="CLF8" s="41"/>
      <c r="CLG8" s="41"/>
      <c r="CLH8" s="41"/>
      <c r="CLI8" s="41"/>
      <c r="CLJ8" s="41"/>
      <c r="CLK8" s="41"/>
      <c r="CLL8" s="41"/>
      <c r="CLM8" s="41"/>
      <c r="CLN8" s="41"/>
      <c r="CLO8" s="41"/>
      <c r="CLP8" s="41"/>
      <c r="CLQ8" s="41"/>
      <c r="CLR8" s="41"/>
      <c r="CLS8" s="41"/>
      <c r="CLT8" s="41"/>
      <c r="CLU8" s="41"/>
      <c r="CLV8" s="41"/>
      <c r="CLW8" s="41"/>
      <c r="CLX8" s="41"/>
      <c r="CLY8" s="41"/>
      <c r="CLZ8" s="41"/>
      <c r="CMA8" s="41"/>
      <c r="CMB8" s="41"/>
      <c r="CMC8" s="41"/>
      <c r="CMD8" s="41"/>
      <c r="CME8" s="41"/>
      <c r="CMF8" s="41"/>
      <c r="CMG8" s="41"/>
      <c r="CMH8" s="41"/>
      <c r="CMI8" s="41"/>
      <c r="CMJ8" s="41"/>
      <c r="CMK8" s="41"/>
      <c r="CML8" s="41"/>
      <c r="CMM8" s="41"/>
      <c r="CMN8" s="41"/>
      <c r="CMO8" s="41"/>
      <c r="CMP8" s="41"/>
      <c r="CMQ8" s="41"/>
      <c r="CMR8" s="41"/>
      <c r="CMS8" s="41"/>
      <c r="CMT8" s="41"/>
      <c r="CMU8" s="41"/>
      <c r="CMV8" s="41"/>
      <c r="CMW8" s="41"/>
      <c r="CMX8" s="41"/>
      <c r="CMY8" s="41"/>
      <c r="CMZ8" s="41"/>
      <c r="CNA8" s="41"/>
      <c r="CNB8" s="41"/>
      <c r="CNC8" s="41"/>
      <c r="CND8" s="41"/>
      <c r="CNE8" s="41"/>
      <c r="CNF8" s="41"/>
      <c r="CNG8" s="41"/>
      <c r="CNH8" s="41"/>
      <c r="CNI8" s="41"/>
      <c r="CNJ8" s="41"/>
      <c r="CNK8" s="41"/>
      <c r="CNL8" s="41"/>
      <c r="CNM8" s="41"/>
      <c r="CNN8" s="41"/>
      <c r="CNO8" s="41"/>
      <c r="CNP8" s="41"/>
      <c r="CNQ8" s="41"/>
      <c r="CNR8" s="41"/>
      <c r="CNS8" s="41"/>
      <c r="CNT8" s="41"/>
      <c r="CNU8" s="41"/>
      <c r="CNV8" s="41"/>
      <c r="CNW8" s="41"/>
      <c r="CNX8" s="41"/>
      <c r="CNY8" s="41"/>
      <c r="CNZ8" s="41"/>
      <c r="COA8" s="41"/>
      <c r="COB8" s="41"/>
      <c r="COC8" s="41"/>
      <c r="COD8" s="41"/>
      <c r="COE8" s="41"/>
      <c r="COF8" s="41"/>
      <c r="COG8" s="41"/>
      <c r="COH8" s="41"/>
      <c r="COI8" s="41"/>
      <c r="COJ8" s="41"/>
      <c r="COK8" s="41"/>
      <c r="COL8" s="41"/>
      <c r="COM8" s="41"/>
      <c r="CON8" s="41"/>
      <c r="COO8" s="41"/>
      <c r="COP8" s="41"/>
      <c r="COQ8" s="41"/>
      <c r="COR8" s="41"/>
      <c r="COS8" s="41"/>
      <c r="COT8" s="41"/>
      <c r="COU8" s="41"/>
      <c r="COV8" s="41"/>
      <c r="COW8" s="41"/>
      <c r="COX8" s="41"/>
      <c r="COY8" s="41"/>
      <c r="COZ8" s="41"/>
      <c r="CPA8" s="41"/>
      <c r="CPB8" s="41"/>
      <c r="CPC8" s="41"/>
      <c r="CPD8" s="41"/>
      <c r="CPE8" s="41"/>
      <c r="CPF8" s="41"/>
      <c r="CPG8" s="41"/>
      <c r="CPH8" s="41"/>
      <c r="CPI8" s="41"/>
      <c r="CPJ8" s="41"/>
      <c r="CPK8" s="41"/>
      <c r="CPL8" s="41"/>
      <c r="CPM8" s="41"/>
      <c r="CPN8" s="41"/>
      <c r="CPO8" s="41"/>
      <c r="CPP8" s="41"/>
      <c r="CPQ8" s="41"/>
      <c r="CPR8" s="41"/>
      <c r="CPS8" s="41"/>
      <c r="CPT8" s="41"/>
      <c r="CPU8" s="41"/>
      <c r="CPV8" s="41"/>
      <c r="CPW8" s="41"/>
      <c r="CPX8" s="41"/>
      <c r="CPY8" s="41"/>
      <c r="CPZ8" s="41"/>
      <c r="CQA8" s="41"/>
      <c r="CQB8" s="41"/>
      <c r="CQC8" s="41"/>
      <c r="CQD8" s="41"/>
      <c r="CQE8" s="41"/>
      <c r="CQF8" s="41"/>
      <c r="CQG8" s="41"/>
      <c r="CQH8" s="41"/>
      <c r="CQI8" s="41"/>
      <c r="CQJ8" s="41"/>
      <c r="CQK8" s="41"/>
      <c r="CQL8" s="41"/>
      <c r="CQM8" s="41"/>
      <c r="CQN8" s="41"/>
      <c r="CQO8" s="41"/>
      <c r="CQP8" s="41"/>
      <c r="CQQ8" s="41"/>
      <c r="CQR8" s="41"/>
      <c r="CQS8" s="41"/>
      <c r="CQT8" s="41"/>
      <c r="CQU8" s="41"/>
      <c r="CQV8" s="41"/>
      <c r="CQW8" s="41"/>
      <c r="CQX8" s="41"/>
      <c r="CQY8" s="41"/>
      <c r="CQZ8" s="41"/>
      <c r="CRA8" s="41"/>
      <c r="CRB8" s="41"/>
      <c r="CRC8" s="41"/>
      <c r="CRD8" s="41"/>
      <c r="CRE8" s="41"/>
      <c r="CRF8" s="41"/>
      <c r="CRG8" s="41"/>
      <c r="CRH8" s="41"/>
      <c r="CRI8" s="41"/>
      <c r="CRJ8" s="41"/>
      <c r="CRK8" s="41"/>
      <c r="CRL8" s="41"/>
      <c r="CRM8" s="41"/>
      <c r="CRN8" s="41"/>
      <c r="CRO8" s="41"/>
      <c r="CRP8" s="41"/>
      <c r="CRQ8" s="41"/>
      <c r="CRR8" s="41"/>
      <c r="CRS8" s="41"/>
      <c r="CRT8" s="41"/>
      <c r="CRU8" s="41"/>
      <c r="CRV8" s="41"/>
      <c r="CRW8" s="41"/>
      <c r="CRX8" s="41"/>
      <c r="CRY8" s="41"/>
      <c r="CRZ8" s="41"/>
      <c r="CSA8" s="41"/>
      <c r="CSB8" s="41"/>
      <c r="CSC8" s="41"/>
      <c r="CSD8" s="41"/>
      <c r="CSE8" s="41"/>
      <c r="CSF8" s="41"/>
      <c r="CSG8" s="41"/>
      <c r="CSH8" s="41"/>
      <c r="CSI8" s="41"/>
      <c r="CSJ8" s="41"/>
      <c r="CSK8" s="41"/>
      <c r="CSL8" s="41"/>
      <c r="CSM8" s="41"/>
      <c r="CSN8" s="41"/>
      <c r="CSO8" s="41"/>
      <c r="CSP8" s="41"/>
      <c r="CSQ8" s="41"/>
      <c r="CSR8" s="41"/>
      <c r="CSS8" s="41"/>
      <c r="CST8" s="41"/>
      <c r="CSU8" s="41"/>
      <c r="CSV8" s="41"/>
      <c r="CSW8" s="41"/>
      <c r="CSX8" s="41"/>
      <c r="CSY8" s="41"/>
      <c r="CSZ8" s="41"/>
      <c r="CTA8" s="41"/>
      <c r="CTB8" s="41"/>
      <c r="CTC8" s="41"/>
    </row>
    <row r="9" spans="1:2551" x14ac:dyDescent="0.2">
      <c r="B9" s="81" t="s">
        <v>673</v>
      </c>
      <c r="C9" s="82" t="s">
        <v>1910</v>
      </c>
      <c r="D9" s="82" t="s">
        <v>2560</v>
      </c>
      <c r="E9" s="82" t="s">
        <v>548</v>
      </c>
      <c r="F9" s="82"/>
      <c r="G9" s="82"/>
      <c r="H9" s="82">
        <v>24.329711</v>
      </c>
      <c r="I9" s="82">
        <v>97.886882</v>
      </c>
      <c r="J9" s="82" t="s">
        <v>67</v>
      </c>
      <c r="K9" s="82" t="s">
        <v>3</v>
      </c>
      <c r="L9" s="83"/>
      <c r="M9" s="84"/>
      <c r="N9" s="85"/>
      <c r="O9" s="85"/>
      <c r="P9" s="82"/>
      <c r="Q9" s="82"/>
      <c r="R9" s="85"/>
      <c r="S9" s="82"/>
      <c r="T9" s="85"/>
      <c r="U9" s="82"/>
      <c r="V9" s="82">
        <v>0</v>
      </c>
      <c r="W9" s="82">
        <v>0</v>
      </c>
      <c r="X9" s="82">
        <v>0</v>
      </c>
      <c r="Y9" s="82">
        <v>0</v>
      </c>
      <c r="Z9" s="82">
        <v>100</v>
      </c>
      <c r="AA9" s="82">
        <v>0</v>
      </c>
      <c r="AB9" s="82">
        <v>0</v>
      </c>
      <c r="AC9" s="86"/>
      <c r="AD9" s="86"/>
      <c r="AE9" s="86"/>
      <c r="AF9" s="82"/>
      <c r="AG9" s="87" t="s">
        <v>2637</v>
      </c>
    </row>
    <row r="10" spans="1:2551" x14ac:dyDescent="0.2">
      <c r="B10" s="88" t="s">
        <v>672</v>
      </c>
      <c r="C10" s="89"/>
      <c r="D10" s="89" t="s">
        <v>2392</v>
      </c>
      <c r="E10" s="89" t="s">
        <v>548</v>
      </c>
      <c r="F10" s="89"/>
      <c r="G10" s="89" t="s">
        <v>671</v>
      </c>
      <c r="H10" s="89">
        <v>24.833541</v>
      </c>
      <c r="I10" s="89">
        <v>98.125748999999999</v>
      </c>
      <c r="J10" s="89" t="s">
        <v>11</v>
      </c>
      <c r="K10" s="89" t="s">
        <v>3</v>
      </c>
      <c r="L10" s="90"/>
      <c r="M10" s="91">
        <v>1.89</v>
      </c>
      <c r="N10" s="89"/>
      <c r="O10" s="89" t="s">
        <v>0</v>
      </c>
      <c r="P10" s="89"/>
      <c r="Q10" s="89"/>
      <c r="R10" s="89"/>
      <c r="S10" s="89"/>
      <c r="T10" s="92"/>
      <c r="U10" s="89"/>
      <c r="V10" s="89">
        <v>0</v>
      </c>
      <c r="W10" s="89">
        <v>0</v>
      </c>
      <c r="X10" s="89">
        <v>0</v>
      </c>
      <c r="Y10" s="89">
        <v>0</v>
      </c>
      <c r="Z10" s="89">
        <v>100</v>
      </c>
      <c r="AA10" s="89">
        <v>0</v>
      </c>
      <c r="AB10" s="89">
        <v>0</v>
      </c>
      <c r="AC10" s="89"/>
      <c r="AD10" s="89"/>
      <c r="AE10" s="93"/>
      <c r="AF10" s="89"/>
      <c r="AG10" s="94" t="s">
        <v>2636</v>
      </c>
    </row>
    <row r="11" spans="1:2551" x14ac:dyDescent="0.2">
      <c r="B11" s="88" t="s">
        <v>670</v>
      </c>
      <c r="C11" s="89" t="s">
        <v>669</v>
      </c>
      <c r="D11" s="89" t="s">
        <v>2392</v>
      </c>
      <c r="E11" s="95" t="s">
        <v>548</v>
      </c>
      <c r="F11" s="95"/>
      <c r="G11" s="89" t="s">
        <v>660</v>
      </c>
      <c r="H11" s="82">
        <v>24.478323</v>
      </c>
      <c r="I11" s="82">
        <v>97.726355999999996</v>
      </c>
      <c r="J11" s="82" t="s">
        <v>11</v>
      </c>
      <c r="K11" s="82" t="s">
        <v>3</v>
      </c>
      <c r="L11" s="90">
        <v>2007</v>
      </c>
      <c r="M11" s="96">
        <v>108</v>
      </c>
      <c r="N11" s="85">
        <v>5800</v>
      </c>
      <c r="O11" s="85" t="s">
        <v>0</v>
      </c>
      <c r="P11" s="89">
        <v>35</v>
      </c>
      <c r="Q11" s="89">
        <v>106.5</v>
      </c>
      <c r="R11" s="82">
        <v>1.29</v>
      </c>
      <c r="S11" s="82"/>
      <c r="T11" s="82"/>
      <c r="U11" s="82"/>
      <c r="V11" s="82">
        <v>0</v>
      </c>
      <c r="W11" s="82">
        <v>0</v>
      </c>
      <c r="X11" s="82">
        <v>0</v>
      </c>
      <c r="Y11" s="82">
        <v>0</v>
      </c>
      <c r="Z11" s="82">
        <v>100</v>
      </c>
      <c r="AA11" s="82">
        <v>0</v>
      </c>
      <c r="AB11" s="82">
        <v>0</v>
      </c>
      <c r="AC11" s="86"/>
      <c r="AD11" s="86"/>
      <c r="AE11" s="86" t="s">
        <v>668</v>
      </c>
      <c r="AF11" s="82"/>
      <c r="AG11" s="87" t="s">
        <v>2636</v>
      </c>
    </row>
    <row r="12" spans="1:2551" x14ac:dyDescent="0.2">
      <c r="B12" s="88" t="s">
        <v>667</v>
      </c>
      <c r="C12" s="89" t="s">
        <v>666</v>
      </c>
      <c r="D12" s="89" t="s">
        <v>2392</v>
      </c>
      <c r="E12" s="95" t="s">
        <v>548</v>
      </c>
      <c r="F12" s="95"/>
      <c r="G12" s="89" t="s">
        <v>660</v>
      </c>
      <c r="H12" s="82">
        <v>24.473537</v>
      </c>
      <c r="I12" s="82">
        <v>97.721202000000005</v>
      </c>
      <c r="J12" s="82" t="s">
        <v>11</v>
      </c>
      <c r="K12" s="82" t="s">
        <v>3</v>
      </c>
      <c r="L12" s="90"/>
      <c r="M12" s="96">
        <v>70</v>
      </c>
      <c r="N12" s="85">
        <v>3890</v>
      </c>
      <c r="O12" s="85" t="s">
        <v>0</v>
      </c>
      <c r="P12" s="89"/>
      <c r="Q12" s="89"/>
      <c r="R12" s="82">
        <v>0.17</v>
      </c>
      <c r="S12" s="82"/>
      <c r="T12" s="82"/>
      <c r="U12" s="82"/>
      <c r="V12" s="82">
        <v>0</v>
      </c>
      <c r="W12" s="82">
        <v>0</v>
      </c>
      <c r="X12" s="82">
        <v>0</v>
      </c>
      <c r="Y12" s="82">
        <v>0</v>
      </c>
      <c r="Z12" s="82">
        <v>100</v>
      </c>
      <c r="AA12" s="82">
        <v>0</v>
      </c>
      <c r="AB12" s="82">
        <v>0</v>
      </c>
      <c r="AC12" s="86"/>
      <c r="AD12" s="86"/>
      <c r="AE12" s="86"/>
      <c r="AF12" s="82"/>
      <c r="AG12" s="87" t="s">
        <v>2636</v>
      </c>
    </row>
    <row r="13" spans="1:2551" x14ac:dyDescent="0.2">
      <c r="B13" s="88" t="s">
        <v>665</v>
      </c>
      <c r="C13" s="89" t="s">
        <v>664</v>
      </c>
      <c r="D13" s="89" t="s">
        <v>2392</v>
      </c>
      <c r="E13" s="95" t="s">
        <v>548</v>
      </c>
      <c r="F13" s="95"/>
      <c r="G13" s="89" t="s">
        <v>660</v>
      </c>
      <c r="H13" s="82">
        <v>24.465425</v>
      </c>
      <c r="I13" s="82">
        <v>97.711003000000005</v>
      </c>
      <c r="J13" s="82" t="s">
        <v>11</v>
      </c>
      <c r="K13" s="82" t="s">
        <v>3</v>
      </c>
      <c r="L13" s="90">
        <v>2008</v>
      </c>
      <c r="M13" s="96">
        <v>200</v>
      </c>
      <c r="N13" s="85">
        <v>7010</v>
      </c>
      <c r="O13" s="85" t="s">
        <v>0</v>
      </c>
      <c r="P13" s="89">
        <v>39.5</v>
      </c>
      <c r="Q13" s="89">
        <v>150</v>
      </c>
      <c r="R13" s="82">
        <v>1.53</v>
      </c>
      <c r="S13" s="82"/>
      <c r="T13" s="82"/>
      <c r="U13" s="82"/>
      <c r="V13" s="82">
        <v>0</v>
      </c>
      <c r="W13" s="82">
        <v>0</v>
      </c>
      <c r="X13" s="82">
        <v>0</v>
      </c>
      <c r="Y13" s="82">
        <v>0</v>
      </c>
      <c r="Z13" s="82">
        <v>100</v>
      </c>
      <c r="AA13" s="82">
        <v>0</v>
      </c>
      <c r="AB13" s="82">
        <v>0</v>
      </c>
      <c r="AC13" s="86"/>
      <c r="AD13" s="86" t="s">
        <v>663</v>
      </c>
      <c r="AE13" s="86" t="s">
        <v>663</v>
      </c>
      <c r="AF13" s="82"/>
      <c r="AG13" s="87" t="s">
        <v>2636</v>
      </c>
    </row>
    <row r="14" spans="1:2551" x14ac:dyDescent="0.2">
      <c r="B14" s="88" t="s">
        <v>662</v>
      </c>
      <c r="C14" s="89" t="s">
        <v>661</v>
      </c>
      <c r="D14" s="89" t="s">
        <v>2392</v>
      </c>
      <c r="E14" s="95" t="s">
        <v>548</v>
      </c>
      <c r="F14" s="95"/>
      <c r="G14" s="89" t="s">
        <v>660</v>
      </c>
      <c r="H14" s="82">
        <v>24.457272</v>
      </c>
      <c r="I14" s="82">
        <v>97.672989999999999</v>
      </c>
      <c r="J14" s="82" t="s">
        <v>11</v>
      </c>
      <c r="K14" s="82" t="s">
        <v>3</v>
      </c>
      <c r="L14" s="90">
        <v>2013</v>
      </c>
      <c r="M14" s="96">
        <v>875</v>
      </c>
      <c r="N14" s="85">
        <v>4004</v>
      </c>
      <c r="O14" s="85" t="s">
        <v>0</v>
      </c>
      <c r="P14" s="89">
        <v>35</v>
      </c>
      <c r="Q14" s="89"/>
      <c r="R14" s="82">
        <v>0.15160000000000001</v>
      </c>
      <c r="S14" s="82"/>
      <c r="T14" s="82"/>
      <c r="U14" s="82"/>
      <c r="V14" s="82">
        <v>0</v>
      </c>
      <c r="W14" s="82">
        <v>0</v>
      </c>
      <c r="X14" s="82">
        <v>0</v>
      </c>
      <c r="Y14" s="82">
        <v>0</v>
      </c>
      <c r="Z14" s="82">
        <v>100</v>
      </c>
      <c r="AA14" s="82">
        <v>0</v>
      </c>
      <c r="AB14" s="82">
        <v>0</v>
      </c>
      <c r="AC14" s="86"/>
      <c r="AD14" s="86"/>
      <c r="AE14" s="86"/>
      <c r="AF14" s="82"/>
      <c r="AG14" s="87" t="s">
        <v>2636</v>
      </c>
    </row>
    <row r="15" spans="1:2551" x14ac:dyDescent="0.2">
      <c r="B15" s="81" t="s">
        <v>659</v>
      </c>
      <c r="C15" s="82" t="s">
        <v>658</v>
      </c>
      <c r="D15" s="82" t="s">
        <v>2562</v>
      </c>
      <c r="E15" s="95" t="s">
        <v>548</v>
      </c>
      <c r="F15" s="95"/>
      <c r="G15" s="89" t="s">
        <v>552</v>
      </c>
      <c r="H15" s="82">
        <v>24.659596000000001</v>
      </c>
      <c r="I15" s="82">
        <v>98.522115999999997</v>
      </c>
      <c r="J15" s="82" t="s">
        <v>11</v>
      </c>
      <c r="K15" s="82" t="s">
        <v>3</v>
      </c>
      <c r="L15" s="83">
        <v>2012</v>
      </c>
      <c r="M15" s="84">
        <v>120</v>
      </c>
      <c r="N15" s="85">
        <v>5400</v>
      </c>
      <c r="O15" s="85" t="s">
        <v>0</v>
      </c>
      <c r="P15" s="82">
        <v>76.400000000000006</v>
      </c>
      <c r="Q15" s="95">
        <v>293</v>
      </c>
      <c r="R15" s="82">
        <v>53.2</v>
      </c>
      <c r="S15" s="82"/>
      <c r="T15" s="82"/>
      <c r="U15" s="82"/>
      <c r="V15" s="82">
        <v>0</v>
      </c>
      <c r="W15" s="82">
        <v>0</v>
      </c>
      <c r="X15" s="82">
        <v>0</v>
      </c>
      <c r="Y15" s="82">
        <v>0</v>
      </c>
      <c r="Z15" s="82">
        <v>100</v>
      </c>
      <c r="AA15" s="82">
        <v>0</v>
      </c>
      <c r="AB15" s="82">
        <v>0</v>
      </c>
      <c r="AC15" s="97"/>
      <c r="AD15" s="97"/>
      <c r="AE15" s="86"/>
      <c r="AF15" s="82"/>
      <c r="AG15" s="87" t="s">
        <v>2636</v>
      </c>
    </row>
    <row r="16" spans="1:2551" x14ac:dyDescent="0.2">
      <c r="B16" s="81" t="s">
        <v>657</v>
      </c>
      <c r="C16" s="82" t="s">
        <v>656</v>
      </c>
      <c r="D16" s="82" t="s">
        <v>2562</v>
      </c>
      <c r="E16" s="95" t="s">
        <v>548</v>
      </c>
      <c r="F16" s="95"/>
      <c r="G16" s="89" t="s">
        <v>552</v>
      </c>
      <c r="H16" s="82">
        <v>25.753827999999999</v>
      </c>
      <c r="I16" s="82">
        <v>98.653687000000005</v>
      </c>
      <c r="J16" s="82" t="s">
        <v>11</v>
      </c>
      <c r="K16" s="82" t="s">
        <v>10</v>
      </c>
      <c r="L16" s="83"/>
      <c r="M16" s="98">
        <v>8</v>
      </c>
      <c r="N16" s="82">
        <v>290</v>
      </c>
      <c r="O16" s="85" t="s">
        <v>0</v>
      </c>
      <c r="P16" s="82"/>
      <c r="Q16" s="95"/>
      <c r="R16" s="82"/>
      <c r="S16" s="82"/>
      <c r="T16" s="82"/>
      <c r="U16" s="82"/>
      <c r="V16" s="82">
        <v>0</v>
      </c>
      <c r="W16" s="82">
        <v>0</v>
      </c>
      <c r="X16" s="82">
        <v>0</v>
      </c>
      <c r="Y16" s="82">
        <v>0</v>
      </c>
      <c r="Z16" s="82">
        <v>100</v>
      </c>
      <c r="AA16" s="82">
        <v>0</v>
      </c>
      <c r="AB16" s="82">
        <v>0</v>
      </c>
      <c r="AC16" s="97"/>
      <c r="AD16" s="97"/>
      <c r="AE16" s="86"/>
      <c r="AF16" s="82"/>
      <c r="AG16" s="87" t="s">
        <v>655</v>
      </c>
    </row>
    <row r="17" spans="2:33" x14ac:dyDescent="0.2">
      <c r="B17" s="99" t="s">
        <v>654</v>
      </c>
      <c r="C17" s="86" t="s">
        <v>1911</v>
      </c>
      <c r="D17" s="86" t="s">
        <v>2560</v>
      </c>
      <c r="E17" s="82" t="s">
        <v>548</v>
      </c>
      <c r="F17" s="82"/>
      <c r="G17" s="86" t="s">
        <v>653</v>
      </c>
      <c r="H17" s="86">
        <v>24.254750999999999</v>
      </c>
      <c r="I17" s="86">
        <v>97.896308000000005</v>
      </c>
      <c r="J17" s="82" t="s">
        <v>67</v>
      </c>
      <c r="K17" s="82" t="s">
        <v>3</v>
      </c>
      <c r="L17" s="100">
        <v>1993</v>
      </c>
      <c r="M17" s="101"/>
      <c r="N17" s="86"/>
      <c r="O17" s="102">
        <v>11500</v>
      </c>
      <c r="P17" s="86">
        <v>24</v>
      </c>
      <c r="Q17" s="86"/>
      <c r="R17" s="86">
        <v>9.84</v>
      </c>
      <c r="S17" s="86"/>
      <c r="T17" s="86"/>
      <c r="U17" s="86">
        <v>1.03</v>
      </c>
      <c r="V17" s="82">
        <v>0</v>
      </c>
      <c r="W17" s="82">
        <v>0</v>
      </c>
      <c r="X17" s="82">
        <v>0</v>
      </c>
      <c r="Y17" s="82">
        <v>0</v>
      </c>
      <c r="Z17" s="82">
        <v>100</v>
      </c>
      <c r="AA17" s="82">
        <v>0</v>
      </c>
      <c r="AB17" s="82">
        <v>0</v>
      </c>
      <c r="AC17" s="97"/>
      <c r="AD17" s="97"/>
      <c r="AE17" s="86"/>
      <c r="AF17" s="86"/>
      <c r="AG17" s="87" t="s">
        <v>2637</v>
      </c>
    </row>
    <row r="18" spans="2:33" x14ac:dyDescent="0.2">
      <c r="B18" s="81" t="s">
        <v>652</v>
      </c>
      <c r="C18" s="82" t="s">
        <v>651</v>
      </c>
      <c r="D18" s="82" t="s">
        <v>2392</v>
      </c>
      <c r="E18" s="95" t="s">
        <v>548</v>
      </c>
      <c r="F18" s="95"/>
      <c r="G18" s="82" t="s">
        <v>558</v>
      </c>
      <c r="H18" s="82">
        <v>25.406707999999998</v>
      </c>
      <c r="I18" s="82">
        <v>98.210162999999994</v>
      </c>
      <c r="J18" s="82" t="s">
        <v>11</v>
      </c>
      <c r="K18" s="82" t="s">
        <v>3</v>
      </c>
      <c r="L18" s="83"/>
      <c r="M18" s="84">
        <v>48</v>
      </c>
      <c r="N18" s="85">
        <v>1690</v>
      </c>
      <c r="O18" s="85" t="s">
        <v>0</v>
      </c>
      <c r="P18" s="82">
        <v>35.5</v>
      </c>
      <c r="Q18" s="82"/>
      <c r="R18" s="82"/>
      <c r="S18" s="82"/>
      <c r="T18" s="82">
        <v>11</v>
      </c>
      <c r="U18" s="82"/>
      <c r="V18" s="82">
        <v>0</v>
      </c>
      <c r="W18" s="82">
        <v>0</v>
      </c>
      <c r="X18" s="82">
        <v>0</v>
      </c>
      <c r="Y18" s="82">
        <v>0</v>
      </c>
      <c r="Z18" s="82">
        <v>100</v>
      </c>
      <c r="AA18" s="82">
        <v>0</v>
      </c>
      <c r="AB18" s="82">
        <v>0</v>
      </c>
      <c r="AC18" s="86"/>
      <c r="AD18" s="86"/>
      <c r="AE18" s="86"/>
      <c r="AF18" s="82"/>
      <c r="AG18" s="87" t="s">
        <v>2636</v>
      </c>
    </row>
    <row r="19" spans="2:33" x14ac:dyDescent="0.2">
      <c r="B19" s="99" t="s">
        <v>650</v>
      </c>
      <c r="C19" s="86"/>
      <c r="D19" s="86" t="s">
        <v>2392</v>
      </c>
      <c r="E19" s="95" t="s">
        <v>548</v>
      </c>
      <c r="F19" s="95"/>
      <c r="G19" s="86" t="s">
        <v>649</v>
      </c>
      <c r="H19" s="86">
        <v>24.791632</v>
      </c>
      <c r="I19" s="86">
        <v>98.213195999999996</v>
      </c>
      <c r="J19" s="86" t="s">
        <v>11</v>
      </c>
      <c r="K19" s="86" t="s">
        <v>3</v>
      </c>
      <c r="L19" s="100">
        <v>2012</v>
      </c>
      <c r="M19" s="101">
        <v>20</v>
      </c>
      <c r="N19" s="86"/>
      <c r="O19" s="86"/>
      <c r="P19" s="86">
        <v>38.5</v>
      </c>
      <c r="Q19" s="86"/>
      <c r="R19" s="86">
        <v>3.46</v>
      </c>
      <c r="S19" s="86"/>
      <c r="T19" s="82"/>
      <c r="U19" s="82"/>
      <c r="V19" s="82"/>
      <c r="W19" s="82"/>
      <c r="X19" s="82"/>
      <c r="Y19" s="82"/>
      <c r="Z19" s="82"/>
      <c r="AA19" s="82"/>
      <c r="AB19" s="82"/>
      <c r="AC19" s="86"/>
      <c r="AD19" s="86"/>
      <c r="AE19" s="86"/>
      <c r="AF19" s="82"/>
      <c r="AG19" s="87" t="s">
        <v>1710</v>
      </c>
    </row>
    <row r="20" spans="2:33" x14ac:dyDescent="0.2">
      <c r="B20" s="81" t="s">
        <v>648</v>
      </c>
      <c r="C20" s="82" t="s">
        <v>1912</v>
      </c>
      <c r="D20" s="82" t="s">
        <v>2392</v>
      </c>
      <c r="E20" s="95" t="s">
        <v>548</v>
      </c>
      <c r="F20" s="95"/>
      <c r="G20" s="82" t="s">
        <v>643</v>
      </c>
      <c r="H20" s="82">
        <v>24.470192999999998</v>
      </c>
      <c r="I20" s="82">
        <v>97.739013</v>
      </c>
      <c r="J20" s="82" t="s">
        <v>11</v>
      </c>
      <c r="K20" s="82" t="s">
        <v>3</v>
      </c>
      <c r="L20" s="83">
        <v>1994</v>
      </c>
      <c r="M20" s="98">
        <v>2.5</v>
      </c>
      <c r="N20" s="85"/>
      <c r="O20" s="85" t="s">
        <v>0</v>
      </c>
      <c r="P20" s="82"/>
      <c r="Q20" s="82"/>
      <c r="R20" s="85"/>
      <c r="S20" s="82"/>
      <c r="T20" s="85"/>
      <c r="U20" s="82">
        <v>1.3</v>
      </c>
      <c r="V20" s="82">
        <v>0</v>
      </c>
      <c r="W20" s="82">
        <v>0</v>
      </c>
      <c r="X20" s="82">
        <v>0</v>
      </c>
      <c r="Y20" s="82">
        <v>0</v>
      </c>
      <c r="Z20" s="82">
        <v>100</v>
      </c>
      <c r="AA20" s="82">
        <v>0</v>
      </c>
      <c r="AB20" s="82">
        <v>0</v>
      </c>
      <c r="AC20" s="86"/>
      <c r="AD20" s="86"/>
      <c r="AE20" s="86"/>
      <c r="AF20" s="82"/>
      <c r="AG20" s="87" t="s">
        <v>2636</v>
      </c>
    </row>
    <row r="21" spans="2:33" x14ac:dyDescent="0.2">
      <c r="B21" s="81" t="s">
        <v>647</v>
      </c>
      <c r="C21" s="82" t="s">
        <v>1913</v>
      </c>
      <c r="D21" s="82" t="s">
        <v>2392</v>
      </c>
      <c r="E21" s="95" t="s">
        <v>548</v>
      </c>
      <c r="F21" s="95"/>
      <c r="G21" s="82" t="s">
        <v>643</v>
      </c>
      <c r="H21" s="82">
        <v>24.462527999999999</v>
      </c>
      <c r="I21" s="82">
        <v>97.748486999999997</v>
      </c>
      <c r="J21" s="82" t="s">
        <v>11</v>
      </c>
      <c r="K21" s="82" t="s">
        <v>3</v>
      </c>
      <c r="L21" s="83">
        <v>1993</v>
      </c>
      <c r="M21" s="98">
        <v>7</v>
      </c>
      <c r="N21" s="85"/>
      <c r="O21" s="85" t="s">
        <v>0</v>
      </c>
      <c r="P21" s="82"/>
      <c r="Q21" s="82"/>
      <c r="R21" s="85"/>
      <c r="S21" s="82"/>
      <c r="T21" s="85"/>
      <c r="U21" s="82">
        <v>3.5</v>
      </c>
      <c r="V21" s="82">
        <v>0</v>
      </c>
      <c r="W21" s="82">
        <v>0</v>
      </c>
      <c r="X21" s="82">
        <v>0</v>
      </c>
      <c r="Y21" s="82">
        <v>0</v>
      </c>
      <c r="Z21" s="82">
        <v>100</v>
      </c>
      <c r="AA21" s="82">
        <v>0</v>
      </c>
      <c r="AB21" s="82">
        <v>0</v>
      </c>
      <c r="AC21" s="86"/>
      <c r="AD21" s="86"/>
      <c r="AE21" s="86"/>
      <c r="AF21" s="82"/>
      <c r="AG21" s="87" t="s">
        <v>2636</v>
      </c>
    </row>
    <row r="22" spans="2:33" x14ac:dyDescent="0.2">
      <c r="B22" s="81" t="s">
        <v>646</v>
      </c>
      <c r="C22" s="82" t="s">
        <v>645</v>
      </c>
      <c r="D22" s="82" t="s">
        <v>2392</v>
      </c>
      <c r="E22" s="95" t="s">
        <v>548</v>
      </c>
      <c r="F22" s="95"/>
      <c r="G22" s="82" t="s">
        <v>643</v>
      </c>
      <c r="H22" s="82">
        <v>24.449507000000001</v>
      </c>
      <c r="I22" s="82">
        <v>97.757728</v>
      </c>
      <c r="J22" s="82" t="s">
        <v>11</v>
      </c>
      <c r="K22" s="82" t="s">
        <v>3</v>
      </c>
      <c r="L22" s="83">
        <v>1995</v>
      </c>
      <c r="M22" s="98">
        <v>3.2</v>
      </c>
      <c r="N22" s="85"/>
      <c r="O22" s="85" t="s">
        <v>0</v>
      </c>
      <c r="P22" s="82"/>
      <c r="Q22" s="82"/>
      <c r="R22" s="85"/>
      <c r="S22" s="82"/>
      <c r="T22" s="85"/>
      <c r="U22" s="82">
        <v>2.76</v>
      </c>
      <c r="V22" s="82">
        <v>0</v>
      </c>
      <c r="W22" s="82">
        <v>0</v>
      </c>
      <c r="X22" s="82">
        <v>0</v>
      </c>
      <c r="Y22" s="82">
        <v>0</v>
      </c>
      <c r="Z22" s="82">
        <v>100</v>
      </c>
      <c r="AA22" s="82">
        <v>0</v>
      </c>
      <c r="AB22" s="82">
        <v>0</v>
      </c>
      <c r="AC22" s="86"/>
      <c r="AD22" s="86"/>
      <c r="AE22" s="86"/>
      <c r="AF22" s="82"/>
      <c r="AG22" s="87" t="s">
        <v>2636</v>
      </c>
    </row>
    <row r="23" spans="2:33" x14ac:dyDescent="0.2">
      <c r="B23" s="81" t="s">
        <v>644</v>
      </c>
      <c r="C23" s="82" t="s">
        <v>1914</v>
      </c>
      <c r="D23" s="82" t="s">
        <v>2392</v>
      </c>
      <c r="E23" s="95" t="s">
        <v>548</v>
      </c>
      <c r="F23" s="95"/>
      <c r="G23" s="82" t="s">
        <v>643</v>
      </c>
      <c r="H23" s="82">
        <v>24.434895000000001</v>
      </c>
      <c r="I23" s="82">
        <v>97.765581999999995</v>
      </c>
      <c r="J23" s="82" t="s">
        <v>11</v>
      </c>
      <c r="K23" s="82" t="s">
        <v>3</v>
      </c>
      <c r="L23" s="83">
        <v>1997</v>
      </c>
      <c r="M23" s="98">
        <v>14</v>
      </c>
      <c r="N23" s="85"/>
      <c r="O23" s="85" t="s">
        <v>0</v>
      </c>
      <c r="P23" s="82"/>
      <c r="Q23" s="82"/>
      <c r="R23" s="85"/>
      <c r="S23" s="82"/>
      <c r="T23" s="85"/>
      <c r="U23" s="82">
        <v>12.35</v>
      </c>
      <c r="V23" s="82">
        <v>0</v>
      </c>
      <c r="W23" s="82">
        <v>0</v>
      </c>
      <c r="X23" s="82">
        <v>0</v>
      </c>
      <c r="Y23" s="82">
        <v>0</v>
      </c>
      <c r="Z23" s="82">
        <v>100</v>
      </c>
      <c r="AA23" s="82">
        <v>0</v>
      </c>
      <c r="AB23" s="82">
        <v>0</v>
      </c>
      <c r="AC23" s="86"/>
      <c r="AD23" s="86"/>
      <c r="AE23" s="86"/>
      <c r="AF23" s="82"/>
      <c r="AG23" s="87" t="s">
        <v>2638</v>
      </c>
    </row>
    <row r="24" spans="2:33" x14ac:dyDescent="0.2">
      <c r="B24" s="81" t="s">
        <v>642</v>
      </c>
      <c r="C24" s="82" t="s">
        <v>641</v>
      </c>
      <c r="D24" s="82" t="s">
        <v>2392</v>
      </c>
      <c r="E24" s="95" t="s">
        <v>548</v>
      </c>
      <c r="F24" s="95"/>
      <c r="G24" s="82" t="s">
        <v>640</v>
      </c>
      <c r="H24" s="82">
        <v>24.554797000000001</v>
      </c>
      <c r="I24" s="82">
        <v>97.692693000000006</v>
      </c>
      <c r="J24" s="82" t="s">
        <v>11</v>
      </c>
      <c r="K24" s="82" t="s">
        <v>3</v>
      </c>
      <c r="L24" s="83">
        <v>1998</v>
      </c>
      <c r="M24" s="84">
        <v>63</v>
      </c>
      <c r="N24" s="85">
        <v>2720</v>
      </c>
      <c r="O24" s="85" t="s">
        <v>0</v>
      </c>
      <c r="P24" s="82">
        <v>44.75</v>
      </c>
      <c r="Q24" s="82">
        <v>249.08</v>
      </c>
      <c r="R24" s="82">
        <v>99.3</v>
      </c>
      <c r="S24" s="82"/>
      <c r="T24" s="82"/>
      <c r="U24" s="82">
        <v>52.070999999999998</v>
      </c>
      <c r="V24" s="82">
        <v>0</v>
      </c>
      <c r="W24" s="82">
        <v>0</v>
      </c>
      <c r="X24" s="82">
        <v>0</v>
      </c>
      <c r="Y24" s="82">
        <v>0</v>
      </c>
      <c r="Z24" s="82">
        <v>100</v>
      </c>
      <c r="AA24" s="82">
        <v>0</v>
      </c>
      <c r="AB24" s="82">
        <v>0</v>
      </c>
      <c r="AC24" s="86"/>
      <c r="AD24" s="86"/>
      <c r="AE24" s="86"/>
      <c r="AF24" s="82"/>
      <c r="AG24" s="87" t="s">
        <v>2636</v>
      </c>
    </row>
    <row r="25" spans="2:33" x14ac:dyDescent="0.2">
      <c r="B25" s="81" t="s">
        <v>639</v>
      </c>
      <c r="C25" s="82" t="s">
        <v>638</v>
      </c>
      <c r="D25" s="82" t="s">
        <v>2562</v>
      </c>
      <c r="E25" s="95" t="s">
        <v>548</v>
      </c>
      <c r="F25" s="95"/>
      <c r="G25" s="82"/>
      <c r="H25" s="82">
        <v>24.041945999999999</v>
      </c>
      <c r="I25" s="82">
        <v>97.893833000000001</v>
      </c>
      <c r="J25" s="82" t="s">
        <v>1</v>
      </c>
      <c r="K25" s="82" t="s">
        <v>3</v>
      </c>
      <c r="L25" s="83">
        <v>1964</v>
      </c>
      <c r="M25" s="84" t="s">
        <v>0</v>
      </c>
      <c r="N25" s="82" t="s">
        <v>0</v>
      </c>
      <c r="O25" s="85"/>
      <c r="P25" s="82"/>
      <c r="Q25" s="82"/>
      <c r="R25" s="82">
        <v>25.1</v>
      </c>
      <c r="S25" s="82"/>
      <c r="T25" s="82"/>
      <c r="U25" s="82"/>
      <c r="V25" s="82" t="s">
        <v>0</v>
      </c>
      <c r="W25" s="82" t="s">
        <v>0</v>
      </c>
      <c r="X25" s="82" t="s">
        <v>0</v>
      </c>
      <c r="Y25" s="82" t="s">
        <v>0</v>
      </c>
      <c r="Z25" s="82" t="s">
        <v>0</v>
      </c>
      <c r="AA25" s="82" t="s">
        <v>0</v>
      </c>
      <c r="AB25" s="82" t="s">
        <v>0</v>
      </c>
      <c r="AC25" s="86"/>
      <c r="AD25" s="86"/>
      <c r="AE25" s="86"/>
      <c r="AF25" s="82"/>
      <c r="AG25" s="87" t="s">
        <v>2636</v>
      </c>
    </row>
    <row r="26" spans="2:33" x14ac:dyDescent="0.2">
      <c r="B26" s="81" t="s">
        <v>637</v>
      </c>
      <c r="C26" s="82" t="s">
        <v>636</v>
      </c>
      <c r="D26" s="82" t="s">
        <v>2562</v>
      </c>
      <c r="E26" s="95" t="s">
        <v>548</v>
      </c>
      <c r="F26" s="95"/>
      <c r="G26" s="82" t="s">
        <v>552</v>
      </c>
      <c r="H26" s="82">
        <v>24.638780000000001</v>
      </c>
      <c r="I26" s="82">
        <v>98.626802999999995</v>
      </c>
      <c r="J26" s="82" t="s">
        <v>11</v>
      </c>
      <c r="K26" s="82" t="s">
        <v>3</v>
      </c>
      <c r="L26" s="83">
        <v>2009</v>
      </c>
      <c r="M26" s="84">
        <v>120</v>
      </c>
      <c r="N26" s="85">
        <v>6080</v>
      </c>
      <c r="O26" s="85" t="s">
        <v>0</v>
      </c>
      <c r="P26" s="82">
        <v>65</v>
      </c>
      <c r="Q26" s="82">
        <v>180.5</v>
      </c>
      <c r="R26" s="82">
        <v>613</v>
      </c>
      <c r="S26" s="82"/>
      <c r="T26" s="82"/>
      <c r="U26" s="82"/>
      <c r="V26" s="82">
        <v>0</v>
      </c>
      <c r="W26" s="82">
        <v>0</v>
      </c>
      <c r="X26" s="82">
        <v>0</v>
      </c>
      <c r="Y26" s="82">
        <v>0</v>
      </c>
      <c r="Z26" s="82">
        <v>100</v>
      </c>
      <c r="AA26" s="82">
        <v>0</v>
      </c>
      <c r="AB26" s="82">
        <v>0</v>
      </c>
      <c r="AC26" s="86"/>
      <c r="AD26" s="86"/>
      <c r="AE26" s="86"/>
      <c r="AF26" s="82"/>
      <c r="AG26" s="87" t="s">
        <v>2636</v>
      </c>
    </row>
    <row r="27" spans="2:33" x14ac:dyDescent="0.2">
      <c r="B27" s="81" t="s">
        <v>635</v>
      </c>
      <c r="C27" s="82"/>
      <c r="D27" s="82" t="s">
        <v>2392</v>
      </c>
      <c r="E27" s="95" t="s">
        <v>548</v>
      </c>
      <c r="F27" s="95"/>
      <c r="G27" s="82" t="s">
        <v>570</v>
      </c>
      <c r="H27" s="82">
        <v>24.936423000000001</v>
      </c>
      <c r="I27" s="82">
        <v>98.140562000000003</v>
      </c>
      <c r="J27" s="82" t="s">
        <v>11</v>
      </c>
      <c r="K27" s="82" t="s">
        <v>3</v>
      </c>
      <c r="L27" s="83"/>
      <c r="M27" s="84">
        <v>45</v>
      </c>
      <c r="N27" s="82"/>
      <c r="O27" s="85" t="s">
        <v>0</v>
      </c>
      <c r="P27" s="82">
        <v>33.700000000000003</v>
      </c>
      <c r="Q27" s="82"/>
      <c r="R27" s="82"/>
      <c r="S27" s="82"/>
      <c r="T27" s="82"/>
      <c r="U27" s="82"/>
      <c r="V27" s="82">
        <v>0</v>
      </c>
      <c r="W27" s="82">
        <v>0</v>
      </c>
      <c r="X27" s="82">
        <v>0</v>
      </c>
      <c r="Y27" s="82">
        <v>0</v>
      </c>
      <c r="Z27" s="82">
        <v>100</v>
      </c>
      <c r="AA27" s="82">
        <v>0</v>
      </c>
      <c r="AB27" s="82">
        <v>0</v>
      </c>
      <c r="AC27" s="86"/>
      <c r="AD27" s="86"/>
      <c r="AE27" s="86"/>
      <c r="AF27" s="82"/>
      <c r="AG27" s="87" t="s">
        <v>2636</v>
      </c>
    </row>
    <row r="28" spans="2:33" x14ac:dyDescent="0.2">
      <c r="B28" s="81" t="s">
        <v>634</v>
      </c>
      <c r="C28" s="82" t="s">
        <v>1915</v>
      </c>
      <c r="D28" s="82" t="s">
        <v>2388</v>
      </c>
      <c r="E28" s="82" t="s">
        <v>548</v>
      </c>
      <c r="F28" s="82"/>
      <c r="G28" s="82" t="s">
        <v>608</v>
      </c>
      <c r="H28" s="82">
        <v>25.11421</v>
      </c>
      <c r="I28" s="82">
        <v>97.879514</v>
      </c>
      <c r="J28" s="82" t="s">
        <v>11</v>
      </c>
      <c r="K28" s="82" t="s">
        <v>3</v>
      </c>
      <c r="L28" s="83">
        <v>2008</v>
      </c>
      <c r="M28" s="98">
        <v>12</v>
      </c>
      <c r="N28" s="85">
        <v>55.6</v>
      </c>
      <c r="O28" s="85" t="s">
        <v>0</v>
      </c>
      <c r="P28" s="82"/>
      <c r="Q28" s="82"/>
      <c r="R28" s="85"/>
      <c r="S28" s="82"/>
      <c r="T28" s="85"/>
      <c r="U28" s="82">
        <v>8.5</v>
      </c>
      <c r="V28" s="82">
        <v>0</v>
      </c>
      <c r="W28" s="82">
        <v>0</v>
      </c>
      <c r="X28" s="82">
        <v>0</v>
      </c>
      <c r="Y28" s="82">
        <v>0</v>
      </c>
      <c r="Z28" s="82">
        <v>100</v>
      </c>
      <c r="AA28" s="82">
        <v>0</v>
      </c>
      <c r="AB28" s="82">
        <v>0</v>
      </c>
      <c r="AC28" s="86"/>
      <c r="AD28" s="86"/>
      <c r="AE28" s="86"/>
      <c r="AF28" s="82"/>
      <c r="AG28" s="87" t="s">
        <v>2636</v>
      </c>
    </row>
    <row r="29" spans="2:33" x14ac:dyDescent="0.2">
      <c r="B29" s="81" t="s">
        <v>632</v>
      </c>
      <c r="C29" s="82" t="s">
        <v>631</v>
      </c>
      <c r="D29" s="82" t="s">
        <v>2562</v>
      </c>
      <c r="E29" s="95" t="s">
        <v>548</v>
      </c>
      <c r="F29" s="95"/>
      <c r="G29" s="82" t="s">
        <v>552</v>
      </c>
      <c r="H29" s="82">
        <v>25.193276999999998</v>
      </c>
      <c r="I29" s="82">
        <v>98.649675999999999</v>
      </c>
      <c r="J29" s="82" t="s">
        <v>11</v>
      </c>
      <c r="K29" s="82" t="s">
        <v>3</v>
      </c>
      <c r="L29" s="83">
        <v>2008</v>
      </c>
      <c r="M29" s="84">
        <v>24</v>
      </c>
      <c r="N29" s="85">
        <v>1256</v>
      </c>
      <c r="O29" s="85" t="s">
        <v>0</v>
      </c>
      <c r="P29" s="82">
        <v>40</v>
      </c>
      <c r="Q29" s="82">
        <v>150</v>
      </c>
      <c r="R29" s="82">
        <v>6.2</v>
      </c>
      <c r="S29" s="82"/>
      <c r="T29" s="82"/>
      <c r="U29" s="82">
        <v>39.200000000000003</v>
      </c>
      <c r="V29" s="82">
        <v>0</v>
      </c>
      <c r="W29" s="82">
        <v>0</v>
      </c>
      <c r="X29" s="82">
        <v>0</v>
      </c>
      <c r="Y29" s="82">
        <v>0</v>
      </c>
      <c r="Z29" s="82">
        <v>100</v>
      </c>
      <c r="AA29" s="82">
        <v>0</v>
      </c>
      <c r="AB29" s="82">
        <v>0</v>
      </c>
      <c r="AC29" s="86"/>
      <c r="AD29" s="97" t="s">
        <v>561</v>
      </c>
      <c r="AE29" s="97" t="s">
        <v>561</v>
      </c>
      <c r="AF29" s="82"/>
      <c r="AG29" s="87" t="s">
        <v>2636</v>
      </c>
    </row>
    <row r="30" spans="2:33" x14ac:dyDescent="0.2">
      <c r="B30" s="103" t="s">
        <v>630</v>
      </c>
      <c r="C30" s="95" t="s">
        <v>629</v>
      </c>
      <c r="D30" s="95" t="s">
        <v>2562</v>
      </c>
      <c r="E30" s="95" t="s">
        <v>548</v>
      </c>
      <c r="F30" s="95"/>
      <c r="G30" s="82" t="s">
        <v>552</v>
      </c>
      <c r="H30" s="95">
        <v>25.157619</v>
      </c>
      <c r="I30" s="95">
        <v>98.650751</v>
      </c>
      <c r="J30" s="95" t="s">
        <v>11</v>
      </c>
      <c r="K30" s="95" t="s">
        <v>3</v>
      </c>
      <c r="L30" s="104"/>
      <c r="M30" s="105">
        <v>20</v>
      </c>
      <c r="N30" s="106">
        <v>1540</v>
      </c>
      <c r="O30" s="85" t="s">
        <v>0</v>
      </c>
      <c r="P30" s="95"/>
      <c r="Q30" s="95"/>
      <c r="R30" s="95"/>
      <c r="S30" s="95"/>
      <c r="T30" s="95"/>
      <c r="U30" s="95"/>
      <c r="V30" s="82">
        <v>0</v>
      </c>
      <c r="W30" s="82">
        <v>0</v>
      </c>
      <c r="X30" s="82">
        <v>0</v>
      </c>
      <c r="Y30" s="82">
        <v>0</v>
      </c>
      <c r="Z30" s="82">
        <v>100</v>
      </c>
      <c r="AA30" s="82">
        <v>0</v>
      </c>
      <c r="AB30" s="82">
        <v>0</v>
      </c>
      <c r="AC30" s="95"/>
      <c r="AD30" s="95"/>
      <c r="AE30" s="95"/>
      <c r="AF30" s="95"/>
      <c r="AG30" s="87" t="s">
        <v>2636</v>
      </c>
    </row>
    <row r="31" spans="2:33" x14ac:dyDescent="0.2">
      <c r="B31" s="103" t="s">
        <v>628</v>
      </c>
      <c r="C31" s="107" t="s">
        <v>627</v>
      </c>
      <c r="D31" s="95" t="s">
        <v>2562</v>
      </c>
      <c r="E31" s="95" t="s">
        <v>548</v>
      </c>
      <c r="F31" s="95"/>
      <c r="G31" s="82" t="s">
        <v>552</v>
      </c>
      <c r="H31" s="82">
        <v>25.110113999999999</v>
      </c>
      <c r="I31" s="82">
        <v>98.662291999999994</v>
      </c>
      <c r="J31" s="95" t="s">
        <v>11</v>
      </c>
      <c r="K31" s="95" t="s">
        <v>3</v>
      </c>
      <c r="L31" s="104"/>
      <c r="M31" s="108">
        <v>6</v>
      </c>
      <c r="N31" s="106">
        <v>38</v>
      </c>
      <c r="O31" s="85" t="s">
        <v>0</v>
      </c>
      <c r="P31" s="95"/>
      <c r="Q31" s="95"/>
      <c r="R31" s="95"/>
      <c r="S31" s="95"/>
      <c r="T31" s="95"/>
      <c r="U31" s="95"/>
      <c r="V31" s="82">
        <v>0</v>
      </c>
      <c r="W31" s="82">
        <v>0</v>
      </c>
      <c r="X31" s="82">
        <v>0</v>
      </c>
      <c r="Y31" s="82">
        <v>0</v>
      </c>
      <c r="Z31" s="82">
        <v>100</v>
      </c>
      <c r="AA31" s="82">
        <v>0</v>
      </c>
      <c r="AB31" s="82">
        <v>0</v>
      </c>
      <c r="AC31" s="95"/>
      <c r="AD31" s="95"/>
      <c r="AE31" s="95"/>
      <c r="AF31" s="95"/>
      <c r="AG31" s="87" t="s">
        <v>2639</v>
      </c>
    </row>
    <row r="32" spans="2:33" x14ac:dyDescent="0.2">
      <c r="B32" s="81" t="s">
        <v>626</v>
      </c>
      <c r="C32" s="82" t="s">
        <v>1916</v>
      </c>
      <c r="D32" s="82" t="s">
        <v>2560</v>
      </c>
      <c r="E32" s="95" t="s">
        <v>548</v>
      </c>
      <c r="F32" s="95"/>
      <c r="G32" s="82" t="s">
        <v>625</v>
      </c>
      <c r="H32" s="82">
        <v>24.406366999999999</v>
      </c>
      <c r="I32" s="82">
        <v>97.965174000000005</v>
      </c>
      <c r="J32" s="82" t="s">
        <v>67</v>
      </c>
      <c r="K32" s="82" t="s">
        <v>3</v>
      </c>
      <c r="L32" s="83"/>
      <c r="M32" s="98">
        <v>3</v>
      </c>
      <c r="N32" s="85">
        <v>12</v>
      </c>
      <c r="O32" s="85">
        <v>151.19999999999999</v>
      </c>
      <c r="P32" s="82">
        <v>37.6</v>
      </c>
      <c r="Q32" s="82">
        <v>106.6</v>
      </c>
      <c r="R32" s="85"/>
      <c r="S32" s="82"/>
      <c r="T32" s="85">
        <v>2852</v>
      </c>
      <c r="U32" s="82">
        <v>83.6</v>
      </c>
      <c r="V32" s="82">
        <v>0</v>
      </c>
      <c r="W32" s="82">
        <v>0</v>
      </c>
      <c r="X32" s="82">
        <v>0</v>
      </c>
      <c r="Y32" s="82">
        <v>0</v>
      </c>
      <c r="Z32" s="82">
        <v>100</v>
      </c>
      <c r="AA32" s="82">
        <v>0</v>
      </c>
      <c r="AB32" s="82">
        <v>0</v>
      </c>
      <c r="AC32" s="86"/>
      <c r="AD32" s="86"/>
      <c r="AE32" s="86"/>
      <c r="AF32" s="82"/>
      <c r="AG32" s="87" t="s">
        <v>2637</v>
      </c>
    </row>
    <row r="33" spans="2:33" x14ac:dyDescent="0.2">
      <c r="B33" s="81" t="s">
        <v>624</v>
      </c>
      <c r="C33" s="82" t="s">
        <v>623</v>
      </c>
      <c r="D33" s="82" t="s">
        <v>2392</v>
      </c>
      <c r="E33" s="95" t="s">
        <v>548</v>
      </c>
      <c r="F33" s="95"/>
      <c r="G33" s="82" t="s">
        <v>570</v>
      </c>
      <c r="H33" s="82">
        <v>24.798933000000002</v>
      </c>
      <c r="I33" s="82">
        <v>98.066394000000003</v>
      </c>
      <c r="J33" s="82" t="s">
        <v>11</v>
      </c>
      <c r="K33" s="82" t="s">
        <v>3</v>
      </c>
      <c r="L33" s="83"/>
      <c r="M33" s="84"/>
      <c r="N33" s="82"/>
      <c r="O33" s="85" t="s">
        <v>0</v>
      </c>
      <c r="P33" s="82"/>
      <c r="Q33" s="82"/>
      <c r="R33" s="82"/>
      <c r="S33" s="82"/>
      <c r="T33" s="82"/>
      <c r="U33" s="82"/>
      <c r="V33" s="82">
        <v>0</v>
      </c>
      <c r="W33" s="82">
        <v>0</v>
      </c>
      <c r="X33" s="82">
        <v>0</v>
      </c>
      <c r="Y33" s="82">
        <v>0</v>
      </c>
      <c r="Z33" s="82">
        <v>100</v>
      </c>
      <c r="AA33" s="82">
        <v>0</v>
      </c>
      <c r="AB33" s="82">
        <v>0</v>
      </c>
      <c r="AC33" s="86"/>
      <c r="AD33" s="86"/>
      <c r="AE33" s="86"/>
      <c r="AF33" s="82"/>
      <c r="AG33" s="87" t="s">
        <v>2636</v>
      </c>
    </row>
    <row r="34" spans="2:33" ht="13" customHeight="1" x14ac:dyDescent="0.2">
      <c r="B34" s="103" t="s">
        <v>622</v>
      </c>
      <c r="C34" s="95" t="s">
        <v>621</v>
      </c>
      <c r="D34" s="95" t="s">
        <v>2562</v>
      </c>
      <c r="E34" s="95" t="s">
        <v>548</v>
      </c>
      <c r="F34" s="95"/>
      <c r="G34" s="82" t="s">
        <v>620</v>
      </c>
      <c r="H34" s="95">
        <v>24.313689</v>
      </c>
      <c r="I34" s="95">
        <v>98.287755000000004</v>
      </c>
      <c r="J34" s="95" t="s">
        <v>11</v>
      </c>
      <c r="K34" s="95" t="s">
        <v>3</v>
      </c>
      <c r="L34" s="104"/>
      <c r="M34" s="105">
        <v>36</v>
      </c>
      <c r="N34" s="106">
        <v>1458</v>
      </c>
      <c r="O34" s="85" t="s">
        <v>0</v>
      </c>
      <c r="P34" s="95">
        <v>58</v>
      </c>
      <c r="Q34" s="95"/>
      <c r="R34" s="95">
        <v>49.77</v>
      </c>
      <c r="S34" s="95"/>
      <c r="T34" s="95"/>
      <c r="U34" s="95"/>
      <c r="V34" s="82">
        <v>0</v>
      </c>
      <c r="W34" s="82">
        <v>0</v>
      </c>
      <c r="X34" s="82">
        <v>0</v>
      </c>
      <c r="Y34" s="82">
        <v>0</v>
      </c>
      <c r="Z34" s="82">
        <v>100</v>
      </c>
      <c r="AA34" s="82">
        <v>0</v>
      </c>
      <c r="AB34" s="82">
        <v>0</v>
      </c>
      <c r="AC34" s="95"/>
      <c r="AD34" s="95"/>
      <c r="AE34" s="95"/>
      <c r="AF34" s="95"/>
      <c r="AG34" s="87" t="s">
        <v>2636</v>
      </c>
    </row>
    <row r="35" spans="2:33" x14ac:dyDescent="0.2">
      <c r="B35" s="81" t="s">
        <v>619</v>
      </c>
      <c r="C35" s="82" t="s">
        <v>618</v>
      </c>
      <c r="D35" s="82" t="s">
        <v>2388</v>
      </c>
      <c r="E35" s="95" t="s">
        <v>548</v>
      </c>
      <c r="F35" s="95"/>
      <c r="G35" s="82" t="s">
        <v>547</v>
      </c>
      <c r="H35" s="82">
        <v>25.025455000000001</v>
      </c>
      <c r="I35" s="82">
        <v>97.756253999999998</v>
      </c>
      <c r="J35" s="82" t="s">
        <v>11</v>
      </c>
      <c r="K35" s="82" t="s">
        <v>3</v>
      </c>
      <c r="L35" s="83">
        <v>1998</v>
      </c>
      <c r="M35" s="84">
        <v>18.899999999999999</v>
      </c>
      <c r="N35" s="85"/>
      <c r="O35" s="85" t="s">
        <v>0</v>
      </c>
      <c r="P35" s="82"/>
      <c r="Q35" s="82"/>
      <c r="R35" s="82"/>
      <c r="S35" s="82"/>
      <c r="T35" s="85"/>
      <c r="U35" s="82">
        <v>20.2</v>
      </c>
      <c r="V35" s="82">
        <v>0</v>
      </c>
      <c r="W35" s="82">
        <v>0</v>
      </c>
      <c r="X35" s="82">
        <v>0</v>
      </c>
      <c r="Y35" s="82">
        <v>0</v>
      </c>
      <c r="Z35" s="82">
        <v>100</v>
      </c>
      <c r="AA35" s="82">
        <v>0</v>
      </c>
      <c r="AB35" s="82">
        <v>0</v>
      </c>
      <c r="AC35" s="86"/>
      <c r="AD35" s="86"/>
      <c r="AE35" s="86"/>
      <c r="AF35" s="82"/>
      <c r="AG35" s="87" t="s">
        <v>2636</v>
      </c>
    </row>
    <row r="36" spans="2:33" x14ac:dyDescent="0.2">
      <c r="B36" s="81" t="s">
        <v>617</v>
      </c>
      <c r="C36" s="82" t="s">
        <v>1918</v>
      </c>
      <c r="D36" s="82" t="s">
        <v>2388</v>
      </c>
      <c r="E36" s="95" t="s">
        <v>548</v>
      </c>
      <c r="F36" s="95"/>
      <c r="G36" s="82" t="s">
        <v>547</v>
      </c>
      <c r="H36" s="82">
        <v>25.029813999999998</v>
      </c>
      <c r="I36" s="82">
        <v>97.748267999999996</v>
      </c>
      <c r="J36" s="82" t="s">
        <v>11</v>
      </c>
      <c r="K36" s="82" t="s">
        <v>3</v>
      </c>
      <c r="L36" s="83">
        <v>2013</v>
      </c>
      <c r="M36" s="84">
        <v>72</v>
      </c>
      <c r="N36" s="85">
        <v>402.38</v>
      </c>
      <c r="O36" s="85" t="s">
        <v>0</v>
      </c>
      <c r="P36" s="82"/>
      <c r="Q36" s="82"/>
      <c r="R36" s="82"/>
      <c r="S36" s="82"/>
      <c r="T36" s="85"/>
      <c r="U36" s="82">
        <v>48.4</v>
      </c>
      <c r="V36" s="82">
        <v>0</v>
      </c>
      <c r="W36" s="82">
        <v>0</v>
      </c>
      <c r="X36" s="82">
        <v>0</v>
      </c>
      <c r="Y36" s="82">
        <v>0</v>
      </c>
      <c r="Z36" s="82">
        <v>100</v>
      </c>
      <c r="AA36" s="82">
        <v>0</v>
      </c>
      <c r="AB36" s="82">
        <v>0</v>
      </c>
      <c r="AC36" s="86"/>
      <c r="AD36" s="86"/>
      <c r="AE36" s="86"/>
      <c r="AF36" s="82"/>
      <c r="AG36" s="87" t="s">
        <v>2636</v>
      </c>
    </row>
    <row r="37" spans="2:33" x14ac:dyDescent="0.2">
      <c r="B37" s="81" t="s">
        <v>616</v>
      </c>
      <c r="C37" s="82" t="s">
        <v>1919</v>
      </c>
      <c r="D37" s="82" t="s">
        <v>2388</v>
      </c>
      <c r="E37" s="95" t="s">
        <v>548</v>
      </c>
      <c r="F37" s="95"/>
      <c r="G37" s="82" t="s">
        <v>547</v>
      </c>
      <c r="H37" s="82">
        <v>25.031803</v>
      </c>
      <c r="I37" s="82">
        <v>97.726726999999997</v>
      </c>
      <c r="J37" s="82" t="s">
        <v>11</v>
      </c>
      <c r="K37" s="82" t="s">
        <v>3</v>
      </c>
      <c r="L37" s="83">
        <v>2007</v>
      </c>
      <c r="M37" s="84">
        <v>32</v>
      </c>
      <c r="N37" s="85">
        <v>175.2</v>
      </c>
      <c r="O37" s="85" t="s">
        <v>0</v>
      </c>
      <c r="P37" s="82"/>
      <c r="Q37" s="82"/>
      <c r="R37" s="82">
        <v>2.4400000000000002E-2</v>
      </c>
      <c r="S37" s="82"/>
      <c r="T37" s="85"/>
      <c r="U37" s="82">
        <v>22.9</v>
      </c>
      <c r="V37" s="82">
        <v>0</v>
      </c>
      <c r="W37" s="82">
        <v>0</v>
      </c>
      <c r="X37" s="82">
        <v>0</v>
      </c>
      <c r="Y37" s="82">
        <v>0</v>
      </c>
      <c r="Z37" s="82">
        <v>100</v>
      </c>
      <c r="AA37" s="82">
        <v>0</v>
      </c>
      <c r="AB37" s="82">
        <v>0</v>
      </c>
      <c r="AC37" s="86"/>
      <c r="AD37" s="86"/>
      <c r="AE37" s="86"/>
      <c r="AF37" s="82"/>
      <c r="AG37" s="87" t="s">
        <v>2636</v>
      </c>
    </row>
    <row r="38" spans="2:33" x14ac:dyDescent="0.2">
      <c r="B38" s="81" t="s">
        <v>615</v>
      </c>
      <c r="C38" s="82" t="s">
        <v>1920</v>
      </c>
      <c r="D38" s="82" t="s">
        <v>2388</v>
      </c>
      <c r="E38" s="95" t="s">
        <v>548</v>
      </c>
      <c r="F38" s="95"/>
      <c r="G38" s="82" t="s">
        <v>608</v>
      </c>
      <c r="H38" s="82">
        <v>25.123892999999999</v>
      </c>
      <c r="I38" s="82">
        <v>97.926466000000005</v>
      </c>
      <c r="J38" s="82" t="s">
        <v>11</v>
      </c>
      <c r="K38" s="82" t="s">
        <v>3</v>
      </c>
      <c r="L38" s="83">
        <v>2006</v>
      </c>
      <c r="M38" s="98">
        <v>6.4</v>
      </c>
      <c r="N38" s="85">
        <v>43</v>
      </c>
      <c r="O38" s="85" t="s">
        <v>0</v>
      </c>
      <c r="P38" s="82"/>
      <c r="Q38" s="82"/>
      <c r="R38" s="85"/>
      <c r="S38" s="82"/>
      <c r="T38" s="85"/>
      <c r="U38" s="82">
        <v>5</v>
      </c>
      <c r="V38" s="82">
        <v>0</v>
      </c>
      <c r="W38" s="82">
        <v>0</v>
      </c>
      <c r="X38" s="82">
        <v>0</v>
      </c>
      <c r="Y38" s="82">
        <v>0</v>
      </c>
      <c r="Z38" s="82">
        <v>100</v>
      </c>
      <c r="AA38" s="82">
        <v>0</v>
      </c>
      <c r="AB38" s="82">
        <v>0</v>
      </c>
      <c r="AC38" s="86"/>
      <c r="AD38" s="86"/>
      <c r="AE38" s="86"/>
      <c r="AF38" s="82"/>
      <c r="AG38" s="87" t="s">
        <v>2636</v>
      </c>
    </row>
    <row r="39" spans="2:33" x14ac:dyDescent="0.2">
      <c r="B39" s="81" t="s">
        <v>614</v>
      </c>
      <c r="C39" s="82" t="s">
        <v>1921</v>
      </c>
      <c r="D39" s="82" t="s">
        <v>2388</v>
      </c>
      <c r="E39" s="95" t="s">
        <v>548</v>
      </c>
      <c r="F39" s="95"/>
      <c r="G39" s="82" t="s">
        <v>608</v>
      </c>
      <c r="H39" s="82">
        <v>25.093312000000001</v>
      </c>
      <c r="I39" s="82">
        <v>97.858020999999994</v>
      </c>
      <c r="J39" s="82" t="s">
        <v>11</v>
      </c>
      <c r="K39" s="82" t="s">
        <v>3</v>
      </c>
      <c r="L39" s="83">
        <v>2008</v>
      </c>
      <c r="M39" s="84">
        <v>30</v>
      </c>
      <c r="N39" s="85">
        <v>116</v>
      </c>
      <c r="O39" s="85" t="s">
        <v>0</v>
      </c>
      <c r="P39" s="82"/>
      <c r="Q39" s="82"/>
      <c r="R39" s="85"/>
      <c r="S39" s="82"/>
      <c r="T39" s="85"/>
      <c r="U39" s="82">
        <v>22.35</v>
      </c>
      <c r="V39" s="82">
        <v>0</v>
      </c>
      <c r="W39" s="82">
        <v>0</v>
      </c>
      <c r="X39" s="82">
        <v>0</v>
      </c>
      <c r="Y39" s="82">
        <v>0</v>
      </c>
      <c r="Z39" s="82">
        <v>100</v>
      </c>
      <c r="AA39" s="82">
        <v>0</v>
      </c>
      <c r="AB39" s="82">
        <v>0</v>
      </c>
      <c r="AC39" s="86"/>
      <c r="AD39" s="86"/>
      <c r="AE39" s="86"/>
      <c r="AF39" s="82"/>
      <c r="AG39" s="87" t="s">
        <v>2636</v>
      </c>
    </row>
    <row r="40" spans="2:33" x14ac:dyDescent="0.2">
      <c r="B40" s="81" t="s">
        <v>613</v>
      </c>
      <c r="C40" s="82" t="s">
        <v>1922</v>
      </c>
      <c r="D40" s="82" t="s">
        <v>2388</v>
      </c>
      <c r="E40" s="95" t="s">
        <v>548</v>
      </c>
      <c r="F40" s="95"/>
      <c r="G40" s="82" t="s">
        <v>608</v>
      </c>
      <c r="H40" s="82">
        <v>25.081157999999999</v>
      </c>
      <c r="I40" s="82">
        <v>97.819246000000007</v>
      </c>
      <c r="J40" s="82" t="s">
        <v>11</v>
      </c>
      <c r="K40" s="82" t="s">
        <v>3</v>
      </c>
      <c r="L40" s="83">
        <v>2006</v>
      </c>
      <c r="M40" s="84">
        <v>42</v>
      </c>
      <c r="N40" s="85">
        <v>180</v>
      </c>
      <c r="O40" s="85" t="s">
        <v>0</v>
      </c>
      <c r="P40" s="82">
        <v>33</v>
      </c>
      <c r="Q40" s="82">
        <v>84.5</v>
      </c>
      <c r="R40" s="82">
        <v>0.8</v>
      </c>
      <c r="S40" s="82"/>
      <c r="T40" s="85"/>
      <c r="U40" s="82">
        <v>20</v>
      </c>
      <c r="V40" s="82">
        <v>0</v>
      </c>
      <c r="W40" s="82">
        <v>0</v>
      </c>
      <c r="X40" s="82">
        <v>0</v>
      </c>
      <c r="Y40" s="82">
        <v>0</v>
      </c>
      <c r="Z40" s="82">
        <v>100</v>
      </c>
      <c r="AA40" s="82">
        <v>0</v>
      </c>
      <c r="AB40" s="82">
        <v>0</v>
      </c>
      <c r="AC40" s="86"/>
      <c r="AD40" s="86"/>
      <c r="AE40" s="86"/>
      <c r="AF40" s="82"/>
      <c r="AG40" s="87" t="s">
        <v>2636</v>
      </c>
    </row>
    <row r="41" spans="2:33" x14ac:dyDescent="0.2">
      <c r="B41" s="99" t="s">
        <v>612</v>
      </c>
      <c r="C41" s="86" t="s">
        <v>611</v>
      </c>
      <c r="D41" s="82" t="s">
        <v>2388</v>
      </c>
      <c r="E41" s="95" t="s">
        <v>548</v>
      </c>
      <c r="F41" s="95"/>
      <c r="G41" s="86" t="s">
        <v>608</v>
      </c>
      <c r="H41" s="86">
        <v>25.083064</v>
      </c>
      <c r="I41" s="86">
        <v>97.807922000000005</v>
      </c>
      <c r="J41" s="86" t="s">
        <v>11</v>
      </c>
      <c r="K41" s="86" t="s">
        <v>3</v>
      </c>
      <c r="L41" s="100">
        <v>2006</v>
      </c>
      <c r="M41" s="101">
        <v>40</v>
      </c>
      <c r="N41" s="86">
        <v>209.8</v>
      </c>
      <c r="O41" s="86" t="s">
        <v>0</v>
      </c>
      <c r="P41" s="86"/>
      <c r="Q41" s="86"/>
      <c r="R41" s="86"/>
      <c r="S41" s="86"/>
      <c r="T41" s="86"/>
      <c r="U41" s="86">
        <v>21.6</v>
      </c>
      <c r="V41" s="86">
        <v>0</v>
      </c>
      <c r="W41" s="86">
        <v>0</v>
      </c>
      <c r="X41" s="86">
        <v>0</v>
      </c>
      <c r="Y41" s="86">
        <v>0</v>
      </c>
      <c r="Z41" s="86">
        <v>100</v>
      </c>
      <c r="AA41" s="86">
        <v>0</v>
      </c>
      <c r="AB41" s="86">
        <v>0</v>
      </c>
      <c r="AC41" s="97"/>
      <c r="AD41" s="97"/>
      <c r="AE41" s="86"/>
      <c r="AF41" s="86"/>
      <c r="AG41" s="94" t="s">
        <v>2636</v>
      </c>
    </row>
    <row r="42" spans="2:33" x14ac:dyDescent="0.2">
      <c r="B42" s="81" t="s">
        <v>610</v>
      </c>
      <c r="C42" s="82" t="s">
        <v>1923</v>
      </c>
      <c r="D42" s="82" t="s">
        <v>2388</v>
      </c>
      <c r="E42" s="95" t="s">
        <v>548</v>
      </c>
      <c r="F42" s="95"/>
      <c r="G42" s="82" t="s">
        <v>608</v>
      </c>
      <c r="H42" s="82">
        <v>25.085235999999998</v>
      </c>
      <c r="I42" s="82">
        <v>97.771151000000003</v>
      </c>
      <c r="J42" s="82" t="s">
        <v>11</v>
      </c>
      <c r="K42" s="82" t="s">
        <v>3</v>
      </c>
      <c r="L42" s="83">
        <v>2004</v>
      </c>
      <c r="M42" s="84">
        <v>16</v>
      </c>
      <c r="N42" s="85">
        <v>103.5</v>
      </c>
      <c r="O42" s="85" t="s">
        <v>0</v>
      </c>
      <c r="P42" s="82"/>
      <c r="Q42" s="82"/>
      <c r="R42" s="82"/>
      <c r="S42" s="82"/>
      <c r="T42" s="85"/>
      <c r="U42" s="82">
        <v>9.6999999999999993</v>
      </c>
      <c r="V42" s="82">
        <v>0</v>
      </c>
      <c r="W42" s="82">
        <v>0</v>
      </c>
      <c r="X42" s="82">
        <v>0</v>
      </c>
      <c r="Y42" s="82">
        <v>0</v>
      </c>
      <c r="Z42" s="82">
        <v>100</v>
      </c>
      <c r="AA42" s="82">
        <v>0</v>
      </c>
      <c r="AB42" s="82">
        <v>0</v>
      </c>
      <c r="AC42" s="86"/>
      <c r="AD42" s="86"/>
      <c r="AE42" s="86"/>
      <c r="AF42" s="82"/>
      <c r="AG42" s="87" t="s">
        <v>2636</v>
      </c>
    </row>
    <row r="43" spans="2:33" x14ac:dyDescent="0.2">
      <c r="B43" s="81" t="s">
        <v>609</v>
      </c>
      <c r="C43" s="82" t="s">
        <v>1924</v>
      </c>
      <c r="D43" s="82" t="s">
        <v>2388</v>
      </c>
      <c r="E43" s="95" t="s">
        <v>548</v>
      </c>
      <c r="F43" s="95"/>
      <c r="G43" s="82" t="s">
        <v>608</v>
      </c>
      <c r="H43" s="82">
        <v>25.090699999999998</v>
      </c>
      <c r="I43" s="82">
        <v>97.757861000000005</v>
      </c>
      <c r="J43" s="82" t="s">
        <v>11</v>
      </c>
      <c r="K43" s="82" t="s">
        <v>3</v>
      </c>
      <c r="L43" s="83">
        <v>2007</v>
      </c>
      <c r="M43" s="84">
        <v>32</v>
      </c>
      <c r="N43" s="85">
        <v>166.6</v>
      </c>
      <c r="O43" s="85" t="s">
        <v>0</v>
      </c>
      <c r="P43" s="82"/>
      <c r="Q43" s="82"/>
      <c r="R43" s="82">
        <v>0.03</v>
      </c>
      <c r="S43" s="82"/>
      <c r="T43" s="85"/>
      <c r="U43" s="82">
        <v>21.8</v>
      </c>
      <c r="V43" s="82">
        <v>0</v>
      </c>
      <c r="W43" s="82">
        <v>0</v>
      </c>
      <c r="X43" s="82">
        <v>0</v>
      </c>
      <c r="Y43" s="82">
        <v>0</v>
      </c>
      <c r="Z43" s="82">
        <v>100</v>
      </c>
      <c r="AA43" s="82">
        <v>0</v>
      </c>
      <c r="AB43" s="82">
        <v>0</v>
      </c>
      <c r="AC43" s="86"/>
      <c r="AD43" s="86"/>
      <c r="AE43" s="86"/>
      <c r="AF43" s="82"/>
      <c r="AG43" s="87" t="s">
        <v>2636</v>
      </c>
    </row>
    <row r="44" spans="2:33" x14ac:dyDescent="0.2">
      <c r="B44" s="81" t="s">
        <v>607</v>
      </c>
      <c r="C44" s="82" t="s">
        <v>606</v>
      </c>
      <c r="D44" s="82" t="s">
        <v>2392</v>
      </c>
      <c r="E44" s="95" t="s">
        <v>548</v>
      </c>
      <c r="F44" s="95"/>
      <c r="G44" s="82" t="s">
        <v>570</v>
      </c>
      <c r="H44" s="82">
        <v>25.112213000000001</v>
      </c>
      <c r="I44" s="82">
        <v>98.181391000000005</v>
      </c>
      <c r="J44" s="82" t="s">
        <v>11</v>
      </c>
      <c r="K44" s="82" t="s">
        <v>3</v>
      </c>
      <c r="L44" s="83"/>
      <c r="M44" s="84">
        <v>30</v>
      </c>
      <c r="N44" s="85">
        <v>1259</v>
      </c>
      <c r="O44" s="85" t="s">
        <v>0</v>
      </c>
      <c r="P44" s="82">
        <v>51</v>
      </c>
      <c r="Q44" s="82">
        <v>175.6</v>
      </c>
      <c r="R44" s="82">
        <v>9.57</v>
      </c>
      <c r="S44" s="109">
        <v>1086.4000000000001</v>
      </c>
      <c r="T44" s="82">
        <v>0</v>
      </c>
      <c r="U44" s="82">
        <v>20.5</v>
      </c>
      <c r="V44" s="82">
        <v>0</v>
      </c>
      <c r="W44" s="82">
        <v>0</v>
      </c>
      <c r="X44" s="82">
        <v>0</v>
      </c>
      <c r="Y44" s="82">
        <v>0</v>
      </c>
      <c r="Z44" s="82">
        <v>100</v>
      </c>
      <c r="AA44" s="82">
        <v>0</v>
      </c>
      <c r="AB44" s="82">
        <v>0</v>
      </c>
      <c r="AC44" s="86"/>
      <c r="AD44" s="86" t="s">
        <v>605</v>
      </c>
      <c r="AE44" s="86" t="s">
        <v>605</v>
      </c>
      <c r="AF44" s="82"/>
      <c r="AG44" s="87" t="s">
        <v>2636</v>
      </c>
    </row>
    <row r="45" spans="2:33" x14ac:dyDescent="0.2">
      <c r="B45" s="103" t="s">
        <v>604</v>
      </c>
      <c r="C45" s="95" t="s">
        <v>603</v>
      </c>
      <c r="D45" s="95" t="s">
        <v>2392</v>
      </c>
      <c r="E45" s="95" t="s">
        <v>548</v>
      </c>
      <c r="F45" s="95"/>
      <c r="G45" s="82" t="s">
        <v>584</v>
      </c>
      <c r="H45" s="95">
        <v>24.780363000000001</v>
      </c>
      <c r="I45" s="95">
        <v>97.689729</v>
      </c>
      <c r="J45" s="95" t="s">
        <v>11</v>
      </c>
      <c r="K45" s="95" t="s">
        <v>3</v>
      </c>
      <c r="L45" s="104"/>
      <c r="M45" s="108">
        <v>12</v>
      </c>
      <c r="N45" s="95"/>
      <c r="O45" s="85" t="s">
        <v>0</v>
      </c>
      <c r="P45" s="95"/>
      <c r="Q45" s="95"/>
      <c r="R45" s="95"/>
      <c r="S45" s="95"/>
      <c r="T45" s="95"/>
      <c r="U45" s="95"/>
      <c r="V45" s="82">
        <v>0</v>
      </c>
      <c r="W45" s="82">
        <v>0</v>
      </c>
      <c r="X45" s="82">
        <v>0</v>
      </c>
      <c r="Y45" s="82">
        <v>0</v>
      </c>
      <c r="Z45" s="82">
        <v>100</v>
      </c>
      <c r="AA45" s="82">
        <v>0</v>
      </c>
      <c r="AB45" s="82">
        <v>0</v>
      </c>
      <c r="AC45" s="95"/>
      <c r="AD45" s="95"/>
      <c r="AE45" s="95"/>
      <c r="AF45" s="95"/>
      <c r="AG45" s="87" t="s">
        <v>2636</v>
      </c>
    </row>
    <row r="46" spans="2:33" x14ac:dyDescent="0.2">
      <c r="B46" s="103" t="s">
        <v>602</v>
      </c>
      <c r="C46" s="95" t="s">
        <v>601</v>
      </c>
      <c r="D46" s="95" t="s">
        <v>2392</v>
      </c>
      <c r="E46" s="95" t="s">
        <v>548</v>
      </c>
      <c r="F46" s="95"/>
      <c r="G46" s="82" t="s">
        <v>584</v>
      </c>
      <c r="H46" s="95">
        <v>24.771336000000002</v>
      </c>
      <c r="I46" s="95">
        <v>97.658259000000001</v>
      </c>
      <c r="J46" s="95" t="s">
        <v>11</v>
      </c>
      <c r="K46" s="95" t="s">
        <v>3</v>
      </c>
      <c r="L46" s="104"/>
      <c r="M46" s="105">
        <v>180</v>
      </c>
      <c r="N46" s="95"/>
      <c r="O46" s="85" t="s">
        <v>0</v>
      </c>
      <c r="P46" s="95">
        <v>26.04</v>
      </c>
      <c r="Q46" s="95">
        <v>74</v>
      </c>
      <c r="R46" s="95"/>
      <c r="S46" s="95">
        <v>0.04</v>
      </c>
      <c r="T46" s="95"/>
      <c r="U46" s="95"/>
      <c r="V46" s="82">
        <v>0</v>
      </c>
      <c r="W46" s="82">
        <v>0</v>
      </c>
      <c r="X46" s="82">
        <v>0</v>
      </c>
      <c r="Y46" s="82">
        <v>0</v>
      </c>
      <c r="Z46" s="82">
        <v>100</v>
      </c>
      <c r="AA46" s="82">
        <v>0</v>
      </c>
      <c r="AB46" s="82">
        <v>0</v>
      </c>
      <c r="AC46" s="95"/>
      <c r="AD46" s="95"/>
      <c r="AE46" s="95"/>
      <c r="AF46" s="95"/>
      <c r="AG46" s="87" t="s">
        <v>2636</v>
      </c>
    </row>
    <row r="47" spans="2:33" x14ac:dyDescent="0.2">
      <c r="B47" s="81" t="s">
        <v>600</v>
      </c>
      <c r="C47" s="82" t="s">
        <v>599</v>
      </c>
      <c r="D47" s="82" t="s">
        <v>2388</v>
      </c>
      <c r="E47" s="95" t="s">
        <v>548</v>
      </c>
      <c r="F47" s="95"/>
      <c r="G47" s="82" t="s">
        <v>598</v>
      </c>
      <c r="H47" s="82">
        <v>24.922605000000001</v>
      </c>
      <c r="I47" s="82">
        <v>97.863349999999997</v>
      </c>
      <c r="J47" s="82" t="s">
        <v>11</v>
      </c>
      <c r="K47" s="82" t="s">
        <v>3</v>
      </c>
      <c r="L47" s="83">
        <v>2008</v>
      </c>
      <c r="M47" s="84">
        <v>24</v>
      </c>
      <c r="N47" s="85">
        <v>116</v>
      </c>
      <c r="O47" s="85" t="s">
        <v>0</v>
      </c>
      <c r="P47" s="82">
        <v>49.6</v>
      </c>
      <c r="Q47" s="82">
        <v>144.4</v>
      </c>
      <c r="R47" s="82">
        <v>4.5999999999999996</v>
      </c>
      <c r="S47" s="82"/>
      <c r="T47" s="85"/>
      <c r="U47" s="82">
        <v>18.5</v>
      </c>
      <c r="V47" s="82">
        <v>0</v>
      </c>
      <c r="W47" s="82">
        <v>0</v>
      </c>
      <c r="X47" s="82">
        <v>0</v>
      </c>
      <c r="Y47" s="82">
        <v>0</v>
      </c>
      <c r="Z47" s="82">
        <v>100</v>
      </c>
      <c r="AA47" s="82">
        <v>0</v>
      </c>
      <c r="AB47" s="82">
        <v>0</v>
      </c>
      <c r="AC47" s="86" t="s">
        <v>597</v>
      </c>
      <c r="AD47" s="86" t="s">
        <v>596</v>
      </c>
      <c r="AE47" s="86" t="s">
        <v>595</v>
      </c>
      <c r="AF47" s="82"/>
      <c r="AG47" s="87" t="s">
        <v>2636</v>
      </c>
    </row>
    <row r="48" spans="2:33" x14ac:dyDescent="0.2">
      <c r="B48" s="103" t="s">
        <v>594</v>
      </c>
      <c r="C48" s="95" t="s">
        <v>593</v>
      </c>
      <c r="D48" s="95" t="s">
        <v>2388</v>
      </c>
      <c r="E48" s="95" t="s">
        <v>548</v>
      </c>
      <c r="F48" s="95"/>
      <c r="G48" s="82" t="s">
        <v>592</v>
      </c>
      <c r="H48" s="95">
        <v>24.944490999999999</v>
      </c>
      <c r="I48" s="95">
        <v>97.842710999999994</v>
      </c>
      <c r="J48" s="95" t="s">
        <v>11</v>
      </c>
      <c r="K48" s="95" t="s">
        <v>3</v>
      </c>
      <c r="L48" s="104">
        <v>2012</v>
      </c>
      <c r="M48" s="105">
        <v>15</v>
      </c>
      <c r="N48" s="95">
        <v>752</v>
      </c>
      <c r="O48" s="85" t="s">
        <v>0</v>
      </c>
      <c r="P48" s="95">
        <v>17.600000000000001</v>
      </c>
      <c r="Q48" s="95">
        <v>82</v>
      </c>
      <c r="R48" s="95">
        <v>2.7E-2</v>
      </c>
      <c r="S48" s="95">
        <v>102</v>
      </c>
      <c r="T48" s="95">
        <v>0</v>
      </c>
      <c r="U48" s="95">
        <v>10.9</v>
      </c>
      <c r="V48" s="82">
        <v>0</v>
      </c>
      <c r="W48" s="82">
        <v>0</v>
      </c>
      <c r="X48" s="82">
        <v>0</v>
      </c>
      <c r="Y48" s="82">
        <v>0</v>
      </c>
      <c r="Z48" s="82">
        <v>100</v>
      </c>
      <c r="AA48" s="82">
        <v>0</v>
      </c>
      <c r="AB48" s="82">
        <v>0</v>
      </c>
      <c r="AC48" s="95"/>
      <c r="AD48" s="95" t="s">
        <v>591</v>
      </c>
      <c r="AE48" s="95" t="s">
        <v>591</v>
      </c>
      <c r="AF48" s="95"/>
      <c r="AG48" s="87" t="s">
        <v>2636</v>
      </c>
    </row>
    <row r="49" spans="2:33" x14ac:dyDescent="0.2">
      <c r="B49" s="81" t="s">
        <v>590</v>
      </c>
      <c r="C49" s="82" t="s">
        <v>1925</v>
      </c>
      <c r="D49" s="95" t="s">
        <v>2388</v>
      </c>
      <c r="E49" s="95" t="s">
        <v>548</v>
      </c>
      <c r="F49" s="95"/>
      <c r="G49" s="82" t="s">
        <v>587</v>
      </c>
      <c r="H49" s="82">
        <v>25.108986999999999</v>
      </c>
      <c r="I49" s="82">
        <v>97.829834000000005</v>
      </c>
      <c r="J49" s="82" t="s">
        <v>11</v>
      </c>
      <c r="K49" s="82" t="s">
        <v>3</v>
      </c>
      <c r="L49" s="83">
        <v>2009</v>
      </c>
      <c r="M49" s="84">
        <v>30</v>
      </c>
      <c r="N49" s="85">
        <v>136</v>
      </c>
      <c r="O49" s="85" t="s">
        <v>0</v>
      </c>
      <c r="P49" s="82"/>
      <c r="Q49" s="82"/>
      <c r="R49" s="82">
        <v>3.3000000000000002E-2</v>
      </c>
      <c r="S49" s="82"/>
      <c r="T49" s="85"/>
      <c r="U49" s="82">
        <v>20</v>
      </c>
      <c r="V49" s="82">
        <v>0</v>
      </c>
      <c r="W49" s="82">
        <v>0</v>
      </c>
      <c r="X49" s="82">
        <v>0</v>
      </c>
      <c r="Y49" s="82">
        <v>0</v>
      </c>
      <c r="Z49" s="82">
        <v>100</v>
      </c>
      <c r="AA49" s="82">
        <v>0</v>
      </c>
      <c r="AB49" s="82">
        <v>0</v>
      </c>
      <c r="AC49" s="86"/>
      <c r="AD49" s="86"/>
      <c r="AE49" s="86"/>
      <c r="AF49" s="82"/>
      <c r="AG49" s="87" t="s">
        <v>2636</v>
      </c>
    </row>
    <row r="50" spans="2:33" x14ac:dyDescent="0.2">
      <c r="B50" s="81" t="s">
        <v>589</v>
      </c>
      <c r="C50" s="82" t="s">
        <v>1926</v>
      </c>
      <c r="D50" s="95" t="s">
        <v>2388</v>
      </c>
      <c r="E50" s="95" t="s">
        <v>548</v>
      </c>
      <c r="F50" s="95"/>
      <c r="G50" s="82" t="s">
        <v>587</v>
      </c>
      <c r="H50" s="82">
        <v>25.113181999999998</v>
      </c>
      <c r="I50" s="82">
        <v>97.815623000000002</v>
      </c>
      <c r="J50" s="82" t="s">
        <v>11</v>
      </c>
      <c r="K50" s="82" t="s">
        <v>3</v>
      </c>
      <c r="L50" s="83"/>
      <c r="M50" s="98">
        <v>5</v>
      </c>
      <c r="N50" s="85">
        <v>23</v>
      </c>
      <c r="O50" s="85" t="s">
        <v>0</v>
      </c>
      <c r="P50" s="82"/>
      <c r="Q50" s="82"/>
      <c r="R50" s="82"/>
      <c r="S50" s="82"/>
      <c r="T50" s="85"/>
      <c r="U50" s="82">
        <v>4.4000000000000004</v>
      </c>
      <c r="V50" s="82">
        <v>0</v>
      </c>
      <c r="W50" s="82">
        <v>0</v>
      </c>
      <c r="X50" s="82">
        <v>0</v>
      </c>
      <c r="Y50" s="82">
        <v>0</v>
      </c>
      <c r="Z50" s="82">
        <v>100</v>
      </c>
      <c r="AA50" s="82">
        <v>0</v>
      </c>
      <c r="AB50" s="82">
        <v>0</v>
      </c>
      <c r="AC50" s="86"/>
      <c r="AD50" s="86"/>
      <c r="AE50" s="86"/>
      <c r="AF50" s="82"/>
      <c r="AG50" s="87" t="s">
        <v>2636</v>
      </c>
    </row>
    <row r="51" spans="2:33" x14ac:dyDescent="0.2">
      <c r="B51" s="81" t="s">
        <v>588</v>
      </c>
      <c r="C51" s="82" t="s">
        <v>1927</v>
      </c>
      <c r="D51" s="95" t="s">
        <v>2388</v>
      </c>
      <c r="E51" s="95" t="s">
        <v>548</v>
      </c>
      <c r="F51" s="95"/>
      <c r="G51" s="82" t="s">
        <v>587</v>
      </c>
      <c r="H51" s="82">
        <v>25.111958999999999</v>
      </c>
      <c r="I51" s="82">
        <v>97.782043999999999</v>
      </c>
      <c r="J51" s="82" t="s">
        <v>11</v>
      </c>
      <c r="K51" s="82" t="s">
        <v>3</v>
      </c>
      <c r="L51" s="83">
        <v>2008</v>
      </c>
      <c r="M51" s="84">
        <v>15</v>
      </c>
      <c r="N51" s="85">
        <v>67.7</v>
      </c>
      <c r="O51" s="85" t="s">
        <v>0</v>
      </c>
      <c r="P51" s="82"/>
      <c r="Q51" s="82"/>
      <c r="R51" s="82">
        <v>0.9</v>
      </c>
      <c r="S51" s="82"/>
      <c r="T51" s="85"/>
      <c r="U51" s="82">
        <v>10</v>
      </c>
      <c r="V51" s="82">
        <v>0</v>
      </c>
      <c r="W51" s="82">
        <v>0</v>
      </c>
      <c r="X51" s="82">
        <v>0</v>
      </c>
      <c r="Y51" s="82">
        <v>0</v>
      </c>
      <c r="Z51" s="82">
        <v>100</v>
      </c>
      <c r="AA51" s="82">
        <v>0</v>
      </c>
      <c r="AB51" s="82">
        <v>0</v>
      </c>
      <c r="AC51" s="86"/>
      <c r="AD51" s="86"/>
      <c r="AE51" s="86"/>
      <c r="AF51" s="82"/>
      <c r="AG51" s="87" t="s">
        <v>2636</v>
      </c>
    </row>
    <row r="52" spans="2:33" x14ac:dyDescent="0.2">
      <c r="B52" s="103" t="s">
        <v>586</v>
      </c>
      <c r="C52" s="95" t="s">
        <v>585</v>
      </c>
      <c r="D52" s="95" t="s">
        <v>2563</v>
      </c>
      <c r="E52" s="95" t="s">
        <v>548</v>
      </c>
      <c r="F52" s="95"/>
      <c r="G52" s="82" t="s">
        <v>584</v>
      </c>
      <c r="H52" s="95">
        <v>24.712969000000001</v>
      </c>
      <c r="I52" s="95">
        <v>97.581005000000005</v>
      </c>
      <c r="J52" s="95" t="s">
        <v>11</v>
      </c>
      <c r="K52" s="95" t="s">
        <v>3</v>
      </c>
      <c r="L52" s="104">
        <v>2012</v>
      </c>
      <c r="M52" s="105">
        <v>180</v>
      </c>
      <c r="N52" s="106">
        <v>8130</v>
      </c>
      <c r="O52" s="85" t="s">
        <v>0</v>
      </c>
      <c r="P52" s="95">
        <v>46.5</v>
      </c>
      <c r="Q52" s="95">
        <v>172.28</v>
      </c>
      <c r="R52" s="95">
        <v>0.49</v>
      </c>
      <c r="S52" s="95"/>
      <c r="T52" s="95"/>
      <c r="U52" s="95"/>
      <c r="V52" s="82">
        <v>0</v>
      </c>
      <c r="W52" s="82">
        <v>0</v>
      </c>
      <c r="X52" s="82">
        <v>0</v>
      </c>
      <c r="Y52" s="82">
        <v>0</v>
      </c>
      <c r="Z52" s="82">
        <v>100</v>
      </c>
      <c r="AA52" s="82">
        <v>0</v>
      </c>
      <c r="AB52" s="82">
        <v>0</v>
      </c>
      <c r="AC52" s="95"/>
      <c r="AD52" s="95" t="s">
        <v>583</v>
      </c>
      <c r="AE52" s="95" t="s">
        <v>583</v>
      </c>
      <c r="AF52" s="95"/>
      <c r="AG52" s="87" t="s">
        <v>2636</v>
      </c>
    </row>
    <row r="53" spans="2:33" x14ac:dyDescent="0.2">
      <c r="B53" s="81" t="s">
        <v>581</v>
      </c>
      <c r="C53" s="82" t="s">
        <v>582</v>
      </c>
      <c r="D53" s="82" t="s">
        <v>2392</v>
      </c>
      <c r="E53" s="95" t="s">
        <v>548</v>
      </c>
      <c r="F53" s="95"/>
      <c r="G53" s="82" t="s">
        <v>581</v>
      </c>
      <c r="H53" s="82">
        <v>24.783061</v>
      </c>
      <c r="I53" s="82">
        <v>98.190499000000003</v>
      </c>
      <c r="J53" s="82" t="s">
        <v>11</v>
      </c>
      <c r="K53" s="82" t="s">
        <v>3</v>
      </c>
      <c r="L53" s="83">
        <v>2007</v>
      </c>
      <c r="M53" s="84">
        <v>20</v>
      </c>
      <c r="N53" s="85">
        <v>120</v>
      </c>
      <c r="O53" s="85" t="s">
        <v>0</v>
      </c>
      <c r="P53" s="82"/>
      <c r="Q53" s="82"/>
      <c r="R53" s="82"/>
      <c r="S53" s="82"/>
      <c r="T53" s="85"/>
      <c r="U53" s="82">
        <v>15</v>
      </c>
      <c r="V53" s="82">
        <v>0</v>
      </c>
      <c r="W53" s="82">
        <v>0</v>
      </c>
      <c r="X53" s="82">
        <v>0</v>
      </c>
      <c r="Y53" s="82">
        <v>0</v>
      </c>
      <c r="Z53" s="82">
        <v>100</v>
      </c>
      <c r="AA53" s="82">
        <v>0</v>
      </c>
      <c r="AB53" s="82">
        <v>0</v>
      </c>
      <c r="AC53" s="86"/>
      <c r="AD53" s="86"/>
      <c r="AE53" s="86"/>
      <c r="AF53" s="82"/>
      <c r="AG53" s="87" t="s">
        <v>2636</v>
      </c>
    </row>
    <row r="54" spans="2:33" x14ac:dyDescent="0.2">
      <c r="B54" s="81" t="s">
        <v>580</v>
      </c>
      <c r="C54" s="82" t="s">
        <v>579</v>
      </c>
      <c r="D54" s="82" t="s">
        <v>2562</v>
      </c>
      <c r="E54" s="95" t="s">
        <v>548</v>
      </c>
      <c r="F54" s="95"/>
      <c r="G54" s="82" t="s">
        <v>552</v>
      </c>
      <c r="H54" s="82">
        <v>24.588232000000001</v>
      </c>
      <c r="I54" s="82">
        <v>98.344896000000006</v>
      </c>
      <c r="J54" s="82" t="s">
        <v>67</v>
      </c>
      <c r="K54" s="82" t="s">
        <v>3</v>
      </c>
      <c r="L54" s="83">
        <v>2012</v>
      </c>
      <c r="M54" s="84">
        <v>180</v>
      </c>
      <c r="N54" s="85">
        <v>7180</v>
      </c>
      <c r="O54" s="85">
        <v>5</v>
      </c>
      <c r="P54" s="82">
        <v>90.5</v>
      </c>
      <c r="Q54" s="82">
        <v>280</v>
      </c>
      <c r="R54" s="82">
        <v>233</v>
      </c>
      <c r="S54" s="82"/>
      <c r="T54" s="82"/>
      <c r="U54" s="82">
        <v>194</v>
      </c>
      <c r="V54" s="82">
        <v>0</v>
      </c>
      <c r="W54" s="82">
        <v>0</v>
      </c>
      <c r="X54" s="82">
        <v>0</v>
      </c>
      <c r="Y54" s="82">
        <v>0</v>
      </c>
      <c r="Z54" s="82">
        <v>100</v>
      </c>
      <c r="AA54" s="82">
        <v>0</v>
      </c>
      <c r="AB54" s="82">
        <v>0</v>
      </c>
      <c r="AC54" s="86"/>
      <c r="AD54" s="86" t="s">
        <v>578</v>
      </c>
      <c r="AE54" s="86" t="s">
        <v>578</v>
      </c>
      <c r="AF54" s="82"/>
      <c r="AG54" s="87" t="s">
        <v>2636</v>
      </c>
    </row>
    <row r="55" spans="2:33" ht="13" customHeight="1" x14ac:dyDescent="0.2">
      <c r="B55" s="81" t="s">
        <v>577</v>
      </c>
      <c r="C55" s="82" t="s">
        <v>576</v>
      </c>
      <c r="D55" s="82" t="s">
        <v>2562</v>
      </c>
      <c r="E55" s="95" t="s">
        <v>548</v>
      </c>
      <c r="F55" s="95"/>
      <c r="G55" s="82" t="s">
        <v>552</v>
      </c>
      <c r="H55" s="82">
        <v>25.227443999999998</v>
      </c>
      <c r="I55" s="82">
        <v>98.618829000000005</v>
      </c>
      <c r="J55" s="82" t="s">
        <v>11</v>
      </c>
      <c r="K55" s="82" t="s">
        <v>3</v>
      </c>
      <c r="L55" s="83"/>
      <c r="M55" s="98">
        <v>6</v>
      </c>
      <c r="N55" s="82">
        <v>42</v>
      </c>
      <c r="O55" s="85" t="s">
        <v>0</v>
      </c>
      <c r="P55" s="82"/>
      <c r="Q55" s="82"/>
      <c r="R55" s="82"/>
      <c r="S55" s="82"/>
      <c r="T55" s="82"/>
      <c r="U55" s="82"/>
      <c r="V55" s="82">
        <v>0</v>
      </c>
      <c r="W55" s="82">
        <v>0</v>
      </c>
      <c r="X55" s="82">
        <v>0</v>
      </c>
      <c r="Y55" s="82">
        <v>0</v>
      </c>
      <c r="Z55" s="82">
        <v>100</v>
      </c>
      <c r="AA55" s="82">
        <v>0</v>
      </c>
      <c r="AB55" s="82">
        <v>0</v>
      </c>
      <c r="AC55" s="86"/>
      <c r="AD55" s="86"/>
      <c r="AE55" s="86"/>
      <c r="AF55" s="82"/>
      <c r="AG55" s="87" t="s">
        <v>2636</v>
      </c>
    </row>
    <row r="56" spans="2:33" ht="13" customHeight="1" x14ac:dyDescent="0.2">
      <c r="B56" s="81" t="s">
        <v>575</v>
      </c>
      <c r="C56" s="82" t="s">
        <v>574</v>
      </c>
      <c r="D56" s="82" t="s">
        <v>2392</v>
      </c>
      <c r="E56" s="95" t="s">
        <v>548</v>
      </c>
      <c r="F56" s="95"/>
      <c r="G56" s="82" t="s">
        <v>558</v>
      </c>
      <c r="H56" s="82">
        <v>25.430955000000001</v>
      </c>
      <c r="I56" s="82">
        <v>98.214562000000001</v>
      </c>
      <c r="J56" s="82" t="s">
        <v>11</v>
      </c>
      <c r="K56" s="82" t="s">
        <v>3</v>
      </c>
      <c r="L56" s="83">
        <v>2015</v>
      </c>
      <c r="M56" s="84">
        <v>72</v>
      </c>
      <c r="N56" s="85">
        <v>3289</v>
      </c>
      <c r="O56" s="85" t="s">
        <v>0</v>
      </c>
      <c r="P56" s="82">
        <v>94</v>
      </c>
      <c r="Q56" s="82"/>
      <c r="R56" s="82"/>
      <c r="S56" s="82"/>
      <c r="T56" s="82"/>
      <c r="U56" s="82">
        <v>456</v>
      </c>
      <c r="V56" s="82">
        <v>0</v>
      </c>
      <c r="W56" s="82">
        <v>0</v>
      </c>
      <c r="X56" s="82">
        <v>0</v>
      </c>
      <c r="Y56" s="82">
        <v>0</v>
      </c>
      <c r="Z56" s="82">
        <v>100</v>
      </c>
      <c r="AA56" s="82">
        <v>0</v>
      </c>
      <c r="AB56" s="82">
        <v>0</v>
      </c>
      <c r="AC56" s="86"/>
      <c r="AD56" s="86" t="s">
        <v>567</v>
      </c>
      <c r="AE56" s="86" t="s">
        <v>567</v>
      </c>
      <c r="AF56" s="82"/>
      <c r="AG56" s="87" t="s">
        <v>2636</v>
      </c>
    </row>
    <row r="57" spans="2:33" ht="13" customHeight="1" x14ac:dyDescent="0.2">
      <c r="B57" s="81" t="s">
        <v>573</v>
      </c>
      <c r="C57" s="82"/>
      <c r="D57" s="82" t="s">
        <v>2392</v>
      </c>
      <c r="E57" s="95" t="s">
        <v>548</v>
      </c>
      <c r="F57" s="95"/>
      <c r="G57" s="82" t="s">
        <v>570</v>
      </c>
      <c r="H57" s="82">
        <v>25.077209</v>
      </c>
      <c r="I57" s="82">
        <v>98.176901999999998</v>
      </c>
      <c r="J57" s="82" t="s">
        <v>11</v>
      </c>
      <c r="K57" s="82" t="s">
        <v>3</v>
      </c>
      <c r="L57" s="83"/>
      <c r="M57" s="84"/>
      <c r="N57" s="82"/>
      <c r="O57" s="85" t="s">
        <v>0</v>
      </c>
      <c r="P57" s="82"/>
      <c r="Q57" s="82"/>
      <c r="R57" s="82"/>
      <c r="S57" s="82"/>
      <c r="T57" s="82"/>
      <c r="U57" s="82"/>
      <c r="V57" s="82">
        <v>0</v>
      </c>
      <c r="W57" s="82">
        <v>0</v>
      </c>
      <c r="X57" s="82">
        <v>0</v>
      </c>
      <c r="Y57" s="82">
        <v>0</v>
      </c>
      <c r="Z57" s="82">
        <v>100</v>
      </c>
      <c r="AA57" s="82">
        <v>0</v>
      </c>
      <c r="AB57" s="82">
        <v>0</v>
      </c>
      <c r="AC57" s="86"/>
      <c r="AD57" s="86"/>
      <c r="AE57" s="86"/>
      <c r="AF57" s="82"/>
      <c r="AG57" s="87" t="s">
        <v>2636</v>
      </c>
    </row>
    <row r="58" spans="2:33" ht="13" customHeight="1" x14ac:dyDescent="0.2">
      <c r="B58" s="81" t="s">
        <v>572</v>
      </c>
      <c r="C58" s="82" t="s">
        <v>571</v>
      </c>
      <c r="D58" s="82" t="s">
        <v>2392</v>
      </c>
      <c r="E58" s="95" t="s">
        <v>548</v>
      </c>
      <c r="F58" s="95"/>
      <c r="G58" s="82" t="s">
        <v>570</v>
      </c>
      <c r="H58" s="82">
        <v>25.207191999999999</v>
      </c>
      <c r="I58" s="82">
        <v>98.189068000000006</v>
      </c>
      <c r="J58" s="82" t="s">
        <v>11</v>
      </c>
      <c r="K58" s="82" t="s">
        <v>3</v>
      </c>
      <c r="L58" s="83"/>
      <c r="M58" s="84">
        <v>168</v>
      </c>
      <c r="N58" s="82"/>
      <c r="O58" s="85" t="s">
        <v>0</v>
      </c>
      <c r="P58" s="82"/>
      <c r="Q58" s="82"/>
      <c r="R58" s="82"/>
      <c r="S58" s="82"/>
      <c r="T58" s="82"/>
      <c r="U58" s="82">
        <v>53.3</v>
      </c>
      <c r="V58" s="82">
        <v>0</v>
      </c>
      <c r="W58" s="82">
        <v>0</v>
      </c>
      <c r="X58" s="82">
        <v>0</v>
      </c>
      <c r="Y58" s="82">
        <v>0</v>
      </c>
      <c r="Z58" s="82">
        <v>100</v>
      </c>
      <c r="AA58" s="82">
        <v>0</v>
      </c>
      <c r="AB58" s="82">
        <v>0</v>
      </c>
      <c r="AC58" s="86"/>
      <c r="AD58" s="86"/>
      <c r="AE58" s="86"/>
      <c r="AF58" s="82"/>
      <c r="AG58" s="87" t="s">
        <v>2636</v>
      </c>
    </row>
    <row r="59" spans="2:33" ht="13" customHeight="1" x14ac:dyDescent="0.2">
      <c r="B59" s="81" t="s">
        <v>569</v>
      </c>
      <c r="C59" s="82" t="s">
        <v>568</v>
      </c>
      <c r="D59" s="82" t="s">
        <v>2392</v>
      </c>
      <c r="E59" s="95" t="s">
        <v>548</v>
      </c>
      <c r="F59" s="95"/>
      <c r="G59" s="89" t="s">
        <v>558</v>
      </c>
      <c r="H59" s="82">
        <v>25.264054000000002</v>
      </c>
      <c r="I59" s="82">
        <v>98.197748000000004</v>
      </c>
      <c r="J59" s="82" t="s">
        <v>11</v>
      </c>
      <c r="K59" s="82" t="s">
        <v>3</v>
      </c>
      <c r="L59" s="83">
        <v>2011</v>
      </c>
      <c r="M59" s="84">
        <v>315</v>
      </c>
      <c r="N59" s="85">
        <v>1303</v>
      </c>
      <c r="O59" s="85" t="s">
        <v>0</v>
      </c>
      <c r="P59" s="82">
        <v>130</v>
      </c>
      <c r="Q59" s="95">
        <v>443.92</v>
      </c>
      <c r="R59" s="85">
        <v>2260</v>
      </c>
      <c r="S59" s="82">
        <v>512</v>
      </c>
      <c r="T59" s="82">
        <v>90</v>
      </c>
      <c r="U59" s="82">
        <v>91.7</v>
      </c>
      <c r="V59" s="82">
        <v>0</v>
      </c>
      <c r="W59" s="82">
        <v>0</v>
      </c>
      <c r="X59" s="82">
        <v>0</v>
      </c>
      <c r="Y59" s="82">
        <v>0</v>
      </c>
      <c r="Z59" s="82">
        <v>100</v>
      </c>
      <c r="AA59" s="82">
        <v>0</v>
      </c>
      <c r="AB59" s="82">
        <v>0</v>
      </c>
      <c r="AC59" s="97"/>
      <c r="AD59" s="86" t="s">
        <v>567</v>
      </c>
      <c r="AE59" s="86" t="s">
        <v>567</v>
      </c>
      <c r="AF59" s="82"/>
      <c r="AG59" s="94" t="s">
        <v>2640</v>
      </c>
    </row>
    <row r="60" spans="2:33" ht="13" customHeight="1" x14ac:dyDescent="0.2">
      <c r="B60" s="81" t="s">
        <v>566</v>
      </c>
      <c r="C60" s="82" t="s">
        <v>565</v>
      </c>
      <c r="D60" s="82" t="s">
        <v>2562</v>
      </c>
      <c r="E60" s="95" t="s">
        <v>548</v>
      </c>
      <c r="F60" s="95"/>
      <c r="G60" s="82" t="s">
        <v>552</v>
      </c>
      <c r="H60" s="82">
        <v>24.783521</v>
      </c>
      <c r="I60" s="82">
        <v>98.640423999999996</v>
      </c>
      <c r="J60" s="82" t="s">
        <v>11</v>
      </c>
      <c r="K60" s="82" t="s">
        <v>53</v>
      </c>
      <c r="L60" s="83"/>
      <c r="M60" s="84">
        <v>87</v>
      </c>
      <c r="N60" s="85">
        <v>3700</v>
      </c>
      <c r="O60" s="85" t="s">
        <v>0</v>
      </c>
      <c r="P60" s="82"/>
      <c r="Q60" s="82"/>
      <c r="R60" s="82">
        <v>43.73</v>
      </c>
      <c r="S60" s="82"/>
      <c r="T60" s="82"/>
      <c r="U60" s="82"/>
      <c r="V60" s="82">
        <v>0</v>
      </c>
      <c r="W60" s="82">
        <v>0</v>
      </c>
      <c r="X60" s="82">
        <v>0</v>
      </c>
      <c r="Y60" s="82">
        <v>0</v>
      </c>
      <c r="Z60" s="82">
        <v>100</v>
      </c>
      <c r="AA60" s="82">
        <v>0</v>
      </c>
      <c r="AB60" s="82">
        <v>0</v>
      </c>
      <c r="AC60" s="86"/>
      <c r="AD60" s="86" t="s">
        <v>561</v>
      </c>
      <c r="AE60" s="86" t="s">
        <v>561</v>
      </c>
      <c r="AF60" s="82"/>
      <c r="AG60" s="87" t="s">
        <v>564</v>
      </c>
    </row>
    <row r="61" spans="2:33" ht="13" customHeight="1" x14ac:dyDescent="0.2">
      <c r="B61" s="81" t="s">
        <v>563</v>
      </c>
      <c r="C61" s="82" t="s">
        <v>562</v>
      </c>
      <c r="D61" s="82" t="s">
        <v>2562</v>
      </c>
      <c r="E61" s="95" t="s">
        <v>548</v>
      </c>
      <c r="F61" s="95"/>
      <c r="G61" s="82" t="s">
        <v>552</v>
      </c>
      <c r="H61" s="82">
        <v>24.681535</v>
      </c>
      <c r="I61" s="82">
        <v>98.663944000000001</v>
      </c>
      <c r="J61" s="82" t="s">
        <v>11</v>
      </c>
      <c r="K61" s="82" t="s">
        <v>3</v>
      </c>
      <c r="L61" s="83">
        <v>2011</v>
      </c>
      <c r="M61" s="84">
        <v>81</v>
      </c>
      <c r="N61" s="85">
        <v>3390</v>
      </c>
      <c r="O61" s="85" t="s">
        <v>0</v>
      </c>
      <c r="P61" s="82">
        <v>53</v>
      </c>
      <c r="Q61" s="95">
        <v>175</v>
      </c>
      <c r="R61" s="82">
        <v>45.9</v>
      </c>
      <c r="S61" s="82">
        <v>3.09</v>
      </c>
      <c r="T61" s="82"/>
      <c r="U61" s="82">
        <v>90.8</v>
      </c>
      <c r="V61" s="82">
        <v>0</v>
      </c>
      <c r="W61" s="82">
        <v>0</v>
      </c>
      <c r="X61" s="82">
        <v>0</v>
      </c>
      <c r="Y61" s="82">
        <v>0</v>
      </c>
      <c r="Z61" s="82">
        <v>100</v>
      </c>
      <c r="AA61" s="82">
        <v>0</v>
      </c>
      <c r="AB61" s="82">
        <v>0</v>
      </c>
      <c r="AC61" s="110"/>
      <c r="AD61" s="97" t="s">
        <v>561</v>
      </c>
      <c r="AE61" s="97" t="s">
        <v>561</v>
      </c>
      <c r="AF61" s="82"/>
      <c r="AG61" s="87" t="s">
        <v>2641</v>
      </c>
    </row>
    <row r="62" spans="2:33" ht="13" customHeight="1" x14ac:dyDescent="0.2">
      <c r="B62" s="81" t="s">
        <v>560</v>
      </c>
      <c r="C62" s="82" t="s">
        <v>559</v>
      </c>
      <c r="D62" s="82" t="s">
        <v>2392</v>
      </c>
      <c r="E62" s="95" t="s">
        <v>548</v>
      </c>
      <c r="F62" s="95"/>
      <c r="G62" s="82" t="s">
        <v>558</v>
      </c>
      <c r="H62" s="82">
        <v>24.861785999999999</v>
      </c>
      <c r="I62" s="82">
        <v>98.124373000000006</v>
      </c>
      <c r="J62" s="82" t="s">
        <v>11</v>
      </c>
      <c r="K62" s="82" t="s">
        <v>3</v>
      </c>
      <c r="L62" s="83"/>
      <c r="M62" s="84">
        <v>47</v>
      </c>
      <c r="N62" s="85">
        <v>2340</v>
      </c>
      <c r="O62" s="85" t="s">
        <v>0</v>
      </c>
      <c r="P62" s="82">
        <v>37.5</v>
      </c>
      <c r="Q62" s="82"/>
      <c r="R62" s="82">
        <v>4.8</v>
      </c>
      <c r="S62" s="82"/>
      <c r="T62" s="82"/>
      <c r="U62" s="82">
        <v>47.4</v>
      </c>
      <c r="V62" s="82">
        <v>0</v>
      </c>
      <c r="W62" s="82">
        <v>0</v>
      </c>
      <c r="X62" s="82">
        <v>0</v>
      </c>
      <c r="Y62" s="82">
        <v>0</v>
      </c>
      <c r="Z62" s="82">
        <v>100</v>
      </c>
      <c r="AA62" s="82">
        <v>0</v>
      </c>
      <c r="AB62" s="82">
        <v>0</v>
      </c>
      <c r="AC62" s="86"/>
      <c r="AD62" s="86"/>
      <c r="AE62" s="86"/>
      <c r="AF62" s="82"/>
      <c r="AG62" s="87" t="s">
        <v>2636</v>
      </c>
    </row>
    <row r="63" spans="2:33" ht="13" customHeight="1" x14ac:dyDescent="0.2">
      <c r="B63" s="81" t="s">
        <v>557</v>
      </c>
      <c r="C63" s="82" t="s">
        <v>556</v>
      </c>
      <c r="D63" s="82" t="s">
        <v>2562</v>
      </c>
      <c r="E63" s="95" t="s">
        <v>548</v>
      </c>
      <c r="F63" s="95"/>
      <c r="G63" s="82" t="s">
        <v>555</v>
      </c>
      <c r="H63" s="82">
        <v>24.2775</v>
      </c>
      <c r="I63" s="82">
        <v>98.454144999999997</v>
      </c>
      <c r="J63" s="82" t="s">
        <v>1</v>
      </c>
      <c r="K63" s="82" t="s">
        <v>3</v>
      </c>
      <c r="L63" s="83">
        <v>1980</v>
      </c>
      <c r="M63" s="84"/>
      <c r="N63" s="82"/>
      <c r="O63" s="85" t="s">
        <v>0</v>
      </c>
      <c r="P63" s="82"/>
      <c r="Q63" s="95"/>
      <c r="R63" s="82">
        <v>0.8</v>
      </c>
      <c r="S63" s="82"/>
      <c r="T63" s="82"/>
      <c r="U63" s="82">
        <v>0.15</v>
      </c>
      <c r="V63" s="82" t="s">
        <v>0</v>
      </c>
      <c r="W63" s="82" t="s">
        <v>0</v>
      </c>
      <c r="X63" s="82" t="s">
        <v>0</v>
      </c>
      <c r="Y63" s="82" t="s">
        <v>0</v>
      </c>
      <c r="Z63" s="82" t="s">
        <v>0</v>
      </c>
      <c r="AA63" s="82" t="s">
        <v>0</v>
      </c>
      <c r="AB63" s="82" t="s">
        <v>0</v>
      </c>
      <c r="AC63" s="97"/>
      <c r="AD63" s="97"/>
      <c r="AE63" s="86"/>
      <c r="AF63" s="82"/>
      <c r="AG63" s="87" t="s">
        <v>2636</v>
      </c>
    </row>
    <row r="64" spans="2:33" ht="13" customHeight="1" x14ac:dyDescent="0.2">
      <c r="B64" s="81" t="s">
        <v>2564</v>
      </c>
      <c r="C64" s="82"/>
      <c r="D64" s="82" t="s">
        <v>2560</v>
      </c>
      <c r="E64" s="95" t="s">
        <v>548</v>
      </c>
      <c r="F64" s="95"/>
      <c r="G64" s="82"/>
      <c r="H64" s="82">
        <v>24.284756000000002</v>
      </c>
      <c r="I64" s="82">
        <v>97.831209000000001</v>
      </c>
      <c r="J64" s="82" t="s">
        <v>67</v>
      </c>
      <c r="K64" s="82" t="s">
        <v>3</v>
      </c>
      <c r="L64" s="83"/>
      <c r="M64" s="84"/>
      <c r="N64" s="82"/>
      <c r="O64" s="85"/>
      <c r="P64" s="82"/>
      <c r="Q64" s="95"/>
      <c r="R64" s="82"/>
      <c r="S64" s="82"/>
      <c r="T64" s="82"/>
      <c r="U64" s="82"/>
      <c r="V64" s="82"/>
      <c r="W64" s="82"/>
      <c r="X64" s="82"/>
      <c r="Y64" s="82"/>
      <c r="Z64" s="82"/>
      <c r="AA64" s="82"/>
      <c r="AB64" s="82"/>
      <c r="AC64" s="97"/>
      <c r="AD64" s="97"/>
      <c r="AE64" s="86"/>
      <c r="AF64" s="82"/>
      <c r="AG64" s="87" t="s">
        <v>1710</v>
      </c>
    </row>
    <row r="65" spans="1:2551" x14ac:dyDescent="0.2">
      <c r="B65" s="81" t="s">
        <v>554</v>
      </c>
      <c r="C65" s="82" t="s">
        <v>553</v>
      </c>
      <c r="D65" s="82" t="s">
        <v>2562</v>
      </c>
      <c r="E65" s="95" t="s">
        <v>548</v>
      </c>
      <c r="F65" s="95"/>
      <c r="G65" s="82" t="s">
        <v>552</v>
      </c>
      <c r="H65" s="82">
        <v>24.240559999999999</v>
      </c>
      <c r="I65" s="82">
        <v>98.111248000000003</v>
      </c>
      <c r="J65" s="82" t="s">
        <v>11</v>
      </c>
      <c r="K65" s="82" t="s">
        <v>3</v>
      </c>
      <c r="L65" s="83">
        <v>2013</v>
      </c>
      <c r="M65" s="84">
        <v>240</v>
      </c>
      <c r="N65" s="85">
        <v>1028</v>
      </c>
      <c r="O65" s="85" t="s">
        <v>0</v>
      </c>
      <c r="P65" s="82">
        <v>110</v>
      </c>
      <c r="Q65" s="82"/>
      <c r="R65" s="85">
        <v>1217</v>
      </c>
      <c r="S65" s="82"/>
      <c r="T65" s="85">
        <v>4123</v>
      </c>
      <c r="U65" s="82"/>
      <c r="V65" s="82">
        <v>0</v>
      </c>
      <c r="W65" s="82">
        <v>0</v>
      </c>
      <c r="X65" s="82">
        <v>0</v>
      </c>
      <c r="Y65" s="82">
        <v>0</v>
      </c>
      <c r="Z65" s="82">
        <v>100</v>
      </c>
      <c r="AA65" s="82">
        <v>0</v>
      </c>
      <c r="AB65" s="82">
        <v>0</v>
      </c>
      <c r="AC65" s="86"/>
      <c r="AD65" s="86" t="s">
        <v>551</v>
      </c>
      <c r="AE65" s="86" t="s">
        <v>551</v>
      </c>
      <c r="AF65" s="82"/>
      <c r="AG65" s="87" t="s">
        <v>2636</v>
      </c>
    </row>
    <row r="66" spans="1:2551" ht="15" thickBot="1" x14ac:dyDescent="0.25">
      <c r="B66" s="81" t="s">
        <v>550</v>
      </c>
      <c r="C66" s="82" t="s">
        <v>549</v>
      </c>
      <c r="D66" s="82" t="s">
        <v>2388</v>
      </c>
      <c r="E66" s="82" t="s">
        <v>548</v>
      </c>
      <c r="F66" s="82"/>
      <c r="G66" s="82" t="s">
        <v>547</v>
      </c>
      <c r="H66" s="82">
        <v>24.979230000000001</v>
      </c>
      <c r="I66" s="82">
        <v>97.815620999999993</v>
      </c>
      <c r="J66" s="82" t="s">
        <v>11</v>
      </c>
      <c r="K66" s="82" t="s">
        <v>3</v>
      </c>
      <c r="L66" s="83">
        <v>2011</v>
      </c>
      <c r="M66" s="98">
        <v>7</v>
      </c>
      <c r="N66" s="85">
        <v>32.450000000000003</v>
      </c>
      <c r="O66" s="85" t="s">
        <v>0</v>
      </c>
      <c r="P66" s="82">
        <v>44.6</v>
      </c>
      <c r="Q66" s="82">
        <v>144.4</v>
      </c>
      <c r="R66" s="82">
        <v>2.8</v>
      </c>
      <c r="S66" s="82"/>
      <c r="T66" s="85"/>
      <c r="U66" s="82">
        <v>7.62</v>
      </c>
      <c r="V66" s="82">
        <v>0</v>
      </c>
      <c r="W66" s="82">
        <v>0</v>
      </c>
      <c r="X66" s="82">
        <v>0</v>
      </c>
      <c r="Y66" s="82">
        <v>0</v>
      </c>
      <c r="Z66" s="82">
        <v>100</v>
      </c>
      <c r="AA66" s="82">
        <v>0</v>
      </c>
      <c r="AB66" s="82">
        <v>0</v>
      </c>
      <c r="AC66" s="86"/>
      <c r="AD66" s="86"/>
      <c r="AE66" s="86"/>
      <c r="AF66" s="82"/>
      <c r="AG66" s="87" t="s">
        <v>2636</v>
      </c>
    </row>
    <row r="67" spans="1:2551" s="43" customFormat="1" ht="16" customHeight="1" thickBot="1" x14ac:dyDescent="0.25">
      <c r="A67" s="44"/>
      <c r="B67" s="1418" t="s">
        <v>2472</v>
      </c>
      <c r="C67" s="1419"/>
      <c r="D67" s="1419"/>
      <c r="E67" s="1419"/>
      <c r="F67" s="1419"/>
      <c r="G67" s="1419"/>
      <c r="H67" s="1419"/>
      <c r="I67" s="1419"/>
      <c r="J67" s="1419"/>
      <c r="K67" s="1419"/>
      <c r="L67" s="1419"/>
      <c r="M67" s="1419"/>
      <c r="N67" s="1419"/>
      <c r="O67" s="1419"/>
      <c r="P67" s="1419"/>
      <c r="Q67" s="1419"/>
      <c r="R67" s="1419"/>
      <c r="S67" s="1419"/>
      <c r="T67" s="1419"/>
      <c r="U67" s="1419"/>
      <c r="V67" s="1419"/>
      <c r="W67" s="1419"/>
      <c r="X67" s="1419"/>
      <c r="Y67" s="1419"/>
      <c r="Z67" s="1419"/>
      <c r="AA67" s="1419"/>
      <c r="AB67" s="1419"/>
      <c r="AC67" s="1419"/>
      <c r="AD67" s="1419"/>
      <c r="AE67" s="1419"/>
      <c r="AF67" s="1419"/>
      <c r="AG67" s="1420"/>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c r="FX67" s="41"/>
      <c r="FY67" s="41"/>
      <c r="FZ67" s="41"/>
      <c r="GA67" s="41"/>
      <c r="GB67" s="41"/>
      <c r="GC67" s="41"/>
      <c r="GD67" s="41"/>
      <c r="GE67" s="41"/>
      <c r="GF67" s="41"/>
      <c r="GG67" s="41"/>
      <c r="GH67" s="41"/>
      <c r="GI67" s="41"/>
      <c r="GJ67" s="41"/>
      <c r="GK67" s="41"/>
      <c r="GL67" s="41"/>
      <c r="GM67" s="41"/>
      <c r="GN67" s="41"/>
      <c r="GO67" s="41"/>
      <c r="GP67" s="41"/>
      <c r="GQ67" s="41"/>
      <c r="GR67" s="41"/>
      <c r="GS67" s="41"/>
      <c r="GT67" s="41"/>
      <c r="GU67" s="41"/>
      <c r="GV67" s="41"/>
      <c r="GW67" s="41"/>
      <c r="GX67" s="41"/>
      <c r="GY67" s="41"/>
      <c r="GZ67" s="41"/>
      <c r="HA67" s="41"/>
      <c r="HB67" s="41"/>
      <c r="HC67" s="41"/>
      <c r="HD67" s="41"/>
      <c r="HE67" s="41"/>
      <c r="HF67" s="41"/>
      <c r="HG67" s="41"/>
      <c r="HH67" s="41"/>
      <c r="HI67" s="41"/>
      <c r="HJ67" s="41"/>
      <c r="HK67" s="41"/>
      <c r="HL67" s="41"/>
      <c r="HM67" s="41"/>
      <c r="HN67" s="41"/>
      <c r="HO67" s="41"/>
      <c r="HP67" s="41"/>
      <c r="HQ67" s="41"/>
      <c r="HR67" s="41"/>
      <c r="HS67" s="41"/>
      <c r="HT67" s="41"/>
      <c r="HU67" s="41"/>
      <c r="HV67" s="41"/>
      <c r="HW67" s="41"/>
      <c r="HX67" s="41"/>
      <c r="HY67" s="41"/>
      <c r="HZ67" s="41"/>
      <c r="IA67" s="41"/>
      <c r="IB67" s="41"/>
      <c r="IC67" s="41"/>
      <c r="ID67" s="41"/>
      <c r="IE67" s="41"/>
      <c r="IF67" s="41"/>
      <c r="IG67" s="41"/>
      <c r="IH67" s="41"/>
      <c r="II67" s="41"/>
      <c r="IJ67" s="41"/>
      <c r="IK67" s="41"/>
      <c r="IL67" s="41"/>
      <c r="IM67" s="41"/>
      <c r="IN67" s="41"/>
      <c r="IO67" s="41"/>
      <c r="IP67" s="41"/>
      <c r="IQ67" s="41"/>
      <c r="IR67" s="41"/>
      <c r="IS67" s="41"/>
      <c r="IT67" s="41"/>
      <c r="IU67" s="41"/>
      <c r="IV67" s="41"/>
      <c r="IW67" s="41"/>
      <c r="IX67" s="41"/>
      <c r="IY67" s="41"/>
      <c r="IZ67" s="41"/>
      <c r="JA67" s="41"/>
      <c r="JB67" s="41"/>
      <c r="JC67" s="41"/>
      <c r="JD67" s="41"/>
      <c r="JE67" s="41"/>
      <c r="JF67" s="41"/>
      <c r="JG67" s="41"/>
      <c r="JH67" s="41"/>
      <c r="JI67" s="41"/>
      <c r="JJ67" s="41"/>
      <c r="JK67" s="41"/>
      <c r="JL67" s="41"/>
      <c r="JM67" s="41"/>
      <c r="JN67" s="41"/>
      <c r="JO67" s="41"/>
      <c r="JP67" s="41"/>
      <c r="JQ67" s="41"/>
      <c r="JR67" s="41"/>
      <c r="JS67" s="41"/>
      <c r="JT67" s="41"/>
      <c r="JU67" s="41"/>
      <c r="JV67" s="41"/>
      <c r="JW67" s="41"/>
      <c r="JX67" s="41"/>
      <c r="JY67" s="41"/>
      <c r="JZ67" s="41"/>
      <c r="KA67" s="41"/>
      <c r="KB67" s="41"/>
      <c r="KC67" s="41"/>
      <c r="KD67" s="41"/>
      <c r="KE67" s="41"/>
      <c r="KF67" s="41"/>
      <c r="KG67" s="41"/>
      <c r="KH67" s="41"/>
      <c r="KI67" s="41"/>
      <c r="KJ67" s="41"/>
      <c r="KK67" s="41"/>
      <c r="KL67" s="41"/>
      <c r="KM67" s="41"/>
      <c r="KN67" s="41"/>
      <c r="KO67" s="41"/>
      <c r="KP67" s="41"/>
      <c r="KQ67" s="41"/>
      <c r="KR67" s="41"/>
      <c r="KS67" s="41"/>
      <c r="KT67" s="41"/>
      <c r="KU67" s="41"/>
      <c r="KV67" s="41"/>
      <c r="KW67" s="41"/>
      <c r="KX67" s="41"/>
      <c r="KY67" s="41"/>
      <c r="KZ67" s="41"/>
      <c r="LA67" s="41"/>
      <c r="LB67" s="41"/>
      <c r="LC67" s="41"/>
      <c r="LD67" s="41"/>
      <c r="LE67" s="41"/>
      <c r="LF67" s="41"/>
      <c r="LG67" s="41"/>
      <c r="LH67" s="41"/>
      <c r="LI67" s="41"/>
      <c r="LJ67" s="41"/>
      <c r="LK67" s="41"/>
      <c r="LL67" s="41"/>
      <c r="LM67" s="41"/>
      <c r="LN67" s="41"/>
      <c r="LO67" s="41"/>
      <c r="LP67" s="41"/>
      <c r="LQ67" s="41"/>
      <c r="LR67" s="41"/>
      <c r="LS67" s="41"/>
      <c r="LT67" s="41"/>
      <c r="LU67" s="41"/>
      <c r="LV67" s="41"/>
      <c r="LW67" s="41"/>
      <c r="LX67" s="41"/>
      <c r="LY67" s="41"/>
      <c r="LZ67" s="41"/>
      <c r="MA67" s="41"/>
      <c r="MB67" s="41"/>
      <c r="MC67" s="41"/>
      <c r="MD67" s="41"/>
      <c r="ME67" s="41"/>
      <c r="MF67" s="41"/>
      <c r="MG67" s="41"/>
      <c r="MH67" s="41"/>
      <c r="MI67" s="41"/>
      <c r="MJ67" s="41"/>
      <c r="MK67" s="41"/>
      <c r="ML67" s="41"/>
      <c r="MM67" s="41"/>
      <c r="MN67" s="41"/>
      <c r="MO67" s="41"/>
      <c r="MP67" s="41"/>
      <c r="MQ67" s="41"/>
      <c r="MR67" s="41"/>
      <c r="MS67" s="41"/>
      <c r="MT67" s="41"/>
      <c r="MU67" s="41"/>
      <c r="MV67" s="41"/>
      <c r="MW67" s="41"/>
      <c r="MX67" s="41"/>
      <c r="MY67" s="41"/>
      <c r="MZ67" s="41"/>
      <c r="NA67" s="41"/>
      <c r="NB67" s="41"/>
      <c r="NC67" s="41"/>
      <c r="ND67" s="41"/>
      <c r="NE67" s="41"/>
      <c r="NF67" s="41"/>
      <c r="NG67" s="41"/>
      <c r="NH67" s="41"/>
      <c r="NI67" s="41"/>
      <c r="NJ67" s="41"/>
      <c r="NK67" s="41"/>
      <c r="NL67" s="41"/>
      <c r="NM67" s="41"/>
      <c r="NN67" s="41"/>
      <c r="NO67" s="41"/>
      <c r="NP67" s="41"/>
      <c r="NQ67" s="41"/>
      <c r="NR67" s="41"/>
      <c r="NS67" s="41"/>
      <c r="NT67" s="41"/>
      <c r="NU67" s="41"/>
      <c r="NV67" s="41"/>
      <c r="NW67" s="41"/>
      <c r="NX67" s="41"/>
      <c r="NY67" s="41"/>
      <c r="NZ67" s="41"/>
      <c r="OA67" s="41"/>
      <c r="OB67" s="41"/>
      <c r="OC67" s="41"/>
      <c r="OD67" s="41"/>
      <c r="OE67" s="41"/>
      <c r="OF67" s="41"/>
      <c r="OG67" s="41"/>
      <c r="OH67" s="41"/>
      <c r="OI67" s="41"/>
      <c r="OJ67" s="41"/>
      <c r="OK67" s="41"/>
      <c r="OL67" s="41"/>
      <c r="OM67" s="41"/>
      <c r="ON67" s="41"/>
      <c r="OO67" s="41"/>
      <c r="OP67" s="41"/>
      <c r="OQ67" s="41"/>
      <c r="OR67" s="41"/>
      <c r="OS67" s="41"/>
      <c r="OT67" s="41"/>
      <c r="OU67" s="41"/>
      <c r="OV67" s="41"/>
      <c r="OW67" s="41"/>
      <c r="OX67" s="41"/>
      <c r="OY67" s="41"/>
      <c r="OZ67" s="41"/>
      <c r="PA67" s="41"/>
      <c r="PB67" s="41"/>
      <c r="PC67" s="41"/>
      <c r="PD67" s="41"/>
      <c r="PE67" s="41"/>
      <c r="PF67" s="41"/>
      <c r="PG67" s="41"/>
      <c r="PH67" s="41"/>
      <c r="PI67" s="41"/>
      <c r="PJ67" s="41"/>
      <c r="PK67" s="41"/>
      <c r="PL67" s="41"/>
      <c r="PM67" s="41"/>
      <c r="PN67" s="41"/>
      <c r="PO67" s="41"/>
      <c r="PP67" s="41"/>
      <c r="PQ67" s="41"/>
      <c r="PR67" s="41"/>
      <c r="PS67" s="41"/>
      <c r="PT67" s="41"/>
      <c r="PU67" s="41"/>
      <c r="PV67" s="41"/>
      <c r="PW67" s="41"/>
      <c r="PX67" s="41"/>
      <c r="PY67" s="41"/>
      <c r="PZ67" s="41"/>
      <c r="QA67" s="41"/>
      <c r="QB67" s="41"/>
      <c r="QC67" s="41"/>
      <c r="QD67" s="41"/>
      <c r="QE67" s="41"/>
      <c r="QF67" s="41"/>
      <c r="QG67" s="41"/>
      <c r="QH67" s="41"/>
      <c r="QI67" s="41"/>
      <c r="QJ67" s="41"/>
      <c r="QK67" s="41"/>
      <c r="QL67" s="41"/>
      <c r="QM67" s="41"/>
      <c r="QN67" s="41"/>
      <c r="QO67" s="41"/>
      <c r="QP67" s="41"/>
      <c r="QQ67" s="41"/>
      <c r="QR67" s="41"/>
      <c r="QS67" s="41"/>
      <c r="QT67" s="41"/>
      <c r="QU67" s="41"/>
      <c r="QV67" s="41"/>
      <c r="QW67" s="41"/>
      <c r="QX67" s="41"/>
      <c r="QY67" s="41"/>
      <c r="QZ67" s="41"/>
      <c r="RA67" s="41"/>
      <c r="RB67" s="41"/>
      <c r="RC67" s="41"/>
      <c r="RD67" s="41"/>
      <c r="RE67" s="41"/>
      <c r="RF67" s="41"/>
      <c r="RG67" s="41"/>
      <c r="RH67" s="41"/>
      <c r="RI67" s="41"/>
      <c r="RJ67" s="41"/>
      <c r="RK67" s="41"/>
      <c r="RL67" s="41"/>
      <c r="RM67" s="41"/>
      <c r="RN67" s="41"/>
      <c r="RO67" s="41"/>
      <c r="RP67" s="41"/>
      <c r="RQ67" s="41"/>
      <c r="RR67" s="41"/>
      <c r="RS67" s="41"/>
      <c r="RT67" s="41"/>
      <c r="RU67" s="41"/>
      <c r="RV67" s="41"/>
      <c r="RW67" s="41"/>
      <c r="RX67" s="41"/>
      <c r="RY67" s="41"/>
      <c r="RZ67" s="41"/>
      <c r="SA67" s="41"/>
      <c r="SB67" s="41"/>
      <c r="SC67" s="41"/>
      <c r="SD67" s="41"/>
      <c r="SE67" s="41"/>
      <c r="SF67" s="41"/>
      <c r="SG67" s="41"/>
      <c r="SH67" s="41"/>
      <c r="SI67" s="41"/>
      <c r="SJ67" s="41"/>
      <c r="SK67" s="41"/>
      <c r="SL67" s="41"/>
      <c r="SM67" s="41"/>
      <c r="SN67" s="41"/>
      <c r="SO67" s="41"/>
      <c r="SP67" s="41"/>
      <c r="SQ67" s="41"/>
      <c r="SR67" s="41"/>
      <c r="SS67" s="41"/>
      <c r="ST67" s="41"/>
      <c r="SU67" s="41"/>
      <c r="SV67" s="41"/>
      <c r="SW67" s="41"/>
      <c r="SX67" s="41"/>
      <c r="SY67" s="41"/>
      <c r="SZ67" s="41"/>
      <c r="TA67" s="41"/>
      <c r="TB67" s="41"/>
      <c r="TC67" s="41"/>
      <c r="TD67" s="41"/>
      <c r="TE67" s="41"/>
      <c r="TF67" s="41"/>
      <c r="TG67" s="41"/>
      <c r="TH67" s="41"/>
      <c r="TI67" s="41"/>
      <c r="TJ67" s="41"/>
      <c r="TK67" s="41"/>
      <c r="TL67" s="41"/>
      <c r="TM67" s="41"/>
      <c r="TN67" s="41"/>
      <c r="TO67" s="41"/>
      <c r="TP67" s="41"/>
      <c r="TQ67" s="41"/>
      <c r="TR67" s="41"/>
      <c r="TS67" s="41"/>
      <c r="TT67" s="41"/>
      <c r="TU67" s="41"/>
      <c r="TV67" s="41"/>
      <c r="TW67" s="41"/>
      <c r="TX67" s="41"/>
      <c r="TY67" s="41"/>
      <c r="TZ67" s="41"/>
      <c r="UA67" s="41"/>
      <c r="UB67" s="41"/>
      <c r="UC67" s="41"/>
      <c r="UD67" s="41"/>
      <c r="UE67" s="41"/>
      <c r="UF67" s="41"/>
      <c r="UG67" s="41"/>
      <c r="UH67" s="41"/>
      <c r="UI67" s="41"/>
      <c r="UJ67" s="41"/>
      <c r="UK67" s="41"/>
      <c r="UL67" s="41"/>
      <c r="UM67" s="41"/>
      <c r="UN67" s="41"/>
      <c r="UO67" s="41"/>
      <c r="UP67" s="41"/>
      <c r="UQ67" s="41"/>
      <c r="UR67" s="41"/>
      <c r="US67" s="41"/>
      <c r="UT67" s="41"/>
      <c r="UU67" s="41"/>
      <c r="UV67" s="41"/>
      <c r="UW67" s="41"/>
      <c r="UX67" s="41"/>
      <c r="UY67" s="41"/>
      <c r="UZ67" s="41"/>
      <c r="VA67" s="41"/>
      <c r="VB67" s="41"/>
      <c r="VC67" s="41"/>
      <c r="VD67" s="41"/>
      <c r="VE67" s="41"/>
      <c r="VF67" s="41"/>
      <c r="VG67" s="41"/>
      <c r="VH67" s="41"/>
      <c r="VI67" s="41"/>
      <c r="VJ67" s="41"/>
      <c r="VK67" s="41"/>
      <c r="VL67" s="41"/>
      <c r="VM67" s="41"/>
      <c r="VN67" s="41"/>
      <c r="VO67" s="41"/>
      <c r="VP67" s="41"/>
      <c r="VQ67" s="41"/>
      <c r="VR67" s="41"/>
      <c r="VS67" s="41"/>
      <c r="VT67" s="41"/>
      <c r="VU67" s="41"/>
      <c r="VV67" s="41"/>
      <c r="VW67" s="41"/>
      <c r="VX67" s="41"/>
      <c r="VY67" s="41"/>
      <c r="VZ67" s="41"/>
      <c r="WA67" s="41"/>
      <c r="WB67" s="41"/>
      <c r="WC67" s="41"/>
      <c r="WD67" s="41"/>
      <c r="WE67" s="41"/>
      <c r="WF67" s="41"/>
      <c r="WG67" s="41"/>
      <c r="WH67" s="41"/>
      <c r="WI67" s="41"/>
      <c r="WJ67" s="41"/>
      <c r="WK67" s="41"/>
      <c r="WL67" s="41"/>
      <c r="WM67" s="41"/>
      <c r="WN67" s="41"/>
      <c r="WO67" s="41"/>
      <c r="WP67" s="41"/>
      <c r="WQ67" s="41"/>
      <c r="WR67" s="41"/>
      <c r="WS67" s="41"/>
      <c r="WT67" s="41"/>
      <c r="WU67" s="41"/>
      <c r="WV67" s="41"/>
      <c r="WW67" s="41"/>
      <c r="WX67" s="41"/>
      <c r="WY67" s="41"/>
      <c r="WZ67" s="41"/>
      <c r="XA67" s="41"/>
      <c r="XB67" s="41"/>
      <c r="XC67" s="41"/>
      <c r="XD67" s="41"/>
      <c r="XE67" s="41"/>
      <c r="XF67" s="41"/>
      <c r="XG67" s="41"/>
      <c r="XH67" s="41"/>
      <c r="XI67" s="41"/>
      <c r="XJ67" s="41"/>
      <c r="XK67" s="41"/>
      <c r="XL67" s="41"/>
      <c r="XM67" s="41"/>
      <c r="XN67" s="41"/>
      <c r="XO67" s="41"/>
      <c r="XP67" s="41"/>
      <c r="XQ67" s="41"/>
      <c r="XR67" s="41"/>
      <c r="XS67" s="41"/>
      <c r="XT67" s="41"/>
      <c r="XU67" s="41"/>
      <c r="XV67" s="41"/>
      <c r="XW67" s="41"/>
      <c r="XX67" s="41"/>
      <c r="XY67" s="41"/>
      <c r="XZ67" s="41"/>
      <c r="YA67" s="41"/>
      <c r="YB67" s="41"/>
      <c r="YC67" s="41"/>
      <c r="YD67" s="41"/>
      <c r="YE67" s="41"/>
      <c r="YF67" s="41"/>
      <c r="YG67" s="41"/>
      <c r="YH67" s="41"/>
      <c r="YI67" s="41"/>
      <c r="YJ67" s="41"/>
      <c r="YK67" s="41"/>
      <c r="YL67" s="41"/>
      <c r="YM67" s="41"/>
      <c r="YN67" s="41"/>
      <c r="YO67" s="41"/>
      <c r="YP67" s="41"/>
      <c r="YQ67" s="41"/>
      <c r="YR67" s="41"/>
      <c r="YS67" s="41"/>
      <c r="YT67" s="41"/>
      <c r="YU67" s="41"/>
      <c r="YV67" s="41"/>
      <c r="YW67" s="41"/>
      <c r="YX67" s="41"/>
      <c r="YY67" s="41"/>
      <c r="YZ67" s="41"/>
      <c r="ZA67" s="41"/>
      <c r="ZB67" s="41"/>
      <c r="ZC67" s="41"/>
      <c r="ZD67" s="41"/>
      <c r="ZE67" s="41"/>
      <c r="ZF67" s="41"/>
      <c r="ZG67" s="41"/>
      <c r="ZH67" s="41"/>
      <c r="ZI67" s="41"/>
      <c r="ZJ67" s="41"/>
      <c r="ZK67" s="41"/>
      <c r="ZL67" s="41"/>
      <c r="ZM67" s="41"/>
      <c r="ZN67" s="41"/>
      <c r="ZO67" s="41"/>
      <c r="ZP67" s="41"/>
      <c r="ZQ67" s="41"/>
      <c r="ZR67" s="41"/>
      <c r="ZS67" s="41"/>
      <c r="ZT67" s="41"/>
      <c r="ZU67" s="41"/>
      <c r="ZV67" s="41"/>
      <c r="ZW67" s="41"/>
      <c r="ZX67" s="41"/>
      <c r="ZY67" s="41"/>
      <c r="ZZ67" s="41"/>
      <c r="AAA67" s="41"/>
      <c r="AAB67" s="41"/>
      <c r="AAC67" s="41"/>
      <c r="AAD67" s="41"/>
      <c r="AAE67" s="41"/>
      <c r="AAF67" s="41"/>
      <c r="AAG67" s="41"/>
      <c r="AAH67" s="41"/>
      <c r="AAI67" s="41"/>
      <c r="AAJ67" s="41"/>
      <c r="AAK67" s="41"/>
      <c r="AAL67" s="41"/>
      <c r="AAM67" s="41"/>
      <c r="AAN67" s="41"/>
      <c r="AAO67" s="41"/>
      <c r="AAP67" s="41"/>
      <c r="AAQ67" s="41"/>
      <c r="AAR67" s="41"/>
      <c r="AAS67" s="41"/>
      <c r="AAT67" s="41"/>
      <c r="AAU67" s="41"/>
      <c r="AAV67" s="41"/>
      <c r="AAW67" s="41"/>
      <c r="AAX67" s="41"/>
      <c r="AAY67" s="41"/>
      <c r="AAZ67" s="41"/>
      <c r="ABA67" s="41"/>
      <c r="ABB67" s="41"/>
      <c r="ABC67" s="41"/>
      <c r="ABD67" s="41"/>
      <c r="ABE67" s="41"/>
      <c r="ABF67" s="41"/>
      <c r="ABG67" s="41"/>
      <c r="ABH67" s="41"/>
      <c r="ABI67" s="41"/>
      <c r="ABJ67" s="41"/>
      <c r="ABK67" s="41"/>
      <c r="ABL67" s="41"/>
      <c r="ABM67" s="41"/>
      <c r="ABN67" s="41"/>
      <c r="ABO67" s="41"/>
      <c r="ABP67" s="41"/>
      <c r="ABQ67" s="41"/>
      <c r="ABR67" s="41"/>
      <c r="ABS67" s="41"/>
      <c r="ABT67" s="41"/>
      <c r="ABU67" s="41"/>
      <c r="ABV67" s="41"/>
      <c r="ABW67" s="41"/>
      <c r="ABX67" s="41"/>
      <c r="ABY67" s="41"/>
      <c r="ABZ67" s="41"/>
      <c r="ACA67" s="41"/>
      <c r="ACB67" s="41"/>
      <c r="ACC67" s="41"/>
      <c r="ACD67" s="41"/>
      <c r="ACE67" s="41"/>
      <c r="ACF67" s="41"/>
      <c r="ACG67" s="41"/>
      <c r="ACH67" s="41"/>
      <c r="ACI67" s="41"/>
      <c r="ACJ67" s="41"/>
      <c r="ACK67" s="41"/>
      <c r="ACL67" s="41"/>
      <c r="ACM67" s="41"/>
      <c r="ACN67" s="41"/>
      <c r="ACO67" s="41"/>
      <c r="ACP67" s="41"/>
      <c r="ACQ67" s="41"/>
      <c r="ACR67" s="41"/>
      <c r="ACS67" s="41"/>
      <c r="ACT67" s="41"/>
      <c r="ACU67" s="41"/>
      <c r="ACV67" s="41"/>
      <c r="ACW67" s="41"/>
      <c r="ACX67" s="41"/>
      <c r="ACY67" s="41"/>
      <c r="ACZ67" s="41"/>
      <c r="ADA67" s="41"/>
      <c r="ADB67" s="41"/>
      <c r="ADC67" s="41"/>
      <c r="ADD67" s="41"/>
      <c r="ADE67" s="41"/>
      <c r="ADF67" s="41"/>
      <c r="ADG67" s="41"/>
      <c r="ADH67" s="41"/>
      <c r="ADI67" s="41"/>
      <c r="ADJ67" s="41"/>
      <c r="ADK67" s="41"/>
      <c r="ADL67" s="41"/>
      <c r="ADM67" s="41"/>
      <c r="ADN67" s="41"/>
      <c r="ADO67" s="41"/>
      <c r="ADP67" s="41"/>
      <c r="ADQ67" s="41"/>
      <c r="ADR67" s="41"/>
      <c r="ADS67" s="41"/>
      <c r="ADT67" s="41"/>
      <c r="ADU67" s="41"/>
      <c r="ADV67" s="41"/>
      <c r="ADW67" s="41"/>
      <c r="ADX67" s="41"/>
      <c r="ADY67" s="41"/>
      <c r="ADZ67" s="41"/>
      <c r="AEA67" s="41"/>
      <c r="AEB67" s="41"/>
      <c r="AEC67" s="41"/>
      <c r="AED67" s="41"/>
      <c r="AEE67" s="41"/>
      <c r="AEF67" s="41"/>
      <c r="AEG67" s="41"/>
      <c r="AEH67" s="41"/>
      <c r="AEI67" s="41"/>
      <c r="AEJ67" s="41"/>
      <c r="AEK67" s="41"/>
      <c r="AEL67" s="41"/>
      <c r="AEM67" s="41"/>
      <c r="AEN67" s="41"/>
      <c r="AEO67" s="41"/>
      <c r="AEP67" s="41"/>
      <c r="AEQ67" s="41"/>
      <c r="AER67" s="41"/>
      <c r="AES67" s="41"/>
      <c r="AET67" s="41"/>
      <c r="AEU67" s="41"/>
      <c r="AEV67" s="41"/>
      <c r="AEW67" s="41"/>
      <c r="AEX67" s="41"/>
      <c r="AEY67" s="41"/>
      <c r="AEZ67" s="41"/>
      <c r="AFA67" s="41"/>
      <c r="AFB67" s="41"/>
      <c r="AFC67" s="41"/>
      <c r="AFD67" s="41"/>
      <c r="AFE67" s="41"/>
      <c r="AFF67" s="41"/>
      <c r="AFG67" s="41"/>
      <c r="AFH67" s="41"/>
      <c r="AFI67" s="41"/>
      <c r="AFJ67" s="41"/>
      <c r="AFK67" s="41"/>
      <c r="AFL67" s="41"/>
      <c r="AFM67" s="41"/>
      <c r="AFN67" s="41"/>
      <c r="AFO67" s="41"/>
      <c r="AFP67" s="41"/>
      <c r="AFQ67" s="41"/>
      <c r="AFR67" s="41"/>
      <c r="AFS67" s="41"/>
      <c r="AFT67" s="41"/>
      <c r="AFU67" s="41"/>
      <c r="AFV67" s="41"/>
      <c r="AFW67" s="41"/>
      <c r="AFX67" s="41"/>
      <c r="AFY67" s="41"/>
      <c r="AFZ67" s="41"/>
      <c r="AGA67" s="41"/>
      <c r="AGB67" s="41"/>
      <c r="AGC67" s="41"/>
      <c r="AGD67" s="41"/>
      <c r="AGE67" s="41"/>
      <c r="AGF67" s="41"/>
      <c r="AGG67" s="41"/>
      <c r="AGH67" s="41"/>
      <c r="AGI67" s="41"/>
      <c r="AGJ67" s="41"/>
      <c r="AGK67" s="41"/>
      <c r="AGL67" s="41"/>
      <c r="AGM67" s="41"/>
      <c r="AGN67" s="41"/>
      <c r="AGO67" s="41"/>
      <c r="AGP67" s="41"/>
      <c r="AGQ67" s="41"/>
      <c r="AGR67" s="41"/>
      <c r="AGS67" s="41"/>
      <c r="AGT67" s="41"/>
      <c r="AGU67" s="41"/>
      <c r="AGV67" s="41"/>
      <c r="AGW67" s="41"/>
      <c r="AGX67" s="41"/>
      <c r="AGY67" s="41"/>
      <c r="AGZ67" s="41"/>
      <c r="AHA67" s="41"/>
      <c r="AHB67" s="41"/>
      <c r="AHC67" s="41"/>
      <c r="AHD67" s="41"/>
      <c r="AHE67" s="41"/>
      <c r="AHF67" s="41"/>
      <c r="AHG67" s="41"/>
      <c r="AHH67" s="41"/>
      <c r="AHI67" s="41"/>
      <c r="AHJ67" s="41"/>
      <c r="AHK67" s="41"/>
      <c r="AHL67" s="41"/>
      <c r="AHM67" s="41"/>
      <c r="AHN67" s="41"/>
      <c r="AHO67" s="41"/>
      <c r="AHP67" s="41"/>
      <c r="AHQ67" s="41"/>
      <c r="AHR67" s="41"/>
      <c r="AHS67" s="41"/>
      <c r="AHT67" s="41"/>
      <c r="AHU67" s="41"/>
      <c r="AHV67" s="41"/>
      <c r="AHW67" s="41"/>
      <c r="AHX67" s="41"/>
      <c r="AHY67" s="41"/>
      <c r="AHZ67" s="41"/>
      <c r="AIA67" s="41"/>
      <c r="AIB67" s="41"/>
      <c r="AIC67" s="41"/>
      <c r="AID67" s="41"/>
      <c r="AIE67" s="41"/>
      <c r="AIF67" s="41"/>
      <c r="AIG67" s="41"/>
      <c r="AIH67" s="41"/>
      <c r="AII67" s="41"/>
      <c r="AIJ67" s="41"/>
      <c r="AIK67" s="41"/>
      <c r="AIL67" s="41"/>
      <c r="AIM67" s="41"/>
      <c r="AIN67" s="41"/>
      <c r="AIO67" s="41"/>
      <c r="AIP67" s="41"/>
      <c r="AIQ67" s="41"/>
      <c r="AIR67" s="41"/>
      <c r="AIS67" s="41"/>
      <c r="AIT67" s="41"/>
      <c r="AIU67" s="41"/>
      <c r="AIV67" s="41"/>
      <c r="AIW67" s="41"/>
      <c r="AIX67" s="41"/>
      <c r="AIY67" s="41"/>
      <c r="AIZ67" s="41"/>
      <c r="AJA67" s="41"/>
      <c r="AJB67" s="41"/>
      <c r="AJC67" s="41"/>
      <c r="AJD67" s="41"/>
      <c r="AJE67" s="41"/>
      <c r="AJF67" s="41"/>
      <c r="AJG67" s="41"/>
      <c r="AJH67" s="41"/>
      <c r="AJI67" s="41"/>
      <c r="AJJ67" s="41"/>
      <c r="AJK67" s="41"/>
      <c r="AJL67" s="41"/>
      <c r="AJM67" s="41"/>
      <c r="AJN67" s="41"/>
      <c r="AJO67" s="41"/>
      <c r="AJP67" s="41"/>
      <c r="AJQ67" s="41"/>
      <c r="AJR67" s="41"/>
      <c r="AJS67" s="41"/>
      <c r="AJT67" s="41"/>
      <c r="AJU67" s="41"/>
      <c r="AJV67" s="41"/>
      <c r="AJW67" s="41"/>
      <c r="AJX67" s="41"/>
      <c r="AJY67" s="41"/>
      <c r="AJZ67" s="41"/>
      <c r="AKA67" s="41"/>
      <c r="AKB67" s="41"/>
      <c r="AKC67" s="41"/>
      <c r="AKD67" s="41"/>
      <c r="AKE67" s="41"/>
      <c r="AKF67" s="41"/>
      <c r="AKG67" s="41"/>
      <c r="AKH67" s="41"/>
      <c r="AKI67" s="41"/>
      <c r="AKJ67" s="41"/>
      <c r="AKK67" s="41"/>
      <c r="AKL67" s="41"/>
      <c r="AKM67" s="41"/>
      <c r="AKN67" s="41"/>
      <c r="AKO67" s="41"/>
      <c r="AKP67" s="41"/>
      <c r="AKQ67" s="41"/>
      <c r="AKR67" s="41"/>
      <c r="AKS67" s="41"/>
      <c r="AKT67" s="41"/>
      <c r="AKU67" s="41"/>
      <c r="AKV67" s="41"/>
      <c r="AKW67" s="41"/>
      <c r="AKX67" s="41"/>
      <c r="AKY67" s="41"/>
      <c r="AKZ67" s="41"/>
      <c r="ALA67" s="41"/>
      <c r="ALB67" s="41"/>
      <c r="ALC67" s="41"/>
      <c r="ALD67" s="41"/>
      <c r="ALE67" s="41"/>
      <c r="ALF67" s="41"/>
      <c r="ALG67" s="41"/>
      <c r="ALH67" s="41"/>
      <c r="ALI67" s="41"/>
      <c r="ALJ67" s="41"/>
      <c r="ALK67" s="41"/>
      <c r="ALL67" s="41"/>
      <c r="ALM67" s="41"/>
      <c r="ALN67" s="41"/>
      <c r="ALO67" s="41"/>
      <c r="ALP67" s="41"/>
      <c r="ALQ67" s="41"/>
      <c r="ALR67" s="41"/>
      <c r="ALS67" s="41"/>
      <c r="ALT67" s="41"/>
      <c r="ALU67" s="41"/>
      <c r="ALV67" s="41"/>
      <c r="ALW67" s="41"/>
      <c r="ALX67" s="41"/>
      <c r="ALY67" s="41"/>
      <c r="ALZ67" s="41"/>
      <c r="AMA67" s="41"/>
      <c r="AMB67" s="41"/>
      <c r="AMC67" s="41"/>
      <c r="AMD67" s="41"/>
      <c r="AME67" s="41"/>
      <c r="AMF67" s="41"/>
      <c r="AMG67" s="41"/>
      <c r="AMH67" s="41"/>
      <c r="AMI67" s="41"/>
      <c r="AMJ67" s="41"/>
      <c r="AMK67" s="41"/>
      <c r="AML67" s="41"/>
      <c r="AMM67" s="41"/>
      <c r="AMN67" s="41"/>
      <c r="AMO67" s="41"/>
      <c r="AMP67" s="41"/>
      <c r="AMQ67" s="41"/>
      <c r="AMR67" s="41"/>
      <c r="AMS67" s="41"/>
      <c r="AMT67" s="41"/>
      <c r="AMU67" s="41"/>
      <c r="AMV67" s="41"/>
      <c r="AMW67" s="41"/>
      <c r="AMX67" s="41"/>
      <c r="AMY67" s="41"/>
      <c r="AMZ67" s="41"/>
      <c r="ANA67" s="41"/>
      <c r="ANB67" s="41"/>
      <c r="ANC67" s="41"/>
      <c r="AND67" s="41"/>
      <c r="ANE67" s="41"/>
      <c r="ANF67" s="41"/>
      <c r="ANG67" s="41"/>
      <c r="ANH67" s="41"/>
      <c r="ANI67" s="41"/>
      <c r="ANJ67" s="41"/>
      <c r="ANK67" s="41"/>
      <c r="ANL67" s="41"/>
      <c r="ANM67" s="41"/>
      <c r="ANN67" s="41"/>
      <c r="ANO67" s="41"/>
      <c r="ANP67" s="41"/>
      <c r="ANQ67" s="41"/>
      <c r="ANR67" s="41"/>
      <c r="ANS67" s="41"/>
      <c r="ANT67" s="41"/>
      <c r="ANU67" s="41"/>
      <c r="ANV67" s="41"/>
      <c r="ANW67" s="41"/>
      <c r="ANX67" s="41"/>
      <c r="ANY67" s="41"/>
      <c r="ANZ67" s="41"/>
      <c r="AOA67" s="41"/>
      <c r="AOB67" s="41"/>
      <c r="AOC67" s="41"/>
      <c r="AOD67" s="41"/>
      <c r="AOE67" s="41"/>
      <c r="AOF67" s="41"/>
      <c r="AOG67" s="41"/>
      <c r="AOH67" s="41"/>
      <c r="AOI67" s="41"/>
      <c r="AOJ67" s="41"/>
      <c r="AOK67" s="41"/>
      <c r="AOL67" s="41"/>
      <c r="AOM67" s="41"/>
      <c r="AON67" s="41"/>
      <c r="AOO67" s="41"/>
      <c r="AOP67" s="41"/>
      <c r="AOQ67" s="41"/>
      <c r="AOR67" s="41"/>
      <c r="AOS67" s="41"/>
      <c r="AOT67" s="41"/>
      <c r="AOU67" s="41"/>
      <c r="AOV67" s="41"/>
      <c r="AOW67" s="41"/>
      <c r="AOX67" s="41"/>
      <c r="AOY67" s="41"/>
      <c r="AOZ67" s="41"/>
      <c r="APA67" s="41"/>
      <c r="APB67" s="41"/>
      <c r="APC67" s="41"/>
      <c r="APD67" s="41"/>
      <c r="APE67" s="41"/>
      <c r="APF67" s="41"/>
      <c r="APG67" s="41"/>
      <c r="APH67" s="41"/>
      <c r="API67" s="41"/>
      <c r="APJ67" s="41"/>
      <c r="APK67" s="41"/>
      <c r="APL67" s="41"/>
      <c r="APM67" s="41"/>
      <c r="APN67" s="41"/>
      <c r="APO67" s="41"/>
      <c r="APP67" s="41"/>
      <c r="APQ67" s="41"/>
      <c r="APR67" s="41"/>
      <c r="APS67" s="41"/>
      <c r="APT67" s="41"/>
      <c r="APU67" s="41"/>
      <c r="APV67" s="41"/>
      <c r="APW67" s="41"/>
      <c r="APX67" s="41"/>
      <c r="APY67" s="41"/>
      <c r="APZ67" s="41"/>
      <c r="AQA67" s="41"/>
      <c r="AQB67" s="41"/>
      <c r="AQC67" s="41"/>
      <c r="AQD67" s="41"/>
      <c r="AQE67" s="41"/>
      <c r="AQF67" s="41"/>
      <c r="AQG67" s="41"/>
      <c r="AQH67" s="41"/>
      <c r="AQI67" s="41"/>
      <c r="AQJ67" s="41"/>
      <c r="AQK67" s="41"/>
      <c r="AQL67" s="41"/>
      <c r="AQM67" s="41"/>
      <c r="AQN67" s="41"/>
      <c r="AQO67" s="41"/>
      <c r="AQP67" s="41"/>
      <c r="AQQ67" s="41"/>
      <c r="AQR67" s="41"/>
      <c r="AQS67" s="41"/>
      <c r="AQT67" s="41"/>
      <c r="AQU67" s="41"/>
      <c r="AQV67" s="41"/>
      <c r="AQW67" s="41"/>
      <c r="AQX67" s="41"/>
      <c r="AQY67" s="41"/>
      <c r="AQZ67" s="41"/>
      <c r="ARA67" s="41"/>
      <c r="ARB67" s="41"/>
      <c r="ARC67" s="41"/>
      <c r="ARD67" s="41"/>
      <c r="ARE67" s="41"/>
      <c r="ARF67" s="41"/>
      <c r="ARG67" s="41"/>
      <c r="ARH67" s="41"/>
      <c r="ARI67" s="41"/>
      <c r="ARJ67" s="41"/>
      <c r="ARK67" s="41"/>
      <c r="ARL67" s="41"/>
      <c r="ARM67" s="41"/>
      <c r="ARN67" s="41"/>
      <c r="ARO67" s="41"/>
      <c r="ARP67" s="41"/>
      <c r="ARQ67" s="41"/>
      <c r="ARR67" s="41"/>
      <c r="ARS67" s="41"/>
      <c r="ART67" s="41"/>
      <c r="ARU67" s="41"/>
      <c r="ARV67" s="41"/>
      <c r="ARW67" s="41"/>
      <c r="ARX67" s="41"/>
      <c r="ARY67" s="41"/>
      <c r="ARZ67" s="41"/>
      <c r="ASA67" s="41"/>
      <c r="ASB67" s="41"/>
      <c r="ASC67" s="41"/>
      <c r="ASD67" s="41"/>
      <c r="ASE67" s="41"/>
      <c r="ASF67" s="41"/>
      <c r="ASG67" s="41"/>
      <c r="ASH67" s="41"/>
      <c r="ASI67" s="41"/>
      <c r="ASJ67" s="41"/>
      <c r="ASK67" s="41"/>
      <c r="ASL67" s="41"/>
      <c r="ASM67" s="41"/>
      <c r="ASN67" s="41"/>
      <c r="ASO67" s="41"/>
      <c r="ASP67" s="41"/>
      <c r="ASQ67" s="41"/>
      <c r="ASR67" s="41"/>
      <c r="ASS67" s="41"/>
      <c r="AST67" s="41"/>
      <c r="ASU67" s="41"/>
      <c r="ASV67" s="41"/>
      <c r="ASW67" s="41"/>
      <c r="ASX67" s="41"/>
      <c r="ASY67" s="41"/>
      <c r="ASZ67" s="41"/>
      <c r="ATA67" s="41"/>
      <c r="ATB67" s="41"/>
      <c r="ATC67" s="41"/>
      <c r="ATD67" s="41"/>
      <c r="ATE67" s="41"/>
      <c r="ATF67" s="41"/>
      <c r="ATG67" s="41"/>
      <c r="ATH67" s="41"/>
      <c r="ATI67" s="41"/>
      <c r="ATJ67" s="41"/>
      <c r="ATK67" s="41"/>
      <c r="ATL67" s="41"/>
      <c r="ATM67" s="41"/>
      <c r="ATN67" s="41"/>
      <c r="ATO67" s="41"/>
      <c r="ATP67" s="41"/>
      <c r="ATQ67" s="41"/>
      <c r="ATR67" s="41"/>
      <c r="ATS67" s="41"/>
      <c r="ATT67" s="41"/>
      <c r="ATU67" s="41"/>
      <c r="ATV67" s="41"/>
      <c r="ATW67" s="41"/>
      <c r="ATX67" s="41"/>
      <c r="ATY67" s="41"/>
      <c r="ATZ67" s="41"/>
      <c r="AUA67" s="41"/>
      <c r="AUB67" s="41"/>
      <c r="AUC67" s="41"/>
      <c r="AUD67" s="41"/>
      <c r="AUE67" s="41"/>
      <c r="AUF67" s="41"/>
      <c r="AUG67" s="41"/>
      <c r="AUH67" s="41"/>
      <c r="AUI67" s="41"/>
      <c r="AUJ67" s="41"/>
      <c r="AUK67" s="41"/>
      <c r="AUL67" s="41"/>
      <c r="AUM67" s="41"/>
      <c r="AUN67" s="41"/>
      <c r="AUO67" s="41"/>
      <c r="AUP67" s="41"/>
      <c r="AUQ67" s="41"/>
      <c r="AUR67" s="41"/>
      <c r="AUS67" s="41"/>
      <c r="AUT67" s="41"/>
      <c r="AUU67" s="41"/>
      <c r="AUV67" s="41"/>
      <c r="AUW67" s="41"/>
      <c r="AUX67" s="41"/>
      <c r="AUY67" s="41"/>
      <c r="AUZ67" s="41"/>
      <c r="AVA67" s="41"/>
      <c r="AVB67" s="41"/>
      <c r="AVC67" s="41"/>
      <c r="AVD67" s="41"/>
      <c r="AVE67" s="41"/>
      <c r="AVF67" s="41"/>
      <c r="AVG67" s="41"/>
      <c r="AVH67" s="41"/>
      <c r="AVI67" s="41"/>
      <c r="AVJ67" s="41"/>
      <c r="AVK67" s="41"/>
      <c r="AVL67" s="41"/>
      <c r="AVM67" s="41"/>
      <c r="AVN67" s="41"/>
      <c r="AVO67" s="41"/>
      <c r="AVP67" s="41"/>
      <c r="AVQ67" s="41"/>
      <c r="AVR67" s="41"/>
      <c r="AVS67" s="41"/>
      <c r="AVT67" s="41"/>
      <c r="AVU67" s="41"/>
      <c r="AVV67" s="41"/>
      <c r="AVW67" s="41"/>
      <c r="AVX67" s="41"/>
      <c r="AVY67" s="41"/>
      <c r="AVZ67" s="41"/>
      <c r="AWA67" s="41"/>
      <c r="AWB67" s="41"/>
      <c r="AWC67" s="41"/>
      <c r="AWD67" s="41"/>
      <c r="AWE67" s="41"/>
      <c r="AWF67" s="41"/>
      <c r="AWG67" s="41"/>
      <c r="AWH67" s="41"/>
      <c r="AWI67" s="41"/>
      <c r="AWJ67" s="41"/>
      <c r="AWK67" s="41"/>
      <c r="AWL67" s="41"/>
      <c r="AWM67" s="41"/>
      <c r="AWN67" s="41"/>
      <c r="AWO67" s="41"/>
      <c r="AWP67" s="41"/>
      <c r="AWQ67" s="41"/>
      <c r="AWR67" s="41"/>
      <c r="AWS67" s="41"/>
      <c r="AWT67" s="41"/>
      <c r="AWU67" s="41"/>
      <c r="AWV67" s="41"/>
      <c r="AWW67" s="41"/>
      <c r="AWX67" s="41"/>
      <c r="AWY67" s="41"/>
      <c r="AWZ67" s="41"/>
      <c r="AXA67" s="41"/>
      <c r="AXB67" s="41"/>
      <c r="AXC67" s="41"/>
      <c r="AXD67" s="41"/>
      <c r="AXE67" s="41"/>
      <c r="AXF67" s="41"/>
      <c r="AXG67" s="41"/>
      <c r="AXH67" s="41"/>
      <c r="AXI67" s="41"/>
      <c r="AXJ67" s="41"/>
      <c r="AXK67" s="41"/>
      <c r="AXL67" s="41"/>
      <c r="AXM67" s="41"/>
      <c r="AXN67" s="41"/>
      <c r="AXO67" s="41"/>
      <c r="AXP67" s="41"/>
      <c r="AXQ67" s="41"/>
      <c r="AXR67" s="41"/>
      <c r="AXS67" s="41"/>
      <c r="AXT67" s="41"/>
      <c r="AXU67" s="41"/>
      <c r="AXV67" s="41"/>
      <c r="AXW67" s="41"/>
      <c r="AXX67" s="41"/>
      <c r="AXY67" s="41"/>
      <c r="AXZ67" s="41"/>
      <c r="AYA67" s="41"/>
      <c r="AYB67" s="41"/>
      <c r="AYC67" s="41"/>
      <c r="AYD67" s="41"/>
      <c r="AYE67" s="41"/>
      <c r="AYF67" s="41"/>
      <c r="AYG67" s="41"/>
      <c r="AYH67" s="41"/>
      <c r="AYI67" s="41"/>
      <c r="AYJ67" s="41"/>
      <c r="AYK67" s="41"/>
      <c r="AYL67" s="41"/>
      <c r="AYM67" s="41"/>
      <c r="AYN67" s="41"/>
      <c r="AYO67" s="41"/>
      <c r="AYP67" s="41"/>
      <c r="AYQ67" s="41"/>
      <c r="AYR67" s="41"/>
      <c r="AYS67" s="41"/>
      <c r="AYT67" s="41"/>
      <c r="AYU67" s="41"/>
      <c r="AYV67" s="41"/>
      <c r="AYW67" s="41"/>
      <c r="AYX67" s="41"/>
      <c r="AYY67" s="41"/>
      <c r="AYZ67" s="41"/>
      <c r="AZA67" s="41"/>
      <c r="AZB67" s="41"/>
      <c r="AZC67" s="41"/>
      <c r="AZD67" s="41"/>
      <c r="AZE67" s="41"/>
      <c r="AZF67" s="41"/>
      <c r="AZG67" s="41"/>
      <c r="AZH67" s="41"/>
      <c r="AZI67" s="41"/>
      <c r="AZJ67" s="41"/>
      <c r="AZK67" s="41"/>
      <c r="AZL67" s="41"/>
      <c r="AZM67" s="41"/>
      <c r="AZN67" s="41"/>
      <c r="AZO67" s="41"/>
      <c r="AZP67" s="41"/>
      <c r="AZQ67" s="41"/>
      <c r="AZR67" s="41"/>
      <c r="AZS67" s="41"/>
      <c r="AZT67" s="41"/>
      <c r="AZU67" s="41"/>
      <c r="AZV67" s="41"/>
      <c r="AZW67" s="41"/>
      <c r="AZX67" s="41"/>
      <c r="AZY67" s="41"/>
      <c r="AZZ67" s="41"/>
      <c r="BAA67" s="41"/>
      <c r="BAB67" s="41"/>
      <c r="BAC67" s="41"/>
      <c r="BAD67" s="41"/>
      <c r="BAE67" s="41"/>
      <c r="BAF67" s="41"/>
      <c r="BAG67" s="41"/>
      <c r="BAH67" s="41"/>
      <c r="BAI67" s="41"/>
      <c r="BAJ67" s="41"/>
      <c r="BAK67" s="41"/>
      <c r="BAL67" s="41"/>
      <c r="BAM67" s="41"/>
      <c r="BAN67" s="41"/>
      <c r="BAO67" s="41"/>
      <c r="BAP67" s="41"/>
      <c r="BAQ67" s="41"/>
      <c r="BAR67" s="41"/>
      <c r="BAS67" s="41"/>
      <c r="BAT67" s="41"/>
      <c r="BAU67" s="41"/>
      <c r="BAV67" s="41"/>
      <c r="BAW67" s="41"/>
      <c r="BAX67" s="41"/>
      <c r="BAY67" s="41"/>
      <c r="BAZ67" s="41"/>
      <c r="BBA67" s="41"/>
      <c r="BBB67" s="41"/>
      <c r="BBC67" s="41"/>
      <c r="BBD67" s="41"/>
      <c r="BBE67" s="41"/>
      <c r="BBF67" s="41"/>
      <c r="BBG67" s="41"/>
      <c r="BBH67" s="41"/>
      <c r="BBI67" s="41"/>
      <c r="BBJ67" s="41"/>
      <c r="BBK67" s="41"/>
      <c r="BBL67" s="41"/>
      <c r="BBM67" s="41"/>
      <c r="BBN67" s="41"/>
      <c r="BBO67" s="41"/>
      <c r="BBP67" s="41"/>
      <c r="BBQ67" s="41"/>
      <c r="BBR67" s="41"/>
      <c r="BBS67" s="41"/>
      <c r="BBT67" s="41"/>
      <c r="BBU67" s="41"/>
      <c r="BBV67" s="41"/>
      <c r="BBW67" s="41"/>
      <c r="BBX67" s="41"/>
      <c r="BBY67" s="41"/>
      <c r="BBZ67" s="41"/>
      <c r="BCA67" s="41"/>
      <c r="BCB67" s="41"/>
      <c r="BCC67" s="41"/>
      <c r="BCD67" s="41"/>
      <c r="BCE67" s="41"/>
      <c r="BCF67" s="41"/>
      <c r="BCG67" s="41"/>
      <c r="BCH67" s="41"/>
      <c r="BCI67" s="41"/>
      <c r="BCJ67" s="41"/>
      <c r="BCK67" s="41"/>
      <c r="BCL67" s="41"/>
      <c r="BCM67" s="41"/>
      <c r="BCN67" s="41"/>
      <c r="BCO67" s="41"/>
      <c r="BCP67" s="41"/>
      <c r="BCQ67" s="41"/>
      <c r="BCR67" s="41"/>
      <c r="BCS67" s="41"/>
      <c r="BCT67" s="41"/>
      <c r="BCU67" s="41"/>
      <c r="BCV67" s="41"/>
      <c r="BCW67" s="41"/>
      <c r="BCX67" s="41"/>
      <c r="BCY67" s="41"/>
      <c r="BCZ67" s="41"/>
      <c r="BDA67" s="41"/>
      <c r="BDB67" s="41"/>
      <c r="BDC67" s="41"/>
      <c r="BDD67" s="41"/>
      <c r="BDE67" s="41"/>
      <c r="BDF67" s="41"/>
      <c r="BDG67" s="41"/>
      <c r="BDH67" s="41"/>
      <c r="BDI67" s="41"/>
      <c r="BDJ67" s="41"/>
      <c r="BDK67" s="41"/>
      <c r="BDL67" s="41"/>
      <c r="BDM67" s="41"/>
      <c r="BDN67" s="41"/>
      <c r="BDO67" s="41"/>
      <c r="BDP67" s="41"/>
      <c r="BDQ67" s="41"/>
      <c r="BDR67" s="41"/>
      <c r="BDS67" s="41"/>
      <c r="BDT67" s="41"/>
      <c r="BDU67" s="41"/>
      <c r="BDV67" s="41"/>
      <c r="BDW67" s="41"/>
      <c r="BDX67" s="41"/>
      <c r="BDY67" s="41"/>
      <c r="BDZ67" s="41"/>
      <c r="BEA67" s="41"/>
      <c r="BEB67" s="41"/>
      <c r="BEC67" s="41"/>
      <c r="BED67" s="41"/>
      <c r="BEE67" s="41"/>
      <c r="BEF67" s="41"/>
      <c r="BEG67" s="41"/>
      <c r="BEH67" s="41"/>
      <c r="BEI67" s="41"/>
      <c r="BEJ67" s="41"/>
      <c r="BEK67" s="41"/>
      <c r="BEL67" s="41"/>
      <c r="BEM67" s="41"/>
      <c r="BEN67" s="41"/>
      <c r="BEO67" s="41"/>
      <c r="BEP67" s="41"/>
      <c r="BEQ67" s="41"/>
      <c r="BER67" s="41"/>
      <c r="BES67" s="41"/>
      <c r="BET67" s="41"/>
      <c r="BEU67" s="41"/>
      <c r="BEV67" s="41"/>
      <c r="BEW67" s="41"/>
      <c r="BEX67" s="41"/>
      <c r="BEY67" s="41"/>
      <c r="BEZ67" s="41"/>
      <c r="BFA67" s="41"/>
      <c r="BFB67" s="41"/>
      <c r="BFC67" s="41"/>
      <c r="BFD67" s="41"/>
      <c r="BFE67" s="41"/>
      <c r="BFF67" s="41"/>
      <c r="BFG67" s="41"/>
      <c r="BFH67" s="41"/>
      <c r="BFI67" s="41"/>
      <c r="BFJ67" s="41"/>
      <c r="BFK67" s="41"/>
      <c r="BFL67" s="41"/>
      <c r="BFM67" s="41"/>
      <c r="BFN67" s="41"/>
      <c r="BFO67" s="41"/>
      <c r="BFP67" s="41"/>
      <c r="BFQ67" s="41"/>
      <c r="BFR67" s="41"/>
      <c r="BFS67" s="41"/>
      <c r="BFT67" s="41"/>
      <c r="BFU67" s="41"/>
      <c r="BFV67" s="41"/>
      <c r="BFW67" s="41"/>
      <c r="BFX67" s="41"/>
      <c r="BFY67" s="41"/>
      <c r="BFZ67" s="41"/>
      <c r="BGA67" s="41"/>
      <c r="BGB67" s="41"/>
      <c r="BGC67" s="41"/>
      <c r="BGD67" s="41"/>
      <c r="BGE67" s="41"/>
      <c r="BGF67" s="41"/>
      <c r="BGG67" s="41"/>
      <c r="BGH67" s="41"/>
      <c r="BGI67" s="41"/>
      <c r="BGJ67" s="41"/>
      <c r="BGK67" s="41"/>
      <c r="BGL67" s="41"/>
      <c r="BGM67" s="41"/>
      <c r="BGN67" s="41"/>
      <c r="BGO67" s="41"/>
      <c r="BGP67" s="41"/>
      <c r="BGQ67" s="41"/>
      <c r="BGR67" s="41"/>
      <c r="BGS67" s="41"/>
      <c r="BGT67" s="41"/>
      <c r="BGU67" s="41"/>
      <c r="BGV67" s="41"/>
      <c r="BGW67" s="41"/>
      <c r="BGX67" s="41"/>
      <c r="BGY67" s="41"/>
      <c r="BGZ67" s="41"/>
      <c r="BHA67" s="41"/>
      <c r="BHB67" s="41"/>
      <c r="BHC67" s="41"/>
      <c r="BHD67" s="41"/>
      <c r="BHE67" s="41"/>
      <c r="BHF67" s="41"/>
      <c r="BHG67" s="41"/>
      <c r="BHH67" s="41"/>
      <c r="BHI67" s="41"/>
      <c r="BHJ67" s="41"/>
      <c r="BHK67" s="41"/>
      <c r="BHL67" s="41"/>
      <c r="BHM67" s="41"/>
      <c r="BHN67" s="41"/>
      <c r="BHO67" s="41"/>
      <c r="BHP67" s="41"/>
      <c r="BHQ67" s="41"/>
      <c r="BHR67" s="41"/>
      <c r="BHS67" s="41"/>
      <c r="BHT67" s="41"/>
      <c r="BHU67" s="41"/>
      <c r="BHV67" s="41"/>
      <c r="BHW67" s="41"/>
      <c r="BHX67" s="41"/>
      <c r="BHY67" s="41"/>
      <c r="BHZ67" s="41"/>
      <c r="BIA67" s="41"/>
      <c r="BIB67" s="41"/>
      <c r="BIC67" s="41"/>
      <c r="BID67" s="41"/>
      <c r="BIE67" s="41"/>
      <c r="BIF67" s="41"/>
      <c r="BIG67" s="41"/>
      <c r="BIH67" s="41"/>
      <c r="BII67" s="41"/>
      <c r="BIJ67" s="41"/>
      <c r="BIK67" s="41"/>
      <c r="BIL67" s="41"/>
      <c r="BIM67" s="41"/>
      <c r="BIN67" s="41"/>
      <c r="BIO67" s="41"/>
      <c r="BIP67" s="41"/>
      <c r="BIQ67" s="41"/>
      <c r="BIR67" s="41"/>
      <c r="BIS67" s="41"/>
      <c r="BIT67" s="41"/>
      <c r="BIU67" s="41"/>
      <c r="BIV67" s="41"/>
      <c r="BIW67" s="41"/>
      <c r="BIX67" s="41"/>
      <c r="BIY67" s="41"/>
      <c r="BIZ67" s="41"/>
      <c r="BJA67" s="41"/>
      <c r="BJB67" s="41"/>
      <c r="BJC67" s="41"/>
      <c r="BJD67" s="41"/>
      <c r="BJE67" s="41"/>
      <c r="BJF67" s="41"/>
      <c r="BJG67" s="41"/>
      <c r="BJH67" s="41"/>
      <c r="BJI67" s="41"/>
      <c r="BJJ67" s="41"/>
      <c r="BJK67" s="41"/>
      <c r="BJL67" s="41"/>
      <c r="BJM67" s="41"/>
      <c r="BJN67" s="41"/>
      <c r="BJO67" s="41"/>
      <c r="BJP67" s="41"/>
      <c r="BJQ67" s="41"/>
      <c r="BJR67" s="41"/>
      <c r="BJS67" s="41"/>
      <c r="BJT67" s="41"/>
      <c r="BJU67" s="41"/>
      <c r="BJV67" s="41"/>
      <c r="BJW67" s="41"/>
      <c r="BJX67" s="41"/>
      <c r="BJY67" s="41"/>
      <c r="BJZ67" s="41"/>
      <c r="BKA67" s="41"/>
      <c r="BKB67" s="41"/>
      <c r="BKC67" s="41"/>
      <c r="BKD67" s="41"/>
      <c r="BKE67" s="41"/>
      <c r="BKF67" s="41"/>
      <c r="BKG67" s="41"/>
      <c r="BKH67" s="41"/>
      <c r="BKI67" s="41"/>
      <c r="BKJ67" s="41"/>
      <c r="BKK67" s="41"/>
      <c r="BKL67" s="41"/>
      <c r="BKM67" s="41"/>
      <c r="BKN67" s="41"/>
      <c r="BKO67" s="41"/>
      <c r="BKP67" s="41"/>
      <c r="BKQ67" s="41"/>
      <c r="BKR67" s="41"/>
      <c r="BKS67" s="41"/>
      <c r="BKT67" s="41"/>
      <c r="BKU67" s="41"/>
      <c r="BKV67" s="41"/>
      <c r="BKW67" s="41"/>
      <c r="BKX67" s="41"/>
      <c r="BKY67" s="41"/>
      <c r="BKZ67" s="41"/>
      <c r="BLA67" s="41"/>
      <c r="BLB67" s="41"/>
      <c r="BLC67" s="41"/>
      <c r="BLD67" s="41"/>
      <c r="BLE67" s="41"/>
      <c r="BLF67" s="41"/>
      <c r="BLG67" s="41"/>
      <c r="BLH67" s="41"/>
      <c r="BLI67" s="41"/>
      <c r="BLJ67" s="41"/>
      <c r="BLK67" s="41"/>
      <c r="BLL67" s="41"/>
      <c r="BLM67" s="41"/>
      <c r="BLN67" s="41"/>
      <c r="BLO67" s="41"/>
      <c r="BLP67" s="41"/>
      <c r="BLQ67" s="41"/>
      <c r="BLR67" s="41"/>
      <c r="BLS67" s="41"/>
      <c r="BLT67" s="41"/>
      <c r="BLU67" s="41"/>
      <c r="BLV67" s="41"/>
      <c r="BLW67" s="41"/>
      <c r="BLX67" s="41"/>
      <c r="BLY67" s="41"/>
      <c r="BLZ67" s="41"/>
      <c r="BMA67" s="41"/>
      <c r="BMB67" s="41"/>
      <c r="BMC67" s="41"/>
      <c r="BMD67" s="41"/>
      <c r="BME67" s="41"/>
      <c r="BMF67" s="41"/>
      <c r="BMG67" s="41"/>
      <c r="BMH67" s="41"/>
      <c r="BMI67" s="41"/>
      <c r="BMJ67" s="41"/>
      <c r="BMK67" s="41"/>
      <c r="BML67" s="41"/>
      <c r="BMM67" s="41"/>
      <c r="BMN67" s="41"/>
      <c r="BMO67" s="41"/>
      <c r="BMP67" s="41"/>
      <c r="BMQ67" s="41"/>
      <c r="BMR67" s="41"/>
      <c r="BMS67" s="41"/>
      <c r="BMT67" s="41"/>
      <c r="BMU67" s="41"/>
      <c r="BMV67" s="41"/>
      <c r="BMW67" s="41"/>
      <c r="BMX67" s="41"/>
      <c r="BMY67" s="41"/>
      <c r="BMZ67" s="41"/>
      <c r="BNA67" s="41"/>
      <c r="BNB67" s="41"/>
      <c r="BNC67" s="41"/>
      <c r="BND67" s="41"/>
      <c r="BNE67" s="41"/>
      <c r="BNF67" s="41"/>
      <c r="BNG67" s="41"/>
      <c r="BNH67" s="41"/>
      <c r="BNI67" s="41"/>
      <c r="BNJ67" s="41"/>
      <c r="BNK67" s="41"/>
      <c r="BNL67" s="41"/>
      <c r="BNM67" s="41"/>
      <c r="BNN67" s="41"/>
      <c r="BNO67" s="41"/>
      <c r="BNP67" s="41"/>
      <c r="BNQ67" s="41"/>
      <c r="BNR67" s="41"/>
      <c r="BNS67" s="41"/>
      <c r="BNT67" s="41"/>
      <c r="BNU67" s="41"/>
      <c r="BNV67" s="41"/>
      <c r="BNW67" s="41"/>
      <c r="BNX67" s="41"/>
      <c r="BNY67" s="41"/>
      <c r="BNZ67" s="41"/>
      <c r="BOA67" s="41"/>
      <c r="BOB67" s="41"/>
      <c r="BOC67" s="41"/>
      <c r="BOD67" s="41"/>
      <c r="BOE67" s="41"/>
      <c r="BOF67" s="41"/>
      <c r="BOG67" s="41"/>
      <c r="BOH67" s="41"/>
      <c r="BOI67" s="41"/>
      <c r="BOJ67" s="41"/>
      <c r="BOK67" s="41"/>
      <c r="BOL67" s="41"/>
      <c r="BOM67" s="41"/>
      <c r="BON67" s="41"/>
      <c r="BOO67" s="41"/>
      <c r="BOP67" s="41"/>
      <c r="BOQ67" s="41"/>
      <c r="BOR67" s="41"/>
      <c r="BOS67" s="41"/>
      <c r="BOT67" s="41"/>
      <c r="BOU67" s="41"/>
      <c r="BOV67" s="41"/>
      <c r="BOW67" s="41"/>
      <c r="BOX67" s="41"/>
      <c r="BOY67" s="41"/>
      <c r="BOZ67" s="41"/>
      <c r="BPA67" s="41"/>
      <c r="BPB67" s="41"/>
      <c r="BPC67" s="41"/>
      <c r="BPD67" s="41"/>
      <c r="BPE67" s="41"/>
      <c r="BPF67" s="41"/>
      <c r="BPG67" s="41"/>
      <c r="BPH67" s="41"/>
      <c r="BPI67" s="41"/>
      <c r="BPJ67" s="41"/>
      <c r="BPK67" s="41"/>
      <c r="BPL67" s="41"/>
      <c r="BPM67" s="41"/>
      <c r="BPN67" s="41"/>
      <c r="BPO67" s="41"/>
      <c r="BPP67" s="41"/>
      <c r="BPQ67" s="41"/>
      <c r="BPR67" s="41"/>
      <c r="BPS67" s="41"/>
      <c r="BPT67" s="41"/>
      <c r="BPU67" s="41"/>
      <c r="BPV67" s="41"/>
      <c r="BPW67" s="41"/>
      <c r="BPX67" s="41"/>
      <c r="BPY67" s="41"/>
      <c r="BPZ67" s="41"/>
      <c r="BQA67" s="41"/>
      <c r="BQB67" s="41"/>
      <c r="BQC67" s="41"/>
      <c r="BQD67" s="41"/>
      <c r="BQE67" s="41"/>
      <c r="BQF67" s="41"/>
      <c r="BQG67" s="41"/>
      <c r="BQH67" s="41"/>
      <c r="BQI67" s="41"/>
      <c r="BQJ67" s="41"/>
      <c r="BQK67" s="41"/>
      <c r="BQL67" s="41"/>
      <c r="BQM67" s="41"/>
      <c r="BQN67" s="41"/>
      <c r="BQO67" s="41"/>
      <c r="BQP67" s="41"/>
      <c r="BQQ67" s="41"/>
      <c r="BQR67" s="41"/>
      <c r="BQS67" s="41"/>
      <c r="BQT67" s="41"/>
      <c r="BQU67" s="41"/>
      <c r="BQV67" s="41"/>
      <c r="BQW67" s="41"/>
      <c r="BQX67" s="41"/>
      <c r="BQY67" s="41"/>
      <c r="BQZ67" s="41"/>
      <c r="BRA67" s="41"/>
      <c r="BRB67" s="41"/>
      <c r="BRC67" s="41"/>
      <c r="BRD67" s="41"/>
      <c r="BRE67" s="41"/>
      <c r="BRF67" s="41"/>
      <c r="BRG67" s="41"/>
      <c r="BRH67" s="41"/>
      <c r="BRI67" s="41"/>
      <c r="BRJ67" s="41"/>
      <c r="BRK67" s="41"/>
      <c r="BRL67" s="41"/>
      <c r="BRM67" s="41"/>
      <c r="BRN67" s="41"/>
      <c r="BRO67" s="41"/>
      <c r="BRP67" s="41"/>
      <c r="BRQ67" s="41"/>
      <c r="BRR67" s="41"/>
      <c r="BRS67" s="41"/>
      <c r="BRT67" s="41"/>
      <c r="BRU67" s="41"/>
      <c r="BRV67" s="41"/>
      <c r="BRW67" s="41"/>
      <c r="BRX67" s="41"/>
      <c r="BRY67" s="41"/>
      <c r="BRZ67" s="41"/>
      <c r="BSA67" s="41"/>
      <c r="BSB67" s="41"/>
      <c r="BSC67" s="41"/>
      <c r="BSD67" s="41"/>
      <c r="BSE67" s="41"/>
      <c r="BSF67" s="41"/>
      <c r="BSG67" s="41"/>
      <c r="BSH67" s="41"/>
      <c r="BSI67" s="41"/>
      <c r="BSJ67" s="41"/>
      <c r="BSK67" s="41"/>
      <c r="BSL67" s="41"/>
      <c r="BSM67" s="41"/>
      <c r="BSN67" s="41"/>
      <c r="BSO67" s="41"/>
      <c r="BSP67" s="41"/>
      <c r="BSQ67" s="41"/>
      <c r="BSR67" s="41"/>
      <c r="BSS67" s="41"/>
      <c r="BST67" s="41"/>
      <c r="BSU67" s="41"/>
      <c r="BSV67" s="41"/>
      <c r="BSW67" s="41"/>
      <c r="BSX67" s="41"/>
      <c r="BSY67" s="41"/>
      <c r="BSZ67" s="41"/>
      <c r="BTA67" s="41"/>
      <c r="BTB67" s="41"/>
      <c r="BTC67" s="41"/>
      <c r="BTD67" s="41"/>
      <c r="BTE67" s="41"/>
      <c r="BTF67" s="41"/>
      <c r="BTG67" s="41"/>
      <c r="BTH67" s="41"/>
      <c r="BTI67" s="41"/>
      <c r="BTJ67" s="41"/>
      <c r="BTK67" s="41"/>
      <c r="BTL67" s="41"/>
      <c r="BTM67" s="41"/>
      <c r="BTN67" s="41"/>
      <c r="BTO67" s="41"/>
      <c r="BTP67" s="41"/>
      <c r="BTQ67" s="41"/>
      <c r="BTR67" s="41"/>
      <c r="BTS67" s="41"/>
      <c r="BTT67" s="41"/>
      <c r="BTU67" s="41"/>
      <c r="BTV67" s="41"/>
      <c r="BTW67" s="41"/>
      <c r="BTX67" s="41"/>
      <c r="BTY67" s="41"/>
      <c r="BTZ67" s="41"/>
      <c r="BUA67" s="41"/>
      <c r="BUB67" s="41"/>
      <c r="BUC67" s="41"/>
      <c r="BUD67" s="41"/>
      <c r="BUE67" s="41"/>
      <c r="BUF67" s="41"/>
      <c r="BUG67" s="41"/>
      <c r="BUH67" s="41"/>
      <c r="BUI67" s="41"/>
      <c r="BUJ67" s="41"/>
      <c r="BUK67" s="41"/>
      <c r="BUL67" s="41"/>
      <c r="BUM67" s="41"/>
      <c r="BUN67" s="41"/>
      <c r="BUO67" s="41"/>
      <c r="BUP67" s="41"/>
      <c r="BUQ67" s="41"/>
      <c r="BUR67" s="41"/>
      <c r="BUS67" s="41"/>
      <c r="BUT67" s="41"/>
      <c r="BUU67" s="41"/>
      <c r="BUV67" s="41"/>
      <c r="BUW67" s="41"/>
      <c r="BUX67" s="41"/>
      <c r="BUY67" s="41"/>
      <c r="BUZ67" s="41"/>
      <c r="BVA67" s="41"/>
      <c r="BVB67" s="41"/>
      <c r="BVC67" s="41"/>
      <c r="BVD67" s="41"/>
      <c r="BVE67" s="41"/>
      <c r="BVF67" s="41"/>
      <c r="BVG67" s="41"/>
      <c r="BVH67" s="41"/>
      <c r="BVI67" s="41"/>
      <c r="BVJ67" s="41"/>
      <c r="BVK67" s="41"/>
      <c r="BVL67" s="41"/>
      <c r="BVM67" s="41"/>
      <c r="BVN67" s="41"/>
      <c r="BVO67" s="41"/>
      <c r="BVP67" s="41"/>
      <c r="BVQ67" s="41"/>
      <c r="BVR67" s="41"/>
      <c r="BVS67" s="41"/>
      <c r="BVT67" s="41"/>
      <c r="BVU67" s="41"/>
      <c r="BVV67" s="41"/>
      <c r="BVW67" s="41"/>
      <c r="BVX67" s="41"/>
      <c r="BVY67" s="41"/>
      <c r="BVZ67" s="41"/>
      <c r="BWA67" s="41"/>
      <c r="BWB67" s="41"/>
      <c r="BWC67" s="41"/>
      <c r="BWD67" s="41"/>
      <c r="BWE67" s="41"/>
      <c r="BWF67" s="41"/>
      <c r="BWG67" s="41"/>
      <c r="BWH67" s="41"/>
      <c r="BWI67" s="41"/>
      <c r="BWJ67" s="41"/>
      <c r="BWK67" s="41"/>
      <c r="BWL67" s="41"/>
      <c r="BWM67" s="41"/>
      <c r="BWN67" s="41"/>
      <c r="BWO67" s="41"/>
      <c r="BWP67" s="41"/>
      <c r="BWQ67" s="41"/>
      <c r="BWR67" s="41"/>
      <c r="BWS67" s="41"/>
      <c r="BWT67" s="41"/>
      <c r="BWU67" s="41"/>
      <c r="BWV67" s="41"/>
      <c r="BWW67" s="41"/>
      <c r="BWX67" s="41"/>
      <c r="BWY67" s="41"/>
      <c r="BWZ67" s="41"/>
      <c r="BXA67" s="41"/>
      <c r="BXB67" s="41"/>
      <c r="BXC67" s="41"/>
      <c r="BXD67" s="41"/>
      <c r="BXE67" s="41"/>
      <c r="BXF67" s="41"/>
      <c r="BXG67" s="41"/>
      <c r="BXH67" s="41"/>
      <c r="BXI67" s="41"/>
      <c r="BXJ67" s="41"/>
      <c r="BXK67" s="41"/>
      <c r="BXL67" s="41"/>
      <c r="BXM67" s="41"/>
      <c r="BXN67" s="41"/>
      <c r="BXO67" s="41"/>
      <c r="BXP67" s="41"/>
      <c r="BXQ67" s="41"/>
      <c r="BXR67" s="41"/>
      <c r="BXS67" s="41"/>
      <c r="BXT67" s="41"/>
      <c r="BXU67" s="41"/>
      <c r="BXV67" s="41"/>
      <c r="BXW67" s="41"/>
      <c r="BXX67" s="41"/>
      <c r="BXY67" s="41"/>
      <c r="BXZ67" s="41"/>
      <c r="BYA67" s="41"/>
      <c r="BYB67" s="41"/>
      <c r="BYC67" s="41"/>
      <c r="BYD67" s="41"/>
      <c r="BYE67" s="41"/>
      <c r="BYF67" s="41"/>
      <c r="BYG67" s="41"/>
      <c r="BYH67" s="41"/>
      <c r="BYI67" s="41"/>
      <c r="BYJ67" s="41"/>
      <c r="BYK67" s="41"/>
      <c r="BYL67" s="41"/>
      <c r="BYM67" s="41"/>
      <c r="BYN67" s="41"/>
      <c r="BYO67" s="41"/>
      <c r="BYP67" s="41"/>
      <c r="BYQ67" s="41"/>
      <c r="BYR67" s="41"/>
      <c r="BYS67" s="41"/>
      <c r="BYT67" s="41"/>
      <c r="BYU67" s="41"/>
      <c r="BYV67" s="41"/>
      <c r="BYW67" s="41"/>
      <c r="BYX67" s="41"/>
      <c r="BYY67" s="41"/>
      <c r="BYZ67" s="41"/>
      <c r="BZA67" s="41"/>
      <c r="BZB67" s="41"/>
      <c r="BZC67" s="41"/>
      <c r="BZD67" s="41"/>
      <c r="BZE67" s="41"/>
      <c r="BZF67" s="41"/>
      <c r="BZG67" s="41"/>
      <c r="BZH67" s="41"/>
      <c r="BZI67" s="41"/>
      <c r="BZJ67" s="41"/>
      <c r="BZK67" s="41"/>
      <c r="BZL67" s="41"/>
      <c r="BZM67" s="41"/>
      <c r="BZN67" s="41"/>
      <c r="BZO67" s="41"/>
      <c r="BZP67" s="41"/>
      <c r="BZQ67" s="41"/>
      <c r="BZR67" s="41"/>
      <c r="BZS67" s="41"/>
      <c r="BZT67" s="41"/>
      <c r="BZU67" s="41"/>
      <c r="BZV67" s="41"/>
      <c r="BZW67" s="41"/>
      <c r="BZX67" s="41"/>
      <c r="BZY67" s="41"/>
      <c r="BZZ67" s="41"/>
      <c r="CAA67" s="41"/>
      <c r="CAB67" s="41"/>
      <c r="CAC67" s="41"/>
      <c r="CAD67" s="41"/>
      <c r="CAE67" s="41"/>
      <c r="CAF67" s="41"/>
      <c r="CAG67" s="41"/>
      <c r="CAH67" s="41"/>
      <c r="CAI67" s="41"/>
      <c r="CAJ67" s="41"/>
      <c r="CAK67" s="41"/>
      <c r="CAL67" s="41"/>
      <c r="CAM67" s="41"/>
      <c r="CAN67" s="41"/>
      <c r="CAO67" s="41"/>
      <c r="CAP67" s="41"/>
      <c r="CAQ67" s="41"/>
      <c r="CAR67" s="41"/>
      <c r="CAS67" s="41"/>
      <c r="CAT67" s="41"/>
      <c r="CAU67" s="41"/>
      <c r="CAV67" s="41"/>
      <c r="CAW67" s="41"/>
      <c r="CAX67" s="41"/>
      <c r="CAY67" s="41"/>
      <c r="CAZ67" s="41"/>
      <c r="CBA67" s="41"/>
      <c r="CBB67" s="41"/>
      <c r="CBC67" s="41"/>
      <c r="CBD67" s="41"/>
      <c r="CBE67" s="41"/>
      <c r="CBF67" s="41"/>
      <c r="CBG67" s="41"/>
      <c r="CBH67" s="41"/>
      <c r="CBI67" s="41"/>
      <c r="CBJ67" s="41"/>
      <c r="CBK67" s="41"/>
      <c r="CBL67" s="41"/>
      <c r="CBM67" s="41"/>
      <c r="CBN67" s="41"/>
      <c r="CBO67" s="41"/>
      <c r="CBP67" s="41"/>
      <c r="CBQ67" s="41"/>
      <c r="CBR67" s="41"/>
      <c r="CBS67" s="41"/>
      <c r="CBT67" s="41"/>
      <c r="CBU67" s="41"/>
      <c r="CBV67" s="41"/>
      <c r="CBW67" s="41"/>
      <c r="CBX67" s="41"/>
      <c r="CBY67" s="41"/>
      <c r="CBZ67" s="41"/>
      <c r="CCA67" s="41"/>
      <c r="CCB67" s="41"/>
      <c r="CCC67" s="41"/>
      <c r="CCD67" s="41"/>
      <c r="CCE67" s="41"/>
      <c r="CCF67" s="41"/>
      <c r="CCG67" s="41"/>
      <c r="CCH67" s="41"/>
      <c r="CCI67" s="41"/>
      <c r="CCJ67" s="41"/>
      <c r="CCK67" s="41"/>
      <c r="CCL67" s="41"/>
      <c r="CCM67" s="41"/>
      <c r="CCN67" s="41"/>
      <c r="CCO67" s="41"/>
      <c r="CCP67" s="41"/>
      <c r="CCQ67" s="41"/>
      <c r="CCR67" s="41"/>
      <c r="CCS67" s="41"/>
      <c r="CCT67" s="41"/>
      <c r="CCU67" s="41"/>
      <c r="CCV67" s="41"/>
      <c r="CCW67" s="41"/>
      <c r="CCX67" s="41"/>
      <c r="CCY67" s="41"/>
      <c r="CCZ67" s="41"/>
      <c r="CDA67" s="41"/>
      <c r="CDB67" s="41"/>
      <c r="CDC67" s="41"/>
      <c r="CDD67" s="41"/>
      <c r="CDE67" s="41"/>
      <c r="CDF67" s="41"/>
      <c r="CDG67" s="41"/>
      <c r="CDH67" s="41"/>
      <c r="CDI67" s="41"/>
      <c r="CDJ67" s="41"/>
      <c r="CDK67" s="41"/>
      <c r="CDL67" s="41"/>
      <c r="CDM67" s="41"/>
      <c r="CDN67" s="41"/>
      <c r="CDO67" s="41"/>
      <c r="CDP67" s="41"/>
      <c r="CDQ67" s="41"/>
      <c r="CDR67" s="41"/>
      <c r="CDS67" s="41"/>
      <c r="CDT67" s="41"/>
      <c r="CDU67" s="41"/>
      <c r="CDV67" s="41"/>
      <c r="CDW67" s="41"/>
      <c r="CDX67" s="41"/>
      <c r="CDY67" s="41"/>
      <c r="CDZ67" s="41"/>
      <c r="CEA67" s="41"/>
      <c r="CEB67" s="41"/>
      <c r="CEC67" s="41"/>
      <c r="CED67" s="41"/>
      <c r="CEE67" s="41"/>
      <c r="CEF67" s="41"/>
      <c r="CEG67" s="41"/>
      <c r="CEH67" s="41"/>
      <c r="CEI67" s="41"/>
      <c r="CEJ67" s="41"/>
      <c r="CEK67" s="41"/>
      <c r="CEL67" s="41"/>
      <c r="CEM67" s="41"/>
      <c r="CEN67" s="41"/>
      <c r="CEO67" s="41"/>
      <c r="CEP67" s="41"/>
      <c r="CEQ67" s="41"/>
      <c r="CER67" s="41"/>
      <c r="CES67" s="41"/>
      <c r="CET67" s="41"/>
      <c r="CEU67" s="41"/>
      <c r="CEV67" s="41"/>
      <c r="CEW67" s="41"/>
      <c r="CEX67" s="41"/>
      <c r="CEY67" s="41"/>
      <c r="CEZ67" s="41"/>
      <c r="CFA67" s="41"/>
      <c r="CFB67" s="41"/>
      <c r="CFC67" s="41"/>
      <c r="CFD67" s="41"/>
      <c r="CFE67" s="41"/>
      <c r="CFF67" s="41"/>
      <c r="CFG67" s="41"/>
      <c r="CFH67" s="41"/>
      <c r="CFI67" s="41"/>
      <c r="CFJ67" s="41"/>
      <c r="CFK67" s="41"/>
      <c r="CFL67" s="41"/>
      <c r="CFM67" s="41"/>
      <c r="CFN67" s="41"/>
      <c r="CFO67" s="41"/>
      <c r="CFP67" s="41"/>
      <c r="CFQ67" s="41"/>
      <c r="CFR67" s="41"/>
      <c r="CFS67" s="41"/>
      <c r="CFT67" s="41"/>
      <c r="CFU67" s="41"/>
      <c r="CFV67" s="41"/>
      <c r="CFW67" s="41"/>
      <c r="CFX67" s="41"/>
      <c r="CFY67" s="41"/>
      <c r="CFZ67" s="41"/>
      <c r="CGA67" s="41"/>
      <c r="CGB67" s="41"/>
      <c r="CGC67" s="41"/>
      <c r="CGD67" s="41"/>
      <c r="CGE67" s="41"/>
      <c r="CGF67" s="41"/>
      <c r="CGG67" s="41"/>
      <c r="CGH67" s="41"/>
      <c r="CGI67" s="41"/>
      <c r="CGJ67" s="41"/>
      <c r="CGK67" s="41"/>
      <c r="CGL67" s="41"/>
      <c r="CGM67" s="41"/>
      <c r="CGN67" s="41"/>
      <c r="CGO67" s="41"/>
      <c r="CGP67" s="41"/>
      <c r="CGQ67" s="41"/>
      <c r="CGR67" s="41"/>
      <c r="CGS67" s="41"/>
      <c r="CGT67" s="41"/>
      <c r="CGU67" s="41"/>
      <c r="CGV67" s="41"/>
      <c r="CGW67" s="41"/>
      <c r="CGX67" s="41"/>
      <c r="CGY67" s="41"/>
      <c r="CGZ67" s="41"/>
      <c r="CHA67" s="41"/>
      <c r="CHB67" s="41"/>
      <c r="CHC67" s="41"/>
      <c r="CHD67" s="41"/>
      <c r="CHE67" s="41"/>
      <c r="CHF67" s="41"/>
      <c r="CHG67" s="41"/>
      <c r="CHH67" s="41"/>
      <c r="CHI67" s="41"/>
      <c r="CHJ67" s="41"/>
      <c r="CHK67" s="41"/>
      <c r="CHL67" s="41"/>
      <c r="CHM67" s="41"/>
      <c r="CHN67" s="41"/>
      <c r="CHO67" s="41"/>
      <c r="CHP67" s="41"/>
      <c r="CHQ67" s="41"/>
      <c r="CHR67" s="41"/>
      <c r="CHS67" s="41"/>
      <c r="CHT67" s="41"/>
      <c r="CHU67" s="41"/>
      <c r="CHV67" s="41"/>
      <c r="CHW67" s="41"/>
      <c r="CHX67" s="41"/>
      <c r="CHY67" s="41"/>
      <c r="CHZ67" s="41"/>
      <c r="CIA67" s="41"/>
      <c r="CIB67" s="41"/>
      <c r="CIC67" s="41"/>
      <c r="CID67" s="41"/>
      <c r="CIE67" s="41"/>
      <c r="CIF67" s="41"/>
      <c r="CIG67" s="41"/>
      <c r="CIH67" s="41"/>
      <c r="CII67" s="41"/>
      <c r="CIJ67" s="41"/>
      <c r="CIK67" s="41"/>
      <c r="CIL67" s="41"/>
      <c r="CIM67" s="41"/>
      <c r="CIN67" s="41"/>
      <c r="CIO67" s="41"/>
      <c r="CIP67" s="41"/>
      <c r="CIQ67" s="41"/>
      <c r="CIR67" s="41"/>
      <c r="CIS67" s="41"/>
      <c r="CIT67" s="41"/>
      <c r="CIU67" s="41"/>
      <c r="CIV67" s="41"/>
      <c r="CIW67" s="41"/>
      <c r="CIX67" s="41"/>
      <c r="CIY67" s="41"/>
      <c r="CIZ67" s="41"/>
      <c r="CJA67" s="41"/>
      <c r="CJB67" s="41"/>
      <c r="CJC67" s="41"/>
      <c r="CJD67" s="41"/>
      <c r="CJE67" s="41"/>
      <c r="CJF67" s="41"/>
      <c r="CJG67" s="41"/>
      <c r="CJH67" s="41"/>
      <c r="CJI67" s="41"/>
      <c r="CJJ67" s="41"/>
      <c r="CJK67" s="41"/>
      <c r="CJL67" s="41"/>
      <c r="CJM67" s="41"/>
      <c r="CJN67" s="41"/>
      <c r="CJO67" s="41"/>
      <c r="CJP67" s="41"/>
      <c r="CJQ67" s="41"/>
      <c r="CJR67" s="41"/>
      <c r="CJS67" s="41"/>
      <c r="CJT67" s="41"/>
      <c r="CJU67" s="41"/>
      <c r="CJV67" s="41"/>
      <c r="CJW67" s="41"/>
      <c r="CJX67" s="41"/>
      <c r="CJY67" s="41"/>
      <c r="CJZ67" s="41"/>
      <c r="CKA67" s="41"/>
      <c r="CKB67" s="41"/>
      <c r="CKC67" s="41"/>
      <c r="CKD67" s="41"/>
      <c r="CKE67" s="41"/>
      <c r="CKF67" s="41"/>
      <c r="CKG67" s="41"/>
      <c r="CKH67" s="41"/>
      <c r="CKI67" s="41"/>
      <c r="CKJ67" s="41"/>
      <c r="CKK67" s="41"/>
      <c r="CKL67" s="41"/>
      <c r="CKM67" s="41"/>
      <c r="CKN67" s="41"/>
      <c r="CKO67" s="41"/>
      <c r="CKP67" s="41"/>
      <c r="CKQ67" s="41"/>
      <c r="CKR67" s="41"/>
      <c r="CKS67" s="41"/>
      <c r="CKT67" s="41"/>
      <c r="CKU67" s="41"/>
      <c r="CKV67" s="41"/>
      <c r="CKW67" s="41"/>
      <c r="CKX67" s="41"/>
      <c r="CKY67" s="41"/>
      <c r="CKZ67" s="41"/>
      <c r="CLA67" s="41"/>
      <c r="CLB67" s="41"/>
      <c r="CLC67" s="41"/>
      <c r="CLD67" s="41"/>
      <c r="CLE67" s="41"/>
      <c r="CLF67" s="41"/>
      <c r="CLG67" s="41"/>
      <c r="CLH67" s="41"/>
      <c r="CLI67" s="41"/>
      <c r="CLJ67" s="41"/>
      <c r="CLK67" s="41"/>
      <c r="CLL67" s="41"/>
      <c r="CLM67" s="41"/>
      <c r="CLN67" s="41"/>
      <c r="CLO67" s="41"/>
      <c r="CLP67" s="41"/>
      <c r="CLQ67" s="41"/>
      <c r="CLR67" s="41"/>
      <c r="CLS67" s="41"/>
      <c r="CLT67" s="41"/>
      <c r="CLU67" s="41"/>
      <c r="CLV67" s="41"/>
      <c r="CLW67" s="41"/>
      <c r="CLX67" s="41"/>
      <c r="CLY67" s="41"/>
      <c r="CLZ67" s="41"/>
      <c r="CMA67" s="41"/>
      <c r="CMB67" s="41"/>
      <c r="CMC67" s="41"/>
      <c r="CMD67" s="41"/>
      <c r="CME67" s="41"/>
      <c r="CMF67" s="41"/>
      <c r="CMG67" s="41"/>
      <c r="CMH67" s="41"/>
      <c r="CMI67" s="41"/>
      <c r="CMJ67" s="41"/>
      <c r="CMK67" s="41"/>
      <c r="CML67" s="41"/>
      <c r="CMM67" s="41"/>
      <c r="CMN67" s="41"/>
      <c r="CMO67" s="41"/>
      <c r="CMP67" s="41"/>
      <c r="CMQ67" s="41"/>
      <c r="CMR67" s="41"/>
      <c r="CMS67" s="41"/>
      <c r="CMT67" s="41"/>
      <c r="CMU67" s="41"/>
      <c r="CMV67" s="41"/>
      <c r="CMW67" s="41"/>
      <c r="CMX67" s="41"/>
      <c r="CMY67" s="41"/>
      <c r="CMZ67" s="41"/>
      <c r="CNA67" s="41"/>
      <c r="CNB67" s="41"/>
      <c r="CNC67" s="41"/>
      <c r="CND67" s="41"/>
      <c r="CNE67" s="41"/>
      <c r="CNF67" s="41"/>
      <c r="CNG67" s="41"/>
      <c r="CNH67" s="41"/>
      <c r="CNI67" s="41"/>
      <c r="CNJ67" s="41"/>
      <c r="CNK67" s="41"/>
      <c r="CNL67" s="41"/>
      <c r="CNM67" s="41"/>
      <c r="CNN67" s="41"/>
      <c r="CNO67" s="41"/>
      <c r="CNP67" s="41"/>
      <c r="CNQ67" s="41"/>
      <c r="CNR67" s="41"/>
      <c r="CNS67" s="41"/>
      <c r="CNT67" s="41"/>
      <c r="CNU67" s="41"/>
      <c r="CNV67" s="41"/>
      <c r="CNW67" s="41"/>
      <c r="CNX67" s="41"/>
      <c r="CNY67" s="41"/>
      <c r="CNZ67" s="41"/>
      <c r="COA67" s="41"/>
      <c r="COB67" s="41"/>
      <c r="COC67" s="41"/>
      <c r="COD67" s="41"/>
      <c r="COE67" s="41"/>
      <c r="COF67" s="41"/>
      <c r="COG67" s="41"/>
      <c r="COH67" s="41"/>
      <c r="COI67" s="41"/>
      <c r="COJ67" s="41"/>
      <c r="COK67" s="41"/>
      <c r="COL67" s="41"/>
      <c r="COM67" s="41"/>
      <c r="CON67" s="41"/>
      <c r="COO67" s="41"/>
      <c r="COP67" s="41"/>
      <c r="COQ67" s="41"/>
      <c r="COR67" s="41"/>
      <c r="COS67" s="41"/>
      <c r="COT67" s="41"/>
      <c r="COU67" s="41"/>
      <c r="COV67" s="41"/>
      <c r="COW67" s="41"/>
      <c r="COX67" s="41"/>
      <c r="COY67" s="41"/>
      <c r="COZ67" s="41"/>
      <c r="CPA67" s="41"/>
      <c r="CPB67" s="41"/>
      <c r="CPC67" s="41"/>
      <c r="CPD67" s="41"/>
      <c r="CPE67" s="41"/>
      <c r="CPF67" s="41"/>
      <c r="CPG67" s="41"/>
      <c r="CPH67" s="41"/>
      <c r="CPI67" s="41"/>
      <c r="CPJ67" s="41"/>
      <c r="CPK67" s="41"/>
      <c r="CPL67" s="41"/>
      <c r="CPM67" s="41"/>
      <c r="CPN67" s="41"/>
      <c r="CPO67" s="41"/>
      <c r="CPP67" s="41"/>
      <c r="CPQ67" s="41"/>
      <c r="CPR67" s="41"/>
      <c r="CPS67" s="41"/>
      <c r="CPT67" s="41"/>
      <c r="CPU67" s="41"/>
      <c r="CPV67" s="41"/>
      <c r="CPW67" s="41"/>
      <c r="CPX67" s="41"/>
      <c r="CPY67" s="41"/>
      <c r="CPZ67" s="41"/>
      <c r="CQA67" s="41"/>
      <c r="CQB67" s="41"/>
      <c r="CQC67" s="41"/>
      <c r="CQD67" s="41"/>
      <c r="CQE67" s="41"/>
      <c r="CQF67" s="41"/>
      <c r="CQG67" s="41"/>
      <c r="CQH67" s="41"/>
      <c r="CQI67" s="41"/>
      <c r="CQJ67" s="41"/>
      <c r="CQK67" s="41"/>
      <c r="CQL67" s="41"/>
      <c r="CQM67" s="41"/>
      <c r="CQN67" s="41"/>
      <c r="CQO67" s="41"/>
      <c r="CQP67" s="41"/>
      <c r="CQQ67" s="41"/>
      <c r="CQR67" s="41"/>
      <c r="CQS67" s="41"/>
      <c r="CQT67" s="41"/>
      <c r="CQU67" s="41"/>
      <c r="CQV67" s="41"/>
      <c r="CQW67" s="41"/>
      <c r="CQX67" s="41"/>
      <c r="CQY67" s="41"/>
      <c r="CQZ67" s="41"/>
      <c r="CRA67" s="41"/>
      <c r="CRB67" s="41"/>
      <c r="CRC67" s="41"/>
      <c r="CRD67" s="41"/>
      <c r="CRE67" s="41"/>
      <c r="CRF67" s="41"/>
      <c r="CRG67" s="41"/>
      <c r="CRH67" s="41"/>
      <c r="CRI67" s="41"/>
      <c r="CRJ67" s="41"/>
      <c r="CRK67" s="41"/>
      <c r="CRL67" s="41"/>
      <c r="CRM67" s="41"/>
      <c r="CRN67" s="41"/>
      <c r="CRO67" s="41"/>
      <c r="CRP67" s="41"/>
      <c r="CRQ67" s="41"/>
      <c r="CRR67" s="41"/>
      <c r="CRS67" s="41"/>
      <c r="CRT67" s="41"/>
      <c r="CRU67" s="41"/>
      <c r="CRV67" s="41"/>
      <c r="CRW67" s="41"/>
      <c r="CRX67" s="41"/>
      <c r="CRY67" s="41"/>
      <c r="CRZ67" s="41"/>
      <c r="CSA67" s="41"/>
      <c r="CSB67" s="41"/>
      <c r="CSC67" s="41"/>
      <c r="CSD67" s="41"/>
      <c r="CSE67" s="41"/>
      <c r="CSF67" s="41"/>
      <c r="CSG67" s="41"/>
      <c r="CSH67" s="41"/>
      <c r="CSI67" s="41"/>
      <c r="CSJ67" s="41"/>
      <c r="CSK67" s="41"/>
      <c r="CSL67" s="41"/>
      <c r="CSM67" s="41"/>
      <c r="CSN67" s="41"/>
      <c r="CSO67" s="41"/>
      <c r="CSP67" s="41"/>
      <c r="CSQ67" s="41"/>
      <c r="CSR67" s="41"/>
      <c r="CSS67" s="41"/>
      <c r="CST67" s="41"/>
      <c r="CSU67" s="41"/>
      <c r="CSV67" s="41"/>
      <c r="CSW67" s="41"/>
      <c r="CSX67" s="41"/>
      <c r="CSY67" s="41"/>
      <c r="CSZ67" s="41"/>
      <c r="CTA67" s="41"/>
      <c r="CTB67" s="41"/>
      <c r="CTC67" s="41"/>
    </row>
    <row r="68" spans="1:2551" s="46" customFormat="1" ht="13" customHeight="1" x14ac:dyDescent="0.2">
      <c r="A68" s="36"/>
      <c r="B68" s="111" t="s">
        <v>2473</v>
      </c>
      <c r="C68" s="112" t="s">
        <v>2482</v>
      </c>
      <c r="D68" s="112"/>
      <c r="E68" s="112" t="s">
        <v>2474</v>
      </c>
      <c r="F68" s="112"/>
      <c r="G68" s="112" t="s">
        <v>2475</v>
      </c>
      <c r="H68" s="113">
        <v>27.349052</v>
      </c>
      <c r="I68" s="113">
        <v>100.507356</v>
      </c>
      <c r="J68" s="112" t="s">
        <v>11</v>
      </c>
      <c r="K68" s="112" t="s">
        <v>3</v>
      </c>
      <c r="L68" s="112">
        <v>2012</v>
      </c>
      <c r="M68" s="114">
        <v>2000</v>
      </c>
      <c r="N68" s="114">
        <v>8887</v>
      </c>
      <c r="O68" s="112" t="s">
        <v>0</v>
      </c>
      <c r="P68" s="114">
        <v>138</v>
      </c>
      <c r="Q68" s="114"/>
      <c r="R68" s="114">
        <v>8820</v>
      </c>
      <c r="S68" s="114">
        <v>23.42</v>
      </c>
      <c r="T68" s="112"/>
      <c r="U68" s="115">
        <v>2000</v>
      </c>
      <c r="V68" s="112"/>
      <c r="W68" s="112"/>
      <c r="X68" s="112"/>
      <c r="Y68" s="112"/>
      <c r="Z68" s="112"/>
      <c r="AA68" s="112"/>
      <c r="AB68" s="112"/>
      <c r="AC68" s="112"/>
      <c r="AD68" s="112"/>
      <c r="AE68" s="112"/>
      <c r="AF68" s="112"/>
      <c r="AG68" s="116" t="s">
        <v>2476</v>
      </c>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c r="JT68" s="45"/>
      <c r="JU68" s="45"/>
      <c r="JV68" s="45"/>
      <c r="JW68" s="45"/>
      <c r="JX68" s="45"/>
      <c r="JY68" s="45"/>
      <c r="JZ68" s="45"/>
      <c r="KA68" s="45"/>
      <c r="KB68" s="45"/>
      <c r="KC68" s="45"/>
      <c r="KD68" s="45"/>
      <c r="KE68" s="45"/>
      <c r="KF68" s="45"/>
      <c r="KG68" s="45"/>
      <c r="KH68" s="45"/>
      <c r="KI68" s="45"/>
      <c r="KJ68" s="45"/>
      <c r="KK68" s="45"/>
      <c r="KL68" s="45"/>
      <c r="KM68" s="45"/>
      <c r="KN68" s="45"/>
      <c r="KO68" s="45"/>
      <c r="KP68" s="45"/>
      <c r="KQ68" s="45"/>
      <c r="KR68" s="45"/>
      <c r="KS68" s="45"/>
      <c r="KT68" s="45"/>
      <c r="KU68" s="45"/>
      <c r="KV68" s="45"/>
      <c r="KW68" s="45"/>
      <c r="KX68" s="45"/>
      <c r="KY68" s="45"/>
      <c r="KZ68" s="45"/>
      <c r="LA68" s="45"/>
      <c r="LB68" s="45"/>
      <c r="LC68" s="45"/>
      <c r="LD68" s="45"/>
      <c r="LE68" s="45"/>
      <c r="LF68" s="45"/>
      <c r="LG68" s="45"/>
      <c r="LH68" s="45"/>
      <c r="LI68" s="45"/>
      <c r="LJ68" s="45"/>
      <c r="LK68" s="45"/>
      <c r="LL68" s="45"/>
      <c r="LM68" s="45"/>
      <c r="LN68" s="45"/>
      <c r="LO68" s="45"/>
      <c r="LP68" s="45"/>
      <c r="LQ68" s="45"/>
      <c r="LR68" s="45"/>
      <c r="LS68" s="45"/>
      <c r="LT68" s="45"/>
      <c r="LU68" s="45"/>
      <c r="LV68" s="45"/>
      <c r="LW68" s="45"/>
      <c r="LX68" s="45"/>
      <c r="LY68" s="45"/>
      <c r="LZ68" s="45"/>
      <c r="MA68" s="45"/>
      <c r="MB68" s="45"/>
      <c r="MC68" s="45"/>
      <c r="MD68" s="45"/>
      <c r="ME68" s="45"/>
      <c r="MF68" s="45"/>
      <c r="MG68" s="45"/>
      <c r="MH68" s="45"/>
      <c r="MI68" s="45"/>
      <c r="MJ68" s="45"/>
      <c r="MK68" s="45"/>
      <c r="ML68" s="45"/>
      <c r="MM68" s="45"/>
      <c r="MN68" s="45"/>
      <c r="MO68" s="45"/>
      <c r="MP68" s="45"/>
      <c r="MQ68" s="45"/>
      <c r="MR68" s="45"/>
      <c r="MS68" s="45"/>
      <c r="MT68" s="45"/>
      <c r="MU68" s="45"/>
      <c r="MV68" s="45"/>
      <c r="MW68" s="45"/>
      <c r="MX68" s="45"/>
      <c r="MY68" s="45"/>
      <c r="MZ68" s="45"/>
      <c r="NA68" s="45"/>
      <c r="NB68" s="45"/>
      <c r="NC68" s="45"/>
      <c r="ND68" s="45"/>
      <c r="NE68" s="45"/>
      <c r="NF68" s="45"/>
      <c r="NG68" s="45"/>
      <c r="NH68" s="45"/>
      <c r="NI68" s="45"/>
      <c r="NJ68" s="45"/>
      <c r="NK68" s="45"/>
      <c r="NL68" s="45"/>
      <c r="NM68" s="45"/>
      <c r="NN68" s="45"/>
      <c r="NO68" s="45"/>
      <c r="NP68" s="45"/>
      <c r="NQ68" s="45"/>
      <c r="NR68" s="45"/>
      <c r="NS68" s="45"/>
      <c r="NT68" s="45"/>
      <c r="NU68" s="45"/>
      <c r="NV68" s="45"/>
      <c r="NW68" s="45"/>
      <c r="NX68" s="45"/>
      <c r="NY68" s="45"/>
      <c r="NZ68" s="45"/>
      <c r="OA68" s="45"/>
      <c r="OB68" s="45"/>
      <c r="OC68" s="45"/>
      <c r="OD68" s="45"/>
      <c r="OE68" s="45"/>
      <c r="OF68" s="45"/>
      <c r="OG68" s="45"/>
      <c r="OH68" s="45"/>
      <c r="OI68" s="45"/>
      <c r="OJ68" s="45"/>
      <c r="OK68" s="45"/>
      <c r="OL68" s="45"/>
      <c r="OM68" s="45"/>
      <c r="ON68" s="45"/>
      <c r="OO68" s="45"/>
      <c r="OP68" s="45"/>
      <c r="OQ68" s="45"/>
      <c r="OR68" s="45"/>
      <c r="OS68" s="45"/>
      <c r="OT68" s="45"/>
      <c r="OU68" s="45"/>
      <c r="OV68" s="45"/>
      <c r="OW68" s="45"/>
      <c r="OX68" s="45"/>
      <c r="OY68" s="45"/>
      <c r="OZ68" s="45"/>
      <c r="PA68" s="45"/>
      <c r="PB68" s="45"/>
      <c r="PC68" s="45"/>
      <c r="PD68" s="45"/>
      <c r="PE68" s="45"/>
      <c r="PF68" s="45"/>
      <c r="PG68" s="45"/>
      <c r="PH68" s="45"/>
      <c r="PI68" s="45"/>
      <c r="PJ68" s="45"/>
      <c r="PK68" s="45"/>
      <c r="PL68" s="45"/>
      <c r="PM68" s="45"/>
      <c r="PN68" s="45"/>
      <c r="PO68" s="45"/>
      <c r="PP68" s="45"/>
      <c r="PQ68" s="45"/>
      <c r="PR68" s="45"/>
      <c r="PS68" s="45"/>
      <c r="PT68" s="45"/>
      <c r="PU68" s="45"/>
      <c r="PV68" s="45"/>
      <c r="PW68" s="45"/>
      <c r="PX68" s="45"/>
      <c r="PY68" s="45"/>
      <c r="PZ68" s="45"/>
      <c r="QA68" s="45"/>
      <c r="QB68" s="45"/>
      <c r="QC68" s="45"/>
      <c r="QD68" s="45"/>
      <c r="QE68" s="45"/>
      <c r="QF68" s="45"/>
      <c r="QG68" s="45"/>
      <c r="QH68" s="45"/>
      <c r="QI68" s="45"/>
      <c r="QJ68" s="45"/>
      <c r="QK68" s="45"/>
      <c r="QL68" s="45"/>
      <c r="QM68" s="45"/>
      <c r="QN68" s="45"/>
      <c r="QO68" s="45"/>
      <c r="QP68" s="45"/>
      <c r="QQ68" s="45"/>
      <c r="QR68" s="45"/>
      <c r="QS68" s="45"/>
      <c r="QT68" s="45"/>
      <c r="QU68" s="45"/>
      <c r="QV68" s="45"/>
      <c r="QW68" s="45"/>
      <c r="QX68" s="45"/>
      <c r="QY68" s="45"/>
      <c r="QZ68" s="45"/>
      <c r="RA68" s="45"/>
      <c r="RB68" s="45"/>
      <c r="RC68" s="45"/>
      <c r="RD68" s="45"/>
      <c r="RE68" s="45"/>
      <c r="RF68" s="45"/>
      <c r="RG68" s="45"/>
      <c r="RH68" s="45"/>
      <c r="RI68" s="45"/>
      <c r="RJ68" s="45"/>
      <c r="RK68" s="45"/>
      <c r="RL68" s="45"/>
      <c r="RM68" s="45"/>
      <c r="RN68" s="45"/>
      <c r="RO68" s="45"/>
      <c r="RP68" s="45"/>
      <c r="RQ68" s="45"/>
      <c r="RR68" s="45"/>
      <c r="RS68" s="45"/>
      <c r="RT68" s="45"/>
      <c r="RU68" s="45"/>
      <c r="RV68" s="45"/>
      <c r="RW68" s="45"/>
      <c r="RX68" s="45"/>
      <c r="RY68" s="45"/>
      <c r="RZ68" s="45"/>
      <c r="SA68" s="45"/>
      <c r="SB68" s="45"/>
      <c r="SC68" s="45"/>
      <c r="SD68" s="45"/>
      <c r="SE68" s="45"/>
      <c r="SF68" s="45"/>
      <c r="SG68" s="45"/>
      <c r="SH68" s="45"/>
      <c r="SI68" s="45"/>
      <c r="SJ68" s="45"/>
      <c r="SK68" s="45"/>
      <c r="SL68" s="45"/>
      <c r="SM68" s="45"/>
      <c r="SN68" s="45"/>
      <c r="SO68" s="45"/>
      <c r="SP68" s="45"/>
      <c r="SQ68" s="45"/>
      <c r="SR68" s="45"/>
      <c r="SS68" s="45"/>
      <c r="ST68" s="45"/>
      <c r="SU68" s="45"/>
      <c r="SV68" s="45"/>
      <c r="SW68" s="45"/>
      <c r="SX68" s="45"/>
      <c r="SY68" s="45"/>
      <c r="SZ68" s="45"/>
      <c r="TA68" s="45"/>
      <c r="TB68" s="45"/>
      <c r="TC68" s="45"/>
      <c r="TD68" s="45"/>
      <c r="TE68" s="45"/>
      <c r="TF68" s="45"/>
      <c r="TG68" s="45"/>
      <c r="TH68" s="45"/>
      <c r="TI68" s="45"/>
      <c r="TJ68" s="45"/>
      <c r="TK68" s="45"/>
      <c r="TL68" s="45"/>
      <c r="TM68" s="45"/>
      <c r="TN68" s="45"/>
      <c r="TO68" s="45"/>
      <c r="TP68" s="45"/>
      <c r="TQ68" s="45"/>
      <c r="TR68" s="45"/>
      <c r="TS68" s="45"/>
      <c r="TT68" s="45"/>
      <c r="TU68" s="45"/>
      <c r="TV68" s="45"/>
      <c r="TW68" s="45"/>
      <c r="TX68" s="45"/>
      <c r="TY68" s="45"/>
      <c r="TZ68" s="45"/>
      <c r="UA68" s="45"/>
      <c r="UB68" s="45"/>
      <c r="UC68" s="45"/>
      <c r="UD68" s="45"/>
      <c r="UE68" s="45"/>
      <c r="UF68" s="45"/>
      <c r="UG68" s="45"/>
      <c r="UH68" s="45"/>
      <c r="UI68" s="45"/>
      <c r="UJ68" s="45"/>
      <c r="UK68" s="45"/>
      <c r="UL68" s="45"/>
      <c r="UM68" s="45"/>
      <c r="UN68" s="45"/>
      <c r="UO68" s="45"/>
      <c r="UP68" s="45"/>
      <c r="UQ68" s="45"/>
      <c r="UR68" s="45"/>
      <c r="US68" s="45"/>
      <c r="UT68" s="45"/>
      <c r="UU68" s="45"/>
      <c r="UV68" s="45"/>
      <c r="UW68" s="45"/>
      <c r="UX68" s="45"/>
      <c r="UY68" s="45"/>
      <c r="UZ68" s="45"/>
      <c r="VA68" s="45"/>
      <c r="VB68" s="45"/>
      <c r="VC68" s="45"/>
      <c r="VD68" s="45"/>
      <c r="VE68" s="45"/>
      <c r="VF68" s="45"/>
      <c r="VG68" s="45"/>
      <c r="VH68" s="45"/>
      <c r="VI68" s="45"/>
      <c r="VJ68" s="45"/>
      <c r="VK68" s="45"/>
      <c r="VL68" s="45"/>
      <c r="VM68" s="45"/>
      <c r="VN68" s="45"/>
      <c r="VO68" s="45"/>
      <c r="VP68" s="45"/>
      <c r="VQ68" s="45"/>
      <c r="VR68" s="45"/>
      <c r="VS68" s="45"/>
      <c r="VT68" s="45"/>
      <c r="VU68" s="45"/>
      <c r="VV68" s="45"/>
      <c r="VW68" s="45"/>
      <c r="VX68" s="45"/>
      <c r="VY68" s="45"/>
      <c r="VZ68" s="45"/>
      <c r="WA68" s="45"/>
      <c r="WB68" s="45"/>
      <c r="WC68" s="45"/>
      <c r="WD68" s="45"/>
      <c r="WE68" s="45"/>
      <c r="WF68" s="45"/>
      <c r="WG68" s="45"/>
      <c r="WH68" s="45"/>
      <c r="WI68" s="45"/>
      <c r="WJ68" s="45"/>
      <c r="WK68" s="45"/>
      <c r="WL68" s="45"/>
      <c r="WM68" s="45"/>
      <c r="WN68" s="45"/>
      <c r="WO68" s="45"/>
      <c r="WP68" s="45"/>
      <c r="WQ68" s="45"/>
      <c r="WR68" s="45"/>
      <c r="WS68" s="45"/>
      <c r="WT68" s="45"/>
      <c r="WU68" s="45"/>
      <c r="WV68" s="45"/>
      <c r="WW68" s="45"/>
      <c r="WX68" s="45"/>
      <c r="WY68" s="45"/>
      <c r="WZ68" s="45"/>
      <c r="XA68" s="45"/>
      <c r="XB68" s="45"/>
      <c r="XC68" s="45"/>
      <c r="XD68" s="45"/>
      <c r="XE68" s="45"/>
      <c r="XF68" s="45"/>
      <c r="XG68" s="45"/>
      <c r="XH68" s="45"/>
      <c r="XI68" s="45"/>
      <c r="XJ68" s="45"/>
      <c r="XK68" s="45"/>
      <c r="XL68" s="45"/>
      <c r="XM68" s="45"/>
      <c r="XN68" s="45"/>
      <c r="XO68" s="45"/>
      <c r="XP68" s="45"/>
      <c r="XQ68" s="45"/>
      <c r="XR68" s="45"/>
      <c r="XS68" s="45"/>
      <c r="XT68" s="45"/>
      <c r="XU68" s="45"/>
      <c r="XV68" s="45"/>
      <c r="XW68" s="45"/>
      <c r="XX68" s="45"/>
      <c r="XY68" s="45"/>
      <c r="XZ68" s="45"/>
      <c r="YA68" s="45"/>
      <c r="YB68" s="45"/>
      <c r="YC68" s="45"/>
      <c r="YD68" s="45"/>
      <c r="YE68" s="45"/>
      <c r="YF68" s="45"/>
      <c r="YG68" s="45"/>
      <c r="YH68" s="45"/>
      <c r="YI68" s="45"/>
      <c r="YJ68" s="45"/>
      <c r="YK68" s="45"/>
      <c r="YL68" s="45"/>
      <c r="YM68" s="45"/>
      <c r="YN68" s="45"/>
      <c r="YO68" s="45"/>
      <c r="YP68" s="45"/>
      <c r="YQ68" s="45"/>
      <c r="YR68" s="45"/>
      <c r="YS68" s="45"/>
      <c r="YT68" s="45"/>
      <c r="YU68" s="45"/>
      <c r="YV68" s="45"/>
      <c r="YW68" s="45"/>
      <c r="YX68" s="45"/>
      <c r="YY68" s="45"/>
      <c r="YZ68" s="45"/>
      <c r="ZA68" s="45"/>
      <c r="ZB68" s="45"/>
      <c r="ZC68" s="45"/>
      <c r="ZD68" s="45"/>
      <c r="ZE68" s="45"/>
      <c r="ZF68" s="45"/>
      <c r="ZG68" s="45"/>
      <c r="ZH68" s="45"/>
      <c r="ZI68" s="45"/>
      <c r="ZJ68" s="45"/>
      <c r="ZK68" s="45"/>
      <c r="ZL68" s="45"/>
      <c r="ZM68" s="45"/>
      <c r="ZN68" s="45"/>
      <c r="ZO68" s="45"/>
      <c r="ZP68" s="45"/>
      <c r="ZQ68" s="45"/>
      <c r="ZR68" s="45"/>
      <c r="ZS68" s="45"/>
      <c r="ZT68" s="45"/>
      <c r="ZU68" s="45"/>
      <c r="ZV68" s="45"/>
      <c r="ZW68" s="45"/>
      <c r="ZX68" s="45"/>
      <c r="ZY68" s="45"/>
      <c r="ZZ68" s="45"/>
      <c r="AAA68" s="45"/>
      <c r="AAB68" s="45"/>
      <c r="AAC68" s="45"/>
      <c r="AAD68" s="45"/>
      <c r="AAE68" s="45"/>
      <c r="AAF68" s="45"/>
      <c r="AAG68" s="45"/>
      <c r="AAH68" s="45"/>
      <c r="AAI68" s="45"/>
      <c r="AAJ68" s="45"/>
      <c r="AAK68" s="45"/>
      <c r="AAL68" s="45"/>
      <c r="AAM68" s="45"/>
      <c r="AAN68" s="45"/>
      <c r="AAO68" s="45"/>
      <c r="AAP68" s="45"/>
      <c r="AAQ68" s="45"/>
      <c r="AAR68" s="45"/>
      <c r="AAS68" s="45"/>
      <c r="AAT68" s="45"/>
      <c r="AAU68" s="45"/>
      <c r="AAV68" s="45"/>
      <c r="AAW68" s="45"/>
      <c r="AAX68" s="45"/>
      <c r="AAY68" s="45"/>
      <c r="AAZ68" s="45"/>
      <c r="ABA68" s="45"/>
      <c r="ABB68" s="45"/>
      <c r="ABC68" s="45"/>
      <c r="ABD68" s="45"/>
      <c r="ABE68" s="45"/>
      <c r="ABF68" s="45"/>
      <c r="ABG68" s="45"/>
      <c r="ABH68" s="45"/>
      <c r="ABI68" s="45"/>
      <c r="ABJ68" s="45"/>
      <c r="ABK68" s="45"/>
      <c r="ABL68" s="45"/>
      <c r="ABM68" s="45"/>
      <c r="ABN68" s="45"/>
      <c r="ABO68" s="45"/>
      <c r="ABP68" s="45"/>
      <c r="ABQ68" s="45"/>
      <c r="ABR68" s="45"/>
      <c r="ABS68" s="45"/>
      <c r="ABT68" s="45"/>
      <c r="ABU68" s="45"/>
      <c r="ABV68" s="45"/>
      <c r="ABW68" s="45"/>
      <c r="ABX68" s="45"/>
      <c r="ABY68" s="45"/>
      <c r="ABZ68" s="45"/>
      <c r="ACA68" s="45"/>
      <c r="ACB68" s="45"/>
      <c r="ACC68" s="45"/>
      <c r="ACD68" s="45"/>
      <c r="ACE68" s="45"/>
      <c r="ACF68" s="45"/>
      <c r="ACG68" s="45"/>
      <c r="ACH68" s="45"/>
      <c r="ACI68" s="45"/>
      <c r="ACJ68" s="45"/>
      <c r="ACK68" s="45"/>
      <c r="ACL68" s="45"/>
      <c r="ACM68" s="45"/>
      <c r="ACN68" s="45"/>
      <c r="ACO68" s="45"/>
      <c r="ACP68" s="45"/>
      <c r="ACQ68" s="45"/>
      <c r="ACR68" s="45"/>
      <c r="ACS68" s="45"/>
      <c r="ACT68" s="45"/>
      <c r="ACU68" s="45"/>
      <c r="ACV68" s="45"/>
      <c r="ACW68" s="45"/>
      <c r="ACX68" s="45"/>
      <c r="ACY68" s="45"/>
      <c r="ACZ68" s="45"/>
      <c r="ADA68" s="45"/>
      <c r="ADB68" s="45"/>
      <c r="ADC68" s="45"/>
      <c r="ADD68" s="45"/>
      <c r="ADE68" s="45"/>
      <c r="ADF68" s="45"/>
      <c r="ADG68" s="45"/>
      <c r="ADH68" s="45"/>
      <c r="ADI68" s="45"/>
      <c r="ADJ68" s="45"/>
      <c r="ADK68" s="45"/>
      <c r="ADL68" s="45"/>
      <c r="ADM68" s="45"/>
      <c r="ADN68" s="45"/>
      <c r="ADO68" s="45"/>
      <c r="ADP68" s="45"/>
      <c r="ADQ68" s="45"/>
      <c r="ADR68" s="45"/>
      <c r="ADS68" s="45"/>
      <c r="ADT68" s="45"/>
      <c r="ADU68" s="45"/>
      <c r="ADV68" s="45"/>
      <c r="ADW68" s="45"/>
      <c r="ADX68" s="45"/>
      <c r="ADY68" s="45"/>
      <c r="ADZ68" s="45"/>
      <c r="AEA68" s="45"/>
      <c r="AEB68" s="45"/>
      <c r="AEC68" s="45"/>
      <c r="AED68" s="45"/>
      <c r="AEE68" s="45"/>
      <c r="AEF68" s="45"/>
      <c r="AEG68" s="45"/>
      <c r="AEH68" s="45"/>
      <c r="AEI68" s="45"/>
      <c r="AEJ68" s="45"/>
      <c r="AEK68" s="45"/>
      <c r="AEL68" s="45"/>
      <c r="AEM68" s="45"/>
      <c r="AEN68" s="45"/>
      <c r="AEO68" s="45"/>
      <c r="AEP68" s="45"/>
      <c r="AEQ68" s="45"/>
      <c r="AER68" s="45"/>
      <c r="AES68" s="45"/>
      <c r="AET68" s="45"/>
      <c r="AEU68" s="45"/>
      <c r="AEV68" s="45"/>
      <c r="AEW68" s="45"/>
      <c r="AEX68" s="45"/>
      <c r="AEY68" s="45"/>
      <c r="AEZ68" s="45"/>
      <c r="AFA68" s="45"/>
      <c r="AFB68" s="45"/>
      <c r="AFC68" s="45"/>
      <c r="AFD68" s="45"/>
      <c r="AFE68" s="45"/>
      <c r="AFF68" s="45"/>
      <c r="AFG68" s="45"/>
      <c r="AFH68" s="45"/>
      <c r="AFI68" s="45"/>
      <c r="AFJ68" s="45"/>
      <c r="AFK68" s="45"/>
      <c r="AFL68" s="45"/>
      <c r="AFM68" s="45"/>
      <c r="AFN68" s="45"/>
      <c r="AFO68" s="45"/>
      <c r="AFP68" s="45"/>
      <c r="AFQ68" s="45"/>
      <c r="AFR68" s="45"/>
      <c r="AFS68" s="45"/>
      <c r="AFT68" s="45"/>
      <c r="AFU68" s="45"/>
      <c r="AFV68" s="45"/>
      <c r="AFW68" s="45"/>
      <c r="AFX68" s="45"/>
      <c r="AFY68" s="45"/>
      <c r="AFZ68" s="45"/>
      <c r="AGA68" s="45"/>
      <c r="AGB68" s="45"/>
      <c r="AGC68" s="45"/>
      <c r="AGD68" s="45"/>
      <c r="AGE68" s="45"/>
      <c r="AGF68" s="45"/>
      <c r="AGG68" s="45"/>
      <c r="AGH68" s="45"/>
      <c r="AGI68" s="45"/>
      <c r="AGJ68" s="45"/>
      <c r="AGK68" s="45"/>
      <c r="AGL68" s="45"/>
      <c r="AGM68" s="45"/>
      <c r="AGN68" s="45"/>
      <c r="AGO68" s="45"/>
      <c r="AGP68" s="45"/>
      <c r="AGQ68" s="45"/>
      <c r="AGR68" s="45"/>
      <c r="AGS68" s="45"/>
      <c r="AGT68" s="45"/>
      <c r="AGU68" s="45"/>
      <c r="AGV68" s="45"/>
      <c r="AGW68" s="45"/>
      <c r="AGX68" s="45"/>
      <c r="AGY68" s="45"/>
      <c r="AGZ68" s="45"/>
      <c r="AHA68" s="45"/>
      <c r="AHB68" s="45"/>
      <c r="AHC68" s="45"/>
      <c r="AHD68" s="45"/>
      <c r="AHE68" s="45"/>
      <c r="AHF68" s="45"/>
      <c r="AHG68" s="45"/>
      <c r="AHH68" s="45"/>
      <c r="AHI68" s="45"/>
      <c r="AHJ68" s="45"/>
      <c r="AHK68" s="45"/>
      <c r="AHL68" s="45"/>
      <c r="AHM68" s="45"/>
      <c r="AHN68" s="45"/>
      <c r="AHO68" s="45"/>
      <c r="AHP68" s="45"/>
      <c r="AHQ68" s="45"/>
      <c r="AHR68" s="45"/>
      <c r="AHS68" s="45"/>
      <c r="AHT68" s="45"/>
      <c r="AHU68" s="45"/>
      <c r="AHV68" s="45"/>
      <c r="AHW68" s="45"/>
      <c r="AHX68" s="45"/>
      <c r="AHY68" s="45"/>
      <c r="AHZ68" s="45"/>
      <c r="AIA68" s="45"/>
      <c r="AIB68" s="45"/>
      <c r="AIC68" s="45"/>
      <c r="AID68" s="45"/>
      <c r="AIE68" s="45"/>
      <c r="AIF68" s="45"/>
      <c r="AIG68" s="45"/>
      <c r="AIH68" s="45"/>
      <c r="AII68" s="45"/>
      <c r="AIJ68" s="45"/>
      <c r="AIK68" s="45"/>
      <c r="AIL68" s="45"/>
      <c r="AIM68" s="45"/>
      <c r="AIN68" s="45"/>
      <c r="AIO68" s="45"/>
      <c r="AIP68" s="45"/>
      <c r="AIQ68" s="45"/>
      <c r="AIR68" s="45"/>
      <c r="AIS68" s="45"/>
      <c r="AIT68" s="45"/>
      <c r="AIU68" s="45"/>
      <c r="AIV68" s="45"/>
      <c r="AIW68" s="45"/>
      <c r="AIX68" s="45"/>
      <c r="AIY68" s="45"/>
      <c r="AIZ68" s="45"/>
      <c r="AJA68" s="45"/>
      <c r="AJB68" s="45"/>
      <c r="AJC68" s="45"/>
      <c r="AJD68" s="45"/>
      <c r="AJE68" s="45"/>
      <c r="AJF68" s="45"/>
      <c r="AJG68" s="45"/>
      <c r="AJH68" s="45"/>
      <c r="AJI68" s="45"/>
      <c r="AJJ68" s="45"/>
      <c r="AJK68" s="45"/>
      <c r="AJL68" s="45"/>
      <c r="AJM68" s="45"/>
      <c r="AJN68" s="45"/>
      <c r="AJO68" s="45"/>
      <c r="AJP68" s="45"/>
      <c r="AJQ68" s="45"/>
      <c r="AJR68" s="45"/>
      <c r="AJS68" s="45"/>
      <c r="AJT68" s="45"/>
      <c r="AJU68" s="45"/>
      <c r="AJV68" s="45"/>
      <c r="AJW68" s="45"/>
      <c r="AJX68" s="45"/>
      <c r="AJY68" s="45"/>
      <c r="AJZ68" s="45"/>
      <c r="AKA68" s="45"/>
      <c r="AKB68" s="45"/>
      <c r="AKC68" s="45"/>
      <c r="AKD68" s="45"/>
      <c r="AKE68" s="45"/>
      <c r="AKF68" s="45"/>
      <c r="AKG68" s="45"/>
      <c r="AKH68" s="45"/>
      <c r="AKI68" s="45"/>
      <c r="AKJ68" s="45"/>
      <c r="AKK68" s="45"/>
      <c r="AKL68" s="45"/>
      <c r="AKM68" s="45"/>
      <c r="AKN68" s="45"/>
      <c r="AKO68" s="45"/>
      <c r="AKP68" s="45"/>
      <c r="AKQ68" s="45"/>
      <c r="AKR68" s="45"/>
      <c r="AKS68" s="45"/>
      <c r="AKT68" s="45"/>
      <c r="AKU68" s="45"/>
      <c r="AKV68" s="45"/>
      <c r="AKW68" s="45"/>
      <c r="AKX68" s="45"/>
      <c r="AKY68" s="45"/>
      <c r="AKZ68" s="45"/>
      <c r="ALA68" s="45"/>
      <c r="ALB68" s="45"/>
      <c r="ALC68" s="45"/>
      <c r="ALD68" s="45"/>
      <c r="ALE68" s="45"/>
      <c r="ALF68" s="45"/>
      <c r="ALG68" s="45"/>
      <c r="ALH68" s="45"/>
      <c r="ALI68" s="45"/>
      <c r="ALJ68" s="45"/>
      <c r="ALK68" s="45"/>
      <c r="ALL68" s="45"/>
      <c r="ALM68" s="45"/>
      <c r="ALN68" s="45"/>
      <c r="ALO68" s="45"/>
      <c r="ALP68" s="45"/>
      <c r="ALQ68" s="45"/>
      <c r="ALR68" s="45"/>
      <c r="ALS68" s="45"/>
      <c r="ALT68" s="45"/>
      <c r="ALU68" s="45"/>
      <c r="ALV68" s="45"/>
      <c r="ALW68" s="45"/>
      <c r="ALX68" s="45"/>
      <c r="ALY68" s="45"/>
      <c r="ALZ68" s="45"/>
      <c r="AMA68" s="45"/>
      <c r="AMB68" s="45"/>
      <c r="AMC68" s="45"/>
      <c r="AMD68" s="45"/>
      <c r="AME68" s="45"/>
      <c r="AMF68" s="45"/>
      <c r="AMG68" s="45"/>
      <c r="AMH68" s="45"/>
      <c r="AMI68" s="45"/>
      <c r="AMJ68" s="45"/>
      <c r="AMK68" s="45"/>
      <c r="AML68" s="45"/>
      <c r="AMM68" s="45"/>
      <c r="AMN68" s="45"/>
      <c r="AMO68" s="45"/>
      <c r="AMP68" s="45"/>
      <c r="AMQ68" s="45"/>
      <c r="AMR68" s="45"/>
      <c r="AMS68" s="45"/>
      <c r="AMT68" s="45"/>
      <c r="AMU68" s="45"/>
      <c r="AMV68" s="45"/>
      <c r="AMW68" s="45"/>
      <c r="AMX68" s="45"/>
      <c r="AMY68" s="45"/>
      <c r="AMZ68" s="45"/>
      <c r="ANA68" s="45"/>
      <c r="ANB68" s="45"/>
      <c r="ANC68" s="45"/>
      <c r="AND68" s="45"/>
      <c r="ANE68" s="45"/>
      <c r="ANF68" s="45"/>
      <c r="ANG68" s="45"/>
      <c r="ANH68" s="45"/>
      <c r="ANI68" s="45"/>
      <c r="ANJ68" s="45"/>
      <c r="ANK68" s="45"/>
      <c r="ANL68" s="45"/>
      <c r="ANM68" s="45"/>
      <c r="ANN68" s="45"/>
      <c r="ANO68" s="45"/>
      <c r="ANP68" s="45"/>
      <c r="ANQ68" s="45"/>
      <c r="ANR68" s="45"/>
      <c r="ANS68" s="45"/>
      <c r="ANT68" s="45"/>
      <c r="ANU68" s="45"/>
      <c r="ANV68" s="45"/>
      <c r="ANW68" s="45"/>
      <c r="ANX68" s="45"/>
      <c r="ANY68" s="45"/>
      <c r="ANZ68" s="45"/>
      <c r="AOA68" s="45"/>
      <c r="AOB68" s="45"/>
      <c r="AOC68" s="45"/>
      <c r="AOD68" s="45"/>
      <c r="AOE68" s="45"/>
      <c r="AOF68" s="45"/>
      <c r="AOG68" s="45"/>
      <c r="AOH68" s="45"/>
      <c r="AOI68" s="45"/>
      <c r="AOJ68" s="45"/>
      <c r="AOK68" s="45"/>
      <c r="AOL68" s="45"/>
      <c r="AOM68" s="45"/>
      <c r="AON68" s="45"/>
      <c r="AOO68" s="45"/>
      <c r="AOP68" s="45"/>
      <c r="AOQ68" s="45"/>
      <c r="AOR68" s="45"/>
      <c r="AOS68" s="45"/>
      <c r="AOT68" s="45"/>
      <c r="AOU68" s="45"/>
      <c r="AOV68" s="45"/>
      <c r="AOW68" s="45"/>
      <c r="AOX68" s="45"/>
      <c r="AOY68" s="45"/>
      <c r="AOZ68" s="45"/>
      <c r="APA68" s="45"/>
      <c r="APB68" s="45"/>
      <c r="APC68" s="45"/>
      <c r="APD68" s="45"/>
      <c r="APE68" s="45"/>
      <c r="APF68" s="45"/>
      <c r="APG68" s="45"/>
      <c r="APH68" s="45"/>
      <c r="API68" s="45"/>
      <c r="APJ68" s="45"/>
      <c r="APK68" s="45"/>
      <c r="APL68" s="45"/>
      <c r="APM68" s="45"/>
      <c r="APN68" s="45"/>
      <c r="APO68" s="45"/>
      <c r="APP68" s="45"/>
      <c r="APQ68" s="45"/>
      <c r="APR68" s="45"/>
      <c r="APS68" s="45"/>
      <c r="APT68" s="45"/>
      <c r="APU68" s="45"/>
      <c r="APV68" s="45"/>
      <c r="APW68" s="45"/>
      <c r="APX68" s="45"/>
      <c r="APY68" s="45"/>
      <c r="APZ68" s="45"/>
      <c r="AQA68" s="45"/>
      <c r="AQB68" s="45"/>
      <c r="AQC68" s="45"/>
      <c r="AQD68" s="45"/>
      <c r="AQE68" s="45"/>
      <c r="AQF68" s="45"/>
      <c r="AQG68" s="45"/>
      <c r="AQH68" s="45"/>
      <c r="AQI68" s="45"/>
      <c r="AQJ68" s="45"/>
      <c r="AQK68" s="45"/>
      <c r="AQL68" s="45"/>
      <c r="AQM68" s="45"/>
      <c r="AQN68" s="45"/>
      <c r="AQO68" s="45"/>
      <c r="AQP68" s="45"/>
      <c r="AQQ68" s="45"/>
      <c r="AQR68" s="45"/>
      <c r="AQS68" s="45"/>
      <c r="AQT68" s="45"/>
      <c r="AQU68" s="45"/>
      <c r="AQV68" s="45"/>
      <c r="AQW68" s="45"/>
      <c r="AQX68" s="45"/>
      <c r="AQY68" s="45"/>
      <c r="AQZ68" s="45"/>
      <c r="ARA68" s="45"/>
      <c r="ARB68" s="45"/>
      <c r="ARC68" s="45"/>
      <c r="ARD68" s="45"/>
      <c r="ARE68" s="45"/>
      <c r="ARF68" s="45"/>
      <c r="ARG68" s="45"/>
      <c r="ARH68" s="45"/>
      <c r="ARI68" s="45"/>
      <c r="ARJ68" s="45"/>
      <c r="ARK68" s="45"/>
      <c r="ARL68" s="45"/>
      <c r="ARM68" s="45"/>
      <c r="ARN68" s="45"/>
      <c r="ARO68" s="45"/>
      <c r="ARP68" s="45"/>
      <c r="ARQ68" s="45"/>
      <c r="ARR68" s="45"/>
      <c r="ARS68" s="45"/>
      <c r="ART68" s="45"/>
      <c r="ARU68" s="45"/>
      <c r="ARV68" s="45"/>
      <c r="ARW68" s="45"/>
      <c r="ARX68" s="45"/>
      <c r="ARY68" s="45"/>
      <c r="ARZ68" s="45"/>
      <c r="ASA68" s="45"/>
      <c r="ASB68" s="45"/>
      <c r="ASC68" s="45"/>
      <c r="ASD68" s="45"/>
      <c r="ASE68" s="45"/>
      <c r="ASF68" s="45"/>
      <c r="ASG68" s="45"/>
      <c r="ASH68" s="45"/>
      <c r="ASI68" s="45"/>
      <c r="ASJ68" s="45"/>
      <c r="ASK68" s="45"/>
      <c r="ASL68" s="45"/>
      <c r="ASM68" s="45"/>
      <c r="ASN68" s="45"/>
      <c r="ASO68" s="45"/>
      <c r="ASP68" s="45"/>
      <c r="ASQ68" s="45"/>
      <c r="ASR68" s="45"/>
      <c r="ASS68" s="45"/>
      <c r="AST68" s="45"/>
      <c r="ASU68" s="45"/>
      <c r="ASV68" s="45"/>
      <c r="ASW68" s="45"/>
      <c r="ASX68" s="45"/>
      <c r="ASY68" s="45"/>
      <c r="ASZ68" s="45"/>
      <c r="ATA68" s="45"/>
      <c r="ATB68" s="45"/>
      <c r="ATC68" s="45"/>
      <c r="ATD68" s="45"/>
      <c r="ATE68" s="45"/>
      <c r="ATF68" s="45"/>
      <c r="ATG68" s="45"/>
      <c r="ATH68" s="45"/>
      <c r="ATI68" s="45"/>
      <c r="ATJ68" s="45"/>
      <c r="ATK68" s="45"/>
      <c r="ATL68" s="45"/>
      <c r="ATM68" s="45"/>
      <c r="ATN68" s="45"/>
      <c r="ATO68" s="45"/>
      <c r="ATP68" s="45"/>
      <c r="ATQ68" s="45"/>
      <c r="ATR68" s="45"/>
      <c r="ATS68" s="45"/>
      <c r="ATT68" s="45"/>
      <c r="ATU68" s="45"/>
      <c r="ATV68" s="45"/>
      <c r="ATW68" s="45"/>
      <c r="ATX68" s="45"/>
      <c r="ATY68" s="45"/>
      <c r="ATZ68" s="45"/>
      <c r="AUA68" s="45"/>
      <c r="AUB68" s="45"/>
      <c r="AUC68" s="45"/>
      <c r="AUD68" s="45"/>
      <c r="AUE68" s="45"/>
      <c r="AUF68" s="45"/>
      <c r="AUG68" s="45"/>
      <c r="AUH68" s="45"/>
      <c r="AUI68" s="45"/>
      <c r="AUJ68" s="45"/>
      <c r="AUK68" s="45"/>
      <c r="AUL68" s="45"/>
      <c r="AUM68" s="45"/>
      <c r="AUN68" s="45"/>
      <c r="AUO68" s="45"/>
      <c r="AUP68" s="45"/>
      <c r="AUQ68" s="45"/>
      <c r="AUR68" s="45"/>
      <c r="AUS68" s="45"/>
      <c r="AUT68" s="45"/>
      <c r="AUU68" s="45"/>
      <c r="AUV68" s="45"/>
      <c r="AUW68" s="45"/>
      <c r="AUX68" s="45"/>
      <c r="AUY68" s="45"/>
      <c r="AUZ68" s="45"/>
      <c r="AVA68" s="45"/>
      <c r="AVB68" s="45"/>
      <c r="AVC68" s="45"/>
      <c r="AVD68" s="45"/>
      <c r="AVE68" s="45"/>
      <c r="AVF68" s="45"/>
      <c r="AVG68" s="45"/>
      <c r="AVH68" s="45"/>
      <c r="AVI68" s="45"/>
      <c r="AVJ68" s="45"/>
      <c r="AVK68" s="45"/>
      <c r="AVL68" s="45"/>
      <c r="AVM68" s="45"/>
      <c r="AVN68" s="45"/>
      <c r="AVO68" s="45"/>
      <c r="AVP68" s="45"/>
      <c r="AVQ68" s="45"/>
      <c r="AVR68" s="45"/>
      <c r="AVS68" s="45"/>
      <c r="AVT68" s="45"/>
      <c r="AVU68" s="45"/>
      <c r="AVV68" s="45"/>
      <c r="AVW68" s="45"/>
      <c r="AVX68" s="45"/>
      <c r="AVY68" s="45"/>
      <c r="AVZ68" s="45"/>
      <c r="AWA68" s="45"/>
      <c r="AWB68" s="45"/>
      <c r="AWC68" s="45"/>
      <c r="AWD68" s="45"/>
      <c r="AWE68" s="45"/>
      <c r="AWF68" s="45"/>
      <c r="AWG68" s="45"/>
      <c r="AWH68" s="45"/>
      <c r="AWI68" s="45"/>
      <c r="AWJ68" s="45"/>
      <c r="AWK68" s="45"/>
      <c r="AWL68" s="45"/>
      <c r="AWM68" s="45"/>
      <c r="AWN68" s="45"/>
      <c r="AWO68" s="45"/>
      <c r="AWP68" s="45"/>
      <c r="AWQ68" s="45"/>
      <c r="AWR68" s="45"/>
      <c r="AWS68" s="45"/>
      <c r="AWT68" s="45"/>
      <c r="AWU68" s="45"/>
      <c r="AWV68" s="45"/>
      <c r="AWW68" s="45"/>
      <c r="AWX68" s="45"/>
      <c r="AWY68" s="45"/>
      <c r="AWZ68" s="45"/>
      <c r="AXA68" s="45"/>
      <c r="AXB68" s="45"/>
      <c r="AXC68" s="45"/>
      <c r="AXD68" s="45"/>
      <c r="AXE68" s="45"/>
      <c r="AXF68" s="45"/>
      <c r="AXG68" s="45"/>
      <c r="AXH68" s="45"/>
      <c r="AXI68" s="45"/>
      <c r="AXJ68" s="45"/>
      <c r="AXK68" s="45"/>
      <c r="AXL68" s="45"/>
      <c r="AXM68" s="45"/>
      <c r="AXN68" s="45"/>
      <c r="AXO68" s="45"/>
      <c r="AXP68" s="45"/>
      <c r="AXQ68" s="45"/>
      <c r="AXR68" s="45"/>
      <c r="AXS68" s="45"/>
      <c r="AXT68" s="45"/>
      <c r="AXU68" s="45"/>
      <c r="AXV68" s="45"/>
      <c r="AXW68" s="45"/>
      <c r="AXX68" s="45"/>
      <c r="AXY68" s="45"/>
      <c r="AXZ68" s="45"/>
      <c r="AYA68" s="45"/>
      <c r="AYB68" s="45"/>
      <c r="AYC68" s="45"/>
      <c r="AYD68" s="45"/>
      <c r="AYE68" s="45"/>
      <c r="AYF68" s="45"/>
      <c r="AYG68" s="45"/>
      <c r="AYH68" s="45"/>
      <c r="AYI68" s="45"/>
      <c r="AYJ68" s="45"/>
      <c r="AYK68" s="45"/>
      <c r="AYL68" s="45"/>
      <c r="AYM68" s="45"/>
      <c r="AYN68" s="45"/>
      <c r="AYO68" s="45"/>
      <c r="AYP68" s="45"/>
      <c r="AYQ68" s="45"/>
      <c r="AYR68" s="45"/>
      <c r="AYS68" s="45"/>
      <c r="AYT68" s="45"/>
      <c r="AYU68" s="45"/>
      <c r="AYV68" s="45"/>
      <c r="AYW68" s="45"/>
      <c r="AYX68" s="45"/>
      <c r="AYY68" s="45"/>
      <c r="AYZ68" s="45"/>
      <c r="AZA68" s="45"/>
      <c r="AZB68" s="45"/>
      <c r="AZC68" s="45"/>
      <c r="AZD68" s="45"/>
      <c r="AZE68" s="45"/>
      <c r="AZF68" s="45"/>
      <c r="AZG68" s="45"/>
      <c r="AZH68" s="45"/>
      <c r="AZI68" s="45"/>
      <c r="AZJ68" s="45"/>
      <c r="AZK68" s="45"/>
      <c r="AZL68" s="45"/>
      <c r="AZM68" s="45"/>
      <c r="AZN68" s="45"/>
      <c r="AZO68" s="45"/>
      <c r="AZP68" s="45"/>
      <c r="AZQ68" s="45"/>
      <c r="AZR68" s="45"/>
      <c r="AZS68" s="45"/>
      <c r="AZT68" s="45"/>
      <c r="AZU68" s="45"/>
      <c r="AZV68" s="45"/>
      <c r="AZW68" s="45"/>
      <c r="AZX68" s="45"/>
      <c r="AZY68" s="45"/>
      <c r="AZZ68" s="45"/>
      <c r="BAA68" s="45"/>
      <c r="BAB68" s="45"/>
      <c r="BAC68" s="45"/>
      <c r="BAD68" s="45"/>
      <c r="BAE68" s="45"/>
      <c r="BAF68" s="45"/>
      <c r="BAG68" s="45"/>
      <c r="BAH68" s="45"/>
      <c r="BAI68" s="45"/>
      <c r="BAJ68" s="45"/>
      <c r="BAK68" s="45"/>
      <c r="BAL68" s="45"/>
      <c r="BAM68" s="45"/>
      <c r="BAN68" s="45"/>
      <c r="BAO68" s="45"/>
      <c r="BAP68" s="45"/>
      <c r="BAQ68" s="45"/>
      <c r="BAR68" s="45"/>
      <c r="BAS68" s="45"/>
      <c r="BAT68" s="45"/>
      <c r="BAU68" s="45"/>
      <c r="BAV68" s="45"/>
      <c r="BAW68" s="45"/>
      <c r="BAX68" s="45"/>
      <c r="BAY68" s="45"/>
      <c r="BAZ68" s="45"/>
      <c r="BBA68" s="45"/>
      <c r="BBB68" s="45"/>
      <c r="BBC68" s="45"/>
      <c r="BBD68" s="45"/>
      <c r="BBE68" s="45"/>
      <c r="BBF68" s="45"/>
      <c r="BBG68" s="45"/>
      <c r="BBH68" s="45"/>
      <c r="BBI68" s="45"/>
      <c r="BBJ68" s="45"/>
      <c r="BBK68" s="45"/>
      <c r="BBL68" s="45"/>
      <c r="BBM68" s="45"/>
      <c r="BBN68" s="45"/>
      <c r="BBO68" s="45"/>
      <c r="BBP68" s="45"/>
      <c r="BBQ68" s="45"/>
      <c r="BBR68" s="45"/>
      <c r="BBS68" s="45"/>
      <c r="BBT68" s="45"/>
      <c r="BBU68" s="45"/>
      <c r="BBV68" s="45"/>
      <c r="BBW68" s="45"/>
      <c r="BBX68" s="45"/>
      <c r="BBY68" s="45"/>
      <c r="BBZ68" s="45"/>
      <c r="BCA68" s="45"/>
      <c r="BCB68" s="45"/>
      <c r="BCC68" s="45"/>
      <c r="BCD68" s="45"/>
      <c r="BCE68" s="45"/>
      <c r="BCF68" s="45"/>
      <c r="BCG68" s="45"/>
      <c r="BCH68" s="45"/>
      <c r="BCI68" s="45"/>
      <c r="BCJ68" s="45"/>
      <c r="BCK68" s="45"/>
      <c r="BCL68" s="45"/>
      <c r="BCM68" s="45"/>
      <c r="BCN68" s="45"/>
      <c r="BCO68" s="45"/>
      <c r="BCP68" s="45"/>
      <c r="BCQ68" s="45"/>
      <c r="BCR68" s="45"/>
      <c r="BCS68" s="45"/>
      <c r="BCT68" s="45"/>
      <c r="BCU68" s="45"/>
      <c r="BCV68" s="45"/>
      <c r="BCW68" s="45"/>
      <c r="BCX68" s="45"/>
      <c r="BCY68" s="45"/>
      <c r="BCZ68" s="45"/>
      <c r="BDA68" s="45"/>
      <c r="BDB68" s="45"/>
      <c r="BDC68" s="45"/>
      <c r="BDD68" s="45"/>
      <c r="BDE68" s="45"/>
      <c r="BDF68" s="45"/>
      <c r="BDG68" s="45"/>
      <c r="BDH68" s="45"/>
      <c r="BDI68" s="45"/>
      <c r="BDJ68" s="45"/>
      <c r="BDK68" s="45"/>
      <c r="BDL68" s="45"/>
      <c r="BDM68" s="45"/>
      <c r="BDN68" s="45"/>
      <c r="BDO68" s="45"/>
      <c r="BDP68" s="45"/>
      <c r="BDQ68" s="45"/>
      <c r="BDR68" s="45"/>
      <c r="BDS68" s="45"/>
      <c r="BDT68" s="45"/>
      <c r="BDU68" s="45"/>
      <c r="BDV68" s="45"/>
      <c r="BDW68" s="45"/>
      <c r="BDX68" s="45"/>
      <c r="BDY68" s="45"/>
      <c r="BDZ68" s="45"/>
      <c r="BEA68" s="45"/>
      <c r="BEB68" s="45"/>
      <c r="BEC68" s="45"/>
      <c r="BED68" s="45"/>
      <c r="BEE68" s="45"/>
      <c r="BEF68" s="45"/>
      <c r="BEG68" s="45"/>
      <c r="BEH68" s="45"/>
      <c r="BEI68" s="45"/>
      <c r="BEJ68" s="45"/>
      <c r="BEK68" s="45"/>
      <c r="BEL68" s="45"/>
      <c r="BEM68" s="45"/>
      <c r="BEN68" s="45"/>
      <c r="BEO68" s="45"/>
      <c r="BEP68" s="45"/>
      <c r="BEQ68" s="45"/>
      <c r="BER68" s="45"/>
      <c r="BES68" s="45"/>
      <c r="BET68" s="45"/>
      <c r="BEU68" s="45"/>
      <c r="BEV68" s="45"/>
      <c r="BEW68" s="45"/>
      <c r="BEX68" s="45"/>
      <c r="BEY68" s="45"/>
      <c r="BEZ68" s="45"/>
      <c r="BFA68" s="45"/>
      <c r="BFB68" s="45"/>
      <c r="BFC68" s="45"/>
      <c r="BFD68" s="45"/>
      <c r="BFE68" s="45"/>
      <c r="BFF68" s="45"/>
      <c r="BFG68" s="45"/>
      <c r="BFH68" s="45"/>
      <c r="BFI68" s="45"/>
      <c r="BFJ68" s="45"/>
      <c r="BFK68" s="45"/>
      <c r="BFL68" s="45"/>
      <c r="BFM68" s="45"/>
      <c r="BFN68" s="45"/>
      <c r="BFO68" s="45"/>
      <c r="BFP68" s="45"/>
      <c r="BFQ68" s="45"/>
      <c r="BFR68" s="45"/>
      <c r="BFS68" s="45"/>
      <c r="BFT68" s="45"/>
      <c r="BFU68" s="45"/>
      <c r="BFV68" s="45"/>
      <c r="BFW68" s="45"/>
      <c r="BFX68" s="45"/>
      <c r="BFY68" s="45"/>
      <c r="BFZ68" s="45"/>
      <c r="BGA68" s="45"/>
      <c r="BGB68" s="45"/>
      <c r="BGC68" s="45"/>
      <c r="BGD68" s="45"/>
      <c r="BGE68" s="45"/>
      <c r="BGF68" s="45"/>
      <c r="BGG68" s="45"/>
      <c r="BGH68" s="45"/>
      <c r="BGI68" s="45"/>
      <c r="BGJ68" s="45"/>
      <c r="BGK68" s="45"/>
      <c r="BGL68" s="45"/>
      <c r="BGM68" s="45"/>
      <c r="BGN68" s="45"/>
      <c r="BGO68" s="45"/>
      <c r="BGP68" s="45"/>
      <c r="BGQ68" s="45"/>
      <c r="BGR68" s="45"/>
      <c r="BGS68" s="45"/>
      <c r="BGT68" s="45"/>
      <c r="BGU68" s="45"/>
      <c r="BGV68" s="45"/>
      <c r="BGW68" s="45"/>
      <c r="BGX68" s="45"/>
      <c r="BGY68" s="45"/>
      <c r="BGZ68" s="45"/>
      <c r="BHA68" s="45"/>
      <c r="BHB68" s="45"/>
      <c r="BHC68" s="45"/>
      <c r="BHD68" s="45"/>
      <c r="BHE68" s="45"/>
      <c r="BHF68" s="45"/>
      <c r="BHG68" s="45"/>
      <c r="BHH68" s="45"/>
      <c r="BHI68" s="45"/>
      <c r="BHJ68" s="45"/>
      <c r="BHK68" s="45"/>
      <c r="BHL68" s="45"/>
      <c r="BHM68" s="45"/>
      <c r="BHN68" s="45"/>
      <c r="BHO68" s="45"/>
      <c r="BHP68" s="45"/>
      <c r="BHQ68" s="45"/>
      <c r="BHR68" s="45"/>
      <c r="BHS68" s="45"/>
      <c r="BHT68" s="45"/>
      <c r="BHU68" s="45"/>
      <c r="BHV68" s="45"/>
      <c r="BHW68" s="45"/>
      <c r="BHX68" s="45"/>
      <c r="BHY68" s="45"/>
      <c r="BHZ68" s="45"/>
      <c r="BIA68" s="45"/>
      <c r="BIB68" s="45"/>
      <c r="BIC68" s="45"/>
      <c r="BID68" s="45"/>
      <c r="BIE68" s="45"/>
      <c r="BIF68" s="45"/>
      <c r="BIG68" s="45"/>
      <c r="BIH68" s="45"/>
      <c r="BII68" s="45"/>
      <c r="BIJ68" s="45"/>
      <c r="BIK68" s="45"/>
      <c r="BIL68" s="45"/>
      <c r="BIM68" s="45"/>
      <c r="BIN68" s="45"/>
      <c r="BIO68" s="45"/>
      <c r="BIP68" s="45"/>
      <c r="BIQ68" s="45"/>
      <c r="BIR68" s="45"/>
      <c r="BIS68" s="45"/>
      <c r="BIT68" s="45"/>
      <c r="BIU68" s="45"/>
      <c r="BIV68" s="45"/>
      <c r="BIW68" s="45"/>
      <c r="BIX68" s="45"/>
      <c r="BIY68" s="45"/>
      <c r="BIZ68" s="45"/>
      <c r="BJA68" s="45"/>
      <c r="BJB68" s="45"/>
      <c r="BJC68" s="45"/>
      <c r="BJD68" s="45"/>
      <c r="BJE68" s="45"/>
      <c r="BJF68" s="45"/>
      <c r="BJG68" s="45"/>
      <c r="BJH68" s="45"/>
      <c r="BJI68" s="45"/>
      <c r="BJJ68" s="45"/>
      <c r="BJK68" s="45"/>
      <c r="BJL68" s="45"/>
      <c r="BJM68" s="45"/>
      <c r="BJN68" s="45"/>
      <c r="BJO68" s="45"/>
      <c r="BJP68" s="45"/>
      <c r="BJQ68" s="45"/>
      <c r="BJR68" s="45"/>
      <c r="BJS68" s="45"/>
      <c r="BJT68" s="45"/>
      <c r="BJU68" s="45"/>
      <c r="BJV68" s="45"/>
      <c r="BJW68" s="45"/>
      <c r="BJX68" s="45"/>
      <c r="BJY68" s="45"/>
      <c r="BJZ68" s="45"/>
      <c r="BKA68" s="45"/>
      <c r="BKB68" s="45"/>
      <c r="BKC68" s="45"/>
      <c r="BKD68" s="45"/>
      <c r="BKE68" s="45"/>
      <c r="BKF68" s="45"/>
      <c r="BKG68" s="45"/>
      <c r="BKH68" s="45"/>
      <c r="BKI68" s="45"/>
      <c r="BKJ68" s="45"/>
      <c r="BKK68" s="45"/>
      <c r="BKL68" s="45"/>
      <c r="BKM68" s="45"/>
      <c r="BKN68" s="45"/>
      <c r="BKO68" s="45"/>
      <c r="BKP68" s="45"/>
      <c r="BKQ68" s="45"/>
      <c r="BKR68" s="45"/>
      <c r="BKS68" s="45"/>
      <c r="BKT68" s="45"/>
      <c r="BKU68" s="45"/>
      <c r="BKV68" s="45"/>
      <c r="BKW68" s="45"/>
      <c r="BKX68" s="45"/>
      <c r="BKY68" s="45"/>
      <c r="BKZ68" s="45"/>
      <c r="BLA68" s="45"/>
      <c r="BLB68" s="45"/>
      <c r="BLC68" s="45"/>
      <c r="BLD68" s="45"/>
      <c r="BLE68" s="45"/>
      <c r="BLF68" s="45"/>
      <c r="BLG68" s="45"/>
      <c r="BLH68" s="45"/>
      <c r="BLI68" s="45"/>
      <c r="BLJ68" s="45"/>
      <c r="BLK68" s="45"/>
      <c r="BLL68" s="45"/>
      <c r="BLM68" s="45"/>
      <c r="BLN68" s="45"/>
      <c r="BLO68" s="45"/>
      <c r="BLP68" s="45"/>
      <c r="BLQ68" s="45"/>
      <c r="BLR68" s="45"/>
      <c r="BLS68" s="45"/>
      <c r="BLT68" s="45"/>
      <c r="BLU68" s="45"/>
      <c r="BLV68" s="45"/>
      <c r="BLW68" s="45"/>
      <c r="BLX68" s="45"/>
      <c r="BLY68" s="45"/>
      <c r="BLZ68" s="45"/>
      <c r="BMA68" s="45"/>
      <c r="BMB68" s="45"/>
      <c r="BMC68" s="45"/>
      <c r="BMD68" s="45"/>
      <c r="BME68" s="45"/>
      <c r="BMF68" s="45"/>
      <c r="BMG68" s="45"/>
      <c r="BMH68" s="45"/>
      <c r="BMI68" s="45"/>
      <c r="BMJ68" s="45"/>
      <c r="BMK68" s="45"/>
      <c r="BML68" s="45"/>
      <c r="BMM68" s="45"/>
      <c r="BMN68" s="45"/>
      <c r="BMO68" s="45"/>
      <c r="BMP68" s="45"/>
      <c r="BMQ68" s="45"/>
      <c r="BMR68" s="45"/>
      <c r="BMS68" s="45"/>
      <c r="BMT68" s="45"/>
      <c r="BMU68" s="45"/>
      <c r="BMV68" s="45"/>
      <c r="BMW68" s="45"/>
      <c r="BMX68" s="45"/>
      <c r="BMY68" s="45"/>
      <c r="BMZ68" s="45"/>
      <c r="BNA68" s="45"/>
      <c r="BNB68" s="45"/>
      <c r="BNC68" s="45"/>
      <c r="BND68" s="45"/>
      <c r="BNE68" s="45"/>
      <c r="BNF68" s="45"/>
      <c r="BNG68" s="45"/>
      <c r="BNH68" s="45"/>
      <c r="BNI68" s="45"/>
      <c r="BNJ68" s="45"/>
      <c r="BNK68" s="45"/>
      <c r="BNL68" s="45"/>
      <c r="BNM68" s="45"/>
      <c r="BNN68" s="45"/>
      <c r="BNO68" s="45"/>
      <c r="BNP68" s="45"/>
      <c r="BNQ68" s="45"/>
      <c r="BNR68" s="45"/>
      <c r="BNS68" s="45"/>
      <c r="BNT68" s="45"/>
      <c r="BNU68" s="45"/>
      <c r="BNV68" s="45"/>
      <c r="BNW68" s="45"/>
      <c r="BNX68" s="45"/>
      <c r="BNY68" s="45"/>
      <c r="BNZ68" s="45"/>
      <c r="BOA68" s="45"/>
      <c r="BOB68" s="45"/>
      <c r="BOC68" s="45"/>
      <c r="BOD68" s="45"/>
      <c r="BOE68" s="45"/>
      <c r="BOF68" s="45"/>
      <c r="BOG68" s="45"/>
      <c r="BOH68" s="45"/>
      <c r="BOI68" s="45"/>
      <c r="BOJ68" s="45"/>
      <c r="BOK68" s="45"/>
      <c r="BOL68" s="45"/>
      <c r="BOM68" s="45"/>
      <c r="BON68" s="45"/>
      <c r="BOO68" s="45"/>
      <c r="BOP68" s="45"/>
      <c r="BOQ68" s="45"/>
      <c r="BOR68" s="45"/>
      <c r="BOS68" s="45"/>
      <c r="BOT68" s="45"/>
      <c r="BOU68" s="45"/>
      <c r="BOV68" s="45"/>
      <c r="BOW68" s="45"/>
      <c r="BOX68" s="45"/>
      <c r="BOY68" s="45"/>
      <c r="BOZ68" s="45"/>
      <c r="BPA68" s="45"/>
      <c r="BPB68" s="45"/>
      <c r="BPC68" s="45"/>
      <c r="BPD68" s="45"/>
      <c r="BPE68" s="45"/>
      <c r="BPF68" s="45"/>
      <c r="BPG68" s="45"/>
      <c r="BPH68" s="45"/>
      <c r="BPI68" s="45"/>
      <c r="BPJ68" s="45"/>
      <c r="BPK68" s="45"/>
      <c r="BPL68" s="45"/>
      <c r="BPM68" s="45"/>
      <c r="BPN68" s="45"/>
      <c r="BPO68" s="45"/>
      <c r="BPP68" s="45"/>
      <c r="BPQ68" s="45"/>
      <c r="BPR68" s="45"/>
      <c r="BPS68" s="45"/>
      <c r="BPT68" s="45"/>
      <c r="BPU68" s="45"/>
      <c r="BPV68" s="45"/>
      <c r="BPW68" s="45"/>
      <c r="BPX68" s="45"/>
      <c r="BPY68" s="45"/>
      <c r="BPZ68" s="45"/>
      <c r="BQA68" s="45"/>
      <c r="BQB68" s="45"/>
      <c r="BQC68" s="45"/>
      <c r="BQD68" s="45"/>
      <c r="BQE68" s="45"/>
      <c r="BQF68" s="45"/>
      <c r="BQG68" s="45"/>
      <c r="BQH68" s="45"/>
      <c r="BQI68" s="45"/>
      <c r="BQJ68" s="45"/>
      <c r="BQK68" s="45"/>
      <c r="BQL68" s="45"/>
      <c r="BQM68" s="45"/>
      <c r="BQN68" s="45"/>
      <c r="BQO68" s="45"/>
      <c r="BQP68" s="45"/>
      <c r="BQQ68" s="45"/>
      <c r="BQR68" s="45"/>
      <c r="BQS68" s="45"/>
      <c r="BQT68" s="45"/>
      <c r="BQU68" s="45"/>
      <c r="BQV68" s="45"/>
      <c r="BQW68" s="45"/>
      <c r="BQX68" s="45"/>
      <c r="BQY68" s="45"/>
      <c r="BQZ68" s="45"/>
      <c r="BRA68" s="45"/>
      <c r="BRB68" s="45"/>
      <c r="BRC68" s="45"/>
      <c r="BRD68" s="45"/>
      <c r="BRE68" s="45"/>
      <c r="BRF68" s="45"/>
      <c r="BRG68" s="45"/>
      <c r="BRH68" s="45"/>
      <c r="BRI68" s="45"/>
      <c r="BRJ68" s="45"/>
      <c r="BRK68" s="45"/>
      <c r="BRL68" s="45"/>
      <c r="BRM68" s="45"/>
      <c r="BRN68" s="45"/>
      <c r="BRO68" s="45"/>
      <c r="BRP68" s="45"/>
      <c r="BRQ68" s="45"/>
      <c r="BRR68" s="45"/>
      <c r="BRS68" s="45"/>
      <c r="BRT68" s="45"/>
      <c r="BRU68" s="45"/>
      <c r="BRV68" s="45"/>
      <c r="BRW68" s="45"/>
      <c r="BRX68" s="45"/>
      <c r="BRY68" s="45"/>
      <c r="BRZ68" s="45"/>
      <c r="BSA68" s="45"/>
      <c r="BSB68" s="45"/>
      <c r="BSC68" s="45"/>
      <c r="BSD68" s="45"/>
      <c r="BSE68" s="45"/>
      <c r="BSF68" s="45"/>
      <c r="BSG68" s="45"/>
      <c r="BSH68" s="45"/>
      <c r="BSI68" s="45"/>
      <c r="BSJ68" s="45"/>
      <c r="BSK68" s="45"/>
      <c r="BSL68" s="45"/>
      <c r="BSM68" s="45"/>
      <c r="BSN68" s="45"/>
      <c r="BSO68" s="45"/>
      <c r="BSP68" s="45"/>
      <c r="BSQ68" s="45"/>
      <c r="BSR68" s="45"/>
      <c r="BSS68" s="45"/>
      <c r="BST68" s="45"/>
      <c r="BSU68" s="45"/>
      <c r="BSV68" s="45"/>
      <c r="BSW68" s="45"/>
      <c r="BSX68" s="45"/>
      <c r="BSY68" s="45"/>
      <c r="BSZ68" s="45"/>
      <c r="BTA68" s="45"/>
      <c r="BTB68" s="45"/>
      <c r="BTC68" s="45"/>
      <c r="BTD68" s="45"/>
      <c r="BTE68" s="45"/>
      <c r="BTF68" s="45"/>
      <c r="BTG68" s="45"/>
      <c r="BTH68" s="45"/>
      <c r="BTI68" s="45"/>
      <c r="BTJ68" s="45"/>
      <c r="BTK68" s="45"/>
      <c r="BTL68" s="45"/>
      <c r="BTM68" s="45"/>
      <c r="BTN68" s="45"/>
      <c r="BTO68" s="45"/>
      <c r="BTP68" s="45"/>
      <c r="BTQ68" s="45"/>
      <c r="BTR68" s="45"/>
      <c r="BTS68" s="45"/>
      <c r="BTT68" s="45"/>
      <c r="BTU68" s="45"/>
      <c r="BTV68" s="45"/>
      <c r="BTW68" s="45"/>
      <c r="BTX68" s="45"/>
      <c r="BTY68" s="45"/>
      <c r="BTZ68" s="45"/>
      <c r="BUA68" s="45"/>
      <c r="BUB68" s="45"/>
      <c r="BUC68" s="45"/>
      <c r="BUD68" s="45"/>
      <c r="BUE68" s="45"/>
      <c r="BUF68" s="45"/>
      <c r="BUG68" s="45"/>
      <c r="BUH68" s="45"/>
      <c r="BUI68" s="45"/>
      <c r="BUJ68" s="45"/>
      <c r="BUK68" s="45"/>
      <c r="BUL68" s="45"/>
      <c r="BUM68" s="45"/>
      <c r="BUN68" s="45"/>
      <c r="BUO68" s="45"/>
      <c r="BUP68" s="45"/>
      <c r="BUQ68" s="45"/>
      <c r="BUR68" s="45"/>
      <c r="BUS68" s="45"/>
      <c r="BUT68" s="45"/>
      <c r="BUU68" s="45"/>
      <c r="BUV68" s="45"/>
      <c r="BUW68" s="45"/>
      <c r="BUX68" s="45"/>
      <c r="BUY68" s="45"/>
      <c r="BUZ68" s="45"/>
      <c r="BVA68" s="45"/>
      <c r="BVB68" s="45"/>
      <c r="BVC68" s="45"/>
      <c r="BVD68" s="45"/>
      <c r="BVE68" s="45"/>
      <c r="BVF68" s="45"/>
      <c r="BVG68" s="45"/>
      <c r="BVH68" s="45"/>
      <c r="BVI68" s="45"/>
      <c r="BVJ68" s="45"/>
      <c r="BVK68" s="45"/>
      <c r="BVL68" s="45"/>
      <c r="BVM68" s="45"/>
      <c r="BVN68" s="45"/>
      <c r="BVO68" s="45"/>
      <c r="BVP68" s="45"/>
      <c r="BVQ68" s="45"/>
      <c r="BVR68" s="45"/>
      <c r="BVS68" s="45"/>
      <c r="BVT68" s="45"/>
      <c r="BVU68" s="45"/>
      <c r="BVV68" s="45"/>
      <c r="BVW68" s="45"/>
      <c r="BVX68" s="45"/>
      <c r="BVY68" s="45"/>
      <c r="BVZ68" s="45"/>
      <c r="BWA68" s="45"/>
      <c r="BWB68" s="45"/>
      <c r="BWC68" s="45"/>
      <c r="BWD68" s="45"/>
      <c r="BWE68" s="45"/>
      <c r="BWF68" s="45"/>
      <c r="BWG68" s="45"/>
      <c r="BWH68" s="45"/>
      <c r="BWI68" s="45"/>
      <c r="BWJ68" s="45"/>
      <c r="BWK68" s="45"/>
      <c r="BWL68" s="45"/>
      <c r="BWM68" s="45"/>
      <c r="BWN68" s="45"/>
      <c r="BWO68" s="45"/>
      <c r="BWP68" s="45"/>
      <c r="BWQ68" s="45"/>
      <c r="BWR68" s="45"/>
      <c r="BWS68" s="45"/>
      <c r="BWT68" s="45"/>
      <c r="BWU68" s="45"/>
      <c r="BWV68" s="45"/>
      <c r="BWW68" s="45"/>
      <c r="BWX68" s="45"/>
      <c r="BWY68" s="45"/>
      <c r="BWZ68" s="45"/>
      <c r="BXA68" s="45"/>
      <c r="BXB68" s="45"/>
      <c r="BXC68" s="45"/>
      <c r="BXD68" s="45"/>
      <c r="BXE68" s="45"/>
      <c r="BXF68" s="45"/>
      <c r="BXG68" s="45"/>
      <c r="BXH68" s="45"/>
      <c r="BXI68" s="45"/>
      <c r="BXJ68" s="45"/>
      <c r="BXK68" s="45"/>
      <c r="BXL68" s="45"/>
      <c r="BXM68" s="45"/>
      <c r="BXN68" s="45"/>
      <c r="BXO68" s="45"/>
      <c r="BXP68" s="45"/>
      <c r="BXQ68" s="45"/>
      <c r="BXR68" s="45"/>
      <c r="BXS68" s="45"/>
      <c r="BXT68" s="45"/>
      <c r="BXU68" s="45"/>
      <c r="BXV68" s="45"/>
      <c r="BXW68" s="45"/>
      <c r="BXX68" s="45"/>
      <c r="BXY68" s="45"/>
      <c r="BXZ68" s="45"/>
      <c r="BYA68" s="45"/>
      <c r="BYB68" s="45"/>
      <c r="BYC68" s="45"/>
      <c r="BYD68" s="45"/>
      <c r="BYE68" s="45"/>
      <c r="BYF68" s="45"/>
      <c r="BYG68" s="45"/>
      <c r="BYH68" s="45"/>
      <c r="BYI68" s="45"/>
      <c r="BYJ68" s="45"/>
      <c r="BYK68" s="45"/>
      <c r="BYL68" s="45"/>
      <c r="BYM68" s="45"/>
      <c r="BYN68" s="45"/>
      <c r="BYO68" s="45"/>
      <c r="BYP68" s="45"/>
      <c r="BYQ68" s="45"/>
      <c r="BYR68" s="45"/>
      <c r="BYS68" s="45"/>
      <c r="BYT68" s="45"/>
      <c r="BYU68" s="45"/>
      <c r="BYV68" s="45"/>
      <c r="BYW68" s="45"/>
      <c r="BYX68" s="45"/>
      <c r="BYY68" s="45"/>
      <c r="BYZ68" s="45"/>
      <c r="BZA68" s="45"/>
      <c r="BZB68" s="45"/>
      <c r="BZC68" s="45"/>
      <c r="BZD68" s="45"/>
      <c r="BZE68" s="45"/>
      <c r="BZF68" s="45"/>
      <c r="BZG68" s="45"/>
      <c r="BZH68" s="45"/>
      <c r="BZI68" s="45"/>
      <c r="BZJ68" s="45"/>
      <c r="BZK68" s="45"/>
      <c r="BZL68" s="45"/>
      <c r="BZM68" s="45"/>
      <c r="BZN68" s="45"/>
      <c r="BZO68" s="45"/>
      <c r="BZP68" s="45"/>
      <c r="BZQ68" s="45"/>
      <c r="BZR68" s="45"/>
      <c r="BZS68" s="45"/>
      <c r="BZT68" s="45"/>
      <c r="BZU68" s="45"/>
      <c r="BZV68" s="45"/>
      <c r="BZW68" s="45"/>
      <c r="BZX68" s="45"/>
      <c r="BZY68" s="45"/>
      <c r="BZZ68" s="45"/>
      <c r="CAA68" s="45"/>
      <c r="CAB68" s="45"/>
      <c r="CAC68" s="45"/>
      <c r="CAD68" s="45"/>
      <c r="CAE68" s="45"/>
      <c r="CAF68" s="45"/>
      <c r="CAG68" s="45"/>
      <c r="CAH68" s="45"/>
      <c r="CAI68" s="45"/>
      <c r="CAJ68" s="45"/>
      <c r="CAK68" s="45"/>
      <c r="CAL68" s="45"/>
      <c r="CAM68" s="45"/>
      <c r="CAN68" s="45"/>
      <c r="CAO68" s="45"/>
      <c r="CAP68" s="45"/>
      <c r="CAQ68" s="45"/>
      <c r="CAR68" s="45"/>
      <c r="CAS68" s="45"/>
      <c r="CAT68" s="45"/>
      <c r="CAU68" s="45"/>
      <c r="CAV68" s="45"/>
      <c r="CAW68" s="45"/>
      <c r="CAX68" s="45"/>
      <c r="CAY68" s="45"/>
      <c r="CAZ68" s="45"/>
      <c r="CBA68" s="45"/>
      <c r="CBB68" s="45"/>
      <c r="CBC68" s="45"/>
      <c r="CBD68" s="45"/>
      <c r="CBE68" s="45"/>
      <c r="CBF68" s="45"/>
      <c r="CBG68" s="45"/>
      <c r="CBH68" s="45"/>
      <c r="CBI68" s="45"/>
      <c r="CBJ68" s="45"/>
      <c r="CBK68" s="45"/>
      <c r="CBL68" s="45"/>
      <c r="CBM68" s="45"/>
      <c r="CBN68" s="45"/>
      <c r="CBO68" s="45"/>
      <c r="CBP68" s="45"/>
      <c r="CBQ68" s="45"/>
      <c r="CBR68" s="45"/>
      <c r="CBS68" s="45"/>
      <c r="CBT68" s="45"/>
      <c r="CBU68" s="45"/>
      <c r="CBV68" s="45"/>
      <c r="CBW68" s="45"/>
      <c r="CBX68" s="45"/>
      <c r="CBY68" s="45"/>
      <c r="CBZ68" s="45"/>
      <c r="CCA68" s="45"/>
      <c r="CCB68" s="45"/>
      <c r="CCC68" s="45"/>
      <c r="CCD68" s="45"/>
      <c r="CCE68" s="45"/>
      <c r="CCF68" s="45"/>
      <c r="CCG68" s="45"/>
      <c r="CCH68" s="45"/>
      <c r="CCI68" s="45"/>
      <c r="CCJ68" s="45"/>
      <c r="CCK68" s="45"/>
      <c r="CCL68" s="45"/>
      <c r="CCM68" s="45"/>
      <c r="CCN68" s="45"/>
      <c r="CCO68" s="45"/>
      <c r="CCP68" s="45"/>
      <c r="CCQ68" s="45"/>
      <c r="CCR68" s="45"/>
      <c r="CCS68" s="45"/>
      <c r="CCT68" s="45"/>
      <c r="CCU68" s="45"/>
      <c r="CCV68" s="45"/>
      <c r="CCW68" s="45"/>
      <c r="CCX68" s="45"/>
      <c r="CCY68" s="45"/>
      <c r="CCZ68" s="45"/>
      <c r="CDA68" s="45"/>
      <c r="CDB68" s="45"/>
      <c r="CDC68" s="45"/>
      <c r="CDD68" s="45"/>
      <c r="CDE68" s="45"/>
      <c r="CDF68" s="45"/>
      <c r="CDG68" s="45"/>
      <c r="CDH68" s="45"/>
      <c r="CDI68" s="45"/>
      <c r="CDJ68" s="45"/>
      <c r="CDK68" s="45"/>
      <c r="CDL68" s="45"/>
      <c r="CDM68" s="45"/>
      <c r="CDN68" s="45"/>
      <c r="CDO68" s="45"/>
      <c r="CDP68" s="45"/>
      <c r="CDQ68" s="45"/>
      <c r="CDR68" s="45"/>
      <c r="CDS68" s="45"/>
      <c r="CDT68" s="45"/>
      <c r="CDU68" s="45"/>
      <c r="CDV68" s="45"/>
      <c r="CDW68" s="45"/>
      <c r="CDX68" s="45"/>
      <c r="CDY68" s="45"/>
      <c r="CDZ68" s="45"/>
      <c r="CEA68" s="45"/>
      <c r="CEB68" s="45"/>
      <c r="CEC68" s="45"/>
      <c r="CED68" s="45"/>
      <c r="CEE68" s="45"/>
      <c r="CEF68" s="45"/>
      <c r="CEG68" s="45"/>
      <c r="CEH68" s="45"/>
      <c r="CEI68" s="45"/>
      <c r="CEJ68" s="45"/>
      <c r="CEK68" s="45"/>
      <c r="CEL68" s="45"/>
      <c r="CEM68" s="45"/>
      <c r="CEN68" s="45"/>
      <c r="CEO68" s="45"/>
      <c r="CEP68" s="45"/>
      <c r="CEQ68" s="45"/>
      <c r="CER68" s="45"/>
      <c r="CES68" s="45"/>
      <c r="CET68" s="45"/>
      <c r="CEU68" s="45"/>
      <c r="CEV68" s="45"/>
      <c r="CEW68" s="45"/>
      <c r="CEX68" s="45"/>
      <c r="CEY68" s="45"/>
      <c r="CEZ68" s="45"/>
      <c r="CFA68" s="45"/>
      <c r="CFB68" s="45"/>
      <c r="CFC68" s="45"/>
      <c r="CFD68" s="45"/>
      <c r="CFE68" s="45"/>
      <c r="CFF68" s="45"/>
      <c r="CFG68" s="45"/>
      <c r="CFH68" s="45"/>
      <c r="CFI68" s="45"/>
      <c r="CFJ68" s="45"/>
      <c r="CFK68" s="45"/>
      <c r="CFL68" s="45"/>
      <c r="CFM68" s="45"/>
      <c r="CFN68" s="45"/>
      <c r="CFO68" s="45"/>
      <c r="CFP68" s="45"/>
      <c r="CFQ68" s="45"/>
      <c r="CFR68" s="45"/>
      <c r="CFS68" s="45"/>
      <c r="CFT68" s="45"/>
      <c r="CFU68" s="45"/>
      <c r="CFV68" s="45"/>
      <c r="CFW68" s="45"/>
      <c r="CFX68" s="45"/>
      <c r="CFY68" s="45"/>
      <c r="CFZ68" s="45"/>
      <c r="CGA68" s="45"/>
      <c r="CGB68" s="45"/>
      <c r="CGC68" s="45"/>
      <c r="CGD68" s="45"/>
      <c r="CGE68" s="45"/>
      <c r="CGF68" s="45"/>
      <c r="CGG68" s="45"/>
      <c r="CGH68" s="45"/>
      <c r="CGI68" s="45"/>
      <c r="CGJ68" s="45"/>
      <c r="CGK68" s="45"/>
      <c r="CGL68" s="45"/>
      <c r="CGM68" s="45"/>
      <c r="CGN68" s="45"/>
      <c r="CGO68" s="45"/>
      <c r="CGP68" s="45"/>
      <c r="CGQ68" s="45"/>
      <c r="CGR68" s="45"/>
      <c r="CGS68" s="45"/>
      <c r="CGT68" s="45"/>
      <c r="CGU68" s="45"/>
      <c r="CGV68" s="45"/>
      <c r="CGW68" s="45"/>
      <c r="CGX68" s="45"/>
      <c r="CGY68" s="45"/>
      <c r="CGZ68" s="45"/>
      <c r="CHA68" s="45"/>
      <c r="CHB68" s="45"/>
      <c r="CHC68" s="45"/>
      <c r="CHD68" s="45"/>
      <c r="CHE68" s="45"/>
      <c r="CHF68" s="45"/>
      <c r="CHG68" s="45"/>
      <c r="CHH68" s="45"/>
      <c r="CHI68" s="45"/>
      <c r="CHJ68" s="45"/>
      <c r="CHK68" s="45"/>
      <c r="CHL68" s="45"/>
      <c r="CHM68" s="45"/>
      <c r="CHN68" s="45"/>
      <c r="CHO68" s="45"/>
      <c r="CHP68" s="45"/>
      <c r="CHQ68" s="45"/>
      <c r="CHR68" s="45"/>
      <c r="CHS68" s="45"/>
      <c r="CHT68" s="45"/>
      <c r="CHU68" s="45"/>
      <c r="CHV68" s="45"/>
      <c r="CHW68" s="45"/>
      <c r="CHX68" s="45"/>
      <c r="CHY68" s="45"/>
      <c r="CHZ68" s="45"/>
      <c r="CIA68" s="45"/>
      <c r="CIB68" s="45"/>
      <c r="CIC68" s="45"/>
      <c r="CID68" s="45"/>
      <c r="CIE68" s="45"/>
      <c r="CIF68" s="45"/>
      <c r="CIG68" s="45"/>
      <c r="CIH68" s="45"/>
      <c r="CII68" s="45"/>
      <c r="CIJ68" s="45"/>
      <c r="CIK68" s="45"/>
      <c r="CIL68" s="45"/>
      <c r="CIM68" s="45"/>
      <c r="CIN68" s="45"/>
      <c r="CIO68" s="45"/>
      <c r="CIP68" s="45"/>
      <c r="CIQ68" s="45"/>
      <c r="CIR68" s="45"/>
      <c r="CIS68" s="45"/>
      <c r="CIT68" s="45"/>
      <c r="CIU68" s="45"/>
      <c r="CIV68" s="45"/>
      <c r="CIW68" s="45"/>
      <c r="CIX68" s="45"/>
      <c r="CIY68" s="45"/>
      <c r="CIZ68" s="45"/>
      <c r="CJA68" s="45"/>
      <c r="CJB68" s="45"/>
      <c r="CJC68" s="45"/>
      <c r="CJD68" s="45"/>
      <c r="CJE68" s="45"/>
      <c r="CJF68" s="45"/>
      <c r="CJG68" s="45"/>
      <c r="CJH68" s="45"/>
      <c r="CJI68" s="45"/>
      <c r="CJJ68" s="45"/>
      <c r="CJK68" s="45"/>
      <c r="CJL68" s="45"/>
      <c r="CJM68" s="45"/>
      <c r="CJN68" s="45"/>
      <c r="CJO68" s="45"/>
      <c r="CJP68" s="45"/>
      <c r="CJQ68" s="45"/>
      <c r="CJR68" s="45"/>
      <c r="CJS68" s="45"/>
      <c r="CJT68" s="45"/>
      <c r="CJU68" s="45"/>
      <c r="CJV68" s="45"/>
      <c r="CJW68" s="45"/>
      <c r="CJX68" s="45"/>
      <c r="CJY68" s="45"/>
      <c r="CJZ68" s="45"/>
      <c r="CKA68" s="45"/>
      <c r="CKB68" s="45"/>
      <c r="CKC68" s="45"/>
      <c r="CKD68" s="45"/>
      <c r="CKE68" s="45"/>
      <c r="CKF68" s="45"/>
      <c r="CKG68" s="45"/>
      <c r="CKH68" s="45"/>
      <c r="CKI68" s="45"/>
      <c r="CKJ68" s="45"/>
      <c r="CKK68" s="45"/>
      <c r="CKL68" s="45"/>
      <c r="CKM68" s="45"/>
      <c r="CKN68" s="45"/>
      <c r="CKO68" s="45"/>
      <c r="CKP68" s="45"/>
      <c r="CKQ68" s="45"/>
      <c r="CKR68" s="45"/>
      <c r="CKS68" s="45"/>
      <c r="CKT68" s="45"/>
      <c r="CKU68" s="45"/>
      <c r="CKV68" s="45"/>
      <c r="CKW68" s="45"/>
      <c r="CKX68" s="45"/>
      <c r="CKY68" s="45"/>
      <c r="CKZ68" s="45"/>
      <c r="CLA68" s="45"/>
      <c r="CLB68" s="45"/>
      <c r="CLC68" s="45"/>
      <c r="CLD68" s="45"/>
      <c r="CLE68" s="45"/>
      <c r="CLF68" s="45"/>
      <c r="CLG68" s="45"/>
      <c r="CLH68" s="45"/>
      <c r="CLI68" s="45"/>
      <c r="CLJ68" s="45"/>
      <c r="CLK68" s="45"/>
      <c r="CLL68" s="45"/>
      <c r="CLM68" s="45"/>
      <c r="CLN68" s="45"/>
      <c r="CLO68" s="45"/>
      <c r="CLP68" s="45"/>
      <c r="CLQ68" s="45"/>
      <c r="CLR68" s="45"/>
      <c r="CLS68" s="45"/>
      <c r="CLT68" s="45"/>
      <c r="CLU68" s="45"/>
      <c r="CLV68" s="45"/>
      <c r="CLW68" s="45"/>
      <c r="CLX68" s="45"/>
      <c r="CLY68" s="45"/>
      <c r="CLZ68" s="45"/>
      <c r="CMA68" s="45"/>
      <c r="CMB68" s="45"/>
      <c r="CMC68" s="45"/>
      <c r="CMD68" s="45"/>
      <c r="CME68" s="45"/>
      <c r="CMF68" s="45"/>
      <c r="CMG68" s="45"/>
      <c r="CMH68" s="45"/>
      <c r="CMI68" s="45"/>
      <c r="CMJ68" s="45"/>
      <c r="CMK68" s="45"/>
      <c r="CML68" s="45"/>
      <c r="CMM68" s="45"/>
      <c r="CMN68" s="45"/>
      <c r="CMO68" s="45"/>
      <c r="CMP68" s="45"/>
      <c r="CMQ68" s="45"/>
      <c r="CMR68" s="45"/>
      <c r="CMS68" s="45"/>
      <c r="CMT68" s="45"/>
      <c r="CMU68" s="45"/>
      <c r="CMV68" s="45"/>
      <c r="CMW68" s="45"/>
      <c r="CMX68" s="45"/>
      <c r="CMY68" s="45"/>
      <c r="CMZ68" s="45"/>
      <c r="CNA68" s="45"/>
      <c r="CNB68" s="45"/>
      <c r="CNC68" s="45"/>
      <c r="CND68" s="45"/>
      <c r="CNE68" s="45"/>
      <c r="CNF68" s="45"/>
      <c r="CNG68" s="45"/>
      <c r="CNH68" s="45"/>
      <c r="CNI68" s="45"/>
      <c r="CNJ68" s="45"/>
      <c r="CNK68" s="45"/>
      <c r="CNL68" s="45"/>
      <c r="CNM68" s="45"/>
      <c r="CNN68" s="45"/>
      <c r="CNO68" s="45"/>
      <c r="CNP68" s="45"/>
      <c r="CNQ68" s="45"/>
      <c r="CNR68" s="45"/>
      <c r="CNS68" s="45"/>
      <c r="CNT68" s="45"/>
      <c r="CNU68" s="45"/>
      <c r="CNV68" s="45"/>
      <c r="CNW68" s="45"/>
      <c r="CNX68" s="45"/>
      <c r="CNY68" s="45"/>
      <c r="CNZ68" s="45"/>
      <c r="COA68" s="45"/>
      <c r="COB68" s="45"/>
      <c r="COC68" s="45"/>
      <c r="COD68" s="45"/>
      <c r="COE68" s="45"/>
      <c r="COF68" s="45"/>
      <c r="COG68" s="45"/>
      <c r="COH68" s="45"/>
      <c r="COI68" s="45"/>
      <c r="COJ68" s="45"/>
      <c r="COK68" s="45"/>
      <c r="COL68" s="45"/>
      <c r="COM68" s="45"/>
      <c r="CON68" s="45"/>
      <c r="COO68" s="45"/>
      <c r="COP68" s="45"/>
      <c r="COQ68" s="45"/>
      <c r="COR68" s="45"/>
      <c r="COS68" s="45"/>
      <c r="COT68" s="45"/>
      <c r="COU68" s="45"/>
      <c r="COV68" s="45"/>
      <c r="COW68" s="45"/>
      <c r="COX68" s="45"/>
      <c r="COY68" s="45"/>
      <c r="COZ68" s="45"/>
      <c r="CPA68" s="45"/>
      <c r="CPB68" s="45"/>
      <c r="CPC68" s="45"/>
      <c r="CPD68" s="45"/>
      <c r="CPE68" s="45"/>
      <c r="CPF68" s="45"/>
      <c r="CPG68" s="45"/>
      <c r="CPH68" s="45"/>
      <c r="CPI68" s="45"/>
      <c r="CPJ68" s="45"/>
      <c r="CPK68" s="45"/>
      <c r="CPL68" s="45"/>
      <c r="CPM68" s="45"/>
      <c r="CPN68" s="45"/>
      <c r="CPO68" s="45"/>
      <c r="CPP68" s="45"/>
      <c r="CPQ68" s="45"/>
      <c r="CPR68" s="45"/>
      <c r="CPS68" s="45"/>
      <c r="CPT68" s="45"/>
      <c r="CPU68" s="45"/>
      <c r="CPV68" s="45"/>
      <c r="CPW68" s="45"/>
      <c r="CPX68" s="45"/>
      <c r="CPY68" s="45"/>
      <c r="CPZ68" s="45"/>
      <c r="CQA68" s="45"/>
      <c r="CQB68" s="45"/>
      <c r="CQC68" s="45"/>
      <c r="CQD68" s="45"/>
      <c r="CQE68" s="45"/>
      <c r="CQF68" s="45"/>
      <c r="CQG68" s="45"/>
      <c r="CQH68" s="45"/>
      <c r="CQI68" s="45"/>
      <c r="CQJ68" s="45"/>
      <c r="CQK68" s="45"/>
      <c r="CQL68" s="45"/>
      <c r="CQM68" s="45"/>
      <c r="CQN68" s="45"/>
      <c r="CQO68" s="45"/>
      <c r="CQP68" s="45"/>
      <c r="CQQ68" s="45"/>
      <c r="CQR68" s="45"/>
      <c r="CQS68" s="45"/>
      <c r="CQT68" s="45"/>
      <c r="CQU68" s="45"/>
      <c r="CQV68" s="45"/>
      <c r="CQW68" s="45"/>
      <c r="CQX68" s="45"/>
      <c r="CQY68" s="45"/>
      <c r="CQZ68" s="45"/>
      <c r="CRA68" s="45"/>
      <c r="CRB68" s="45"/>
      <c r="CRC68" s="45"/>
      <c r="CRD68" s="45"/>
      <c r="CRE68" s="45"/>
      <c r="CRF68" s="45"/>
      <c r="CRG68" s="45"/>
      <c r="CRH68" s="45"/>
      <c r="CRI68" s="45"/>
      <c r="CRJ68" s="45"/>
      <c r="CRK68" s="45"/>
      <c r="CRL68" s="45"/>
      <c r="CRM68" s="45"/>
      <c r="CRN68" s="45"/>
      <c r="CRO68" s="45"/>
      <c r="CRP68" s="45"/>
      <c r="CRQ68" s="45"/>
      <c r="CRR68" s="45"/>
      <c r="CRS68" s="45"/>
      <c r="CRT68" s="45"/>
      <c r="CRU68" s="45"/>
      <c r="CRV68" s="45"/>
      <c r="CRW68" s="45"/>
      <c r="CRX68" s="45"/>
      <c r="CRY68" s="45"/>
      <c r="CRZ68" s="45"/>
      <c r="CSA68" s="45"/>
      <c r="CSB68" s="45"/>
      <c r="CSC68" s="45"/>
      <c r="CSD68" s="45"/>
      <c r="CSE68" s="45"/>
      <c r="CSF68" s="45"/>
      <c r="CSG68" s="45"/>
      <c r="CSH68" s="45"/>
      <c r="CSI68" s="45"/>
      <c r="CSJ68" s="45"/>
      <c r="CSK68" s="45"/>
      <c r="CSL68" s="45"/>
      <c r="CSM68" s="45"/>
      <c r="CSN68" s="45"/>
      <c r="CSO68" s="45"/>
      <c r="CSP68" s="45"/>
      <c r="CSQ68" s="45"/>
      <c r="CSR68" s="45"/>
      <c r="CSS68" s="45"/>
      <c r="CST68" s="45"/>
      <c r="CSU68" s="45"/>
      <c r="CSV68" s="45"/>
      <c r="CSW68" s="45"/>
      <c r="CSX68" s="45"/>
      <c r="CSY68" s="45"/>
      <c r="CSZ68" s="45"/>
      <c r="CTA68" s="45"/>
      <c r="CTB68" s="45"/>
      <c r="CTC68" s="45"/>
    </row>
    <row r="69" spans="1:2551" s="46" customFormat="1" ht="13" customHeight="1" x14ac:dyDescent="0.2">
      <c r="A69" s="36"/>
      <c r="B69" s="117" t="s">
        <v>2479</v>
      </c>
      <c r="C69" s="118" t="s">
        <v>2481</v>
      </c>
      <c r="D69" s="118"/>
      <c r="E69" s="118" t="s">
        <v>2474</v>
      </c>
      <c r="F69" s="118"/>
      <c r="G69" s="118" t="s">
        <v>2475</v>
      </c>
      <c r="H69" s="119">
        <v>27.22296</v>
      </c>
      <c r="I69" s="119">
        <v>102.902816</v>
      </c>
      <c r="J69" s="118" t="s">
        <v>11</v>
      </c>
      <c r="K69" s="118" t="s">
        <v>53</v>
      </c>
      <c r="L69" s="118">
        <v>2022</v>
      </c>
      <c r="M69" s="120">
        <v>16000</v>
      </c>
      <c r="N69" s="120">
        <v>60240</v>
      </c>
      <c r="O69" s="118" t="s">
        <v>0</v>
      </c>
      <c r="P69" s="120">
        <v>277</v>
      </c>
      <c r="Q69" s="120">
        <v>13</v>
      </c>
      <c r="R69" s="120">
        <v>17924</v>
      </c>
      <c r="S69" s="120"/>
      <c r="T69" s="118"/>
      <c r="U69" s="121">
        <v>6300</v>
      </c>
      <c r="V69" s="118"/>
      <c r="W69" s="118"/>
      <c r="X69" s="118"/>
      <c r="Y69" s="118"/>
      <c r="Z69" s="118"/>
      <c r="AA69" s="118"/>
      <c r="AB69" s="118"/>
      <c r="AC69" s="118"/>
      <c r="AD69" s="118"/>
      <c r="AE69" s="118"/>
      <c r="AF69" s="118"/>
      <c r="AG69" s="122" t="s">
        <v>2480</v>
      </c>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c r="JT69" s="45"/>
      <c r="JU69" s="45"/>
      <c r="JV69" s="45"/>
      <c r="JW69" s="45"/>
      <c r="JX69" s="45"/>
      <c r="JY69" s="45"/>
      <c r="JZ69" s="45"/>
      <c r="KA69" s="45"/>
      <c r="KB69" s="45"/>
      <c r="KC69" s="45"/>
      <c r="KD69" s="45"/>
      <c r="KE69" s="45"/>
      <c r="KF69" s="45"/>
      <c r="KG69" s="45"/>
      <c r="KH69" s="45"/>
      <c r="KI69" s="45"/>
      <c r="KJ69" s="45"/>
      <c r="KK69" s="45"/>
      <c r="KL69" s="45"/>
      <c r="KM69" s="45"/>
      <c r="KN69" s="45"/>
      <c r="KO69" s="45"/>
      <c r="KP69" s="45"/>
      <c r="KQ69" s="45"/>
      <c r="KR69" s="45"/>
      <c r="KS69" s="45"/>
      <c r="KT69" s="45"/>
      <c r="KU69" s="45"/>
      <c r="KV69" s="45"/>
      <c r="KW69" s="45"/>
      <c r="KX69" s="45"/>
      <c r="KY69" s="45"/>
      <c r="KZ69" s="45"/>
      <c r="LA69" s="45"/>
      <c r="LB69" s="45"/>
      <c r="LC69" s="45"/>
      <c r="LD69" s="45"/>
      <c r="LE69" s="45"/>
      <c r="LF69" s="45"/>
      <c r="LG69" s="45"/>
      <c r="LH69" s="45"/>
      <c r="LI69" s="45"/>
      <c r="LJ69" s="45"/>
      <c r="LK69" s="45"/>
      <c r="LL69" s="45"/>
      <c r="LM69" s="45"/>
      <c r="LN69" s="45"/>
      <c r="LO69" s="45"/>
      <c r="LP69" s="45"/>
      <c r="LQ69" s="45"/>
      <c r="LR69" s="45"/>
      <c r="LS69" s="45"/>
      <c r="LT69" s="45"/>
      <c r="LU69" s="45"/>
      <c r="LV69" s="45"/>
      <c r="LW69" s="45"/>
      <c r="LX69" s="45"/>
      <c r="LY69" s="45"/>
      <c r="LZ69" s="45"/>
      <c r="MA69" s="45"/>
      <c r="MB69" s="45"/>
      <c r="MC69" s="45"/>
      <c r="MD69" s="45"/>
      <c r="ME69" s="45"/>
      <c r="MF69" s="45"/>
      <c r="MG69" s="45"/>
      <c r="MH69" s="45"/>
      <c r="MI69" s="45"/>
      <c r="MJ69" s="45"/>
      <c r="MK69" s="45"/>
      <c r="ML69" s="45"/>
      <c r="MM69" s="45"/>
      <c r="MN69" s="45"/>
      <c r="MO69" s="45"/>
      <c r="MP69" s="45"/>
      <c r="MQ69" s="45"/>
      <c r="MR69" s="45"/>
      <c r="MS69" s="45"/>
      <c r="MT69" s="45"/>
      <c r="MU69" s="45"/>
      <c r="MV69" s="45"/>
      <c r="MW69" s="45"/>
      <c r="MX69" s="45"/>
      <c r="MY69" s="45"/>
      <c r="MZ69" s="45"/>
      <c r="NA69" s="45"/>
      <c r="NB69" s="45"/>
      <c r="NC69" s="45"/>
      <c r="ND69" s="45"/>
      <c r="NE69" s="45"/>
      <c r="NF69" s="45"/>
      <c r="NG69" s="45"/>
      <c r="NH69" s="45"/>
      <c r="NI69" s="45"/>
      <c r="NJ69" s="45"/>
      <c r="NK69" s="45"/>
      <c r="NL69" s="45"/>
      <c r="NM69" s="45"/>
      <c r="NN69" s="45"/>
      <c r="NO69" s="45"/>
      <c r="NP69" s="45"/>
      <c r="NQ69" s="45"/>
      <c r="NR69" s="45"/>
      <c r="NS69" s="45"/>
      <c r="NT69" s="45"/>
      <c r="NU69" s="45"/>
      <c r="NV69" s="45"/>
      <c r="NW69" s="45"/>
      <c r="NX69" s="45"/>
      <c r="NY69" s="45"/>
      <c r="NZ69" s="45"/>
      <c r="OA69" s="45"/>
      <c r="OB69" s="45"/>
      <c r="OC69" s="45"/>
      <c r="OD69" s="45"/>
      <c r="OE69" s="45"/>
      <c r="OF69" s="45"/>
      <c r="OG69" s="45"/>
      <c r="OH69" s="45"/>
      <c r="OI69" s="45"/>
      <c r="OJ69" s="45"/>
      <c r="OK69" s="45"/>
      <c r="OL69" s="45"/>
      <c r="OM69" s="45"/>
      <c r="ON69" s="45"/>
      <c r="OO69" s="45"/>
      <c r="OP69" s="45"/>
      <c r="OQ69" s="45"/>
      <c r="OR69" s="45"/>
      <c r="OS69" s="45"/>
      <c r="OT69" s="45"/>
      <c r="OU69" s="45"/>
      <c r="OV69" s="45"/>
      <c r="OW69" s="45"/>
      <c r="OX69" s="45"/>
      <c r="OY69" s="45"/>
      <c r="OZ69" s="45"/>
      <c r="PA69" s="45"/>
      <c r="PB69" s="45"/>
      <c r="PC69" s="45"/>
      <c r="PD69" s="45"/>
      <c r="PE69" s="45"/>
      <c r="PF69" s="45"/>
      <c r="PG69" s="45"/>
      <c r="PH69" s="45"/>
      <c r="PI69" s="45"/>
      <c r="PJ69" s="45"/>
      <c r="PK69" s="45"/>
      <c r="PL69" s="45"/>
      <c r="PM69" s="45"/>
      <c r="PN69" s="45"/>
      <c r="PO69" s="45"/>
      <c r="PP69" s="45"/>
      <c r="PQ69" s="45"/>
      <c r="PR69" s="45"/>
      <c r="PS69" s="45"/>
      <c r="PT69" s="45"/>
      <c r="PU69" s="45"/>
      <c r="PV69" s="45"/>
      <c r="PW69" s="45"/>
      <c r="PX69" s="45"/>
      <c r="PY69" s="45"/>
      <c r="PZ69" s="45"/>
      <c r="QA69" s="45"/>
      <c r="QB69" s="45"/>
      <c r="QC69" s="45"/>
      <c r="QD69" s="45"/>
      <c r="QE69" s="45"/>
      <c r="QF69" s="45"/>
      <c r="QG69" s="45"/>
      <c r="QH69" s="45"/>
      <c r="QI69" s="45"/>
      <c r="QJ69" s="45"/>
      <c r="QK69" s="45"/>
      <c r="QL69" s="45"/>
      <c r="QM69" s="45"/>
      <c r="QN69" s="45"/>
      <c r="QO69" s="45"/>
      <c r="QP69" s="45"/>
      <c r="QQ69" s="45"/>
      <c r="QR69" s="45"/>
      <c r="QS69" s="45"/>
      <c r="QT69" s="45"/>
      <c r="QU69" s="45"/>
      <c r="QV69" s="45"/>
      <c r="QW69" s="45"/>
      <c r="QX69" s="45"/>
      <c r="QY69" s="45"/>
      <c r="QZ69" s="45"/>
      <c r="RA69" s="45"/>
      <c r="RB69" s="45"/>
      <c r="RC69" s="45"/>
      <c r="RD69" s="45"/>
      <c r="RE69" s="45"/>
      <c r="RF69" s="45"/>
      <c r="RG69" s="45"/>
      <c r="RH69" s="45"/>
      <c r="RI69" s="45"/>
      <c r="RJ69" s="45"/>
      <c r="RK69" s="45"/>
      <c r="RL69" s="45"/>
      <c r="RM69" s="45"/>
      <c r="RN69" s="45"/>
      <c r="RO69" s="45"/>
      <c r="RP69" s="45"/>
      <c r="RQ69" s="45"/>
      <c r="RR69" s="45"/>
      <c r="RS69" s="45"/>
      <c r="RT69" s="45"/>
      <c r="RU69" s="45"/>
      <c r="RV69" s="45"/>
      <c r="RW69" s="45"/>
      <c r="RX69" s="45"/>
      <c r="RY69" s="45"/>
      <c r="RZ69" s="45"/>
      <c r="SA69" s="45"/>
      <c r="SB69" s="45"/>
      <c r="SC69" s="45"/>
      <c r="SD69" s="45"/>
      <c r="SE69" s="45"/>
      <c r="SF69" s="45"/>
      <c r="SG69" s="45"/>
      <c r="SH69" s="45"/>
      <c r="SI69" s="45"/>
      <c r="SJ69" s="45"/>
      <c r="SK69" s="45"/>
      <c r="SL69" s="45"/>
      <c r="SM69" s="45"/>
      <c r="SN69" s="45"/>
      <c r="SO69" s="45"/>
      <c r="SP69" s="45"/>
      <c r="SQ69" s="45"/>
      <c r="SR69" s="45"/>
      <c r="SS69" s="45"/>
      <c r="ST69" s="45"/>
      <c r="SU69" s="45"/>
      <c r="SV69" s="45"/>
      <c r="SW69" s="45"/>
      <c r="SX69" s="45"/>
      <c r="SY69" s="45"/>
      <c r="SZ69" s="45"/>
      <c r="TA69" s="45"/>
      <c r="TB69" s="45"/>
      <c r="TC69" s="45"/>
      <c r="TD69" s="45"/>
      <c r="TE69" s="45"/>
      <c r="TF69" s="45"/>
      <c r="TG69" s="45"/>
      <c r="TH69" s="45"/>
      <c r="TI69" s="45"/>
      <c r="TJ69" s="45"/>
      <c r="TK69" s="45"/>
      <c r="TL69" s="45"/>
      <c r="TM69" s="45"/>
      <c r="TN69" s="45"/>
      <c r="TO69" s="45"/>
      <c r="TP69" s="45"/>
      <c r="TQ69" s="45"/>
      <c r="TR69" s="45"/>
      <c r="TS69" s="45"/>
      <c r="TT69" s="45"/>
      <c r="TU69" s="45"/>
      <c r="TV69" s="45"/>
      <c r="TW69" s="45"/>
      <c r="TX69" s="45"/>
      <c r="TY69" s="45"/>
      <c r="TZ69" s="45"/>
      <c r="UA69" s="45"/>
      <c r="UB69" s="45"/>
      <c r="UC69" s="45"/>
      <c r="UD69" s="45"/>
      <c r="UE69" s="45"/>
      <c r="UF69" s="45"/>
      <c r="UG69" s="45"/>
      <c r="UH69" s="45"/>
      <c r="UI69" s="45"/>
      <c r="UJ69" s="45"/>
      <c r="UK69" s="45"/>
      <c r="UL69" s="45"/>
      <c r="UM69" s="45"/>
      <c r="UN69" s="45"/>
      <c r="UO69" s="45"/>
      <c r="UP69" s="45"/>
      <c r="UQ69" s="45"/>
      <c r="UR69" s="45"/>
      <c r="US69" s="45"/>
      <c r="UT69" s="45"/>
      <c r="UU69" s="45"/>
      <c r="UV69" s="45"/>
      <c r="UW69" s="45"/>
      <c r="UX69" s="45"/>
      <c r="UY69" s="45"/>
      <c r="UZ69" s="45"/>
      <c r="VA69" s="45"/>
      <c r="VB69" s="45"/>
      <c r="VC69" s="45"/>
      <c r="VD69" s="45"/>
      <c r="VE69" s="45"/>
      <c r="VF69" s="45"/>
      <c r="VG69" s="45"/>
      <c r="VH69" s="45"/>
      <c r="VI69" s="45"/>
      <c r="VJ69" s="45"/>
      <c r="VK69" s="45"/>
      <c r="VL69" s="45"/>
      <c r="VM69" s="45"/>
      <c r="VN69" s="45"/>
      <c r="VO69" s="45"/>
      <c r="VP69" s="45"/>
      <c r="VQ69" s="45"/>
      <c r="VR69" s="45"/>
      <c r="VS69" s="45"/>
      <c r="VT69" s="45"/>
      <c r="VU69" s="45"/>
      <c r="VV69" s="45"/>
      <c r="VW69" s="45"/>
      <c r="VX69" s="45"/>
      <c r="VY69" s="45"/>
      <c r="VZ69" s="45"/>
      <c r="WA69" s="45"/>
      <c r="WB69" s="45"/>
      <c r="WC69" s="45"/>
      <c r="WD69" s="45"/>
      <c r="WE69" s="45"/>
      <c r="WF69" s="45"/>
      <c r="WG69" s="45"/>
      <c r="WH69" s="45"/>
      <c r="WI69" s="45"/>
      <c r="WJ69" s="45"/>
      <c r="WK69" s="45"/>
      <c r="WL69" s="45"/>
      <c r="WM69" s="45"/>
      <c r="WN69" s="45"/>
      <c r="WO69" s="45"/>
      <c r="WP69" s="45"/>
      <c r="WQ69" s="45"/>
      <c r="WR69" s="45"/>
      <c r="WS69" s="45"/>
      <c r="WT69" s="45"/>
      <c r="WU69" s="45"/>
      <c r="WV69" s="45"/>
      <c r="WW69" s="45"/>
      <c r="WX69" s="45"/>
      <c r="WY69" s="45"/>
      <c r="WZ69" s="45"/>
      <c r="XA69" s="45"/>
      <c r="XB69" s="45"/>
      <c r="XC69" s="45"/>
      <c r="XD69" s="45"/>
      <c r="XE69" s="45"/>
      <c r="XF69" s="45"/>
      <c r="XG69" s="45"/>
      <c r="XH69" s="45"/>
      <c r="XI69" s="45"/>
      <c r="XJ69" s="45"/>
      <c r="XK69" s="45"/>
      <c r="XL69" s="45"/>
      <c r="XM69" s="45"/>
      <c r="XN69" s="45"/>
      <c r="XO69" s="45"/>
      <c r="XP69" s="45"/>
      <c r="XQ69" s="45"/>
      <c r="XR69" s="45"/>
      <c r="XS69" s="45"/>
      <c r="XT69" s="45"/>
      <c r="XU69" s="45"/>
      <c r="XV69" s="45"/>
      <c r="XW69" s="45"/>
      <c r="XX69" s="45"/>
      <c r="XY69" s="45"/>
      <c r="XZ69" s="45"/>
      <c r="YA69" s="45"/>
      <c r="YB69" s="45"/>
      <c r="YC69" s="45"/>
      <c r="YD69" s="45"/>
      <c r="YE69" s="45"/>
      <c r="YF69" s="45"/>
      <c r="YG69" s="45"/>
      <c r="YH69" s="45"/>
      <c r="YI69" s="45"/>
      <c r="YJ69" s="45"/>
      <c r="YK69" s="45"/>
      <c r="YL69" s="45"/>
      <c r="YM69" s="45"/>
      <c r="YN69" s="45"/>
      <c r="YO69" s="45"/>
      <c r="YP69" s="45"/>
      <c r="YQ69" s="45"/>
      <c r="YR69" s="45"/>
      <c r="YS69" s="45"/>
      <c r="YT69" s="45"/>
      <c r="YU69" s="45"/>
      <c r="YV69" s="45"/>
      <c r="YW69" s="45"/>
      <c r="YX69" s="45"/>
      <c r="YY69" s="45"/>
      <c r="YZ69" s="45"/>
      <c r="ZA69" s="45"/>
      <c r="ZB69" s="45"/>
      <c r="ZC69" s="45"/>
      <c r="ZD69" s="45"/>
      <c r="ZE69" s="45"/>
      <c r="ZF69" s="45"/>
      <c r="ZG69" s="45"/>
      <c r="ZH69" s="45"/>
      <c r="ZI69" s="45"/>
      <c r="ZJ69" s="45"/>
      <c r="ZK69" s="45"/>
      <c r="ZL69" s="45"/>
      <c r="ZM69" s="45"/>
      <c r="ZN69" s="45"/>
      <c r="ZO69" s="45"/>
      <c r="ZP69" s="45"/>
      <c r="ZQ69" s="45"/>
      <c r="ZR69" s="45"/>
      <c r="ZS69" s="45"/>
      <c r="ZT69" s="45"/>
      <c r="ZU69" s="45"/>
      <c r="ZV69" s="45"/>
      <c r="ZW69" s="45"/>
      <c r="ZX69" s="45"/>
      <c r="ZY69" s="45"/>
      <c r="ZZ69" s="45"/>
      <c r="AAA69" s="45"/>
      <c r="AAB69" s="45"/>
      <c r="AAC69" s="45"/>
      <c r="AAD69" s="45"/>
      <c r="AAE69" s="45"/>
      <c r="AAF69" s="45"/>
      <c r="AAG69" s="45"/>
      <c r="AAH69" s="45"/>
      <c r="AAI69" s="45"/>
      <c r="AAJ69" s="45"/>
      <c r="AAK69" s="45"/>
      <c r="AAL69" s="45"/>
      <c r="AAM69" s="45"/>
      <c r="AAN69" s="45"/>
      <c r="AAO69" s="45"/>
      <c r="AAP69" s="45"/>
      <c r="AAQ69" s="45"/>
      <c r="AAR69" s="45"/>
      <c r="AAS69" s="45"/>
      <c r="AAT69" s="45"/>
      <c r="AAU69" s="45"/>
      <c r="AAV69" s="45"/>
      <c r="AAW69" s="45"/>
      <c r="AAX69" s="45"/>
      <c r="AAY69" s="45"/>
      <c r="AAZ69" s="45"/>
      <c r="ABA69" s="45"/>
      <c r="ABB69" s="45"/>
      <c r="ABC69" s="45"/>
      <c r="ABD69" s="45"/>
      <c r="ABE69" s="45"/>
      <c r="ABF69" s="45"/>
      <c r="ABG69" s="45"/>
      <c r="ABH69" s="45"/>
      <c r="ABI69" s="45"/>
      <c r="ABJ69" s="45"/>
      <c r="ABK69" s="45"/>
      <c r="ABL69" s="45"/>
      <c r="ABM69" s="45"/>
      <c r="ABN69" s="45"/>
      <c r="ABO69" s="45"/>
      <c r="ABP69" s="45"/>
      <c r="ABQ69" s="45"/>
      <c r="ABR69" s="45"/>
      <c r="ABS69" s="45"/>
      <c r="ABT69" s="45"/>
      <c r="ABU69" s="45"/>
      <c r="ABV69" s="45"/>
      <c r="ABW69" s="45"/>
      <c r="ABX69" s="45"/>
      <c r="ABY69" s="45"/>
      <c r="ABZ69" s="45"/>
      <c r="ACA69" s="45"/>
      <c r="ACB69" s="45"/>
      <c r="ACC69" s="45"/>
      <c r="ACD69" s="45"/>
      <c r="ACE69" s="45"/>
      <c r="ACF69" s="45"/>
      <c r="ACG69" s="45"/>
      <c r="ACH69" s="45"/>
      <c r="ACI69" s="45"/>
      <c r="ACJ69" s="45"/>
      <c r="ACK69" s="45"/>
      <c r="ACL69" s="45"/>
      <c r="ACM69" s="45"/>
      <c r="ACN69" s="45"/>
      <c r="ACO69" s="45"/>
      <c r="ACP69" s="45"/>
      <c r="ACQ69" s="45"/>
      <c r="ACR69" s="45"/>
      <c r="ACS69" s="45"/>
      <c r="ACT69" s="45"/>
      <c r="ACU69" s="45"/>
      <c r="ACV69" s="45"/>
      <c r="ACW69" s="45"/>
      <c r="ACX69" s="45"/>
      <c r="ACY69" s="45"/>
      <c r="ACZ69" s="45"/>
      <c r="ADA69" s="45"/>
      <c r="ADB69" s="45"/>
      <c r="ADC69" s="45"/>
      <c r="ADD69" s="45"/>
      <c r="ADE69" s="45"/>
      <c r="ADF69" s="45"/>
      <c r="ADG69" s="45"/>
      <c r="ADH69" s="45"/>
      <c r="ADI69" s="45"/>
      <c r="ADJ69" s="45"/>
      <c r="ADK69" s="45"/>
      <c r="ADL69" s="45"/>
      <c r="ADM69" s="45"/>
      <c r="ADN69" s="45"/>
      <c r="ADO69" s="45"/>
      <c r="ADP69" s="45"/>
      <c r="ADQ69" s="45"/>
      <c r="ADR69" s="45"/>
      <c r="ADS69" s="45"/>
      <c r="ADT69" s="45"/>
      <c r="ADU69" s="45"/>
      <c r="ADV69" s="45"/>
      <c r="ADW69" s="45"/>
      <c r="ADX69" s="45"/>
      <c r="ADY69" s="45"/>
      <c r="ADZ69" s="45"/>
      <c r="AEA69" s="45"/>
      <c r="AEB69" s="45"/>
      <c r="AEC69" s="45"/>
      <c r="AED69" s="45"/>
      <c r="AEE69" s="45"/>
      <c r="AEF69" s="45"/>
      <c r="AEG69" s="45"/>
      <c r="AEH69" s="45"/>
      <c r="AEI69" s="45"/>
      <c r="AEJ69" s="45"/>
      <c r="AEK69" s="45"/>
      <c r="AEL69" s="45"/>
      <c r="AEM69" s="45"/>
      <c r="AEN69" s="45"/>
      <c r="AEO69" s="45"/>
      <c r="AEP69" s="45"/>
      <c r="AEQ69" s="45"/>
      <c r="AER69" s="45"/>
      <c r="AES69" s="45"/>
      <c r="AET69" s="45"/>
      <c r="AEU69" s="45"/>
      <c r="AEV69" s="45"/>
      <c r="AEW69" s="45"/>
      <c r="AEX69" s="45"/>
      <c r="AEY69" s="45"/>
      <c r="AEZ69" s="45"/>
      <c r="AFA69" s="45"/>
      <c r="AFB69" s="45"/>
      <c r="AFC69" s="45"/>
      <c r="AFD69" s="45"/>
      <c r="AFE69" s="45"/>
      <c r="AFF69" s="45"/>
      <c r="AFG69" s="45"/>
      <c r="AFH69" s="45"/>
      <c r="AFI69" s="45"/>
      <c r="AFJ69" s="45"/>
      <c r="AFK69" s="45"/>
      <c r="AFL69" s="45"/>
      <c r="AFM69" s="45"/>
      <c r="AFN69" s="45"/>
      <c r="AFO69" s="45"/>
      <c r="AFP69" s="45"/>
      <c r="AFQ69" s="45"/>
      <c r="AFR69" s="45"/>
      <c r="AFS69" s="45"/>
      <c r="AFT69" s="45"/>
      <c r="AFU69" s="45"/>
      <c r="AFV69" s="45"/>
      <c r="AFW69" s="45"/>
      <c r="AFX69" s="45"/>
      <c r="AFY69" s="45"/>
      <c r="AFZ69" s="45"/>
      <c r="AGA69" s="45"/>
      <c r="AGB69" s="45"/>
      <c r="AGC69" s="45"/>
      <c r="AGD69" s="45"/>
      <c r="AGE69" s="45"/>
      <c r="AGF69" s="45"/>
      <c r="AGG69" s="45"/>
      <c r="AGH69" s="45"/>
      <c r="AGI69" s="45"/>
      <c r="AGJ69" s="45"/>
      <c r="AGK69" s="45"/>
      <c r="AGL69" s="45"/>
      <c r="AGM69" s="45"/>
      <c r="AGN69" s="45"/>
      <c r="AGO69" s="45"/>
      <c r="AGP69" s="45"/>
      <c r="AGQ69" s="45"/>
      <c r="AGR69" s="45"/>
      <c r="AGS69" s="45"/>
      <c r="AGT69" s="45"/>
      <c r="AGU69" s="45"/>
      <c r="AGV69" s="45"/>
      <c r="AGW69" s="45"/>
      <c r="AGX69" s="45"/>
      <c r="AGY69" s="45"/>
      <c r="AGZ69" s="45"/>
      <c r="AHA69" s="45"/>
      <c r="AHB69" s="45"/>
      <c r="AHC69" s="45"/>
      <c r="AHD69" s="45"/>
      <c r="AHE69" s="45"/>
      <c r="AHF69" s="45"/>
      <c r="AHG69" s="45"/>
      <c r="AHH69" s="45"/>
      <c r="AHI69" s="45"/>
      <c r="AHJ69" s="45"/>
      <c r="AHK69" s="45"/>
      <c r="AHL69" s="45"/>
      <c r="AHM69" s="45"/>
      <c r="AHN69" s="45"/>
      <c r="AHO69" s="45"/>
      <c r="AHP69" s="45"/>
      <c r="AHQ69" s="45"/>
      <c r="AHR69" s="45"/>
      <c r="AHS69" s="45"/>
      <c r="AHT69" s="45"/>
      <c r="AHU69" s="45"/>
      <c r="AHV69" s="45"/>
      <c r="AHW69" s="45"/>
      <c r="AHX69" s="45"/>
      <c r="AHY69" s="45"/>
      <c r="AHZ69" s="45"/>
      <c r="AIA69" s="45"/>
      <c r="AIB69" s="45"/>
      <c r="AIC69" s="45"/>
      <c r="AID69" s="45"/>
      <c r="AIE69" s="45"/>
      <c r="AIF69" s="45"/>
      <c r="AIG69" s="45"/>
      <c r="AIH69" s="45"/>
      <c r="AII69" s="45"/>
      <c r="AIJ69" s="45"/>
      <c r="AIK69" s="45"/>
      <c r="AIL69" s="45"/>
      <c r="AIM69" s="45"/>
      <c r="AIN69" s="45"/>
      <c r="AIO69" s="45"/>
      <c r="AIP69" s="45"/>
      <c r="AIQ69" s="45"/>
      <c r="AIR69" s="45"/>
      <c r="AIS69" s="45"/>
      <c r="AIT69" s="45"/>
      <c r="AIU69" s="45"/>
      <c r="AIV69" s="45"/>
      <c r="AIW69" s="45"/>
      <c r="AIX69" s="45"/>
      <c r="AIY69" s="45"/>
      <c r="AIZ69" s="45"/>
      <c r="AJA69" s="45"/>
      <c r="AJB69" s="45"/>
      <c r="AJC69" s="45"/>
      <c r="AJD69" s="45"/>
      <c r="AJE69" s="45"/>
      <c r="AJF69" s="45"/>
      <c r="AJG69" s="45"/>
      <c r="AJH69" s="45"/>
      <c r="AJI69" s="45"/>
      <c r="AJJ69" s="45"/>
      <c r="AJK69" s="45"/>
      <c r="AJL69" s="45"/>
      <c r="AJM69" s="45"/>
      <c r="AJN69" s="45"/>
      <c r="AJO69" s="45"/>
      <c r="AJP69" s="45"/>
      <c r="AJQ69" s="45"/>
      <c r="AJR69" s="45"/>
      <c r="AJS69" s="45"/>
      <c r="AJT69" s="45"/>
      <c r="AJU69" s="45"/>
      <c r="AJV69" s="45"/>
      <c r="AJW69" s="45"/>
      <c r="AJX69" s="45"/>
      <c r="AJY69" s="45"/>
      <c r="AJZ69" s="45"/>
      <c r="AKA69" s="45"/>
      <c r="AKB69" s="45"/>
      <c r="AKC69" s="45"/>
      <c r="AKD69" s="45"/>
      <c r="AKE69" s="45"/>
      <c r="AKF69" s="45"/>
      <c r="AKG69" s="45"/>
      <c r="AKH69" s="45"/>
      <c r="AKI69" s="45"/>
      <c r="AKJ69" s="45"/>
      <c r="AKK69" s="45"/>
      <c r="AKL69" s="45"/>
      <c r="AKM69" s="45"/>
      <c r="AKN69" s="45"/>
      <c r="AKO69" s="45"/>
      <c r="AKP69" s="45"/>
      <c r="AKQ69" s="45"/>
      <c r="AKR69" s="45"/>
      <c r="AKS69" s="45"/>
      <c r="AKT69" s="45"/>
      <c r="AKU69" s="45"/>
      <c r="AKV69" s="45"/>
      <c r="AKW69" s="45"/>
      <c r="AKX69" s="45"/>
      <c r="AKY69" s="45"/>
      <c r="AKZ69" s="45"/>
      <c r="ALA69" s="45"/>
      <c r="ALB69" s="45"/>
      <c r="ALC69" s="45"/>
      <c r="ALD69" s="45"/>
      <c r="ALE69" s="45"/>
      <c r="ALF69" s="45"/>
      <c r="ALG69" s="45"/>
      <c r="ALH69" s="45"/>
      <c r="ALI69" s="45"/>
      <c r="ALJ69" s="45"/>
      <c r="ALK69" s="45"/>
      <c r="ALL69" s="45"/>
      <c r="ALM69" s="45"/>
      <c r="ALN69" s="45"/>
      <c r="ALO69" s="45"/>
      <c r="ALP69" s="45"/>
      <c r="ALQ69" s="45"/>
      <c r="ALR69" s="45"/>
      <c r="ALS69" s="45"/>
      <c r="ALT69" s="45"/>
      <c r="ALU69" s="45"/>
      <c r="ALV69" s="45"/>
      <c r="ALW69" s="45"/>
      <c r="ALX69" s="45"/>
      <c r="ALY69" s="45"/>
      <c r="ALZ69" s="45"/>
      <c r="AMA69" s="45"/>
      <c r="AMB69" s="45"/>
      <c r="AMC69" s="45"/>
      <c r="AMD69" s="45"/>
      <c r="AME69" s="45"/>
      <c r="AMF69" s="45"/>
      <c r="AMG69" s="45"/>
      <c r="AMH69" s="45"/>
      <c r="AMI69" s="45"/>
      <c r="AMJ69" s="45"/>
      <c r="AMK69" s="45"/>
      <c r="AML69" s="45"/>
      <c r="AMM69" s="45"/>
      <c r="AMN69" s="45"/>
      <c r="AMO69" s="45"/>
      <c r="AMP69" s="45"/>
      <c r="AMQ69" s="45"/>
      <c r="AMR69" s="45"/>
      <c r="AMS69" s="45"/>
      <c r="AMT69" s="45"/>
      <c r="AMU69" s="45"/>
      <c r="AMV69" s="45"/>
      <c r="AMW69" s="45"/>
      <c r="AMX69" s="45"/>
      <c r="AMY69" s="45"/>
      <c r="AMZ69" s="45"/>
      <c r="ANA69" s="45"/>
      <c r="ANB69" s="45"/>
      <c r="ANC69" s="45"/>
      <c r="AND69" s="45"/>
      <c r="ANE69" s="45"/>
      <c r="ANF69" s="45"/>
      <c r="ANG69" s="45"/>
      <c r="ANH69" s="45"/>
      <c r="ANI69" s="45"/>
      <c r="ANJ69" s="45"/>
      <c r="ANK69" s="45"/>
      <c r="ANL69" s="45"/>
      <c r="ANM69" s="45"/>
      <c r="ANN69" s="45"/>
      <c r="ANO69" s="45"/>
      <c r="ANP69" s="45"/>
      <c r="ANQ69" s="45"/>
      <c r="ANR69" s="45"/>
      <c r="ANS69" s="45"/>
      <c r="ANT69" s="45"/>
      <c r="ANU69" s="45"/>
      <c r="ANV69" s="45"/>
      <c r="ANW69" s="45"/>
      <c r="ANX69" s="45"/>
      <c r="ANY69" s="45"/>
      <c r="ANZ69" s="45"/>
      <c r="AOA69" s="45"/>
      <c r="AOB69" s="45"/>
      <c r="AOC69" s="45"/>
      <c r="AOD69" s="45"/>
      <c r="AOE69" s="45"/>
      <c r="AOF69" s="45"/>
      <c r="AOG69" s="45"/>
      <c r="AOH69" s="45"/>
      <c r="AOI69" s="45"/>
      <c r="AOJ69" s="45"/>
      <c r="AOK69" s="45"/>
      <c r="AOL69" s="45"/>
      <c r="AOM69" s="45"/>
      <c r="AON69" s="45"/>
      <c r="AOO69" s="45"/>
      <c r="AOP69" s="45"/>
      <c r="AOQ69" s="45"/>
      <c r="AOR69" s="45"/>
      <c r="AOS69" s="45"/>
      <c r="AOT69" s="45"/>
      <c r="AOU69" s="45"/>
      <c r="AOV69" s="45"/>
      <c r="AOW69" s="45"/>
      <c r="AOX69" s="45"/>
      <c r="AOY69" s="45"/>
      <c r="AOZ69" s="45"/>
      <c r="APA69" s="45"/>
      <c r="APB69" s="45"/>
      <c r="APC69" s="45"/>
      <c r="APD69" s="45"/>
      <c r="APE69" s="45"/>
      <c r="APF69" s="45"/>
      <c r="APG69" s="45"/>
      <c r="APH69" s="45"/>
      <c r="API69" s="45"/>
      <c r="APJ69" s="45"/>
      <c r="APK69" s="45"/>
      <c r="APL69" s="45"/>
      <c r="APM69" s="45"/>
      <c r="APN69" s="45"/>
      <c r="APO69" s="45"/>
      <c r="APP69" s="45"/>
      <c r="APQ69" s="45"/>
      <c r="APR69" s="45"/>
      <c r="APS69" s="45"/>
      <c r="APT69" s="45"/>
      <c r="APU69" s="45"/>
      <c r="APV69" s="45"/>
      <c r="APW69" s="45"/>
      <c r="APX69" s="45"/>
      <c r="APY69" s="45"/>
      <c r="APZ69" s="45"/>
      <c r="AQA69" s="45"/>
      <c r="AQB69" s="45"/>
      <c r="AQC69" s="45"/>
      <c r="AQD69" s="45"/>
      <c r="AQE69" s="45"/>
      <c r="AQF69" s="45"/>
      <c r="AQG69" s="45"/>
      <c r="AQH69" s="45"/>
      <c r="AQI69" s="45"/>
      <c r="AQJ69" s="45"/>
      <c r="AQK69" s="45"/>
      <c r="AQL69" s="45"/>
      <c r="AQM69" s="45"/>
      <c r="AQN69" s="45"/>
      <c r="AQO69" s="45"/>
      <c r="AQP69" s="45"/>
      <c r="AQQ69" s="45"/>
      <c r="AQR69" s="45"/>
      <c r="AQS69" s="45"/>
      <c r="AQT69" s="45"/>
      <c r="AQU69" s="45"/>
      <c r="AQV69" s="45"/>
      <c r="AQW69" s="45"/>
      <c r="AQX69" s="45"/>
      <c r="AQY69" s="45"/>
      <c r="AQZ69" s="45"/>
      <c r="ARA69" s="45"/>
      <c r="ARB69" s="45"/>
      <c r="ARC69" s="45"/>
      <c r="ARD69" s="45"/>
      <c r="ARE69" s="45"/>
      <c r="ARF69" s="45"/>
      <c r="ARG69" s="45"/>
      <c r="ARH69" s="45"/>
      <c r="ARI69" s="45"/>
      <c r="ARJ69" s="45"/>
      <c r="ARK69" s="45"/>
      <c r="ARL69" s="45"/>
      <c r="ARM69" s="45"/>
      <c r="ARN69" s="45"/>
      <c r="ARO69" s="45"/>
      <c r="ARP69" s="45"/>
      <c r="ARQ69" s="45"/>
      <c r="ARR69" s="45"/>
      <c r="ARS69" s="45"/>
      <c r="ART69" s="45"/>
      <c r="ARU69" s="45"/>
      <c r="ARV69" s="45"/>
      <c r="ARW69" s="45"/>
      <c r="ARX69" s="45"/>
      <c r="ARY69" s="45"/>
      <c r="ARZ69" s="45"/>
      <c r="ASA69" s="45"/>
      <c r="ASB69" s="45"/>
      <c r="ASC69" s="45"/>
      <c r="ASD69" s="45"/>
      <c r="ASE69" s="45"/>
      <c r="ASF69" s="45"/>
      <c r="ASG69" s="45"/>
      <c r="ASH69" s="45"/>
      <c r="ASI69" s="45"/>
      <c r="ASJ69" s="45"/>
      <c r="ASK69" s="45"/>
      <c r="ASL69" s="45"/>
      <c r="ASM69" s="45"/>
      <c r="ASN69" s="45"/>
      <c r="ASO69" s="45"/>
      <c r="ASP69" s="45"/>
      <c r="ASQ69" s="45"/>
      <c r="ASR69" s="45"/>
      <c r="ASS69" s="45"/>
      <c r="AST69" s="45"/>
      <c r="ASU69" s="45"/>
      <c r="ASV69" s="45"/>
      <c r="ASW69" s="45"/>
      <c r="ASX69" s="45"/>
      <c r="ASY69" s="45"/>
      <c r="ASZ69" s="45"/>
      <c r="ATA69" s="45"/>
      <c r="ATB69" s="45"/>
      <c r="ATC69" s="45"/>
      <c r="ATD69" s="45"/>
      <c r="ATE69" s="45"/>
      <c r="ATF69" s="45"/>
      <c r="ATG69" s="45"/>
      <c r="ATH69" s="45"/>
      <c r="ATI69" s="45"/>
      <c r="ATJ69" s="45"/>
      <c r="ATK69" s="45"/>
      <c r="ATL69" s="45"/>
      <c r="ATM69" s="45"/>
      <c r="ATN69" s="45"/>
      <c r="ATO69" s="45"/>
      <c r="ATP69" s="45"/>
      <c r="ATQ69" s="45"/>
      <c r="ATR69" s="45"/>
      <c r="ATS69" s="45"/>
      <c r="ATT69" s="45"/>
      <c r="ATU69" s="45"/>
      <c r="ATV69" s="45"/>
      <c r="ATW69" s="45"/>
      <c r="ATX69" s="45"/>
      <c r="ATY69" s="45"/>
      <c r="ATZ69" s="45"/>
      <c r="AUA69" s="45"/>
      <c r="AUB69" s="45"/>
      <c r="AUC69" s="45"/>
      <c r="AUD69" s="45"/>
      <c r="AUE69" s="45"/>
      <c r="AUF69" s="45"/>
      <c r="AUG69" s="45"/>
      <c r="AUH69" s="45"/>
      <c r="AUI69" s="45"/>
      <c r="AUJ69" s="45"/>
      <c r="AUK69" s="45"/>
      <c r="AUL69" s="45"/>
      <c r="AUM69" s="45"/>
      <c r="AUN69" s="45"/>
      <c r="AUO69" s="45"/>
      <c r="AUP69" s="45"/>
      <c r="AUQ69" s="45"/>
      <c r="AUR69" s="45"/>
      <c r="AUS69" s="45"/>
      <c r="AUT69" s="45"/>
      <c r="AUU69" s="45"/>
      <c r="AUV69" s="45"/>
      <c r="AUW69" s="45"/>
      <c r="AUX69" s="45"/>
      <c r="AUY69" s="45"/>
      <c r="AUZ69" s="45"/>
      <c r="AVA69" s="45"/>
      <c r="AVB69" s="45"/>
      <c r="AVC69" s="45"/>
      <c r="AVD69" s="45"/>
      <c r="AVE69" s="45"/>
      <c r="AVF69" s="45"/>
      <c r="AVG69" s="45"/>
      <c r="AVH69" s="45"/>
      <c r="AVI69" s="45"/>
      <c r="AVJ69" s="45"/>
      <c r="AVK69" s="45"/>
      <c r="AVL69" s="45"/>
      <c r="AVM69" s="45"/>
      <c r="AVN69" s="45"/>
      <c r="AVO69" s="45"/>
      <c r="AVP69" s="45"/>
      <c r="AVQ69" s="45"/>
      <c r="AVR69" s="45"/>
      <c r="AVS69" s="45"/>
      <c r="AVT69" s="45"/>
      <c r="AVU69" s="45"/>
      <c r="AVV69" s="45"/>
      <c r="AVW69" s="45"/>
      <c r="AVX69" s="45"/>
      <c r="AVY69" s="45"/>
      <c r="AVZ69" s="45"/>
      <c r="AWA69" s="45"/>
      <c r="AWB69" s="45"/>
      <c r="AWC69" s="45"/>
      <c r="AWD69" s="45"/>
      <c r="AWE69" s="45"/>
      <c r="AWF69" s="45"/>
      <c r="AWG69" s="45"/>
      <c r="AWH69" s="45"/>
      <c r="AWI69" s="45"/>
      <c r="AWJ69" s="45"/>
      <c r="AWK69" s="45"/>
      <c r="AWL69" s="45"/>
      <c r="AWM69" s="45"/>
      <c r="AWN69" s="45"/>
      <c r="AWO69" s="45"/>
      <c r="AWP69" s="45"/>
      <c r="AWQ69" s="45"/>
      <c r="AWR69" s="45"/>
      <c r="AWS69" s="45"/>
      <c r="AWT69" s="45"/>
      <c r="AWU69" s="45"/>
      <c r="AWV69" s="45"/>
      <c r="AWW69" s="45"/>
      <c r="AWX69" s="45"/>
      <c r="AWY69" s="45"/>
      <c r="AWZ69" s="45"/>
      <c r="AXA69" s="45"/>
      <c r="AXB69" s="45"/>
      <c r="AXC69" s="45"/>
      <c r="AXD69" s="45"/>
      <c r="AXE69" s="45"/>
      <c r="AXF69" s="45"/>
      <c r="AXG69" s="45"/>
      <c r="AXH69" s="45"/>
      <c r="AXI69" s="45"/>
      <c r="AXJ69" s="45"/>
      <c r="AXK69" s="45"/>
      <c r="AXL69" s="45"/>
      <c r="AXM69" s="45"/>
      <c r="AXN69" s="45"/>
      <c r="AXO69" s="45"/>
      <c r="AXP69" s="45"/>
      <c r="AXQ69" s="45"/>
      <c r="AXR69" s="45"/>
      <c r="AXS69" s="45"/>
      <c r="AXT69" s="45"/>
      <c r="AXU69" s="45"/>
      <c r="AXV69" s="45"/>
      <c r="AXW69" s="45"/>
      <c r="AXX69" s="45"/>
      <c r="AXY69" s="45"/>
      <c r="AXZ69" s="45"/>
      <c r="AYA69" s="45"/>
      <c r="AYB69" s="45"/>
      <c r="AYC69" s="45"/>
      <c r="AYD69" s="45"/>
      <c r="AYE69" s="45"/>
      <c r="AYF69" s="45"/>
      <c r="AYG69" s="45"/>
      <c r="AYH69" s="45"/>
      <c r="AYI69" s="45"/>
      <c r="AYJ69" s="45"/>
      <c r="AYK69" s="45"/>
      <c r="AYL69" s="45"/>
      <c r="AYM69" s="45"/>
      <c r="AYN69" s="45"/>
      <c r="AYO69" s="45"/>
      <c r="AYP69" s="45"/>
      <c r="AYQ69" s="45"/>
      <c r="AYR69" s="45"/>
      <c r="AYS69" s="45"/>
      <c r="AYT69" s="45"/>
      <c r="AYU69" s="45"/>
      <c r="AYV69" s="45"/>
      <c r="AYW69" s="45"/>
      <c r="AYX69" s="45"/>
      <c r="AYY69" s="45"/>
      <c r="AYZ69" s="45"/>
      <c r="AZA69" s="45"/>
      <c r="AZB69" s="45"/>
      <c r="AZC69" s="45"/>
      <c r="AZD69" s="45"/>
      <c r="AZE69" s="45"/>
      <c r="AZF69" s="45"/>
      <c r="AZG69" s="45"/>
      <c r="AZH69" s="45"/>
      <c r="AZI69" s="45"/>
      <c r="AZJ69" s="45"/>
      <c r="AZK69" s="45"/>
      <c r="AZL69" s="45"/>
      <c r="AZM69" s="45"/>
      <c r="AZN69" s="45"/>
      <c r="AZO69" s="45"/>
      <c r="AZP69" s="45"/>
      <c r="AZQ69" s="45"/>
      <c r="AZR69" s="45"/>
      <c r="AZS69" s="45"/>
      <c r="AZT69" s="45"/>
      <c r="AZU69" s="45"/>
      <c r="AZV69" s="45"/>
      <c r="AZW69" s="45"/>
      <c r="AZX69" s="45"/>
      <c r="AZY69" s="45"/>
      <c r="AZZ69" s="45"/>
      <c r="BAA69" s="45"/>
      <c r="BAB69" s="45"/>
      <c r="BAC69" s="45"/>
      <c r="BAD69" s="45"/>
      <c r="BAE69" s="45"/>
      <c r="BAF69" s="45"/>
      <c r="BAG69" s="45"/>
      <c r="BAH69" s="45"/>
      <c r="BAI69" s="45"/>
      <c r="BAJ69" s="45"/>
      <c r="BAK69" s="45"/>
      <c r="BAL69" s="45"/>
      <c r="BAM69" s="45"/>
      <c r="BAN69" s="45"/>
      <c r="BAO69" s="45"/>
      <c r="BAP69" s="45"/>
      <c r="BAQ69" s="45"/>
      <c r="BAR69" s="45"/>
      <c r="BAS69" s="45"/>
      <c r="BAT69" s="45"/>
      <c r="BAU69" s="45"/>
      <c r="BAV69" s="45"/>
      <c r="BAW69" s="45"/>
      <c r="BAX69" s="45"/>
      <c r="BAY69" s="45"/>
      <c r="BAZ69" s="45"/>
      <c r="BBA69" s="45"/>
      <c r="BBB69" s="45"/>
      <c r="BBC69" s="45"/>
      <c r="BBD69" s="45"/>
      <c r="BBE69" s="45"/>
      <c r="BBF69" s="45"/>
      <c r="BBG69" s="45"/>
      <c r="BBH69" s="45"/>
      <c r="BBI69" s="45"/>
      <c r="BBJ69" s="45"/>
      <c r="BBK69" s="45"/>
      <c r="BBL69" s="45"/>
      <c r="BBM69" s="45"/>
      <c r="BBN69" s="45"/>
      <c r="BBO69" s="45"/>
      <c r="BBP69" s="45"/>
      <c r="BBQ69" s="45"/>
      <c r="BBR69" s="45"/>
      <c r="BBS69" s="45"/>
      <c r="BBT69" s="45"/>
      <c r="BBU69" s="45"/>
      <c r="BBV69" s="45"/>
      <c r="BBW69" s="45"/>
      <c r="BBX69" s="45"/>
      <c r="BBY69" s="45"/>
      <c r="BBZ69" s="45"/>
      <c r="BCA69" s="45"/>
      <c r="BCB69" s="45"/>
      <c r="BCC69" s="45"/>
      <c r="BCD69" s="45"/>
      <c r="BCE69" s="45"/>
      <c r="BCF69" s="45"/>
      <c r="BCG69" s="45"/>
      <c r="BCH69" s="45"/>
      <c r="BCI69" s="45"/>
      <c r="BCJ69" s="45"/>
      <c r="BCK69" s="45"/>
      <c r="BCL69" s="45"/>
      <c r="BCM69" s="45"/>
      <c r="BCN69" s="45"/>
      <c r="BCO69" s="45"/>
      <c r="BCP69" s="45"/>
      <c r="BCQ69" s="45"/>
      <c r="BCR69" s="45"/>
      <c r="BCS69" s="45"/>
      <c r="BCT69" s="45"/>
      <c r="BCU69" s="45"/>
      <c r="BCV69" s="45"/>
      <c r="BCW69" s="45"/>
      <c r="BCX69" s="45"/>
      <c r="BCY69" s="45"/>
      <c r="BCZ69" s="45"/>
      <c r="BDA69" s="45"/>
      <c r="BDB69" s="45"/>
      <c r="BDC69" s="45"/>
      <c r="BDD69" s="45"/>
      <c r="BDE69" s="45"/>
      <c r="BDF69" s="45"/>
      <c r="BDG69" s="45"/>
      <c r="BDH69" s="45"/>
      <c r="BDI69" s="45"/>
      <c r="BDJ69" s="45"/>
      <c r="BDK69" s="45"/>
      <c r="BDL69" s="45"/>
      <c r="BDM69" s="45"/>
      <c r="BDN69" s="45"/>
      <c r="BDO69" s="45"/>
      <c r="BDP69" s="45"/>
      <c r="BDQ69" s="45"/>
      <c r="BDR69" s="45"/>
      <c r="BDS69" s="45"/>
      <c r="BDT69" s="45"/>
      <c r="BDU69" s="45"/>
      <c r="BDV69" s="45"/>
      <c r="BDW69" s="45"/>
      <c r="BDX69" s="45"/>
      <c r="BDY69" s="45"/>
      <c r="BDZ69" s="45"/>
      <c r="BEA69" s="45"/>
      <c r="BEB69" s="45"/>
      <c r="BEC69" s="45"/>
      <c r="BED69" s="45"/>
      <c r="BEE69" s="45"/>
      <c r="BEF69" s="45"/>
      <c r="BEG69" s="45"/>
      <c r="BEH69" s="45"/>
      <c r="BEI69" s="45"/>
      <c r="BEJ69" s="45"/>
      <c r="BEK69" s="45"/>
      <c r="BEL69" s="45"/>
      <c r="BEM69" s="45"/>
      <c r="BEN69" s="45"/>
      <c r="BEO69" s="45"/>
      <c r="BEP69" s="45"/>
      <c r="BEQ69" s="45"/>
      <c r="BER69" s="45"/>
      <c r="BES69" s="45"/>
      <c r="BET69" s="45"/>
      <c r="BEU69" s="45"/>
      <c r="BEV69" s="45"/>
      <c r="BEW69" s="45"/>
      <c r="BEX69" s="45"/>
      <c r="BEY69" s="45"/>
      <c r="BEZ69" s="45"/>
      <c r="BFA69" s="45"/>
      <c r="BFB69" s="45"/>
      <c r="BFC69" s="45"/>
      <c r="BFD69" s="45"/>
      <c r="BFE69" s="45"/>
      <c r="BFF69" s="45"/>
      <c r="BFG69" s="45"/>
      <c r="BFH69" s="45"/>
      <c r="BFI69" s="45"/>
      <c r="BFJ69" s="45"/>
      <c r="BFK69" s="45"/>
      <c r="BFL69" s="45"/>
      <c r="BFM69" s="45"/>
      <c r="BFN69" s="45"/>
      <c r="BFO69" s="45"/>
      <c r="BFP69" s="45"/>
      <c r="BFQ69" s="45"/>
      <c r="BFR69" s="45"/>
      <c r="BFS69" s="45"/>
      <c r="BFT69" s="45"/>
      <c r="BFU69" s="45"/>
      <c r="BFV69" s="45"/>
      <c r="BFW69" s="45"/>
      <c r="BFX69" s="45"/>
      <c r="BFY69" s="45"/>
      <c r="BFZ69" s="45"/>
      <c r="BGA69" s="45"/>
      <c r="BGB69" s="45"/>
      <c r="BGC69" s="45"/>
      <c r="BGD69" s="45"/>
      <c r="BGE69" s="45"/>
      <c r="BGF69" s="45"/>
      <c r="BGG69" s="45"/>
      <c r="BGH69" s="45"/>
      <c r="BGI69" s="45"/>
      <c r="BGJ69" s="45"/>
      <c r="BGK69" s="45"/>
      <c r="BGL69" s="45"/>
      <c r="BGM69" s="45"/>
      <c r="BGN69" s="45"/>
      <c r="BGO69" s="45"/>
      <c r="BGP69" s="45"/>
      <c r="BGQ69" s="45"/>
      <c r="BGR69" s="45"/>
      <c r="BGS69" s="45"/>
      <c r="BGT69" s="45"/>
      <c r="BGU69" s="45"/>
      <c r="BGV69" s="45"/>
      <c r="BGW69" s="45"/>
      <c r="BGX69" s="45"/>
      <c r="BGY69" s="45"/>
      <c r="BGZ69" s="45"/>
      <c r="BHA69" s="45"/>
      <c r="BHB69" s="45"/>
      <c r="BHC69" s="45"/>
      <c r="BHD69" s="45"/>
      <c r="BHE69" s="45"/>
      <c r="BHF69" s="45"/>
      <c r="BHG69" s="45"/>
      <c r="BHH69" s="45"/>
      <c r="BHI69" s="45"/>
      <c r="BHJ69" s="45"/>
      <c r="BHK69" s="45"/>
      <c r="BHL69" s="45"/>
      <c r="BHM69" s="45"/>
      <c r="BHN69" s="45"/>
      <c r="BHO69" s="45"/>
      <c r="BHP69" s="45"/>
      <c r="BHQ69" s="45"/>
      <c r="BHR69" s="45"/>
      <c r="BHS69" s="45"/>
      <c r="BHT69" s="45"/>
      <c r="BHU69" s="45"/>
      <c r="BHV69" s="45"/>
      <c r="BHW69" s="45"/>
      <c r="BHX69" s="45"/>
      <c r="BHY69" s="45"/>
      <c r="BHZ69" s="45"/>
      <c r="BIA69" s="45"/>
      <c r="BIB69" s="45"/>
      <c r="BIC69" s="45"/>
      <c r="BID69" s="45"/>
      <c r="BIE69" s="45"/>
      <c r="BIF69" s="45"/>
      <c r="BIG69" s="45"/>
      <c r="BIH69" s="45"/>
      <c r="BII69" s="45"/>
      <c r="BIJ69" s="45"/>
      <c r="BIK69" s="45"/>
      <c r="BIL69" s="45"/>
      <c r="BIM69" s="45"/>
      <c r="BIN69" s="45"/>
      <c r="BIO69" s="45"/>
      <c r="BIP69" s="45"/>
      <c r="BIQ69" s="45"/>
      <c r="BIR69" s="45"/>
      <c r="BIS69" s="45"/>
      <c r="BIT69" s="45"/>
      <c r="BIU69" s="45"/>
      <c r="BIV69" s="45"/>
      <c r="BIW69" s="45"/>
      <c r="BIX69" s="45"/>
      <c r="BIY69" s="45"/>
      <c r="BIZ69" s="45"/>
      <c r="BJA69" s="45"/>
      <c r="BJB69" s="45"/>
      <c r="BJC69" s="45"/>
      <c r="BJD69" s="45"/>
      <c r="BJE69" s="45"/>
      <c r="BJF69" s="45"/>
      <c r="BJG69" s="45"/>
      <c r="BJH69" s="45"/>
      <c r="BJI69" s="45"/>
      <c r="BJJ69" s="45"/>
      <c r="BJK69" s="45"/>
      <c r="BJL69" s="45"/>
      <c r="BJM69" s="45"/>
      <c r="BJN69" s="45"/>
      <c r="BJO69" s="45"/>
      <c r="BJP69" s="45"/>
      <c r="BJQ69" s="45"/>
      <c r="BJR69" s="45"/>
      <c r="BJS69" s="45"/>
      <c r="BJT69" s="45"/>
      <c r="BJU69" s="45"/>
      <c r="BJV69" s="45"/>
      <c r="BJW69" s="45"/>
      <c r="BJX69" s="45"/>
      <c r="BJY69" s="45"/>
      <c r="BJZ69" s="45"/>
      <c r="BKA69" s="45"/>
      <c r="BKB69" s="45"/>
      <c r="BKC69" s="45"/>
      <c r="BKD69" s="45"/>
      <c r="BKE69" s="45"/>
      <c r="BKF69" s="45"/>
      <c r="BKG69" s="45"/>
      <c r="BKH69" s="45"/>
      <c r="BKI69" s="45"/>
      <c r="BKJ69" s="45"/>
      <c r="BKK69" s="45"/>
      <c r="BKL69" s="45"/>
      <c r="BKM69" s="45"/>
      <c r="BKN69" s="45"/>
      <c r="BKO69" s="45"/>
      <c r="BKP69" s="45"/>
      <c r="BKQ69" s="45"/>
      <c r="BKR69" s="45"/>
      <c r="BKS69" s="45"/>
      <c r="BKT69" s="45"/>
      <c r="BKU69" s="45"/>
      <c r="BKV69" s="45"/>
      <c r="BKW69" s="45"/>
      <c r="BKX69" s="45"/>
      <c r="BKY69" s="45"/>
      <c r="BKZ69" s="45"/>
      <c r="BLA69" s="45"/>
      <c r="BLB69" s="45"/>
      <c r="BLC69" s="45"/>
      <c r="BLD69" s="45"/>
      <c r="BLE69" s="45"/>
      <c r="BLF69" s="45"/>
      <c r="BLG69" s="45"/>
      <c r="BLH69" s="45"/>
      <c r="BLI69" s="45"/>
      <c r="BLJ69" s="45"/>
      <c r="BLK69" s="45"/>
      <c r="BLL69" s="45"/>
      <c r="BLM69" s="45"/>
      <c r="BLN69" s="45"/>
      <c r="BLO69" s="45"/>
      <c r="BLP69" s="45"/>
      <c r="BLQ69" s="45"/>
      <c r="BLR69" s="45"/>
      <c r="BLS69" s="45"/>
      <c r="BLT69" s="45"/>
      <c r="BLU69" s="45"/>
      <c r="BLV69" s="45"/>
      <c r="BLW69" s="45"/>
      <c r="BLX69" s="45"/>
      <c r="BLY69" s="45"/>
      <c r="BLZ69" s="45"/>
      <c r="BMA69" s="45"/>
      <c r="BMB69" s="45"/>
      <c r="BMC69" s="45"/>
      <c r="BMD69" s="45"/>
      <c r="BME69" s="45"/>
      <c r="BMF69" s="45"/>
      <c r="BMG69" s="45"/>
      <c r="BMH69" s="45"/>
      <c r="BMI69" s="45"/>
      <c r="BMJ69" s="45"/>
      <c r="BMK69" s="45"/>
      <c r="BML69" s="45"/>
      <c r="BMM69" s="45"/>
      <c r="BMN69" s="45"/>
      <c r="BMO69" s="45"/>
      <c r="BMP69" s="45"/>
      <c r="BMQ69" s="45"/>
      <c r="BMR69" s="45"/>
      <c r="BMS69" s="45"/>
      <c r="BMT69" s="45"/>
      <c r="BMU69" s="45"/>
      <c r="BMV69" s="45"/>
      <c r="BMW69" s="45"/>
      <c r="BMX69" s="45"/>
      <c r="BMY69" s="45"/>
      <c r="BMZ69" s="45"/>
      <c r="BNA69" s="45"/>
      <c r="BNB69" s="45"/>
      <c r="BNC69" s="45"/>
      <c r="BND69" s="45"/>
      <c r="BNE69" s="45"/>
      <c r="BNF69" s="45"/>
      <c r="BNG69" s="45"/>
      <c r="BNH69" s="45"/>
      <c r="BNI69" s="45"/>
      <c r="BNJ69" s="45"/>
      <c r="BNK69" s="45"/>
      <c r="BNL69" s="45"/>
      <c r="BNM69" s="45"/>
      <c r="BNN69" s="45"/>
      <c r="BNO69" s="45"/>
      <c r="BNP69" s="45"/>
      <c r="BNQ69" s="45"/>
      <c r="BNR69" s="45"/>
      <c r="BNS69" s="45"/>
      <c r="BNT69" s="45"/>
      <c r="BNU69" s="45"/>
      <c r="BNV69" s="45"/>
      <c r="BNW69" s="45"/>
      <c r="BNX69" s="45"/>
      <c r="BNY69" s="45"/>
      <c r="BNZ69" s="45"/>
      <c r="BOA69" s="45"/>
      <c r="BOB69" s="45"/>
      <c r="BOC69" s="45"/>
      <c r="BOD69" s="45"/>
      <c r="BOE69" s="45"/>
      <c r="BOF69" s="45"/>
      <c r="BOG69" s="45"/>
      <c r="BOH69" s="45"/>
      <c r="BOI69" s="45"/>
      <c r="BOJ69" s="45"/>
      <c r="BOK69" s="45"/>
      <c r="BOL69" s="45"/>
      <c r="BOM69" s="45"/>
      <c r="BON69" s="45"/>
      <c r="BOO69" s="45"/>
      <c r="BOP69" s="45"/>
      <c r="BOQ69" s="45"/>
      <c r="BOR69" s="45"/>
      <c r="BOS69" s="45"/>
      <c r="BOT69" s="45"/>
      <c r="BOU69" s="45"/>
      <c r="BOV69" s="45"/>
      <c r="BOW69" s="45"/>
      <c r="BOX69" s="45"/>
      <c r="BOY69" s="45"/>
      <c r="BOZ69" s="45"/>
      <c r="BPA69" s="45"/>
      <c r="BPB69" s="45"/>
      <c r="BPC69" s="45"/>
      <c r="BPD69" s="45"/>
      <c r="BPE69" s="45"/>
      <c r="BPF69" s="45"/>
      <c r="BPG69" s="45"/>
      <c r="BPH69" s="45"/>
      <c r="BPI69" s="45"/>
      <c r="BPJ69" s="45"/>
      <c r="BPK69" s="45"/>
      <c r="BPL69" s="45"/>
      <c r="BPM69" s="45"/>
      <c r="BPN69" s="45"/>
      <c r="BPO69" s="45"/>
      <c r="BPP69" s="45"/>
      <c r="BPQ69" s="45"/>
      <c r="BPR69" s="45"/>
      <c r="BPS69" s="45"/>
      <c r="BPT69" s="45"/>
      <c r="BPU69" s="45"/>
      <c r="BPV69" s="45"/>
      <c r="BPW69" s="45"/>
      <c r="BPX69" s="45"/>
      <c r="BPY69" s="45"/>
      <c r="BPZ69" s="45"/>
      <c r="BQA69" s="45"/>
      <c r="BQB69" s="45"/>
      <c r="BQC69" s="45"/>
      <c r="BQD69" s="45"/>
      <c r="BQE69" s="45"/>
      <c r="BQF69" s="45"/>
      <c r="BQG69" s="45"/>
      <c r="BQH69" s="45"/>
      <c r="BQI69" s="45"/>
      <c r="BQJ69" s="45"/>
      <c r="BQK69" s="45"/>
      <c r="BQL69" s="45"/>
      <c r="BQM69" s="45"/>
      <c r="BQN69" s="45"/>
      <c r="BQO69" s="45"/>
      <c r="BQP69" s="45"/>
      <c r="BQQ69" s="45"/>
      <c r="BQR69" s="45"/>
      <c r="BQS69" s="45"/>
      <c r="BQT69" s="45"/>
      <c r="BQU69" s="45"/>
      <c r="BQV69" s="45"/>
      <c r="BQW69" s="45"/>
      <c r="BQX69" s="45"/>
      <c r="BQY69" s="45"/>
      <c r="BQZ69" s="45"/>
      <c r="BRA69" s="45"/>
      <c r="BRB69" s="45"/>
      <c r="BRC69" s="45"/>
      <c r="BRD69" s="45"/>
      <c r="BRE69" s="45"/>
      <c r="BRF69" s="45"/>
      <c r="BRG69" s="45"/>
      <c r="BRH69" s="45"/>
      <c r="BRI69" s="45"/>
      <c r="BRJ69" s="45"/>
      <c r="BRK69" s="45"/>
      <c r="BRL69" s="45"/>
      <c r="BRM69" s="45"/>
      <c r="BRN69" s="45"/>
      <c r="BRO69" s="45"/>
      <c r="BRP69" s="45"/>
      <c r="BRQ69" s="45"/>
      <c r="BRR69" s="45"/>
      <c r="BRS69" s="45"/>
      <c r="BRT69" s="45"/>
      <c r="BRU69" s="45"/>
      <c r="BRV69" s="45"/>
      <c r="BRW69" s="45"/>
      <c r="BRX69" s="45"/>
      <c r="BRY69" s="45"/>
      <c r="BRZ69" s="45"/>
      <c r="BSA69" s="45"/>
      <c r="BSB69" s="45"/>
      <c r="BSC69" s="45"/>
      <c r="BSD69" s="45"/>
      <c r="BSE69" s="45"/>
      <c r="BSF69" s="45"/>
      <c r="BSG69" s="45"/>
      <c r="BSH69" s="45"/>
      <c r="BSI69" s="45"/>
      <c r="BSJ69" s="45"/>
      <c r="BSK69" s="45"/>
      <c r="BSL69" s="45"/>
      <c r="BSM69" s="45"/>
      <c r="BSN69" s="45"/>
      <c r="BSO69" s="45"/>
      <c r="BSP69" s="45"/>
      <c r="BSQ69" s="45"/>
      <c r="BSR69" s="45"/>
      <c r="BSS69" s="45"/>
      <c r="BST69" s="45"/>
      <c r="BSU69" s="45"/>
      <c r="BSV69" s="45"/>
      <c r="BSW69" s="45"/>
      <c r="BSX69" s="45"/>
      <c r="BSY69" s="45"/>
      <c r="BSZ69" s="45"/>
      <c r="BTA69" s="45"/>
      <c r="BTB69" s="45"/>
      <c r="BTC69" s="45"/>
      <c r="BTD69" s="45"/>
      <c r="BTE69" s="45"/>
      <c r="BTF69" s="45"/>
      <c r="BTG69" s="45"/>
      <c r="BTH69" s="45"/>
      <c r="BTI69" s="45"/>
      <c r="BTJ69" s="45"/>
      <c r="BTK69" s="45"/>
      <c r="BTL69" s="45"/>
      <c r="BTM69" s="45"/>
      <c r="BTN69" s="45"/>
      <c r="BTO69" s="45"/>
      <c r="BTP69" s="45"/>
      <c r="BTQ69" s="45"/>
      <c r="BTR69" s="45"/>
      <c r="BTS69" s="45"/>
      <c r="BTT69" s="45"/>
      <c r="BTU69" s="45"/>
      <c r="BTV69" s="45"/>
      <c r="BTW69" s="45"/>
      <c r="BTX69" s="45"/>
      <c r="BTY69" s="45"/>
      <c r="BTZ69" s="45"/>
      <c r="BUA69" s="45"/>
      <c r="BUB69" s="45"/>
      <c r="BUC69" s="45"/>
      <c r="BUD69" s="45"/>
      <c r="BUE69" s="45"/>
      <c r="BUF69" s="45"/>
      <c r="BUG69" s="45"/>
      <c r="BUH69" s="45"/>
      <c r="BUI69" s="45"/>
      <c r="BUJ69" s="45"/>
      <c r="BUK69" s="45"/>
      <c r="BUL69" s="45"/>
      <c r="BUM69" s="45"/>
      <c r="BUN69" s="45"/>
      <c r="BUO69" s="45"/>
      <c r="BUP69" s="45"/>
      <c r="BUQ69" s="45"/>
      <c r="BUR69" s="45"/>
      <c r="BUS69" s="45"/>
      <c r="BUT69" s="45"/>
      <c r="BUU69" s="45"/>
      <c r="BUV69" s="45"/>
      <c r="BUW69" s="45"/>
      <c r="BUX69" s="45"/>
      <c r="BUY69" s="45"/>
      <c r="BUZ69" s="45"/>
      <c r="BVA69" s="45"/>
      <c r="BVB69" s="45"/>
      <c r="BVC69" s="45"/>
      <c r="BVD69" s="45"/>
      <c r="BVE69" s="45"/>
      <c r="BVF69" s="45"/>
      <c r="BVG69" s="45"/>
      <c r="BVH69" s="45"/>
      <c r="BVI69" s="45"/>
      <c r="BVJ69" s="45"/>
      <c r="BVK69" s="45"/>
      <c r="BVL69" s="45"/>
      <c r="BVM69" s="45"/>
      <c r="BVN69" s="45"/>
      <c r="BVO69" s="45"/>
      <c r="BVP69" s="45"/>
      <c r="BVQ69" s="45"/>
      <c r="BVR69" s="45"/>
      <c r="BVS69" s="45"/>
      <c r="BVT69" s="45"/>
      <c r="BVU69" s="45"/>
      <c r="BVV69" s="45"/>
      <c r="BVW69" s="45"/>
      <c r="BVX69" s="45"/>
      <c r="BVY69" s="45"/>
      <c r="BVZ69" s="45"/>
      <c r="BWA69" s="45"/>
      <c r="BWB69" s="45"/>
      <c r="BWC69" s="45"/>
      <c r="BWD69" s="45"/>
      <c r="BWE69" s="45"/>
      <c r="BWF69" s="45"/>
      <c r="BWG69" s="45"/>
      <c r="BWH69" s="45"/>
      <c r="BWI69" s="45"/>
      <c r="BWJ69" s="45"/>
      <c r="BWK69" s="45"/>
      <c r="BWL69" s="45"/>
      <c r="BWM69" s="45"/>
      <c r="BWN69" s="45"/>
      <c r="BWO69" s="45"/>
      <c r="BWP69" s="45"/>
      <c r="BWQ69" s="45"/>
      <c r="BWR69" s="45"/>
      <c r="BWS69" s="45"/>
      <c r="BWT69" s="45"/>
      <c r="BWU69" s="45"/>
      <c r="BWV69" s="45"/>
      <c r="BWW69" s="45"/>
      <c r="BWX69" s="45"/>
      <c r="BWY69" s="45"/>
      <c r="BWZ69" s="45"/>
      <c r="BXA69" s="45"/>
      <c r="BXB69" s="45"/>
      <c r="BXC69" s="45"/>
      <c r="BXD69" s="45"/>
      <c r="BXE69" s="45"/>
      <c r="BXF69" s="45"/>
      <c r="BXG69" s="45"/>
      <c r="BXH69" s="45"/>
      <c r="BXI69" s="45"/>
      <c r="BXJ69" s="45"/>
      <c r="BXK69" s="45"/>
      <c r="BXL69" s="45"/>
      <c r="BXM69" s="45"/>
      <c r="BXN69" s="45"/>
      <c r="BXO69" s="45"/>
      <c r="BXP69" s="45"/>
      <c r="BXQ69" s="45"/>
      <c r="BXR69" s="45"/>
      <c r="BXS69" s="45"/>
      <c r="BXT69" s="45"/>
      <c r="BXU69" s="45"/>
      <c r="BXV69" s="45"/>
      <c r="BXW69" s="45"/>
      <c r="BXX69" s="45"/>
      <c r="BXY69" s="45"/>
      <c r="BXZ69" s="45"/>
      <c r="BYA69" s="45"/>
      <c r="BYB69" s="45"/>
      <c r="BYC69" s="45"/>
      <c r="BYD69" s="45"/>
      <c r="BYE69" s="45"/>
      <c r="BYF69" s="45"/>
      <c r="BYG69" s="45"/>
      <c r="BYH69" s="45"/>
      <c r="BYI69" s="45"/>
      <c r="BYJ69" s="45"/>
      <c r="BYK69" s="45"/>
      <c r="BYL69" s="45"/>
      <c r="BYM69" s="45"/>
      <c r="BYN69" s="45"/>
      <c r="BYO69" s="45"/>
      <c r="BYP69" s="45"/>
      <c r="BYQ69" s="45"/>
      <c r="BYR69" s="45"/>
      <c r="BYS69" s="45"/>
      <c r="BYT69" s="45"/>
      <c r="BYU69" s="45"/>
      <c r="BYV69" s="45"/>
      <c r="BYW69" s="45"/>
      <c r="BYX69" s="45"/>
      <c r="BYY69" s="45"/>
      <c r="BYZ69" s="45"/>
      <c r="BZA69" s="45"/>
      <c r="BZB69" s="45"/>
      <c r="BZC69" s="45"/>
      <c r="BZD69" s="45"/>
      <c r="BZE69" s="45"/>
      <c r="BZF69" s="45"/>
      <c r="BZG69" s="45"/>
      <c r="BZH69" s="45"/>
      <c r="BZI69" s="45"/>
      <c r="BZJ69" s="45"/>
      <c r="BZK69" s="45"/>
      <c r="BZL69" s="45"/>
      <c r="BZM69" s="45"/>
      <c r="BZN69" s="45"/>
      <c r="BZO69" s="45"/>
      <c r="BZP69" s="45"/>
      <c r="BZQ69" s="45"/>
      <c r="BZR69" s="45"/>
      <c r="BZS69" s="45"/>
      <c r="BZT69" s="45"/>
      <c r="BZU69" s="45"/>
      <c r="BZV69" s="45"/>
      <c r="BZW69" s="45"/>
      <c r="BZX69" s="45"/>
      <c r="BZY69" s="45"/>
      <c r="BZZ69" s="45"/>
      <c r="CAA69" s="45"/>
      <c r="CAB69" s="45"/>
      <c r="CAC69" s="45"/>
      <c r="CAD69" s="45"/>
      <c r="CAE69" s="45"/>
      <c r="CAF69" s="45"/>
      <c r="CAG69" s="45"/>
      <c r="CAH69" s="45"/>
      <c r="CAI69" s="45"/>
      <c r="CAJ69" s="45"/>
      <c r="CAK69" s="45"/>
      <c r="CAL69" s="45"/>
      <c r="CAM69" s="45"/>
      <c r="CAN69" s="45"/>
      <c r="CAO69" s="45"/>
      <c r="CAP69" s="45"/>
      <c r="CAQ69" s="45"/>
      <c r="CAR69" s="45"/>
      <c r="CAS69" s="45"/>
      <c r="CAT69" s="45"/>
      <c r="CAU69" s="45"/>
      <c r="CAV69" s="45"/>
      <c r="CAW69" s="45"/>
      <c r="CAX69" s="45"/>
      <c r="CAY69" s="45"/>
      <c r="CAZ69" s="45"/>
      <c r="CBA69" s="45"/>
      <c r="CBB69" s="45"/>
      <c r="CBC69" s="45"/>
      <c r="CBD69" s="45"/>
      <c r="CBE69" s="45"/>
      <c r="CBF69" s="45"/>
      <c r="CBG69" s="45"/>
      <c r="CBH69" s="45"/>
      <c r="CBI69" s="45"/>
      <c r="CBJ69" s="45"/>
      <c r="CBK69" s="45"/>
      <c r="CBL69" s="45"/>
      <c r="CBM69" s="45"/>
      <c r="CBN69" s="45"/>
      <c r="CBO69" s="45"/>
      <c r="CBP69" s="45"/>
      <c r="CBQ69" s="45"/>
      <c r="CBR69" s="45"/>
      <c r="CBS69" s="45"/>
      <c r="CBT69" s="45"/>
      <c r="CBU69" s="45"/>
      <c r="CBV69" s="45"/>
      <c r="CBW69" s="45"/>
      <c r="CBX69" s="45"/>
      <c r="CBY69" s="45"/>
      <c r="CBZ69" s="45"/>
      <c r="CCA69" s="45"/>
      <c r="CCB69" s="45"/>
      <c r="CCC69" s="45"/>
      <c r="CCD69" s="45"/>
      <c r="CCE69" s="45"/>
      <c r="CCF69" s="45"/>
      <c r="CCG69" s="45"/>
      <c r="CCH69" s="45"/>
      <c r="CCI69" s="45"/>
      <c r="CCJ69" s="45"/>
      <c r="CCK69" s="45"/>
      <c r="CCL69" s="45"/>
      <c r="CCM69" s="45"/>
      <c r="CCN69" s="45"/>
      <c r="CCO69" s="45"/>
      <c r="CCP69" s="45"/>
      <c r="CCQ69" s="45"/>
      <c r="CCR69" s="45"/>
      <c r="CCS69" s="45"/>
      <c r="CCT69" s="45"/>
      <c r="CCU69" s="45"/>
      <c r="CCV69" s="45"/>
      <c r="CCW69" s="45"/>
      <c r="CCX69" s="45"/>
      <c r="CCY69" s="45"/>
      <c r="CCZ69" s="45"/>
      <c r="CDA69" s="45"/>
      <c r="CDB69" s="45"/>
      <c r="CDC69" s="45"/>
      <c r="CDD69" s="45"/>
      <c r="CDE69" s="45"/>
      <c r="CDF69" s="45"/>
      <c r="CDG69" s="45"/>
      <c r="CDH69" s="45"/>
      <c r="CDI69" s="45"/>
      <c r="CDJ69" s="45"/>
      <c r="CDK69" s="45"/>
      <c r="CDL69" s="45"/>
      <c r="CDM69" s="45"/>
      <c r="CDN69" s="45"/>
      <c r="CDO69" s="45"/>
      <c r="CDP69" s="45"/>
      <c r="CDQ69" s="45"/>
      <c r="CDR69" s="45"/>
      <c r="CDS69" s="45"/>
      <c r="CDT69" s="45"/>
      <c r="CDU69" s="45"/>
      <c r="CDV69" s="45"/>
      <c r="CDW69" s="45"/>
      <c r="CDX69" s="45"/>
      <c r="CDY69" s="45"/>
      <c r="CDZ69" s="45"/>
      <c r="CEA69" s="45"/>
      <c r="CEB69" s="45"/>
      <c r="CEC69" s="45"/>
      <c r="CED69" s="45"/>
      <c r="CEE69" s="45"/>
      <c r="CEF69" s="45"/>
      <c r="CEG69" s="45"/>
      <c r="CEH69" s="45"/>
      <c r="CEI69" s="45"/>
      <c r="CEJ69" s="45"/>
      <c r="CEK69" s="45"/>
      <c r="CEL69" s="45"/>
      <c r="CEM69" s="45"/>
      <c r="CEN69" s="45"/>
      <c r="CEO69" s="45"/>
      <c r="CEP69" s="45"/>
      <c r="CEQ69" s="45"/>
      <c r="CER69" s="45"/>
      <c r="CES69" s="45"/>
      <c r="CET69" s="45"/>
      <c r="CEU69" s="45"/>
      <c r="CEV69" s="45"/>
      <c r="CEW69" s="45"/>
      <c r="CEX69" s="45"/>
      <c r="CEY69" s="45"/>
      <c r="CEZ69" s="45"/>
      <c r="CFA69" s="45"/>
      <c r="CFB69" s="45"/>
      <c r="CFC69" s="45"/>
      <c r="CFD69" s="45"/>
      <c r="CFE69" s="45"/>
      <c r="CFF69" s="45"/>
      <c r="CFG69" s="45"/>
      <c r="CFH69" s="45"/>
      <c r="CFI69" s="45"/>
      <c r="CFJ69" s="45"/>
      <c r="CFK69" s="45"/>
      <c r="CFL69" s="45"/>
      <c r="CFM69" s="45"/>
      <c r="CFN69" s="45"/>
      <c r="CFO69" s="45"/>
      <c r="CFP69" s="45"/>
      <c r="CFQ69" s="45"/>
      <c r="CFR69" s="45"/>
      <c r="CFS69" s="45"/>
      <c r="CFT69" s="45"/>
      <c r="CFU69" s="45"/>
      <c r="CFV69" s="45"/>
      <c r="CFW69" s="45"/>
      <c r="CFX69" s="45"/>
      <c r="CFY69" s="45"/>
      <c r="CFZ69" s="45"/>
      <c r="CGA69" s="45"/>
      <c r="CGB69" s="45"/>
      <c r="CGC69" s="45"/>
      <c r="CGD69" s="45"/>
      <c r="CGE69" s="45"/>
      <c r="CGF69" s="45"/>
      <c r="CGG69" s="45"/>
      <c r="CGH69" s="45"/>
      <c r="CGI69" s="45"/>
      <c r="CGJ69" s="45"/>
      <c r="CGK69" s="45"/>
      <c r="CGL69" s="45"/>
      <c r="CGM69" s="45"/>
      <c r="CGN69" s="45"/>
      <c r="CGO69" s="45"/>
      <c r="CGP69" s="45"/>
      <c r="CGQ69" s="45"/>
      <c r="CGR69" s="45"/>
      <c r="CGS69" s="45"/>
      <c r="CGT69" s="45"/>
      <c r="CGU69" s="45"/>
      <c r="CGV69" s="45"/>
      <c r="CGW69" s="45"/>
      <c r="CGX69" s="45"/>
      <c r="CGY69" s="45"/>
      <c r="CGZ69" s="45"/>
      <c r="CHA69" s="45"/>
      <c r="CHB69" s="45"/>
      <c r="CHC69" s="45"/>
      <c r="CHD69" s="45"/>
      <c r="CHE69" s="45"/>
      <c r="CHF69" s="45"/>
      <c r="CHG69" s="45"/>
      <c r="CHH69" s="45"/>
      <c r="CHI69" s="45"/>
      <c r="CHJ69" s="45"/>
      <c r="CHK69" s="45"/>
      <c r="CHL69" s="45"/>
      <c r="CHM69" s="45"/>
      <c r="CHN69" s="45"/>
      <c r="CHO69" s="45"/>
      <c r="CHP69" s="45"/>
      <c r="CHQ69" s="45"/>
      <c r="CHR69" s="45"/>
      <c r="CHS69" s="45"/>
      <c r="CHT69" s="45"/>
      <c r="CHU69" s="45"/>
      <c r="CHV69" s="45"/>
      <c r="CHW69" s="45"/>
      <c r="CHX69" s="45"/>
      <c r="CHY69" s="45"/>
      <c r="CHZ69" s="45"/>
      <c r="CIA69" s="45"/>
      <c r="CIB69" s="45"/>
      <c r="CIC69" s="45"/>
      <c r="CID69" s="45"/>
      <c r="CIE69" s="45"/>
      <c r="CIF69" s="45"/>
      <c r="CIG69" s="45"/>
      <c r="CIH69" s="45"/>
      <c r="CII69" s="45"/>
      <c r="CIJ69" s="45"/>
      <c r="CIK69" s="45"/>
      <c r="CIL69" s="45"/>
      <c r="CIM69" s="45"/>
      <c r="CIN69" s="45"/>
      <c r="CIO69" s="45"/>
      <c r="CIP69" s="45"/>
      <c r="CIQ69" s="45"/>
      <c r="CIR69" s="45"/>
      <c r="CIS69" s="45"/>
      <c r="CIT69" s="45"/>
      <c r="CIU69" s="45"/>
      <c r="CIV69" s="45"/>
      <c r="CIW69" s="45"/>
      <c r="CIX69" s="45"/>
      <c r="CIY69" s="45"/>
      <c r="CIZ69" s="45"/>
      <c r="CJA69" s="45"/>
      <c r="CJB69" s="45"/>
      <c r="CJC69" s="45"/>
      <c r="CJD69" s="45"/>
      <c r="CJE69" s="45"/>
      <c r="CJF69" s="45"/>
      <c r="CJG69" s="45"/>
      <c r="CJH69" s="45"/>
      <c r="CJI69" s="45"/>
      <c r="CJJ69" s="45"/>
      <c r="CJK69" s="45"/>
      <c r="CJL69" s="45"/>
      <c r="CJM69" s="45"/>
      <c r="CJN69" s="45"/>
      <c r="CJO69" s="45"/>
      <c r="CJP69" s="45"/>
      <c r="CJQ69" s="45"/>
      <c r="CJR69" s="45"/>
      <c r="CJS69" s="45"/>
      <c r="CJT69" s="45"/>
      <c r="CJU69" s="45"/>
      <c r="CJV69" s="45"/>
      <c r="CJW69" s="45"/>
      <c r="CJX69" s="45"/>
      <c r="CJY69" s="45"/>
      <c r="CJZ69" s="45"/>
      <c r="CKA69" s="45"/>
      <c r="CKB69" s="45"/>
      <c r="CKC69" s="45"/>
      <c r="CKD69" s="45"/>
      <c r="CKE69" s="45"/>
      <c r="CKF69" s="45"/>
      <c r="CKG69" s="45"/>
      <c r="CKH69" s="45"/>
      <c r="CKI69" s="45"/>
      <c r="CKJ69" s="45"/>
      <c r="CKK69" s="45"/>
      <c r="CKL69" s="45"/>
      <c r="CKM69" s="45"/>
      <c r="CKN69" s="45"/>
      <c r="CKO69" s="45"/>
      <c r="CKP69" s="45"/>
      <c r="CKQ69" s="45"/>
      <c r="CKR69" s="45"/>
      <c r="CKS69" s="45"/>
      <c r="CKT69" s="45"/>
      <c r="CKU69" s="45"/>
      <c r="CKV69" s="45"/>
      <c r="CKW69" s="45"/>
      <c r="CKX69" s="45"/>
      <c r="CKY69" s="45"/>
      <c r="CKZ69" s="45"/>
      <c r="CLA69" s="45"/>
      <c r="CLB69" s="45"/>
      <c r="CLC69" s="45"/>
      <c r="CLD69" s="45"/>
      <c r="CLE69" s="45"/>
      <c r="CLF69" s="45"/>
      <c r="CLG69" s="45"/>
      <c r="CLH69" s="45"/>
      <c r="CLI69" s="45"/>
      <c r="CLJ69" s="45"/>
      <c r="CLK69" s="45"/>
      <c r="CLL69" s="45"/>
      <c r="CLM69" s="45"/>
      <c r="CLN69" s="45"/>
      <c r="CLO69" s="45"/>
      <c r="CLP69" s="45"/>
      <c r="CLQ69" s="45"/>
      <c r="CLR69" s="45"/>
      <c r="CLS69" s="45"/>
      <c r="CLT69" s="45"/>
      <c r="CLU69" s="45"/>
      <c r="CLV69" s="45"/>
      <c r="CLW69" s="45"/>
      <c r="CLX69" s="45"/>
      <c r="CLY69" s="45"/>
      <c r="CLZ69" s="45"/>
      <c r="CMA69" s="45"/>
      <c r="CMB69" s="45"/>
      <c r="CMC69" s="45"/>
      <c r="CMD69" s="45"/>
      <c r="CME69" s="45"/>
      <c r="CMF69" s="45"/>
      <c r="CMG69" s="45"/>
      <c r="CMH69" s="45"/>
      <c r="CMI69" s="45"/>
      <c r="CMJ69" s="45"/>
      <c r="CMK69" s="45"/>
      <c r="CML69" s="45"/>
      <c r="CMM69" s="45"/>
      <c r="CMN69" s="45"/>
      <c r="CMO69" s="45"/>
      <c r="CMP69" s="45"/>
      <c r="CMQ69" s="45"/>
      <c r="CMR69" s="45"/>
      <c r="CMS69" s="45"/>
      <c r="CMT69" s="45"/>
      <c r="CMU69" s="45"/>
      <c r="CMV69" s="45"/>
      <c r="CMW69" s="45"/>
      <c r="CMX69" s="45"/>
      <c r="CMY69" s="45"/>
      <c r="CMZ69" s="45"/>
      <c r="CNA69" s="45"/>
      <c r="CNB69" s="45"/>
      <c r="CNC69" s="45"/>
      <c r="CND69" s="45"/>
      <c r="CNE69" s="45"/>
      <c r="CNF69" s="45"/>
      <c r="CNG69" s="45"/>
      <c r="CNH69" s="45"/>
      <c r="CNI69" s="45"/>
      <c r="CNJ69" s="45"/>
      <c r="CNK69" s="45"/>
      <c r="CNL69" s="45"/>
      <c r="CNM69" s="45"/>
      <c r="CNN69" s="45"/>
      <c r="CNO69" s="45"/>
      <c r="CNP69" s="45"/>
      <c r="CNQ69" s="45"/>
      <c r="CNR69" s="45"/>
      <c r="CNS69" s="45"/>
      <c r="CNT69" s="45"/>
      <c r="CNU69" s="45"/>
      <c r="CNV69" s="45"/>
      <c r="CNW69" s="45"/>
      <c r="CNX69" s="45"/>
      <c r="CNY69" s="45"/>
      <c r="CNZ69" s="45"/>
      <c r="COA69" s="45"/>
      <c r="COB69" s="45"/>
      <c r="COC69" s="45"/>
      <c r="COD69" s="45"/>
      <c r="COE69" s="45"/>
      <c r="COF69" s="45"/>
      <c r="COG69" s="45"/>
      <c r="COH69" s="45"/>
      <c r="COI69" s="45"/>
      <c r="COJ69" s="45"/>
      <c r="COK69" s="45"/>
      <c r="COL69" s="45"/>
      <c r="COM69" s="45"/>
      <c r="CON69" s="45"/>
      <c r="COO69" s="45"/>
      <c r="COP69" s="45"/>
      <c r="COQ69" s="45"/>
      <c r="COR69" s="45"/>
      <c r="COS69" s="45"/>
      <c r="COT69" s="45"/>
      <c r="COU69" s="45"/>
      <c r="COV69" s="45"/>
      <c r="COW69" s="45"/>
      <c r="COX69" s="45"/>
      <c r="COY69" s="45"/>
      <c r="COZ69" s="45"/>
      <c r="CPA69" s="45"/>
      <c r="CPB69" s="45"/>
      <c r="CPC69" s="45"/>
      <c r="CPD69" s="45"/>
      <c r="CPE69" s="45"/>
      <c r="CPF69" s="45"/>
      <c r="CPG69" s="45"/>
      <c r="CPH69" s="45"/>
      <c r="CPI69" s="45"/>
      <c r="CPJ69" s="45"/>
      <c r="CPK69" s="45"/>
      <c r="CPL69" s="45"/>
      <c r="CPM69" s="45"/>
      <c r="CPN69" s="45"/>
      <c r="CPO69" s="45"/>
      <c r="CPP69" s="45"/>
      <c r="CPQ69" s="45"/>
      <c r="CPR69" s="45"/>
      <c r="CPS69" s="45"/>
      <c r="CPT69" s="45"/>
      <c r="CPU69" s="45"/>
      <c r="CPV69" s="45"/>
      <c r="CPW69" s="45"/>
      <c r="CPX69" s="45"/>
      <c r="CPY69" s="45"/>
      <c r="CPZ69" s="45"/>
      <c r="CQA69" s="45"/>
      <c r="CQB69" s="45"/>
      <c r="CQC69" s="45"/>
      <c r="CQD69" s="45"/>
      <c r="CQE69" s="45"/>
      <c r="CQF69" s="45"/>
      <c r="CQG69" s="45"/>
      <c r="CQH69" s="45"/>
      <c r="CQI69" s="45"/>
      <c r="CQJ69" s="45"/>
      <c r="CQK69" s="45"/>
      <c r="CQL69" s="45"/>
      <c r="CQM69" s="45"/>
      <c r="CQN69" s="45"/>
      <c r="CQO69" s="45"/>
      <c r="CQP69" s="45"/>
      <c r="CQQ69" s="45"/>
      <c r="CQR69" s="45"/>
      <c r="CQS69" s="45"/>
      <c r="CQT69" s="45"/>
      <c r="CQU69" s="45"/>
      <c r="CQV69" s="45"/>
      <c r="CQW69" s="45"/>
      <c r="CQX69" s="45"/>
      <c r="CQY69" s="45"/>
      <c r="CQZ69" s="45"/>
      <c r="CRA69" s="45"/>
      <c r="CRB69" s="45"/>
      <c r="CRC69" s="45"/>
      <c r="CRD69" s="45"/>
      <c r="CRE69" s="45"/>
      <c r="CRF69" s="45"/>
      <c r="CRG69" s="45"/>
      <c r="CRH69" s="45"/>
      <c r="CRI69" s="45"/>
      <c r="CRJ69" s="45"/>
      <c r="CRK69" s="45"/>
      <c r="CRL69" s="45"/>
      <c r="CRM69" s="45"/>
      <c r="CRN69" s="45"/>
      <c r="CRO69" s="45"/>
      <c r="CRP69" s="45"/>
      <c r="CRQ69" s="45"/>
      <c r="CRR69" s="45"/>
      <c r="CRS69" s="45"/>
      <c r="CRT69" s="45"/>
      <c r="CRU69" s="45"/>
      <c r="CRV69" s="45"/>
      <c r="CRW69" s="45"/>
      <c r="CRX69" s="45"/>
      <c r="CRY69" s="45"/>
      <c r="CRZ69" s="45"/>
      <c r="CSA69" s="45"/>
      <c r="CSB69" s="45"/>
      <c r="CSC69" s="45"/>
      <c r="CSD69" s="45"/>
      <c r="CSE69" s="45"/>
      <c r="CSF69" s="45"/>
      <c r="CSG69" s="45"/>
      <c r="CSH69" s="45"/>
      <c r="CSI69" s="45"/>
      <c r="CSJ69" s="45"/>
      <c r="CSK69" s="45"/>
      <c r="CSL69" s="45"/>
      <c r="CSM69" s="45"/>
      <c r="CSN69" s="45"/>
      <c r="CSO69" s="45"/>
      <c r="CSP69" s="45"/>
      <c r="CSQ69" s="45"/>
      <c r="CSR69" s="45"/>
      <c r="CSS69" s="45"/>
      <c r="CST69" s="45"/>
      <c r="CSU69" s="45"/>
      <c r="CSV69" s="45"/>
      <c r="CSW69" s="45"/>
      <c r="CSX69" s="45"/>
      <c r="CSY69" s="45"/>
      <c r="CSZ69" s="45"/>
      <c r="CTA69" s="45"/>
      <c r="CTB69" s="45"/>
      <c r="CTC69" s="45"/>
    </row>
    <row r="70" spans="1:2551" s="6" customFormat="1" ht="12" x14ac:dyDescent="0.15">
      <c r="B70" s="123" t="s">
        <v>2521</v>
      </c>
      <c r="C70" s="124"/>
      <c r="D70" s="124"/>
      <c r="E70" s="124" t="s">
        <v>2474</v>
      </c>
      <c r="F70" s="124"/>
      <c r="G70" s="124"/>
      <c r="H70" s="124">
        <v>25.694583999999999</v>
      </c>
      <c r="I70" s="124">
        <v>100.647113</v>
      </c>
      <c r="J70" s="124" t="s">
        <v>1</v>
      </c>
      <c r="K70" s="124" t="s">
        <v>3</v>
      </c>
      <c r="L70" s="124"/>
      <c r="M70" s="124" t="s">
        <v>0</v>
      </c>
      <c r="N70" s="124" t="s">
        <v>0</v>
      </c>
      <c r="O70" s="124"/>
      <c r="P70" s="124"/>
      <c r="Q70" s="124"/>
      <c r="R70" s="124"/>
      <c r="S70" s="124" t="s">
        <v>1702</v>
      </c>
      <c r="T70" s="124"/>
      <c r="U70" s="124"/>
      <c r="V70" s="124"/>
      <c r="W70" s="124"/>
      <c r="X70" s="124"/>
      <c r="Y70" s="124"/>
      <c r="Z70" s="124"/>
      <c r="AA70" s="124"/>
      <c r="AB70" s="124"/>
      <c r="AC70" s="124"/>
      <c r="AD70" s="124"/>
      <c r="AE70" s="124"/>
      <c r="AF70" s="124"/>
      <c r="AG70" s="125" t="s">
        <v>1710</v>
      </c>
    </row>
    <row r="71" spans="1:2551" s="6" customFormat="1" ht="12" x14ac:dyDescent="0.15">
      <c r="B71" s="123" t="s">
        <v>2878</v>
      </c>
      <c r="C71" s="124"/>
      <c r="D71" s="124"/>
      <c r="E71" s="124" t="s">
        <v>2474</v>
      </c>
      <c r="F71" s="124"/>
      <c r="G71" s="124"/>
      <c r="H71" s="124">
        <v>27.544305999999999</v>
      </c>
      <c r="I71" s="124">
        <v>104.65013500000001</v>
      </c>
      <c r="J71" s="124" t="s">
        <v>11</v>
      </c>
      <c r="K71" s="124" t="s">
        <v>3</v>
      </c>
      <c r="L71" s="124"/>
      <c r="M71" s="124"/>
      <c r="N71" s="124"/>
      <c r="O71" s="124"/>
      <c r="P71" s="124"/>
      <c r="Q71" s="124"/>
      <c r="R71" s="124"/>
      <c r="S71" s="124" t="s">
        <v>1702</v>
      </c>
      <c r="T71" s="124"/>
      <c r="U71" s="124"/>
      <c r="V71" s="124"/>
      <c r="W71" s="124"/>
      <c r="X71" s="124"/>
      <c r="Y71" s="124"/>
      <c r="Z71" s="124"/>
      <c r="AA71" s="124"/>
      <c r="AB71" s="124"/>
      <c r="AC71" s="124"/>
      <c r="AD71" s="124"/>
      <c r="AE71" s="124"/>
      <c r="AF71" s="124"/>
      <c r="AG71" s="125" t="s">
        <v>2881</v>
      </c>
    </row>
    <row r="72" spans="1:2551" s="6" customFormat="1" ht="12" x14ac:dyDescent="0.15">
      <c r="B72" s="123" t="s">
        <v>2537</v>
      </c>
      <c r="C72" s="124"/>
      <c r="D72" s="124"/>
      <c r="E72" s="124" t="s">
        <v>2474</v>
      </c>
      <c r="F72" s="124"/>
      <c r="G72" s="124"/>
      <c r="H72" s="124">
        <v>25.810874999999999</v>
      </c>
      <c r="I72" s="124">
        <v>100.51469</v>
      </c>
      <c r="J72" s="124" t="s">
        <v>1</v>
      </c>
      <c r="K72" s="124" t="s">
        <v>3</v>
      </c>
      <c r="L72" s="124"/>
      <c r="M72" s="124" t="s">
        <v>0</v>
      </c>
      <c r="N72" s="124" t="s">
        <v>0</v>
      </c>
      <c r="O72" s="124"/>
      <c r="P72" s="124"/>
      <c r="Q72" s="124"/>
      <c r="R72" s="124"/>
      <c r="S72" s="124" t="s">
        <v>1702</v>
      </c>
      <c r="T72" s="124"/>
      <c r="U72" s="124"/>
      <c r="V72" s="124"/>
      <c r="W72" s="124"/>
      <c r="X72" s="124"/>
      <c r="Y72" s="124"/>
      <c r="Z72" s="124"/>
      <c r="AA72" s="124"/>
      <c r="AB72" s="124"/>
      <c r="AC72" s="124"/>
      <c r="AD72" s="124"/>
      <c r="AE72" s="124"/>
      <c r="AF72" s="124"/>
      <c r="AG72" s="125" t="s">
        <v>1710</v>
      </c>
    </row>
    <row r="73" spans="1:2551" s="46" customFormat="1" ht="13" customHeight="1" x14ac:dyDescent="0.2">
      <c r="A73" s="36"/>
      <c r="B73" s="117" t="s">
        <v>2483</v>
      </c>
      <c r="C73" s="118"/>
      <c r="D73" s="118"/>
      <c r="E73" s="118" t="s">
        <v>2474</v>
      </c>
      <c r="F73" s="118"/>
      <c r="G73" s="118" t="s">
        <v>2475</v>
      </c>
      <c r="H73" s="119">
        <v>26.519725000000001</v>
      </c>
      <c r="I73" s="119">
        <v>101.43834</v>
      </c>
      <c r="J73" s="118" t="s">
        <v>11</v>
      </c>
      <c r="K73" s="118" t="s">
        <v>3</v>
      </c>
      <c r="L73" s="118">
        <v>2014</v>
      </c>
      <c r="M73" s="120">
        <v>3000</v>
      </c>
      <c r="N73" s="120"/>
      <c r="O73" s="118" t="s">
        <v>0</v>
      </c>
      <c r="P73" s="120">
        <v>159</v>
      </c>
      <c r="Q73" s="120">
        <v>1158</v>
      </c>
      <c r="R73" s="120">
        <v>2072</v>
      </c>
      <c r="S73" s="120"/>
      <c r="T73" s="118"/>
      <c r="U73" s="118"/>
      <c r="V73" s="118"/>
      <c r="W73" s="118"/>
      <c r="X73" s="118"/>
      <c r="Y73" s="118"/>
      <c r="Z73" s="118"/>
      <c r="AA73" s="118"/>
      <c r="AB73" s="118"/>
      <c r="AC73" s="118"/>
      <c r="AD73" s="118"/>
      <c r="AE73" s="126" t="s">
        <v>2484</v>
      </c>
      <c r="AF73" s="118"/>
      <c r="AG73" s="122" t="s">
        <v>2485</v>
      </c>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c r="JT73" s="45"/>
      <c r="JU73" s="45"/>
      <c r="JV73" s="45"/>
      <c r="JW73" s="45"/>
      <c r="JX73" s="45"/>
      <c r="JY73" s="45"/>
      <c r="JZ73" s="45"/>
      <c r="KA73" s="45"/>
      <c r="KB73" s="45"/>
      <c r="KC73" s="45"/>
      <c r="KD73" s="45"/>
      <c r="KE73" s="45"/>
      <c r="KF73" s="45"/>
      <c r="KG73" s="45"/>
      <c r="KH73" s="45"/>
      <c r="KI73" s="45"/>
      <c r="KJ73" s="45"/>
      <c r="KK73" s="45"/>
      <c r="KL73" s="45"/>
      <c r="KM73" s="45"/>
      <c r="KN73" s="45"/>
      <c r="KO73" s="45"/>
      <c r="KP73" s="45"/>
      <c r="KQ73" s="45"/>
      <c r="KR73" s="45"/>
      <c r="KS73" s="45"/>
      <c r="KT73" s="45"/>
      <c r="KU73" s="45"/>
      <c r="KV73" s="45"/>
      <c r="KW73" s="45"/>
      <c r="KX73" s="45"/>
      <c r="KY73" s="45"/>
      <c r="KZ73" s="45"/>
      <c r="LA73" s="45"/>
      <c r="LB73" s="45"/>
      <c r="LC73" s="45"/>
      <c r="LD73" s="45"/>
      <c r="LE73" s="45"/>
      <c r="LF73" s="45"/>
      <c r="LG73" s="45"/>
      <c r="LH73" s="45"/>
      <c r="LI73" s="45"/>
      <c r="LJ73" s="45"/>
      <c r="LK73" s="45"/>
      <c r="LL73" s="45"/>
      <c r="LM73" s="45"/>
      <c r="LN73" s="45"/>
      <c r="LO73" s="45"/>
      <c r="LP73" s="45"/>
      <c r="LQ73" s="45"/>
      <c r="LR73" s="45"/>
      <c r="LS73" s="45"/>
      <c r="LT73" s="45"/>
      <c r="LU73" s="45"/>
      <c r="LV73" s="45"/>
      <c r="LW73" s="45"/>
      <c r="LX73" s="45"/>
      <c r="LY73" s="45"/>
      <c r="LZ73" s="45"/>
      <c r="MA73" s="45"/>
      <c r="MB73" s="45"/>
      <c r="MC73" s="45"/>
      <c r="MD73" s="45"/>
      <c r="ME73" s="45"/>
      <c r="MF73" s="45"/>
      <c r="MG73" s="45"/>
      <c r="MH73" s="45"/>
      <c r="MI73" s="45"/>
      <c r="MJ73" s="45"/>
      <c r="MK73" s="45"/>
      <c r="ML73" s="45"/>
      <c r="MM73" s="45"/>
      <c r="MN73" s="45"/>
      <c r="MO73" s="45"/>
      <c r="MP73" s="45"/>
      <c r="MQ73" s="45"/>
      <c r="MR73" s="45"/>
      <c r="MS73" s="45"/>
      <c r="MT73" s="45"/>
      <c r="MU73" s="45"/>
      <c r="MV73" s="45"/>
      <c r="MW73" s="45"/>
      <c r="MX73" s="45"/>
      <c r="MY73" s="45"/>
      <c r="MZ73" s="45"/>
      <c r="NA73" s="45"/>
      <c r="NB73" s="45"/>
      <c r="NC73" s="45"/>
      <c r="ND73" s="45"/>
      <c r="NE73" s="45"/>
      <c r="NF73" s="45"/>
      <c r="NG73" s="45"/>
      <c r="NH73" s="45"/>
      <c r="NI73" s="45"/>
      <c r="NJ73" s="45"/>
      <c r="NK73" s="45"/>
      <c r="NL73" s="45"/>
      <c r="NM73" s="45"/>
      <c r="NN73" s="45"/>
      <c r="NO73" s="45"/>
      <c r="NP73" s="45"/>
      <c r="NQ73" s="45"/>
      <c r="NR73" s="45"/>
      <c r="NS73" s="45"/>
      <c r="NT73" s="45"/>
      <c r="NU73" s="45"/>
      <c r="NV73" s="45"/>
      <c r="NW73" s="45"/>
      <c r="NX73" s="45"/>
      <c r="NY73" s="45"/>
      <c r="NZ73" s="45"/>
      <c r="OA73" s="45"/>
      <c r="OB73" s="45"/>
      <c r="OC73" s="45"/>
      <c r="OD73" s="45"/>
      <c r="OE73" s="45"/>
      <c r="OF73" s="45"/>
      <c r="OG73" s="45"/>
      <c r="OH73" s="45"/>
      <c r="OI73" s="45"/>
      <c r="OJ73" s="45"/>
      <c r="OK73" s="45"/>
      <c r="OL73" s="45"/>
      <c r="OM73" s="45"/>
      <c r="ON73" s="45"/>
      <c r="OO73" s="45"/>
      <c r="OP73" s="45"/>
      <c r="OQ73" s="45"/>
      <c r="OR73" s="45"/>
      <c r="OS73" s="45"/>
      <c r="OT73" s="45"/>
      <c r="OU73" s="45"/>
      <c r="OV73" s="45"/>
      <c r="OW73" s="45"/>
      <c r="OX73" s="45"/>
      <c r="OY73" s="45"/>
      <c r="OZ73" s="45"/>
      <c r="PA73" s="45"/>
      <c r="PB73" s="45"/>
      <c r="PC73" s="45"/>
      <c r="PD73" s="45"/>
      <c r="PE73" s="45"/>
      <c r="PF73" s="45"/>
      <c r="PG73" s="45"/>
      <c r="PH73" s="45"/>
      <c r="PI73" s="45"/>
      <c r="PJ73" s="45"/>
      <c r="PK73" s="45"/>
      <c r="PL73" s="45"/>
      <c r="PM73" s="45"/>
      <c r="PN73" s="45"/>
      <c r="PO73" s="45"/>
      <c r="PP73" s="45"/>
      <c r="PQ73" s="45"/>
      <c r="PR73" s="45"/>
      <c r="PS73" s="45"/>
      <c r="PT73" s="45"/>
      <c r="PU73" s="45"/>
      <c r="PV73" s="45"/>
      <c r="PW73" s="45"/>
      <c r="PX73" s="45"/>
      <c r="PY73" s="45"/>
      <c r="PZ73" s="45"/>
      <c r="QA73" s="45"/>
      <c r="QB73" s="45"/>
      <c r="QC73" s="45"/>
      <c r="QD73" s="45"/>
      <c r="QE73" s="45"/>
      <c r="QF73" s="45"/>
      <c r="QG73" s="45"/>
      <c r="QH73" s="45"/>
      <c r="QI73" s="45"/>
      <c r="QJ73" s="45"/>
      <c r="QK73" s="45"/>
      <c r="QL73" s="45"/>
      <c r="QM73" s="45"/>
      <c r="QN73" s="45"/>
      <c r="QO73" s="45"/>
      <c r="QP73" s="45"/>
      <c r="QQ73" s="45"/>
      <c r="QR73" s="45"/>
      <c r="QS73" s="45"/>
      <c r="QT73" s="45"/>
      <c r="QU73" s="45"/>
      <c r="QV73" s="45"/>
      <c r="QW73" s="45"/>
      <c r="QX73" s="45"/>
      <c r="QY73" s="45"/>
      <c r="QZ73" s="45"/>
      <c r="RA73" s="45"/>
      <c r="RB73" s="45"/>
      <c r="RC73" s="45"/>
      <c r="RD73" s="45"/>
      <c r="RE73" s="45"/>
      <c r="RF73" s="45"/>
      <c r="RG73" s="45"/>
      <c r="RH73" s="45"/>
      <c r="RI73" s="45"/>
      <c r="RJ73" s="45"/>
      <c r="RK73" s="45"/>
      <c r="RL73" s="45"/>
      <c r="RM73" s="45"/>
      <c r="RN73" s="45"/>
      <c r="RO73" s="45"/>
      <c r="RP73" s="45"/>
      <c r="RQ73" s="45"/>
      <c r="RR73" s="45"/>
      <c r="RS73" s="45"/>
      <c r="RT73" s="45"/>
      <c r="RU73" s="45"/>
      <c r="RV73" s="45"/>
      <c r="RW73" s="45"/>
      <c r="RX73" s="45"/>
      <c r="RY73" s="45"/>
      <c r="RZ73" s="45"/>
      <c r="SA73" s="45"/>
      <c r="SB73" s="45"/>
      <c r="SC73" s="45"/>
      <c r="SD73" s="45"/>
      <c r="SE73" s="45"/>
      <c r="SF73" s="45"/>
      <c r="SG73" s="45"/>
      <c r="SH73" s="45"/>
      <c r="SI73" s="45"/>
      <c r="SJ73" s="45"/>
      <c r="SK73" s="45"/>
      <c r="SL73" s="45"/>
      <c r="SM73" s="45"/>
      <c r="SN73" s="45"/>
      <c r="SO73" s="45"/>
      <c r="SP73" s="45"/>
      <c r="SQ73" s="45"/>
      <c r="SR73" s="45"/>
      <c r="SS73" s="45"/>
      <c r="ST73" s="45"/>
      <c r="SU73" s="45"/>
      <c r="SV73" s="45"/>
      <c r="SW73" s="45"/>
      <c r="SX73" s="45"/>
      <c r="SY73" s="45"/>
      <c r="SZ73" s="45"/>
      <c r="TA73" s="45"/>
      <c r="TB73" s="45"/>
      <c r="TC73" s="45"/>
      <c r="TD73" s="45"/>
      <c r="TE73" s="45"/>
      <c r="TF73" s="45"/>
      <c r="TG73" s="45"/>
      <c r="TH73" s="45"/>
      <c r="TI73" s="45"/>
      <c r="TJ73" s="45"/>
      <c r="TK73" s="45"/>
      <c r="TL73" s="45"/>
      <c r="TM73" s="45"/>
      <c r="TN73" s="45"/>
      <c r="TO73" s="45"/>
      <c r="TP73" s="45"/>
      <c r="TQ73" s="45"/>
      <c r="TR73" s="45"/>
      <c r="TS73" s="45"/>
      <c r="TT73" s="45"/>
      <c r="TU73" s="45"/>
      <c r="TV73" s="45"/>
      <c r="TW73" s="45"/>
      <c r="TX73" s="45"/>
      <c r="TY73" s="45"/>
      <c r="TZ73" s="45"/>
      <c r="UA73" s="45"/>
      <c r="UB73" s="45"/>
      <c r="UC73" s="45"/>
      <c r="UD73" s="45"/>
      <c r="UE73" s="45"/>
      <c r="UF73" s="45"/>
      <c r="UG73" s="45"/>
      <c r="UH73" s="45"/>
      <c r="UI73" s="45"/>
      <c r="UJ73" s="45"/>
      <c r="UK73" s="45"/>
      <c r="UL73" s="45"/>
      <c r="UM73" s="45"/>
      <c r="UN73" s="45"/>
      <c r="UO73" s="45"/>
      <c r="UP73" s="45"/>
      <c r="UQ73" s="45"/>
      <c r="UR73" s="45"/>
      <c r="US73" s="45"/>
      <c r="UT73" s="45"/>
      <c r="UU73" s="45"/>
      <c r="UV73" s="45"/>
      <c r="UW73" s="45"/>
      <c r="UX73" s="45"/>
      <c r="UY73" s="45"/>
      <c r="UZ73" s="45"/>
      <c r="VA73" s="45"/>
      <c r="VB73" s="45"/>
      <c r="VC73" s="45"/>
      <c r="VD73" s="45"/>
      <c r="VE73" s="45"/>
      <c r="VF73" s="45"/>
      <c r="VG73" s="45"/>
      <c r="VH73" s="45"/>
      <c r="VI73" s="45"/>
      <c r="VJ73" s="45"/>
      <c r="VK73" s="45"/>
      <c r="VL73" s="45"/>
      <c r="VM73" s="45"/>
      <c r="VN73" s="45"/>
      <c r="VO73" s="45"/>
      <c r="VP73" s="45"/>
      <c r="VQ73" s="45"/>
      <c r="VR73" s="45"/>
      <c r="VS73" s="45"/>
      <c r="VT73" s="45"/>
      <c r="VU73" s="45"/>
      <c r="VV73" s="45"/>
      <c r="VW73" s="45"/>
      <c r="VX73" s="45"/>
      <c r="VY73" s="45"/>
      <c r="VZ73" s="45"/>
      <c r="WA73" s="45"/>
      <c r="WB73" s="45"/>
      <c r="WC73" s="45"/>
      <c r="WD73" s="45"/>
      <c r="WE73" s="45"/>
      <c r="WF73" s="45"/>
      <c r="WG73" s="45"/>
      <c r="WH73" s="45"/>
      <c r="WI73" s="45"/>
      <c r="WJ73" s="45"/>
      <c r="WK73" s="45"/>
      <c r="WL73" s="45"/>
      <c r="WM73" s="45"/>
      <c r="WN73" s="45"/>
      <c r="WO73" s="45"/>
      <c r="WP73" s="45"/>
      <c r="WQ73" s="45"/>
      <c r="WR73" s="45"/>
      <c r="WS73" s="45"/>
      <c r="WT73" s="45"/>
      <c r="WU73" s="45"/>
      <c r="WV73" s="45"/>
      <c r="WW73" s="45"/>
      <c r="WX73" s="45"/>
      <c r="WY73" s="45"/>
      <c r="WZ73" s="45"/>
      <c r="XA73" s="45"/>
      <c r="XB73" s="45"/>
      <c r="XC73" s="45"/>
      <c r="XD73" s="45"/>
      <c r="XE73" s="45"/>
      <c r="XF73" s="45"/>
      <c r="XG73" s="45"/>
      <c r="XH73" s="45"/>
      <c r="XI73" s="45"/>
      <c r="XJ73" s="45"/>
      <c r="XK73" s="45"/>
      <c r="XL73" s="45"/>
      <c r="XM73" s="45"/>
      <c r="XN73" s="45"/>
      <c r="XO73" s="45"/>
      <c r="XP73" s="45"/>
      <c r="XQ73" s="45"/>
      <c r="XR73" s="45"/>
      <c r="XS73" s="45"/>
      <c r="XT73" s="45"/>
      <c r="XU73" s="45"/>
      <c r="XV73" s="45"/>
      <c r="XW73" s="45"/>
      <c r="XX73" s="45"/>
      <c r="XY73" s="45"/>
      <c r="XZ73" s="45"/>
      <c r="YA73" s="45"/>
      <c r="YB73" s="45"/>
      <c r="YC73" s="45"/>
      <c r="YD73" s="45"/>
      <c r="YE73" s="45"/>
      <c r="YF73" s="45"/>
      <c r="YG73" s="45"/>
      <c r="YH73" s="45"/>
      <c r="YI73" s="45"/>
      <c r="YJ73" s="45"/>
      <c r="YK73" s="45"/>
      <c r="YL73" s="45"/>
      <c r="YM73" s="45"/>
      <c r="YN73" s="45"/>
      <c r="YO73" s="45"/>
      <c r="YP73" s="45"/>
      <c r="YQ73" s="45"/>
      <c r="YR73" s="45"/>
      <c r="YS73" s="45"/>
      <c r="YT73" s="45"/>
      <c r="YU73" s="45"/>
      <c r="YV73" s="45"/>
      <c r="YW73" s="45"/>
      <c r="YX73" s="45"/>
      <c r="YY73" s="45"/>
      <c r="YZ73" s="45"/>
      <c r="ZA73" s="45"/>
      <c r="ZB73" s="45"/>
      <c r="ZC73" s="45"/>
      <c r="ZD73" s="45"/>
      <c r="ZE73" s="45"/>
      <c r="ZF73" s="45"/>
      <c r="ZG73" s="45"/>
      <c r="ZH73" s="45"/>
      <c r="ZI73" s="45"/>
      <c r="ZJ73" s="45"/>
      <c r="ZK73" s="45"/>
      <c r="ZL73" s="45"/>
      <c r="ZM73" s="45"/>
      <c r="ZN73" s="45"/>
      <c r="ZO73" s="45"/>
      <c r="ZP73" s="45"/>
      <c r="ZQ73" s="45"/>
      <c r="ZR73" s="45"/>
      <c r="ZS73" s="45"/>
      <c r="ZT73" s="45"/>
      <c r="ZU73" s="45"/>
      <c r="ZV73" s="45"/>
      <c r="ZW73" s="45"/>
      <c r="ZX73" s="45"/>
      <c r="ZY73" s="45"/>
      <c r="ZZ73" s="45"/>
      <c r="AAA73" s="45"/>
      <c r="AAB73" s="45"/>
      <c r="AAC73" s="45"/>
      <c r="AAD73" s="45"/>
      <c r="AAE73" s="45"/>
      <c r="AAF73" s="45"/>
      <c r="AAG73" s="45"/>
      <c r="AAH73" s="45"/>
      <c r="AAI73" s="45"/>
      <c r="AAJ73" s="45"/>
      <c r="AAK73" s="45"/>
      <c r="AAL73" s="45"/>
      <c r="AAM73" s="45"/>
      <c r="AAN73" s="45"/>
      <c r="AAO73" s="45"/>
      <c r="AAP73" s="45"/>
      <c r="AAQ73" s="45"/>
      <c r="AAR73" s="45"/>
      <c r="AAS73" s="45"/>
      <c r="AAT73" s="45"/>
      <c r="AAU73" s="45"/>
      <c r="AAV73" s="45"/>
      <c r="AAW73" s="45"/>
      <c r="AAX73" s="45"/>
      <c r="AAY73" s="45"/>
      <c r="AAZ73" s="45"/>
      <c r="ABA73" s="45"/>
      <c r="ABB73" s="45"/>
      <c r="ABC73" s="45"/>
      <c r="ABD73" s="45"/>
      <c r="ABE73" s="45"/>
      <c r="ABF73" s="45"/>
      <c r="ABG73" s="45"/>
      <c r="ABH73" s="45"/>
      <c r="ABI73" s="45"/>
      <c r="ABJ73" s="45"/>
      <c r="ABK73" s="45"/>
      <c r="ABL73" s="45"/>
      <c r="ABM73" s="45"/>
      <c r="ABN73" s="45"/>
      <c r="ABO73" s="45"/>
      <c r="ABP73" s="45"/>
      <c r="ABQ73" s="45"/>
      <c r="ABR73" s="45"/>
      <c r="ABS73" s="45"/>
      <c r="ABT73" s="45"/>
      <c r="ABU73" s="45"/>
      <c r="ABV73" s="45"/>
      <c r="ABW73" s="45"/>
      <c r="ABX73" s="45"/>
      <c r="ABY73" s="45"/>
      <c r="ABZ73" s="45"/>
      <c r="ACA73" s="45"/>
      <c r="ACB73" s="45"/>
      <c r="ACC73" s="45"/>
      <c r="ACD73" s="45"/>
      <c r="ACE73" s="45"/>
      <c r="ACF73" s="45"/>
      <c r="ACG73" s="45"/>
      <c r="ACH73" s="45"/>
      <c r="ACI73" s="45"/>
      <c r="ACJ73" s="45"/>
      <c r="ACK73" s="45"/>
      <c r="ACL73" s="45"/>
      <c r="ACM73" s="45"/>
      <c r="ACN73" s="45"/>
      <c r="ACO73" s="45"/>
      <c r="ACP73" s="45"/>
      <c r="ACQ73" s="45"/>
      <c r="ACR73" s="45"/>
      <c r="ACS73" s="45"/>
      <c r="ACT73" s="45"/>
      <c r="ACU73" s="45"/>
      <c r="ACV73" s="45"/>
      <c r="ACW73" s="45"/>
      <c r="ACX73" s="45"/>
      <c r="ACY73" s="45"/>
      <c r="ACZ73" s="45"/>
      <c r="ADA73" s="45"/>
      <c r="ADB73" s="45"/>
      <c r="ADC73" s="45"/>
      <c r="ADD73" s="45"/>
      <c r="ADE73" s="45"/>
      <c r="ADF73" s="45"/>
      <c r="ADG73" s="45"/>
      <c r="ADH73" s="45"/>
      <c r="ADI73" s="45"/>
      <c r="ADJ73" s="45"/>
      <c r="ADK73" s="45"/>
      <c r="ADL73" s="45"/>
      <c r="ADM73" s="45"/>
      <c r="ADN73" s="45"/>
      <c r="ADO73" s="45"/>
      <c r="ADP73" s="45"/>
      <c r="ADQ73" s="45"/>
      <c r="ADR73" s="45"/>
      <c r="ADS73" s="45"/>
      <c r="ADT73" s="45"/>
      <c r="ADU73" s="45"/>
      <c r="ADV73" s="45"/>
      <c r="ADW73" s="45"/>
      <c r="ADX73" s="45"/>
      <c r="ADY73" s="45"/>
      <c r="ADZ73" s="45"/>
      <c r="AEA73" s="45"/>
      <c r="AEB73" s="45"/>
      <c r="AEC73" s="45"/>
      <c r="AED73" s="45"/>
      <c r="AEE73" s="45"/>
      <c r="AEF73" s="45"/>
      <c r="AEG73" s="45"/>
      <c r="AEH73" s="45"/>
      <c r="AEI73" s="45"/>
      <c r="AEJ73" s="45"/>
      <c r="AEK73" s="45"/>
      <c r="AEL73" s="45"/>
      <c r="AEM73" s="45"/>
      <c r="AEN73" s="45"/>
      <c r="AEO73" s="45"/>
      <c r="AEP73" s="45"/>
      <c r="AEQ73" s="45"/>
      <c r="AER73" s="45"/>
      <c r="AES73" s="45"/>
      <c r="AET73" s="45"/>
      <c r="AEU73" s="45"/>
      <c r="AEV73" s="45"/>
      <c r="AEW73" s="45"/>
      <c r="AEX73" s="45"/>
      <c r="AEY73" s="45"/>
      <c r="AEZ73" s="45"/>
      <c r="AFA73" s="45"/>
      <c r="AFB73" s="45"/>
      <c r="AFC73" s="45"/>
      <c r="AFD73" s="45"/>
      <c r="AFE73" s="45"/>
      <c r="AFF73" s="45"/>
      <c r="AFG73" s="45"/>
      <c r="AFH73" s="45"/>
      <c r="AFI73" s="45"/>
      <c r="AFJ73" s="45"/>
      <c r="AFK73" s="45"/>
      <c r="AFL73" s="45"/>
      <c r="AFM73" s="45"/>
      <c r="AFN73" s="45"/>
      <c r="AFO73" s="45"/>
      <c r="AFP73" s="45"/>
      <c r="AFQ73" s="45"/>
      <c r="AFR73" s="45"/>
      <c r="AFS73" s="45"/>
      <c r="AFT73" s="45"/>
      <c r="AFU73" s="45"/>
      <c r="AFV73" s="45"/>
      <c r="AFW73" s="45"/>
      <c r="AFX73" s="45"/>
      <c r="AFY73" s="45"/>
      <c r="AFZ73" s="45"/>
      <c r="AGA73" s="45"/>
      <c r="AGB73" s="45"/>
      <c r="AGC73" s="45"/>
      <c r="AGD73" s="45"/>
      <c r="AGE73" s="45"/>
      <c r="AGF73" s="45"/>
      <c r="AGG73" s="45"/>
      <c r="AGH73" s="45"/>
      <c r="AGI73" s="45"/>
      <c r="AGJ73" s="45"/>
      <c r="AGK73" s="45"/>
      <c r="AGL73" s="45"/>
      <c r="AGM73" s="45"/>
      <c r="AGN73" s="45"/>
      <c r="AGO73" s="45"/>
      <c r="AGP73" s="45"/>
      <c r="AGQ73" s="45"/>
      <c r="AGR73" s="45"/>
      <c r="AGS73" s="45"/>
      <c r="AGT73" s="45"/>
      <c r="AGU73" s="45"/>
      <c r="AGV73" s="45"/>
      <c r="AGW73" s="45"/>
      <c r="AGX73" s="45"/>
      <c r="AGY73" s="45"/>
      <c r="AGZ73" s="45"/>
      <c r="AHA73" s="45"/>
      <c r="AHB73" s="45"/>
      <c r="AHC73" s="45"/>
      <c r="AHD73" s="45"/>
      <c r="AHE73" s="45"/>
      <c r="AHF73" s="45"/>
      <c r="AHG73" s="45"/>
      <c r="AHH73" s="45"/>
      <c r="AHI73" s="45"/>
      <c r="AHJ73" s="45"/>
      <c r="AHK73" s="45"/>
      <c r="AHL73" s="45"/>
      <c r="AHM73" s="45"/>
      <c r="AHN73" s="45"/>
      <c r="AHO73" s="45"/>
      <c r="AHP73" s="45"/>
      <c r="AHQ73" s="45"/>
      <c r="AHR73" s="45"/>
      <c r="AHS73" s="45"/>
      <c r="AHT73" s="45"/>
      <c r="AHU73" s="45"/>
      <c r="AHV73" s="45"/>
      <c r="AHW73" s="45"/>
      <c r="AHX73" s="45"/>
      <c r="AHY73" s="45"/>
      <c r="AHZ73" s="45"/>
      <c r="AIA73" s="45"/>
      <c r="AIB73" s="45"/>
      <c r="AIC73" s="45"/>
      <c r="AID73" s="45"/>
      <c r="AIE73" s="45"/>
      <c r="AIF73" s="45"/>
      <c r="AIG73" s="45"/>
      <c r="AIH73" s="45"/>
      <c r="AII73" s="45"/>
      <c r="AIJ73" s="45"/>
      <c r="AIK73" s="45"/>
      <c r="AIL73" s="45"/>
      <c r="AIM73" s="45"/>
      <c r="AIN73" s="45"/>
      <c r="AIO73" s="45"/>
      <c r="AIP73" s="45"/>
      <c r="AIQ73" s="45"/>
      <c r="AIR73" s="45"/>
      <c r="AIS73" s="45"/>
      <c r="AIT73" s="45"/>
      <c r="AIU73" s="45"/>
      <c r="AIV73" s="45"/>
      <c r="AIW73" s="45"/>
      <c r="AIX73" s="45"/>
      <c r="AIY73" s="45"/>
      <c r="AIZ73" s="45"/>
      <c r="AJA73" s="45"/>
      <c r="AJB73" s="45"/>
      <c r="AJC73" s="45"/>
      <c r="AJD73" s="45"/>
      <c r="AJE73" s="45"/>
      <c r="AJF73" s="45"/>
      <c r="AJG73" s="45"/>
      <c r="AJH73" s="45"/>
      <c r="AJI73" s="45"/>
      <c r="AJJ73" s="45"/>
      <c r="AJK73" s="45"/>
      <c r="AJL73" s="45"/>
      <c r="AJM73" s="45"/>
      <c r="AJN73" s="45"/>
      <c r="AJO73" s="45"/>
      <c r="AJP73" s="45"/>
      <c r="AJQ73" s="45"/>
      <c r="AJR73" s="45"/>
      <c r="AJS73" s="45"/>
      <c r="AJT73" s="45"/>
      <c r="AJU73" s="45"/>
      <c r="AJV73" s="45"/>
      <c r="AJW73" s="45"/>
      <c r="AJX73" s="45"/>
      <c r="AJY73" s="45"/>
      <c r="AJZ73" s="45"/>
      <c r="AKA73" s="45"/>
      <c r="AKB73" s="45"/>
      <c r="AKC73" s="45"/>
      <c r="AKD73" s="45"/>
      <c r="AKE73" s="45"/>
      <c r="AKF73" s="45"/>
      <c r="AKG73" s="45"/>
      <c r="AKH73" s="45"/>
      <c r="AKI73" s="45"/>
      <c r="AKJ73" s="45"/>
      <c r="AKK73" s="45"/>
      <c r="AKL73" s="45"/>
      <c r="AKM73" s="45"/>
      <c r="AKN73" s="45"/>
      <c r="AKO73" s="45"/>
      <c r="AKP73" s="45"/>
      <c r="AKQ73" s="45"/>
      <c r="AKR73" s="45"/>
      <c r="AKS73" s="45"/>
      <c r="AKT73" s="45"/>
      <c r="AKU73" s="45"/>
      <c r="AKV73" s="45"/>
      <c r="AKW73" s="45"/>
      <c r="AKX73" s="45"/>
      <c r="AKY73" s="45"/>
      <c r="AKZ73" s="45"/>
      <c r="ALA73" s="45"/>
      <c r="ALB73" s="45"/>
      <c r="ALC73" s="45"/>
      <c r="ALD73" s="45"/>
      <c r="ALE73" s="45"/>
      <c r="ALF73" s="45"/>
      <c r="ALG73" s="45"/>
      <c r="ALH73" s="45"/>
      <c r="ALI73" s="45"/>
      <c r="ALJ73" s="45"/>
      <c r="ALK73" s="45"/>
      <c r="ALL73" s="45"/>
      <c r="ALM73" s="45"/>
      <c r="ALN73" s="45"/>
      <c r="ALO73" s="45"/>
      <c r="ALP73" s="45"/>
      <c r="ALQ73" s="45"/>
      <c r="ALR73" s="45"/>
      <c r="ALS73" s="45"/>
      <c r="ALT73" s="45"/>
      <c r="ALU73" s="45"/>
      <c r="ALV73" s="45"/>
      <c r="ALW73" s="45"/>
      <c r="ALX73" s="45"/>
      <c r="ALY73" s="45"/>
      <c r="ALZ73" s="45"/>
      <c r="AMA73" s="45"/>
      <c r="AMB73" s="45"/>
      <c r="AMC73" s="45"/>
      <c r="AMD73" s="45"/>
      <c r="AME73" s="45"/>
      <c r="AMF73" s="45"/>
      <c r="AMG73" s="45"/>
      <c r="AMH73" s="45"/>
      <c r="AMI73" s="45"/>
      <c r="AMJ73" s="45"/>
      <c r="AMK73" s="45"/>
      <c r="AML73" s="45"/>
      <c r="AMM73" s="45"/>
      <c r="AMN73" s="45"/>
      <c r="AMO73" s="45"/>
      <c r="AMP73" s="45"/>
      <c r="AMQ73" s="45"/>
      <c r="AMR73" s="45"/>
      <c r="AMS73" s="45"/>
      <c r="AMT73" s="45"/>
      <c r="AMU73" s="45"/>
      <c r="AMV73" s="45"/>
      <c r="AMW73" s="45"/>
      <c r="AMX73" s="45"/>
      <c r="AMY73" s="45"/>
      <c r="AMZ73" s="45"/>
      <c r="ANA73" s="45"/>
      <c r="ANB73" s="45"/>
      <c r="ANC73" s="45"/>
      <c r="AND73" s="45"/>
      <c r="ANE73" s="45"/>
      <c r="ANF73" s="45"/>
      <c r="ANG73" s="45"/>
      <c r="ANH73" s="45"/>
      <c r="ANI73" s="45"/>
      <c r="ANJ73" s="45"/>
      <c r="ANK73" s="45"/>
      <c r="ANL73" s="45"/>
      <c r="ANM73" s="45"/>
      <c r="ANN73" s="45"/>
      <c r="ANO73" s="45"/>
      <c r="ANP73" s="45"/>
      <c r="ANQ73" s="45"/>
      <c r="ANR73" s="45"/>
      <c r="ANS73" s="45"/>
      <c r="ANT73" s="45"/>
      <c r="ANU73" s="45"/>
      <c r="ANV73" s="45"/>
      <c r="ANW73" s="45"/>
      <c r="ANX73" s="45"/>
      <c r="ANY73" s="45"/>
      <c r="ANZ73" s="45"/>
      <c r="AOA73" s="45"/>
      <c r="AOB73" s="45"/>
      <c r="AOC73" s="45"/>
      <c r="AOD73" s="45"/>
      <c r="AOE73" s="45"/>
      <c r="AOF73" s="45"/>
      <c r="AOG73" s="45"/>
      <c r="AOH73" s="45"/>
      <c r="AOI73" s="45"/>
      <c r="AOJ73" s="45"/>
      <c r="AOK73" s="45"/>
      <c r="AOL73" s="45"/>
      <c r="AOM73" s="45"/>
      <c r="AON73" s="45"/>
      <c r="AOO73" s="45"/>
      <c r="AOP73" s="45"/>
      <c r="AOQ73" s="45"/>
      <c r="AOR73" s="45"/>
      <c r="AOS73" s="45"/>
      <c r="AOT73" s="45"/>
      <c r="AOU73" s="45"/>
      <c r="AOV73" s="45"/>
      <c r="AOW73" s="45"/>
      <c r="AOX73" s="45"/>
      <c r="AOY73" s="45"/>
      <c r="AOZ73" s="45"/>
      <c r="APA73" s="45"/>
      <c r="APB73" s="45"/>
      <c r="APC73" s="45"/>
      <c r="APD73" s="45"/>
      <c r="APE73" s="45"/>
      <c r="APF73" s="45"/>
      <c r="APG73" s="45"/>
      <c r="APH73" s="45"/>
      <c r="API73" s="45"/>
      <c r="APJ73" s="45"/>
      <c r="APK73" s="45"/>
      <c r="APL73" s="45"/>
      <c r="APM73" s="45"/>
      <c r="APN73" s="45"/>
      <c r="APO73" s="45"/>
      <c r="APP73" s="45"/>
      <c r="APQ73" s="45"/>
      <c r="APR73" s="45"/>
      <c r="APS73" s="45"/>
      <c r="APT73" s="45"/>
      <c r="APU73" s="45"/>
      <c r="APV73" s="45"/>
      <c r="APW73" s="45"/>
      <c r="APX73" s="45"/>
      <c r="APY73" s="45"/>
      <c r="APZ73" s="45"/>
      <c r="AQA73" s="45"/>
      <c r="AQB73" s="45"/>
      <c r="AQC73" s="45"/>
      <c r="AQD73" s="45"/>
      <c r="AQE73" s="45"/>
      <c r="AQF73" s="45"/>
      <c r="AQG73" s="45"/>
      <c r="AQH73" s="45"/>
      <c r="AQI73" s="45"/>
      <c r="AQJ73" s="45"/>
      <c r="AQK73" s="45"/>
      <c r="AQL73" s="45"/>
      <c r="AQM73" s="45"/>
      <c r="AQN73" s="45"/>
      <c r="AQO73" s="45"/>
      <c r="AQP73" s="45"/>
      <c r="AQQ73" s="45"/>
      <c r="AQR73" s="45"/>
      <c r="AQS73" s="45"/>
      <c r="AQT73" s="45"/>
      <c r="AQU73" s="45"/>
      <c r="AQV73" s="45"/>
      <c r="AQW73" s="45"/>
      <c r="AQX73" s="45"/>
      <c r="AQY73" s="45"/>
      <c r="AQZ73" s="45"/>
      <c r="ARA73" s="45"/>
      <c r="ARB73" s="45"/>
      <c r="ARC73" s="45"/>
      <c r="ARD73" s="45"/>
      <c r="ARE73" s="45"/>
      <c r="ARF73" s="45"/>
      <c r="ARG73" s="45"/>
      <c r="ARH73" s="45"/>
      <c r="ARI73" s="45"/>
      <c r="ARJ73" s="45"/>
      <c r="ARK73" s="45"/>
      <c r="ARL73" s="45"/>
      <c r="ARM73" s="45"/>
      <c r="ARN73" s="45"/>
      <c r="ARO73" s="45"/>
      <c r="ARP73" s="45"/>
      <c r="ARQ73" s="45"/>
      <c r="ARR73" s="45"/>
      <c r="ARS73" s="45"/>
      <c r="ART73" s="45"/>
      <c r="ARU73" s="45"/>
      <c r="ARV73" s="45"/>
      <c r="ARW73" s="45"/>
      <c r="ARX73" s="45"/>
      <c r="ARY73" s="45"/>
      <c r="ARZ73" s="45"/>
      <c r="ASA73" s="45"/>
      <c r="ASB73" s="45"/>
      <c r="ASC73" s="45"/>
      <c r="ASD73" s="45"/>
      <c r="ASE73" s="45"/>
      <c r="ASF73" s="45"/>
      <c r="ASG73" s="45"/>
      <c r="ASH73" s="45"/>
      <c r="ASI73" s="45"/>
      <c r="ASJ73" s="45"/>
      <c r="ASK73" s="45"/>
      <c r="ASL73" s="45"/>
      <c r="ASM73" s="45"/>
      <c r="ASN73" s="45"/>
      <c r="ASO73" s="45"/>
      <c r="ASP73" s="45"/>
      <c r="ASQ73" s="45"/>
      <c r="ASR73" s="45"/>
      <c r="ASS73" s="45"/>
      <c r="AST73" s="45"/>
      <c r="ASU73" s="45"/>
      <c r="ASV73" s="45"/>
      <c r="ASW73" s="45"/>
      <c r="ASX73" s="45"/>
      <c r="ASY73" s="45"/>
      <c r="ASZ73" s="45"/>
      <c r="ATA73" s="45"/>
      <c r="ATB73" s="45"/>
      <c r="ATC73" s="45"/>
      <c r="ATD73" s="45"/>
      <c r="ATE73" s="45"/>
      <c r="ATF73" s="45"/>
      <c r="ATG73" s="45"/>
      <c r="ATH73" s="45"/>
      <c r="ATI73" s="45"/>
      <c r="ATJ73" s="45"/>
      <c r="ATK73" s="45"/>
      <c r="ATL73" s="45"/>
      <c r="ATM73" s="45"/>
      <c r="ATN73" s="45"/>
      <c r="ATO73" s="45"/>
      <c r="ATP73" s="45"/>
      <c r="ATQ73" s="45"/>
      <c r="ATR73" s="45"/>
      <c r="ATS73" s="45"/>
      <c r="ATT73" s="45"/>
      <c r="ATU73" s="45"/>
      <c r="ATV73" s="45"/>
      <c r="ATW73" s="45"/>
      <c r="ATX73" s="45"/>
      <c r="ATY73" s="45"/>
      <c r="ATZ73" s="45"/>
      <c r="AUA73" s="45"/>
      <c r="AUB73" s="45"/>
      <c r="AUC73" s="45"/>
      <c r="AUD73" s="45"/>
      <c r="AUE73" s="45"/>
      <c r="AUF73" s="45"/>
      <c r="AUG73" s="45"/>
      <c r="AUH73" s="45"/>
      <c r="AUI73" s="45"/>
      <c r="AUJ73" s="45"/>
      <c r="AUK73" s="45"/>
      <c r="AUL73" s="45"/>
      <c r="AUM73" s="45"/>
      <c r="AUN73" s="45"/>
      <c r="AUO73" s="45"/>
      <c r="AUP73" s="45"/>
      <c r="AUQ73" s="45"/>
      <c r="AUR73" s="45"/>
      <c r="AUS73" s="45"/>
      <c r="AUT73" s="45"/>
      <c r="AUU73" s="45"/>
      <c r="AUV73" s="45"/>
      <c r="AUW73" s="45"/>
      <c r="AUX73" s="45"/>
      <c r="AUY73" s="45"/>
      <c r="AUZ73" s="45"/>
      <c r="AVA73" s="45"/>
      <c r="AVB73" s="45"/>
      <c r="AVC73" s="45"/>
      <c r="AVD73" s="45"/>
      <c r="AVE73" s="45"/>
      <c r="AVF73" s="45"/>
      <c r="AVG73" s="45"/>
      <c r="AVH73" s="45"/>
      <c r="AVI73" s="45"/>
      <c r="AVJ73" s="45"/>
      <c r="AVK73" s="45"/>
      <c r="AVL73" s="45"/>
      <c r="AVM73" s="45"/>
      <c r="AVN73" s="45"/>
      <c r="AVO73" s="45"/>
      <c r="AVP73" s="45"/>
      <c r="AVQ73" s="45"/>
      <c r="AVR73" s="45"/>
      <c r="AVS73" s="45"/>
      <c r="AVT73" s="45"/>
      <c r="AVU73" s="45"/>
      <c r="AVV73" s="45"/>
      <c r="AVW73" s="45"/>
      <c r="AVX73" s="45"/>
      <c r="AVY73" s="45"/>
      <c r="AVZ73" s="45"/>
      <c r="AWA73" s="45"/>
      <c r="AWB73" s="45"/>
      <c r="AWC73" s="45"/>
      <c r="AWD73" s="45"/>
      <c r="AWE73" s="45"/>
      <c r="AWF73" s="45"/>
      <c r="AWG73" s="45"/>
      <c r="AWH73" s="45"/>
      <c r="AWI73" s="45"/>
      <c r="AWJ73" s="45"/>
      <c r="AWK73" s="45"/>
      <c r="AWL73" s="45"/>
      <c r="AWM73" s="45"/>
      <c r="AWN73" s="45"/>
      <c r="AWO73" s="45"/>
      <c r="AWP73" s="45"/>
      <c r="AWQ73" s="45"/>
      <c r="AWR73" s="45"/>
      <c r="AWS73" s="45"/>
      <c r="AWT73" s="45"/>
      <c r="AWU73" s="45"/>
      <c r="AWV73" s="45"/>
      <c r="AWW73" s="45"/>
      <c r="AWX73" s="45"/>
      <c r="AWY73" s="45"/>
      <c r="AWZ73" s="45"/>
      <c r="AXA73" s="45"/>
      <c r="AXB73" s="45"/>
      <c r="AXC73" s="45"/>
      <c r="AXD73" s="45"/>
      <c r="AXE73" s="45"/>
      <c r="AXF73" s="45"/>
      <c r="AXG73" s="45"/>
      <c r="AXH73" s="45"/>
      <c r="AXI73" s="45"/>
      <c r="AXJ73" s="45"/>
      <c r="AXK73" s="45"/>
      <c r="AXL73" s="45"/>
      <c r="AXM73" s="45"/>
      <c r="AXN73" s="45"/>
      <c r="AXO73" s="45"/>
      <c r="AXP73" s="45"/>
      <c r="AXQ73" s="45"/>
      <c r="AXR73" s="45"/>
      <c r="AXS73" s="45"/>
      <c r="AXT73" s="45"/>
      <c r="AXU73" s="45"/>
      <c r="AXV73" s="45"/>
      <c r="AXW73" s="45"/>
      <c r="AXX73" s="45"/>
      <c r="AXY73" s="45"/>
      <c r="AXZ73" s="45"/>
      <c r="AYA73" s="45"/>
      <c r="AYB73" s="45"/>
      <c r="AYC73" s="45"/>
      <c r="AYD73" s="45"/>
      <c r="AYE73" s="45"/>
      <c r="AYF73" s="45"/>
      <c r="AYG73" s="45"/>
      <c r="AYH73" s="45"/>
      <c r="AYI73" s="45"/>
      <c r="AYJ73" s="45"/>
      <c r="AYK73" s="45"/>
      <c r="AYL73" s="45"/>
      <c r="AYM73" s="45"/>
      <c r="AYN73" s="45"/>
      <c r="AYO73" s="45"/>
      <c r="AYP73" s="45"/>
      <c r="AYQ73" s="45"/>
      <c r="AYR73" s="45"/>
      <c r="AYS73" s="45"/>
      <c r="AYT73" s="45"/>
      <c r="AYU73" s="45"/>
      <c r="AYV73" s="45"/>
      <c r="AYW73" s="45"/>
      <c r="AYX73" s="45"/>
      <c r="AYY73" s="45"/>
      <c r="AYZ73" s="45"/>
      <c r="AZA73" s="45"/>
      <c r="AZB73" s="45"/>
      <c r="AZC73" s="45"/>
      <c r="AZD73" s="45"/>
      <c r="AZE73" s="45"/>
      <c r="AZF73" s="45"/>
      <c r="AZG73" s="45"/>
      <c r="AZH73" s="45"/>
      <c r="AZI73" s="45"/>
      <c r="AZJ73" s="45"/>
      <c r="AZK73" s="45"/>
      <c r="AZL73" s="45"/>
      <c r="AZM73" s="45"/>
      <c r="AZN73" s="45"/>
      <c r="AZO73" s="45"/>
      <c r="AZP73" s="45"/>
      <c r="AZQ73" s="45"/>
      <c r="AZR73" s="45"/>
      <c r="AZS73" s="45"/>
      <c r="AZT73" s="45"/>
      <c r="AZU73" s="45"/>
      <c r="AZV73" s="45"/>
      <c r="AZW73" s="45"/>
      <c r="AZX73" s="45"/>
      <c r="AZY73" s="45"/>
      <c r="AZZ73" s="45"/>
      <c r="BAA73" s="45"/>
      <c r="BAB73" s="45"/>
      <c r="BAC73" s="45"/>
      <c r="BAD73" s="45"/>
      <c r="BAE73" s="45"/>
      <c r="BAF73" s="45"/>
      <c r="BAG73" s="45"/>
      <c r="BAH73" s="45"/>
      <c r="BAI73" s="45"/>
      <c r="BAJ73" s="45"/>
      <c r="BAK73" s="45"/>
      <c r="BAL73" s="45"/>
      <c r="BAM73" s="45"/>
      <c r="BAN73" s="45"/>
      <c r="BAO73" s="45"/>
      <c r="BAP73" s="45"/>
      <c r="BAQ73" s="45"/>
      <c r="BAR73" s="45"/>
      <c r="BAS73" s="45"/>
      <c r="BAT73" s="45"/>
      <c r="BAU73" s="45"/>
      <c r="BAV73" s="45"/>
      <c r="BAW73" s="45"/>
      <c r="BAX73" s="45"/>
      <c r="BAY73" s="45"/>
      <c r="BAZ73" s="45"/>
      <c r="BBA73" s="45"/>
      <c r="BBB73" s="45"/>
      <c r="BBC73" s="45"/>
      <c r="BBD73" s="45"/>
      <c r="BBE73" s="45"/>
      <c r="BBF73" s="45"/>
      <c r="BBG73" s="45"/>
      <c r="BBH73" s="45"/>
      <c r="BBI73" s="45"/>
      <c r="BBJ73" s="45"/>
      <c r="BBK73" s="45"/>
      <c r="BBL73" s="45"/>
      <c r="BBM73" s="45"/>
      <c r="BBN73" s="45"/>
      <c r="BBO73" s="45"/>
      <c r="BBP73" s="45"/>
      <c r="BBQ73" s="45"/>
      <c r="BBR73" s="45"/>
      <c r="BBS73" s="45"/>
      <c r="BBT73" s="45"/>
      <c r="BBU73" s="45"/>
      <c r="BBV73" s="45"/>
      <c r="BBW73" s="45"/>
      <c r="BBX73" s="45"/>
      <c r="BBY73" s="45"/>
      <c r="BBZ73" s="45"/>
      <c r="BCA73" s="45"/>
      <c r="BCB73" s="45"/>
      <c r="BCC73" s="45"/>
      <c r="BCD73" s="45"/>
      <c r="BCE73" s="45"/>
      <c r="BCF73" s="45"/>
      <c r="BCG73" s="45"/>
      <c r="BCH73" s="45"/>
      <c r="BCI73" s="45"/>
      <c r="BCJ73" s="45"/>
      <c r="BCK73" s="45"/>
      <c r="BCL73" s="45"/>
      <c r="BCM73" s="45"/>
      <c r="BCN73" s="45"/>
      <c r="BCO73" s="45"/>
      <c r="BCP73" s="45"/>
      <c r="BCQ73" s="45"/>
      <c r="BCR73" s="45"/>
      <c r="BCS73" s="45"/>
      <c r="BCT73" s="45"/>
      <c r="BCU73" s="45"/>
      <c r="BCV73" s="45"/>
      <c r="BCW73" s="45"/>
      <c r="BCX73" s="45"/>
      <c r="BCY73" s="45"/>
      <c r="BCZ73" s="45"/>
      <c r="BDA73" s="45"/>
      <c r="BDB73" s="45"/>
      <c r="BDC73" s="45"/>
      <c r="BDD73" s="45"/>
      <c r="BDE73" s="45"/>
      <c r="BDF73" s="45"/>
      <c r="BDG73" s="45"/>
      <c r="BDH73" s="45"/>
      <c r="BDI73" s="45"/>
      <c r="BDJ73" s="45"/>
      <c r="BDK73" s="45"/>
      <c r="BDL73" s="45"/>
      <c r="BDM73" s="45"/>
      <c r="BDN73" s="45"/>
      <c r="BDO73" s="45"/>
      <c r="BDP73" s="45"/>
      <c r="BDQ73" s="45"/>
      <c r="BDR73" s="45"/>
      <c r="BDS73" s="45"/>
      <c r="BDT73" s="45"/>
      <c r="BDU73" s="45"/>
      <c r="BDV73" s="45"/>
      <c r="BDW73" s="45"/>
      <c r="BDX73" s="45"/>
      <c r="BDY73" s="45"/>
      <c r="BDZ73" s="45"/>
      <c r="BEA73" s="45"/>
      <c r="BEB73" s="45"/>
      <c r="BEC73" s="45"/>
      <c r="BED73" s="45"/>
      <c r="BEE73" s="45"/>
      <c r="BEF73" s="45"/>
      <c r="BEG73" s="45"/>
      <c r="BEH73" s="45"/>
      <c r="BEI73" s="45"/>
      <c r="BEJ73" s="45"/>
      <c r="BEK73" s="45"/>
      <c r="BEL73" s="45"/>
      <c r="BEM73" s="45"/>
      <c r="BEN73" s="45"/>
      <c r="BEO73" s="45"/>
      <c r="BEP73" s="45"/>
      <c r="BEQ73" s="45"/>
      <c r="BER73" s="45"/>
      <c r="BES73" s="45"/>
      <c r="BET73" s="45"/>
      <c r="BEU73" s="45"/>
      <c r="BEV73" s="45"/>
      <c r="BEW73" s="45"/>
      <c r="BEX73" s="45"/>
      <c r="BEY73" s="45"/>
      <c r="BEZ73" s="45"/>
      <c r="BFA73" s="45"/>
      <c r="BFB73" s="45"/>
      <c r="BFC73" s="45"/>
      <c r="BFD73" s="45"/>
      <c r="BFE73" s="45"/>
      <c r="BFF73" s="45"/>
      <c r="BFG73" s="45"/>
      <c r="BFH73" s="45"/>
      <c r="BFI73" s="45"/>
      <c r="BFJ73" s="45"/>
      <c r="BFK73" s="45"/>
      <c r="BFL73" s="45"/>
      <c r="BFM73" s="45"/>
      <c r="BFN73" s="45"/>
      <c r="BFO73" s="45"/>
      <c r="BFP73" s="45"/>
      <c r="BFQ73" s="45"/>
      <c r="BFR73" s="45"/>
      <c r="BFS73" s="45"/>
      <c r="BFT73" s="45"/>
      <c r="BFU73" s="45"/>
      <c r="BFV73" s="45"/>
      <c r="BFW73" s="45"/>
      <c r="BFX73" s="45"/>
      <c r="BFY73" s="45"/>
      <c r="BFZ73" s="45"/>
      <c r="BGA73" s="45"/>
      <c r="BGB73" s="45"/>
      <c r="BGC73" s="45"/>
      <c r="BGD73" s="45"/>
      <c r="BGE73" s="45"/>
      <c r="BGF73" s="45"/>
      <c r="BGG73" s="45"/>
      <c r="BGH73" s="45"/>
      <c r="BGI73" s="45"/>
      <c r="BGJ73" s="45"/>
      <c r="BGK73" s="45"/>
      <c r="BGL73" s="45"/>
      <c r="BGM73" s="45"/>
      <c r="BGN73" s="45"/>
      <c r="BGO73" s="45"/>
      <c r="BGP73" s="45"/>
      <c r="BGQ73" s="45"/>
      <c r="BGR73" s="45"/>
      <c r="BGS73" s="45"/>
      <c r="BGT73" s="45"/>
      <c r="BGU73" s="45"/>
      <c r="BGV73" s="45"/>
      <c r="BGW73" s="45"/>
      <c r="BGX73" s="45"/>
      <c r="BGY73" s="45"/>
      <c r="BGZ73" s="45"/>
      <c r="BHA73" s="45"/>
      <c r="BHB73" s="45"/>
      <c r="BHC73" s="45"/>
      <c r="BHD73" s="45"/>
      <c r="BHE73" s="45"/>
      <c r="BHF73" s="45"/>
      <c r="BHG73" s="45"/>
      <c r="BHH73" s="45"/>
      <c r="BHI73" s="45"/>
      <c r="BHJ73" s="45"/>
      <c r="BHK73" s="45"/>
      <c r="BHL73" s="45"/>
      <c r="BHM73" s="45"/>
      <c r="BHN73" s="45"/>
      <c r="BHO73" s="45"/>
      <c r="BHP73" s="45"/>
      <c r="BHQ73" s="45"/>
      <c r="BHR73" s="45"/>
      <c r="BHS73" s="45"/>
      <c r="BHT73" s="45"/>
      <c r="BHU73" s="45"/>
      <c r="BHV73" s="45"/>
      <c r="BHW73" s="45"/>
      <c r="BHX73" s="45"/>
      <c r="BHY73" s="45"/>
      <c r="BHZ73" s="45"/>
      <c r="BIA73" s="45"/>
      <c r="BIB73" s="45"/>
      <c r="BIC73" s="45"/>
      <c r="BID73" s="45"/>
      <c r="BIE73" s="45"/>
      <c r="BIF73" s="45"/>
      <c r="BIG73" s="45"/>
      <c r="BIH73" s="45"/>
      <c r="BII73" s="45"/>
      <c r="BIJ73" s="45"/>
      <c r="BIK73" s="45"/>
      <c r="BIL73" s="45"/>
      <c r="BIM73" s="45"/>
      <c r="BIN73" s="45"/>
      <c r="BIO73" s="45"/>
      <c r="BIP73" s="45"/>
      <c r="BIQ73" s="45"/>
      <c r="BIR73" s="45"/>
      <c r="BIS73" s="45"/>
      <c r="BIT73" s="45"/>
      <c r="BIU73" s="45"/>
      <c r="BIV73" s="45"/>
      <c r="BIW73" s="45"/>
      <c r="BIX73" s="45"/>
      <c r="BIY73" s="45"/>
      <c r="BIZ73" s="45"/>
      <c r="BJA73" s="45"/>
      <c r="BJB73" s="45"/>
      <c r="BJC73" s="45"/>
      <c r="BJD73" s="45"/>
      <c r="BJE73" s="45"/>
      <c r="BJF73" s="45"/>
      <c r="BJG73" s="45"/>
      <c r="BJH73" s="45"/>
      <c r="BJI73" s="45"/>
      <c r="BJJ73" s="45"/>
      <c r="BJK73" s="45"/>
      <c r="BJL73" s="45"/>
      <c r="BJM73" s="45"/>
      <c r="BJN73" s="45"/>
      <c r="BJO73" s="45"/>
      <c r="BJP73" s="45"/>
      <c r="BJQ73" s="45"/>
      <c r="BJR73" s="45"/>
      <c r="BJS73" s="45"/>
      <c r="BJT73" s="45"/>
      <c r="BJU73" s="45"/>
      <c r="BJV73" s="45"/>
      <c r="BJW73" s="45"/>
      <c r="BJX73" s="45"/>
      <c r="BJY73" s="45"/>
      <c r="BJZ73" s="45"/>
      <c r="BKA73" s="45"/>
      <c r="BKB73" s="45"/>
      <c r="BKC73" s="45"/>
      <c r="BKD73" s="45"/>
      <c r="BKE73" s="45"/>
      <c r="BKF73" s="45"/>
      <c r="BKG73" s="45"/>
      <c r="BKH73" s="45"/>
      <c r="BKI73" s="45"/>
      <c r="BKJ73" s="45"/>
      <c r="BKK73" s="45"/>
      <c r="BKL73" s="45"/>
      <c r="BKM73" s="45"/>
      <c r="BKN73" s="45"/>
      <c r="BKO73" s="45"/>
      <c r="BKP73" s="45"/>
      <c r="BKQ73" s="45"/>
      <c r="BKR73" s="45"/>
      <c r="BKS73" s="45"/>
      <c r="BKT73" s="45"/>
      <c r="BKU73" s="45"/>
      <c r="BKV73" s="45"/>
      <c r="BKW73" s="45"/>
      <c r="BKX73" s="45"/>
      <c r="BKY73" s="45"/>
      <c r="BKZ73" s="45"/>
      <c r="BLA73" s="45"/>
      <c r="BLB73" s="45"/>
      <c r="BLC73" s="45"/>
      <c r="BLD73" s="45"/>
      <c r="BLE73" s="45"/>
      <c r="BLF73" s="45"/>
      <c r="BLG73" s="45"/>
      <c r="BLH73" s="45"/>
      <c r="BLI73" s="45"/>
      <c r="BLJ73" s="45"/>
      <c r="BLK73" s="45"/>
      <c r="BLL73" s="45"/>
      <c r="BLM73" s="45"/>
      <c r="BLN73" s="45"/>
      <c r="BLO73" s="45"/>
      <c r="BLP73" s="45"/>
      <c r="BLQ73" s="45"/>
      <c r="BLR73" s="45"/>
      <c r="BLS73" s="45"/>
      <c r="BLT73" s="45"/>
      <c r="BLU73" s="45"/>
      <c r="BLV73" s="45"/>
      <c r="BLW73" s="45"/>
      <c r="BLX73" s="45"/>
      <c r="BLY73" s="45"/>
      <c r="BLZ73" s="45"/>
      <c r="BMA73" s="45"/>
      <c r="BMB73" s="45"/>
      <c r="BMC73" s="45"/>
      <c r="BMD73" s="45"/>
      <c r="BME73" s="45"/>
      <c r="BMF73" s="45"/>
      <c r="BMG73" s="45"/>
      <c r="BMH73" s="45"/>
      <c r="BMI73" s="45"/>
      <c r="BMJ73" s="45"/>
      <c r="BMK73" s="45"/>
      <c r="BML73" s="45"/>
      <c r="BMM73" s="45"/>
      <c r="BMN73" s="45"/>
      <c r="BMO73" s="45"/>
      <c r="BMP73" s="45"/>
      <c r="BMQ73" s="45"/>
      <c r="BMR73" s="45"/>
      <c r="BMS73" s="45"/>
      <c r="BMT73" s="45"/>
      <c r="BMU73" s="45"/>
      <c r="BMV73" s="45"/>
      <c r="BMW73" s="45"/>
      <c r="BMX73" s="45"/>
      <c r="BMY73" s="45"/>
      <c r="BMZ73" s="45"/>
      <c r="BNA73" s="45"/>
      <c r="BNB73" s="45"/>
      <c r="BNC73" s="45"/>
      <c r="BND73" s="45"/>
      <c r="BNE73" s="45"/>
      <c r="BNF73" s="45"/>
      <c r="BNG73" s="45"/>
      <c r="BNH73" s="45"/>
      <c r="BNI73" s="45"/>
      <c r="BNJ73" s="45"/>
      <c r="BNK73" s="45"/>
      <c r="BNL73" s="45"/>
      <c r="BNM73" s="45"/>
      <c r="BNN73" s="45"/>
      <c r="BNO73" s="45"/>
      <c r="BNP73" s="45"/>
      <c r="BNQ73" s="45"/>
      <c r="BNR73" s="45"/>
      <c r="BNS73" s="45"/>
      <c r="BNT73" s="45"/>
      <c r="BNU73" s="45"/>
      <c r="BNV73" s="45"/>
      <c r="BNW73" s="45"/>
      <c r="BNX73" s="45"/>
      <c r="BNY73" s="45"/>
      <c r="BNZ73" s="45"/>
      <c r="BOA73" s="45"/>
      <c r="BOB73" s="45"/>
      <c r="BOC73" s="45"/>
      <c r="BOD73" s="45"/>
      <c r="BOE73" s="45"/>
      <c r="BOF73" s="45"/>
      <c r="BOG73" s="45"/>
      <c r="BOH73" s="45"/>
      <c r="BOI73" s="45"/>
      <c r="BOJ73" s="45"/>
      <c r="BOK73" s="45"/>
      <c r="BOL73" s="45"/>
      <c r="BOM73" s="45"/>
      <c r="BON73" s="45"/>
      <c r="BOO73" s="45"/>
      <c r="BOP73" s="45"/>
      <c r="BOQ73" s="45"/>
      <c r="BOR73" s="45"/>
      <c r="BOS73" s="45"/>
      <c r="BOT73" s="45"/>
      <c r="BOU73" s="45"/>
      <c r="BOV73" s="45"/>
      <c r="BOW73" s="45"/>
      <c r="BOX73" s="45"/>
      <c r="BOY73" s="45"/>
      <c r="BOZ73" s="45"/>
      <c r="BPA73" s="45"/>
      <c r="BPB73" s="45"/>
      <c r="BPC73" s="45"/>
      <c r="BPD73" s="45"/>
      <c r="BPE73" s="45"/>
      <c r="BPF73" s="45"/>
      <c r="BPG73" s="45"/>
      <c r="BPH73" s="45"/>
      <c r="BPI73" s="45"/>
      <c r="BPJ73" s="45"/>
      <c r="BPK73" s="45"/>
      <c r="BPL73" s="45"/>
      <c r="BPM73" s="45"/>
      <c r="BPN73" s="45"/>
      <c r="BPO73" s="45"/>
      <c r="BPP73" s="45"/>
      <c r="BPQ73" s="45"/>
      <c r="BPR73" s="45"/>
      <c r="BPS73" s="45"/>
      <c r="BPT73" s="45"/>
      <c r="BPU73" s="45"/>
      <c r="BPV73" s="45"/>
      <c r="BPW73" s="45"/>
      <c r="BPX73" s="45"/>
      <c r="BPY73" s="45"/>
      <c r="BPZ73" s="45"/>
      <c r="BQA73" s="45"/>
      <c r="BQB73" s="45"/>
      <c r="BQC73" s="45"/>
      <c r="BQD73" s="45"/>
      <c r="BQE73" s="45"/>
      <c r="BQF73" s="45"/>
      <c r="BQG73" s="45"/>
      <c r="BQH73" s="45"/>
      <c r="BQI73" s="45"/>
      <c r="BQJ73" s="45"/>
      <c r="BQK73" s="45"/>
      <c r="BQL73" s="45"/>
      <c r="BQM73" s="45"/>
      <c r="BQN73" s="45"/>
      <c r="BQO73" s="45"/>
      <c r="BQP73" s="45"/>
      <c r="BQQ73" s="45"/>
      <c r="BQR73" s="45"/>
      <c r="BQS73" s="45"/>
      <c r="BQT73" s="45"/>
      <c r="BQU73" s="45"/>
      <c r="BQV73" s="45"/>
      <c r="BQW73" s="45"/>
      <c r="BQX73" s="45"/>
      <c r="BQY73" s="45"/>
      <c r="BQZ73" s="45"/>
      <c r="BRA73" s="45"/>
      <c r="BRB73" s="45"/>
      <c r="BRC73" s="45"/>
      <c r="BRD73" s="45"/>
      <c r="BRE73" s="45"/>
      <c r="BRF73" s="45"/>
      <c r="BRG73" s="45"/>
      <c r="BRH73" s="45"/>
      <c r="BRI73" s="45"/>
      <c r="BRJ73" s="45"/>
      <c r="BRK73" s="45"/>
      <c r="BRL73" s="45"/>
      <c r="BRM73" s="45"/>
      <c r="BRN73" s="45"/>
      <c r="BRO73" s="45"/>
      <c r="BRP73" s="45"/>
      <c r="BRQ73" s="45"/>
      <c r="BRR73" s="45"/>
      <c r="BRS73" s="45"/>
      <c r="BRT73" s="45"/>
      <c r="BRU73" s="45"/>
      <c r="BRV73" s="45"/>
      <c r="BRW73" s="45"/>
      <c r="BRX73" s="45"/>
      <c r="BRY73" s="45"/>
      <c r="BRZ73" s="45"/>
      <c r="BSA73" s="45"/>
      <c r="BSB73" s="45"/>
      <c r="BSC73" s="45"/>
      <c r="BSD73" s="45"/>
      <c r="BSE73" s="45"/>
      <c r="BSF73" s="45"/>
      <c r="BSG73" s="45"/>
      <c r="BSH73" s="45"/>
      <c r="BSI73" s="45"/>
      <c r="BSJ73" s="45"/>
      <c r="BSK73" s="45"/>
      <c r="BSL73" s="45"/>
      <c r="BSM73" s="45"/>
      <c r="BSN73" s="45"/>
      <c r="BSO73" s="45"/>
      <c r="BSP73" s="45"/>
      <c r="BSQ73" s="45"/>
      <c r="BSR73" s="45"/>
      <c r="BSS73" s="45"/>
      <c r="BST73" s="45"/>
      <c r="BSU73" s="45"/>
      <c r="BSV73" s="45"/>
      <c r="BSW73" s="45"/>
      <c r="BSX73" s="45"/>
      <c r="BSY73" s="45"/>
      <c r="BSZ73" s="45"/>
      <c r="BTA73" s="45"/>
      <c r="BTB73" s="45"/>
      <c r="BTC73" s="45"/>
      <c r="BTD73" s="45"/>
      <c r="BTE73" s="45"/>
      <c r="BTF73" s="45"/>
      <c r="BTG73" s="45"/>
      <c r="BTH73" s="45"/>
      <c r="BTI73" s="45"/>
      <c r="BTJ73" s="45"/>
      <c r="BTK73" s="45"/>
      <c r="BTL73" s="45"/>
      <c r="BTM73" s="45"/>
      <c r="BTN73" s="45"/>
      <c r="BTO73" s="45"/>
      <c r="BTP73" s="45"/>
      <c r="BTQ73" s="45"/>
      <c r="BTR73" s="45"/>
      <c r="BTS73" s="45"/>
      <c r="BTT73" s="45"/>
      <c r="BTU73" s="45"/>
      <c r="BTV73" s="45"/>
      <c r="BTW73" s="45"/>
      <c r="BTX73" s="45"/>
      <c r="BTY73" s="45"/>
      <c r="BTZ73" s="45"/>
      <c r="BUA73" s="45"/>
      <c r="BUB73" s="45"/>
      <c r="BUC73" s="45"/>
      <c r="BUD73" s="45"/>
      <c r="BUE73" s="45"/>
      <c r="BUF73" s="45"/>
      <c r="BUG73" s="45"/>
      <c r="BUH73" s="45"/>
      <c r="BUI73" s="45"/>
      <c r="BUJ73" s="45"/>
      <c r="BUK73" s="45"/>
      <c r="BUL73" s="45"/>
      <c r="BUM73" s="45"/>
      <c r="BUN73" s="45"/>
      <c r="BUO73" s="45"/>
      <c r="BUP73" s="45"/>
      <c r="BUQ73" s="45"/>
      <c r="BUR73" s="45"/>
      <c r="BUS73" s="45"/>
      <c r="BUT73" s="45"/>
      <c r="BUU73" s="45"/>
      <c r="BUV73" s="45"/>
      <c r="BUW73" s="45"/>
      <c r="BUX73" s="45"/>
      <c r="BUY73" s="45"/>
      <c r="BUZ73" s="45"/>
      <c r="BVA73" s="45"/>
      <c r="BVB73" s="45"/>
      <c r="BVC73" s="45"/>
      <c r="BVD73" s="45"/>
      <c r="BVE73" s="45"/>
      <c r="BVF73" s="45"/>
      <c r="BVG73" s="45"/>
      <c r="BVH73" s="45"/>
      <c r="BVI73" s="45"/>
      <c r="BVJ73" s="45"/>
      <c r="BVK73" s="45"/>
      <c r="BVL73" s="45"/>
      <c r="BVM73" s="45"/>
      <c r="BVN73" s="45"/>
      <c r="BVO73" s="45"/>
      <c r="BVP73" s="45"/>
      <c r="BVQ73" s="45"/>
      <c r="BVR73" s="45"/>
      <c r="BVS73" s="45"/>
      <c r="BVT73" s="45"/>
      <c r="BVU73" s="45"/>
      <c r="BVV73" s="45"/>
      <c r="BVW73" s="45"/>
      <c r="BVX73" s="45"/>
      <c r="BVY73" s="45"/>
      <c r="BVZ73" s="45"/>
      <c r="BWA73" s="45"/>
      <c r="BWB73" s="45"/>
      <c r="BWC73" s="45"/>
      <c r="BWD73" s="45"/>
      <c r="BWE73" s="45"/>
      <c r="BWF73" s="45"/>
      <c r="BWG73" s="45"/>
      <c r="BWH73" s="45"/>
      <c r="BWI73" s="45"/>
      <c r="BWJ73" s="45"/>
      <c r="BWK73" s="45"/>
      <c r="BWL73" s="45"/>
      <c r="BWM73" s="45"/>
      <c r="BWN73" s="45"/>
      <c r="BWO73" s="45"/>
      <c r="BWP73" s="45"/>
      <c r="BWQ73" s="45"/>
      <c r="BWR73" s="45"/>
      <c r="BWS73" s="45"/>
      <c r="BWT73" s="45"/>
      <c r="BWU73" s="45"/>
      <c r="BWV73" s="45"/>
      <c r="BWW73" s="45"/>
      <c r="BWX73" s="45"/>
      <c r="BWY73" s="45"/>
      <c r="BWZ73" s="45"/>
      <c r="BXA73" s="45"/>
      <c r="BXB73" s="45"/>
      <c r="BXC73" s="45"/>
      <c r="BXD73" s="45"/>
      <c r="BXE73" s="45"/>
      <c r="BXF73" s="45"/>
      <c r="BXG73" s="45"/>
      <c r="BXH73" s="45"/>
      <c r="BXI73" s="45"/>
      <c r="BXJ73" s="45"/>
      <c r="BXK73" s="45"/>
      <c r="BXL73" s="45"/>
      <c r="BXM73" s="45"/>
      <c r="BXN73" s="45"/>
      <c r="BXO73" s="45"/>
      <c r="BXP73" s="45"/>
      <c r="BXQ73" s="45"/>
      <c r="BXR73" s="45"/>
      <c r="BXS73" s="45"/>
      <c r="BXT73" s="45"/>
      <c r="BXU73" s="45"/>
      <c r="BXV73" s="45"/>
      <c r="BXW73" s="45"/>
      <c r="BXX73" s="45"/>
      <c r="BXY73" s="45"/>
      <c r="BXZ73" s="45"/>
      <c r="BYA73" s="45"/>
      <c r="BYB73" s="45"/>
      <c r="BYC73" s="45"/>
      <c r="BYD73" s="45"/>
      <c r="BYE73" s="45"/>
      <c r="BYF73" s="45"/>
      <c r="BYG73" s="45"/>
      <c r="BYH73" s="45"/>
      <c r="BYI73" s="45"/>
      <c r="BYJ73" s="45"/>
      <c r="BYK73" s="45"/>
      <c r="BYL73" s="45"/>
      <c r="BYM73" s="45"/>
      <c r="BYN73" s="45"/>
      <c r="BYO73" s="45"/>
      <c r="BYP73" s="45"/>
      <c r="BYQ73" s="45"/>
      <c r="BYR73" s="45"/>
      <c r="BYS73" s="45"/>
      <c r="BYT73" s="45"/>
      <c r="BYU73" s="45"/>
      <c r="BYV73" s="45"/>
      <c r="BYW73" s="45"/>
      <c r="BYX73" s="45"/>
      <c r="BYY73" s="45"/>
      <c r="BYZ73" s="45"/>
      <c r="BZA73" s="45"/>
      <c r="BZB73" s="45"/>
      <c r="BZC73" s="45"/>
      <c r="BZD73" s="45"/>
      <c r="BZE73" s="45"/>
      <c r="BZF73" s="45"/>
      <c r="BZG73" s="45"/>
      <c r="BZH73" s="45"/>
      <c r="BZI73" s="45"/>
      <c r="BZJ73" s="45"/>
      <c r="BZK73" s="45"/>
      <c r="BZL73" s="45"/>
      <c r="BZM73" s="45"/>
      <c r="BZN73" s="45"/>
      <c r="BZO73" s="45"/>
      <c r="BZP73" s="45"/>
      <c r="BZQ73" s="45"/>
      <c r="BZR73" s="45"/>
      <c r="BZS73" s="45"/>
      <c r="BZT73" s="45"/>
      <c r="BZU73" s="45"/>
      <c r="BZV73" s="45"/>
      <c r="BZW73" s="45"/>
      <c r="BZX73" s="45"/>
      <c r="BZY73" s="45"/>
      <c r="BZZ73" s="45"/>
      <c r="CAA73" s="45"/>
      <c r="CAB73" s="45"/>
      <c r="CAC73" s="45"/>
      <c r="CAD73" s="45"/>
      <c r="CAE73" s="45"/>
      <c r="CAF73" s="45"/>
      <c r="CAG73" s="45"/>
      <c r="CAH73" s="45"/>
      <c r="CAI73" s="45"/>
      <c r="CAJ73" s="45"/>
      <c r="CAK73" s="45"/>
      <c r="CAL73" s="45"/>
      <c r="CAM73" s="45"/>
      <c r="CAN73" s="45"/>
      <c r="CAO73" s="45"/>
      <c r="CAP73" s="45"/>
      <c r="CAQ73" s="45"/>
      <c r="CAR73" s="45"/>
      <c r="CAS73" s="45"/>
      <c r="CAT73" s="45"/>
      <c r="CAU73" s="45"/>
      <c r="CAV73" s="45"/>
      <c r="CAW73" s="45"/>
      <c r="CAX73" s="45"/>
      <c r="CAY73" s="45"/>
      <c r="CAZ73" s="45"/>
      <c r="CBA73" s="45"/>
      <c r="CBB73" s="45"/>
      <c r="CBC73" s="45"/>
      <c r="CBD73" s="45"/>
      <c r="CBE73" s="45"/>
      <c r="CBF73" s="45"/>
      <c r="CBG73" s="45"/>
      <c r="CBH73" s="45"/>
      <c r="CBI73" s="45"/>
      <c r="CBJ73" s="45"/>
      <c r="CBK73" s="45"/>
      <c r="CBL73" s="45"/>
      <c r="CBM73" s="45"/>
      <c r="CBN73" s="45"/>
      <c r="CBO73" s="45"/>
      <c r="CBP73" s="45"/>
      <c r="CBQ73" s="45"/>
      <c r="CBR73" s="45"/>
      <c r="CBS73" s="45"/>
      <c r="CBT73" s="45"/>
      <c r="CBU73" s="45"/>
      <c r="CBV73" s="45"/>
      <c r="CBW73" s="45"/>
      <c r="CBX73" s="45"/>
      <c r="CBY73" s="45"/>
      <c r="CBZ73" s="45"/>
      <c r="CCA73" s="45"/>
      <c r="CCB73" s="45"/>
      <c r="CCC73" s="45"/>
      <c r="CCD73" s="45"/>
      <c r="CCE73" s="45"/>
      <c r="CCF73" s="45"/>
      <c r="CCG73" s="45"/>
      <c r="CCH73" s="45"/>
      <c r="CCI73" s="45"/>
      <c r="CCJ73" s="45"/>
      <c r="CCK73" s="45"/>
      <c r="CCL73" s="45"/>
      <c r="CCM73" s="45"/>
      <c r="CCN73" s="45"/>
      <c r="CCO73" s="45"/>
      <c r="CCP73" s="45"/>
      <c r="CCQ73" s="45"/>
      <c r="CCR73" s="45"/>
      <c r="CCS73" s="45"/>
      <c r="CCT73" s="45"/>
      <c r="CCU73" s="45"/>
      <c r="CCV73" s="45"/>
      <c r="CCW73" s="45"/>
      <c r="CCX73" s="45"/>
      <c r="CCY73" s="45"/>
      <c r="CCZ73" s="45"/>
      <c r="CDA73" s="45"/>
      <c r="CDB73" s="45"/>
      <c r="CDC73" s="45"/>
      <c r="CDD73" s="45"/>
      <c r="CDE73" s="45"/>
      <c r="CDF73" s="45"/>
      <c r="CDG73" s="45"/>
      <c r="CDH73" s="45"/>
      <c r="CDI73" s="45"/>
      <c r="CDJ73" s="45"/>
      <c r="CDK73" s="45"/>
      <c r="CDL73" s="45"/>
      <c r="CDM73" s="45"/>
      <c r="CDN73" s="45"/>
      <c r="CDO73" s="45"/>
      <c r="CDP73" s="45"/>
      <c r="CDQ73" s="45"/>
      <c r="CDR73" s="45"/>
      <c r="CDS73" s="45"/>
      <c r="CDT73" s="45"/>
      <c r="CDU73" s="45"/>
      <c r="CDV73" s="45"/>
      <c r="CDW73" s="45"/>
      <c r="CDX73" s="45"/>
      <c r="CDY73" s="45"/>
      <c r="CDZ73" s="45"/>
      <c r="CEA73" s="45"/>
      <c r="CEB73" s="45"/>
      <c r="CEC73" s="45"/>
      <c r="CED73" s="45"/>
      <c r="CEE73" s="45"/>
      <c r="CEF73" s="45"/>
      <c r="CEG73" s="45"/>
      <c r="CEH73" s="45"/>
      <c r="CEI73" s="45"/>
      <c r="CEJ73" s="45"/>
      <c r="CEK73" s="45"/>
      <c r="CEL73" s="45"/>
      <c r="CEM73" s="45"/>
      <c r="CEN73" s="45"/>
      <c r="CEO73" s="45"/>
      <c r="CEP73" s="45"/>
      <c r="CEQ73" s="45"/>
      <c r="CER73" s="45"/>
      <c r="CES73" s="45"/>
      <c r="CET73" s="45"/>
      <c r="CEU73" s="45"/>
      <c r="CEV73" s="45"/>
      <c r="CEW73" s="45"/>
      <c r="CEX73" s="45"/>
      <c r="CEY73" s="45"/>
      <c r="CEZ73" s="45"/>
      <c r="CFA73" s="45"/>
      <c r="CFB73" s="45"/>
      <c r="CFC73" s="45"/>
      <c r="CFD73" s="45"/>
      <c r="CFE73" s="45"/>
      <c r="CFF73" s="45"/>
      <c r="CFG73" s="45"/>
      <c r="CFH73" s="45"/>
      <c r="CFI73" s="45"/>
      <c r="CFJ73" s="45"/>
      <c r="CFK73" s="45"/>
      <c r="CFL73" s="45"/>
      <c r="CFM73" s="45"/>
      <c r="CFN73" s="45"/>
      <c r="CFO73" s="45"/>
      <c r="CFP73" s="45"/>
      <c r="CFQ73" s="45"/>
      <c r="CFR73" s="45"/>
      <c r="CFS73" s="45"/>
      <c r="CFT73" s="45"/>
      <c r="CFU73" s="45"/>
      <c r="CFV73" s="45"/>
      <c r="CFW73" s="45"/>
      <c r="CFX73" s="45"/>
      <c r="CFY73" s="45"/>
      <c r="CFZ73" s="45"/>
      <c r="CGA73" s="45"/>
      <c r="CGB73" s="45"/>
      <c r="CGC73" s="45"/>
      <c r="CGD73" s="45"/>
      <c r="CGE73" s="45"/>
      <c r="CGF73" s="45"/>
      <c r="CGG73" s="45"/>
      <c r="CGH73" s="45"/>
      <c r="CGI73" s="45"/>
      <c r="CGJ73" s="45"/>
      <c r="CGK73" s="45"/>
      <c r="CGL73" s="45"/>
      <c r="CGM73" s="45"/>
      <c r="CGN73" s="45"/>
      <c r="CGO73" s="45"/>
      <c r="CGP73" s="45"/>
      <c r="CGQ73" s="45"/>
      <c r="CGR73" s="45"/>
      <c r="CGS73" s="45"/>
      <c r="CGT73" s="45"/>
      <c r="CGU73" s="45"/>
      <c r="CGV73" s="45"/>
      <c r="CGW73" s="45"/>
      <c r="CGX73" s="45"/>
      <c r="CGY73" s="45"/>
      <c r="CGZ73" s="45"/>
      <c r="CHA73" s="45"/>
      <c r="CHB73" s="45"/>
      <c r="CHC73" s="45"/>
      <c r="CHD73" s="45"/>
      <c r="CHE73" s="45"/>
      <c r="CHF73" s="45"/>
      <c r="CHG73" s="45"/>
      <c r="CHH73" s="45"/>
      <c r="CHI73" s="45"/>
      <c r="CHJ73" s="45"/>
      <c r="CHK73" s="45"/>
      <c r="CHL73" s="45"/>
      <c r="CHM73" s="45"/>
      <c r="CHN73" s="45"/>
      <c r="CHO73" s="45"/>
      <c r="CHP73" s="45"/>
      <c r="CHQ73" s="45"/>
      <c r="CHR73" s="45"/>
      <c r="CHS73" s="45"/>
      <c r="CHT73" s="45"/>
      <c r="CHU73" s="45"/>
      <c r="CHV73" s="45"/>
      <c r="CHW73" s="45"/>
      <c r="CHX73" s="45"/>
      <c r="CHY73" s="45"/>
      <c r="CHZ73" s="45"/>
      <c r="CIA73" s="45"/>
      <c r="CIB73" s="45"/>
      <c r="CIC73" s="45"/>
      <c r="CID73" s="45"/>
      <c r="CIE73" s="45"/>
      <c r="CIF73" s="45"/>
      <c r="CIG73" s="45"/>
      <c r="CIH73" s="45"/>
      <c r="CII73" s="45"/>
      <c r="CIJ73" s="45"/>
      <c r="CIK73" s="45"/>
      <c r="CIL73" s="45"/>
      <c r="CIM73" s="45"/>
      <c r="CIN73" s="45"/>
      <c r="CIO73" s="45"/>
      <c r="CIP73" s="45"/>
      <c r="CIQ73" s="45"/>
      <c r="CIR73" s="45"/>
      <c r="CIS73" s="45"/>
      <c r="CIT73" s="45"/>
      <c r="CIU73" s="45"/>
      <c r="CIV73" s="45"/>
      <c r="CIW73" s="45"/>
      <c r="CIX73" s="45"/>
      <c r="CIY73" s="45"/>
      <c r="CIZ73" s="45"/>
      <c r="CJA73" s="45"/>
      <c r="CJB73" s="45"/>
      <c r="CJC73" s="45"/>
      <c r="CJD73" s="45"/>
      <c r="CJE73" s="45"/>
      <c r="CJF73" s="45"/>
      <c r="CJG73" s="45"/>
      <c r="CJH73" s="45"/>
      <c r="CJI73" s="45"/>
      <c r="CJJ73" s="45"/>
      <c r="CJK73" s="45"/>
      <c r="CJL73" s="45"/>
      <c r="CJM73" s="45"/>
      <c r="CJN73" s="45"/>
      <c r="CJO73" s="45"/>
      <c r="CJP73" s="45"/>
      <c r="CJQ73" s="45"/>
      <c r="CJR73" s="45"/>
      <c r="CJS73" s="45"/>
      <c r="CJT73" s="45"/>
      <c r="CJU73" s="45"/>
      <c r="CJV73" s="45"/>
      <c r="CJW73" s="45"/>
      <c r="CJX73" s="45"/>
      <c r="CJY73" s="45"/>
      <c r="CJZ73" s="45"/>
      <c r="CKA73" s="45"/>
      <c r="CKB73" s="45"/>
      <c r="CKC73" s="45"/>
      <c r="CKD73" s="45"/>
      <c r="CKE73" s="45"/>
      <c r="CKF73" s="45"/>
      <c r="CKG73" s="45"/>
      <c r="CKH73" s="45"/>
      <c r="CKI73" s="45"/>
      <c r="CKJ73" s="45"/>
      <c r="CKK73" s="45"/>
      <c r="CKL73" s="45"/>
      <c r="CKM73" s="45"/>
      <c r="CKN73" s="45"/>
      <c r="CKO73" s="45"/>
      <c r="CKP73" s="45"/>
      <c r="CKQ73" s="45"/>
      <c r="CKR73" s="45"/>
      <c r="CKS73" s="45"/>
      <c r="CKT73" s="45"/>
      <c r="CKU73" s="45"/>
      <c r="CKV73" s="45"/>
      <c r="CKW73" s="45"/>
      <c r="CKX73" s="45"/>
      <c r="CKY73" s="45"/>
      <c r="CKZ73" s="45"/>
      <c r="CLA73" s="45"/>
      <c r="CLB73" s="45"/>
      <c r="CLC73" s="45"/>
      <c r="CLD73" s="45"/>
      <c r="CLE73" s="45"/>
      <c r="CLF73" s="45"/>
      <c r="CLG73" s="45"/>
      <c r="CLH73" s="45"/>
      <c r="CLI73" s="45"/>
      <c r="CLJ73" s="45"/>
      <c r="CLK73" s="45"/>
      <c r="CLL73" s="45"/>
      <c r="CLM73" s="45"/>
      <c r="CLN73" s="45"/>
      <c r="CLO73" s="45"/>
      <c r="CLP73" s="45"/>
      <c r="CLQ73" s="45"/>
      <c r="CLR73" s="45"/>
      <c r="CLS73" s="45"/>
      <c r="CLT73" s="45"/>
      <c r="CLU73" s="45"/>
      <c r="CLV73" s="45"/>
      <c r="CLW73" s="45"/>
      <c r="CLX73" s="45"/>
      <c r="CLY73" s="45"/>
      <c r="CLZ73" s="45"/>
      <c r="CMA73" s="45"/>
      <c r="CMB73" s="45"/>
      <c r="CMC73" s="45"/>
      <c r="CMD73" s="45"/>
      <c r="CME73" s="45"/>
      <c r="CMF73" s="45"/>
      <c r="CMG73" s="45"/>
      <c r="CMH73" s="45"/>
      <c r="CMI73" s="45"/>
      <c r="CMJ73" s="45"/>
      <c r="CMK73" s="45"/>
      <c r="CML73" s="45"/>
      <c r="CMM73" s="45"/>
      <c r="CMN73" s="45"/>
      <c r="CMO73" s="45"/>
      <c r="CMP73" s="45"/>
      <c r="CMQ73" s="45"/>
      <c r="CMR73" s="45"/>
      <c r="CMS73" s="45"/>
      <c r="CMT73" s="45"/>
      <c r="CMU73" s="45"/>
      <c r="CMV73" s="45"/>
      <c r="CMW73" s="45"/>
      <c r="CMX73" s="45"/>
      <c r="CMY73" s="45"/>
      <c r="CMZ73" s="45"/>
      <c r="CNA73" s="45"/>
      <c r="CNB73" s="45"/>
      <c r="CNC73" s="45"/>
      <c r="CND73" s="45"/>
      <c r="CNE73" s="45"/>
      <c r="CNF73" s="45"/>
      <c r="CNG73" s="45"/>
      <c r="CNH73" s="45"/>
      <c r="CNI73" s="45"/>
      <c r="CNJ73" s="45"/>
      <c r="CNK73" s="45"/>
      <c r="CNL73" s="45"/>
      <c r="CNM73" s="45"/>
      <c r="CNN73" s="45"/>
      <c r="CNO73" s="45"/>
      <c r="CNP73" s="45"/>
      <c r="CNQ73" s="45"/>
      <c r="CNR73" s="45"/>
      <c r="CNS73" s="45"/>
      <c r="CNT73" s="45"/>
      <c r="CNU73" s="45"/>
      <c r="CNV73" s="45"/>
      <c r="CNW73" s="45"/>
      <c r="CNX73" s="45"/>
      <c r="CNY73" s="45"/>
      <c r="CNZ73" s="45"/>
      <c r="COA73" s="45"/>
      <c r="COB73" s="45"/>
      <c r="COC73" s="45"/>
      <c r="COD73" s="45"/>
      <c r="COE73" s="45"/>
      <c r="COF73" s="45"/>
      <c r="COG73" s="45"/>
      <c r="COH73" s="45"/>
      <c r="COI73" s="45"/>
      <c r="COJ73" s="45"/>
      <c r="COK73" s="45"/>
      <c r="COL73" s="45"/>
      <c r="COM73" s="45"/>
      <c r="CON73" s="45"/>
      <c r="COO73" s="45"/>
      <c r="COP73" s="45"/>
      <c r="COQ73" s="45"/>
      <c r="COR73" s="45"/>
      <c r="COS73" s="45"/>
      <c r="COT73" s="45"/>
      <c r="COU73" s="45"/>
      <c r="COV73" s="45"/>
      <c r="COW73" s="45"/>
      <c r="COX73" s="45"/>
      <c r="COY73" s="45"/>
      <c r="COZ73" s="45"/>
      <c r="CPA73" s="45"/>
      <c r="CPB73" s="45"/>
      <c r="CPC73" s="45"/>
      <c r="CPD73" s="45"/>
      <c r="CPE73" s="45"/>
      <c r="CPF73" s="45"/>
      <c r="CPG73" s="45"/>
      <c r="CPH73" s="45"/>
      <c r="CPI73" s="45"/>
      <c r="CPJ73" s="45"/>
      <c r="CPK73" s="45"/>
      <c r="CPL73" s="45"/>
      <c r="CPM73" s="45"/>
      <c r="CPN73" s="45"/>
      <c r="CPO73" s="45"/>
      <c r="CPP73" s="45"/>
      <c r="CPQ73" s="45"/>
      <c r="CPR73" s="45"/>
      <c r="CPS73" s="45"/>
      <c r="CPT73" s="45"/>
      <c r="CPU73" s="45"/>
      <c r="CPV73" s="45"/>
      <c r="CPW73" s="45"/>
      <c r="CPX73" s="45"/>
      <c r="CPY73" s="45"/>
      <c r="CPZ73" s="45"/>
      <c r="CQA73" s="45"/>
      <c r="CQB73" s="45"/>
      <c r="CQC73" s="45"/>
      <c r="CQD73" s="45"/>
      <c r="CQE73" s="45"/>
      <c r="CQF73" s="45"/>
      <c r="CQG73" s="45"/>
      <c r="CQH73" s="45"/>
      <c r="CQI73" s="45"/>
      <c r="CQJ73" s="45"/>
      <c r="CQK73" s="45"/>
      <c r="CQL73" s="45"/>
      <c r="CQM73" s="45"/>
      <c r="CQN73" s="45"/>
      <c r="CQO73" s="45"/>
      <c r="CQP73" s="45"/>
      <c r="CQQ73" s="45"/>
      <c r="CQR73" s="45"/>
      <c r="CQS73" s="45"/>
      <c r="CQT73" s="45"/>
      <c r="CQU73" s="45"/>
      <c r="CQV73" s="45"/>
      <c r="CQW73" s="45"/>
      <c r="CQX73" s="45"/>
      <c r="CQY73" s="45"/>
      <c r="CQZ73" s="45"/>
      <c r="CRA73" s="45"/>
      <c r="CRB73" s="45"/>
      <c r="CRC73" s="45"/>
      <c r="CRD73" s="45"/>
      <c r="CRE73" s="45"/>
      <c r="CRF73" s="45"/>
      <c r="CRG73" s="45"/>
      <c r="CRH73" s="45"/>
      <c r="CRI73" s="45"/>
      <c r="CRJ73" s="45"/>
      <c r="CRK73" s="45"/>
      <c r="CRL73" s="45"/>
      <c r="CRM73" s="45"/>
      <c r="CRN73" s="45"/>
      <c r="CRO73" s="45"/>
      <c r="CRP73" s="45"/>
      <c r="CRQ73" s="45"/>
      <c r="CRR73" s="45"/>
      <c r="CRS73" s="45"/>
      <c r="CRT73" s="45"/>
      <c r="CRU73" s="45"/>
      <c r="CRV73" s="45"/>
      <c r="CRW73" s="45"/>
      <c r="CRX73" s="45"/>
      <c r="CRY73" s="45"/>
      <c r="CRZ73" s="45"/>
      <c r="CSA73" s="45"/>
      <c r="CSB73" s="45"/>
      <c r="CSC73" s="45"/>
      <c r="CSD73" s="45"/>
      <c r="CSE73" s="45"/>
      <c r="CSF73" s="45"/>
      <c r="CSG73" s="45"/>
      <c r="CSH73" s="45"/>
      <c r="CSI73" s="45"/>
      <c r="CSJ73" s="45"/>
      <c r="CSK73" s="45"/>
      <c r="CSL73" s="45"/>
      <c r="CSM73" s="45"/>
      <c r="CSN73" s="45"/>
      <c r="CSO73" s="45"/>
      <c r="CSP73" s="45"/>
      <c r="CSQ73" s="45"/>
      <c r="CSR73" s="45"/>
      <c r="CSS73" s="45"/>
      <c r="CST73" s="45"/>
      <c r="CSU73" s="45"/>
      <c r="CSV73" s="45"/>
      <c r="CSW73" s="45"/>
      <c r="CSX73" s="45"/>
      <c r="CSY73" s="45"/>
      <c r="CSZ73" s="45"/>
      <c r="CTA73" s="45"/>
      <c r="CTB73" s="45"/>
      <c r="CTC73" s="45"/>
    </row>
    <row r="74" spans="1:2551" s="46" customFormat="1" ht="13" customHeight="1" x14ac:dyDescent="0.2">
      <c r="A74" s="36"/>
      <c r="B74" s="117" t="s">
        <v>2509</v>
      </c>
      <c r="C74" s="118"/>
      <c r="D74" s="118"/>
      <c r="E74" s="118" t="s">
        <v>2474</v>
      </c>
      <c r="F74" s="118"/>
      <c r="G74" s="118" t="s">
        <v>2475</v>
      </c>
      <c r="H74" s="119">
        <v>27.169785000000001</v>
      </c>
      <c r="I74" s="119">
        <v>100.074927</v>
      </c>
      <c r="J74" s="118" t="s">
        <v>11</v>
      </c>
      <c r="K74" s="118" t="s">
        <v>10</v>
      </c>
      <c r="L74" s="118"/>
      <c r="M74" s="120"/>
      <c r="N74" s="120"/>
      <c r="O74" s="118" t="s">
        <v>0</v>
      </c>
      <c r="P74" s="120"/>
      <c r="Q74" s="120"/>
      <c r="R74" s="120"/>
      <c r="S74" s="120"/>
      <c r="T74" s="118"/>
      <c r="U74" s="118"/>
      <c r="V74" s="118"/>
      <c r="W74" s="118"/>
      <c r="X74" s="118"/>
      <c r="Y74" s="118"/>
      <c r="Z74" s="118"/>
      <c r="AA74" s="118"/>
      <c r="AB74" s="118"/>
      <c r="AC74" s="118"/>
      <c r="AD74" s="118"/>
      <c r="AE74" s="126"/>
      <c r="AF74" s="118"/>
      <c r="AG74" s="122" t="s">
        <v>2510</v>
      </c>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5"/>
      <c r="IZ74" s="45"/>
      <c r="JA74" s="45"/>
      <c r="JB74" s="45"/>
      <c r="JC74" s="45"/>
      <c r="JD74" s="45"/>
      <c r="JE74" s="45"/>
      <c r="JF74" s="45"/>
      <c r="JG74" s="45"/>
      <c r="JH74" s="45"/>
      <c r="JI74" s="45"/>
      <c r="JJ74" s="45"/>
      <c r="JK74" s="45"/>
      <c r="JL74" s="45"/>
      <c r="JM74" s="45"/>
      <c r="JN74" s="45"/>
      <c r="JO74" s="45"/>
      <c r="JP74" s="45"/>
      <c r="JQ74" s="45"/>
      <c r="JR74" s="45"/>
      <c r="JS74" s="45"/>
      <c r="JT74" s="45"/>
      <c r="JU74" s="45"/>
      <c r="JV74" s="45"/>
      <c r="JW74" s="45"/>
      <c r="JX74" s="45"/>
      <c r="JY74" s="45"/>
      <c r="JZ74" s="45"/>
      <c r="KA74" s="45"/>
      <c r="KB74" s="45"/>
      <c r="KC74" s="45"/>
      <c r="KD74" s="45"/>
      <c r="KE74" s="45"/>
      <c r="KF74" s="45"/>
      <c r="KG74" s="45"/>
      <c r="KH74" s="45"/>
      <c r="KI74" s="45"/>
      <c r="KJ74" s="45"/>
      <c r="KK74" s="45"/>
      <c r="KL74" s="45"/>
      <c r="KM74" s="45"/>
      <c r="KN74" s="45"/>
      <c r="KO74" s="45"/>
      <c r="KP74" s="45"/>
      <c r="KQ74" s="45"/>
      <c r="KR74" s="45"/>
      <c r="KS74" s="45"/>
      <c r="KT74" s="45"/>
      <c r="KU74" s="45"/>
      <c r="KV74" s="45"/>
      <c r="KW74" s="45"/>
      <c r="KX74" s="45"/>
      <c r="KY74" s="45"/>
      <c r="KZ74" s="45"/>
      <c r="LA74" s="45"/>
      <c r="LB74" s="45"/>
      <c r="LC74" s="45"/>
      <c r="LD74" s="45"/>
      <c r="LE74" s="45"/>
      <c r="LF74" s="45"/>
      <c r="LG74" s="45"/>
      <c r="LH74" s="45"/>
      <c r="LI74" s="45"/>
      <c r="LJ74" s="45"/>
      <c r="LK74" s="45"/>
      <c r="LL74" s="45"/>
      <c r="LM74" s="45"/>
      <c r="LN74" s="45"/>
      <c r="LO74" s="45"/>
      <c r="LP74" s="45"/>
      <c r="LQ74" s="45"/>
      <c r="LR74" s="45"/>
      <c r="LS74" s="45"/>
      <c r="LT74" s="45"/>
      <c r="LU74" s="45"/>
      <c r="LV74" s="45"/>
      <c r="LW74" s="45"/>
      <c r="LX74" s="45"/>
      <c r="LY74" s="45"/>
      <c r="LZ74" s="45"/>
      <c r="MA74" s="45"/>
      <c r="MB74" s="45"/>
      <c r="MC74" s="45"/>
      <c r="MD74" s="45"/>
      <c r="ME74" s="45"/>
      <c r="MF74" s="45"/>
      <c r="MG74" s="45"/>
      <c r="MH74" s="45"/>
      <c r="MI74" s="45"/>
      <c r="MJ74" s="45"/>
      <c r="MK74" s="45"/>
      <c r="ML74" s="45"/>
      <c r="MM74" s="45"/>
      <c r="MN74" s="45"/>
      <c r="MO74" s="45"/>
      <c r="MP74" s="45"/>
      <c r="MQ74" s="45"/>
      <c r="MR74" s="45"/>
      <c r="MS74" s="45"/>
      <c r="MT74" s="45"/>
      <c r="MU74" s="45"/>
      <c r="MV74" s="45"/>
      <c r="MW74" s="45"/>
      <c r="MX74" s="45"/>
      <c r="MY74" s="45"/>
      <c r="MZ74" s="45"/>
      <c r="NA74" s="45"/>
      <c r="NB74" s="45"/>
      <c r="NC74" s="45"/>
      <c r="ND74" s="45"/>
      <c r="NE74" s="45"/>
      <c r="NF74" s="45"/>
      <c r="NG74" s="45"/>
      <c r="NH74" s="45"/>
      <c r="NI74" s="45"/>
      <c r="NJ74" s="45"/>
      <c r="NK74" s="45"/>
      <c r="NL74" s="45"/>
      <c r="NM74" s="45"/>
      <c r="NN74" s="45"/>
      <c r="NO74" s="45"/>
      <c r="NP74" s="45"/>
      <c r="NQ74" s="45"/>
      <c r="NR74" s="45"/>
      <c r="NS74" s="45"/>
      <c r="NT74" s="45"/>
      <c r="NU74" s="45"/>
      <c r="NV74" s="45"/>
      <c r="NW74" s="45"/>
      <c r="NX74" s="45"/>
      <c r="NY74" s="45"/>
      <c r="NZ74" s="45"/>
      <c r="OA74" s="45"/>
      <c r="OB74" s="45"/>
      <c r="OC74" s="45"/>
      <c r="OD74" s="45"/>
      <c r="OE74" s="45"/>
      <c r="OF74" s="45"/>
      <c r="OG74" s="45"/>
      <c r="OH74" s="45"/>
      <c r="OI74" s="45"/>
      <c r="OJ74" s="45"/>
      <c r="OK74" s="45"/>
      <c r="OL74" s="45"/>
      <c r="OM74" s="45"/>
      <c r="ON74" s="45"/>
      <c r="OO74" s="45"/>
      <c r="OP74" s="45"/>
      <c r="OQ74" s="45"/>
      <c r="OR74" s="45"/>
      <c r="OS74" s="45"/>
      <c r="OT74" s="45"/>
      <c r="OU74" s="45"/>
      <c r="OV74" s="45"/>
      <c r="OW74" s="45"/>
      <c r="OX74" s="45"/>
      <c r="OY74" s="45"/>
      <c r="OZ74" s="45"/>
      <c r="PA74" s="45"/>
      <c r="PB74" s="45"/>
      <c r="PC74" s="45"/>
      <c r="PD74" s="45"/>
      <c r="PE74" s="45"/>
      <c r="PF74" s="45"/>
      <c r="PG74" s="45"/>
      <c r="PH74" s="45"/>
      <c r="PI74" s="45"/>
      <c r="PJ74" s="45"/>
      <c r="PK74" s="45"/>
      <c r="PL74" s="45"/>
      <c r="PM74" s="45"/>
      <c r="PN74" s="45"/>
      <c r="PO74" s="45"/>
      <c r="PP74" s="45"/>
      <c r="PQ74" s="45"/>
      <c r="PR74" s="45"/>
      <c r="PS74" s="45"/>
      <c r="PT74" s="45"/>
      <c r="PU74" s="45"/>
      <c r="PV74" s="45"/>
      <c r="PW74" s="45"/>
      <c r="PX74" s="45"/>
      <c r="PY74" s="45"/>
      <c r="PZ74" s="45"/>
      <c r="QA74" s="45"/>
      <c r="QB74" s="45"/>
      <c r="QC74" s="45"/>
      <c r="QD74" s="45"/>
      <c r="QE74" s="45"/>
      <c r="QF74" s="45"/>
      <c r="QG74" s="45"/>
      <c r="QH74" s="45"/>
      <c r="QI74" s="45"/>
      <c r="QJ74" s="45"/>
      <c r="QK74" s="45"/>
      <c r="QL74" s="45"/>
      <c r="QM74" s="45"/>
      <c r="QN74" s="45"/>
      <c r="QO74" s="45"/>
      <c r="QP74" s="45"/>
      <c r="QQ74" s="45"/>
      <c r="QR74" s="45"/>
      <c r="QS74" s="45"/>
      <c r="QT74" s="45"/>
      <c r="QU74" s="45"/>
      <c r="QV74" s="45"/>
      <c r="QW74" s="45"/>
      <c r="QX74" s="45"/>
      <c r="QY74" s="45"/>
      <c r="QZ74" s="45"/>
      <c r="RA74" s="45"/>
      <c r="RB74" s="45"/>
      <c r="RC74" s="45"/>
      <c r="RD74" s="45"/>
      <c r="RE74" s="45"/>
      <c r="RF74" s="45"/>
      <c r="RG74" s="45"/>
      <c r="RH74" s="45"/>
      <c r="RI74" s="45"/>
      <c r="RJ74" s="45"/>
      <c r="RK74" s="45"/>
      <c r="RL74" s="45"/>
      <c r="RM74" s="45"/>
      <c r="RN74" s="45"/>
      <c r="RO74" s="45"/>
      <c r="RP74" s="45"/>
      <c r="RQ74" s="45"/>
      <c r="RR74" s="45"/>
      <c r="RS74" s="45"/>
      <c r="RT74" s="45"/>
      <c r="RU74" s="45"/>
      <c r="RV74" s="45"/>
      <c r="RW74" s="45"/>
      <c r="RX74" s="45"/>
      <c r="RY74" s="45"/>
      <c r="RZ74" s="45"/>
      <c r="SA74" s="45"/>
      <c r="SB74" s="45"/>
      <c r="SC74" s="45"/>
      <c r="SD74" s="45"/>
      <c r="SE74" s="45"/>
      <c r="SF74" s="45"/>
      <c r="SG74" s="45"/>
      <c r="SH74" s="45"/>
      <c r="SI74" s="45"/>
      <c r="SJ74" s="45"/>
      <c r="SK74" s="45"/>
      <c r="SL74" s="45"/>
      <c r="SM74" s="45"/>
      <c r="SN74" s="45"/>
      <c r="SO74" s="45"/>
      <c r="SP74" s="45"/>
      <c r="SQ74" s="45"/>
      <c r="SR74" s="45"/>
      <c r="SS74" s="45"/>
      <c r="ST74" s="45"/>
      <c r="SU74" s="45"/>
      <c r="SV74" s="45"/>
      <c r="SW74" s="45"/>
      <c r="SX74" s="45"/>
      <c r="SY74" s="45"/>
      <c r="SZ74" s="45"/>
      <c r="TA74" s="45"/>
      <c r="TB74" s="45"/>
      <c r="TC74" s="45"/>
      <c r="TD74" s="45"/>
      <c r="TE74" s="45"/>
      <c r="TF74" s="45"/>
      <c r="TG74" s="45"/>
      <c r="TH74" s="45"/>
      <c r="TI74" s="45"/>
      <c r="TJ74" s="45"/>
      <c r="TK74" s="45"/>
      <c r="TL74" s="45"/>
      <c r="TM74" s="45"/>
      <c r="TN74" s="45"/>
      <c r="TO74" s="45"/>
      <c r="TP74" s="45"/>
      <c r="TQ74" s="45"/>
      <c r="TR74" s="45"/>
      <c r="TS74" s="45"/>
      <c r="TT74" s="45"/>
      <c r="TU74" s="45"/>
      <c r="TV74" s="45"/>
      <c r="TW74" s="45"/>
      <c r="TX74" s="45"/>
      <c r="TY74" s="45"/>
      <c r="TZ74" s="45"/>
      <c r="UA74" s="45"/>
      <c r="UB74" s="45"/>
      <c r="UC74" s="45"/>
      <c r="UD74" s="45"/>
      <c r="UE74" s="45"/>
      <c r="UF74" s="45"/>
      <c r="UG74" s="45"/>
      <c r="UH74" s="45"/>
      <c r="UI74" s="45"/>
      <c r="UJ74" s="45"/>
      <c r="UK74" s="45"/>
      <c r="UL74" s="45"/>
      <c r="UM74" s="45"/>
      <c r="UN74" s="45"/>
      <c r="UO74" s="45"/>
      <c r="UP74" s="45"/>
      <c r="UQ74" s="45"/>
      <c r="UR74" s="45"/>
      <c r="US74" s="45"/>
      <c r="UT74" s="45"/>
      <c r="UU74" s="45"/>
      <c r="UV74" s="45"/>
      <c r="UW74" s="45"/>
      <c r="UX74" s="45"/>
      <c r="UY74" s="45"/>
      <c r="UZ74" s="45"/>
      <c r="VA74" s="45"/>
      <c r="VB74" s="45"/>
      <c r="VC74" s="45"/>
      <c r="VD74" s="45"/>
      <c r="VE74" s="45"/>
      <c r="VF74" s="45"/>
      <c r="VG74" s="45"/>
      <c r="VH74" s="45"/>
      <c r="VI74" s="45"/>
      <c r="VJ74" s="45"/>
      <c r="VK74" s="45"/>
      <c r="VL74" s="45"/>
      <c r="VM74" s="45"/>
      <c r="VN74" s="45"/>
      <c r="VO74" s="45"/>
      <c r="VP74" s="45"/>
      <c r="VQ74" s="45"/>
      <c r="VR74" s="45"/>
      <c r="VS74" s="45"/>
      <c r="VT74" s="45"/>
      <c r="VU74" s="45"/>
      <c r="VV74" s="45"/>
      <c r="VW74" s="45"/>
      <c r="VX74" s="45"/>
      <c r="VY74" s="45"/>
      <c r="VZ74" s="45"/>
      <c r="WA74" s="45"/>
      <c r="WB74" s="45"/>
      <c r="WC74" s="45"/>
      <c r="WD74" s="45"/>
      <c r="WE74" s="45"/>
      <c r="WF74" s="45"/>
      <c r="WG74" s="45"/>
      <c r="WH74" s="45"/>
      <c r="WI74" s="45"/>
      <c r="WJ74" s="45"/>
      <c r="WK74" s="45"/>
      <c r="WL74" s="45"/>
      <c r="WM74" s="45"/>
      <c r="WN74" s="45"/>
      <c r="WO74" s="45"/>
      <c r="WP74" s="45"/>
      <c r="WQ74" s="45"/>
      <c r="WR74" s="45"/>
      <c r="WS74" s="45"/>
      <c r="WT74" s="45"/>
      <c r="WU74" s="45"/>
      <c r="WV74" s="45"/>
      <c r="WW74" s="45"/>
      <c r="WX74" s="45"/>
      <c r="WY74" s="45"/>
      <c r="WZ74" s="45"/>
      <c r="XA74" s="45"/>
      <c r="XB74" s="45"/>
      <c r="XC74" s="45"/>
      <c r="XD74" s="45"/>
      <c r="XE74" s="45"/>
      <c r="XF74" s="45"/>
      <c r="XG74" s="45"/>
      <c r="XH74" s="45"/>
      <c r="XI74" s="45"/>
      <c r="XJ74" s="45"/>
      <c r="XK74" s="45"/>
      <c r="XL74" s="45"/>
      <c r="XM74" s="45"/>
      <c r="XN74" s="45"/>
      <c r="XO74" s="45"/>
      <c r="XP74" s="45"/>
      <c r="XQ74" s="45"/>
      <c r="XR74" s="45"/>
      <c r="XS74" s="45"/>
      <c r="XT74" s="45"/>
      <c r="XU74" s="45"/>
      <c r="XV74" s="45"/>
      <c r="XW74" s="45"/>
      <c r="XX74" s="45"/>
      <c r="XY74" s="45"/>
      <c r="XZ74" s="45"/>
      <c r="YA74" s="45"/>
      <c r="YB74" s="45"/>
      <c r="YC74" s="45"/>
      <c r="YD74" s="45"/>
      <c r="YE74" s="45"/>
      <c r="YF74" s="45"/>
      <c r="YG74" s="45"/>
      <c r="YH74" s="45"/>
      <c r="YI74" s="45"/>
      <c r="YJ74" s="45"/>
      <c r="YK74" s="45"/>
      <c r="YL74" s="45"/>
      <c r="YM74" s="45"/>
      <c r="YN74" s="45"/>
      <c r="YO74" s="45"/>
      <c r="YP74" s="45"/>
      <c r="YQ74" s="45"/>
      <c r="YR74" s="45"/>
      <c r="YS74" s="45"/>
      <c r="YT74" s="45"/>
      <c r="YU74" s="45"/>
      <c r="YV74" s="45"/>
      <c r="YW74" s="45"/>
      <c r="YX74" s="45"/>
      <c r="YY74" s="45"/>
      <c r="YZ74" s="45"/>
      <c r="ZA74" s="45"/>
      <c r="ZB74" s="45"/>
      <c r="ZC74" s="45"/>
      <c r="ZD74" s="45"/>
      <c r="ZE74" s="45"/>
      <c r="ZF74" s="45"/>
      <c r="ZG74" s="45"/>
      <c r="ZH74" s="45"/>
      <c r="ZI74" s="45"/>
      <c r="ZJ74" s="45"/>
      <c r="ZK74" s="45"/>
      <c r="ZL74" s="45"/>
      <c r="ZM74" s="45"/>
      <c r="ZN74" s="45"/>
      <c r="ZO74" s="45"/>
      <c r="ZP74" s="45"/>
      <c r="ZQ74" s="45"/>
      <c r="ZR74" s="45"/>
      <c r="ZS74" s="45"/>
      <c r="ZT74" s="45"/>
      <c r="ZU74" s="45"/>
      <c r="ZV74" s="45"/>
      <c r="ZW74" s="45"/>
      <c r="ZX74" s="45"/>
      <c r="ZY74" s="45"/>
      <c r="ZZ74" s="45"/>
      <c r="AAA74" s="45"/>
      <c r="AAB74" s="45"/>
      <c r="AAC74" s="45"/>
      <c r="AAD74" s="45"/>
      <c r="AAE74" s="45"/>
      <c r="AAF74" s="45"/>
      <c r="AAG74" s="45"/>
      <c r="AAH74" s="45"/>
      <c r="AAI74" s="45"/>
      <c r="AAJ74" s="45"/>
      <c r="AAK74" s="45"/>
      <c r="AAL74" s="45"/>
      <c r="AAM74" s="45"/>
      <c r="AAN74" s="45"/>
      <c r="AAO74" s="45"/>
      <c r="AAP74" s="45"/>
      <c r="AAQ74" s="45"/>
      <c r="AAR74" s="45"/>
      <c r="AAS74" s="45"/>
      <c r="AAT74" s="45"/>
      <c r="AAU74" s="45"/>
      <c r="AAV74" s="45"/>
      <c r="AAW74" s="45"/>
      <c r="AAX74" s="45"/>
      <c r="AAY74" s="45"/>
      <c r="AAZ74" s="45"/>
      <c r="ABA74" s="45"/>
      <c r="ABB74" s="45"/>
      <c r="ABC74" s="45"/>
      <c r="ABD74" s="45"/>
      <c r="ABE74" s="45"/>
      <c r="ABF74" s="45"/>
      <c r="ABG74" s="45"/>
      <c r="ABH74" s="45"/>
      <c r="ABI74" s="45"/>
      <c r="ABJ74" s="45"/>
      <c r="ABK74" s="45"/>
      <c r="ABL74" s="45"/>
      <c r="ABM74" s="45"/>
      <c r="ABN74" s="45"/>
      <c r="ABO74" s="45"/>
      <c r="ABP74" s="45"/>
      <c r="ABQ74" s="45"/>
      <c r="ABR74" s="45"/>
      <c r="ABS74" s="45"/>
      <c r="ABT74" s="45"/>
      <c r="ABU74" s="45"/>
      <c r="ABV74" s="45"/>
      <c r="ABW74" s="45"/>
      <c r="ABX74" s="45"/>
      <c r="ABY74" s="45"/>
      <c r="ABZ74" s="45"/>
      <c r="ACA74" s="45"/>
      <c r="ACB74" s="45"/>
      <c r="ACC74" s="45"/>
      <c r="ACD74" s="45"/>
      <c r="ACE74" s="45"/>
      <c r="ACF74" s="45"/>
      <c r="ACG74" s="45"/>
      <c r="ACH74" s="45"/>
      <c r="ACI74" s="45"/>
      <c r="ACJ74" s="45"/>
      <c r="ACK74" s="45"/>
      <c r="ACL74" s="45"/>
      <c r="ACM74" s="45"/>
      <c r="ACN74" s="45"/>
      <c r="ACO74" s="45"/>
      <c r="ACP74" s="45"/>
      <c r="ACQ74" s="45"/>
      <c r="ACR74" s="45"/>
      <c r="ACS74" s="45"/>
      <c r="ACT74" s="45"/>
      <c r="ACU74" s="45"/>
      <c r="ACV74" s="45"/>
      <c r="ACW74" s="45"/>
      <c r="ACX74" s="45"/>
      <c r="ACY74" s="45"/>
      <c r="ACZ74" s="45"/>
      <c r="ADA74" s="45"/>
      <c r="ADB74" s="45"/>
      <c r="ADC74" s="45"/>
      <c r="ADD74" s="45"/>
      <c r="ADE74" s="45"/>
      <c r="ADF74" s="45"/>
      <c r="ADG74" s="45"/>
      <c r="ADH74" s="45"/>
      <c r="ADI74" s="45"/>
      <c r="ADJ74" s="45"/>
      <c r="ADK74" s="45"/>
      <c r="ADL74" s="45"/>
      <c r="ADM74" s="45"/>
      <c r="ADN74" s="45"/>
      <c r="ADO74" s="45"/>
      <c r="ADP74" s="45"/>
      <c r="ADQ74" s="45"/>
      <c r="ADR74" s="45"/>
      <c r="ADS74" s="45"/>
      <c r="ADT74" s="45"/>
      <c r="ADU74" s="45"/>
      <c r="ADV74" s="45"/>
      <c r="ADW74" s="45"/>
      <c r="ADX74" s="45"/>
      <c r="ADY74" s="45"/>
      <c r="ADZ74" s="45"/>
      <c r="AEA74" s="45"/>
      <c r="AEB74" s="45"/>
      <c r="AEC74" s="45"/>
      <c r="AED74" s="45"/>
      <c r="AEE74" s="45"/>
      <c r="AEF74" s="45"/>
      <c r="AEG74" s="45"/>
      <c r="AEH74" s="45"/>
      <c r="AEI74" s="45"/>
      <c r="AEJ74" s="45"/>
      <c r="AEK74" s="45"/>
      <c r="AEL74" s="45"/>
      <c r="AEM74" s="45"/>
      <c r="AEN74" s="45"/>
      <c r="AEO74" s="45"/>
      <c r="AEP74" s="45"/>
      <c r="AEQ74" s="45"/>
      <c r="AER74" s="45"/>
      <c r="AES74" s="45"/>
      <c r="AET74" s="45"/>
      <c r="AEU74" s="45"/>
      <c r="AEV74" s="45"/>
      <c r="AEW74" s="45"/>
      <c r="AEX74" s="45"/>
      <c r="AEY74" s="45"/>
      <c r="AEZ74" s="45"/>
      <c r="AFA74" s="45"/>
      <c r="AFB74" s="45"/>
      <c r="AFC74" s="45"/>
      <c r="AFD74" s="45"/>
      <c r="AFE74" s="45"/>
      <c r="AFF74" s="45"/>
      <c r="AFG74" s="45"/>
      <c r="AFH74" s="45"/>
      <c r="AFI74" s="45"/>
      <c r="AFJ74" s="45"/>
      <c r="AFK74" s="45"/>
      <c r="AFL74" s="45"/>
      <c r="AFM74" s="45"/>
      <c r="AFN74" s="45"/>
      <c r="AFO74" s="45"/>
      <c r="AFP74" s="45"/>
      <c r="AFQ74" s="45"/>
      <c r="AFR74" s="45"/>
      <c r="AFS74" s="45"/>
      <c r="AFT74" s="45"/>
      <c r="AFU74" s="45"/>
      <c r="AFV74" s="45"/>
      <c r="AFW74" s="45"/>
      <c r="AFX74" s="45"/>
      <c r="AFY74" s="45"/>
      <c r="AFZ74" s="45"/>
      <c r="AGA74" s="45"/>
      <c r="AGB74" s="45"/>
      <c r="AGC74" s="45"/>
      <c r="AGD74" s="45"/>
      <c r="AGE74" s="45"/>
      <c r="AGF74" s="45"/>
      <c r="AGG74" s="45"/>
      <c r="AGH74" s="45"/>
      <c r="AGI74" s="45"/>
      <c r="AGJ74" s="45"/>
      <c r="AGK74" s="45"/>
      <c r="AGL74" s="45"/>
      <c r="AGM74" s="45"/>
      <c r="AGN74" s="45"/>
      <c r="AGO74" s="45"/>
      <c r="AGP74" s="45"/>
      <c r="AGQ74" s="45"/>
      <c r="AGR74" s="45"/>
      <c r="AGS74" s="45"/>
      <c r="AGT74" s="45"/>
      <c r="AGU74" s="45"/>
      <c r="AGV74" s="45"/>
      <c r="AGW74" s="45"/>
      <c r="AGX74" s="45"/>
      <c r="AGY74" s="45"/>
      <c r="AGZ74" s="45"/>
      <c r="AHA74" s="45"/>
      <c r="AHB74" s="45"/>
      <c r="AHC74" s="45"/>
      <c r="AHD74" s="45"/>
      <c r="AHE74" s="45"/>
      <c r="AHF74" s="45"/>
      <c r="AHG74" s="45"/>
      <c r="AHH74" s="45"/>
      <c r="AHI74" s="45"/>
      <c r="AHJ74" s="45"/>
      <c r="AHK74" s="45"/>
      <c r="AHL74" s="45"/>
      <c r="AHM74" s="45"/>
      <c r="AHN74" s="45"/>
      <c r="AHO74" s="45"/>
      <c r="AHP74" s="45"/>
      <c r="AHQ74" s="45"/>
      <c r="AHR74" s="45"/>
      <c r="AHS74" s="45"/>
      <c r="AHT74" s="45"/>
      <c r="AHU74" s="45"/>
      <c r="AHV74" s="45"/>
      <c r="AHW74" s="45"/>
      <c r="AHX74" s="45"/>
      <c r="AHY74" s="45"/>
      <c r="AHZ74" s="45"/>
      <c r="AIA74" s="45"/>
      <c r="AIB74" s="45"/>
      <c r="AIC74" s="45"/>
      <c r="AID74" s="45"/>
      <c r="AIE74" s="45"/>
      <c r="AIF74" s="45"/>
      <c r="AIG74" s="45"/>
      <c r="AIH74" s="45"/>
      <c r="AII74" s="45"/>
      <c r="AIJ74" s="45"/>
      <c r="AIK74" s="45"/>
      <c r="AIL74" s="45"/>
      <c r="AIM74" s="45"/>
      <c r="AIN74" s="45"/>
      <c r="AIO74" s="45"/>
      <c r="AIP74" s="45"/>
      <c r="AIQ74" s="45"/>
      <c r="AIR74" s="45"/>
      <c r="AIS74" s="45"/>
      <c r="AIT74" s="45"/>
      <c r="AIU74" s="45"/>
      <c r="AIV74" s="45"/>
      <c r="AIW74" s="45"/>
      <c r="AIX74" s="45"/>
      <c r="AIY74" s="45"/>
      <c r="AIZ74" s="45"/>
      <c r="AJA74" s="45"/>
      <c r="AJB74" s="45"/>
      <c r="AJC74" s="45"/>
      <c r="AJD74" s="45"/>
      <c r="AJE74" s="45"/>
      <c r="AJF74" s="45"/>
      <c r="AJG74" s="45"/>
      <c r="AJH74" s="45"/>
      <c r="AJI74" s="45"/>
      <c r="AJJ74" s="45"/>
      <c r="AJK74" s="45"/>
      <c r="AJL74" s="45"/>
      <c r="AJM74" s="45"/>
      <c r="AJN74" s="45"/>
      <c r="AJO74" s="45"/>
      <c r="AJP74" s="45"/>
      <c r="AJQ74" s="45"/>
      <c r="AJR74" s="45"/>
      <c r="AJS74" s="45"/>
      <c r="AJT74" s="45"/>
      <c r="AJU74" s="45"/>
      <c r="AJV74" s="45"/>
      <c r="AJW74" s="45"/>
      <c r="AJX74" s="45"/>
      <c r="AJY74" s="45"/>
      <c r="AJZ74" s="45"/>
      <c r="AKA74" s="45"/>
      <c r="AKB74" s="45"/>
      <c r="AKC74" s="45"/>
      <c r="AKD74" s="45"/>
      <c r="AKE74" s="45"/>
      <c r="AKF74" s="45"/>
      <c r="AKG74" s="45"/>
      <c r="AKH74" s="45"/>
      <c r="AKI74" s="45"/>
      <c r="AKJ74" s="45"/>
      <c r="AKK74" s="45"/>
      <c r="AKL74" s="45"/>
      <c r="AKM74" s="45"/>
      <c r="AKN74" s="45"/>
      <c r="AKO74" s="45"/>
      <c r="AKP74" s="45"/>
      <c r="AKQ74" s="45"/>
      <c r="AKR74" s="45"/>
      <c r="AKS74" s="45"/>
      <c r="AKT74" s="45"/>
      <c r="AKU74" s="45"/>
      <c r="AKV74" s="45"/>
      <c r="AKW74" s="45"/>
      <c r="AKX74" s="45"/>
      <c r="AKY74" s="45"/>
      <c r="AKZ74" s="45"/>
      <c r="ALA74" s="45"/>
      <c r="ALB74" s="45"/>
      <c r="ALC74" s="45"/>
      <c r="ALD74" s="45"/>
      <c r="ALE74" s="45"/>
      <c r="ALF74" s="45"/>
      <c r="ALG74" s="45"/>
      <c r="ALH74" s="45"/>
      <c r="ALI74" s="45"/>
      <c r="ALJ74" s="45"/>
      <c r="ALK74" s="45"/>
      <c r="ALL74" s="45"/>
      <c r="ALM74" s="45"/>
      <c r="ALN74" s="45"/>
      <c r="ALO74" s="45"/>
      <c r="ALP74" s="45"/>
      <c r="ALQ74" s="45"/>
      <c r="ALR74" s="45"/>
      <c r="ALS74" s="45"/>
      <c r="ALT74" s="45"/>
      <c r="ALU74" s="45"/>
      <c r="ALV74" s="45"/>
      <c r="ALW74" s="45"/>
      <c r="ALX74" s="45"/>
      <c r="ALY74" s="45"/>
      <c r="ALZ74" s="45"/>
      <c r="AMA74" s="45"/>
      <c r="AMB74" s="45"/>
      <c r="AMC74" s="45"/>
      <c r="AMD74" s="45"/>
      <c r="AME74" s="45"/>
      <c r="AMF74" s="45"/>
      <c r="AMG74" s="45"/>
      <c r="AMH74" s="45"/>
      <c r="AMI74" s="45"/>
      <c r="AMJ74" s="45"/>
      <c r="AMK74" s="45"/>
      <c r="AML74" s="45"/>
      <c r="AMM74" s="45"/>
      <c r="AMN74" s="45"/>
      <c r="AMO74" s="45"/>
      <c r="AMP74" s="45"/>
      <c r="AMQ74" s="45"/>
      <c r="AMR74" s="45"/>
      <c r="AMS74" s="45"/>
      <c r="AMT74" s="45"/>
      <c r="AMU74" s="45"/>
      <c r="AMV74" s="45"/>
      <c r="AMW74" s="45"/>
      <c r="AMX74" s="45"/>
      <c r="AMY74" s="45"/>
      <c r="AMZ74" s="45"/>
      <c r="ANA74" s="45"/>
      <c r="ANB74" s="45"/>
      <c r="ANC74" s="45"/>
      <c r="AND74" s="45"/>
      <c r="ANE74" s="45"/>
      <c r="ANF74" s="45"/>
      <c r="ANG74" s="45"/>
      <c r="ANH74" s="45"/>
      <c r="ANI74" s="45"/>
      <c r="ANJ74" s="45"/>
      <c r="ANK74" s="45"/>
      <c r="ANL74" s="45"/>
      <c r="ANM74" s="45"/>
      <c r="ANN74" s="45"/>
      <c r="ANO74" s="45"/>
      <c r="ANP74" s="45"/>
      <c r="ANQ74" s="45"/>
      <c r="ANR74" s="45"/>
      <c r="ANS74" s="45"/>
      <c r="ANT74" s="45"/>
      <c r="ANU74" s="45"/>
      <c r="ANV74" s="45"/>
      <c r="ANW74" s="45"/>
      <c r="ANX74" s="45"/>
      <c r="ANY74" s="45"/>
      <c r="ANZ74" s="45"/>
      <c r="AOA74" s="45"/>
      <c r="AOB74" s="45"/>
      <c r="AOC74" s="45"/>
      <c r="AOD74" s="45"/>
      <c r="AOE74" s="45"/>
      <c r="AOF74" s="45"/>
      <c r="AOG74" s="45"/>
      <c r="AOH74" s="45"/>
      <c r="AOI74" s="45"/>
      <c r="AOJ74" s="45"/>
      <c r="AOK74" s="45"/>
      <c r="AOL74" s="45"/>
      <c r="AOM74" s="45"/>
      <c r="AON74" s="45"/>
      <c r="AOO74" s="45"/>
      <c r="AOP74" s="45"/>
      <c r="AOQ74" s="45"/>
      <c r="AOR74" s="45"/>
      <c r="AOS74" s="45"/>
      <c r="AOT74" s="45"/>
      <c r="AOU74" s="45"/>
      <c r="AOV74" s="45"/>
      <c r="AOW74" s="45"/>
      <c r="AOX74" s="45"/>
      <c r="AOY74" s="45"/>
      <c r="AOZ74" s="45"/>
      <c r="APA74" s="45"/>
      <c r="APB74" s="45"/>
      <c r="APC74" s="45"/>
      <c r="APD74" s="45"/>
      <c r="APE74" s="45"/>
      <c r="APF74" s="45"/>
      <c r="APG74" s="45"/>
      <c r="APH74" s="45"/>
      <c r="API74" s="45"/>
      <c r="APJ74" s="45"/>
      <c r="APK74" s="45"/>
      <c r="APL74" s="45"/>
      <c r="APM74" s="45"/>
      <c r="APN74" s="45"/>
      <c r="APO74" s="45"/>
      <c r="APP74" s="45"/>
      <c r="APQ74" s="45"/>
      <c r="APR74" s="45"/>
      <c r="APS74" s="45"/>
      <c r="APT74" s="45"/>
      <c r="APU74" s="45"/>
      <c r="APV74" s="45"/>
      <c r="APW74" s="45"/>
      <c r="APX74" s="45"/>
      <c r="APY74" s="45"/>
      <c r="APZ74" s="45"/>
      <c r="AQA74" s="45"/>
      <c r="AQB74" s="45"/>
      <c r="AQC74" s="45"/>
      <c r="AQD74" s="45"/>
      <c r="AQE74" s="45"/>
      <c r="AQF74" s="45"/>
      <c r="AQG74" s="45"/>
      <c r="AQH74" s="45"/>
      <c r="AQI74" s="45"/>
      <c r="AQJ74" s="45"/>
      <c r="AQK74" s="45"/>
      <c r="AQL74" s="45"/>
      <c r="AQM74" s="45"/>
      <c r="AQN74" s="45"/>
      <c r="AQO74" s="45"/>
      <c r="AQP74" s="45"/>
      <c r="AQQ74" s="45"/>
      <c r="AQR74" s="45"/>
      <c r="AQS74" s="45"/>
      <c r="AQT74" s="45"/>
      <c r="AQU74" s="45"/>
      <c r="AQV74" s="45"/>
      <c r="AQW74" s="45"/>
      <c r="AQX74" s="45"/>
      <c r="AQY74" s="45"/>
      <c r="AQZ74" s="45"/>
      <c r="ARA74" s="45"/>
      <c r="ARB74" s="45"/>
      <c r="ARC74" s="45"/>
      <c r="ARD74" s="45"/>
      <c r="ARE74" s="45"/>
      <c r="ARF74" s="45"/>
      <c r="ARG74" s="45"/>
      <c r="ARH74" s="45"/>
      <c r="ARI74" s="45"/>
      <c r="ARJ74" s="45"/>
      <c r="ARK74" s="45"/>
      <c r="ARL74" s="45"/>
      <c r="ARM74" s="45"/>
      <c r="ARN74" s="45"/>
      <c r="ARO74" s="45"/>
      <c r="ARP74" s="45"/>
      <c r="ARQ74" s="45"/>
      <c r="ARR74" s="45"/>
      <c r="ARS74" s="45"/>
      <c r="ART74" s="45"/>
      <c r="ARU74" s="45"/>
      <c r="ARV74" s="45"/>
      <c r="ARW74" s="45"/>
      <c r="ARX74" s="45"/>
      <c r="ARY74" s="45"/>
      <c r="ARZ74" s="45"/>
      <c r="ASA74" s="45"/>
      <c r="ASB74" s="45"/>
      <c r="ASC74" s="45"/>
      <c r="ASD74" s="45"/>
      <c r="ASE74" s="45"/>
      <c r="ASF74" s="45"/>
      <c r="ASG74" s="45"/>
      <c r="ASH74" s="45"/>
      <c r="ASI74" s="45"/>
      <c r="ASJ74" s="45"/>
      <c r="ASK74" s="45"/>
      <c r="ASL74" s="45"/>
      <c r="ASM74" s="45"/>
      <c r="ASN74" s="45"/>
      <c r="ASO74" s="45"/>
      <c r="ASP74" s="45"/>
      <c r="ASQ74" s="45"/>
      <c r="ASR74" s="45"/>
      <c r="ASS74" s="45"/>
      <c r="AST74" s="45"/>
      <c r="ASU74" s="45"/>
      <c r="ASV74" s="45"/>
      <c r="ASW74" s="45"/>
      <c r="ASX74" s="45"/>
      <c r="ASY74" s="45"/>
      <c r="ASZ74" s="45"/>
      <c r="ATA74" s="45"/>
      <c r="ATB74" s="45"/>
      <c r="ATC74" s="45"/>
      <c r="ATD74" s="45"/>
      <c r="ATE74" s="45"/>
      <c r="ATF74" s="45"/>
      <c r="ATG74" s="45"/>
      <c r="ATH74" s="45"/>
      <c r="ATI74" s="45"/>
      <c r="ATJ74" s="45"/>
      <c r="ATK74" s="45"/>
      <c r="ATL74" s="45"/>
      <c r="ATM74" s="45"/>
      <c r="ATN74" s="45"/>
      <c r="ATO74" s="45"/>
      <c r="ATP74" s="45"/>
      <c r="ATQ74" s="45"/>
      <c r="ATR74" s="45"/>
      <c r="ATS74" s="45"/>
      <c r="ATT74" s="45"/>
      <c r="ATU74" s="45"/>
      <c r="ATV74" s="45"/>
      <c r="ATW74" s="45"/>
      <c r="ATX74" s="45"/>
      <c r="ATY74" s="45"/>
      <c r="ATZ74" s="45"/>
      <c r="AUA74" s="45"/>
      <c r="AUB74" s="45"/>
      <c r="AUC74" s="45"/>
      <c r="AUD74" s="45"/>
      <c r="AUE74" s="45"/>
      <c r="AUF74" s="45"/>
      <c r="AUG74" s="45"/>
      <c r="AUH74" s="45"/>
      <c r="AUI74" s="45"/>
      <c r="AUJ74" s="45"/>
      <c r="AUK74" s="45"/>
      <c r="AUL74" s="45"/>
      <c r="AUM74" s="45"/>
      <c r="AUN74" s="45"/>
      <c r="AUO74" s="45"/>
      <c r="AUP74" s="45"/>
      <c r="AUQ74" s="45"/>
      <c r="AUR74" s="45"/>
      <c r="AUS74" s="45"/>
      <c r="AUT74" s="45"/>
      <c r="AUU74" s="45"/>
      <c r="AUV74" s="45"/>
      <c r="AUW74" s="45"/>
      <c r="AUX74" s="45"/>
      <c r="AUY74" s="45"/>
      <c r="AUZ74" s="45"/>
      <c r="AVA74" s="45"/>
      <c r="AVB74" s="45"/>
      <c r="AVC74" s="45"/>
      <c r="AVD74" s="45"/>
      <c r="AVE74" s="45"/>
      <c r="AVF74" s="45"/>
      <c r="AVG74" s="45"/>
      <c r="AVH74" s="45"/>
      <c r="AVI74" s="45"/>
      <c r="AVJ74" s="45"/>
      <c r="AVK74" s="45"/>
      <c r="AVL74" s="45"/>
      <c r="AVM74" s="45"/>
      <c r="AVN74" s="45"/>
      <c r="AVO74" s="45"/>
      <c r="AVP74" s="45"/>
      <c r="AVQ74" s="45"/>
      <c r="AVR74" s="45"/>
      <c r="AVS74" s="45"/>
      <c r="AVT74" s="45"/>
      <c r="AVU74" s="45"/>
      <c r="AVV74" s="45"/>
      <c r="AVW74" s="45"/>
      <c r="AVX74" s="45"/>
      <c r="AVY74" s="45"/>
      <c r="AVZ74" s="45"/>
      <c r="AWA74" s="45"/>
      <c r="AWB74" s="45"/>
      <c r="AWC74" s="45"/>
      <c r="AWD74" s="45"/>
      <c r="AWE74" s="45"/>
      <c r="AWF74" s="45"/>
      <c r="AWG74" s="45"/>
      <c r="AWH74" s="45"/>
      <c r="AWI74" s="45"/>
      <c r="AWJ74" s="45"/>
      <c r="AWK74" s="45"/>
      <c r="AWL74" s="45"/>
      <c r="AWM74" s="45"/>
      <c r="AWN74" s="45"/>
      <c r="AWO74" s="45"/>
      <c r="AWP74" s="45"/>
      <c r="AWQ74" s="45"/>
      <c r="AWR74" s="45"/>
      <c r="AWS74" s="45"/>
      <c r="AWT74" s="45"/>
      <c r="AWU74" s="45"/>
      <c r="AWV74" s="45"/>
      <c r="AWW74" s="45"/>
      <c r="AWX74" s="45"/>
      <c r="AWY74" s="45"/>
      <c r="AWZ74" s="45"/>
      <c r="AXA74" s="45"/>
      <c r="AXB74" s="45"/>
      <c r="AXC74" s="45"/>
      <c r="AXD74" s="45"/>
      <c r="AXE74" s="45"/>
      <c r="AXF74" s="45"/>
      <c r="AXG74" s="45"/>
      <c r="AXH74" s="45"/>
      <c r="AXI74" s="45"/>
      <c r="AXJ74" s="45"/>
      <c r="AXK74" s="45"/>
      <c r="AXL74" s="45"/>
      <c r="AXM74" s="45"/>
      <c r="AXN74" s="45"/>
      <c r="AXO74" s="45"/>
      <c r="AXP74" s="45"/>
      <c r="AXQ74" s="45"/>
      <c r="AXR74" s="45"/>
      <c r="AXS74" s="45"/>
      <c r="AXT74" s="45"/>
      <c r="AXU74" s="45"/>
      <c r="AXV74" s="45"/>
      <c r="AXW74" s="45"/>
      <c r="AXX74" s="45"/>
      <c r="AXY74" s="45"/>
      <c r="AXZ74" s="45"/>
      <c r="AYA74" s="45"/>
      <c r="AYB74" s="45"/>
      <c r="AYC74" s="45"/>
      <c r="AYD74" s="45"/>
      <c r="AYE74" s="45"/>
      <c r="AYF74" s="45"/>
      <c r="AYG74" s="45"/>
      <c r="AYH74" s="45"/>
      <c r="AYI74" s="45"/>
      <c r="AYJ74" s="45"/>
      <c r="AYK74" s="45"/>
      <c r="AYL74" s="45"/>
      <c r="AYM74" s="45"/>
      <c r="AYN74" s="45"/>
      <c r="AYO74" s="45"/>
      <c r="AYP74" s="45"/>
      <c r="AYQ74" s="45"/>
      <c r="AYR74" s="45"/>
      <c r="AYS74" s="45"/>
      <c r="AYT74" s="45"/>
      <c r="AYU74" s="45"/>
      <c r="AYV74" s="45"/>
      <c r="AYW74" s="45"/>
      <c r="AYX74" s="45"/>
      <c r="AYY74" s="45"/>
      <c r="AYZ74" s="45"/>
      <c r="AZA74" s="45"/>
      <c r="AZB74" s="45"/>
      <c r="AZC74" s="45"/>
      <c r="AZD74" s="45"/>
      <c r="AZE74" s="45"/>
      <c r="AZF74" s="45"/>
      <c r="AZG74" s="45"/>
      <c r="AZH74" s="45"/>
      <c r="AZI74" s="45"/>
      <c r="AZJ74" s="45"/>
      <c r="AZK74" s="45"/>
      <c r="AZL74" s="45"/>
      <c r="AZM74" s="45"/>
      <c r="AZN74" s="45"/>
      <c r="AZO74" s="45"/>
      <c r="AZP74" s="45"/>
      <c r="AZQ74" s="45"/>
      <c r="AZR74" s="45"/>
      <c r="AZS74" s="45"/>
      <c r="AZT74" s="45"/>
      <c r="AZU74" s="45"/>
      <c r="AZV74" s="45"/>
      <c r="AZW74" s="45"/>
      <c r="AZX74" s="45"/>
      <c r="AZY74" s="45"/>
      <c r="AZZ74" s="45"/>
      <c r="BAA74" s="45"/>
      <c r="BAB74" s="45"/>
      <c r="BAC74" s="45"/>
      <c r="BAD74" s="45"/>
      <c r="BAE74" s="45"/>
      <c r="BAF74" s="45"/>
      <c r="BAG74" s="45"/>
      <c r="BAH74" s="45"/>
      <c r="BAI74" s="45"/>
      <c r="BAJ74" s="45"/>
      <c r="BAK74" s="45"/>
      <c r="BAL74" s="45"/>
      <c r="BAM74" s="45"/>
      <c r="BAN74" s="45"/>
      <c r="BAO74" s="45"/>
      <c r="BAP74" s="45"/>
      <c r="BAQ74" s="45"/>
      <c r="BAR74" s="45"/>
      <c r="BAS74" s="45"/>
      <c r="BAT74" s="45"/>
      <c r="BAU74" s="45"/>
      <c r="BAV74" s="45"/>
      <c r="BAW74" s="45"/>
      <c r="BAX74" s="45"/>
      <c r="BAY74" s="45"/>
      <c r="BAZ74" s="45"/>
      <c r="BBA74" s="45"/>
      <c r="BBB74" s="45"/>
      <c r="BBC74" s="45"/>
      <c r="BBD74" s="45"/>
      <c r="BBE74" s="45"/>
      <c r="BBF74" s="45"/>
      <c r="BBG74" s="45"/>
      <c r="BBH74" s="45"/>
      <c r="BBI74" s="45"/>
      <c r="BBJ74" s="45"/>
      <c r="BBK74" s="45"/>
      <c r="BBL74" s="45"/>
      <c r="BBM74" s="45"/>
      <c r="BBN74" s="45"/>
      <c r="BBO74" s="45"/>
      <c r="BBP74" s="45"/>
      <c r="BBQ74" s="45"/>
      <c r="BBR74" s="45"/>
      <c r="BBS74" s="45"/>
      <c r="BBT74" s="45"/>
      <c r="BBU74" s="45"/>
      <c r="BBV74" s="45"/>
      <c r="BBW74" s="45"/>
      <c r="BBX74" s="45"/>
      <c r="BBY74" s="45"/>
      <c r="BBZ74" s="45"/>
      <c r="BCA74" s="45"/>
      <c r="BCB74" s="45"/>
      <c r="BCC74" s="45"/>
      <c r="BCD74" s="45"/>
      <c r="BCE74" s="45"/>
      <c r="BCF74" s="45"/>
      <c r="BCG74" s="45"/>
      <c r="BCH74" s="45"/>
      <c r="BCI74" s="45"/>
      <c r="BCJ74" s="45"/>
      <c r="BCK74" s="45"/>
      <c r="BCL74" s="45"/>
      <c r="BCM74" s="45"/>
      <c r="BCN74" s="45"/>
      <c r="BCO74" s="45"/>
      <c r="BCP74" s="45"/>
      <c r="BCQ74" s="45"/>
      <c r="BCR74" s="45"/>
      <c r="BCS74" s="45"/>
      <c r="BCT74" s="45"/>
      <c r="BCU74" s="45"/>
      <c r="BCV74" s="45"/>
      <c r="BCW74" s="45"/>
      <c r="BCX74" s="45"/>
      <c r="BCY74" s="45"/>
      <c r="BCZ74" s="45"/>
      <c r="BDA74" s="45"/>
      <c r="BDB74" s="45"/>
      <c r="BDC74" s="45"/>
      <c r="BDD74" s="45"/>
      <c r="BDE74" s="45"/>
      <c r="BDF74" s="45"/>
      <c r="BDG74" s="45"/>
      <c r="BDH74" s="45"/>
      <c r="BDI74" s="45"/>
      <c r="BDJ74" s="45"/>
      <c r="BDK74" s="45"/>
      <c r="BDL74" s="45"/>
      <c r="BDM74" s="45"/>
      <c r="BDN74" s="45"/>
      <c r="BDO74" s="45"/>
      <c r="BDP74" s="45"/>
      <c r="BDQ74" s="45"/>
      <c r="BDR74" s="45"/>
      <c r="BDS74" s="45"/>
      <c r="BDT74" s="45"/>
      <c r="BDU74" s="45"/>
      <c r="BDV74" s="45"/>
      <c r="BDW74" s="45"/>
      <c r="BDX74" s="45"/>
      <c r="BDY74" s="45"/>
      <c r="BDZ74" s="45"/>
      <c r="BEA74" s="45"/>
      <c r="BEB74" s="45"/>
      <c r="BEC74" s="45"/>
      <c r="BED74" s="45"/>
      <c r="BEE74" s="45"/>
      <c r="BEF74" s="45"/>
      <c r="BEG74" s="45"/>
      <c r="BEH74" s="45"/>
      <c r="BEI74" s="45"/>
      <c r="BEJ74" s="45"/>
      <c r="BEK74" s="45"/>
      <c r="BEL74" s="45"/>
      <c r="BEM74" s="45"/>
      <c r="BEN74" s="45"/>
      <c r="BEO74" s="45"/>
      <c r="BEP74" s="45"/>
      <c r="BEQ74" s="45"/>
      <c r="BER74" s="45"/>
      <c r="BES74" s="45"/>
      <c r="BET74" s="45"/>
      <c r="BEU74" s="45"/>
      <c r="BEV74" s="45"/>
      <c r="BEW74" s="45"/>
      <c r="BEX74" s="45"/>
      <c r="BEY74" s="45"/>
      <c r="BEZ74" s="45"/>
      <c r="BFA74" s="45"/>
      <c r="BFB74" s="45"/>
      <c r="BFC74" s="45"/>
      <c r="BFD74" s="45"/>
      <c r="BFE74" s="45"/>
      <c r="BFF74" s="45"/>
      <c r="BFG74" s="45"/>
      <c r="BFH74" s="45"/>
      <c r="BFI74" s="45"/>
      <c r="BFJ74" s="45"/>
      <c r="BFK74" s="45"/>
      <c r="BFL74" s="45"/>
      <c r="BFM74" s="45"/>
      <c r="BFN74" s="45"/>
      <c r="BFO74" s="45"/>
      <c r="BFP74" s="45"/>
      <c r="BFQ74" s="45"/>
      <c r="BFR74" s="45"/>
      <c r="BFS74" s="45"/>
      <c r="BFT74" s="45"/>
      <c r="BFU74" s="45"/>
      <c r="BFV74" s="45"/>
      <c r="BFW74" s="45"/>
      <c r="BFX74" s="45"/>
      <c r="BFY74" s="45"/>
      <c r="BFZ74" s="45"/>
      <c r="BGA74" s="45"/>
      <c r="BGB74" s="45"/>
      <c r="BGC74" s="45"/>
      <c r="BGD74" s="45"/>
      <c r="BGE74" s="45"/>
      <c r="BGF74" s="45"/>
      <c r="BGG74" s="45"/>
      <c r="BGH74" s="45"/>
      <c r="BGI74" s="45"/>
      <c r="BGJ74" s="45"/>
      <c r="BGK74" s="45"/>
      <c r="BGL74" s="45"/>
      <c r="BGM74" s="45"/>
      <c r="BGN74" s="45"/>
      <c r="BGO74" s="45"/>
      <c r="BGP74" s="45"/>
      <c r="BGQ74" s="45"/>
      <c r="BGR74" s="45"/>
      <c r="BGS74" s="45"/>
      <c r="BGT74" s="45"/>
      <c r="BGU74" s="45"/>
      <c r="BGV74" s="45"/>
      <c r="BGW74" s="45"/>
      <c r="BGX74" s="45"/>
      <c r="BGY74" s="45"/>
      <c r="BGZ74" s="45"/>
      <c r="BHA74" s="45"/>
      <c r="BHB74" s="45"/>
      <c r="BHC74" s="45"/>
      <c r="BHD74" s="45"/>
      <c r="BHE74" s="45"/>
      <c r="BHF74" s="45"/>
      <c r="BHG74" s="45"/>
      <c r="BHH74" s="45"/>
      <c r="BHI74" s="45"/>
      <c r="BHJ74" s="45"/>
      <c r="BHK74" s="45"/>
      <c r="BHL74" s="45"/>
      <c r="BHM74" s="45"/>
      <c r="BHN74" s="45"/>
      <c r="BHO74" s="45"/>
      <c r="BHP74" s="45"/>
      <c r="BHQ74" s="45"/>
      <c r="BHR74" s="45"/>
      <c r="BHS74" s="45"/>
      <c r="BHT74" s="45"/>
      <c r="BHU74" s="45"/>
      <c r="BHV74" s="45"/>
      <c r="BHW74" s="45"/>
      <c r="BHX74" s="45"/>
      <c r="BHY74" s="45"/>
      <c r="BHZ74" s="45"/>
      <c r="BIA74" s="45"/>
      <c r="BIB74" s="45"/>
      <c r="BIC74" s="45"/>
      <c r="BID74" s="45"/>
      <c r="BIE74" s="45"/>
      <c r="BIF74" s="45"/>
      <c r="BIG74" s="45"/>
      <c r="BIH74" s="45"/>
      <c r="BII74" s="45"/>
      <c r="BIJ74" s="45"/>
      <c r="BIK74" s="45"/>
      <c r="BIL74" s="45"/>
      <c r="BIM74" s="45"/>
      <c r="BIN74" s="45"/>
      <c r="BIO74" s="45"/>
      <c r="BIP74" s="45"/>
      <c r="BIQ74" s="45"/>
      <c r="BIR74" s="45"/>
      <c r="BIS74" s="45"/>
      <c r="BIT74" s="45"/>
      <c r="BIU74" s="45"/>
      <c r="BIV74" s="45"/>
      <c r="BIW74" s="45"/>
      <c r="BIX74" s="45"/>
      <c r="BIY74" s="45"/>
      <c r="BIZ74" s="45"/>
      <c r="BJA74" s="45"/>
      <c r="BJB74" s="45"/>
      <c r="BJC74" s="45"/>
      <c r="BJD74" s="45"/>
      <c r="BJE74" s="45"/>
      <c r="BJF74" s="45"/>
      <c r="BJG74" s="45"/>
      <c r="BJH74" s="45"/>
      <c r="BJI74" s="45"/>
      <c r="BJJ74" s="45"/>
      <c r="BJK74" s="45"/>
      <c r="BJL74" s="45"/>
      <c r="BJM74" s="45"/>
      <c r="BJN74" s="45"/>
      <c r="BJO74" s="45"/>
      <c r="BJP74" s="45"/>
      <c r="BJQ74" s="45"/>
      <c r="BJR74" s="45"/>
      <c r="BJS74" s="45"/>
      <c r="BJT74" s="45"/>
      <c r="BJU74" s="45"/>
      <c r="BJV74" s="45"/>
      <c r="BJW74" s="45"/>
      <c r="BJX74" s="45"/>
      <c r="BJY74" s="45"/>
      <c r="BJZ74" s="45"/>
      <c r="BKA74" s="45"/>
      <c r="BKB74" s="45"/>
      <c r="BKC74" s="45"/>
      <c r="BKD74" s="45"/>
      <c r="BKE74" s="45"/>
      <c r="BKF74" s="45"/>
      <c r="BKG74" s="45"/>
      <c r="BKH74" s="45"/>
      <c r="BKI74" s="45"/>
      <c r="BKJ74" s="45"/>
      <c r="BKK74" s="45"/>
      <c r="BKL74" s="45"/>
      <c r="BKM74" s="45"/>
      <c r="BKN74" s="45"/>
      <c r="BKO74" s="45"/>
      <c r="BKP74" s="45"/>
      <c r="BKQ74" s="45"/>
      <c r="BKR74" s="45"/>
      <c r="BKS74" s="45"/>
      <c r="BKT74" s="45"/>
      <c r="BKU74" s="45"/>
      <c r="BKV74" s="45"/>
      <c r="BKW74" s="45"/>
      <c r="BKX74" s="45"/>
      <c r="BKY74" s="45"/>
      <c r="BKZ74" s="45"/>
      <c r="BLA74" s="45"/>
      <c r="BLB74" s="45"/>
      <c r="BLC74" s="45"/>
      <c r="BLD74" s="45"/>
      <c r="BLE74" s="45"/>
      <c r="BLF74" s="45"/>
      <c r="BLG74" s="45"/>
      <c r="BLH74" s="45"/>
      <c r="BLI74" s="45"/>
      <c r="BLJ74" s="45"/>
      <c r="BLK74" s="45"/>
      <c r="BLL74" s="45"/>
      <c r="BLM74" s="45"/>
      <c r="BLN74" s="45"/>
      <c r="BLO74" s="45"/>
      <c r="BLP74" s="45"/>
      <c r="BLQ74" s="45"/>
      <c r="BLR74" s="45"/>
      <c r="BLS74" s="45"/>
      <c r="BLT74" s="45"/>
      <c r="BLU74" s="45"/>
      <c r="BLV74" s="45"/>
      <c r="BLW74" s="45"/>
      <c r="BLX74" s="45"/>
      <c r="BLY74" s="45"/>
      <c r="BLZ74" s="45"/>
      <c r="BMA74" s="45"/>
      <c r="BMB74" s="45"/>
      <c r="BMC74" s="45"/>
      <c r="BMD74" s="45"/>
      <c r="BME74" s="45"/>
      <c r="BMF74" s="45"/>
      <c r="BMG74" s="45"/>
      <c r="BMH74" s="45"/>
      <c r="BMI74" s="45"/>
      <c r="BMJ74" s="45"/>
      <c r="BMK74" s="45"/>
      <c r="BML74" s="45"/>
      <c r="BMM74" s="45"/>
      <c r="BMN74" s="45"/>
      <c r="BMO74" s="45"/>
      <c r="BMP74" s="45"/>
      <c r="BMQ74" s="45"/>
      <c r="BMR74" s="45"/>
      <c r="BMS74" s="45"/>
      <c r="BMT74" s="45"/>
      <c r="BMU74" s="45"/>
      <c r="BMV74" s="45"/>
      <c r="BMW74" s="45"/>
      <c r="BMX74" s="45"/>
      <c r="BMY74" s="45"/>
      <c r="BMZ74" s="45"/>
      <c r="BNA74" s="45"/>
      <c r="BNB74" s="45"/>
      <c r="BNC74" s="45"/>
      <c r="BND74" s="45"/>
      <c r="BNE74" s="45"/>
      <c r="BNF74" s="45"/>
      <c r="BNG74" s="45"/>
      <c r="BNH74" s="45"/>
      <c r="BNI74" s="45"/>
      <c r="BNJ74" s="45"/>
      <c r="BNK74" s="45"/>
      <c r="BNL74" s="45"/>
      <c r="BNM74" s="45"/>
      <c r="BNN74" s="45"/>
      <c r="BNO74" s="45"/>
      <c r="BNP74" s="45"/>
      <c r="BNQ74" s="45"/>
      <c r="BNR74" s="45"/>
      <c r="BNS74" s="45"/>
      <c r="BNT74" s="45"/>
      <c r="BNU74" s="45"/>
      <c r="BNV74" s="45"/>
      <c r="BNW74" s="45"/>
      <c r="BNX74" s="45"/>
      <c r="BNY74" s="45"/>
      <c r="BNZ74" s="45"/>
      <c r="BOA74" s="45"/>
      <c r="BOB74" s="45"/>
      <c r="BOC74" s="45"/>
      <c r="BOD74" s="45"/>
      <c r="BOE74" s="45"/>
      <c r="BOF74" s="45"/>
      <c r="BOG74" s="45"/>
      <c r="BOH74" s="45"/>
      <c r="BOI74" s="45"/>
      <c r="BOJ74" s="45"/>
      <c r="BOK74" s="45"/>
      <c r="BOL74" s="45"/>
      <c r="BOM74" s="45"/>
      <c r="BON74" s="45"/>
      <c r="BOO74" s="45"/>
      <c r="BOP74" s="45"/>
      <c r="BOQ74" s="45"/>
      <c r="BOR74" s="45"/>
      <c r="BOS74" s="45"/>
      <c r="BOT74" s="45"/>
      <c r="BOU74" s="45"/>
      <c r="BOV74" s="45"/>
      <c r="BOW74" s="45"/>
      <c r="BOX74" s="45"/>
      <c r="BOY74" s="45"/>
      <c r="BOZ74" s="45"/>
      <c r="BPA74" s="45"/>
      <c r="BPB74" s="45"/>
      <c r="BPC74" s="45"/>
      <c r="BPD74" s="45"/>
      <c r="BPE74" s="45"/>
      <c r="BPF74" s="45"/>
      <c r="BPG74" s="45"/>
      <c r="BPH74" s="45"/>
      <c r="BPI74" s="45"/>
      <c r="BPJ74" s="45"/>
      <c r="BPK74" s="45"/>
      <c r="BPL74" s="45"/>
      <c r="BPM74" s="45"/>
      <c r="BPN74" s="45"/>
      <c r="BPO74" s="45"/>
      <c r="BPP74" s="45"/>
      <c r="BPQ74" s="45"/>
      <c r="BPR74" s="45"/>
      <c r="BPS74" s="45"/>
      <c r="BPT74" s="45"/>
      <c r="BPU74" s="45"/>
      <c r="BPV74" s="45"/>
      <c r="BPW74" s="45"/>
      <c r="BPX74" s="45"/>
      <c r="BPY74" s="45"/>
      <c r="BPZ74" s="45"/>
      <c r="BQA74" s="45"/>
      <c r="BQB74" s="45"/>
      <c r="BQC74" s="45"/>
      <c r="BQD74" s="45"/>
      <c r="BQE74" s="45"/>
      <c r="BQF74" s="45"/>
      <c r="BQG74" s="45"/>
      <c r="BQH74" s="45"/>
      <c r="BQI74" s="45"/>
      <c r="BQJ74" s="45"/>
      <c r="BQK74" s="45"/>
      <c r="BQL74" s="45"/>
      <c r="BQM74" s="45"/>
      <c r="BQN74" s="45"/>
      <c r="BQO74" s="45"/>
      <c r="BQP74" s="45"/>
      <c r="BQQ74" s="45"/>
      <c r="BQR74" s="45"/>
      <c r="BQS74" s="45"/>
      <c r="BQT74" s="45"/>
      <c r="BQU74" s="45"/>
      <c r="BQV74" s="45"/>
      <c r="BQW74" s="45"/>
      <c r="BQX74" s="45"/>
      <c r="BQY74" s="45"/>
      <c r="BQZ74" s="45"/>
      <c r="BRA74" s="45"/>
      <c r="BRB74" s="45"/>
      <c r="BRC74" s="45"/>
      <c r="BRD74" s="45"/>
      <c r="BRE74" s="45"/>
      <c r="BRF74" s="45"/>
      <c r="BRG74" s="45"/>
      <c r="BRH74" s="45"/>
      <c r="BRI74" s="45"/>
      <c r="BRJ74" s="45"/>
      <c r="BRK74" s="45"/>
      <c r="BRL74" s="45"/>
      <c r="BRM74" s="45"/>
      <c r="BRN74" s="45"/>
      <c r="BRO74" s="45"/>
      <c r="BRP74" s="45"/>
      <c r="BRQ74" s="45"/>
      <c r="BRR74" s="45"/>
      <c r="BRS74" s="45"/>
      <c r="BRT74" s="45"/>
      <c r="BRU74" s="45"/>
      <c r="BRV74" s="45"/>
      <c r="BRW74" s="45"/>
      <c r="BRX74" s="45"/>
      <c r="BRY74" s="45"/>
      <c r="BRZ74" s="45"/>
      <c r="BSA74" s="45"/>
      <c r="BSB74" s="45"/>
      <c r="BSC74" s="45"/>
      <c r="BSD74" s="45"/>
      <c r="BSE74" s="45"/>
      <c r="BSF74" s="45"/>
      <c r="BSG74" s="45"/>
      <c r="BSH74" s="45"/>
      <c r="BSI74" s="45"/>
      <c r="BSJ74" s="45"/>
      <c r="BSK74" s="45"/>
      <c r="BSL74" s="45"/>
      <c r="BSM74" s="45"/>
      <c r="BSN74" s="45"/>
      <c r="BSO74" s="45"/>
      <c r="BSP74" s="45"/>
      <c r="BSQ74" s="45"/>
      <c r="BSR74" s="45"/>
      <c r="BSS74" s="45"/>
      <c r="BST74" s="45"/>
      <c r="BSU74" s="45"/>
      <c r="BSV74" s="45"/>
      <c r="BSW74" s="45"/>
      <c r="BSX74" s="45"/>
      <c r="BSY74" s="45"/>
      <c r="BSZ74" s="45"/>
      <c r="BTA74" s="45"/>
      <c r="BTB74" s="45"/>
      <c r="BTC74" s="45"/>
      <c r="BTD74" s="45"/>
      <c r="BTE74" s="45"/>
      <c r="BTF74" s="45"/>
      <c r="BTG74" s="45"/>
      <c r="BTH74" s="45"/>
      <c r="BTI74" s="45"/>
      <c r="BTJ74" s="45"/>
      <c r="BTK74" s="45"/>
      <c r="BTL74" s="45"/>
      <c r="BTM74" s="45"/>
      <c r="BTN74" s="45"/>
      <c r="BTO74" s="45"/>
      <c r="BTP74" s="45"/>
      <c r="BTQ74" s="45"/>
      <c r="BTR74" s="45"/>
      <c r="BTS74" s="45"/>
      <c r="BTT74" s="45"/>
      <c r="BTU74" s="45"/>
      <c r="BTV74" s="45"/>
      <c r="BTW74" s="45"/>
      <c r="BTX74" s="45"/>
      <c r="BTY74" s="45"/>
      <c r="BTZ74" s="45"/>
      <c r="BUA74" s="45"/>
      <c r="BUB74" s="45"/>
      <c r="BUC74" s="45"/>
      <c r="BUD74" s="45"/>
      <c r="BUE74" s="45"/>
      <c r="BUF74" s="45"/>
      <c r="BUG74" s="45"/>
      <c r="BUH74" s="45"/>
      <c r="BUI74" s="45"/>
      <c r="BUJ74" s="45"/>
      <c r="BUK74" s="45"/>
      <c r="BUL74" s="45"/>
      <c r="BUM74" s="45"/>
      <c r="BUN74" s="45"/>
      <c r="BUO74" s="45"/>
      <c r="BUP74" s="45"/>
      <c r="BUQ74" s="45"/>
      <c r="BUR74" s="45"/>
      <c r="BUS74" s="45"/>
      <c r="BUT74" s="45"/>
      <c r="BUU74" s="45"/>
      <c r="BUV74" s="45"/>
      <c r="BUW74" s="45"/>
      <c r="BUX74" s="45"/>
      <c r="BUY74" s="45"/>
      <c r="BUZ74" s="45"/>
      <c r="BVA74" s="45"/>
      <c r="BVB74" s="45"/>
      <c r="BVC74" s="45"/>
      <c r="BVD74" s="45"/>
      <c r="BVE74" s="45"/>
      <c r="BVF74" s="45"/>
      <c r="BVG74" s="45"/>
      <c r="BVH74" s="45"/>
      <c r="BVI74" s="45"/>
      <c r="BVJ74" s="45"/>
      <c r="BVK74" s="45"/>
      <c r="BVL74" s="45"/>
      <c r="BVM74" s="45"/>
      <c r="BVN74" s="45"/>
      <c r="BVO74" s="45"/>
      <c r="BVP74" s="45"/>
      <c r="BVQ74" s="45"/>
      <c r="BVR74" s="45"/>
      <c r="BVS74" s="45"/>
      <c r="BVT74" s="45"/>
      <c r="BVU74" s="45"/>
      <c r="BVV74" s="45"/>
      <c r="BVW74" s="45"/>
      <c r="BVX74" s="45"/>
      <c r="BVY74" s="45"/>
      <c r="BVZ74" s="45"/>
      <c r="BWA74" s="45"/>
      <c r="BWB74" s="45"/>
      <c r="BWC74" s="45"/>
      <c r="BWD74" s="45"/>
      <c r="BWE74" s="45"/>
      <c r="BWF74" s="45"/>
      <c r="BWG74" s="45"/>
      <c r="BWH74" s="45"/>
      <c r="BWI74" s="45"/>
      <c r="BWJ74" s="45"/>
      <c r="BWK74" s="45"/>
      <c r="BWL74" s="45"/>
      <c r="BWM74" s="45"/>
      <c r="BWN74" s="45"/>
      <c r="BWO74" s="45"/>
      <c r="BWP74" s="45"/>
      <c r="BWQ74" s="45"/>
      <c r="BWR74" s="45"/>
      <c r="BWS74" s="45"/>
      <c r="BWT74" s="45"/>
      <c r="BWU74" s="45"/>
      <c r="BWV74" s="45"/>
      <c r="BWW74" s="45"/>
      <c r="BWX74" s="45"/>
      <c r="BWY74" s="45"/>
      <c r="BWZ74" s="45"/>
      <c r="BXA74" s="45"/>
      <c r="BXB74" s="45"/>
      <c r="BXC74" s="45"/>
      <c r="BXD74" s="45"/>
      <c r="BXE74" s="45"/>
      <c r="BXF74" s="45"/>
      <c r="BXG74" s="45"/>
      <c r="BXH74" s="45"/>
      <c r="BXI74" s="45"/>
      <c r="BXJ74" s="45"/>
      <c r="BXK74" s="45"/>
      <c r="BXL74" s="45"/>
      <c r="BXM74" s="45"/>
      <c r="BXN74" s="45"/>
      <c r="BXO74" s="45"/>
      <c r="BXP74" s="45"/>
      <c r="BXQ74" s="45"/>
      <c r="BXR74" s="45"/>
      <c r="BXS74" s="45"/>
      <c r="BXT74" s="45"/>
      <c r="BXU74" s="45"/>
      <c r="BXV74" s="45"/>
      <c r="BXW74" s="45"/>
      <c r="BXX74" s="45"/>
      <c r="BXY74" s="45"/>
      <c r="BXZ74" s="45"/>
      <c r="BYA74" s="45"/>
      <c r="BYB74" s="45"/>
      <c r="BYC74" s="45"/>
      <c r="BYD74" s="45"/>
      <c r="BYE74" s="45"/>
      <c r="BYF74" s="45"/>
      <c r="BYG74" s="45"/>
      <c r="BYH74" s="45"/>
      <c r="BYI74" s="45"/>
      <c r="BYJ74" s="45"/>
      <c r="BYK74" s="45"/>
      <c r="BYL74" s="45"/>
      <c r="BYM74" s="45"/>
      <c r="BYN74" s="45"/>
      <c r="BYO74" s="45"/>
      <c r="BYP74" s="45"/>
      <c r="BYQ74" s="45"/>
      <c r="BYR74" s="45"/>
      <c r="BYS74" s="45"/>
      <c r="BYT74" s="45"/>
      <c r="BYU74" s="45"/>
      <c r="BYV74" s="45"/>
      <c r="BYW74" s="45"/>
      <c r="BYX74" s="45"/>
      <c r="BYY74" s="45"/>
      <c r="BYZ74" s="45"/>
      <c r="BZA74" s="45"/>
      <c r="BZB74" s="45"/>
      <c r="BZC74" s="45"/>
      <c r="BZD74" s="45"/>
      <c r="BZE74" s="45"/>
      <c r="BZF74" s="45"/>
      <c r="BZG74" s="45"/>
      <c r="BZH74" s="45"/>
      <c r="BZI74" s="45"/>
      <c r="BZJ74" s="45"/>
      <c r="BZK74" s="45"/>
      <c r="BZL74" s="45"/>
      <c r="BZM74" s="45"/>
      <c r="BZN74" s="45"/>
      <c r="BZO74" s="45"/>
      <c r="BZP74" s="45"/>
      <c r="BZQ74" s="45"/>
      <c r="BZR74" s="45"/>
      <c r="BZS74" s="45"/>
      <c r="BZT74" s="45"/>
      <c r="BZU74" s="45"/>
      <c r="BZV74" s="45"/>
      <c r="BZW74" s="45"/>
      <c r="BZX74" s="45"/>
      <c r="BZY74" s="45"/>
      <c r="BZZ74" s="45"/>
      <c r="CAA74" s="45"/>
      <c r="CAB74" s="45"/>
      <c r="CAC74" s="45"/>
      <c r="CAD74" s="45"/>
      <c r="CAE74" s="45"/>
      <c r="CAF74" s="45"/>
      <c r="CAG74" s="45"/>
      <c r="CAH74" s="45"/>
      <c r="CAI74" s="45"/>
      <c r="CAJ74" s="45"/>
      <c r="CAK74" s="45"/>
      <c r="CAL74" s="45"/>
      <c r="CAM74" s="45"/>
      <c r="CAN74" s="45"/>
      <c r="CAO74" s="45"/>
      <c r="CAP74" s="45"/>
      <c r="CAQ74" s="45"/>
      <c r="CAR74" s="45"/>
      <c r="CAS74" s="45"/>
      <c r="CAT74" s="45"/>
      <c r="CAU74" s="45"/>
      <c r="CAV74" s="45"/>
      <c r="CAW74" s="45"/>
      <c r="CAX74" s="45"/>
      <c r="CAY74" s="45"/>
      <c r="CAZ74" s="45"/>
      <c r="CBA74" s="45"/>
      <c r="CBB74" s="45"/>
      <c r="CBC74" s="45"/>
      <c r="CBD74" s="45"/>
      <c r="CBE74" s="45"/>
      <c r="CBF74" s="45"/>
      <c r="CBG74" s="45"/>
      <c r="CBH74" s="45"/>
      <c r="CBI74" s="45"/>
      <c r="CBJ74" s="45"/>
      <c r="CBK74" s="45"/>
      <c r="CBL74" s="45"/>
      <c r="CBM74" s="45"/>
      <c r="CBN74" s="45"/>
      <c r="CBO74" s="45"/>
      <c r="CBP74" s="45"/>
      <c r="CBQ74" s="45"/>
      <c r="CBR74" s="45"/>
      <c r="CBS74" s="45"/>
      <c r="CBT74" s="45"/>
      <c r="CBU74" s="45"/>
      <c r="CBV74" s="45"/>
      <c r="CBW74" s="45"/>
      <c r="CBX74" s="45"/>
      <c r="CBY74" s="45"/>
      <c r="CBZ74" s="45"/>
      <c r="CCA74" s="45"/>
      <c r="CCB74" s="45"/>
      <c r="CCC74" s="45"/>
      <c r="CCD74" s="45"/>
      <c r="CCE74" s="45"/>
      <c r="CCF74" s="45"/>
      <c r="CCG74" s="45"/>
      <c r="CCH74" s="45"/>
      <c r="CCI74" s="45"/>
      <c r="CCJ74" s="45"/>
      <c r="CCK74" s="45"/>
      <c r="CCL74" s="45"/>
      <c r="CCM74" s="45"/>
      <c r="CCN74" s="45"/>
      <c r="CCO74" s="45"/>
      <c r="CCP74" s="45"/>
      <c r="CCQ74" s="45"/>
      <c r="CCR74" s="45"/>
      <c r="CCS74" s="45"/>
      <c r="CCT74" s="45"/>
      <c r="CCU74" s="45"/>
      <c r="CCV74" s="45"/>
      <c r="CCW74" s="45"/>
      <c r="CCX74" s="45"/>
      <c r="CCY74" s="45"/>
      <c r="CCZ74" s="45"/>
      <c r="CDA74" s="45"/>
      <c r="CDB74" s="45"/>
      <c r="CDC74" s="45"/>
      <c r="CDD74" s="45"/>
      <c r="CDE74" s="45"/>
      <c r="CDF74" s="45"/>
      <c r="CDG74" s="45"/>
      <c r="CDH74" s="45"/>
      <c r="CDI74" s="45"/>
      <c r="CDJ74" s="45"/>
      <c r="CDK74" s="45"/>
      <c r="CDL74" s="45"/>
      <c r="CDM74" s="45"/>
      <c r="CDN74" s="45"/>
      <c r="CDO74" s="45"/>
      <c r="CDP74" s="45"/>
      <c r="CDQ74" s="45"/>
      <c r="CDR74" s="45"/>
      <c r="CDS74" s="45"/>
      <c r="CDT74" s="45"/>
      <c r="CDU74" s="45"/>
      <c r="CDV74" s="45"/>
      <c r="CDW74" s="45"/>
      <c r="CDX74" s="45"/>
      <c r="CDY74" s="45"/>
      <c r="CDZ74" s="45"/>
      <c r="CEA74" s="45"/>
      <c r="CEB74" s="45"/>
      <c r="CEC74" s="45"/>
      <c r="CED74" s="45"/>
      <c r="CEE74" s="45"/>
      <c r="CEF74" s="45"/>
      <c r="CEG74" s="45"/>
      <c r="CEH74" s="45"/>
      <c r="CEI74" s="45"/>
      <c r="CEJ74" s="45"/>
      <c r="CEK74" s="45"/>
      <c r="CEL74" s="45"/>
      <c r="CEM74" s="45"/>
      <c r="CEN74" s="45"/>
      <c r="CEO74" s="45"/>
      <c r="CEP74" s="45"/>
      <c r="CEQ74" s="45"/>
      <c r="CER74" s="45"/>
      <c r="CES74" s="45"/>
      <c r="CET74" s="45"/>
      <c r="CEU74" s="45"/>
      <c r="CEV74" s="45"/>
      <c r="CEW74" s="45"/>
      <c r="CEX74" s="45"/>
      <c r="CEY74" s="45"/>
      <c r="CEZ74" s="45"/>
      <c r="CFA74" s="45"/>
      <c r="CFB74" s="45"/>
      <c r="CFC74" s="45"/>
      <c r="CFD74" s="45"/>
      <c r="CFE74" s="45"/>
      <c r="CFF74" s="45"/>
      <c r="CFG74" s="45"/>
      <c r="CFH74" s="45"/>
      <c r="CFI74" s="45"/>
      <c r="CFJ74" s="45"/>
      <c r="CFK74" s="45"/>
      <c r="CFL74" s="45"/>
      <c r="CFM74" s="45"/>
      <c r="CFN74" s="45"/>
      <c r="CFO74" s="45"/>
      <c r="CFP74" s="45"/>
      <c r="CFQ74" s="45"/>
      <c r="CFR74" s="45"/>
      <c r="CFS74" s="45"/>
      <c r="CFT74" s="45"/>
      <c r="CFU74" s="45"/>
      <c r="CFV74" s="45"/>
      <c r="CFW74" s="45"/>
      <c r="CFX74" s="45"/>
      <c r="CFY74" s="45"/>
      <c r="CFZ74" s="45"/>
      <c r="CGA74" s="45"/>
      <c r="CGB74" s="45"/>
      <c r="CGC74" s="45"/>
      <c r="CGD74" s="45"/>
      <c r="CGE74" s="45"/>
      <c r="CGF74" s="45"/>
      <c r="CGG74" s="45"/>
      <c r="CGH74" s="45"/>
      <c r="CGI74" s="45"/>
      <c r="CGJ74" s="45"/>
      <c r="CGK74" s="45"/>
      <c r="CGL74" s="45"/>
      <c r="CGM74" s="45"/>
      <c r="CGN74" s="45"/>
      <c r="CGO74" s="45"/>
      <c r="CGP74" s="45"/>
      <c r="CGQ74" s="45"/>
      <c r="CGR74" s="45"/>
      <c r="CGS74" s="45"/>
      <c r="CGT74" s="45"/>
      <c r="CGU74" s="45"/>
      <c r="CGV74" s="45"/>
      <c r="CGW74" s="45"/>
      <c r="CGX74" s="45"/>
      <c r="CGY74" s="45"/>
      <c r="CGZ74" s="45"/>
      <c r="CHA74" s="45"/>
      <c r="CHB74" s="45"/>
      <c r="CHC74" s="45"/>
      <c r="CHD74" s="45"/>
      <c r="CHE74" s="45"/>
      <c r="CHF74" s="45"/>
      <c r="CHG74" s="45"/>
      <c r="CHH74" s="45"/>
      <c r="CHI74" s="45"/>
      <c r="CHJ74" s="45"/>
      <c r="CHK74" s="45"/>
      <c r="CHL74" s="45"/>
      <c r="CHM74" s="45"/>
      <c r="CHN74" s="45"/>
      <c r="CHO74" s="45"/>
      <c r="CHP74" s="45"/>
      <c r="CHQ74" s="45"/>
      <c r="CHR74" s="45"/>
      <c r="CHS74" s="45"/>
      <c r="CHT74" s="45"/>
      <c r="CHU74" s="45"/>
      <c r="CHV74" s="45"/>
      <c r="CHW74" s="45"/>
      <c r="CHX74" s="45"/>
      <c r="CHY74" s="45"/>
      <c r="CHZ74" s="45"/>
      <c r="CIA74" s="45"/>
      <c r="CIB74" s="45"/>
      <c r="CIC74" s="45"/>
      <c r="CID74" s="45"/>
      <c r="CIE74" s="45"/>
      <c r="CIF74" s="45"/>
      <c r="CIG74" s="45"/>
      <c r="CIH74" s="45"/>
      <c r="CII74" s="45"/>
      <c r="CIJ74" s="45"/>
      <c r="CIK74" s="45"/>
      <c r="CIL74" s="45"/>
      <c r="CIM74" s="45"/>
      <c r="CIN74" s="45"/>
      <c r="CIO74" s="45"/>
      <c r="CIP74" s="45"/>
      <c r="CIQ74" s="45"/>
      <c r="CIR74" s="45"/>
      <c r="CIS74" s="45"/>
      <c r="CIT74" s="45"/>
      <c r="CIU74" s="45"/>
      <c r="CIV74" s="45"/>
      <c r="CIW74" s="45"/>
      <c r="CIX74" s="45"/>
      <c r="CIY74" s="45"/>
      <c r="CIZ74" s="45"/>
      <c r="CJA74" s="45"/>
      <c r="CJB74" s="45"/>
      <c r="CJC74" s="45"/>
      <c r="CJD74" s="45"/>
      <c r="CJE74" s="45"/>
      <c r="CJF74" s="45"/>
      <c r="CJG74" s="45"/>
      <c r="CJH74" s="45"/>
      <c r="CJI74" s="45"/>
      <c r="CJJ74" s="45"/>
      <c r="CJK74" s="45"/>
      <c r="CJL74" s="45"/>
      <c r="CJM74" s="45"/>
      <c r="CJN74" s="45"/>
      <c r="CJO74" s="45"/>
      <c r="CJP74" s="45"/>
      <c r="CJQ74" s="45"/>
      <c r="CJR74" s="45"/>
      <c r="CJS74" s="45"/>
      <c r="CJT74" s="45"/>
      <c r="CJU74" s="45"/>
      <c r="CJV74" s="45"/>
      <c r="CJW74" s="45"/>
      <c r="CJX74" s="45"/>
      <c r="CJY74" s="45"/>
      <c r="CJZ74" s="45"/>
      <c r="CKA74" s="45"/>
      <c r="CKB74" s="45"/>
      <c r="CKC74" s="45"/>
      <c r="CKD74" s="45"/>
      <c r="CKE74" s="45"/>
      <c r="CKF74" s="45"/>
      <c r="CKG74" s="45"/>
      <c r="CKH74" s="45"/>
      <c r="CKI74" s="45"/>
      <c r="CKJ74" s="45"/>
      <c r="CKK74" s="45"/>
      <c r="CKL74" s="45"/>
      <c r="CKM74" s="45"/>
      <c r="CKN74" s="45"/>
      <c r="CKO74" s="45"/>
      <c r="CKP74" s="45"/>
      <c r="CKQ74" s="45"/>
      <c r="CKR74" s="45"/>
      <c r="CKS74" s="45"/>
      <c r="CKT74" s="45"/>
      <c r="CKU74" s="45"/>
      <c r="CKV74" s="45"/>
      <c r="CKW74" s="45"/>
      <c r="CKX74" s="45"/>
      <c r="CKY74" s="45"/>
      <c r="CKZ74" s="45"/>
      <c r="CLA74" s="45"/>
      <c r="CLB74" s="45"/>
      <c r="CLC74" s="45"/>
      <c r="CLD74" s="45"/>
      <c r="CLE74" s="45"/>
      <c r="CLF74" s="45"/>
      <c r="CLG74" s="45"/>
      <c r="CLH74" s="45"/>
      <c r="CLI74" s="45"/>
      <c r="CLJ74" s="45"/>
      <c r="CLK74" s="45"/>
      <c r="CLL74" s="45"/>
      <c r="CLM74" s="45"/>
      <c r="CLN74" s="45"/>
      <c r="CLO74" s="45"/>
      <c r="CLP74" s="45"/>
      <c r="CLQ74" s="45"/>
      <c r="CLR74" s="45"/>
      <c r="CLS74" s="45"/>
      <c r="CLT74" s="45"/>
      <c r="CLU74" s="45"/>
      <c r="CLV74" s="45"/>
      <c r="CLW74" s="45"/>
      <c r="CLX74" s="45"/>
      <c r="CLY74" s="45"/>
      <c r="CLZ74" s="45"/>
      <c r="CMA74" s="45"/>
      <c r="CMB74" s="45"/>
      <c r="CMC74" s="45"/>
      <c r="CMD74" s="45"/>
      <c r="CME74" s="45"/>
      <c r="CMF74" s="45"/>
      <c r="CMG74" s="45"/>
      <c r="CMH74" s="45"/>
      <c r="CMI74" s="45"/>
      <c r="CMJ74" s="45"/>
      <c r="CMK74" s="45"/>
      <c r="CML74" s="45"/>
      <c r="CMM74" s="45"/>
      <c r="CMN74" s="45"/>
      <c r="CMO74" s="45"/>
      <c r="CMP74" s="45"/>
      <c r="CMQ74" s="45"/>
      <c r="CMR74" s="45"/>
      <c r="CMS74" s="45"/>
      <c r="CMT74" s="45"/>
      <c r="CMU74" s="45"/>
      <c r="CMV74" s="45"/>
      <c r="CMW74" s="45"/>
      <c r="CMX74" s="45"/>
      <c r="CMY74" s="45"/>
      <c r="CMZ74" s="45"/>
      <c r="CNA74" s="45"/>
      <c r="CNB74" s="45"/>
      <c r="CNC74" s="45"/>
      <c r="CND74" s="45"/>
      <c r="CNE74" s="45"/>
      <c r="CNF74" s="45"/>
      <c r="CNG74" s="45"/>
      <c r="CNH74" s="45"/>
      <c r="CNI74" s="45"/>
      <c r="CNJ74" s="45"/>
      <c r="CNK74" s="45"/>
      <c r="CNL74" s="45"/>
      <c r="CNM74" s="45"/>
      <c r="CNN74" s="45"/>
      <c r="CNO74" s="45"/>
      <c r="CNP74" s="45"/>
      <c r="CNQ74" s="45"/>
      <c r="CNR74" s="45"/>
      <c r="CNS74" s="45"/>
      <c r="CNT74" s="45"/>
      <c r="CNU74" s="45"/>
      <c r="CNV74" s="45"/>
      <c r="CNW74" s="45"/>
      <c r="CNX74" s="45"/>
      <c r="CNY74" s="45"/>
      <c r="CNZ74" s="45"/>
      <c r="COA74" s="45"/>
      <c r="COB74" s="45"/>
      <c r="COC74" s="45"/>
      <c r="COD74" s="45"/>
      <c r="COE74" s="45"/>
      <c r="COF74" s="45"/>
      <c r="COG74" s="45"/>
      <c r="COH74" s="45"/>
      <c r="COI74" s="45"/>
      <c r="COJ74" s="45"/>
      <c r="COK74" s="45"/>
      <c r="COL74" s="45"/>
      <c r="COM74" s="45"/>
      <c r="CON74" s="45"/>
      <c r="COO74" s="45"/>
      <c r="COP74" s="45"/>
      <c r="COQ74" s="45"/>
      <c r="COR74" s="45"/>
      <c r="COS74" s="45"/>
      <c r="COT74" s="45"/>
      <c r="COU74" s="45"/>
      <c r="COV74" s="45"/>
      <c r="COW74" s="45"/>
      <c r="COX74" s="45"/>
      <c r="COY74" s="45"/>
      <c r="COZ74" s="45"/>
      <c r="CPA74" s="45"/>
      <c r="CPB74" s="45"/>
      <c r="CPC74" s="45"/>
      <c r="CPD74" s="45"/>
      <c r="CPE74" s="45"/>
      <c r="CPF74" s="45"/>
      <c r="CPG74" s="45"/>
      <c r="CPH74" s="45"/>
      <c r="CPI74" s="45"/>
      <c r="CPJ74" s="45"/>
      <c r="CPK74" s="45"/>
      <c r="CPL74" s="45"/>
      <c r="CPM74" s="45"/>
      <c r="CPN74" s="45"/>
      <c r="CPO74" s="45"/>
      <c r="CPP74" s="45"/>
      <c r="CPQ74" s="45"/>
      <c r="CPR74" s="45"/>
      <c r="CPS74" s="45"/>
      <c r="CPT74" s="45"/>
      <c r="CPU74" s="45"/>
      <c r="CPV74" s="45"/>
      <c r="CPW74" s="45"/>
      <c r="CPX74" s="45"/>
      <c r="CPY74" s="45"/>
      <c r="CPZ74" s="45"/>
      <c r="CQA74" s="45"/>
      <c r="CQB74" s="45"/>
      <c r="CQC74" s="45"/>
      <c r="CQD74" s="45"/>
      <c r="CQE74" s="45"/>
      <c r="CQF74" s="45"/>
      <c r="CQG74" s="45"/>
      <c r="CQH74" s="45"/>
      <c r="CQI74" s="45"/>
      <c r="CQJ74" s="45"/>
      <c r="CQK74" s="45"/>
      <c r="CQL74" s="45"/>
      <c r="CQM74" s="45"/>
      <c r="CQN74" s="45"/>
      <c r="CQO74" s="45"/>
      <c r="CQP74" s="45"/>
      <c r="CQQ74" s="45"/>
      <c r="CQR74" s="45"/>
      <c r="CQS74" s="45"/>
      <c r="CQT74" s="45"/>
      <c r="CQU74" s="45"/>
      <c r="CQV74" s="45"/>
      <c r="CQW74" s="45"/>
      <c r="CQX74" s="45"/>
      <c r="CQY74" s="45"/>
      <c r="CQZ74" s="45"/>
      <c r="CRA74" s="45"/>
      <c r="CRB74" s="45"/>
      <c r="CRC74" s="45"/>
      <c r="CRD74" s="45"/>
      <c r="CRE74" s="45"/>
      <c r="CRF74" s="45"/>
      <c r="CRG74" s="45"/>
      <c r="CRH74" s="45"/>
      <c r="CRI74" s="45"/>
      <c r="CRJ74" s="45"/>
      <c r="CRK74" s="45"/>
      <c r="CRL74" s="45"/>
      <c r="CRM74" s="45"/>
      <c r="CRN74" s="45"/>
      <c r="CRO74" s="45"/>
      <c r="CRP74" s="45"/>
      <c r="CRQ74" s="45"/>
      <c r="CRR74" s="45"/>
      <c r="CRS74" s="45"/>
      <c r="CRT74" s="45"/>
      <c r="CRU74" s="45"/>
      <c r="CRV74" s="45"/>
      <c r="CRW74" s="45"/>
      <c r="CRX74" s="45"/>
      <c r="CRY74" s="45"/>
      <c r="CRZ74" s="45"/>
      <c r="CSA74" s="45"/>
      <c r="CSB74" s="45"/>
      <c r="CSC74" s="45"/>
      <c r="CSD74" s="45"/>
      <c r="CSE74" s="45"/>
      <c r="CSF74" s="45"/>
      <c r="CSG74" s="45"/>
      <c r="CSH74" s="45"/>
      <c r="CSI74" s="45"/>
      <c r="CSJ74" s="45"/>
      <c r="CSK74" s="45"/>
      <c r="CSL74" s="45"/>
      <c r="CSM74" s="45"/>
      <c r="CSN74" s="45"/>
      <c r="CSO74" s="45"/>
      <c r="CSP74" s="45"/>
      <c r="CSQ74" s="45"/>
      <c r="CSR74" s="45"/>
      <c r="CSS74" s="45"/>
      <c r="CST74" s="45"/>
      <c r="CSU74" s="45"/>
      <c r="CSV74" s="45"/>
      <c r="CSW74" s="45"/>
      <c r="CSX74" s="45"/>
      <c r="CSY74" s="45"/>
      <c r="CSZ74" s="45"/>
      <c r="CTA74" s="45"/>
      <c r="CTB74" s="45"/>
      <c r="CTC74" s="45"/>
    </row>
    <row r="75" spans="1:2551" s="46" customFormat="1" ht="13" customHeight="1" x14ac:dyDescent="0.2">
      <c r="A75" s="36"/>
      <c r="B75" s="117" t="s">
        <v>2486</v>
      </c>
      <c r="C75" s="118"/>
      <c r="D75" s="118"/>
      <c r="E75" s="118" t="s">
        <v>2474</v>
      </c>
      <c r="F75" s="118"/>
      <c r="G75" s="118" t="s">
        <v>2475</v>
      </c>
      <c r="H75" s="119">
        <v>26.808975</v>
      </c>
      <c r="I75" s="119">
        <v>100.44661499999999</v>
      </c>
      <c r="J75" s="118" t="s">
        <v>11</v>
      </c>
      <c r="K75" s="118" t="s">
        <v>3</v>
      </c>
      <c r="L75" s="118">
        <v>2010</v>
      </c>
      <c r="M75" s="120">
        <v>2400</v>
      </c>
      <c r="N75" s="120"/>
      <c r="O75" s="118" t="s">
        <v>0</v>
      </c>
      <c r="P75" s="120">
        <v>160</v>
      </c>
      <c r="Q75" s="120">
        <v>640</v>
      </c>
      <c r="R75" s="120">
        <v>847</v>
      </c>
      <c r="S75" s="120"/>
      <c r="T75" s="118"/>
      <c r="U75" s="118"/>
      <c r="V75" s="118"/>
      <c r="W75" s="118"/>
      <c r="X75" s="118"/>
      <c r="Y75" s="118"/>
      <c r="Z75" s="118"/>
      <c r="AA75" s="118"/>
      <c r="AB75" s="118"/>
      <c r="AC75" s="118"/>
      <c r="AD75" s="118"/>
      <c r="AE75" s="118"/>
      <c r="AF75" s="118"/>
      <c r="AG75" s="122" t="s">
        <v>2487</v>
      </c>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c r="IW75" s="45"/>
      <c r="IX75" s="45"/>
      <c r="IY75" s="45"/>
      <c r="IZ75" s="45"/>
      <c r="JA75" s="45"/>
      <c r="JB75" s="45"/>
      <c r="JC75" s="45"/>
      <c r="JD75" s="45"/>
      <c r="JE75" s="45"/>
      <c r="JF75" s="45"/>
      <c r="JG75" s="45"/>
      <c r="JH75" s="45"/>
      <c r="JI75" s="45"/>
      <c r="JJ75" s="45"/>
      <c r="JK75" s="45"/>
      <c r="JL75" s="45"/>
      <c r="JM75" s="45"/>
      <c r="JN75" s="45"/>
      <c r="JO75" s="45"/>
      <c r="JP75" s="45"/>
      <c r="JQ75" s="45"/>
      <c r="JR75" s="45"/>
      <c r="JS75" s="45"/>
      <c r="JT75" s="45"/>
      <c r="JU75" s="45"/>
      <c r="JV75" s="45"/>
      <c r="JW75" s="45"/>
      <c r="JX75" s="45"/>
      <c r="JY75" s="45"/>
      <c r="JZ75" s="45"/>
      <c r="KA75" s="45"/>
      <c r="KB75" s="45"/>
      <c r="KC75" s="45"/>
      <c r="KD75" s="45"/>
      <c r="KE75" s="45"/>
      <c r="KF75" s="45"/>
      <c r="KG75" s="45"/>
      <c r="KH75" s="45"/>
      <c r="KI75" s="45"/>
      <c r="KJ75" s="45"/>
      <c r="KK75" s="45"/>
      <c r="KL75" s="45"/>
      <c r="KM75" s="45"/>
      <c r="KN75" s="45"/>
      <c r="KO75" s="45"/>
      <c r="KP75" s="45"/>
      <c r="KQ75" s="45"/>
      <c r="KR75" s="45"/>
      <c r="KS75" s="45"/>
      <c r="KT75" s="45"/>
      <c r="KU75" s="45"/>
      <c r="KV75" s="45"/>
      <c r="KW75" s="45"/>
      <c r="KX75" s="45"/>
      <c r="KY75" s="45"/>
      <c r="KZ75" s="45"/>
      <c r="LA75" s="45"/>
      <c r="LB75" s="45"/>
      <c r="LC75" s="45"/>
      <c r="LD75" s="45"/>
      <c r="LE75" s="45"/>
      <c r="LF75" s="45"/>
      <c r="LG75" s="45"/>
      <c r="LH75" s="45"/>
      <c r="LI75" s="45"/>
      <c r="LJ75" s="45"/>
      <c r="LK75" s="45"/>
      <c r="LL75" s="45"/>
      <c r="LM75" s="45"/>
      <c r="LN75" s="45"/>
      <c r="LO75" s="45"/>
      <c r="LP75" s="45"/>
      <c r="LQ75" s="45"/>
      <c r="LR75" s="45"/>
      <c r="LS75" s="45"/>
      <c r="LT75" s="45"/>
      <c r="LU75" s="45"/>
      <c r="LV75" s="45"/>
      <c r="LW75" s="45"/>
      <c r="LX75" s="45"/>
      <c r="LY75" s="45"/>
      <c r="LZ75" s="45"/>
      <c r="MA75" s="45"/>
      <c r="MB75" s="45"/>
      <c r="MC75" s="45"/>
      <c r="MD75" s="45"/>
      <c r="ME75" s="45"/>
      <c r="MF75" s="45"/>
      <c r="MG75" s="45"/>
      <c r="MH75" s="45"/>
      <c r="MI75" s="45"/>
      <c r="MJ75" s="45"/>
      <c r="MK75" s="45"/>
      <c r="ML75" s="45"/>
      <c r="MM75" s="45"/>
      <c r="MN75" s="45"/>
      <c r="MO75" s="45"/>
      <c r="MP75" s="45"/>
      <c r="MQ75" s="45"/>
      <c r="MR75" s="45"/>
      <c r="MS75" s="45"/>
      <c r="MT75" s="45"/>
      <c r="MU75" s="45"/>
      <c r="MV75" s="45"/>
      <c r="MW75" s="45"/>
      <c r="MX75" s="45"/>
      <c r="MY75" s="45"/>
      <c r="MZ75" s="45"/>
      <c r="NA75" s="45"/>
      <c r="NB75" s="45"/>
      <c r="NC75" s="45"/>
      <c r="ND75" s="45"/>
      <c r="NE75" s="45"/>
      <c r="NF75" s="45"/>
      <c r="NG75" s="45"/>
      <c r="NH75" s="45"/>
      <c r="NI75" s="45"/>
      <c r="NJ75" s="45"/>
      <c r="NK75" s="45"/>
      <c r="NL75" s="45"/>
      <c r="NM75" s="45"/>
      <c r="NN75" s="45"/>
      <c r="NO75" s="45"/>
      <c r="NP75" s="45"/>
      <c r="NQ75" s="45"/>
      <c r="NR75" s="45"/>
      <c r="NS75" s="45"/>
      <c r="NT75" s="45"/>
      <c r="NU75" s="45"/>
      <c r="NV75" s="45"/>
      <c r="NW75" s="45"/>
      <c r="NX75" s="45"/>
      <c r="NY75" s="45"/>
      <c r="NZ75" s="45"/>
      <c r="OA75" s="45"/>
      <c r="OB75" s="45"/>
      <c r="OC75" s="45"/>
      <c r="OD75" s="45"/>
      <c r="OE75" s="45"/>
      <c r="OF75" s="45"/>
      <c r="OG75" s="45"/>
      <c r="OH75" s="45"/>
      <c r="OI75" s="45"/>
      <c r="OJ75" s="45"/>
      <c r="OK75" s="45"/>
      <c r="OL75" s="45"/>
      <c r="OM75" s="45"/>
      <c r="ON75" s="45"/>
      <c r="OO75" s="45"/>
      <c r="OP75" s="45"/>
      <c r="OQ75" s="45"/>
      <c r="OR75" s="45"/>
      <c r="OS75" s="45"/>
      <c r="OT75" s="45"/>
      <c r="OU75" s="45"/>
      <c r="OV75" s="45"/>
      <c r="OW75" s="45"/>
      <c r="OX75" s="45"/>
      <c r="OY75" s="45"/>
      <c r="OZ75" s="45"/>
      <c r="PA75" s="45"/>
      <c r="PB75" s="45"/>
      <c r="PC75" s="45"/>
      <c r="PD75" s="45"/>
      <c r="PE75" s="45"/>
      <c r="PF75" s="45"/>
      <c r="PG75" s="45"/>
      <c r="PH75" s="45"/>
      <c r="PI75" s="45"/>
      <c r="PJ75" s="45"/>
      <c r="PK75" s="45"/>
      <c r="PL75" s="45"/>
      <c r="PM75" s="45"/>
      <c r="PN75" s="45"/>
      <c r="PO75" s="45"/>
      <c r="PP75" s="45"/>
      <c r="PQ75" s="45"/>
      <c r="PR75" s="45"/>
      <c r="PS75" s="45"/>
      <c r="PT75" s="45"/>
      <c r="PU75" s="45"/>
      <c r="PV75" s="45"/>
      <c r="PW75" s="45"/>
      <c r="PX75" s="45"/>
      <c r="PY75" s="45"/>
      <c r="PZ75" s="45"/>
      <c r="QA75" s="45"/>
      <c r="QB75" s="45"/>
      <c r="QC75" s="45"/>
      <c r="QD75" s="45"/>
      <c r="QE75" s="45"/>
      <c r="QF75" s="45"/>
      <c r="QG75" s="45"/>
      <c r="QH75" s="45"/>
      <c r="QI75" s="45"/>
      <c r="QJ75" s="45"/>
      <c r="QK75" s="45"/>
      <c r="QL75" s="45"/>
      <c r="QM75" s="45"/>
      <c r="QN75" s="45"/>
      <c r="QO75" s="45"/>
      <c r="QP75" s="45"/>
      <c r="QQ75" s="45"/>
      <c r="QR75" s="45"/>
      <c r="QS75" s="45"/>
      <c r="QT75" s="45"/>
      <c r="QU75" s="45"/>
      <c r="QV75" s="45"/>
      <c r="QW75" s="45"/>
      <c r="QX75" s="45"/>
      <c r="QY75" s="45"/>
      <c r="QZ75" s="45"/>
      <c r="RA75" s="45"/>
      <c r="RB75" s="45"/>
      <c r="RC75" s="45"/>
      <c r="RD75" s="45"/>
      <c r="RE75" s="45"/>
      <c r="RF75" s="45"/>
      <c r="RG75" s="45"/>
      <c r="RH75" s="45"/>
      <c r="RI75" s="45"/>
      <c r="RJ75" s="45"/>
      <c r="RK75" s="45"/>
      <c r="RL75" s="45"/>
      <c r="RM75" s="45"/>
      <c r="RN75" s="45"/>
      <c r="RO75" s="45"/>
      <c r="RP75" s="45"/>
      <c r="RQ75" s="45"/>
      <c r="RR75" s="45"/>
      <c r="RS75" s="45"/>
      <c r="RT75" s="45"/>
      <c r="RU75" s="45"/>
      <c r="RV75" s="45"/>
      <c r="RW75" s="45"/>
      <c r="RX75" s="45"/>
      <c r="RY75" s="45"/>
      <c r="RZ75" s="45"/>
      <c r="SA75" s="45"/>
      <c r="SB75" s="45"/>
      <c r="SC75" s="45"/>
      <c r="SD75" s="45"/>
      <c r="SE75" s="45"/>
      <c r="SF75" s="45"/>
      <c r="SG75" s="45"/>
      <c r="SH75" s="45"/>
      <c r="SI75" s="45"/>
      <c r="SJ75" s="45"/>
      <c r="SK75" s="45"/>
      <c r="SL75" s="45"/>
      <c r="SM75" s="45"/>
      <c r="SN75" s="45"/>
      <c r="SO75" s="45"/>
      <c r="SP75" s="45"/>
      <c r="SQ75" s="45"/>
      <c r="SR75" s="45"/>
      <c r="SS75" s="45"/>
      <c r="ST75" s="45"/>
      <c r="SU75" s="45"/>
      <c r="SV75" s="45"/>
      <c r="SW75" s="45"/>
      <c r="SX75" s="45"/>
      <c r="SY75" s="45"/>
      <c r="SZ75" s="45"/>
      <c r="TA75" s="45"/>
      <c r="TB75" s="45"/>
      <c r="TC75" s="45"/>
      <c r="TD75" s="45"/>
      <c r="TE75" s="45"/>
      <c r="TF75" s="45"/>
      <c r="TG75" s="45"/>
      <c r="TH75" s="45"/>
      <c r="TI75" s="45"/>
      <c r="TJ75" s="45"/>
      <c r="TK75" s="45"/>
      <c r="TL75" s="45"/>
      <c r="TM75" s="45"/>
      <c r="TN75" s="45"/>
      <c r="TO75" s="45"/>
      <c r="TP75" s="45"/>
      <c r="TQ75" s="45"/>
      <c r="TR75" s="45"/>
      <c r="TS75" s="45"/>
      <c r="TT75" s="45"/>
      <c r="TU75" s="45"/>
      <c r="TV75" s="45"/>
      <c r="TW75" s="45"/>
      <c r="TX75" s="45"/>
      <c r="TY75" s="45"/>
      <c r="TZ75" s="45"/>
      <c r="UA75" s="45"/>
      <c r="UB75" s="45"/>
      <c r="UC75" s="45"/>
      <c r="UD75" s="45"/>
      <c r="UE75" s="45"/>
      <c r="UF75" s="45"/>
      <c r="UG75" s="45"/>
      <c r="UH75" s="45"/>
      <c r="UI75" s="45"/>
      <c r="UJ75" s="45"/>
      <c r="UK75" s="45"/>
      <c r="UL75" s="45"/>
      <c r="UM75" s="45"/>
      <c r="UN75" s="45"/>
      <c r="UO75" s="45"/>
      <c r="UP75" s="45"/>
      <c r="UQ75" s="45"/>
      <c r="UR75" s="45"/>
      <c r="US75" s="45"/>
      <c r="UT75" s="45"/>
      <c r="UU75" s="45"/>
      <c r="UV75" s="45"/>
      <c r="UW75" s="45"/>
      <c r="UX75" s="45"/>
      <c r="UY75" s="45"/>
      <c r="UZ75" s="45"/>
      <c r="VA75" s="45"/>
      <c r="VB75" s="45"/>
      <c r="VC75" s="45"/>
      <c r="VD75" s="45"/>
      <c r="VE75" s="45"/>
      <c r="VF75" s="45"/>
      <c r="VG75" s="45"/>
      <c r="VH75" s="45"/>
      <c r="VI75" s="45"/>
      <c r="VJ75" s="45"/>
      <c r="VK75" s="45"/>
      <c r="VL75" s="45"/>
      <c r="VM75" s="45"/>
      <c r="VN75" s="45"/>
      <c r="VO75" s="45"/>
      <c r="VP75" s="45"/>
      <c r="VQ75" s="45"/>
      <c r="VR75" s="45"/>
      <c r="VS75" s="45"/>
      <c r="VT75" s="45"/>
      <c r="VU75" s="45"/>
      <c r="VV75" s="45"/>
      <c r="VW75" s="45"/>
      <c r="VX75" s="45"/>
      <c r="VY75" s="45"/>
      <c r="VZ75" s="45"/>
      <c r="WA75" s="45"/>
      <c r="WB75" s="45"/>
      <c r="WC75" s="45"/>
      <c r="WD75" s="45"/>
      <c r="WE75" s="45"/>
      <c r="WF75" s="45"/>
      <c r="WG75" s="45"/>
      <c r="WH75" s="45"/>
      <c r="WI75" s="45"/>
      <c r="WJ75" s="45"/>
      <c r="WK75" s="45"/>
      <c r="WL75" s="45"/>
      <c r="WM75" s="45"/>
      <c r="WN75" s="45"/>
      <c r="WO75" s="45"/>
      <c r="WP75" s="45"/>
      <c r="WQ75" s="45"/>
      <c r="WR75" s="45"/>
      <c r="WS75" s="45"/>
      <c r="WT75" s="45"/>
      <c r="WU75" s="45"/>
      <c r="WV75" s="45"/>
      <c r="WW75" s="45"/>
      <c r="WX75" s="45"/>
      <c r="WY75" s="45"/>
      <c r="WZ75" s="45"/>
      <c r="XA75" s="45"/>
      <c r="XB75" s="45"/>
      <c r="XC75" s="45"/>
      <c r="XD75" s="45"/>
      <c r="XE75" s="45"/>
      <c r="XF75" s="45"/>
      <c r="XG75" s="45"/>
      <c r="XH75" s="45"/>
      <c r="XI75" s="45"/>
      <c r="XJ75" s="45"/>
      <c r="XK75" s="45"/>
      <c r="XL75" s="45"/>
      <c r="XM75" s="45"/>
      <c r="XN75" s="45"/>
      <c r="XO75" s="45"/>
      <c r="XP75" s="45"/>
      <c r="XQ75" s="45"/>
      <c r="XR75" s="45"/>
      <c r="XS75" s="45"/>
      <c r="XT75" s="45"/>
      <c r="XU75" s="45"/>
      <c r="XV75" s="45"/>
      <c r="XW75" s="45"/>
      <c r="XX75" s="45"/>
      <c r="XY75" s="45"/>
      <c r="XZ75" s="45"/>
      <c r="YA75" s="45"/>
      <c r="YB75" s="45"/>
      <c r="YC75" s="45"/>
      <c r="YD75" s="45"/>
      <c r="YE75" s="45"/>
      <c r="YF75" s="45"/>
      <c r="YG75" s="45"/>
      <c r="YH75" s="45"/>
      <c r="YI75" s="45"/>
      <c r="YJ75" s="45"/>
      <c r="YK75" s="45"/>
      <c r="YL75" s="45"/>
      <c r="YM75" s="45"/>
      <c r="YN75" s="45"/>
      <c r="YO75" s="45"/>
      <c r="YP75" s="45"/>
      <c r="YQ75" s="45"/>
      <c r="YR75" s="45"/>
      <c r="YS75" s="45"/>
      <c r="YT75" s="45"/>
      <c r="YU75" s="45"/>
      <c r="YV75" s="45"/>
      <c r="YW75" s="45"/>
      <c r="YX75" s="45"/>
      <c r="YY75" s="45"/>
      <c r="YZ75" s="45"/>
      <c r="ZA75" s="45"/>
      <c r="ZB75" s="45"/>
      <c r="ZC75" s="45"/>
      <c r="ZD75" s="45"/>
      <c r="ZE75" s="45"/>
      <c r="ZF75" s="45"/>
      <c r="ZG75" s="45"/>
      <c r="ZH75" s="45"/>
      <c r="ZI75" s="45"/>
      <c r="ZJ75" s="45"/>
      <c r="ZK75" s="45"/>
      <c r="ZL75" s="45"/>
      <c r="ZM75" s="45"/>
      <c r="ZN75" s="45"/>
      <c r="ZO75" s="45"/>
      <c r="ZP75" s="45"/>
      <c r="ZQ75" s="45"/>
      <c r="ZR75" s="45"/>
      <c r="ZS75" s="45"/>
      <c r="ZT75" s="45"/>
      <c r="ZU75" s="45"/>
      <c r="ZV75" s="45"/>
      <c r="ZW75" s="45"/>
      <c r="ZX75" s="45"/>
      <c r="ZY75" s="45"/>
      <c r="ZZ75" s="45"/>
      <c r="AAA75" s="45"/>
      <c r="AAB75" s="45"/>
      <c r="AAC75" s="45"/>
      <c r="AAD75" s="45"/>
      <c r="AAE75" s="45"/>
      <c r="AAF75" s="45"/>
      <c r="AAG75" s="45"/>
      <c r="AAH75" s="45"/>
      <c r="AAI75" s="45"/>
      <c r="AAJ75" s="45"/>
      <c r="AAK75" s="45"/>
      <c r="AAL75" s="45"/>
      <c r="AAM75" s="45"/>
      <c r="AAN75" s="45"/>
      <c r="AAO75" s="45"/>
      <c r="AAP75" s="45"/>
      <c r="AAQ75" s="45"/>
      <c r="AAR75" s="45"/>
      <c r="AAS75" s="45"/>
      <c r="AAT75" s="45"/>
      <c r="AAU75" s="45"/>
      <c r="AAV75" s="45"/>
      <c r="AAW75" s="45"/>
      <c r="AAX75" s="45"/>
      <c r="AAY75" s="45"/>
      <c r="AAZ75" s="45"/>
      <c r="ABA75" s="45"/>
      <c r="ABB75" s="45"/>
      <c r="ABC75" s="45"/>
      <c r="ABD75" s="45"/>
      <c r="ABE75" s="45"/>
      <c r="ABF75" s="45"/>
      <c r="ABG75" s="45"/>
      <c r="ABH75" s="45"/>
      <c r="ABI75" s="45"/>
      <c r="ABJ75" s="45"/>
      <c r="ABK75" s="45"/>
      <c r="ABL75" s="45"/>
      <c r="ABM75" s="45"/>
      <c r="ABN75" s="45"/>
      <c r="ABO75" s="45"/>
      <c r="ABP75" s="45"/>
      <c r="ABQ75" s="45"/>
      <c r="ABR75" s="45"/>
      <c r="ABS75" s="45"/>
      <c r="ABT75" s="45"/>
      <c r="ABU75" s="45"/>
      <c r="ABV75" s="45"/>
      <c r="ABW75" s="45"/>
      <c r="ABX75" s="45"/>
      <c r="ABY75" s="45"/>
      <c r="ABZ75" s="45"/>
      <c r="ACA75" s="45"/>
      <c r="ACB75" s="45"/>
      <c r="ACC75" s="45"/>
      <c r="ACD75" s="45"/>
      <c r="ACE75" s="45"/>
      <c r="ACF75" s="45"/>
      <c r="ACG75" s="45"/>
      <c r="ACH75" s="45"/>
      <c r="ACI75" s="45"/>
      <c r="ACJ75" s="45"/>
      <c r="ACK75" s="45"/>
      <c r="ACL75" s="45"/>
      <c r="ACM75" s="45"/>
      <c r="ACN75" s="45"/>
      <c r="ACO75" s="45"/>
      <c r="ACP75" s="45"/>
      <c r="ACQ75" s="45"/>
      <c r="ACR75" s="45"/>
      <c r="ACS75" s="45"/>
      <c r="ACT75" s="45"/>
      <c r="ACU75" s="45"/>
      <c r="ACV75" s="45"/>
      <c r="ACW75" s="45"/>
      <c r="ACX75" s="45"/>
      <c r="ACY75" s="45"/>
      <c r="ACZ75" s="45"/>
      <c r="ADA75" s="45"/>
      <c r="ADB75" s="45"/>
      <c r="ADC75" s="45"/>
      <c r="ADD75" s="45"/>
      <c r="ADE75" s="45"/>
      <c r="ADF75" s="45"/>
      <c r="ADG75" s="45"/>
      <c r="ADH75" s="45"/>
      <c r="ADI75" s="45"/>
      <c r="ADJ75" s="45"/>
      <c r="ADK75" s="45"/>
      <c r="ADL75" s="45"/>
      <c r="ADM75" s="45"/>
      <c r="ADN75" s="45"/>
      <c r="ADO75" s="45"/>
      <c r="ADP75" s="45"/>
      <c r="ADQ75" s="45"/>
      <c r="ADR75" s="45"/>
      <c r="ADS75" s="45"/>
      <c r="ADT75" s="45"/>
      <c r="ADU75" s="45"/>
      <c r="ADV75" s="45"/>
      <c r="ADW75" s="45"/>
      <c r="ADX75" s="45"/>
      <c r="ADY75" s="45"/>
      <c r="ADZ75" s="45"/>
      <c r="AEA75" s="45"/>
      <c r="AEB75" s="45"/>
      <c r="AEC75" s="45"/>
      <c r="AED75" s="45"/>
      <c r="AEE75" s="45"/>
      <c r="AEF75" s="45"/>
      <c r="AEG75" s="45"/>
      <c r="AEH75" s="45"/>
      <c r="AEI75" s="45"/>
      <c r="AEJ75" s="45"/>
      <c r="AEK75" s="45"/>
      <c r="AEL75" s="45"/>
      <c r="AEM75" s="45"/>
      <c r="AEN75" s="45"/>
      <c r="AEO75" s="45"/>
      <c r="AEP75" s="45"/>
      <c r="AEQ75" s="45"/>
      <c r="AER75" s="45"/>
      <c r="AES75" s="45"/>
      <c r="AET75" s="45"/>
      <c r="AEU75" s="45"/>
      <c r="AEV75" s="45"/>
      <c r="AEW75" s="45"/>
      <c r="AEX75" s="45"/>
      <c r="AEY75" s="45"/>
      <c r="AEZ75" s="45"/>
      <c r="AFA75" s="45"/>
      <c r="AFB75" s="45"/>
      <c r="AFC75" s="45"/>
      <c r="AFD75" s="45"/>
      <c r="AFE75" s="45"/>
      <c r="AFF75" s="45"/>
      <c r="AFG75" s="45"/>
      <c r="AFH75" s="45"/>
      <c r="AFI75" s="45"/>
      <c r="AFJ75" s="45"/>
      <c r="AFK75" s="45"/>
      <c r="AFL75" s="45"/>
      <c r="AFM75" s="45"/>
      <c r="AFN75" s="45"/>
      <c r="AFO75" s="45"/>
      <c r="AFP75" s="45"/>
      <c r="AFQ75" s="45"/>
      <c r="AFR75" s="45"/>
      <c r="AFS75" s="45"/>
      <c r="AFT75" s="45"/>
      <c r="AFU75" s="45"/>
      <c r="AFV75" s="45"/>
      <c r="AFW75" s="45"/>
      <c r="AFX75" s="45"/>
      <c r="AFY75" s="45"/>
      <c r="AFZ75" s="45"/>
      <c r="AGA75" s="45"/>
      <c r="AGB75" s="45"/>
      <c r="AGC75" s="45"/>
      <c r="AGD75" s="45"/>
      <c r="AGE75" s="45"/>
      <c r="AGF75" s="45"/>
      <c r="AGG75" s="45"/>
      <c r="AGH75" s="45"/>
      <c r="AGI75" s="45"/>
      <c r="AGJ75" s="45"/>
      <c r="AGK75" s="45"/>
      <c r="AGL75" s="45"/>
      <c r="AGM75" s="45"/>
      <c r="AGN75" s="45"/>
      <c r="AGO75" s="45"/>
      <c r="AGP75" s="45"/>
      <c r="AGQ75" s="45"/>
      <c r="AGR75" s="45"/>
      <c r="AGS75" s="45"/>
      <c r="AGT75" s="45"/>
      <c r="AGU75" s="45"/>
      <c r="AGV75" s="45"/>
      <c r="AGW75" s="45"/>
      <c r="AGX75" s="45"/>
      <c r="AGY75" s="45"/>
      <c r="AGZ75" s="45"/>
      <c r="AHA75" s="45"/>
      <c r="AHB75" s="45"/>
      <c r="AHC75" s="45"/>
      <c r="AHD75" s="45"/>
      <c r="AHE75" s="45"/>
      <c r="AHF75" s="45"/>
      <c r="AHG75" s="45"/>
      <c r="AHH75" s="45"/>
      <c r="AHI75" s="45"/>
      <c r="AHJ75" s="45"/>
      <c r="AHK75" s="45"/>
      <c r="AHL75" s="45"/>
      <c r="AHM75" s="45"/>
      <c r="AHN75" s="45"/>
      <c r="AHO75" s="45"/>
      <c r="AHP75" s="45"/>
      <c r="AHQ75" s="45"/>
      <c r="AHR75" s="45"/>
      <c r="AHS75" s="45"/>
      <c r="AHT75" s="45"/>
      <c r="AHU75" s="45"/>
      <c r="AHV75" s="45"/>
      <c r="AHW75" s="45"/>
      <c r="AHX75" s="45"/>
      <c r="AHY75" s="45"/>
      <c r="AHZ75" s="45"/>
      <c r="AIA75" s="45"/>
      <c r="AIB75" s="45"/>
      <c r="AIC75" s="45"/>
      <c r="AID75" s="45"/>
      <c r="AIE75" s="45"/>
      <c r="AIF75" s="45"/>
      <c r="AIG75" s="45"/>
      <c r="AIH75" s="45"/>
      <c r="AII75" s="45"/>
      <c r="AIJ75" s="45"/>
      <c r="AIK75" s="45"/>
      <c r="AIL75" s="45"/>
      <c r="AIM75" s="45"/>
      <c r="AIN75" s="45"/>
      <c r="AIO75" s="45"/>
      <c r="AIP75" s="45"/>
      <c r="AIQ75" s="45"/>
      <c r="AIR75" s="45"/>
      <c r="AIS75" s="45"/>
      <c r="AIT75" s="45"/>
      <c r="AIU75" s="45"/>
      <c r="AIV75" s="45"/>
      <c r="AIW75" s="45"/>
      <c r="AIX75" s="45"/>
      <c r="AIY75" s="45"/>
      <c r="AIZ75" s="45"/>
      <c r="AJA75" s="45"/>
      <c r="AJB75" s="45"/>
      <c r="AJC75" s="45"/>
      <c r="AJD75" s="45"/>
      <c r="AJE75" s="45"/>
      <c r="AJF75" s="45"/>
      <c r="AJG75" s="45"/>
      <c r="AJH75" s="45"/>
      <c r="AJI75" s="45"/>
      <c r="AJJ75" s="45"/>
      <c r="AJK75" s="45"/>
      <c r="AJL75" s="45"/>
      <c r="AJM75" s="45"/>
      <c r="AJN75" s="45"/>
      <c r="AJO75" s="45"/>
      <c r="AJP75" s="45"/>
      <c r="AJQ75" s="45"/>
      <c r="AJR75" s="45"/>
      <c r="AJS75" s="45"/>
      <c r="AJT75" s="45"/>
      <c r="AJU75" s="45"/>
      <c r="AJV75" s="45"/>
      <c r="AJW75" s="45"/>
      <c r="AJX75" s="45"/>
      <c r="AJY75" s="45"/>
      <c r="AJZ75" s="45"/>
      <c r="AKA75" s="45"/>
      <c r="AKB75" s="45"/>
      <c r="AKC75" s="45"/>
      <c r="AKD75" s="45"/>
      <c r="AKE75" s="45"/>
      <c r="AKF75" s="45"/>
      <c r="AKG75" s="45"/>
      <c r="AKH75" s="45"/>
      <c r="AKI75" s="45"/>
      <c r="AKJ75" s="45"/>
      <c r="AKK75" s="45"/>
      <c r="AKL75" s="45"/>
      <c r="AKM75" s="45"/>
      <c r="AKN75" s="45"/>
      <c r="AKO75" s="45"/>
      <c r="AKP75" s="45"/>
      <c r="AKQ75" s="45"/>
      <c r="AKR75" s="45"/>
      <c r="AKS75" s="45"/>
      <c r="AKT75" s="45"/>
      <c r="AKU75" s="45"/>
      <c r="AKV75" s="45"/>
      <c r="AKW75" s="45"/>
      <c r="AKX75" s="45"/>
      <c r="AKY75" s="45"/>
      <c r="AKZ75" s="45"/>
      <c r="ALA75" s="45"/>
      <c r="ALB75" s="45"/>
      <c r="ALC75" s="45"/>
      <c r="ALD75" s="45"/>
      <c r="ALE75" s="45"/>
      <c r="ALF75" s="45"/>
      <c r="ALG75" s="45"/>
      <c r="ALH75" s="45"/>
      <c r="ALI75" s="45"/>
      <c r="ALJ75" s="45"/>
      <c r="ALK75" s="45"/>
      <c r="ALL75" s="45"/>
      <c r="ALM75" s="45"/>
      <c r="ALN75" s="45"/>
      <c r="ALO75" s="45"/>
      <c r="ALP75" s="45"/>
      <c r="ALQ75" s="45"/>
      <c r="ALR75" s="45"/>
      <c r="ALS75" s="45"/>
      <c r="ALT75" s="45"/>
      <c r="ALU75" s="45"/>
      <c r="ALV75" s="45"/>
      <c r="ALW75" s="45"/>
      <c r="ALX75" s="45"/>
      <c r="ALY75" s="45"/>
      <c r="ALZ75" s="45"/>
      <c r="AMA75" s="45"/>
      <c r="AMB75" s="45"/>
      <c r="AMC75" s="45"/>
      <c r="AMD75" s="45"/>
      <c r="AME75" s="45"/>
      <c r="AMF75" s="45"/>
      <c r="AMG75" s="45"/>
      <c r="AMH75" s="45"/>
      <c r="AMI75" s="45"/>
      <c r="AMJ75" s="45"/>
      <c r="AMK75" s="45"/>
      <c r="AML75" s="45"/>
      <c r="AMM75" s="45"/>
      <c r="AMN75" s="45"/>
      <c r="AMO75" s="45"/>
      <c r="AMP75" s="45"/>
      <c r="AMQ75" s="45"/>
      <c r="AMR75" s="45"/>
      <c r="AMS75" s="45"/>
      <c r="AMT75" s="45"/>
      <c r="AMU75" s="45"/>
      <c r="AMV75" s="45"/>
      <c r="AMW75" s="45"/>
      <c r="AMX75" s="45"/>
      <c r="AMY75" s="45"/>
      <c r="AMZ75" s="45"/>
      <c r="ANA75" s="45"/>
      <c r="ANB75" s="45"/>
      <c r="ANC75" s="45"/>
      <c r="AND75" s="45"/>
      <c r="ANE75" s="45"/>
      <c r="ANF75" s="45"/>
      <c r="ANG75" s="45"/>
      <c r="ANH75" s="45"/>
      <c r="ANI75" s="45"/>
      <c r="ANJ75" s="45"/>
      <c r="ANK75" s="45"/>
      <c r="ANL75" s="45"/>
      <c r="ANM75" s="45"/>
      <c r="ANN75" s="45"/>
      <c r="ANO75" s="45"/>
      <c r="ANP75" s="45"/>
      <c r="ANQ75" s="45"/>
      <c r="ANR75" s="45"/>
      <c r="ANS75" s="45"/>
      <c r="ANT75" s="45"/>
      <c r="ANU75" s="45"/>
      <c r="ANV75" s="45"/>
      <c r="ANW75" s="45"/>
      <c r="ANX75" s="45"/>
      <c r="ANY75" s="45"/>
      <c r="ANZ75" s="45"/>
      <c r="AOA75" s="45"/>
      <c r="AOB75" s="45"/>
      <c r="AOC75" s="45"/>
      <c r="AOD75" s="45"/>
      <c r="AOE75" s="45"/>
      <c r="AOF75" s="45"/>
      <c r="AOG75" s="45"/>
      <c r="AOH75" s="45"/>
      <c r="AOI75" s="45"/>
      <c r="AOJ75" s="45"/>
      <c r="AOK75" s="45"/>
      <c r="AOL75" s="45"/>
      <c r="AOM75" s="45"/>
      <c r="AON75" s="45"/>
      <c r="AOO75" s="45"/>
      <c r="AOP75" s="45"/>
      <c r="AOQ75" s="45"/>
      <c r="AOR75" s="45"/>
      <c r="AOS75" s="45"/>
      <c r="AOT75" s="45"/>
      <c r="AOU75" s="45"/>
      <c r="AOV75" s="45"/>
      <c r="AOW75" s="45"/>
      <c r="AOX75" s="45"/>
      <c r="AOY75" s="45"/>
      <c r="AOZ75" s="45"/>
      <c r="APA75" s="45"/>
      <c r="APB75" s="45"/>
      <c r="APC75" s="45"/>
      <c r="APD75" s="45"/>
      <c r="APE75" s="45"/>
      <c r="APF75" s="45"/>
      <c r="APG75" s="45"/>
      <c r="APH75" s="45"/>
      <c r="API75" s="45"/>
      <c r="APJ75" s="45"/>
      <c r="APK75" s="45"/>
      <c r="APL75" s="45"/>
      <c r="APM75" s="45"/>
      <c r="APN75" s="45"/>
      <c r="APO75" s="45"/>
      <c r="APP75" s="45"/>
      <c r="APQ75" s="45"/>
      <c r="APR75" s="45"/>
      <c r="APS75" s="45"/>
      <c r="APT75" s="45"/>
      <c r="APU75" s="45"/>
      <c r="APV75" s="45"/>
      <c r="APW75" s="45"/>
      <c r="APX75" s="45"/>
      <c r="APY75" s="45"/>
      <c r="APZ75" s="45"/>
      <c r="AQA75" s="45"/>
      <c r="AQB75" s="45"/>
      <c r="AQC75" s="45"/>
      <c r="AQD75" s="45"/>
      <c r="AQE75" s="45"/>
      <c r="AQF75" s="45"/>
      <c r="AQG75" s="45"/>
      <c r="AQH75" s="45"/>
      <c r="AQI75" s="45"/>
      <c r="AQJ75" s="45"/>
      <c r="AQK75" s="45"/>
      <c r="AQL75" s="45"/>
      <c r="AQM75" s="45"/>
      <c r="AQN75" s="45"/>
      <c r="AQO75" s="45"/>
      <c r="AQP75" s="45"/>
      <c r="AQQ75" s="45"/>
      <c r="AQR75" s="45"/>
      <c r="AQS75" s="45"/>
      <c r="AQT75" s="45"/>
      <c r="AQU75" s="45"/>
      <c r="AQV75" s="45"/>
      <c r="AQW75" s="45"/>
      <c r="AQX75" s="45"/>
      <c r="AQY75" s="45"/>
      <c r="AQZ75" s="45"/>
      <c r="ARA75" s="45"/>
      <c r="ARB75" s="45"/>
      <c r="ARC75" s="45"/>
      <c r="ARD75" s="45"/>
      <c r="ARE75" s="45"/>
      <c r="ARF75" s="45"/>
      <c r="ARG75" s="45"/>
      <c r="ARH75" s="45"/>
      <c r="ARI75" s="45"/>
      <c r="ARJ75" s="45"/>
      <c r="ARK75" s="45"/>
      <c r="ARL75" s="45"/>
      <c r="ARM75" s="45"/>
      <c r="ARN75" s="45"/>
      <c r="ARO75" s="45"/>
      <c r="ARP75" s="45"/>
      <c r="ARQ75" s="45"/>
      <c r="ARR75" s="45"/>
      <c r="ARS75" s="45"/>
      <c r="ART75" s="45"/>
      <c r="ARU75" s="45"/>
      <c r="ARV75" s="45"/>
      <c r="ARW75" s="45"/>
      <c r="ARX75" s="45"/>
      <c r="ARY75" s="45"/>
      <c r="ARZ75" s="45"/>
      <c r="ASA75" s="45"/>
      <c r="ASB75" s="45"/>
      <c r="ASC75" s="45"/>
      <c r="ASD75" s="45"/>
      <c r="ASE75" s="45"/>
      <c r="ASF75" s="45"/>
      <c r="ASG75" s="45"/>
      <c r="ASH75" s="45"/>
      <c r="ASI75" s="45"/>
      <c r="ASJ75" s="45"/>
      <c r="ASK75" s="45"/>
      <c r="ASL75" s="45"/>
      <c r="ASM75" s="45"/>
      <c r="ASN75" s="45"/>
      <c r="ASO75" s="45"/>
      <c r="ASP75" s="45"/>
      <c r="ASQ75" s="45"/>
      <c r="ASR75" s="45"/>
      <c r="ASS75" s="45"/>
      <c r="AST75" s="45"/>
      <c r="ASU75" s="45"/>
      <c r="ASV75" s="45"/>
      <c r="ASW75" s="45"/>
      <c r="ASX75" s="45"/>
      <c r="ASY75" s="45"/>
      <c r="ASZ75" s="45"/>
      <c r="ATA75" s="45"/>
      <c r="ATB75" s="45"/>
      <c r="ATC75" s="45"/>
      <c r="ATD75" s="45"/>
      <c r="ATE75" s="45"/>
      <c r="ATF75" s="45"/>
      <c r="ATG75" s="45"/>
      <c r="ATH75" s="45"/>
      <c r="ATI75" s="45"/>
      <c r="ATJ75" s="45"/>
      <c r="ATK75" s="45"/>
      <c r="ATL75" s="45"/>
      <c r="ATM75" s="45"/>
      <c r="ATN75" s="45"/>
      <c r="ATO75" s="45"/>
      <c r="ATP75" s="45"/>
      <c r="ATQ75" s="45"/>
      <c r="ATR75" s="45"/>
      <c r="ATS75" s="45"/>
      <c r="ATT75" s="45"/>
      <c r="ATU75" s="45"/>
      <c r="ATV75" s="45"/>
      <c r="ATW75" s="45"/>
      <c r="ATX75" s="45"/>
      <c r="ATY75" s="45"/>
      <c r="ATZ75" s="45"/>
      <c r="AUA75" s="45"/>
      <c r="AUB75" s="45"/>
      <c r="AUC75" s="45"/>
      <c r="AUD75" s="45"/>
      <c r="AUE75" s="45"/>
      <c r="AUF75" s="45"/>
      <c r="AUG75" s="45"/>
      <c r="AUH75" s="45"/>
      <c r="AUI75" s="45"/>
      <c r="AUJ75" s="45"/>
      <c r="AUK75" s="45"/>
      <c r="AUL75" s="45"/>
      <c r="AUM75" s="45"/>
      <c r="AUN75" s="45"/>
      <c r="AUO75" s="45"/>
      <c r="AUP75" s="45"/>
      <c r="AUQ75" s="45"/>
      <c r="AUR75" s="45"/>
      <c r="AUS75" s="45"/>
      <c r="AUT75" s="45"/>
      <c r="AUU75" s="45"/>
      <c r="AUV75" s="45"/>
      <c r="AUW75" s="45"/>
      <c r="AUX75" s="45"/>
      <c r="AUY75" s="45"/>
      <c r="AUZ75" s="45"/>
      <c r="AVA75" s="45"/>
      <c r="AVB75" s="45"/>
      <c r="AVC75" s="45"/>
      <c r="AVD75" s="45"/>
      <c r="AVE75" s="45"/>
      <c r="AVF75" s="45"/>
      <c r="AVG75" s="45"/>
      <c r="AVH75" s="45"/>
      <c r="AVI75" s="45"/>
      <c r="AVJ75" s="45"/>
      <c r="AVK75" s="45"/>
      <c r="AVL75" s="45"/>
      <c r="AVM75" s="45"/>
      <c r="AVN75" s="45"/>
      <c r="AVO75" s="45"/>
      <c r="AVP75" s="45"/>
      <c r="AVQ75" s="45"/>
      <c r="AVR75" s="45"/>
      <c r="AVS75" s="45"/>
      <c r="AVT75" s="45"/>
      <c r="AVU75" s="45"/>
      <c r="AVV75" s="45"/>
      <c r="AVW75" s="45"/>
      <c r="AVX75" s="45"/>
      <c r="AVY75" s="45"/>
      <c r="AVZ75" s="45"/>
      <c r="AWA75" s="45"/>
      <c r="AWB75" s="45"/>
      <c r="AWC75" s="45"/>
      <c r="AWD75" s="45"/>
      <c r="AWE75" s="45"/>
      <c r="AWF75" s="45"/>
      <c r="AWG75" s="45"/>
      <c r="AWH75" s="45"/>
      <c r="AWI75" s="45"/>
      <c r="AWJ75" s="45"/>
      <c r="AWK75" s="45"/>
      <c r="AWL75" s="45"/>
      <c r="AWM75" s="45"/>
      <c r="AWN75" s="45"/>
      <c r="AWO75" s="45"/>
      <c r="AWP75" s="45"/>
      <c r="AWQ75" s="45"/>
      <c r="AWR75" s="45"/>
      <c r="AWS75" s="45"/>
      <c r="AWT75" s="45"/>
      <c r="AWU75" s="45"/>
      <c r="AWV75" s="45"/>
      <c r="AWW75" s="45"/>
      <c r="AWX75" s="45"/>
      <c r="AWY75" s="45"/>
      <c r="AWZ75" s="45"/>
      <c r="AXA75" s="45"/>
      <c r="AXB75" s="45"/>
      <c r="AXC75" s="45"/>
      <c r="AXD75" s="45"/>
      <c r="AXE75" s="45"/>
      <c r="AXF75" s="45"/>
      <c r="AXG75" s="45"/>
      <c r="AXH75" s="45"/>
      <c r="AXI75" s="45"/>
      <c r="AXJ75" s="45"/>
      <c r="AXK75" s="45"/>
      <c r="AXL75" s="45"/>
      <c r="AXM75" s="45"/>
      <c r="AXN75" s="45"/>
      <c r="AXO75" s="45"/>
      <c r="AXP75" s="45"/>
      <c r="AXQ75" s="45"/>
      <c r="AXR75" s="45"/>
      <c r="AXS75" s="45"/>
      <c r="AXT75" s="45"/>
      <c r="AXU75" s="45"/>
      <c r="AXV75" s="45"/>
      <c r="AXW75" s="45"/>
      <c r="AXX75" s="45"/>
      <c r="AXY75" s="45"/>
      <c r="AXZ75" s="45"/>
      <c r="AYA75" s="45"/>
      <c r="AYB75" s="45"/>
      <c r="AYC75" s="45"/>
      <c r="AYD75" s="45"/>
      <c r="AYE75" s="45"/>
      <c r="AYF75" s="45"/>
      <c r="AYG75" s="45"/>
      <c r="AYH75" s="45"/>
      <c r="AYI75" s="45"/>
      <c r="AYJ75" s="45"/>
      <c r="AYK75" s="45"/>
      <c r="AYL75" s="45"/>
      <c r="AYM75" s="45"/>
      <c r="AYN75" s="45"/>
      <c r="AYO75" s="45"/>
      <c r="AYP75" s="45"/>
      <c r="AYQ75" s="45"/>
      <c r="AYR75" s="45"/>
      <c r="AYS75" s="45"/>
      <c r="AYT75" s="45"/>
      <c r="AYU75" s="45"/>
      <c r="AYV75" s="45"/>
      <c r="AYW75" s="45"/>
      <c r="AYX75" s="45"/>
      <c r="AYY75" s="45"/>
      <c r="AYZ75" s="45"/>
      <c r="AZA75" s="45"/>
      <c r="AZB75" s="45"/>
      <c r="AZC75" s="45"/>
      <c r="AZD75" s="45"/>
      <c r="AZE75" s="45"/>
      <c r="AZF75" s="45"/>
      <c r="AZG75" s="45"/>
      <c r="AZH75" s="45"/>
      <c r="AZI75" s="45"/>
      <c r="AZJ75" s="45"/>
      <c r="AZK75" s="45"/>
      <c r="AZL75" s="45"/>
      <c r="AZM75" s="45"/>
      <c r="AZN75" s="45"/>
      <c r="AZO75" s="45"/>
      <c r="AZP75" s="45"/>
      <c r="AZQ75" s="45"/>
      <c r="AZR75" s="45"/>
      <c r="AZS75" s="45"/>
      <c r="AZT75" s="45"/>
      <c r="AZU75" s="45"/>
      <c r="AZV75" s="45"/>
      <c r="AZW75" s="45"/>
      <c r="AZX75" s="45"/>
      <c r="AZY75" s="45"/>
      <c r="AZZ75" s="45"/>
      <c r="BAA75" s="45"/>
      <c r="BAB75" s="45"/>
      <c r="BAC75" s="45"/>
      <c r="BAD75" s="45"/>
      <c r="BAE75" s="45"/>
      <c r="BAF75" s="45"/>
      <c r="BAG75" s="45"/>
      <c r="BAH75" s="45"/>
      <c r="BAI75" s="45"/>
      <c r="BAJ75" s="45"/>
      <c r="BAK75" s="45"/>
      <c r="BAL75" s="45"/>
      <c r="BAM75" s="45"/>
      <c r="BAN75" s="45"/>
      <c r="BAO75" s="45"/>
      <c r="BAP75" s="45"/>
      <c r="BAQ75" s="45"/>
      <c r="BAR75" s="45"/>
      <c r="BAS75" s="45"/>
      <c r="BAT75" s="45"/>
      <c r="BAU75" s="45"/>
      <c r="BAV75" s="45"/>
      <c r="BAW75" s="45"/>
      <c r="BAX75" s="45"/>
      <c r="BAY75" s="45"/>
      <c r="BAZ75" s="45"/>
      <c r="BBA75" s="45"/>
      <c r="BBB75" s="45"/>
      <c r="BBC75" s="45"/>
      <c r="BBD75" s="45"/>
      <c r="BBE75" s="45"/>
      <c r="BBF75" s="45"/>
      <c r="BBG75" s="45"/>
      <c r="BBH75" s="45"/>
      <c r="BBI75" s="45"/>
      <c r="BBJ75" s="45"/>
      <c r="BBK75" s="45"/>
      <c r="BBL75" s="45"/>
      <c r="BBM75" s="45"/>
      <c r="BBN75" s="45"/>
      <c r="BBO75" s="45"/>
      <c r="BBP75" s="45"/>
      <c r="BBQ75" s="45"/>
      <c r="BBR75" s="45"/>
      <c r="BBS75" s="45"/>
      <c r="BBT75" s="45"/>
      <c r="BBU75" s="45"/>
      <c r="BBV75" s="45"/>
      <c r="BBW75" s="45"/>
      <c r="BBX75" s="45"/>
      <c r="BBY75" s="45"/>
      <c r="BBZ75" s="45"/>
      <c r="BCA75" s="45"/>
      <c r="BCB75" s="45"/>
      <c r="BCC75" s="45"/>
      <c r="BCD75" s="45"/>
      <c r="BCE75" s="45"/>
      <c r="BCF75" s="45"/>
      <c r="BCG75" s="45"/>
      <c r="BCH75" s="45"/>
      <c r="BCI75" s="45"/>
      <c r="BCJ75" s="45"/>
      <c r="BCK75" s="45"/>
      <c r="BCL75" s="45"/>
      <c r="BCM75" s="45"/>
      <c r="BCN75" s="45"/>
      <c r="BCO75" s="45"/>
      <c r="BCP75" s="45"/>
      <c r="BCQ75" s="45"/>
      <c r="BCR75" s="45"/>
      <c r="BCS75" s="45"/>
      <c r="BCT75" s="45"/>
      <c r="BCU75" s="45"/>
      <c r="BCV75" s="45"/>
      <c r="BCW75" s="45"/>
      <c r="BCX75" s="45"/>
      <c r="BCY75" s="45"/>
      <c r="BCZ75" s="45"/>
      <c r="BDA75" s="45"/>
      <c r="BDB75" s="45"/>
      <c r="BDC75" s="45"/>
      <c r="BDD75" s="45"/>
      <c r="BDE75" s="45"/>
      <c r="BDF75" s="45"/>
      <c r="BDG75" s="45"/>
      <c r="BDH75" s="45"/>
      <c r="BDI75" s="45"/>
      <c r="BDJ75" s="45"/>
      <c r="BDK75" s="45"/>
      <c r="BDL75" s="45"/>
      <c r="BDM75" s="45"/>
      <c r="BDN75" s="45"/>
      <c r="BDO75" s="45"/>
      <c r="BDP75" s="45"/>
      <c r="BDQ75" s="45"/>
      <c r="BDR75" s="45"/>
      <c r="BDS75" s="45"/>
      <c r="BDT75" s="45"/>
      <c r="BDU75" s="45"/>
      <c r="BDV75" s="45"/>
      <c r="BDW75" s="45"/>
      <c r="BDX75" s="45"/>
      <c r="BDY75" s="45"/>
      <c r="BDZ75" s="45"/>
      <c r="BEA75" s="45"/>
      <c r="BEB75" s="45"/>
      <c r="BEC75" s="45"/>
      <c r="BED75" s="45"/>
      <c r="BEE75" s="45"/>
      <c r="BEF75" s="45"/>
      <c r="BEG75" s="45"/>
      <c r="BEH75" s="45"/>
      <c r="BEI75" s="45"/>
      <c r="BEJ75" s="45"/>
      <c r="BEK75" s="45"/>
      <c r="BEL75" s="45"/>
      <c r="BEM75" s="45"/>
      <c r="BEN75" s="45"/>
      <c r="BEO75" s="45"/>
      <c r="BEP75" s="45"/>
      <c r="BEQ75" s="45"/>
      <c r="BER75" s="45"/>
      <c r="BES75" s="45"/>
      <c r="BET75" s="45"/>
      <c r="BEU75" s="45"/>
      <c r="BEV75" s="45"/>
      <c r="BEW75" s="45"/>
      <c r="BEX75" s="45"/>
      <c r="BEY75" s="45"/>
      <c r="BEZ75" s="45"/>
      <c r="BFA75" s="45"/>
      <c r="BFB75" s="45"/>
      <c r="BFC75" s="45"/>
      <c r="BFD75" s="45"/>
      <c r="BFE75" s="45"/>
      <c r="BFF75" s="45"/>
      <c r="BFG75" s="45"/>
      <c r="BFH75" s="45"/>
      <c r="BFI75" s="45"/>
      <c r="BFJ75" s="45"/>
      <c r="BFK75" s="45"/>
      <c r="BFL75" s="45"/>
      <c r="BFM75" s="45"/>
      <c r="BFN75" s="45"/>
      <c r="BFO75" s="45"/>
      <c r="BFP75" s="45"/>
      <c r="BFQ75" s="45"/>
      <c r="BFR75" s="45"/>
      <c r="BFS75" s="45"/>
      <c r="BFT75" s="45"/>
      <c r="BFU75" s="45"/>
      <c r="BFV75" s="45"/>
      <c r="BFW75" s="45"/>
      <c r="BFX75" s="45"/>
      <c r="BFY75" s="45"/>
      <c r="BFZ75" s="45"/>
      <c r="BGA75" s="45"/>
      <c r="BGB75" s="45"/>
      <c r="BGC75" s="45"/>
      <c r="BGD75" s="45"/>
      <c r="BGE75" s="45"/>
      <c r="BGF75" s="45"/>
      <c r="BGG75" s="45"/>
      <c r="BGH75" s="45"/>
      <c r="BGI75" s="45"/>
      <c r="BGJ75" s="45"/>
      <c r="BGK75" s="45"/>
      <c r="BGL75" s="45"/>
      <c r="BGM75" s="45"/>
      <c r="BGN75" s="45"/>
      <c r="BGO75" s="45"/>
      <c r="BGP75" s="45"/>
      <c r="BGQ75" s="45"/>
      <c r="BGR75" s="45"/>
      <c r="BGS75" s="45"/>
      <c r="BGT75" s="45"/>
      <c r="BGU75" s="45"/>
      <c r="BGV75" s="45"/>
      <c r="BGW75" s="45"/>
      <c r="BGX75" s="45"/>
      <c r="BGY75" s="45"/>
      <c r="BGZ75" s="45"/>
      <c r="BHA75" s="45"/>
      <c r="BHB75" s="45"/>
      <c r="BHC75" s="45"/>
      <c r="BHD75" s="45"/>
      <c r="BHE75" s="45"/>
      <c r="BHF75" s="45"/>
      <c r="BHG75" s="45"/>
      <c r="BHH75" s="45"/>
      <c r="BHI75" s="45"/>
      <c r="BHJ75" s="45"/>
      <c r="BHK75" s="45"/>
      <c r="BHL75" s="45"/>
      <c r="BHM75" s="45"/>
      <c r="BHN75" s="45"/>
      <c r="BHO75" s="45"/>
      <c r="BHP75" s="45"/>
      <c r="BHQ75" s="45"/>
      <c r="BHR75" s="45"/>
      <c r="BHS75" s="45"/>
      <c r="BHT75" s="45"/>
      <c r="BHU75" s="45"/>
      <c r="BHV75" s="45"/>
      <c r="BHW75" s="45"/>
      <c r="BHX75" s="45"/>
      <c r="BHY75" s="45"/>
      <c r="BHZ75" s="45"/>
      <c r="BIA75" s="45"/>
      <c r="BIB75" s="45"/>
      <c r="BIC75" s="45"/>
      <c r="BID75" s="45"/>
      <c r="BIE75" s="45"/>
      <c r="BIF75" s="45"/>
      <c r="BIG75" s="45"/>
      <c r="BIH75" s="45"/>
      <c r="BII75" s="45"/>
      <c r="BIJ75" s="45"/>
      <c r="BIK75" s="45"/>
      <c r="BIL75" s="45"/>
      <c r="BIM75" s="45"/>
      <c r="BIN75" s="45"/>
      <c r="BIO75" s="45"/>
      <c r="BIP75" s="45"/>
      <c r="BIQ75" s="45"/>
      <c r="BIR75" s="45"/>
      <c r="BIS75" s="45"/>
      <c r="BIT75" s="45"/>
      <c r="BIU75" s="45"/>
      <c r="BIV75" s="45"/>
      <c r="BIW75" s="45"/>
      <c r="BIX75" s="45"/>
      <c r="BIY75" s="45"/>
      <c r="BIZ75" s="45"/>
      <c r="BJA75" s="45"/>
      <c r="BJB75" s="45"/>
      <c r="BJC75" s="45"/>
      <c r="BJD75" s="45"/>
      <c r="BJE75" s="45"/>
      <c r="BJF75" s="45"/>
      <c r="BJG75" s="45"/>
      <c r="BJH75" s="45"/>
      <c r="BJI75" s="45"/>
      <c r="BJJ75" s="45"/>
      <c r="BJK75" s="45"/>
      <c r="BJL75" s="45"/>
      <c r="BJM75" s="45"/>
      <c r="BJN75" s="45"/>
      <c r="BJO75" s="45"/>
      <c r="BJP75" s="45"/>
      <c r="BJQ75" s="45"/>
      <c r="BJR75" s="45"/>
      <c r="BJS75" s="45"/>
      <c r="BJT75" s="45"/>
      <c r="BJU75" s="45"/>
      <c r="BJV75" s="45"/>
      <c r="BJW75" s="45"/>
      <c r="BJX75" s="45"/>
      <c r="BJY75" s="45"/>
      <c r="BJZ75" s="45"/>
      <c r="BKA75" s="45"/>
      <c r="BKB75" s="45"/>
      <c r="BKC75" s="45"/>
      <c r="BKD75" s="45"/>
      <c r="BKE75" s="45"/>
      <c r="BKF75" s="45"/>
      <c r="BKG75" s="45"/>
      <c r="BKH75" s="45"/>
      <c r="BKI75" s="45"/>
      <c r="BKJ75" s="45"/>
      <c r="BKK75" s="45"/>
      <c r="BKL75" s="45"/>
      <c r="BKM75" s="45"/>
      <c r="BKN75" s="45"/>
      <c r="BKO75" s="45"/>
      <c r="BKP75" s="45"/>
      <c r="BKQ75" s="45"/>
      <c r="BKR75" s="45"/>
      <c r="BKS75" s="45"/>
      <c r="BKT75" s="45"/>
      <c r="BKU75" s="45"/>
      <c r="BKV75" s="45"/>
      <c r="BKW75" s="45"/>
      <c r="BKX75" s="45"/>
      <c r="BKY75" s="45"/>
      <c r="BKZ75" s="45"/>
      <c r="BLA75" s="45"/>
      <c r="BLB75" s="45"/>
      <c r="BLC75" s="45"/>
      <c r="BLD75" s="45"/>
      <c r="BLE75" s="45"/>
      <c r="BLF75" s="45"/>
      <c r="BLG75" s="45"/>
      <c r="BLH75" s="45"/>
      <c r="BLI75" s="45"/>
      <c r="BLJ75" s="45"/>
      <c r="BLK75" s="45"/>
      <c r="BLL75" s="45"/>
      <c r="BLM75" s="45"/>
      <c r="BLN75" s="45"/>
      <c r="BLO75" s="45"/>
      <c r="BLP75" s="45"/>
      <c r="BLQ75" s="45"/>
      <c r="BLR75" s="45"/>
      <c r="BLS75" s="45"/>
      <c r="BLT75" s="45"/>
      <c r="BLU75" s="45"/>
      <c r="BLV75" s="45"/>
      <c r="BLW75" s="45"/>
      <c r="BLX75" s="45"/>
      <c r="BLY75" s="45"/>
      <c r="BLZ75" s="45"/>
      <c r="BMA75" s="45"/>
      <c r="BMB75" s="45"/>
      <c r="BMC75" s="45"/>
      <c r="BMD75" s="45"/>
      <c r="BME75" s="45"/>
      <c r="BMF75" s="45"/>
      <c r="BMG75" s="45"/>
      <c r="BMH75" s="45"/>
      <c r="BMI75" s="45"/>
      <c r="BMJ75" s="45"/>
      <c r="BMK75" s="45"/>
      <c r="BML75" s="45"/>
      <c r="BMM75" s="45"/>
      <c r="BMN75" s="45"/>
      <c r="BMO75" s="45"/>
      <c r="BMP75" s="45"/>
      <c r="BMQ75" s="45"/>
      <c r="BMR75" s="45"/>
      <c r="BMS75" s="45"/>
      <c r="BMT75" s="45"/>
      <c r="BMU75" s="45"/>
      <c r="BMV75" s="45"/>
      <c r="BMW75" s="45"/>
      <c r="BMX75" s="45"/>
      <c r="BMY75" s="45"/>
      <c r="BMZ75" s="45"/>
      <c r="BNA75" s="45"/>
      <c r="BNB75" s="45"/>
      <c r="BNC75" s="45"/>
      <c r="BND75" s="45"/>
      <c r="BNE75" s="45"/>
      <c r="BNF75" s="45"/>
      <c r="BNG75" s="45"/>
      <c r="BNH75" s="45"/>
      <c r="BNI75" s="45"/>
      <c r="BNJ75" s="45"/>
      <c r="BNK75" s="45"/>
      <c r="BNL75" s="45"/>
      <c r="BNM75" s="45"/>
      <c r="BNN75" s="45"/>
      <c r="BNO75" s="45"/>
      <c r="BNP75" s="45"/>
      <c r="BNQ75" s="45"/>
      <c r="BNR75" s="45"/>
      <c r="BNS75" s="45"/>
      <c r="BNT75" s="45"/>
      <c r="BNU75" s="45"/>
      <c r="BNV75" s="45"/>
      <c r="BNW75" s="45"/>
      <c r="BNX75" s="45"/>
      <c r="BNY75" s="45"/>
      <c r="BNZ75" s="45"/>
      <c r="BOA75" s="45"/>
      <c r="BOB75" s="45"/>
      <c r="BOC75" s="45"/>
      <c r="BOD75" s="45"/>
      <c r="BOE75" s="45"/>
      <c r="BOF75" s="45"/>
      <c r="BOG75" s="45"/>
      <c r="BOH75" s="45"/>
      <c r="BOI75" s="45"/>
      <c r="BOJ75" s="45"/>
      <c r="BOK75" s="45"/>
      <c r="BOL75" s="45"/>
      <c r="BOM75" s="45"/>
      <c r="BON75" s="45"/>
      <c r="BOO75" s="45"/>
      <c r="BOP75" s="45"/>
      <c r="BOQ75" s="45"/>
      <c r="BOR75" s="45"/>
      <c r="BOS75" s="45"/>
      <c r="BOT75" s="45"/>
      <c r="BOU75" s="45"/>
      <c r="BOV75" s="45"/>
      <c r="BOW75" s="45"/>
      <c r="BOX75" s="45"/>
      <c r="BOY75" s="45"/>
      <c r="BOZ75" s="45"/>
      <c r="BPA75" s="45"/>
      <c r="BPB75" s="45"/>
      <c r="BPC75" s="45"/>
      <c r="BPD75" s="45"/>
      <c r="BPE75" s="45"/>
      <c r="BPF75" s="45"/>
      <c r="BPG75" s="45"/>
      <c r="BPH75" s="45"/>
      <c r="BPI75" s="45"/>
      <c r="BPJ75" s="45"/>
      <c r="BPK75" s="45"/>
      <c r="BPL75" s="45"/>
      <c r="BPM75" s="45"/>
      <c r="BPN75" s="45"/>
      <c r="BPO75" s="45"/>
      <c r="BPP75" s="45"/>
      <c r="BPQ75" s="45"/>
      <c r="BPR75" s="45"/>
      <c r="BPS75" s="45"/>
      <c r="BPT75" s="45"/>
      <c r="BPU75" s="45"/>
      <c r="BPV75" s="45"/>
      <c r="BPW75" s="45"/>
      <c r="BPX75" s="45"/>
      <c r="BPY75" s="45"/>
      <c r="BPZ75" s="45"/>
      <c r="BQA75" s="45"/>
      <c r="BQB75" s="45"/>
      <c r="BQC75" s="45"/>
      <c r="BQD75" s="45"/>
      <c r="BQE75" s="45"/>
      <c r="BQF75" s="45"/>
      <c r="BQG75" s="45"/>
      <c r="BQH75" s="45"/>
      <c r="BQI75" s="45"/>
      <c r="BQJ75" s="45"/>
      <c r="BQK75" s="45"/>
      <c r="BQL75" s="45"/>
      <c r="BQM75" s="45"/>
      <c r="BQN75" s="45"/>
      <c r="BQO75" s="45"/>
      <c r="BQP75" s="45"/>
      <c r="BQQ75" s="45"/>
      <c r="BQR75" s="45"/>
      <c r="BQS75" s="45"/>
      <c r="BQT75" s="45"/>
      <c r="BQU75" s="45"/>
      <c r="BQV75" s="45"/>
      <c r="BQW75" s="45"/>
      <c r="BQX75" s="45"/>
      <c r="BQY75" s="45"/>
      <c r="BQZ75" s="45"/>
      <c r="BRA75" s="45"/>
      <c r="BRB75" s="45"/>
      <c r="BRC75" s="45"/>
      <c r="BRD75" s="45"/>
      <c r="BRE75" s="45"/>
      <c r="BRF75" s="45"/>
      <c r="BRG75" s="45"/>
      <c r="BRH75" s="45"/>
      <c r="BRI75" s="45"/>
      <c r="BRJ75" s="45"/>
      <c r="BRK75" s="45"/>
      <c r="BRL75" s="45"/>
      <c r="BRM75" s="45"/>
      <c r="BRN75" s="45"/>
      <c r="BRO75" s="45"/>
      <c r="BRP75" s="45"/>
      <c r="BRQ75" s="45"/>
      <c r="BRR75" s="45"/>
      <c r="BRS75" s="45"/>
      <c r="BRT75" s="45"/>
      <c r="BRU75" s="45"/>
      <c r="BRV75" s="45"/>
      <c r="BRW75" s="45"/>
      <c r="BRX75" s="45"/>
      <c r="BRY75" s="45"/>
      <c r="BRZ75" s="45"/>
      <c r="BSA75" s="45"/>
      <c r="BSB75" s="45"/>
      <c r="BSC75" s="45"/>
      <c r="BSD75" s="45"/>
      <c r="BSE75" s="45"/>
      <c r="BSF75" s="45"/>
      <c r="BSG75" s="45"/>
      <c r="BSH75" s="45"/>
      <c r="BSI75" s="45"/>
      <c r="BSJ75" s="45"/>
      <c r="BSK75" s="45"/>
      <c r="BSL75" s="45"/>
      <c r="BSM75" s="45"/>
      <c r="BSN75" s="45"/>
      <c r="BSO75" s="45"/>
      <c r="BSP75" s="45"/>
      <c r="BSQ75" s="45"/>
      <c r="BSR75" s="45"/>
      <c r="BSS75" s="45"/>
      <c r="BST75" s="45"/>
      <c r="BSU75" s="45"/>
      <c r="BSV75" s="45"/>
      <c r="BSW75" s="45"/>
      <c r="BSX75" s="45"/>
      <c r="BSY75" s="45"/>
      <c r="BSZ75" s="45"/>
      <c r="BTA75" s="45"/>
      <c r="BTB75" s="45"/>
      <c r="BTC75" s="45"/>
      <c r="BTD75" s="45"/>
      <c r="BTE75" s="45"/>
      <c r="BTF75" s="45"/>
      <c r="BTG75" s="45"/>
      <c r="BTH75" s="45"/>
      <c r="BTI75" s="45"/>
      <c r="BTJ75" s="45"/>
      <c r="BTK75" s="45"/>
      <c r="BTL75" s="45"/>
      <c r="BTM75" s="45"/>
      <c r="BTN75" s="45"/>
      <c r="BTO75" s="45"/>
      <c r="BTP75" s="45"/>
      <c r="BTQ75" s="45"/>
      <c r="BTR75" s="45"/>
      <c r="BTS75" s="45"/>
      <c r="BTT75" s="45"/>
      <c r="BTU75" s="45"/>
      <c r="BTV75" s="45"/>
      <c r="BTW75" s="45"/>
      <c r="BTX75" s="45"/>
      <c r="BTY75" s="45"/>
      <c r="BTZ75" s="45"/>
      <c r="BUA75" s="45"/>
      <c r="BUB75" s="45"/>
      <c r="BUC75" s="45"/>
      <c r="BUD75" s="45"/>
      <c r="BUE75" s="45"/>
      <c r="BUF75" s="45"/>
      <c r="BUG75" s="45"/>
      <c r="BUH75" s="45"/>
      <c r="BUI75" s="45"/>
      <c r="BUJ75" s="45"/>
      <c r="BUK75" s="45"/>
      <c r="BUL75" s="45"/>
      <c r="BUM75" s="45"/>
      <c r="BUN75" s="45"/>
      <c r="BUO75" s="45"/>
      <c r="BUP75" s="45"/>
      <c r="BUQ75" s="45"/>
      <c r="BUR75" s="45"/>
      <c r="BUS75" s="45"/>
      <c r="BUT75" s="45"/>
      <c r="BUU75" s="45"/>
      <c r="BUV75" s="45"/>
      <c r="BUW75" s="45"/>
      <c r="BUX75" s="45"/>
      <c r="BUY75" s="45"/>
      <c r="BUZ75" s="45"/>
      <c r="BVA75" s="45"/>
      <c r="BVB75" s="45"/>
      <c r="BVC75" s="45"/>
      <c r="BVD75" s="45"/>
      <c r="BVE75" s="45"/>
      <c r="BVF75" s="45"/>
      <c r="BVG75" s="45"/>
      <c r="BVH75" s="45"/>
      <c r="BVI75" s="45"/>
      <c r="BVJ75" s="45"/>
      <c r="BVK75" s="45"/>
      <c r="BVL75" s="45"/>
      <c r="BVM75" s="45"/>
      <c r="BVN75" s="45"/>
      <c r="BVO75" s="45"/>
      <c r="BVP75" s="45"/>
      <c r="BVQ75" s="45"/>
      <c r="BVR75" s="45"/>
      <c r="BVS75" s="45"/>
      <c r="BVT75" s="45"/>
      <c r="BVU75" s="45"/>
      <c r="BVV75" s="45"/>
      <c r="BVW75" s="45"/>
      <c r="BVX75" s="45"/>
      <c r="BVY75" s="45"/>
      <c r="BVZ75" s="45"/>
      <c r="BWA75" s="45"/>
      <c r="BWB75" s="45"/>
      <c r="BWC75" s="45"/>
      <c r="BWD75" s="45"/>
      <c r="BWE75" s="45"/>
      <c r="BWF75" s="45"/>
      <c r="BWG75" s="45"/>
      <c r="BWH75" s="45"/>
      <c r="BWI75" s="45"/>
      <c r="BWJ75" s="45"/>
      <c r="BWK75" s="45"/>
      <c r="BWL75" s="45"/>
      <c r="BWM75" s="45"/>
      <c r="BWN75" s="45"/>
      <c r="BWO75" s="45"/>
      <c r="BWP75" s="45"/>
      <c r="BWQ75" s="45"/>
      <c r="BWR75" s="45"/>
      <c r="BWS75" s="45"/>
      <c r="BWT75" s="45"/>
      <c r="BWU75" s="45"/>
      <c r="BWV75" s="45"/>
      <c r="BWW75" s="45"/>
      <c r="BWX75" s="45"/>
      <c r="BWY75" s="45"/>
      <c r="BWZ75" s="45"/>
      <c r="BXA75" s="45"/>
      <c r="BXB75" s="45"/>
      <c r="BXC75" s="45"/>
      <c r="BXD75" s="45"/>
      <c r="BXE75" s="45"/>
      <c r="BXF75" s="45"/>
      <c r="BXG75" s="45"/>
      <c r="BXH75" s="45"/>
      <c r="BXI75" s="45"/>
      <c r="BXJ75" s="45"/>
      <c r="BXK75" s="45"/>
      <c r="BXL75" s="45"/>
      <c r="BXM75" s="45"/>
      <c r="BXN75" s="45"/>
      <c r="BXO75" s="45"/>
      <c r="BXP75" s="45"/>
      <c r="BXQ75" s="45"/>
      <c r="BXR75" s="45"/>
      <c r="BXS75" s="45"/>
      <c r="BXT75" s="45"/>
      <c r="BXU75" s="45"/>
      <c r="BXV75" s="45"/>
      <c r="BXW75" s="45"/>
      <c r="BXX75" s="45"/>
      <c r="BXY75" s="45"/>
      <c r="BXZ75" s="45"/>
      <c r="BYA75" s="45"/>
      <c r="BYB75" s="45"/>
      <c r="BYC75" s="45"/>
      <c r="BYD75" s="45"/>
      <c r="BYE75" s="45"/>
      <c r="BYF75" s="45"/>
      <c r="BYG75" s="45"/>
      <c r="BYH75" s="45"/>
      <c r="BYI75" s="45"/>
      <c r="BYJ75" s="45"/>
      <c r="BYK75" s="45"/>
      <c r="BYL75" s="45"/>
      <c r="BYM75" s="45"/>
      <c r="BYN75" s="45"/>
      <c r="BYO75" s="45"/>
      <c r="BYP75" s="45"/>
      <c r="BYQ75" s="45"/>
      <c r="BYR75" s="45"/>
      <c r="BYS75" s="45"/>
      <c r="BYT75" s="45"/>
      <c r="BYU75" s="45"/>
      <c r="BYV75" s="45"/>
      <c r="BYW75" s="45"/>
      <c r="BYX75" s="45"/>
      <c r="BYY75" s="45"/>
      <c r="BYZ75" s="45"/>
      <c r="BZA75" s="45"/>
      <c r="BZB75" s="45"/>
      <c r="BZC75" s="45"/>
      <c r="BZD75" s="45"/>
      <c r="BZE75" s="45"/>
      <c r="BZF75" s="45"/>
      <c r="BZG75" s="45"/>
      <c r="BZH75" s="45"/>
      <c r="BZI75" s="45"/>
      <c r="BZJ75" s="45"/>
      <c r="BZK75" s="45"/>
      <c r="BZL75" s="45"/>
      <c r="BZM75" s="45"/>
      <c r="BZN75" s="45"/>
      <c r="BZO75" s="45"/>
      <c r="BZP75" s="45"/>
      <c r="BZQ75" s="45"/>
      <c r="BZR75" s="45"/>
      <c r="BZS75" s="45"/>
      <c r="BZT75" s="45"/>
      <c r="BZU75" s="45"/>
      <c r="BZV75" s="45"/>
      <c r="BZW75" s="45"/>
      <c r="BZX75" s="45"/>
      <c r="BZY75" s="45"/>
      <c r="BZZ75" s="45"/>
      <c r="CAA75" s="45"/>
      <c r="CAB75" s="45"/>
      <c r="CAC75" s="45"/>
      <c r="CAD75" s="45"/>
      <c r="CAE75" s="45"/>
      <c r="CAF75" s="45"/>
      <c r="CAG75" s="45"/>
      <c r="CAH75" s="45"/>
      <c r="CAI75" s="45"/>
      <c r="CAJ75" s="45"/>
      <c r="CAK75" s="45"/>
      <c r="CAL75" s="45"/>
      <c r="CAM75" s="45"/>
      <c r="CAN75" s="45"/>
      <c r="CAO75" s="45"/>
      <c r="CAP75" s="45"/>
      <c r="CAQ75" s="45"/>
      <c r="CAR75" s="45"/>
      <c r="CAS75" s="45"/>
      <c r="CAT75" s="45"/>
      <c r="CAU75" s="45"/>
      <c r="CAV75" s="45"/>
      <c r="CAW75" s="45"/>
      <c r="CAX75" s="45"/>
      <c r="CAY75" s="45"/>
      <c r="CAZ75" s="45"/>
      <c r="CBA75" s="45"/>
      <c r="CBB75" s="45"/>
      <c r="CBC75" s="45"/>
      <c r="CBD75" s="45"/>
      <c r="CBE75" s="45"/>
      <c r="CBF75" s="45"/>
      <c r="CBG75" s="45"/>
      <c r="CBH75" s="45"/>
      <c r="CBI75" s="45"/>
      <c r="CBJ75" s="45"/>
      <c r="CBK75" s="45"/>
      <c r="CBL75" s="45"/>
      <c r="CBM75" s="45"/>
      <c r="CBN75" s="45"/>
      <c r="CBO75" s="45"/>
      <c r="CBP75" s="45"/>
      <c r="CBQ75" s="45"/>
      <c r="CBR75" s="45"/>
      <c r="CBS75" s="45"/>
      <c r="CBT75" s="45"/>
      <c r="CBU75" s="45"/>
      <c r="CBV75" s="45"/>
      <c r="CBW75" s="45"/>
      <c r="CBX75" s="45"/>
      <c r="CBY75" s="45"/>
      <c r="CBZ75" s="45"/>
      <c r="CCA75" s="45"/>
      <c r="CCB75" s="45"/>
      <c r="CCC75" s="45"/>
      <c r="CCD75" s="45"/>
      <c r="CCE75" s="45"/>
      <c r="CCF75" s="45"/>
      <c r="CCG75" s="45"/>
      <c r="CCH75" s="45"/>
      <c r="CCI75" s="45"/>
      <c r="CCJ75" s="45"/>
      <c r="CCK75" s="45"/>
      <c r="CCL75" s="45"/>
      <c r="CCM75" s="45"/>
      <c r="CCN75" s="45"/>
      <c r="CCO75" s="45"/>
      <c r="CCP75" s="45"/>
      <c r="CCQ75" s="45"/>
      <c r="CCR75" s="45"/>
      <c r="CCS75" s="45"/>
      <c r="CCT75" s="45"/>
      <c r="CCU75" s="45"/>
      <c r="CCV75" s="45"/>
      <c r="CCW75" s="45"/>
      <c r="CCX75" s="45"/>
      <c r="CCY75" s="45"/>
      <c r="CCZ75" s="45"/>
      <c r="CDA75" s="45"/>
      <c r="CDB75" s="45"/>
      <c r="CDC75" s="45"/>
      <c r="CDD75" s="45"/>
      <c r="CDE75" s="45"/>
      <c r="CDF75" s="45"/>
      <c r="CDG75" s="45"/>
      <c r="CDH75" s="45"/>
      <c r="CDI75" s="45"/>
      <c r="CDJ75" s="45"/>
      <c r="CDK75" s="45"/>
      <c r="CDL75" s="45"/>
      <c r="CDM75" s="45"/>
      <c r="CDN75" s="45"/>
      <c r="CDO75" s="45"/>
      <c r="CDP75" s="45"/>
      <c r="CDQ75" s="45"/>
      <c r="CDR75" s="45"/>
      <c r="CDS75" s="45"/>
      <c r="CDT75" s="45"/>
      <c r="CDU75" s="45"/>
      <c r="CDV75" s="45"/>
      <c r="CDW75" s="45"/>
      <c r="CDX75" s="45"/>
      <c r="CDY75" s="45"/>
      <c r="CDZ75" s="45"/>
      <c r="CEA75" s="45"/>
      <c r="CEB75" s="45"/>
      <c r="CEC75" s="45"/>
      <c r="CED75" s="45"/>
      <c r="CEE75" s="45"/>
      <c r="CEF75" s="45"/>
      <c r="CEG75" s="45"/>
      <c r="CEH75" s="45"/>
      <c r="CEI75" s="45"/>
      <c r="CEJ75" s="45"/>
      <c r="CEK75" s="45"/>
      <c r="CEL75" s="45"/>
      <c r="CEM75" s="45"/>
      <c r="CEN75" s="45"/>
      <c r="CEO75" s="45"/>
      <c r="CEP75" s="45"/>
      <c r="CEQ75" s="45"/>
      <c r="CER75" s="45"/>
      <c r="CES75" s="45"/>
      <c r="CET75" s="45"/>
      <c r="CEU75" s="45"/>
      <c r="CEV75" s="45"/>
      <c r="CEW75" s="45"/>
      <c r="CEX75" s="45"/>
      <c r="CEY75" s="45"/>
      <c r="CEZ75" s="45"/>
      <c r="CFA75" s="45"/>
      <c r="CFB75" s="45"/>
      <c r="CFC75" s="45"/>
      <c r="CFD75" s="45"/>
      <c r="CFE75" s="45"/>
      <c r="CFF75" s="45"/>
      <c r="CFG75" s="45"/>
      <c r="CFH75" s="45"/>
      <c r="CFI75" s="45"/>
      <c r="CFJ75" s="45"/>
      <c r="CFK75" s="45"/>
      <c r="CFL75" s="45"/>
      <c r="CFM75" s="45"/>
      <c r="CFN75" s="45"/>
      <c r="CFO75" s="45"/>
      <c r="CFP75" s="45"/>
      <c r="CFQ75" s="45"/>
      <c r="CFR75" s="45"/>
      <c r="CFS75" s="45"/>
      <c r="CFT75" s="45"/>
      <c r="CFU75" s="45"/>
      <c r="CFV75" s="45"/>
      <c r="CFW75" s="45"/>
      <c r="CFX75" s="45"/>
      <c r="CFY75" s="45"/>
      <c r="CFZ75" s="45"/>
      <c r="CGA75" s="45"/>
      <c r="CGB75" s="45"/>
      <c r="CGC75" s="45"/>
      <c r="CGD75" s="45"/>
      <c r="CGE75" s="45"/>
      <c r="CGF75" s="45"/>
      <c r="CGG75" s="45"/>
      <c r="CGH75" s="45"/>
      <c r="CGI75" s="45"/>
      <c r="CGJ75" s="45"/>
      <c r="CGK75" s="45"/>
      <c r="CGL75" s="45"/>
      <c r="CGM75" s="45"/>
      <c r="CGN75" s="45"/>
      <c r="CGO75" s="45"/>
      <c r="CGP75" s="45"/>
      <c r="CGQ75" s="45"/>
      <c r="CGR75" s="45"/>
      <c r="CGS75" s="45"/>
      <c r="CGT75" s="45"/>
      <c r="CGU75" s="45"/>
      <c r="CGV75" s="45"/>
      <c r="CGW75" s="45"/>
      <c r="CGX75" s="45"/>
      <c r="CGY75" s="45"/>
      <c r="CGZ75" s="45"/>
      <c r="CHA75" s="45"/>
      <c r="CHB75" s="45"/>
      <c r="CHC75" s="45"/>
      <c r="CHD75" s="45"/>
      <c r="CHE75" s="45"/>
      <c r="CHF75" s="45"/>
      <c r="CHG75" s="45"/>
      <c r="CHH75" s="45"/>
      <c r="CHI75" s="45"/>
      <c r="CHJ75" s="45"/>
      <c r="CHK75" s="45"/>
      <c r="CHL75" s="45"/>
      <c r="CHM75" s="45"/>
      <c r="CHN75" s="45"/>
      <c r="CHO75" s="45"/>
      <c r="CHP75" s="45"/>
      <c r="CHQ75" s="45"/>
      <c r="CHR75" s="45"/>
      <c r="CHS75" s="45"/>
      <c r="CHT75" s="45"/>
      <c r="CHU75" s="45"/>
      <c r="CHV75" s="45"/>
      <c r="CHW75" s="45"/>
      <c r="CHX75" s="45"/>
      <c r="CHY75" s="45"/>
      <c r="CHZ75" s="45"/>
      <c r="CIA75" s="45"/>
      <c r="CIB75" s="45"/>
      <c r="CIC75" s="45"/>
      <c r="CID75" s="45"/>
      <c r="CIE75" s="45"/>
      <c r="CIF75" s="45"/>
      <c r="CIG75" s="45"/>
      <c r="CIH75" s="45"/>
      <c r="CII75" s="45"/>
      <c r="CIJ75" s="45"/>
      <c r="CIK75" s="45"/>
      <c r="CIL75" s="45"/>
      <c r="CIM75" s="45"/>
      <c r="CIN75" s="45"/>
      <c r="CIO75" s="45"/>
      <c r="CIP75" s="45"/>
      <c r="CIQ75" s="45"/>
      <c r="CIR75" s="45"/>
      <c r="CIS75" s="45"/>
      <c r="CIT75" s="45"/>
      <c r="CIU75" s="45"/>
      <c r="CIV75" s="45"/>
      <c r="CIW75" s="45"/>
      <c r="CIX75" s="45"/>
      <c r="CIY75" s="45"/>
      <c r="CIZ75" s="45"/>
      <c r="CJA75" s="45"/>
      <c r="CJB75" s="45"/>
      <c r="CJC75" s="45"/>
      <c r="CJD75" s="45"/>
      <c r="CJE75" s="45"/>
      <c r="CJF75" s="45"/>
      <c r="CJG75" s="45"/>
      <c r="CJH75" s="45"/>
      <c r="CJI75" s="45"/>
      <c r="CJJ75" s="45"/>
      <c r="CJK75" s="45"/>
      <c r="CJL75" s="45"/>
      <c r="CJM75" s="45"/>
      <c r="CJN75" s="45"/>
      <c r="CJO75" s="45"/>
      <c r="CJP75" s="45"/>
      <c r="CJQ75" s="45"/>
      <c r="CJR75" s="45"/>
      <c r="CJS75" s="45"/>
      <c r="CJT75" s="45"/>
      <c r="CJU75" s="45"/>
      <c r="CJV75" s="45"/>
      <c r="CJW75" s="45"/>
      <c r="CJX75" s="45"/>
      <c r="CJY75" s="45"/>
      <c r="CJZ75" s="45"/>
      <c r="CKA75" s="45"/>
      <c r="CKB75" s="45"/>
      <c r="CKC75" s="45"/>
      <c r="CKD75" s="45"/>
      <c r="CKE75" s="45"/>
      <c r="CKF75" s="45"/>
      <c r="CKG75" s="45"/>
      <c r="CKH75" s="45"/>
      <c r="CKI75" s="45"/>
      <c r="CKJ75" s="45"/>
      <c r="CKK75" s="45"/>
      <c r="CKL75" s="45"/>
      <c r="CKM75" s="45"/>
      <c r="CKN75" s="45"/>
      <c r="CKO75" s="45"/>
      <c r="CKP75" s="45"/>
      <c r="CKQ75" s="45"/>
      <c r="CKR75" s="45"/>
      <c r="CKS75" s="45"/>
      <c r="CKT75" s="45"/>
      <c r="CKU75" s="45"/>
      <c r="CKV75" s="45"/>
      <c r="CKW75" s="45"/>
      <c r="CKX75" s="45"/>
      <c r="CKY75" s="45"/>
      <c r="CKZ75" s="45"/>
      <c r="CLA75" s="45"/>
      <c r="CLB75" s="45"/>
      <c r="CLC75" s="45"/>
      <c r="CLD75" s="45"/>
      <c r="CLE75" s="45"/>
      <c r="CLF75" s="45"/>
      <c r="CLG75" s="45"/>
      <c r="CLH75" s="45"/>
      <c r="CLI75" s="45"/>
      <c r="CLJ75" s="45"/>
      <c r="CLK75" s="45"/>
      <c r="CLL75" s="45"/>
      <c r="CLM75" s="45"/>
      <c r="CLN75" s="45"/>
      <c r="CLO75" s="45"/>
      <c r="CLP75" s="45"/>
      <c r="CLQ75" s="45"/>
      <c r="CLR75" s="45"/>
      <c r="CLS75" s="45"/>
      <c r="CLT75" s="45"/>
      <c r="CLU75" s="45"/>
      <c r="CLV75" s="45"/>
      <c r="CLW75" s="45"/>
      <c r="CLX75" s="45"/>
      <c r="CLY75" s="45"/>
      <c r="CLZ75" s="45"/>
      <c r="CMA75" s="45"/>
      <c r="CMB75" s="45"/>
      <c r="CMC75" s="45"/>
      <c r="CMD75" s="45"/>
      <c r="CME75" s="45"/>
      <c r="CMF75" s="45"/>
      <c r="CMG75" s="45"/>
      <c r="CMH75" s="45"/>
      <c r="CMI75" s="45"/>
      <c r="CMJ75" s="45"/>
      <c r="CMK75" s="45"/>
      <c r="CML75" s="45"/>
      <c r="CMM75" s="45"/>
      <c r="CMN75" s="45"/>
      <c r="CMO75" s="45"/>
      <c r="CMP75" s="45"/>
      <c r="CMQ75" s="45"/>
      <c r="CMR75" s="45"/>
      <c r="CMS75" s="45"/>
      <c r="CMT75" s="45"/>
      <c r="CMU75" s="45"/>
      <c r="CMV75" s="45"/>
      <c r="CMW75" s="45"/>
      <c r="CMX75" s="45"/>
      <c r="CMY75" s="45"/>
      <c r="CMZ75" s="45"/>
      <c r="CNA75" s="45"/>
      <c r="CNB75" s="45"/>
      <c r="CNC75" s="45"/>
      <c r="CND75" s="45"/>
      <c r="CNE75" s="45"/>
      <c r="CNF75" s="45"/>
      <c r="CNG75" s="45"/>
      <c r="CNH75" s="45"/>
      <c r="CNI75" s="45"/>
      <c r="CNJ75" s="45"/>
      <c r="CNK75" s="45"/>
      <c r="CNL75" s="45"/>
      <c r="CNM75" s="45"/>
      <c r="CNN75" s="45"/>
      <c r="CNO75" s="45"/>
      <c r="CNP75" s="45"/>
      <c r="CNQ75" s="45"/>
      <c r="CNR75" s="45"/>
      <c r="CNS75" s="45"/>
      <c r="CNT75" s="45"/>
      <c r="CNU75" s="45"/>
      <c r="CNV75" s="45"/>
      <c r="CNW75" s="45"/>
      <c r="CNX75" s="45"/>
      <c r="CNY75" s="45"/>
      <c r="CNZ75" s="45"/>
      <c r="COA75" s="45"/>
      <c r="COB75" s="45"/>
      <c r="COC75" s="45"/>
      <c r="COD75" s="45"/>
      <c r="COE75" s="45"/>
      <c r="COF75" s="45"/>
      <c r="COG75" s="45"/>
      <c r="COH75" s="45"/>
      <c r="COI75" s="45"/>
      <c r="COJ75" s="45"/>
      <c r="COK75" s="45"/>
      <c r="COL75" s="45"/>
      <c r="COM75" s="45"/>
      <c r="CON75" s="45"/>
      <c r="COO75" s="45"/>
      <c r="COP75" s="45"/>
      <c r="COQ75" s="45"/>
      <c r="COR75" s="45"/>
      <c r="COS75" s="45"/>
      <c r="COT75" s="45"/>
      <c r="COU75" s="45"/>
      <c r="COV75" s="45"/>
      <c r="COW75" s="45"/>
      <c r="COX75" s="45"/>
      <c r="COY75" s="45"/>
      <c r="COZ75" s="45"/>
      <c r="CPA75" s="45"/>
      <c r="CPB75" s="45"/>
      <c r="CPC75" s="45"/>
      <c r="CPD75" s="45"/>
      <c r="CPE75" s="45"/>
      <c r="CPF75" s="45"/>
      <c r="CPG75" s="45"/>
      <c r="CPH75" s="45"/>
      <c r="CPI75" s="45"/>
      <c r="CPJ75" s="45"/>
      <c r="CPK75" s="45"/>
      <c r="CPL75" s="45"/>
      <c r="CPM75" s="45"/>
      <c r="CPN75" s="45"/>
      <c r="CPO75" s="45"/>
      <c r="CPP75" s="45"/>
      <c r="CPQ75" s="45"/>
      <c r="CPR75" s="45"/>
      <c r="CPS75" s="45"/>
      <c r="CPT75" s="45"/>
      <c r="CPU75" s="45"/>
      <c r="CPV75" s="45"/>
      <c r="CPW75" s="45"/>
      <c r="CPX75" s="45"/>
      <c r="CPY75" s="45"/>
      <c r="CPZ75" s="45"/>
      <c r="CQA75" s="45"/>
      <c r="CQB75" s="45"/>
      <c r="CQC75" s="45"/>
      <c r="CQD75" s="45"/>
      <c r="CQE75" s="45"/>
      <c r="CQF75" s="45"/>
      <c r="CQG75" s="45"/>
      <c r="CQH75" s="45"/>
      <c r="CQI75" s="45"/>
      <c r="CQJ75" s="45"/>
      <c r="CQK75" s="45"/>
      <c r="CQL75" s="45"/>
      <c r="CQM75" s="45"/>
      <c r="CQN75" s="45"/>
      <c r="CQO75" s="45"/>
      <c r="CQP75" s="45"/>
      <c r="CQQ75" s="45"/>
      <c r="CQR75" s="45"/>
      <c r="CQS75" s="45"/>
      <c r="CQT75" s="45"/>
      <c r="CQU75" s="45"/>
      <c r="CQV75" s="45"/>
      <c r="CQW75" s="45"/>
      <c r="CQX75" s="45"/>
      <c r="CQY75" s="45"/>
      <c r="CQZ75" s="45"/>
      <c r="CRA75" s="45"/>
      <c r="CRB75" s="45"/>
      <c r="CRC75" s="45"/>
      <c r="CRD75" s="45"/>
      <c r="CRE75" s="45"/>
      <c r="CRF75" s="45"/>
      <c r="CRG75" s="45"/>
      <c r="CRH75" s="45"/>
      <c r="CRI75" s="45"/>
      <c r="CRJ75" s="45"/>
      <c r="CRK75" s="45"/>
      <c r="CRL75" s="45"/>
      <c r="CRM75" s="45"/>
      <c r="CRN75" s="45"/>
      <c r="CRO75" s="45"/>
      <c r="CRP75" s="45"/>
      <c r="CRQ75" s="45"/>
      <c r="CRR75" s="45"/>
      <c r="CRS75" s="45"/>
      <c r="CRT75" s="45"/>
      <c r="CRU75" s="45"/>
      <c r="CRV75" s="45"/>
      <c r="CRW75" s="45"/>
      <c r="CRX75" s="45"/>
      <c r="CRY75" s="45"/>
      <c r="CRZ75" s="45"/>
      <c r="CSA75" s="45"/>
      <c r="CSB75" s="45"/>
      <c r="CSC75" s="45"/>
      <c r="CSD75" s="45"/>
      <c r="CSE75" s="45"/>
      <c r="CSF75" s="45"/>
      <c r="CSG75" s="45"/>
      <c r="CSH75" s="45"/>
      <c r="CSI75" s="45"/>
      <c r="CSJ75" s="45"/>
      <c r="CSK75" s="45"/>
      <c r="CSL75" s="45"/>
      <c r="CSM75" s="45"/>
      <c r="CSN75" s="45"/>
      <c r="CSO75" s="45"/>
      <c r="CSP75" s="45"/>
      <c r="CSQ75" s="45"/>
      <c r="CSR75" s="45"/>
      <c r="CSS75" s="45"/>
      <c r="CST75" s="45"/>
      <c r="CSU75" s="45"/>
      <c r="CSV75" s="45"/>
      <c r="CSW75" s="45"/>
      <c r="CSX75" s="45"/>
      <c r="CSY75" s="45"/>
      <c r="CSZ75" s="45"/>
      <c r="CTA75" s="45"/>
      <c r="CTB75" s="45"/>
      <c r="CTC75" s="45"/>
    </row>
    <row r="76" spans="1:2551" s="46" customFormat="1" ht="13" customHeight="1" x14ac:dyDescent="0.2">
      <c r="A76" s="36"/>
      <c r="B76" s="117" t="s">
        <v>2475</v>
      </c>
      <c r="C76" s="118"/>
      <c r="D76" s="118"/>
      <c r="E76" s="118" t="s">
        <v>2474</v>
      </c>
      <c r="F76" s="118"/>
      <c r="G76" s="118" t="s">
        <v>2475</v>
      </c>
      <c r="H76" s="119">
        <v>26.573443999999999</v>
      </c>
      <c r="I76" s="119">
        <v>101.64432600000001</v>
      </c>
      <c r="J76" s="118" t="s">
        <v>11</v>
      </c>
      <c r="K76" s="118" t="s">
        <v>53</v>
      </c>
      <c r="L76" s="118"/>
      <c r="M76" s="120">
        <v>560</v>
      </c>
      <c r="N76" s="120"/>
      <c r="O76" s="118" t="s">
        <v>0</v>
      </c>
      <c r="P76" s="120">
        <v>66</v>
      </c>
      <c r="Q76" s="120"/>
      <c r="R76" s="120"/>
      <c r="S76" s="120"/>
      <c r="T76" s="118"/>
      <c r="U76" s="118"/>
      <c r="V76" s="118"/>
      <c r="W76" s="118"/>
      <c r="X76" s="118"/>
      <c r="Y76" s="118"/>
      <c r="Z76" s="118"/>
      <c r="AA76" s="118"/>
      <c r="AB76" s="118"/>
      <c r="AC76" s="118"/>
      <c r="AD76" s="118"/>
      <c r="AE76" s="118"/>
      <c r="AF76" s="118"/>
      <c r="AG76" s="122" t="s">
        <v>2829</v>
      </c>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c r="CZ76" s="45"/>
      <c r="DA76" s="45"/>
      <c r="DB76" s="45"/>
      <c r="DC76" s="45"/>
      <c r="DD76" s="45"/>
      <c r="DE76" s="45"/>
      <c r="DF76" s="45"/>
      <c r="DG76" s="45"/>
      <c r="DH76" s="45"/>
      <c r="DI76" s="45"/>
      <c r="DJ76" s="45"/>
      <c r="DK76" s="45"/>
      <c r="DL76" s="45"/>
      <c r="DM76" s="45"/>
      <c r="DN76" s="45"/>
      <c r="DO76" s="45"/>
      <c r="DP76" s="45"/>
      <c r="DQ76" s="45"/>
      <c r="DR76" s="45"/>
      <c r="DS76" s="45"/>
      <c r="DT76" s="45"/>
      <c r="DU76" s="45"/>
      <c r="DV76" s="45"/>
      <c r="DW76" s="45"/>
      <c r="DX76" s="45"/>
      <c r="DY76" s="45"/>
      <c r="DZ76" s="45"/>
      <c r="EA76" s="45"/>
      <c r="EB76" s="45"/>
      <c r="EC76" s="45"/>
      <c r="ED76" s="45"/>
      <c r="EE76" s="45"/>
      <c r="EF76" s="45"/>
      <c r="EG76" s="45"/>
      <c r="EH76" s="45"/>
      <c r="EI76" s="45"/>
      <c r="EJ76" s="45"/>
      <c r="EK76" s="45"/>
      <c r="EL76" s="45"/>
      <c r="EM76" s="45"/>
      <c r="EN76" s="45"/>
      <c r="EO76" s="45"/>
      <c r="EP76" s="45"/>
      <c r="EQ76" s="45"/>
      <c r="ER76" s="45"/>
      <c r="ES76" s="45"/>
      <c r="ET76" s="45"/>
      <c r="EU76" s="45"/>
      <c r="EV76" s="45"/>
      <c r="EW76" s="45"/>
      <c r="EX76" s="45"/>
      <c r="EY76" s="45"/>
      <c r="EZ76" s="45"/>
      <c r="FA76" s="45"/>
      <c r="FB76" s="45"/>
      <c r="FC76" s="45"/>
      <c r="FD76" s="45"/>
      <c r="FE76" s="45"/>
      <c r="FF76" s="45"/>
      <c r="FG76" s="45"/>
      <c r="FH76" s="45"/>
      <c r="FI76" s="45"/>
      <c r="FJ76" s="45"/>
      <c r="FK76" s="45"/>
      <c r="FL76" s="45"/>
      <c r="FM76" s="45"/>
      <c r="FN76" s="45"/>
      <c r="FO76" s="45"/>
      <c r="FP76" s="45"/>
      <c r="FQ76" s="45"/>
      <c r="FR76" s="45"/>
      <c r="FS76" s="45"/>
      <c r="FT76" s="45"/>
      <c r="FU76" s="45"/>
      <c r="FV76" s="45"/>
      <c r="FW76" s="45"/>
      <c r="FX76" s="45"/>
      <c r="FY76" s="45"/>
      <c r="FZ76" s="45"/>
      <c r="GA76" s="45"/>
      <c r="GB76" s="45"/>
      <c r="GC76" s="45"/>
      <c r="GD76" s="45"/>
      <c r="GE76" s="45"/>
      <c r="GF76" s="45"/>
      <c r="GG76" s="45"/>
      <c r="GH76" s="45"/>
      <c r="GI76" s="45"/>
      <c r="GJ76" s="45"/>
      <c r="GK76" s="45"/>
      <c r="GL76" s="45"/>
      <c r="GM76" s="45"/>
      <c r="GN76" s="45"/>
      <c r="GO76" s="45"/>
      <c r="GP76" s="45"/>
      <c r="GQ76" s="45"/>
      <c r="GR76" s="45"/>
      <c r="GS76" s="45"/>
      <c r="GT76" s="45"/>
      <c r="GU76" s="45"/>
      <c r="GV76" s="45"/>
      <c r="GW76" s="45"/>
      <c r="GX76" s="45"/>
      <c r="GY76" s="45"/>
      <c r="GZ76" s="45"/>
      <c r="HA76" s="45"/>
      <c r="HB76" s="45"/>
      <c r="HC76" s="45"/>
      <c r="HD76" s="45"/>
      <c r="HE76" s="45"/>
      <c r="HF76" s="45"/>
      <c r="HG76" s="45"/>
      <c r="HH76" s="45"/>
      <c r="HI76" s="45"/>
      <c r="HJ76" s="45"/>
      <c r="HK76" s="45"/>
      <c r="HL76" s="45"/>
      <c r="HM76" s="45"/>
      <c r="HN76" s="45"/>
      <c r="HO76" s="45"/>
      <c r="HP76" s="45"/>
      <c r="HQ76" s="45"/>
      <c r="HR76" s="45"/>
      <c r="HS76" s="45"/>
      <c r="HT76" s="45"/>
      <c r="HU76" s="45"/>
      <c r="HV76" s="45"/>
      <c r="HW76" s="45"/>
      <c r="HX76" s="45"/>
      <c r="HY76" s="45"/>
      <c r="HZ76" s="45"/>
      <c r="IA76" s="45"/>
      <c r="IB76" s="45"/>
      <c r="IC76" s="45"/>
      <c r="ID76" s="45"/>
      <c r="IE76" s="45"/>
      <c r="IF76" s="45"/>
      <c r="IG76" s="45"/>
      <c r="IH76" s="45"/>
      <c r="II76" s="45"/>
      <c r="IJ76" s="45"/>
      <c r="IK76" s="45"/>
      <c r="IL76" s="45"/>
      <c r="IM76" s="45"/>
      <c r="IN76" s="45"/>
      <c r="IO76" s="45"/>
      <c r="IP76" s="45"/>
      <c r="IQ76" s="45"/>
      <c r="IR76" s="45"/>
      <c r="IS76" s="45"/>
      <c r="IT76" s="45"/>
      <c r="IU76" s="45"/>
      <c r="IV76" s="45"/>
      <c r="IW76" s="45"/>
      <c r="IX76" s="45"/>
      <c r="IY76" s="45"/>
      <c r="IZ76" s="45"/>
      <c r="JA76" s="45"/>
      <c r="JB76" s="45"/>
      <c r="JC76" s="45"/>
      <c r="JD76" s="45"/>
      <c r="JE76" s="45"/>
      <c r="JF76" s="45"/>
      <c r="JG76" s="45"/>
      <c r="JH76" s="45"/>
      <c r="JI76" s="45"/>
      <c r="JJ76" s="45"/>
      <c r="JK76" s="45"/>
      <c r="JL76" s="45"/>
      <c r="JM76" s="45"/>
      <c r="JN76" s="45"/>
      <c r="JO76" s="45"/>
      <c r="JP76" s="45"/>
      <c r="JQ76" s="45"/>
      <c r="JR76" s="45"/>
      <c r="JS76" s="45"/>
      <c r="JT76" s="45"/>
      <c r="JU76" s="45"/>
      <c r="JV76" s="45"/>
      <c r="JW76" s="45"/>
      <c r="JX76" s="45"/>
      <c r="JY76" s="45"/>
      <c r="JZ76" s="45"/>
      <c r="KA76" s="45"/>
      <c r="KB76" s="45"/>
      <c r="KC76" s="45"/>
      <c r="KD76" s="45"/>
      <c r="KE76" s="45"/>
      <c r="KF76" s="45"/>
      <c r="KG76" s="45"/>
      <c r="KH76" s="45"/>
      <c r="KI76" s="45"/>
      <c r="KJ76" s="45"/>
      <c r="KK76" s="45"/>
      <c r="KL76" s="45"/>
      <c r="KM76" s="45"/>
      <c r="KN76" s="45"/>
      <c r="KO76" s="45"/>
      <c r="KP76" s="45"/>
      <c r="KQ76" s="45"/>
      <c r="KR76" s="45"/>
      <c r="KS76" s="45"/>
      <c r="KT76" s="45"/>
      <c r="KU76" s="45"/>
      <c r="KV76" s="45"/>
      <c r="KW76" s="45"/>
      <c r="KX76" s="45"/>
      <c r="KY76" s="45"/>
      <c r="KZ76" s="45"/>
      <c r="LA76" s="45"/>
      <c r="LB76" s="45"/>
      <c r="LC76" s="45"/>
      <c r="LD76" s="45"/>
      <c r="LE76" s="45"/>
      <c r="LF76" s="45"/>
      <c r="LG76" s="45"/>
      <c r="LH76" s="45"/>
      <c r="LI76" s="45"/>
      <c r="LJ76" s="45"/>
      <c r="LK76" s="45"/>
      <c r="LL76" s="45"/>
      <c r="LM76" s="45"/>
      <c r="LN76" s="45"/>
      <c r="LO76" s="45"/>
      <c r="LP76" s="45"/>
      <c r="LQ76" s="45"/>
      <c r="LR76" s="45"/>
      <c r="LS76" s="45"/>
      <c r="LT76" s="45"/>
      <c r="LU76" s="45"/>
      <c r="LV76" s="45"/>
      <c r="LW76" s="45"/>
      <c r="LX76" s="45"/>
      <c r="LY76" s="45"/>
      <c r="LZ76" s="45"/>
      <c r="MA76" s="45"/>
      <c r="MB76" s="45"/>
      <c r="MC76" s="45"/>
      <c r="MD76" s="45"/>
      <c r="ME76" s="45"/>
      <c r="MF76" s="45"/>
      <c r="MG76" s="45"/>
      <c r="MH76" s="45"/>
      <c r="MI76" s="45"/>
      <c r="MJ76" s="45"/>
      <c r="MK76" s="45"/>
      <c r="ML76" s="45"/>
      <c r="MM76" s="45"/>
      <c r="MN76" s="45"/>
      <c r="MO76" s="45"/>
      <c r="MP76" s="45"/>
      <c r="MQ76" s="45"/>
      <c r="MR76" s="45"/>
      <c r="MS76" s="45"/>
      <c r="MT76" s="45"/>
      <c r="MU76" s="45"/>
      <c r="MV76" s="45"/>
      <c r="MW76" s="45"/>
      <c r="MX76" s="45"/>
      <c r="MY76" s="45"/>
      <c r="MZ76" s="45"/>
      <c r="NA76" s="45"/>
      <c r="NB76" s="45"/>
      <c r="NC76" s="45"/>
      <c r="ND76" s="45"/>
      <c r="NE76" s="45"/>
      <c r="NF76" s="45"/>
      <c r="NG76" s="45"/>
      <c r="NH76" s="45"/>
      <c r="NI76" s="45"/>
      <c r="NJ76" s="45"/>
      <c r="NK76" s="45"/>
      <c r="NL76" s="45"/>
      <c r="NM76" s="45"/>
      <c r="NN76" s="45"/>
      <c r="NO76" s="45"/>
      <c r="NP76" s="45"/>
      <c r="NQ76" s="45"/>
      <c r="NR76" s="45"/>
      <c r="NS76" s="45"/>
      <c r="NT76" s="45"/>
      <c r="NU76" s="45"/>
      <c r="NV76" s="45"/>
      <c r="NW76" s="45"/>
      <c r="NX76" s="45"/>
      <c r="NY76" s="45"/>
      <c r="NZ76" s="45"/>
      <c r="OA76" s="45"/>
      <c r="OB76" s="45"/>
      <c r="OC76" s="45"/>
      <c r="OD76" s="45"/>
      <c r="OE76" s="45"/>
      <c r="OF76" s="45"/>
      <c r="OG76" s="45"/>
      <c r="OH76" s="45"/>
      <c r="OI76" s="45"/>
      <c r="OJ76" s="45"/>
      <c r="OK76" s="45"/>
      <c r="OL76" s="45"/>
      <c r="OM76" s="45"/>
      <c r="ON76" s="45"/>
      <c r="OO76" s="45"/>
      <c r="OP76" s="45"/>
      <c r="OQ76" s="45"/>
      <c r="OR76" s="45"/>
      <c r="OS76" s="45"/>
      <c r="OT76" s="45"/>
      <c r="OU76" s="45"/>
      <c r="OV76" s="45"/>
      <c r="OW76" s="45"/>
      <c r="OX76" s="45"/>
      <c r="OY76" s="45"/>
      <c r="OZ76" s="45"/>
      <c r="PA76" s="45"/>
      <c r="PB76" s="45"/>
      <c r="PC76" s="45"/>
      <c r="PD76" s="45"/>
      <c r="PE76" s="45"/>
      <c r="PF76" s="45"/>
      <c r="PG76" s="45"/>
      <c r="PH76" s="45"/>
      <c r="PI76" s="45"/>
      <c r="PJ76" s="45"/>
      <c r="PK76" s="45"/>
      <c r="PL76" s="45"/>
      <c r="PM76" s="45"/>
      <c r="PN76" s="45"/>
      <c r="PO76" s="45"/>
      <c r="PP76" s="45"/>
      <c r="PQ76" s="45"/>
      <c r="PR76" s="45"/>
      <c r="PS76" s="45"/>
      <c r="PT76" s="45"/>
      <c r="PU76" s="45"/>
      <c r="PV76" s="45"/>
      <c r="PW76" s="45"/>
      <c r="PX76" s="45"/>
      <c r="PY76" s="45"/>
      <c r="PZ76" s="45"/>
      <c r="QA76" s="45"/>
      <c r="QB76" s="45"/>
      <c r="QC76" s="45"/>
      <c r="QD76" s="45"/>
      <c r="QE76" s="45"/>
      <c r="QF76" s="45"/>
      <c r="QG76" s="45"/>
      <c r="QH76" s="45"/>
      <c r="QI76" s="45"/>
      <c r="QJ76" s="45"/>
      <c r="QK76" s="45"/>
      <c r="QL76" s="45"/>
      <c r="QM76" s="45"/>
      <c r="QN76" s="45"/>
      <c r="QO76" s="45"/>
      <c r="QP76" s="45"/>
      <c r="QQ76" s="45"/>
      <c r="QR76" s="45"/>
      <c r="QS76" s="45"/>
      <c r="QT76" s="45"/>
      <c r="QU76" s="45"/>
      <c r="QV76" s="45"/>
      <c r="QW76" s="45"/>
      <c r="QX76" s="45"/>
      <c r="QY76" s="45"/>
      <c r="QZ76" s="45"/>
      <c r="RA76" s="45"/>
      <c r="RB76" s="45"/>
      <c r="RC76" s="45"/>
      <c r="RD76" s="45"/>
      <c r="RE76" s="45"/>
      <c r="RF76" s="45"/>
      <c r="RG76" s="45"/>
      <c r="RH76" s="45"/>
      <c r="RI76" s="45"/>
      <c r="RJ76" s="45"/>
      <c r="RK76" s="45"/>
      <c r="RL76" s="45"/>
      <c r="RM76" s="45"/>
      <c r="RN76" s="45"/>
      <c r="RO76" s="45"/>
      <c r="RP76" s="45"/>
      <c r="RQ76" s="45"/>
      <c r="RR76" s="45"/>
      <c r="RS76" s="45"/>
      <c r="RT76" s="45"/>
      <c r="RU76" s="45"/>
      <c r="RV76" s="45"/>
      <c r="RW76" s="45"/>
      <c r="RX76" s="45"/>
      <c r="RY76" s="45"/>
      <c r="RZ76" s="45"/>
      <c r="SA76" s="45"/>
      <c r="SB76" s="45"/>
      <c r="SC76" s="45"/>
      <c r="SD76" s="45"/>
      <c r="SE76" s="45"/>
      <c r="SF76" s="45"/>
      <c r="SG76" s="45"/>
      <c r="SH76" s="45"/>
      <c r="SI76" s="45"/>
      <c r="SJ76" s="45"/>
      <c r="SK76" s="45"/>
      <c r="SL76" s="45"/>
      <c r="SM76" s="45"/>
      <c r="SN76" s="45"/>
      <c r="SO76" s="45"/>
      <c r="SP76" s="45"/>
      <c r="SQ76" s="45"/>
      <c r="SR76" s="45"/>
      <c r="SS76" s="45"/>
      <c r="ST76" s="45"/>
      <c r="SU76" s="45"/>
      <c r="SV76" s="45"/>
      <c r="SW76" s="45"/>
      <c r="SX76" s="45"/>
      <c r="SY76" s="45"/>
      <c r="SZ76" s="45"/>
      <c r="TA76" s="45"/>
      <c r="TB76" s="45"/>
      <c r="TC76" s="45"/>
      <c r="TD76" s="45"/>
      <c r="TE76" s="45"/>
      <c r="TF76" s="45"/>
      <c r="TG76" s="45"/>
      <c r="TH76" s="45"/>
      <c r="TI76" s="45"/>
      <c r="TJ76" s="45"/>
      <c r="TK76" s="45"/>
      <c r="TL76" s="45"/>
      <c r="TM76" s="45"/>
      <c r="TN76" s="45"/>
      <c r="TO76" s="45"/>
      <c r="TP76" s="45"/>
      <c r="TQ76" s="45"/>
      <c r="TR76" s="45"/>
      <c r="TS76" s="45"/>
      <c r="TT76" s="45"/>
      <c r="TU76" s="45"/>
      <c r="TV76" s="45"/>
      <c r="TW76" s="45"/>
      <c r="TX76" s="45"/>
      <c r="TY76" s="45"/>
      <c r="TZ76" s="45"/>
      <c r="UA76" s="45"/>
      <c r="UB76" s="45"/>
      <c r="UC76" s="45"/>
      <c r="UD76" s="45"/>
      <c r="UE76" s="45"/>
      <c r="UF76" s="45"/>
      <c r="UG76" s="45"/>
      <c r="UH76" s="45"/>
      <c r="UI76" s="45"/>
      <c r="UJ76" s="45"/>
      <c r="UK76" s="45"/>
      <c r="UL76" s="45"/>
      <c r="UM76" s="45"/>
      <c r="UN76" s="45"/>
      <c r="UO76" s="45"/>
      <c r="UP76" s="45"/>
      <c r="UQ76" s="45"/>
      <c r="UR76" s="45"/>
      <c r="US76" s="45"/>
      <c r="UT76" s="45"/>
      <c r="UU76" s="45"/>
      <c r="UV76" s="45"/>
      <c r="UW76" s="45"/>
      <c r="UX76" s="45"/>
      <c r="UY76" s="45"/>
      <c r="UZ76" s="45"/>
      <c r="VA76" s="45"/>
      <c r="VB76" s="45"/>
      <c r="VC76" s="45"/>
      <c r="VD76" s="45"/>
      <c r="VE76" s="45"/>
      <c r="VF76" s="45"/>
      <c r="VG76" s="45"/>
      <c r="VH76" s="45"/>
      <c r="VI76" s="45"/>
      <c r="VJ76" s="45"/>
      <c r="VK76" s="45"/>
      <c r="VL76" s="45"/>
      <c r="VM76" s="45"/>
      <c r="VN76" s="45"/>
      <c r="VO76" s="45"/>
      <c r="VP76" s="45"/>
      <c r="VQ76" s="45"/>
      <c r="VR76" s="45"/>
      <c r="VS76" s="45"/>
      <c r="VT76" s="45"/>
      <c r="VU76" s="45"/>
      <c r="VV76" s="45"/>
      <c r="VW76" s="45"/>
      <c r="VX76" s="45"/>
      <c r="VY76" s="45"/>
      <c r="VZ76" s="45"/>
      <c r="WA76" s="45"/>
      <c r="WB76" s="45"/>
      <c r="WC76" s="45"/>
      <c r="WD76" s="45"/>
      <c r="WE76" s="45"/>
      <c r="WF76" s="45"/>
      <c r="WG76" s="45"/>
      <c r="WH76" s="45"/>
      <c r="WI76" s="45"/>
      <c r="WJ76" s="45"/>
      <c r="WK76" s="45"/>
      <c r="WL76" s="45"/>
      <c r="WM76" s="45"/>
      <c r="WN76" s="45"/>
      <c r="WO76" s="45"/>
      <c r="WP76" s="45"/>
      <c r="WQ76" s="45"/>
      <c r="WR76" s="45"/>
      <c r="WS76" s="45"/>
      <c r="WT76" s="45"/>
      <c r="WU76" s="45"/>
      <c r="WV76" s="45"/>
      <c r="WW76" s="45"/>
      <c r="WX76" s="45"/>
      <c r="WY76" s="45"/>
      <c r="WZ76" s="45"/>
      <c r="XA76" s="45"/>
      <c r="XB76" s="45"/>
      <c r="XC76" s="45"/>
      <c r="XD76" s="45"/>
      <c r="XE76" s="45"/>
      <c r="XF76" s="45"/>
      <c r="XG76" s="45"/>
      <c r="XH76" s="45"/>
      <c r="XI76" s="45"/>
      <c r="XJ76" s="45"/>
      <c r="XK76" s="45"/>
      <c r="XL76" s="45"/>
      <c r="XM76" s="45"/>
      <c r="XN76" s="45"/>
      <c r="XO76" s="45"/>
      <c r="XP76" s="45"/>
      <c r="XQ76" s="45"/>
      <c r="XR76" s="45"/>
      <c r="XS76" s="45"/>
      <c r="XT76" s="45"/>
      <c r="XU76" s="45"/>
      <c r="XV76" s="45"/>
      <c r="XW76" s="45"/>
      <c r="XX76" s="45"/>
      <c r="XY76" s="45"/>
      <c r="XZ76" s="45"/>
      <c r="YA76" s="45"/>
      <c r="YB76" s="45"/>
      <c r="YC76" s="45"/>
      <c r="YD76" s="45"/>
      <c r="YE76" s="45"/>
      <c r="YF76" s="45"/>
      <c r="YG76" s="45"/>
      <c r="YH76" s="45"/>
      <c r="YI76" s="45"/>
      <c r="YJ76" s="45"/>
      <c r="YK76" s="45"/>
      <c r="YL76" s="45"/>
      <c r="YM76" s="45"/>
      <c r="YN76" s="45"/>
      <c r="YO76" s="45"/>
      <c r="YP76" s="45"/>
      <c r="YQ76" s="45"/>
      <c r="YR76" s="45"/>
      <c r="YS76" s="45"/>
      <c r="YT76" s="45"/>
      <c r="YU76" s="45"/>
      <c r="YV76" s="45"/>
      <c r="YW76" s="45"/>
      <c r="YX76" s="45"/>
      <c r="YY76" s="45"/>
      <c r="YZ76" s="45"/>
      <c r="ZA76" s="45"/>
      <c r="ZB76" s="45"/>
      <c r="ZC76" s="45"/>
      <c r="ZD76" s="45"/>
      <c r="ZE76" s="45"/>
      <c r="ZF76" s="45"/>
      <c r="ZG76" s="45"/>
      <c r="ZH76" s="45"/>
      <c r="ZI76" s="45"/>
      <c r="ZJ76" s="45"/>
      <c r="ZK76" s="45"/>
      <c r="ZL76" s="45"/>
      <c r="ZM76" s="45"/>
      <c r="ZN76" s="45"/>
      <c r="ZO76" s="45"/>
      <c r="ZP76" s="45"/>
      <c r="ZQ76" s="45"/>
      <c r="ZR76" s="45"/>
      <c r="ZS76" s="45"/>
      <c r="ZT76" s="45"/>
      <c r="ZU76" s="45"/>
      <c r="ZV76" s="45"/>
      <c r="ZW76" s="45"/>
      <c r="ZX76" s="45"/>
      <c r="ZY76" s="45"/>
      <c r="ZZ76" s="45"/>
      <c r="AAA76" s="45"/>
      <c r="AAB76" s="45"/>
      <c r="AAC76" s="45"/>
      <c r="AAD76" s="45"/>
      <c r="AAE76" s="45"/>
      <c r="AAF76" s="45"/>
      <c r="AAG76" s="45"/>
      <c r="AAH76" s="45"/>
      <c r="AAI76" s="45"/>
      <c r="AAJ76" s="45"/>
      <c r="AAK76" s="45"/>
      <c r="AAL76" s="45"/>
      <c r="AAM76" s="45"/>
      <c r="AAN76" s="45"/>
      <c r="AAO76" s="45"/>
      <c r="AAP76" s="45"/>
      <c r="AAQ76" s="45"/>
      <c r="AAR76" s="45"/>
      <c r="AAS76" s="45"/>
      <c r="AAT76" s="45"/>
      <c r="AAU76" s="45"/>
      <c r="AAV76" s="45"/>
      <c r="AAW76" s="45"/>
      <c r="AAX76" s="45"/>
      <c r="AAY76" s="45"/>
      <c r="AAZ76" s="45"/>
      <c r="ABA76" s="45"/>
      <c r="ABB76" s="45"/>
      <c r="ABC76" s="45"/>
      <c r="ABD76" s="45"/>
      <c r="ABE76" s="45"/>
      <c r="ABF76" s="45"/>
      <c r="ABG76" s="45"/>
      <c r="ABH76" s="45"/>
      <c r="ABI76" s="45"/>
      <c r="ABJ76" s="45"/>
      <c r="ABK76" s="45"/>
      <c r="ABL76" s="45"/>
      <c r="ABM76" s="45"/>
      <c r="ABN76" s="45"/>
      <c r="ABO76" s="45"/>
      <c r="ABP76" s="45"/>
      <c r="ABQ76" s="45"/>
      <c r="ABR76" s="45"/>
      <c r="ABS76" s="45"/>
      <c r="ABT76" s="45"/>
      <c r="ABU76" s="45"/>
      <c r="ABV76" s="45"/>
      <c r="ABW76" s="45"/>
      <c r="ABX76" s="45"/>
      <c r="ABY76" s="45"/>
      <c r="ABZ76" s="45"/>
      <c r="ACA76" s="45"/>
      <c r="ACB76" s="45"/>
      <c r="ACC76" s="45"/>
      <c r="ACD76" s="45"/>
      <c r="ACE76" s="45"/>
      <c r="ACF76" s="45"/>
      <c r="ACG76" s="45"/>
      <c r="ACH76" s="45"/>
      <c r="ACI76" s="45"/>
      <c r="ACJ76" s="45"/>
      <c r="ACK76" s="45"/>
      <c r="ACL76" s="45"/>
      <c r="ACM76" s="45"/>
      <c r="ACN76" s="45"/>
      <c r="ACO76" s="45"/>
      <c r="ACP76" s="45"/>
      <c r="ACQ76" s="45"/>
      <c r="ACR76" s="45"/>
      <c r="ACS76" s="45"/>
      <c r="ACT76" s="45"/>
      <c r="ACU76" s="45"/>
      <c r="ACV76" s="45"/>
      <c r="ACW76" s="45"/>
      <c r="ACX76" s="45"/>
      <c r="ACY76" s="45"/>
      <c r="ACZ76" s="45"/>
      <c r="ADA76" s="45"/>
      <c r="ADB76" s="45"/>
      <c r="ADC76" s="45"/>
      <c r="ADD76" s="45"/>
      <c r="ADE76" s="45"/>
      <c r="ADF76" s="45"/>
      <c r="ADG76" s="45"/>
      <c r="ADH76" s="45"/>
      <c r="ADI76" s="45"/>
      <c r="ADJ76" s="45"/>
      <c r="ADK76" s="45"/>
      <c r="ADL76" s="45"/>
      <c r="ADM76" s="45"/>
      <c r="ADN76" s="45"/>
      <c r="ADO76" s="45"/>
      <c r="ADP76" s="45"/>
      <c r="ADQ76" s="45"/>
      <c r="ADR76" s="45"/>
      <c r="ADS76" s="45"/>
      <c r="ADT76" s="45"/>
      <c r="ADU76" s="45"/>
      <c r="ADV76" s="45"/>
      <c r="ADW76" s="45"/>
      <c r="ADX76" s="45"/>
      <c r="ADY76" s="45"/>
      <c r="ADZ76" s="45"/>
      <c r="AEA76" s="45"/>
      <c r="AEB76" s="45"/>
      <c r="AEC76" s="45"/>
      <c r="AED76" s="45"/>
      <c r="AEE76" s="45"/>
      <c r="AEF76" s="45"/>
      <c r="AEG76" s="45"/>
      <c r="AEH76" s="45"/>
      <c r="AEI76" s="45"/>
      <c r="AEJ76" s="45"/>
      <c r="AEK76" s="45"/>
      <c r="AEL76" s="45"/>
      <c r="AEM76" s="45"/>
      <c r="AEN76" s="45"/>
      <c r="AEO76" s="45"/>
      <c r="AEP76" s="45"/>
      <c r="AEQ76" s="45"/>
      <c r="AER76" s="45"/>
      <c r="AES76" s="45"/>
      <c r="AET76" s="45"/>
      <c r="AEU76" s="45"/>
      <c r="AEV76" s="45"/>
      <c r="AEW76" s="45"/>
      <c r="AEX76" s="45"/>
      <c r="AEY76" s="45"/>
      <c r="AEZ76" s="45"/>
      <c r="AFA76" s="45"/>
      <c r="AFB76" s="45"/>
      <c r="AFC76" s="45"/>
      <c r="AFD76" s="45"/>
      <c r="AFE76" s="45"/>
      <c r="AFF76" s="45"/>
      <c r="AFG76" s="45"/>
      <c r="AFH76" s="45"/>
      <c r="AFI76" s="45"/>
      <c r="AFJ76" s="45"/>
      <c r="AFK76" s="45"/>
      <c r="AFL76" s="45"/>
      <c r="AFM76" s="45"/>
      <c r="AFN76" s="45"/>
      <c r="AFO76" s="45"/>
      <c r="AFP76" s="45"/>
      <c r="AFQ76" s="45"/>
      <c r="AFR76" s="45"/>
      <c r="AFS76" s="45"/>
      <c r="AFT76" s="45"/>
      <c r="AFU76" s="45"/>
      <c r="AFV76" s="45"/>
      <c r="AFW76" s="45"/>
      <c r="AFX76" s="45"/>
      <c r="AFY76" s="45"/>
      <c r="AFZ76" s="45"/>
      <c r="AGA76" s="45"/>
      <c r="AGB76" s="45"/>
      <c r="AGC76" s="45"/>
      <c r="AGD76" s="45"/>
      <c r="AGE76" s="45"/>
      <c r="AGF76" s="45"/>
      <c r="AGG76" s="45"/>
      <c r="AGH76" s="45"/>
      <c r="AGI76" s="45"/>
      <c r="AGJ76" s="45"/>
      <c r="AGK76" s="45"/>
      <c r="AGL76" s="45"/>
      <c r="AGM76" s="45"/>
      <c r="AGN76" s="45"/>
      <c r="AGO76" s="45"/>
      <c r="AGP76" s="45"/>
      <c r="AGQ76" s="45"/>
      <c r="AGR76" s="45"/>
      <c r="AGS76" s="45"/>
      <c r="AGT76" s="45"/>
      <c r="AGU76" s="45"/>
      <c r="AGV76" s="45"/>
      <c r="AGW76" s="45"/>
      <c r="AGX76" s="45"/>
      <c r="AGY76" s="45"/>
      <c r="AGZ76" s="45"/>
      <c r="AHA76" s="45"/>
      <c r="AHB76" s="45"/>
      <c r="AHC76" s="45"/>
      <c r="AHD76" s="45"/>
      <c r="AHE76" s="45"/>
      <c r="AHF76" s="45"/>
      <c r="AHG76" s="45"/>
      <c r="AHH76" s="45"/>
      <c r="AHI76" s="45"/>
      <c r="AHJ76" s="45"/>
      <c r="AHK76" s="45"/>
      <c r="AHL76" s="45"/>
      <c r="AHM76" s="45"/>
      <c r="AHN76" s="45"/>
      <c r="AHO76" s="45"/>
      <c r="AHP76" s="45"/>
      <c r="AHQ76" s="45"/>
      <c r="AHR76" s="45"/>
      <c r="AHS76" s="45"/>
      <c r="AHT76" s="45"/>
      <c r="AHU76" s="45"/>
      <c r="AHV76" s="45"/>
      <c r="AHW76" s="45"/>
      <c r="AHX76" s="45"/>
      <c r="AHY76" s="45"/>
      <c r="AHZ76" s="45"/>
      <c r="AIA76" s="45"/>
      <c r="AIB76" s="45"/>
      <c r="AIC76" s="45"/>
      <c r="AID76" s="45"/>
      <c r="AIE76" s="45"/>
      <c r="AIF76" s="45"/>
      <c r="AIG76" s="45"/>
      <c r="AIH76" s="45"/>
      <c r="AII76" s="45"/>
      <c r="AIJ76" s="45"/>
      <c r="AIK76" s="45"/>
      <c r="AIL76" s="45"/>
      <c r="AIM76" s="45"/>
      <c r="AIN76" s="45"/>
      <c r="AIO76" s="45"/>
      <c r="AIP76" s="45"/>
      <c r="AIQ76" s="45"/>
      <c r="AIR76" s="45"/>
      <c r="AIS76" s="45"/>
      <c r="AIT76" s="45"/>
      <c r="AIU76" s="45"/>
      <c r="AIV76" s="45"/>
      <c r="AIW76" s="45"/>
      <c r="AIX76" s="45"/>
      <c r="AIY76" s="45"/>
      <c r="AIZ76" s="45"/>
      <c r="AJA76" s="45"/>
      <c r="AJB76" s="45"/>
      <c r="AJC76" s="45"/>
      <c r="AJD76" s="45"/>
      <c r="AJE76" s="45"/>
      <c r="AJF76" s="45"/>
      <c r="AJG76" s="45"/>
      <c r="AJH76" s="45"/>
      <c r="AJI76" s="45"/>
      <c r="AJJ76" s="45"/>
      <c r="AJK76" s="45"/>
      <c r="AJL76" s="45"/>
      <c r="AJM76" s="45"/>
      <c r="AJN76" s="45"/>
      <c r="AJO76" s="45"/>
      <c r="AJP76" s="45"/>
      <c r="AJQ76" s="45"/>
      <c r="AJR76" s="45"/>
      <c r="AJS76" s="45"/>
      <c r="AJT76" s="45"/>
      <c r="AJU76" s="45"/>
      <c r="AJV76" s="45"/>
      <c r="AJW76" s="45"/>
      <c r="AJX76" s="45"/>
      <c r="AJY76" s="45"/>
      <c r="AJZ76" s="45"/>
      <c r="AKA76" s="45"/>
      <c r="AKB76" s="45"/>
      <c r="AKC76" s="45"/>
      <c r="AKD76" s="45"/>
      <c r="AKE76" s="45"/>
      <c r="AKF76" s="45"/>
      <c r="AKG76" s="45"/>
      <c r="AKH76" s="45"/>
      <c r="AKI76" s="45"/>
      <c r="AKJ76" s="45"/>
      <c r="AKK76" s="45"/>
      <c r="AKL76" s="45"/>
      <c r="AKM76" s="45"/>
      <c r="AKN76" s="45"/>
      <c r="AKO76" s="45"/>
      <c r="AKP76" s="45"/>
      <c r="AKQ76" s="45"/>
      <c r="AKR76" s="45"/>
      <c r="AKS76" s="45"/>
      <c r="AKT76" s="45"/>
      <c r="AKU76" s="45"/>
      <c r="AKV76" s="45"/>
      <c r="AKW76" s="45"/>
      <c r="AKX76" s="45"/>
      <c r="AKY76" s="45"/>
      <c r="AKZ76" s="45"/>
      <c r="ALA76" s="45"/>
      <c r="ALB76" s="45"/>
      <c r="ALC76" s="45"/>
      <c r="ALD76" s="45"/>
      <c r="ALE76" s="45"/>
      <c r="ALF76" s="45"/>
      <c r="ALG76" s="45"/>
      <c r="ALH76" s="45"/>
      <c r="ALI76" s="45"/>
      <c r="ALJ76" s="45"/>
      <c r="ALK76" s="45"/>
      <c r="ALL76" s="45"/>
      <c r="ALM76" s="45"/>
      <c r="ALN76" s="45"/>
      <c r="ALO76" s="45"/>
      <c r="ALP76" s="45"/>
      <c r="ALQ76" s="45"/>
      <c r="ALR76" s="45"/>
      <c r="ALS76" s="45"/>
      <c r="ALT76" s="45"/>
      <c r="ALU76" s="45"/>
      <c r="ALV76" s="45"/>
      <c r="ALW76" s="45"/>
      <c r="ALX76" s="45"/>
      <c r="ALY76" s="45"/>
      <c r="ALZ76" s="45"/>
      <c r="AMA76" s="45"/>
      <c r="AMB76" s="45"/>
      <c r="AMC76" s="45"/>
      <c r="AMD76" s="45"/>
      <c r="AME76" s="45"/>
      <c r="AMF76" s="45"/>
      <c r="AMG76" s="45"/>
      <c r="AMH76" s="45"/>
      <c r="AMI76" s="45"/>
      <c r="AMJ76" s="45"/>
      <c r="AMK76" s="45"/>
      <c r="AML76" s="45"/>
      <c r="AMM76" s="45"/>
      <c r="AMN76" s="45"/>
      <c r="AMO76" s="45"/>
      <c r="AMP76" s="45"/>
      <c r="AMQ76" s="45"/>
      <c r="AMR76" s="45"/>
      <c r="AMS76" s="45"/>
      <c r="AMT76" s="45"/>
      <c r="AMU76" s="45"/>
      <c r="AMV76" s="45"/>
      <c r="AMW76" s="45"/>
      <c r="AMX76" s="45"/>
      <c r="AMY76" s="45"/>
      <c r="AMZ76" s="45"/>
      <c r="ANA76" s="45"/>
      <c r="ANB76" s="45"/>
      <c r="ANC76" s="45"/>
      <c r="AND76" s="45"/>
      <c r="ANE76" s="45"/>
      <c r="ANF76" s="45"/>
      <c r="ANG76" s="45"/>
      <c r="ANH76" s="45"/>
      <c r="ANI76" s="45"/>
      <c r="ANJ76" s="45"/>
      <c r="ANK76" s="45"/>
      <c r="ANL76" s="45"/>
      <c r="ANM76" s="45"/>
      <c r="ANN76" s="45"/>
      <c r="ANO76" s="45"/>
      <c r="ANP76" s="45"/>
      <c r="ANQ76" s="45"/>
      <c r="ANR76" s="45"/>
      <c r="ANS76" s="45"/>
      <c r="ANT76" s="45"/>
      <c r="ANU76" s="45"/>
      <c r="ANV76" s="45"/>
      <c r="ANW76" s="45"/>
      <c r="ANX76" s="45"/>
      <c r="ANY76" s="45"/>
      <c r="ANZ76" s="45"/>
      <c r="AOA76" s="45"/>
      <c r="AOB76" s="45"/>
      <c r="AOC76" s="45"/>
      <c r="AOD76" s="45"/>
      <c r="AOE76" s="45"/>
      <c r="AOF76" s="45"/>
      <c r="AOG76" s="45"/>
      <c r="AOH76" s="45"/>
      <c r="AOI76" s="45"/>
      <c r="AOJ76" s="45"/>
      <c r="AOK76" s="45"/>
      <c r="AOL76" s="45"/>
      <c r="AOM76" s="45"/>
      <c r="AON76" s="45"/>
      <c r="AOO76" s="45"/>
      <c r="AOP76" s="45"/>
      <c r="AOQ76" s="45"/>
      <c r="AOR76" s="45"/>
      <c r="AOS76" s="45"/>
      <c r="AOT76" s="45"/>
      <c r="AOU76" s="45"/>
      <c r="AOV76" s="45"/>
      <c r="AOW76" s="45"/>
      <c r="AOX76" s="45"/>
      <c r="AOY76" s="45"/>
      <c r="AOZ76" s="45"/>
      <c r="APA76" s="45"/>
      <c r="APB76" s="45"/>
      <c r="APC76" s="45"/>
      <c r="APD76" s="45"/>
      <c r="APE76" s="45"/>
      <c r="APF76" s="45"/>
      <c r="APG76" s="45"/>
      <c r="APH76" s="45"/>
      <c r="API76" s="45"/>
      <c r="APJ76" s="45"/>
      <c r="APK76" s="45"/>
      <c r="APL76" s="45"/>
      <c r="APM76" s="45"/>
      <c r="APN76" s="45"/>
      <c r="APO76" s="45"/>
      <c r="APP76" s="45"/>
      <c r="APQ76" s="45"/>
      <c r="APR76" s="45"/>
      <c r="APS76" s="45"/>
      <c r="APT76" s="45"/>
      <c r="APU76" s="45"/>
      <c r="APV76" s="45"/>
      <c r="APW76" s="45"/>
      <c r="APX76" s="45"/>
      <c r="APY76" s="45"/>
      <c r="APZ76" s="45"/>
      <c r="AQA76" s="45"/>
      <c r="AQB76" s="45"/>
      <c r="AQC76" s="45"/>
      <c r="AQD76" s="45"/>
      <c r="AQE76" s="45"/>
      <c r="AQF76" s="45"/>
      <c r="AQG76" s="45"/>
      <c r="AQH76" s="45"/>
      <c r="AQI76" s="45"/>
      <c r="AQJ76" s="45"/>
      <c r="AQK76" s="45"/>
      <c r="AQL76" s="45"/>
      <c r="AQM76" s="45"/>
      <c r="AQN76" s="45"/>
      <c r="AQO76" s="45"/>
      <c r="AQP76" s="45"/>
      <c r="AQQ76" s="45"/>
      <c r="AQR76" s="45"/>
      <c r="AQS76" s="45"/>
      <c r="AQT76" s="45"/>
      <c r="AQU76" s="45"/>
      <c r="AQV76" s="45"/>
      <c r="AQW76" s="45"/>
      <c r="AQX76" s="45"/>
      <c r="AQY76" s="45"/>
      <c r="AQZ76" s="45"/>
      <c r="ARA76" s="45"/>
      <c r="ARB76" s="45"/>
      <c r="ARC76" s="45"/>
      <c r="ARD76" s="45"/>
      <c r="ARE76" s="45"/>
      <c r="ARF76" s="45"/>
      <c r="ARG76" s="45"/>
      <c r="ARH76" s="45"/>
      <c r="ARI76" s="45"/>
      <c r="ARJ76" s="45"/>
      <c r="ARK76" s="45"/>
      <c r="ARL76" s="45"/>
      <c r="ARM76" s="45"/>
      <c r="ARN76" s="45"/>
      <c r="ARO76" s="45"/>
      <c r="ARP76" s="45"/>
      <c r="ARQ76" s="45"/>
      <c r="ARR76" s="45"/>
      <c r="ARS76" s="45"/>
      <c r="ART76" s="45"/>
      <c r="ARU76" s="45"/>
      <c r="ARV76" s="45"/>
      <c r="ARW76" s="45"/>
      <c r="ARX76" s="45"/>
      <c r="ARY76" s="45"/>
      <c r="ARZ76" s="45"/>
      <c r="ASA76" s="45"/>
      <c r="ASB76" s="45"/>
      <c r="ASC76" s="45"/>
      <c r="ASD76" s="45"/>
      <c r="ASE76" s="45"/>
      <c r="ASF76" s="45"/>
      <c r="ASG76" s="45"/>
      <c r="ASH76" s="45"/>
      <c r="ASI76" s="45"/>
      <c r="ASJ76" s="45"/>
      <c r="ASK76" s="45"/>
      <c r="ASL76" s="45"/>
      <c r="ASM76" s="45"/>
      <c r="ASN76" s="45"/>
      <c r="ASO76" s="45"/>
      <c r="ASP76" s="45"/>
      <c r="ASQ76" s="45"/>
      <c r="ASR76" s="45"/>
      <c r="ASS76" s="45"/>
      <c r="AST76" s="45"/>
      <c r="ASU76" s="45"/>
      <c r="ASV76" s="45"/>
      <c r="ASW76" s="45"/>
      <c r="ASX76" s="45"/>
      <c r="ASY76" s="45"/>
      <c r="ASZ76" s="45"/>
      <c r="ATA76" s="45"/>
      <c r="ATB76" s="45"/>
      <c r="ATC76" s="45"/>
      <c r="ATD76" s="45"/>
      <c r="ATE76" s="45"/>
      <c r="ATF76" s="45"/>
      <c r="ATG76" s="45"/>
      <c r="ATH76" s="45"/>
      <c r="ATI76" s="45"/>
      <c r="ATJ76" s="45"/>
      <c r="ATK76" s="45"/>
      <c r="ATL76" s="45"/>
      <c r="ATM76" s="45"/>
      <c r="ATN76" s="45"/>
      <c r="ATO76" s="45"/>
      <c r="ATP76" s="45"/>
      <c r="ATQ76" s="45"/>
      <c r="ATR76" s="45"/>
      <c r="ATS76" s="45"/>
      <c r="ATT76" s="45"/>
      <c r="ATU76" s="45"/>
      <c r="ATV76" s="45"/>
      <c r="ATW76" s="45"/>
      <c r="ATX76" s="45"/>
      <c r="ATY76" s="45"/>
      <c r="ATZ76" s="45"/>
      <c r="AUA76" s="45"/>
      <c r="AUB76" s="45"/>
      <c r="AUC76" s="45"/>
      <c r="AUD76" s="45"/>
      <c r="AUE76" s="45"/>
      <c r="AUF76" s="45"/>
      <c r="AUG76" s="45"/>
      <c r="AUH76" s="45"/>
      <c r="AUI76" s="45"/>
      <c r="AUJ76" s="45"/>
      <c r="AUK76" s="45"/>
      <c r="AUL76" s="45"/>
      <c r="AUM76" s="45"/>
      <c r="AUN76" s="45"/>
      <c r="AUO76" s="45"/>
      <c r="AUP76" s="45"/>
      <c r="AUQ76" s="45"/>
      <c r="AUR76" s="45"/>
      <c r="AUS76" s="45"/>
      <c r="AUT76" s="45"/>
      <c r="AUU76" s="45"/>
      <c r="AUV76" s="45"/>
      <c r="AUW76" s="45"/>
      <c r="AUX76" s="45"/>
      <c r="AUY76" s="45"/>
      <c r="AUZ76" s="45"/>
      <c r="AVA76" s="45"/>
      <c r="AVB76" s="45"/>
      <c r="AVC76" s="45"/>
      <c r="AVD76" s="45"/>
      <c r="AVE76" s="45"/>
      <c r="AVF76" s="45"/>
      <c r="AVG76" s="45"/>
      <c r="AVH76" s="45"/>
      <c r="AVI76" s="45"/>
      <c r="AVJ76" s="45"/>
      <c r="AVK76" s="45"/>
      <c r="AVL76" s="45"/>
      <c r="AVM76" s="45"/>
      <c r="AVN76" s="45"/>
      <c r="AVO76" s="45"/>
      <c r="AVP76" s="45"/>
      <c r="AVQ76" s="45"/>
      <c r="AVR76" s="45"/>
      <c r="AVS76" s="45"/>
      <c r="AVT76" s="45"/>
      <c r="AVU76" s="45"/>
      <c r="AVV76" s="45"/>
      <c r="AVW76" s="45"/>
      <c r="AVX76" s="45"/>
      <c r="AVY76" s="45"/>
      <c r="AVZ76" s="45"/>
      <c r="AWA76" s="45"/>
      <c r="AWB76" s="45"/>
      <c r="AWC76" s="45"/>
      <c r="AWD76" s="45"/>
      <c r="AWE76" s="45"/>
      <c r="AWF76" s="45"/>
      <c r="AWG76" s="45"/>
      <c r="AWH76" s="45"/>
      <c r="AWI76" s="45"/>
      <c r="AWJ76" s="45"/>
      <c r="AWK76" s="45"/>
      <c r="AWL76" s="45"/>
      <c r="AWM76" s="45"/>
      <c r="AWN76" s="45"/>
      <c r="AWO76" s="45"/>
      <c r="AWP76" s="45"/>
      <c r="AWQ76" s="45"/>
      <c r="AWR76" s="45"/>
      <c r="AWS76" s="45"/>
      <c r="AWT76" s="45"/>
      <c r="AWU76" s="45"/>
      <c r="AWV76" s="45"/>
      <c r="AWW76" s="45"/>
      <c r="AWX76" s="45"/>
      <c r="AWY76" s="45"/>
      <c r="AWZ76" s="45"/>
      <c r="AXA76" s="45"/>
      <c r="AXB76" s="45"/>
      <c r="AXC76" s="45"/>
      <c r="AXD76" s="45"/>
      <c r="AXE76" s="45"/>
      <c r="AXF76" s="45"/>
      <c r="AXG76" s="45"/>
      <c r="AXH76" s="45"/>
      <c r="AXI76" s="45"/>
      <c r="AXJ76" s="45"/>
      <c r="AXK76" s="45"/>
      <c r="AXL76" s="45"/>
      <c r="AXM76" s="45"/>
      <c r="AXN76" s="45"/>
      <c r="AXO76" s="45"/>
      <c r="AXP76" s="45"/>
      <c r="AXQ76" s="45"/>
      <c r="AXR76" s="45"/>
      <c r="AXS76" s="45"/>
      <c r="AXT76" s="45"/>
      <c r="AXU76" s="45"/>
      <c r="AXV76" s="45"/>
      <c r="AXW76" s="45"/>
      <c r="AXX76" s="45"/>
      <c r="AXY76" s="45"/>
      <c r="AXZ76" s="45"/>
      <c r="AYA76" s="45"/>
      <c r="AYB76" s="45"/>
      <c r="AYC76" s="45"/>
      <c r="AYD76" s="45"/>
      <c r="AYE76" s="45"/>
      <c r="AYF76" s="45"/>
      <c r="AYG76" s="45"/>
      <c r="AYH76" s="45"/>
      <c r="AYI76" s="45"/>
      <c r="AYJ76" s="45"/>
      <c r="AYK76" s="45"/>
      <c r="AYL76" s="45"/>
      <c r="AYM76" s="45"/>
      <c r="AYN76" s="45"/>
      <c r="AYO76" s="45"/>
      <c r="AYP76" s="45"/>
      <c r="AYQ76" s="45"/>
      <c r="AYR76" s="45"/>
      <c r="AYS76" s="45"/>
      <c r="AYT76" s="45"/>
      <c r="AYU76" s="45"/>
      <c r="AYV76" s="45"/>
      <c r="AYW76" s="45"/>
      <c r="AYX76" s="45"/>
      <c r="AYY76" s="45"/>
      <c r="AYZ76" s="45"/>
      <c r="AZA76" s="45"/>
      <c r="AZB76" s="45"/>
      <c r="AZC76" s="45"/>
      <c r="AZD76" s="45"/>
      <c r="AZE76" s="45"/>
      <c r="AZF76" s="45"/>
      <c r="AZG76" s="45"/>
      <c r="AZH76" s="45"/>
      <c r="AZI76" s="45"/>
      <c r="AZJ76" s="45"/>
      <c r="AZK76" s="45"/>
      <c r="AZL76" s="45"/>
      <c r="AZM76" s="45"/>
      <c r="AZN76" s="45"/>
      <c r="AZO76" s="45"/>
      <c r="AZP76" s="45"/>
      <c r="AZQ76" s="45"/>
      <c r="AZR76" s="45"/>
      <c r="AZS76" s="45"/>
      <c r="AZT76" s="45"/>
      <c r="AZU76" s="45"/>
      <c r="AZV76" s="45"/>
      <c r="AZW76" s="45"/>
      <c r="AZX76" s="45"/>
      <c r="AZY76" s="45"/>
      <c r="AZZ76" s="45"/>
      <c r="BAA76" s="45"/>
      <c r="BAB76" s="45"/>
      <c r="BAC76" s="45"/>
      <c r="BAD76" s="45"/>
      <c r="BAE76" s="45"/>
      <c r="BAF76" s="45"/>
      <c r="BAG76" s="45"/>
      <c r="BAH76" s="45"/>
      <c r="BAI76" s="45"/>
      <c r="BAJ76" s="45"/>
      <c r="BAK76" s="45"/>
      <c r="BAL76" s="45"/>
      <c r="BAM76" s="45"/>
      <c r="BAN76" s="45"/>
      <c r="BAO76" s="45"/>
      <c r="BAP76" s="45"/>
      <c r="BAQ76" s="45"/>
      <c r="BAR76" s="45"/>
      <c r="BAS76" s="45"/>
      <c r="BAT76" s="45"/>
      <c r="BAU76" s="45"/>
      <c r="BAV76" s="45"/>
      <c r="BAW76" s="45"/>
      <c r="BAX76" s="45"/>
      <c r="BAY76" s="45"/>
      <c r="BAZ76" s="45"/>
      <c r="BBA76" s="45"/>
      <c r="BBB76" s="45"/>
      <c r="BBC76" s="45"/>
      <c r="BBD76" s="45"/>
      <c r="BBE76" s="45"/>
      <c r="BBF76" s="45"/>
      <c r="BBG76" s="45"/>
      <c r="BBH76" s="45"/>
      <c r="BBI76" s="45"/>
      <c r="BBJ76" s="45"/>
      <c r="BBK76" s="45"/>
      <c r="BBL76" s="45"/>
      <c r="BBM76" s="45"/>
      <c r="BBN76" s="45"/>
      <c r="BBO76" s="45"/>
      <c r="BBP76" s="45"/>
      <c r="BBQ76" s="45"/>
      <c r="BBR76" s="45"/>
      <c r="BBS76" s="45"/>
      <c r="BBT76" s="45"/>
      <c r="BBU76" s="45"/>
      <c r="BBV76" s="45"/>
      <c r="BBW76" s="45"/>
      <c r="BBX76" s="45"/>
      <c r="BBY76" s="45"/>
      <c r="BBZ76" s="45"/>
      <c r="BCA76" s="45"/>
      <c r="BCB76" s="45"/>
      <c r="BCC76" s="45"/>
      <c r="BCD76" s="45"/>
      <c r="BCE76" s="45"/>
      <c r="BCF76" s="45"/>
      <c r="BCG76" s="45"/>
      <c r="BCH76" s="45"/>
      <c r="BCI76" s="45"/>
      <c r="BCJ76" s="45"/>
      <c r="BCK76" s="45"/>
      <c r="BCL76" s="45"/>
      <c r="BCM76" s="45"/>
      <c r="BCN76" s="45"/>
      <c r="BCO76" s="45"/>
      <c r="BCP76" s="45"/>
      <c r="BCQ76" s="45"/>
      <c r="BCR76" s="45"/>
      <c r="BCS76" s="45"/>
      <c r="BCT76" s="45"/>
      <c r="BCU76" s="45"/>
      <c r="BCV76" s="45"/>
      <c r="BCW76" s="45"/>
      <c r="BCX76" s="45"/>
      <c r="BCY76" s="45"/>
      <c r="BCZ76" s="45"/>
      <c r="BDA76" s="45"/>
      <c r="BDB76" s="45"/>
      <c r="BDC76" s="45"/>
      <c r="BDD76" s="45"/>
      <c r="BDE76" s="45"/>
      <c r="BDF76" s="45"/>
      <c r="BDG76" s="45"/>
      <c r="BDH76" s="45"/>
      <c r="BDI76" s="45"/>
      <c r="BDJ76" s="45"/>
      <c r="BDK76" s="45"/>
      <c r="BDL76" s="45"/>
      <c r="BDM76" s="45"/>
      <c r="BDN76" s="45"/>
      <c r="BDO76" s="45"/>
      <c r="BDP76" s="45"/>
      <c r="BDQ76" s="45"/>
      <c r="BDR76" s="45"/>
      <c r="BDS76" s="45"/>
      <c r="BDT76" s="45"/>
      <c r="BDU76" s="45"/>
      <c r="BDV76" s="45"/>
      <c r="BDW76" s="45"/>
      <c r="BDX76" s="45"/>
      <c r="BDY76" s="45"/>
      <c r="BDZ76" s="45"/>
      <c r="BEA76" s="45"/>
      <c r="BEB76" s="45"/>
      <c r="BEC76" s="45"/>
      <c r="BED76" s="45"/>
      <c r="BEE76" s="45"/>
      <c r="BEF76" s="45"/>
      <c r="BEG76" s="45"/>
      <c r="BEH76" s="45"/>
      <c r="BEI76" s="45"/>
      <c r="BEJ76" s="45"/>
      <c r="BEK76" s="45"/>
      <c r="BEL76" s="45"/>
      <c r="BEM76" s="45"/>
      <c r="BEN76" s="45"/>
      <c r="BEO76" s="45"/>
      <c r="BEP76" s="45"/>
      <c r="BEQ76" s="45"/>
      <c r="BER76" s="45"/>
      <c r="BES76" s="45"/>
      <c r="BET76" s="45"/>
      <c r="BEU76" s="45"/>
      <c r="BEV76" s="45"/>
      <c r="BEW76" s="45"/>
      <c r="BEX76" s="45"/>
      <c r="BEY76" s="45"/>
      <c r="BEZ76" s="45"/>
      <c r="BFA76" s="45"/>
      <c r="BFB76" s="45"/>
      <c r="BFC76" s="45"/>
      <c r="BFD76" s="45"/>
      <c r="BFE76" s="45"/>
      <c r="BFF76" s="45"/>
      <c r="BFG76" s="45"/>
      <c r="BFH76" s="45"/>
      <c r="BFI76" s="45"/>
      <c r="BFJ76" s="45"/>
      <c r="BFK76" s="45"/>
      <c r="BFL76" s="45"/>
      <c r="BFM76" s="45"/>
      <c r="BFN76" s="45"/>
      <c r="BFO76" s="45"/>
      <c r="BFP76" s="45"/>
      <c r="BFQ76" s="45"/>
      <c r="BFR76" s="45"/>
      <c r="BFS76" s="45"/>
      <c r="BFT76" s="45"/>
      <c r="BFU76" s="45"/>
      <c r="BFV76" s="45"/>
      <c r="BFW76" s="45"/>
      <c r="BFX76" s="45"/>
      <c r="BFY76" s="45"/>
      <c r="BFZ76" s="45"/>
      <c r="BGA76" s="45"/>
      <c r="BGB76" s="45"/>
      <c r="BGC76" s="45"/>
      <c r="BGD76" s="45"/>
      <c r="BGE76" s="45"/>
      <c r="BGF76" s="45"/>
      <c r="BGG76" s="45"/>
      <c r="BGH76" s="45"/>
      <c r="BGI76" s="45"/>
      <c r="BGJ76" s="45"/>
      <c r="BGK76" s="45"/>
      <c r="BGL76" s="45"/>
      <c r="BGM76" s="45"/>
      <c r="BGN76" s="45"/>
      <c r="BGO76" s="45"/>
      <c r="BGP76" s="45"/>
      <c r="BGQ76" s="45"/>
      <c r="BGR76" s="45"/>
      <c r="BGS76" s="45"/>
      <c r="BGT76" s="45"/>
      <c r="BGU76" s="45"/>
      <c r="BGV76" s="45"/>
      <c r="BGW76" s="45"/>
      <c r="BGX76" s="45"/>
      <c r="BGY76" s="45"/>
      <c r="BGZ76" s="45"/>
      <c r="BHA76" s="45"/>
      <c r="BHB76" s="45"/>
      <c r="BHC76" s="45"/>
      <c r="BHD76" s="45"/>
      <c r="BHE76" s="45"/>
      <c r="BHF76" s="45"/>
      <c r="BHG76" s="45"/>
      <c r="BHH76" s="45"/>
      <c r="BHI76" s="45"/>
      <c r="BHJ76" s="45"/>
      <c r="BHK76" s="45"/>
      <c r="BHL76" s="45"/>
      <c r="BHM76" s="45"/>
      <c r="BHN76" s="45"/>
      <c r="BHO76" s="45"/>
      <c r="BHP76" s="45"/>
      <c r="BHQ76" s="45"/>
      <c r="BHR76" s="45"/>
      <c r="BHS76" s="45"/>
      <c r="BHT76" s="45"/>
      <c r="BHU76" s="45"/>
      <c r="BHV76" s="45"/>
      <c r="BHW76" s="45"/>
      <c r="BHX76" s="45"/>
      <c r="BHY76" s="45"/>
      <c r="BHZ76" s="45"/>
      <c r="BIA76" s="45"/>
      <c r="BIB76" s="45"/>
      <c r="BIC76" s="45"/>
      <c r="BID76" s="45"/>
      <c r="BIE76" s="45"/>
      <c r="BIF76" s="45"/>
      <c r="BIG76" s="45"/>
      <c r="BIH76" s="45"/>
      <c r="BII76" s="45"/>
      <c r="BIJ76" s="45"/>
      <c r="BIK76" s="45"/>
      <c r="BIL76" s="45"/>
      <c r="BIM76" s="45"/>
      <c r="BIN76" s="45"/>
      <c r="BIO76" s="45"/>
      <c r="BIP76" s="45"/>
      <c r="BIQ76" s="45"/>
      <c r="BIR76" s="45"/>
      <c r="BIS76" s="45"/>
      <c r="BIT76" s="45"/>
      <c r="BIU76" s="45"/>
      <c r="BIV76" s="45"/>
      <c r="BIW76" s="45"/>
      <c r="BIX76" s="45"/>
      <c r="BIY76" s="45"/>
      <c r="BIZ76" s="45"/>
      <c r="BJA76" s="45"/>
      <c r="BJB76" s="45"/>
      <c r="BJC76" s="45"/>
      <c r="BJD76" s="45"/>
      <c r="BJE76" s="45"/>
      <c r="BJF76" s="45"/>
      <c r="BJG76" s="45"/>
      <c r="BJH76" s="45"/>
      <c r="BJI76" s="45"/>
      <c r="BJJ76" s="45"/>
      <c r="BJK76" s="45"/>
      <c r="BJL76" s="45"/>
      <c r="BJM76" s="45"/>
      <c r="BJN76" s="45"/>
      <c r="BJO76" s="45"/>
      <c r="BJP76" s="45"/>
      <c r="BJQ76" s="45"/>
      <c r="BJR76" s="45"/>
      <c r="BJS76" s="45"/>
      <c r="BJT76" s="45"/>
      <c r="BJU76" s="45"/>
      <c r="BJV76" s="45"/>
      <c r="BJW76" s="45"/>
      <c r="BJX76" s="45"/>
      <c r="BJY76" s="45"/>
      <c r="BJZ76" s="45"/>
      <c r="BKA76" s="45"/>
      <c r="BKB76" s="45"/>
      <c r="BKC76" s="45"/>
      <c r="BKD76" s="45"/>
      <c r="BKE76" s="45"/>
      <c r="BKF76" s="45"/>
      <c r="BKG76" s="45"/>
      <c r="BKH76" s="45"/>
      <c r="BKI76" s="45"/>
      <c r="BKJ76" s="45"/>
      <c r="BKK76" s="45"/>
      <c r="BKL76" s="45"/>
      <c r="BKM76" s="45"/>
      <c r="BKN76" s="45"/>
      <c r="BKO76" s="45"/>
      <c r="BKP76" s="45"/>
      <c r="BKQ76" s="45"/>
      <c r="BKR76" s="45"/>
      <c r="BKS76" s="45"/>
      <c r="BKT76" s="45"/>
      <c r="BKU76" s="45"/>
      <c r="BKV76" s="45"/>
      <c r="BKW76" s="45"/>
      <c r="BKX76" s="45"/>
      <c r="BKY76" s="45"/>
      <c r="BKZ76" s="45"/>
      <c r="BLA76" s="45"/>
      <c r="BLB76" s="45"/>
      <c r="BLC76" s="45"/>
      <c r="BLD76" s="45"/>
      <c r="BLE76" s="45"/>
      <c r="BLF76" s="45"/>
      <c r="BLG76" s="45"/>
      <c r="BLH76" s="45"/>
      <c r="BLI76" s="45"/>
      <c r="BLJ76" s="45"/>
      <c r="BLK76" s="45"/>
      <c r="BLL76" s="45"/>
      <c r="BLM76" s="45"/>
      <c r="BLN76" s="45"/>
      <c r="BLO76" s="45"/>
      <c r="BLP76" s="45"/>
      <c r="BLQ76" s="45"/>
      <c r="BLR76" s="45"/>
      <c r="BLS76" s="45"/>
      <c r="BLT76" s="45"/>
      <c r="BLU76" s="45"/>
      <c r="BLV76" s="45"/>
      <c r="BLW76" s="45"/>
      <c r="BLX76" s="45"/>
      <c r="BLY76" s="45"/>
      <c r="BLZ76" s="45"/>
      <c r="BMA76" s="45"/>
      <c r="BMB76" s="45"/>
      <c r="BMC76" s="45"/>
      <c r="BMD76" s="45"/>
      <c r="BME76" s="45"/>
      <c r="BMF76" s="45"/>
      <c r="BMG76" s="45"/>
      <c r="BMH76" s="45"/>
      <c r="BMI76" s="45"/>
      <c r="BMJ76" s="45"/>
      <c r="BMK76" s="45"/>
      <c r="BML76" s="45"/>
      <c r="BMM76" s="45"/>
      <c r="BMN76" s="45"/>
      <c r="BMO76" s="45"/>
      <c r="BMP76" s="45"/>
      <c r="BMQ76" s="45"/>
      <c r="BMR76" s="45"/>
      <c r="BMS76" s="45"/>
      <c r="BMT76" s="45"/>
      <c r="BMU76" s="45"/>
      <c r="BMV76" s="45"/>
      <c r="BMW76" s="45"/>
      <c r="BMX76" s="45"/>
      <c r="BMY76" s="45"/>
      <c r="BMZ76" s="45"/>
      <c r="BNA76" s="45"/>
      <c r="BNB76" s="45"/>
      <c r="BNC76" s="45"/>
      <c r="BND76" s="45"/>
      <c r="BNE76" s="45"/>
      <c r="BNF76" s="45"/>
      <c r="BNG76" s="45"/>
      <c r="BNH76" s="45"/>
      <c r="BNI76" s="45"/>
      <c r="BNJ76" s="45"/>
      <c r="BNK76" s="45"/>
      <c r="BNL76" s="45"/>
      <c r="BNM76" s="45"/>
      <c r="BNN76" s="45"/>
      <c r="BNO76" s="45"/>
      <c r="BNP76" s="45"/>
      <c r="BNQ76" s="45"/>
      <c r="BNR76" s="45"/>
      <c r="BNS76" s="45"/>
      <c r="BNT76" s="45"/>
      <c r="BNU76" s="45"/>
      <c r="BNV76" s="45"/>
      <c r="BNW76" s="45"/>
      <c r="BNX76" s="45"/>
      <c r="BNY76" s="45"/>
      <c r="BNZ76" s="45"/>
      <c r="BOA76" s="45"/>
      <c r="BOB76" s="45"/>
      <c r="BOC76" s="45"/>
      <c r="BOD76" s="45"/>
      <c r="BOE76" s="45"/>
      <c r="BOF76" s="45"/>
      <c r="BOG76" s="45"/>
      <c r="BOH76" s="45"/>
      <c r="BOI76" s="45"/>
      <c r="BOJ76" s="45"/>
      <c r="BOK76" s="45"/>
      <c r="BOL76" s="45"/>
      <c r="BOM76" s="45"/>
      <c r="BON76" s="45"/>
      <c r="BOO76" s="45"/>
      <c r="BOP76" s="45"/>
      <c r="BOQ76" s="45"/>
      <c r="BOR76" s="45"/>
      <c r="BOS76" s="45"/>
      <c r="BOT76" s="45"/>
      <c r="BOU76" s="45"/>
      <c r="BOV76" s="45"/>
      <c r="BOW76" s="45"/>
      <c r="BOX76" s="45"/>
      <c r="BOY76" s="45"/>
      <c r="BOZ76" s="45"/>
      <c r="BPA76" s="45"/>
      <c r="BPB76" s="45"/>
      <c r="BPC76" s="45"/>
      <c r="BPD76" s="45"/>
      <c r="BPE76" s="45"/>
      <c r="BPF76" s="45"/>
      <c r="BPG76" s="45"/>
      <c r="BPH76" s="45"/>
      <c r="BPI76" s="45"/>
      <c r="BPJ76" s="45"/>
      <c r="BPK76" s="45"/>
      <c r="BPL76" s="45"/>
      <c r="BPM76" s="45"/>
      <c r="BPN76" s="45"/>
      <c r="BPO76" s="45"/>
      <c r="BPP76" s="45"/>
      <c r="BPQ76" s="45"/>
      <c r="BPR76" s="45"/>
      <c r="BPS76" s="45"/>
      <c r="BPT76" s="45"/>
      <c r="BPU76" s="45"/>
      <c r="BPV76" s="45"/>
      <c r="BPW76" s="45"/>
      <c r="BPX76" s="45"/>
      <c r="BPY76" s="45"/>
      <c r="BPZ76" s="45"/>
      <c r="BQA76" s="45"/>
      <c r="BQB76" s="45"/>
      <c r="BQC76" s="45"/>
      <c r="BQD76" s="45"/>
      <c r="BQE76" s="45"/>
      <c r="BQF76" s="45"/>
      <c r="BQG76" s="45"/>
      <c r="BQH76" s="45"/>
      <c r="BQI76" s="45"/>
      <c r="BQJ76" s="45"/>
      <c r="BQK76" s="45"/>
      <c r="BQL76" s="45"/>
      <c r="BQM76" s="45"/>
      <c r="BQN76" s="45"/>
      <c r="BQO76" s="45"/>
      <c r="BQP76" s="45"/>
      <c r="BQQ76" s="45"/>
      <c r="BQR76" s="45"/>
      <c r="BQS76" s="45"/>
      <c r="BQT76" s="45"/>
      <c r="BQU76" s="45"/>
      <c r="BQV76" s="45"/>
      <c r="BQW76" s="45"/>
      <c r="BQX76" s="45"/>
      <c r="BQY76" s="45"/>
      <c r="BQZ76" s="45"/>
      <c r="BRA76" s="45"/>
      <c r="BRB76" s="45"/>
      <c r="BRC76" s="45"/>
      <c r="BRD76" s="45"/>
      <c r="BRE76" s="45"/>
      <c r="BRF76" s="45"/>
      <c r="BRG76" s="45"/>
      <c r="BRH76" s="45"/>
      <c r="BRI76" s="45"/>
      <c r="BRJ76" s="45"/>
      <c r="BRK76" s="45"/>
      <c r="BRL76" s="45"/>
      <c r="BRM76" s="45"/>
      <c r="BRN76" s="45"/>
      <c r="BRO76" s="45"/>
      <c r="BRP76" s="45"/>
      <c r="BRQ76" s="45"/>
      <c r="BRR76" s="45"/>
      <c r="BRS76" s="45"/>
      <c r="BRT76" s="45"/>
      <c r="BRU76" s="45"/>
      <c r="BRV76" s="45"/>
      <c r="BRW76" s="45"/>
      <c r="BRX76" s="45"/>
      <c r="BRY76" s="45"/>
      <c r="BRZ76" s="45"/>
      <c r="BSA76" s="45"/>
      <c r="BSB76" s="45"/>
      <c r="BSC76" s="45"/>
      <c r="BSD76" s="45"/>
      <c r="BSE76" s="45"/>
      <c r="BSF76" s="45"/>
      <c r="BSG76" s="45"/>
      <c r="BSH76" s="45"/>
      <c r="BSI76" s="45"/>
      <c r="BSJ76" s="45"/>
      <c r="BSK76" s="45"/>
      <c r="BSL76" s="45"/>
      <c r="BSM76" s="45"/>
      <c r="BSN76" s="45"/>
      <c r="BSO76" s="45"/>
      <c r="BSP76" s="45"/>
      <c r="BSQ76" s="45"/>
      <c r="BSR76" s="45"/>
      <c r="BSS76" s="45"/>
      <c r="BST76" s="45"/>
      <c r="BSU76" s="45"/>
      <c r="BSV76" s="45"/>
      <c r="BSW76" s="45"/>
      <c r="BSX76" s="45"/>
      <c r="BSY76" s="45"/>
      <c r="BSZ76" s="45"/>
      <c r="BTA76" s="45"/>
      <c r="BTB76" s="45"/>
      <c r="BTC76" s="45"/>
      <c r="BTD76" s="45"/>
      <c r="BTE76" s="45"/>
      <c r="BTF76" s="45"/>
      <c r="BTG76" s="45"/>
      <c r="BTH76" s="45"/>
      <c r="BTI76" s="45"/>
      <c r="BTJ76" s="45"/>
      <c r="BTK76" s="45"/>
      <c r="BTL76" s="45"/>
      <c r="BTM76" s="45"/>
      <c r="BTN76" s="45"/>
      <c r="BTO76" s="45"/>
      <c r="BTP76" s="45"/>
      <c r="BTQ76" s="45"/>
      <c r="BTR76" s="45"/>
      <c r="BTS76" s="45"/>
      <c r="BTT76" s="45"/>
      <c r="BTU76" s="45"/>
      <c r="BTV76" s="45"/>
      <c r="BTW76" s="45"/>
      <c r="BTX76" s="45"/>
      <c r="BTY76" s="45"/>
      <c r="BTZ76" s="45"/>
      <c r="BUA76" s="45"/>
      <c r="BUB76" s="45"/>
      <c r="BUC76" s="45"/>
      <c r="BUD76" s="45"/>
      <c r="BUE76" s="45"/>
      <c r="BUF76" s="45"/>
      <c r="BUG76" s="45"/>
      <c r="BUH76" s="45"/>
      <c r="BUI76" s="45"/>
      <c r="BUJ76" s="45"/>
      <c r="BUK76" s="45"/>
      <c r="BUL76" s="45"/>
      <c r="BUM76" s="45"/>
      <c r="BUN76" s="45"/>
      <c r="BUO76" s="45"/>
      <c r="BUP76" s="45"/>
      <c r="BUQ76" s="45"/>
      <c r="BUR76" s="45"/>
      <c r="BUS76" s="45"/>
      <c r="BUT76" s="45"/>
      <c r="BUU76" s="45"/>
      <c r="BUV76" s="45"/>
      <c r="BUW76" s="45"/>
      <c r="BUX76" s="45"/>
      <c r="BUY76" s="45"/>
      <c r="BUZ76" s="45"/>
      <c r="BVA76" s="45"/>
      <c r="BVB76" s="45"/>
      <c r="BVC76" s="45"/>
      <c r="BVD76" s="45"/>
      <c r="BVE76" s="45"/>
      <c r="BVF76" s="45"/>
      <c r="BVG76" s="45"/>
      <c r="BVH76" s="45"/>
      <c r="BVI76" s="45"/>
      <c r="BVJ76" s="45"/>
      <c r="BVK76" s="45"/>
      <c r="BVL76" s="45"/>
      <c r="BVM76" s="45"/>
      <c r="BVN76" s="45"/>
      <c r="BVO76" s="45"/>
      <c r="BVP76" s="45"/>
      <c r="BVQ76" s="45"/>
      <c r="BVR76" s="45"/>
      <c r="BVS76" s="45"/>
      <c r="BVT76" s="45"/>
      <c r="BVU76" s="45"/>
      <c r="BVV76" s="45"/>
      <c r="BVW76" s="45"/>
      <c r="BVX76" s="45"/>
      <c r="BVY76" s="45"/>
      <c r="BVZ76" s="45"/>
      <c r="BWA76" s="45"/>
      <c r="BWB76" s="45"/>
      <c r="BWC76" s="45"/>
      <c r="BWD76" s="45"/>
      <c r="BWE76" s="45"/>
      <c r="BWF76" s="45"/>
      <c r="BWG76" s="45"/>
      <c r="BWH76" s="45"/>
      <c r="BWI76" s="45"/>
      <c r="BWJ76" s="45"/>
      <c r="BWK76" s="45"/>
      <c r="BWL76" s="45"/>
      <c r="BWM76" s="45"/>
      <c r="BWN76" s="45"/>
      <c r="BWO76" s="45"/>
      <c r="BWP76" s="45"/>
      <c r="BWQ76" s="45"/>
      <c r="BWR76" s="45"/>
      <c r="BWS76" s="45"/>
      <c r="BWT76" s="45"/>
      <c r="BWU76" s="45"/>
      <c r="BWV76" s="45"/>
      <c r="BWW76" s="45"/>
      <c r="BWX76" s="45"/>
      <c r="BWY76" s="45"/>
      <c r="BWZ76" s="45"/>
      <c r="BXA76" s="45"/>
      <c r="BXB76" s="45"/>
      <c r="BXC76" s="45"/>
      <c r="BXD76" s="45"/>
      <c r="BXE76" s="45"/>
      <c r="BXF76" s="45"/>
      <c r="BXG76" s="45"/>
      <c r="BXH76" s="45"/>
      <c r="BXI76" s="45"/>
      <c r="BXJ76" s="45"/>
      <c r="BXK76" s="45"/>
      <c r="BXL76" s="45"/>
      <c r="BXM76" s="45"/>
      <c r="BXN76" s="45"/>
      <c r="BXO76" s="45"/>
      <c r="BXP76" s="45"/>
      <c r="BXQ76" s="45"/>
      <c r="BXR76" s="45"/>
      <c r="BXS76" s="45"/>
      <c r="BXT76" s="45"/>
      <c r="BXU76" s="45"/>
      <c r="BXV76" s="45"/>
      <c r="BXW76" s="45"/>
      <c r="BXX76" s="45"/>
      <c r="BXY76" s="45"/>
      <c r="BXZ76" s="45"/>
      <c r="BYA76" s="45"/>
      <c r="BYB76" s="45"/>
      <c r="BYC76" s="45"/>
      <c r="BYD76" s="45"/>
      <c r="BYE76" s="45"/>
      <c r="BYF76" s="45"/>
      <c r="BYG76" s="45"/>
      <c r="BYH76" s="45"/>
      <c r="BYI76" s="45"/>
      <c r="BYJ76" s="45"/>
      <c r="BYK76" s="45"/>
      <c r="BYL76" s="45"/>
      <c r="BYM76" s="45"/>
      <c r="BYN76" s="45"/>
      <c r="BYO76" s="45"/>
      <c r="BYP76" s="45"/>
      <c r="BYQ76" s="45"/>
      <c r="BYR76" s="45"/>
      <c r="BYS76" s="45"/>
      <c r="BYT76" s="45"/>
      <c r="BYU76" s="45"/>
      <c r="BYV76" s="45"/>
      <c r="BYW76" s="45"/>
      <c r="BYX76" s="45"/>
      <c r="BYY76" s="45"/>
      <c r="BYZ76" s="45"/>
      <c r="BZA76" s="45"/>
      <c r="BZB76" s="45"/>
      <c r="BZC76" s="45"/>
      <c r="BZD76" s="45"/>
      <c r="BZE76" s="45"/>
      <c r="BZF76" s="45"/>
      <c r="BZG76" s="45"/>
      <c r="BZH76" s="45"/>
      <c r="BZI76" s="45"/>
      <c r="BZJ76" s="45"/>
      <c r="BZK76" s="45"/>
      <c r="BZL76" s="45"/>
      <c r="BZM76" s="45"/>
      <c r="BZN76" s="45"/>
      <c r="BZO76" s="45"/>
      <c r="BZP76" s="45"/>
      <c r="BZQ76" s="45"/>
      <c r="BZR76" s="45"/>
      <c r="BZS76" s="45"/>
      <c r="BZT76" s="45"/>
      <c r="BZU76" s="45"/>
      <c r="BZV76" s="45"/>
      <c r="BZW76" s="45"/>
      <c r="BZX76" s="45"/>
      <c r="BZY76" s="45"/>
      <c r="BZZ76" s="45"/>
      <c r="CAA76" s="45"/>
      <c r="CAB76" s="45"/>
      <c r="CAC76" s="45"/>
      <c r="CAD76" s="45"/>
      <c r="CAE76" s="45"/>
      <c r="CAF76" s="45"/>
      <c r="CAG76" s="45"/>
      <c r="CAH76" s="45"/>
      <c r="CAI76" s="45"/>
      <c r="CAJ76" s="45"/>
      <c r="CAK76" s="45"/>
      <c r="CAL76" s="45"/>
      <c r="CAM76" s="45"/>
      <c r="CAN76" s="45"/>
      <c r="CAO76" s="45"/>
      <c r="CAP76" s="45"/>
      <c r="CAQ76" s="45"/>
      <c r="CAR76" s="45"/>
      <c r="CAS76" s="45"/>
      <c r="CAT76" s="45"/>
      <c r="CAU76" s="45"/>
      <c r="CAV76" s="45"/>
      <c r="CAW76" s="45"/>
      <c r="CAX76" s="45"/>
      <c r="CAY76" s="45"/>
      <c r="CAZ76" s="45"/>
      <c r="CBA76" s="45"/>
      <c r="CBB76" s="45"/>
      <c r="CBC76" s="45"/>
      <c r="CBD76" s="45"/>
      <c r="CBE76" s="45"/>
      <c r="CBF76" s="45"/>
      <c r="CBG76" s="45"/>
      <c r="CBH76" s="45"/>
      <c r="CBI76" s="45"/>
      <c r="CBJ76" s="45"/>
      <c r="CBK76" s="45"/>
      <c r="CBL76" s="45"/>
      <c r="CBM76" s="45"/>
      <c r="CBN76" s="45"/>
      <c r="CBO76" s="45"/>
      <c r="CBP76" s="45"/>
      <c r="CBQ76" s="45"/>
      <c r="CBR76" s="45"/>
      <c r="CBS76" s="45"/>
      <c r="CBT76" s="45"/>
      <c r="CBU76" s="45"/>
      <c r="CBV76" s="45"/>
      <c r="CBW76" s="45"/>
      <c r="CBX76" s="45"/>
      <c r="CBY76" s="45"/>
      <c r="CBZ76" s="45"/>
      <c r="CCA76" s="45"/>
      <c r="CCB76" s="45"/>
      <c r="CCC76" s="45"/>
      <c r="CCD76" s="45"/>
      <c r="CCE76" s="45"/>
      <c r="CCF76" s="45"/>
      <c r="CCG76" s="45"/>
      <c r="CCH76" s="45"/>
      <c r="CCI76" s="45"/>
      <c r="CCJ76" s="45"/>
      <c r="CCK76" s="45"/>
      <c r="CCL76" s="45"/>
      <c r="CCM76" s="45"/>
      <c r="CCN76" s="45"/>
      <c r="CCO76" s="45"/>
      <c r="CCP76" s="45"/>
      <c r="CCQ76" s="45"/>
      <c r="CCR76" s="45"/>
      <c r="CCS76" s="45"/>
      <c r="CCT76" s="45"/>
      <c r="CCU76" s="45"/>
      <c r="CCV76" s="45"/>
      <c r="CCW76" s="45"/>
      <c r="CCX76" s="45"/>
      <c r="CCY76" s="45"/>
      <c r="CCZ76" s="45"/>
      <c r="CDA76" s="45"/>
      <c r="CDB76" s="45"/>
      <c r="CDC76" s="45"/>
      <c r="CDD76" s="45"/>
      <c r="CDE76" s="45"/>
      <c r="CDF76" s="45"/>
      <c r="CDG76" s="45"/>
      <c r="CDH76" s="45"/>
      <c r="CDI76" s="45"/>
      <c r="CDJ76" s="45"/>
      <c r="CDK76" s="45"/>
      <c r="CDL76" s="45"/>
      <c r="CDM76" s="45"/>
      <c r="CDN76" s="45"/>
      <c r="CDO76" s="45"/>
      <c r="CDP76" s="45"/>
      <c r="CDQ76" s="45"/>
      <c r="CDR76" s="45"/>
      <c r="CDS76" s="45"/>
      <c r="CDT76" s="45"/>
      <c r="CDU76" s="45"/>
      <c r="CDV76" s="45"/>
      <c r="CDW76" s="45"/>
      <c r="CDX76" s="45"/>
      <c r="CDY76" s="45"/>
      <c r="CDZ76" s="45"/>
      <c r="CEA76" s="45"/>
      <c r="CEB76" s="45"/>
      <c r="CEC76" s="45"/>
      <c r="CED76" s="45"/>
      <c r="CEE76" s="45"/>
      <c r="CEF76" s="45"/>
      <c r="CEG76" s="45"/>
      <c r="CEH76" s="45"/>
      <c r="CEI76" s="45"/>
      <c r="CEJ76" s="45"/>
      <c r="CEK76" s="45"/>
      <c r="CEL76" s="45"/>
      <c r="CEM76" s="45"/>
      <c r="CEN76" s="45"/>
      <c r="CEO76" s="45"/>
      <c r="CEP76" s="45"/>
      <c r="CEQ76" s="45"/>
      <c r="CER76" s="45"/>
      <c r="CES76" s="45"/>
      <c r="CET76" s="45"/>
      <c r="CEU76" s="45"/>
      <c r="CEV76" s="45"/>
      <c r="CEW76" s="45"/>
      <c r="CEX76" s="45"/>
      <c r="CEY76" s="45"/>
      <c r="CEZ76" s="45"/>
      <c r="CFA76" s="45"/>
      <c r="CFB76" s="45"/>
      <c r="CFC76" s="45"/>
      <c r="CFD76" s="45"/>
      <c r="CFE76" s="45"/>
      <c r="CFF76" s="45"/>
      <c r="CFG76" s="45"/>
      <c r="CFH76" s="45"/>
      <c r="CFI76" s="45"/>
      <c r="CFJ76" s="45"/>
      <c r="CFK76" s="45"/>
      <c r="CFL76" s="45"/>
      <c r="CFM76" s="45"/>
      <c r="CFN76" s="45"/>
      <c r="CFO76" s="45"/>
      <c r="CFP76" s="45"/>
      <c r="CFQ76" s="45"/>
      <c r="CFR76" s="45"/>
      <c r="CFS76" s="45"/>
      <c r="CFT76" s="45"/>
      <c r="CFU76" s="45"/>
      <c r="CFV76" s="45"/>
      <c r="CFW76" s="45"/>
      <c r="CFX76" s="45"/>
      <c r="CFY76" s="45"/>
      <c r="CFZ76" s="45"/>
      <c r="CGA76" s="45"/>
      <c r="CGB76" s="45"/>
      <c r="CGC76" s="45"/>
      <c r="CGD76" s="45"/>
      <c r="CGE76" s="45"/>
      <c r="CGF76" s="45"/>
      <c r="CGG76" s="45"/>
      <c r="CGH76" s="45"/>
      <c r="CGI76" s="45"/>
      <c r="CGJ76" s="45"/>
      <c r="CGK76" s="45"/>
      <c r="CGL76" s="45"/>
      <c r="CGM76" s="45"/>
      <c r="CGN76" s="45"/>
      <c r="CGO76" s="45"/>
      <c r="CGP76" s="45"/>
      <c r="CGQ76" s="45"/>
      <c r="CGR76" s="45"/>
      <c r="CGS76" s="45"/>
      <c r="CGT76" s="45"/>
      <c r="CGU76" s="45"/>
      <c r="CGV76" s="45"/>
      <c r="CGW76" s="45"/>
      <c r="CGX76" s="45"/>
      <c r="CGY76" s="45"/>
      <c r="CGZ76" s="45"/>
      <c r="CHA76" s="45"/>
      <c r="CHB76" s="45"/>
      <c r="CHC76" s="45"/>
      <c r="CHD76" s="45"/>
      <c r="CHE76" s="45"/>
      <c r="CHF76" s="45"/>
      <c r="CHG76" s="45"/>
      <c r="CHH76" s="45"/>
      <c r="CHI76" s="45"/>
      <c r="CHJ76" s="45"/>
      <c r="CHK76" s="45"/>
      <c r="CHL76" s="45"/>
      <c r="CHM76" s="45"/>
      <c r="CHN76" s="45"/>
      <c r="CHO76" s="45"/>
      <c r="CHP76" s="45"/>
      <c r="CHQ76" s="45"/>
      <c r="CHR76" s="45"/>
      <c r="CHS76" s="45"/>
      <c r="CHT76" s="45"/>
      <c r="CHU76" s="45"/>
      <c r="CHV76" s="45"/>
      <c r="CHW76" s="45"/>
      <c r="CHX76" s="45"/>
      <c r="CHY76" s="45"/>
      <c r="CHZ76" s="45"/>
      <c r="CIA76" s="45"/>
      <c r="CIB76" s="45"/>
      <c r="CIC76" s="45"/>
      <c r="CID76" s="45"/>
      <c r="CIE76" s="45"/>
      <c r="CIF76" s="45"/>
      <c r="CIG76" s="45"/>
      <c r="CIH76" s="45"/>
      <c r="CII76" s="45"/>
      <c r="CIJ76" s="45"/>
      <c r="CIK76" s="45"/>
      <c r="CIL76" s="45"/>
      <c r="CIM76" s="45"/>
      <c r="CIN76" s="45"/>
      <c r="CIO76" s="45"/>
      <c r="CIP76" s="45"/>
      <c r="CIQ76" s="45"/>
      <c r="CIR76" s="45"/>
      <c r="CIS76" s="45"/>
      <c r="CIT76" s="45"/>
      <c r="CIU76" s="45"/>
      <c r="CIV76" s="45"/>
      <c r="CIW76" s="45"/>
      <c r="CIX76" s="45"/>
      <c r="CIY76" s="45"/>
      <c r="CIZ76" s="45"/>
      <c r="CJA76" s="45"/>
      <c r="CJB76" s="45"/>
      <c r="CJC76" s="45"/>
      <c r="CJD76" s="45"/>
      <c r="CJE76" s="45"/>
      <c r="CJF76" s="45"/>
      <c r="CJG76" s="45"/>
      <c r="CJH76" s="45"/>
      <c r="CJI76" s="45"/>
      <c r="CJJ76" s="45"/>
      <c r="CJK76" s="45"/>
      <c r="CJL76" s="45"/>
      <c r="CJM76" s="45"/>
      <c r="CJN76" s="45"/>
      <c r="CJO76" s="45"/>
      <c r="CJP76" s="45"/>
      <c r="CJQ76" s="45"/>
      <c r="CJR76" s="45"/>
      <c r="CJS76" s="45"/>
      <c r="CJT76" s="45"/>
      <c r="CJU76" s="45"/>
      <c r="CJV76" s="45"/>
      <c r="CJW76" s="45"/>
      <c r="CJX76" s="45"/>
      <c r="CJY76" s="45"/>
      <c r="CJZ76" s="45"/>
      <c r="CKA76" s="45"/>
      <c r="CKB76" s="45"/>
      <c r="CKC76" s="45"/>
      <c r="CKD76" s="45"/>
      <c r="CKE76" s="45"/>
      <c r="CKF76" s="45"/>
      <c r="CKG76" s="45"/>
      <c r="CKH76" s="45"/>
      <c r="CKI76" s="45"/>
      <c r="CKJ76" s="45"/>
      <c r="CKK76" s="45"/>
      <c r="CKL76" s="45"/>
      <c r="CKM76" s="45"/>
      <c r="CKN76" s="45"/>
      <c r="CKO76" s="45"/>
      <c r="CKP76" s="45"/>
      <c r="CKQ76" s="45"/>
      <c r="CKR76" s="45"/>
      <c r="CKS76" s="45"/>
      <c r="CKT76" s="45"/>
      <c r="CKU76" s="45"/>
      <c r="CKV76" s="45"/>
      <c r="CKW76" s="45"/>
      <c r="CKX76" s="45"/>
      <c r="CKY76" s="45"/>
      <c r="CKZ76" s="45"/>
      <c r="CLA76" s="45"/>
      <c r="CLB76" s="45"/>
      <c r="CLC76" s="45"/>
      <c r="CLD76" s="45"/>
      <c r="CLE76" s="45"/>
      <c r="CLF76" s="45"/>
      <c r="CLG76" s="45"/>
      <c r="CLH76" s="45"/>
      <c r="CLI76" s="45"/>
      <c r="CLJ76" s="45"/>
      <c r="CLK76" s="45"/>
      <c r="CLL76" s="45"/>
      <c r="CLM76" s="45"/>
      <c r="CLN76" s="45"/>
      <c r="CLO76" s="45"/>
      <c r="CLP76" s="45"/>
      <c r="CLQ76" s="45"/>
      <c r="CLR76" s="45"/>
      <c r="CLS76" s="45"/>
      <c r="CLT76" s="45"/>
      <c r="CLU76" s="45"/>
      <c r="CLV76" s="45"/>
      <c r="CLW76" s="45"/>
      <c r="CLX76" s="45"/>
      <c r="CLY76" s="45"/>
      <c r="CLZ76" s="45"/>
      <c r="CMA76" s="45"/>
      <c r="CMB76" s="45"/>
      <c r="CMC76" s="45"/>
      <c r="CMD76" s="45"/>
      <c r="CME76" s="45"/>
      <c r="CMF76" s="45"/>
      <c r="CMG76" s="45"/>
      <c r="CMH76" s="45"/>
      <c r="CMI76" s="45"/>
      <c r="CMJ76" s="45"/>
      <c r="CMK76" s="45"/>
      <c r="CML76" s="45"/>
      <c r="CMM76" s="45"/>
      <c r="CMN76" s="45"/>
      <c r="CMO76" s="45"/>
      <c r="CMP76" s="45"/>
      <c r="CMQ76" s="45"/>
      <c r="CMR76" s="45"/>
      <c r="CMS76" s="45"/>
      <c r="CMT76" s="45"/>
      <c r="CMU76" s="45"/>
      <c r="CMV76" s="45"/>
      <c r="CMW76" s="45"/>
      <c r="CMX76" s="45"/>
      <c r="CMY76" s="45"/>
      <c r="CMZ76" s="45"/>
      <c r="CNA76" s="45"/>
      <c r="CNB76" s="45"/>
      <c r="CNC76" s="45"/>
      <c r="CND76" s="45"/>
      <c r="CNE76" s="45"/>
      <c r="CNF76" s="45"/>
      <c r="CNG76" s="45"/>
      <c r="CNH76" s="45"/>
      <c r="CNI76" s="45"/>
      <c r="CNJ76" s="45"/>
      <c r="CNK76" s="45"/>
      <c r="CNL76" s="45"/>
      <c r="CNM76" s="45"/>
      <c r="CNN76" s="45"/>
      <c r="CNO76" s="45"/>
      <c r="CNP76" s="45"/>
      <c r="CNQ76" s="45"/>
      <c r="CNR76" s="45"/>
      <c r="CNS76" s="45"/>
      <c r="CNT76" s="45"/>
      <c r="CNU76" s="45"/>
      <c r="CNV76" s="45"/>
      <c r="CNW76" s="45"/>
      <c r="CNX76" s="45"/>
      <c r="CNY76" s="45"/>
      <c r="CNZ76" s="45"/>
      <c r="COA76" s="45"/>
      <c r="COB76" s="45"/>
      <c r="COC76" s="45"/>
      <c r="COD76" s="45"/>
      <c r="COE76" s="45"/>
      <c r="COF76" s="45"/>
      <c r="COG76" s="45"/>
      <c r="COH76" s="45"/>
      <c r="COI76" s="45"/>
      <c r="COJ76" s="45"/>
      <c r="COK76" s="45"/>
      <c r="COL76" s="45"/>
      <c r="COM76" s="45"/>
      <c r="CON76" s="45"/>
      <c r="COO76" s="45"/>
      <c r="COP76" s="45"/>
      <c r="COQ76" s="45"/>
      <c r="COR76" s="45"/>
      <c r="COS76" s="45"/>
      <c r="COT76" s="45"/>
      <c r="COU76" s="45"/>
      <c r="COV76" s="45"/>
      <c r="COW76" s="45"/>
      <c r="COX76" s="45"/>
      <c r="COY76" s="45"/>
      <c r="COZ76" s="45"/>
      <c r="CPA76" s="45"/>
      <c r="CPB76" s="45"/>
      <c r="CPC76" s="45"/>
      <c r="CPD76" s="45"/>
      <c r="CPE76" s="45"/>
      <c r="CPF76" s="45"/>
      <c r="CPG76" s="45"/>
      <c r="CPH76" s="45"/>
      <c r="CPI76" s="45"/>
      <c r="CPJ76" s="45"/>
      <c r="CPK76" s="45"/>
      <c r="CPL76" s="45"/>
      <c r="CPM76" s="45"/>
      <c r="CPN76" s="45"/>
      <c r="CPO76" s="45"/>
      <c r="CPP76" s="45"/>
      <c r="CPQ76" s="45"/>
      <c r="CPR76" s="45"/>
      <c r="CPS76" s="45"/>
      <c r="CPT76" s="45"/>
      <c r="CPU76" s="45"/>
      <c r="CPV76" s="45"/>
      <c r="CPW76" s="45"/>
      <c r="CPX76" s="45"/>
      <c r="CPY76" s="45"/>
      <c r="CPZ76" s="45"/>
      <c r="CQA76" s="45"/>
      <c r="CQB76" s="45"/>
      <c r="CQC76" s="45"/>
      <c r="CQD76" s="45"/>
      <c r="CQE76" s="45"/>
      <c r="CQF76" s="45"/>
      <c r="CQG76" s="45"/>
      <c r="CQH76" s="45"/>
      <c r="CQI76" s="45"/>
      <c r="CQJ76" s="45"/>
      <c r="CQK76" s="45"/>
      <c r="CQL76" s="45"/>
      <c r="CQM76" s="45"/>
      <c r="CQN76" s="45"/>
      <c r="CQO76" s="45"/>
      <c r="CQP76" s="45"/>
      <c r="CQQ76" s="45"/>
      <c r="CQR76" s="45"/>
      <c r="CQS76" s="45"/>
      <c r="CQT76" s="45"/>
      <c r="CQU76" s="45"/>
      <c r="CQV76" s="45"/>
      <c r="CQW76" s="45"/>
      <c r="CQX76" s="45"/>
      <c r="CQY76" s="45"/>
      <c r="CQZ76" s="45"/>
      <c r="CRA76" s="45"/>
      <c r="CRB76" s="45"/>
      <c r="CRC76" s="45"/>
      <c r="CRD76" s="45"/>
      <c r="CRE76" s="45"/>
      <c r="CRF76" s="45"/>
      <c r="CRG76" s="45"/>
      <c r="CRH76" s="45"/>
      <c r="CRI76" s="45"/>
      <c r="CRJ76" s="45"/>
      <c r="CRK76" s="45"/>
      <c r="CRL76" s="45"/>
      <c r="CRM76" s="45"/>
      <c r="CRN76" s="45"/>
      <c r="CRO76" s="45"/>
      <c r="CRP76" s="45"/>
      <c r="CRQ76" s="45"/>
      <c r="CRR76" s="45"/>
      <c r="CRS76" s="45"/>
      <c r="CRT76" s="45"/>
      <c r="CRU76" s="45"/>
      <c r="CRV76" s="45"/>
      <c r="CRW76" s="45"/>
      <c r="CRX76" s="45"/>
      <c r="CRY76" s="45"/>
      <c r="CRZ76" s="45"/>
      <c r="CSA76" s="45"/>
      <c r="CSB76" s="45"/>
      <c r="CSC76" s="45"/>
      <c r="CSD76" s="45"/>
      <c r="CSE76" s="45"/>
      <c r="CSF76" s="45"/>
      <c r="CSG76" s="45"/>
      <c r="CSH76" s="45"/>
      <c r="CSI76" s="45"/>
      <c r="CSJ76" s="45"/>
      <c r="CSK76" s="45"/>
      <c r="CSL76" s="45"/>
      <c r="CSM76" s="45"/>
      <c r="CSN76" s="45"/>
      <c r="CSO76" s="45"/>
      <c r="CSP76" s="45"/>
      <c r="CSQ76" s="45"/>
      <c r="CSR76" s="45"/>
      <c r="CSS76" s="45"/>
      <c r="CST76" s="45"/>
      <c r="CSU76" s="45"/>
      <c r="CSV76" s="45"/>
      <c r="CSW76" s="45"/>
      <c r="CSX76" s="45"/>
      <c r="CSY76" s="45"/>
      <c r="CSZ76" s="45"/>
      <c r="CTA76" s="45"/>
      <c r="CTB76" s="45"/>
      <c r="CTC76" s="45"/>
    </row>
    <row r="77" spans="1:2551" s="46" customFormat="1" ht="13" customHeight="1" x14ac:dyDescent="0.2">
      <c r="A77" s="36"/>
      <c r="B77" s="117" t="s">
        <v>2507</v>
      </c>
      <c r="C77" s="118"/>
      <c r="D77" s="118"/>
      <c r="E77" s="118" t="s">
        <v>2474</v>
      </c>
      <c r="F77" s="118"/>
      <c r="G77" s="118" t="s">
        <v>2475</v>
      </c>
      <c r="H77" s="119">
        <v>30.045867999999999</v>
      </c>
      <c r="I77" s="119">
        <v>99.038554000000005</v>
      </c>
      <c r="J77" s="118" t="s">
        <v>11</v>
      </c>
      <c r="K77" s="118" t="s">
        <v>10</v>
      </c>
      <c r="L77" s="118"/>
      <c r="M77" s="120">
        <v>1680</v>
      </c>
      <c r="N77" s="120"/>
      <c r="O77" s="118" t="s">
        <v>0</v>
      </c>
      <c r="P77" s="120"/>
      <c r="Q77" s="120"/>
      <c r="R77" s="120"/>
      <c r="S77" s="120"/>
      <c r="T77" s="118"/>
      <c r="U77" s="118"/>
      <c r="V77" s="118"/>
      <c r="W77" s="118"/>
      <c r="X77" s="118"/>
      <c r="Y77" s="118"/>
      <c r="Z77" s="118"/>
      <c r="AA77" s="118"/>
      <c r="AB77" s="118"/>
      <c r="AC77" s="118"/>
      <c r="AD77" s="118"/>
      <c r="AE77" s="118"/>
      <c r="AF77" s="118"/>
      <c r="AG77" s="122" t="s">
        <v>2508</v>
      </c>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c r="CZ77" s="45"/>
      <c r="DA77" s="45"/>
      <c r="DB77" s="45"/>
      <c r="DC77" s="45"/>
      <c r="DD77" s="45"/>
      <c r="DE77" s="45"/>
      <c r="DF77" s="45"/>
      <c r="DG77" s="45"/>
      <c r="DH77" s="45"/>
      <c r="DI77" s="45"/>
      <c r="DJ77" s="45"/>
      <c r="DK77" s="45"/>
      <c r="DL77" s="45"/>
      <c r="DM77" s="45"/>
      <c r="DN77" s="45"/>
      <c r="DO77" s="45"/>
      <c r="DP77" s="45"/>
      <c r="DQ77" s="45"/>
      <c r="DR77" s="45"/>
      <c r="DS77" s="45"/>
      <c r="DT77" s="45"/>
      <c r="DU77" s="45"/>
      <c r="DV77" s="45"/>
      <c r="DW77" s="45"/>
      <c r="DX77" s="45"/>
      <c r="DY77" s="45"/>
      <c r="DZ77" s="45"/>
      <c r="EA77" s="45"/>
      <c r="EB77" s="45"/>
      <c r="EC77" s="45"/>
      <c r="ED77" s="45"/>
      <c r="EE77" s="45"/>
      <c r="EF77" s="45"/>
      <c r="EG77" s="45"/>
      <c r="EH77" s="45"/>
      <c r="EI77" s="45"/>
      <c r="EJ77" s="45"/>
      <c r="EK77" s="45"/>
      <c r="EL77" s="45"/>
      <c r="EM77" s="45"/>
      <c r="EN77" s="45"/>
      <c r="EO77" s="45"/>
      <c r="EP77" s="45"/>
      <c r="EQ77" s="45"/>
      <c r="ER77" s="45"/>
      <c r="ES77" s="45"/>
      <c r="ET77" s="45"/>
      <c r="EU77" s="45"/>
      <c r="EV77" s="45"/>
      <c r="EW77" s="45"/>
      <c r="EX77" s="45"/>
      <c r="EY77" s="45"/>
      <c r="EZ77" s="45"/>
      <c r="FA77" s="45"/>
      <c r="FB77" s="45"/>
      <c r="FC77" s="45"/>
      <c r="FD77" s="45"/>
      <c r="FE77" s="45"/>
      <c r="FF77" s="45"/>
      <c r="FG77" s="45"/>
      <c r="FH77" s="45"/>
      <c r="FI77" s="45"/>
      <c r="FJ77" s="45"/>
      <c r="FK77" s="45"/>
      <c r="FL77" s="45"/>
      <c r="FM77" s="45"/>
      <c r="FN77" s="45"/>
      <c r="FO77" s="45"/>
      <c r="FP77" s="45"/>
      <c r="FQ77" s="45"/>
      <c r="FR77" s="45"/>
      <c r="FS77" s="45"/>
      <c r="FT77" s="45"/>
      <c r="FU77" s="45"/>
      <c r="FV77" s="45"/>
      <c r="FW77" s="45"/>
      <c r="FX77" s="45"/>
      <c r="FY77" s="45"/>
      <c r="FZ77" s="45"/>
      <c r="GA77" s="45"/>
      <c r="GB77" s="45"/>
      <c r="GC77" s="45"/>
      <c r="GD77" s="45"/>
      <c r="GE77" s="45"/>
      <c r="GF77" s="45"/>
      <c r="GG77" s="45"/>
      <c r="GH77" s="45"/>
      <c r="GI77" s="45"/>
      <c r="GJ77" s="45"/>
      <c r="GK77" s="45"/>
      <c r="GL77" s="45"/>
      <c r="GM77" s="45"/>
      <c r="GN77" s="45"/>
      <c r="GO77" s="45"/>
      <c r="GP77" s="45"/>
      <c r="GQ77" s="45"/>
      <c r="GR77" s="45"/>
      <c r="GS77" s="45"/>
      <c r="GT77" s="45"/>
      <c r="GU77" s="45"/>
      <c r="GV77" s="45"/>
      <c r="GW77" s="45"/>
      <c r="GX77" s="45"/>
      <c r="GY77" s="45"/>
      <c r="GZ77" s="45"/>
      <c r="HA77" s="45"/>
      <c r="HB77" s="45"/>
      <c r="HC77" s="45"/>
      <c r="HD77" s="45"/>
      <c r="HE77" s="45"/>
      <c r="HF77" s="45"/>
      <c r="HG77" s="45"/>
      <c r="HH77" s="45"/>
      <c r="HI77" s="45"/>
      <c r="HJ77" s="45"/>
      <c r="HK77" s="45"/>
      <c r="HL77" s="45"/>
      <c r="HM77" s="45"/>
      <c r="HN77" s="45"/>
      <c r="HO77" s="45"/>
      <c r="HP77" s="45"/>
      <c r="HQ77" s="45"/>
      <c r="HR77" s="45"/>
      <c r="HS77" s="45"/>
      <c r="HT77" s="45"/>
      <c r="HU77" s="45"/>
      <c r="HV77" s="45"/>
      <c r="HW77" s="45"/>
      <c r="HX77" s="45"/>
      <c r="HY77" s="45"/>
      <c r="HZ77" s="45"/>
      <c r="IA77" s="45"/>
      <c r="IB77" s="45"/>
      <c r="IC77" s="45"/>
      <c r="ID77" s="45"/>
      <c r="IE77" s="45"/>
      <c r="IF77" s="45"/>
      <c r="IG77" s="45"/>
      <c r="IH77" s="45"/>
      <c r="II77" s="45"/>
      <c r="IJ77" s="45"/>
      <c r="IK77" s="45"/>
      <c r="IL77" s="45"/>
      <c r="IM77" s="45"/>
      <c r="IN77" s="45"/>
      <c r="IO77" s="45"/>
      <c r="IP77" s="45"/>
      <c r="IQ77" s="45"/>
      <c r="IR77" s="45"/>
      <c r="IS77" s="45"/>
      <c r="IT77" s="45"/>
      <c r="IU77" s="45"/>
      <c r="IV77" s="45"/>
      <c r="IW77" s="45"/>
      <c r="IX77" s="45"/>
      <c r="IY77" s="45"/>
      <c r="IZ77" s="45"/>
      <c r="JA77" s="45"/>
      <c r="JB77" s="45"/>
      <c r="JC77" s="45"/>
      <c r="JD77" s="45"/>
      <c r="JE77" s="45"/>
      <c r="JF77" s="45"/>
      <c r="JG77" s="45"/>
      <c r="JH77" s="45"/>
      <c r="JI77" s="45"/>
      <c r="JJ77" s="45"/>
      <c r="JK77" s="45"/>
      <c r="JL77" s="45"/>
      <c r="JM77" s="45"/>
      <c r="JN77" s="45"/>
      <c r="JO77" s="45"/>
      <c r="JP77" s="45"/>
      <c r="JQ77" s="45"/>
      <c r="JR77" s="45"/>
      <c r="JS77" s="45"/>
      <c r="JT77" s="45"/>
      <c r="JU77" s="45"/>
      <c r="JV77" s="45"/>
      <c r="JW77" s="45"/>
      <c r="JX77" s="45"/>
      <c r="JY77" s="45"/>
      <c r="JZ77" s="45"/>
      <c r="KA77" s="45"/>
      <c r="KB77" s="45"/>
      <c r="KC77" s="45"/>
      <c r="KD77" s="45"/>
      <c r="KE77" s="45"/>
      <c r="KF77" s="45"/>
      <c r="KG77" s="45"/>
      <c r="KH77" s="45"/>
      <c r="KI77" s="45"/>
      <c r="KJ77" s="45"/>
      <c r="KK77" s="45"/>
      <c r="KL77" s="45"/>
      <c r="KM77" s="45"/>
      <c r="KN77" s="45"/>
      <c r="KO77" s="45"/>
      <c r="KP77" s="45"/>
      <c r="KQ77" s="45"/>
      <c r="KR77" s="45"/>
      <c r="KS77" s="45"/>
      <c r="KT77" s="45"/>
      <c r="KU77" s="45"/>
      <c r="KV77" s="45"/>
      <c r="KW77" s="45"/>
      <c r="KX77" s="45"/>
      <c r="KY77" s="45"/>
      <c r="KZ77" s="45"/>
      <c r="LA77" s="45"/>
      <c r="LB77" s="45"/>
      <c r="LC77" s="45"/>
      <c r="LD77" s="45"/>
      <c r="LE77" s="45"/>
      <c r="LF77" s="45"/>
      <c r="LG77" s="45"/>
      <c r="LH77" s="45"/>
      <c r="LI77" s="45"/>
      <c r="LJ77" s="45"/>
      <c r="LK77" s="45"/>
      <c r="LL77" s="45"/>
      <c r="LM77" s="45"/>
      <c r="LN77" s="45"/>
      <c r="LO77" s="45"/>
      <c r="LP77" s="45"/>
      <c r="LQ77" s="45"/>
      <c r="LR77" s="45"/>
      <c r="LS77" s="45"/>
      <c r="LT77" s="45"/>
      <c r="LU77" s="45"/>
      <c r="LV77" s="45"/>
      <c r="LW77" s="45"/>
      <c r="LX77" s="45"/>
      <c r="LY77" s="45"/>
      <c r="LZ77" s="45"/>
      <c r="MA77" s="45"/>
      <c r="MB77" s="45"/>
      <c r="MC77" s="45"/>
      <c r="MD77" s="45"/>
      <c r="ME77" s="45"/>
      <c r="MF77" s="45"/>
      <c r="MG77" s="45"/>
      <c r="MH77" s="45"/>
      <c r="MI77" s="45"/>
      <c r="MJ77" s="45"/>
      <c r="MK77" s="45"/>
      <c r="ML77" s="45"/>
      <c r="MM77" s="45"/>
      <c r="MN77" s="45"/>
      <c r="MO77" s="45"/>
      <c r="MP77" s="45"/>
      <c r="MQ77" s="45"/>
      <c r="MR77" s="45"/>
      <c r="MS77" s="45"/>
      <c r="MT77" s="45"/>
      <c r="MU77" s="45"/>
      <c r="MV77" s="45"/>
      <c r="MW77" s="45"/>
      <c r="MX77" s="45"/>
      <c r="MY77" s="45"/>
      <c r="MZ77" s="45"/>
      <c r="NA77" s="45"/>
      <c r="NB77" s="45"/>
      <c r="NC77" s="45"/>
      <c r="ND77" s="45"/>
      <c r="NE77" s="45"/>
      <c r="NF77" s="45"/>
      <c r="NG77" s="45"/>
      <c r="NH77" s="45"/>
      <c r="NI77" s="45"/>
      <c r="NJ77" s="45"/>
      <c r="NK77" s="45"/>
      <c r="NL77" s="45"/>
      <c r="NM77" s="45"/>
      <c r="NN77" s="45"/>
      <c r="NO77" s="45"/>
      <c r="NP77" s="45"/>
      <c r="NQ77" s="45"/>
      <c r="NR77" s="45"/>
      <c r="NS77" s="45"/>
      <c r="NT77" s="45"/>
      <c r="NU77" s="45"/>
      <c r="NV77" s="45"/>
      <c r="NW77" s="45"/>
      <c r="NX77" s="45"/>
      <c r="NY77" s="45"/>
      <c r="NZ77" s="45"/>
      <c r="OA77" s="45"/>
      <c r="OB77" s="45"/>
      <c r="OC77" s="45"/>
      <c r="OD77" s="45"/>
      <c r="OE77" s="45"/>
      <c r="OF77" s="45"/>
      <c r="OG77" s="45"/>
      <c r="OH77" s="45"/>
      <c r="OI77" s="45"/>
      <c r="OJ77" s="45"/>
      <c r="OK77" s="45"/>
      <c r="OL77" s="45"/>
      <c r="OM77" s="45"/>
      <c r="ON77" s="45"/>
      <c r="OO77" s="45"/>
      <c r="OP77" s="45"/>
      <c r="OQ77" s="45"/>
      <c r="OR77" s="45"/>
      <c r="OS77" s="45"/>
      <c r="OT77" s="45"/>
      <c r="OU77" s="45"/>
      <c r="OV77" s="45"/>
      <c r="OW77" s="45"/>
      <c r="OX77" s="45"/>
      <c r="OY77" s="45"/>
      <c r="OZ77" s="45"/>
      <c r="PA77" s="45"/>
      <c r="PB77" s="45"/>
      <c r="PC77" s="45"/>
      <c r="PD77" s="45"/>
      <c r="PE77" s="45"/>
      <c r="PF77" s="45"/>
      <c r="PG77" s="45"/>
      <c r="PH77" s="45"/>
      <c r="PI77" s="45"/>
      <c r="PJ77" s="45"/>
      <c r="PK77" s="45"/>
      <c r="PL77" s="45"/>
      <c r="PM77" s="45"/>
      <c r="PN77" s="45"/>
      <c r="PO77" s="45"/>
      <c r="PP77" s="45"/>
      <c r="PQ77" s="45"/>
      <c r="PR77" s="45"/>
      <c r="PS77" s="45"/>
      <c r="PT77" s="45"/>
      <c r="PU77" s="45"/>
      <c r="PV77" s="45"/>
      <c r="PW77" s="45"/>
      <c r="PX77" s="45"/>
      <c r="PY77" s="45"/>
      <c r="PZ77" s="45"/>
      <c r="QA77" s="45"/>
      <c r="QB77" s="45"/>
      <c r="QC77" s="45"/>
      <c r="QD77" s="45"/>
      <c r="QE77" s="45"/>
      <c r="QF77" s="45"/>
      <c r="QG77" s="45"/>
      <c r="QH77" s="45"/>
      <c r="QI77" s="45"/>
      <c r="QJ77" s="45"/>
      <c r="QK77" s="45"/>
      <c r="QL77" s="45"/>
      <c r="QM77" s="45"/>
      <c r="QN77" s="45"/>
      <c r="QO77" s="45"/>
      <c r="QP77" s="45"/>
      <c r="QQ77" s="45"/>
      <c r="QR77" s="45"/>
      <c r="QS77" s="45"/>
      <c r="QT77" s="45"/>
      <c r="QU77" s="45"/>
      <c r="QV77" s="45"/>
      <c r="QW77" s="45"/>
      <c r="QX77" s="45"/>
      <c r="QY77" s="45"/>
      <c r="QZ77" s="45"/>
      <c r="RA77" s="45"/>
      <c r="RB77" s="45"/>
      <c r="RC77" s="45"/>
      <c r="RD77" s="45"/>
      <c r="RE77" s="45"/>
      <c r="RF77" s="45"/>
      <c r="RG77" s="45"/>
      <c r="RH77" s="45"/>
      <c r="RI77" s="45"/>
      <c r="RJ77" s="45"/>
      <c r="RK77" s="45"/>
      <c r="RL77" s="45"/>
      <c r="RM77" s="45"/>
      <c r="RN77" s="45"/>
      <c r="RO77" s="45"/>
      <c r="RP77" s="45"/>
      <c r="RQ77" s="45"/>
      <c r="RR77" s="45"/>
      <c r="RS77" s="45"/>
      <c r="RT77" s="45"/>
      <c r="RU77" s="45"/>
      <c r="RV77" s="45"/>
      <c r="RW77" s="45"/>
      <c r="RX77" s="45"/>
      <c r="RY77" s="45"/>
      <c r="RZ77" s="45"/>
      <c r="SA77" s="45"/>
      <c r="SB77" s="45"/>
      <c r="SC77" s="45"/>
      <c r="SD77" s="45"/>
      <c r="SE77" s="45"/>
      <c r="SF77" s="45"/>
      <c r="SG77" s="45"/>
      <c r="SH77" s="45"/>
      <c r="SI77" s="45"/>
      <c r="SJ77" s="45"/>
      <c r="SK77" s="45"/>
      <c r="SL77" s="45"/>
      <c r="SM77" s="45"/>
      <c r="SN77" s="45"/>
      <c r="SO77" s="45"/>
      <c r="SP77" s="45"/>
      <c r="SQ77" s="45"/>
      <c r="SR77" s="45"/>
      <c r="SS77" s="45"/>
      <c r="ST77" s="45"/>
      <c r="SU77" s="45"/>
      <c r="SV77" s="45"/>
      <c r="SW77" s="45"/>
      <c r="SX77" s="45"/>
      <c r="SY77" s="45"/>
      <c r="SZ77" s="45"/>
      <c r="TA77" s="45"/>
      <c r="TB77" s="45"/>
      <c r="TC77" s="45"/>
      <c r="TD77" s="45"/>
      <c r="TE77" s="45"/>
      <c r="TF77" s="45"/>
      <c r="TG77" s="45"/>
      <c r="TH77" s="45"/>
      <c r="TI77" s="45"/>
      <c r="TJ77" s="45"/>
      <c r="TK77" s="45"/>
      <c r="TL77" s="45"/>
      <c r="TM77" s="45"/>
      <c r="TN77" s="45"/>
      <c r="TO77" s="45"/>
      <c r="TP77" s="45"/>
      <c r="TQ77" s="45"/>
      <c r="TR77" s="45"/>
      <c r="TS77" s="45"/>
      <c r="TT77" s="45"/>
      <c r="TU77" s="45"/>
      <c r="TV77" s="45"/>
      <c r="TW77" s="45"/>
      <c r="TX77" s="45"/>
      <c r="TY77" s="45"/>
      <c r="TZ77" s="45"/>
      <c r="UA77" s="45"/>
      <c r="UB77" s="45"/>
      <c r="UC77" s="45"/>
      <c r="UD77" s="45"/>
      <c r="UE77" s="45"/>
      <c r="UF77" s="45"/>
      <c r="UG77" s="45"/>
      <c r="UH77" s="45"/>
      <c r="UI77" s="45"/>
      <c r="UJ77" s="45"/>
      <c r="UK77" s="45"/>
      <c r="UL77" s="45"/>
      <c r="UM77" s="45"/>
      <c r="UN77" s="45"/>
      <c r="UO77" s="45"/>
      <c r="UP77" s="45"/>
      <c r="UQ77" s="45"/>
      <c r="UR77" s="45"/>
      <c r="US77" s="45"/>
      <c r="UT77" s="45"/>
      <c r="UU77" s="45"/>
      <c r="UV77" s="45"/>
      <c r="UW77" s="45"/>
      <c r="UX77" s="45"/>
      <c r="UY77" s="45"/>
      <c r="UZ77" s="45"/>
      <c r="VA77" s="45"/>
      <c r="VB77" s="45"/>
      <c r="VC77" s="45"/>
      <c r="VD77" s="45"/>
      <c r="VE77" s="45"/>
      <c r="VF77" s="45"/>
      <c r="VG77" s="45"/>
      <c r="VH77" s="45"/>
      <c r="VI77" s="45"/>
      <c r="VJ77" s="45"/>
      <c r="VK77" s="45"/>
      <c r="VL77" s="45"/>
      <c r="VM77" s="45"/>
      <c r="VN77" s="45"/>
      <c r="VO77" s="45"/>
      <c r="VP77" s="45"/>
      <c r="VQ77" s="45"/>
      <c r="VR77" s="45"/>
      <c r="VS77" s="45"/>
      <c r="VT77" s="45"/>
      <c r="VU77" s="45"/>
      <c r="VV77" s="45"/>
      <c r="VW77" s="45"/>
      <c r="VX77" s="45"/>
      <c r="VY77" s="45"/>
      <c r="VZ77" s="45"/>
      <c r="WA77" s="45"/>
      <c r="WB77" s="45"/>
      <c r="WC77" s="45"/>
      <c r="WD77" s="45"/>
      <c r="WE77" s="45"/>
      <c r="WF77" s="45"/>
      <c r="WG77" s="45"/>
      <c r="WH77" s="45"/>
      <c r="WI77" s="45"/>
      <c r="WJ77" s="45"/>
      <c r="WK77" s="45"/>
      <c r="WL77" s="45"/>
      <c r="WM77" s="45"/>
      <c r="WN77" s="45"/>
      <c r="WO77" s="45"/>
      <c r="WP77" s="45"/>
      <c r="WQ77" s="45"/>
      <c r="WR77" s="45"/>
      <c r="WS77" s="45"/>
      <c r="WT77" s="45"/>
      <c r="WU77" s="45"/>
      <c r="WV77" s="45"/>
      <c r="WW77" s="45"/>
      <c r="WX77" s="45"/>
      <c r="WY77" s="45"/>
      <c r="WZ77" s="45"/>
      <c r="XA77" s="45"/>
      <c r="XB77" s="45"/>
      <c r="XC77" s="45"/>
      <c r="XD77" s="45"/>
      <c r="XE77" s="45"/>
      <c r="XF77" s="45"/>
      <c r="XG77" s="45"/>
      <c r="XH77" s="45"/>
      <c r="XI77" s="45"/>
      <c r="XJ77" s="45"/>
      <c r="XK77" s="45"/>
      <c r="XL77" s="45"/>
      <c r="XM77" s="45"/>
      <c r="XN77" s="45"/>
      <c r="XO77" s="45"/>
      <c r="XP77" s="45"/>
      <c r="XQ77" s="45"/>
      <c r="XR77" s="45"/>
      <c r="XS77" s="45"/>
      <c r="XT77" s="45"/>
      <c r="XU77" s="45"/>
      <c r="XV77" s="45"/>
      <c r="XW77" s="45"/>
      <c r="XX77" s="45"/>
      <c r="XY77" s="45"/>
      <c r="XZ77" s="45"/>
      <c r="YA77" s="45"/>
      <c r="YB77" s="45"/>
      <c r="YC77" s="45"/>
      <c r="YD77" s="45"/>
      <c r="YE77" s="45"/>
      <c r="YF77" s="45"/>
      <c r="YG77" s="45"/>
      <c r="YH77" s="45"/>
      <c r="YI77" s="45"/>
      <c r="YJ77" s="45"/>
      <c r="YK77" s="45"/>
      <c r="YL77" s="45"/>
      <c r="YM77" s="45"/>
      <c r="YN77" s="45"/>
      <c r="YO77" s="45"/>
      <c r="YP77" s="45"/>
      <c r="YQ77" s="45"/>
      <c r="YR77" s="45"/>
      <c r="YS77" s="45"/>
      <c r="YT77" s="45"/>
      <c r="YU77" s="45"/>
      <c r="YV77" s="45"/>
      <c r="YW77" s="45"/>
      <c r="YX77" s="45"/>
      <c r="YY77" s="45"/>
      <c r="YZ77" s="45"/>
      <c r="ZA77" s="45"/>
      <c r="ZB77" s="45"/>
      <c r="ZC77" s="45"/>
      <c r="ZD77" s="45"/>
      <c r="ZE77" s="45"/>
      <c r="ZF77" s="45"/>
      <c r="ZG77" s="45"/>
      <c r="ZH77" s="45"/>
      <c r="ZI77" s="45"/>
      <c r="ZJ77" s="45"/>
      <c r="ZK77" s="45"/>
      <c r="ZL77" s="45"/>
      <c r="ZM77" s="45"/>
      <c r="ZN77" s="45"/>
      <c r="ZO77" s="45"/>
      <c r="ZP77" s="45"/>
      <c r="ZQ77" s="45"/>
      <c r="ZR77" s="45"/>
      <c r="ZS77" s="45"/>
      <c r="ZT77" s="45"/>
      <c r="ZU77" s="45"/>
      <c r="ZV77" s="45"/>
      <c r="ZW77" s="45"/>
      <c r="ZX77" s="45"/>
      <c r="ZY77" s="45"/>
      <c r="ZZ77" s="45"/>
      <c r="AAA77" s="45"/>
      <c r="AAB77" s="45"/>
      <c r="AAC77" s="45"/>
      <c r="AAD77" s="45"/>
      <c r="AAE77" s="45"/>
      <c r="AAF77" s="45"/>
      <c r="AAG77" s="45"/>
      <c r="AAH77" s="45"/>
      <c r="AAI77" s="45"/>
      <c r="AAJ77" s="45"/>
      <c r="AAK77" s="45"/>
      <c r="AAL77" s="45"/>
      <c r="AAM77" s="45"/>
      <c r="AAN77" s="45"/>
      <c r="AAO77" s="45"/>
      <c r="AAP77" s="45"/>
      <c r="AAQ77" s="45"/>
      <c r="AAR77" s="45"/>
      <c r="AAS77" s="45"/>
      <c r="AAT77" s="45"/>
      <c r="AAU77" s="45"/>
      <c r="AAV77" s="45"/>
      <c r="AAW77" s="45"/>
      <c r="AAX77" s="45"/>
      <c r="AAY77" s="45"/>
      <c r="AAZ77" s="45"/>
      <c r="ABA77" s="45"/>
      <c r="ABB77" s="45"/>
      <c r="ABC77" s="45"/>
      <c r="ABD77" s="45"/>
      <c r="ABE77" s="45"/>
      <c r="ABF77" s="45"/>
      <c r="ABG77" s="45"/>
      <c r="ABH77" s="45"/>
      <c r="ABI77" s="45"/>
      <c r="ABJ77" s="45"/>
      <c r="ABK77" s="45"/>
      <c r="ABL77" s="45"/>
      <c r="ABM77" s="45"/>
      <c r="ABN77" s="45"/>
      <c r="ABO77" s="45"/>
      <c r="ABP77" s="45"/>
      <c r="ABQ77" s="45"/>
      <c r="ABR77" s="45"/>
      <c r="ABS77" s="45"/>
      <c r="ABT77" s="45"/>
      <c r="ABU77" s="45"/>
      <c r="ABV77" s="45"/>
      <c r="ABW77" s="45"/>
      <c r="ABX77" s="45"/>
      <c r="ABY77" s="45"/>
      <c r="ABZ77" s="45"/>
      <c r="ACA77" s="45"/>
      <c r="ACB77" s="45"/>
      <c r="ACC77" s="45"/>
      <c r="ACD77" s="45"/>
      <c r="ACE77" s="45"/>
      <c r="ACF77" s="45"/>
      <c r="ACG77" s="45"/>
      <c r="ACH77" s="45"/>
      <c r="ACI77" s="45"/>
      <c r="ACJ77" s="45"/>
      <c r="ACK77" s="45"/>
      <c r="ACL77" s="45"/>
      <c r="ACM77" s="45"/>
      <c r="ACN77" s="45"/>
      <c r="ACO77" s="45"/>
      <c r="ACP77" s="45"/>
      <c r="ACQ77" s="45"/>
      <c r="ACR77" s="45"/>
      <c r="ACS77" s="45"/>
      <c r="ACT77" s="45"/>
      <c r="ACU77" s="45"/>
      <c r="ACV77" s="45"/>
      <c r="ACW77" s="45"/>
      <c r="ACX77" s="45"/>
      <c r="ACY77" s="45"/>
      <c r="ACZ77" s="45"/>
      <c r="ADA77" s="45"/>
      <c r="ADB77" s="45"/>
      <c r="ADC77" s="45"/>
      <c r="ADD77" s="45"/>
      <c r="ADE77" s="45"/>
      <c r="ADF77" s="45"/>
      <c r="ADG77" s="45"/>
      <c r="ADH77" s="45"/>
      <c r="ADI77" s="45"/>
      <c r="ADJ77" s="45"/>
      <c r="ADK77" s="45"/>
      <c r="ADL77" s="45"/>
      <c r="ADM77" s="45"/>
      <c r="ADN77" s="45"/>
      <c r="ADO77" s="45"/>
      <c r="ADP77" s="45"/>
      <c r="ADQ77" s="45"/>
      <c r="ADR77" s="45"/>
      <c r="ADS77" s="45"/>
      <c r="ADT77" s="45"/>
      <c r="ADU77" s="45"/>
      <c r="ADV77" s="45"/>
      <c r="ADW77" s="45"/>
      <c r="ADX77" s="45"/>
      <c r="ADY77" s="45"/>
      <c r="ADZ77" s="45"/>
      <c r="AEA77" s="45"/>
      <c r="AEB77" s="45"/>
      <c r="AEC77" s="45"/>
      <c r="AED77" s="45"/>
      <c r="AEE77" s="45"/>
      <c r="AEF77" s="45"/>
      <c r="AEG77" s="45"/>
      <c r="AEH77" s="45"/>
      <c r="AEI77" s="45"/>
      <c r="AEJ77" s="45"/>
      <c r="AEK77" s="45"/>
      <c r="AEL77" s="45"/>
      <c r="AEM77" s="45"/>
      <c r="AEN77" s="45"/>
      <c r="AEO77" s="45"/>
      <c r="AEP77" s="45"/>
      <c r="AEQ77" s="45"/>
      <c r="AER77" s="45"/>
      <c r="AES77" s="45"/>
      <c r="AET77" s="45"/>
      <c r="AEU77" s="45"/>
      <c r="AEV77" s="45"/>
      <c r="AEW77" s="45"/>
      <c r="AEX77" s="45"/>
      <c r="AEY77" s="45"/>
      <c r="AEZ77" s="45"/>
      <c r="AFA77" s="45"/>
      <c r="AFB77" s="45"/>
      <c r="AFC77" s="45"/>
      <c r="AFD77" s="45"/>
      <c r="AFE77" s="45"/>
      <c r="AFF77" s="45"/>
      <c r="AFG77" s="45"/>
      <c r="AFH77" s="45"/>
      <c r="AFI77" s="45"/>
      <c r="AFJ77" s="45"/>
      <c r="AFK77" s="45"/>
      <c r="AFL77" s="45"/>
      <c r="AFM77" s="45"/>
      <c r="AFN77" s="45"/>
      <c r="AFO77" s="45"/>
      <c r="AFP77" s="45"/>
      <c r="AFQ77" s="45"/>
      <c r="AFR77" s="45"/>
      <c r="AFS77" s="45"/>
      <c r="AFT77" s="45"/>
      <c r="AFU77" s="45"/>
      <c r="AFV77" s="45"/>
      <c r="AFW77" s="45"/>
      <c r="AFX77" s="45"/>
      <c r="AFY77" s="45"/>
      <c r="AFZ77" s="45"/>
      <c r="AGA77" s="45"/>
      <c r="AGB77" s="45"/>
      <c r="AGC77" s="45"/>
      <c r="AGD77" s="45"/>
      <c r="AGE77" s="45"/>
      <c r="AGF77" s="45"/>
      <c r="AGG77" s="45"/>
      <c r="AGH77" s="45"/>
      <c r="AGI77" s="45"/>
      <c r="AGJ77" s="45"/>
      <c r="AGK77" s="45"/>
      <c r="AGL77" s="45"/>
      <c r="AGM77" s="45"/>
      <c r="AGN77" s="45"/>
      <c r="AGO77" s="45"/>
      <c r="AGP77" s="45"/>
      <c r="AGQ77" s="45"/>
      <c r="AGR77" s="45"/>
      <c r="AGS77" s="45"/>
      <c r="AGT77" s="45"/>
      <c r="AGU77" s="45"/>
      <c r="AGV77" s="45"/>
      <c r="AGW77" s="45"/>
      <c r="AGX77" s="45"/>
      <c r="AGY77" s="45"/>
      <c r="AGZ77" s="45"/>
      <c r="AHA77" s="45"/>
      <c r="AHB77" s="45"/>
      <c r="AHC77" s="45"/>
      <c r="AHD77" s="45"/>
      <c r="AHE77" s="45"/>
      <c r="AHF77" s="45"/>
      <c r="AHG77" s="45"/>
      <c r="AHH77" s="45"/>
      <c r="AHI77" s="45"/>
      <c r="AHJ77" s="45"/>
      <c r="AHK77" s="45"/>
      <c r="AHL77" s="45"/>
      <c r="AHM77" s="45"/>
      <c r="AHN77" s="45"/>
      <c r="AHO77" s="45"/>
      <c r="AHP77" s="45"/>
      <c r="AHQ77" s="45"/>
      <c r="AHR77" s="45"/>
      <c r="AHS77" s="45"/>
      <c r="AHT77" s="45"/>
      <c r="AHU77" s="45"/>
      <c r="AHV77" s="45"/>
      <c r="AHW77" s="45"/>
      <c r="AHX77" s="45"/>
      <c r="AHY77" s="45"/>
      <c r="AHZ77" s="45"/>
      <c r="AIA77" s="45"/>
      <c r="AIB77" s="45"/>
      <c r="AIC77" s="45"/>
      <c r="AID77" s="45"/>
      <c r="AIE77" s="45"/>
      <c r="AIF77" s="45"/>
      <c r="AIG77" s="45"/>
      <c r="AIH77" s="45"/>
      <c r="AII77" s="45"/>
      <c r="AIJ77" s="45"/>
      <c r="AIK77" s="45"/>
      <c r="AIL77" s="45"/>
      <c r="AIM77" s="45"/>
      <c r="AIN77" s="45"/>
      <c r="AIO77" s="45"/>
      <c r="AIP77" s="45"/>
      <c r="AIQ77" s="45"/>
      <c r="AIR77" s="45"/>
      <c r="AIS77" s="45"/>
      <c r="AIT77" s="45"/>
      <c r="AIU77" s="45"/>
      <c r="AIV77" s="45"/>
      <c r="AIW77" s="45"/>
      <c r="AIX77" s="45"/>
      <c r="AIY77" s="45"/>
      <c r="AIZ77" s="45"/>
      <c r="AJA77" s="45"/>
      <c r="AJB77" s="45"/>
      <c r="AJC77" s="45"/>
      <c r="AJD77" s="45"/>
      <c r="AJE77" s="45"/>
      <c r="AJF77" s="45"/>
      <c r="AJG77" s="45"/>
      <c r="AJH77" s="45"/>
      <c r="AJI77" s="45"/>
      <c r="AJJ77" s="45"/>
      <c r="AJK77" s="45"/>
      <c r="AJL77" s="45"/>
      <c r="AJM77" s="45"/>
      <c r="AJN77" s="45"/>
      <c r="AJO77" s="45"/>
      <c r="AJP77" s="45"/>
      <c r="AJQ77" s="45"/>
      <c r="AJR77" s="45"/>
      <c r="AJS77" s="45"/>
      <c r="AJT77" s="45"/>
      <c r="AJU77" s="45"/>
      <c r="AJV77" s="45"/>
      <c r="AJW77" s="45"/>
      <c r="AJX77" s="45"/>
      <c r="AJY77" s="45"/>
      <c r="AJZ77" s="45"/>
      <c r="AKA77" s="45"/>
      <c r="AKB77" s="45"/>
      <c r="AKC77" s="45"/>
      <c r="AKD77" s="45"/>
      <c r="AKE77" s="45"/>
      <c r="AKF77" s="45"/>
      <c r="AKG77" s="45"/>
      <c r="AKH77" s="45"/>
      <c r="AKI77" s="45"/>
      <c r="AKJ77" s="45"/>
      <c r="AKK77" s="45"/>
      <c r="AKL77" s="45"/>
      <c r="AKM77" s="45"/>
      <c r="AKN77" s="45"/>
      <c r="AKO77" s="45"/>
      <c r="AKP77" s="45"/>
      <c r="AKQ77" s="45"/>
      <c r="AKR77" s="45"/>
      <c r="AKS77" s="45"/>
      <c r="AKT77" s="45"/>
      <c r="AKU77" s="45"/>
      <c r="AKV77" s="45"/>
      <c r="AKW77" s="45"/>
      <c r="AKX77" s="45"/>
      <c r="AKY77" s="45"/>
      <c r="AKZ77" s="45"/>
      <c r="ALA77" s="45"/>
      <c r="ALB77" s="45"/>
      <c r="ALC77" s="45"/>
      <c r="ALD77" s="45"/>
      <c r="ALE77" s="45"/>
      <c r="ALF77" s="45"/>
      <c r="ALG77" s="45"/>
      <c r="ALH77" s="45"/>
      <c r="ALI77" s="45"/>
      <c r="ALJ77" s="45"/>
      <c r="ALK77" s="45"/>
      <c r="ALL77" s="45"/>
      <c r="ALM77" s="45"/>
      <c r="ALN77" s="45"/>
      <c r="ALO77" s="45"/>
      <c r="ALP77" s="45"/>
      <c r="ALQ77" s="45"/>
      <c r="ALR77" s="45"/>
      <c r="ALS77" s="45"/>
      <c r="ALT77" s="45"/>
      <c r="ALU77" s="45"/>
      <c r="ALV77" s="45"/>
      <c r="ALW77" s="45"/>
      <c r="ALX77" s="45"/>
      <c r="ALY77" s="45"/>
      <c r="ALZ77" s="45"/>
      <c r="AMA77" s="45"/>
      <c r="AMB77" s="45"/>
      <c r="AMC77" s="45"/>
      <c r="AMD77" s="45"/>
      <c r="AME77" s="45"/>
      <c r="AMF77" s="45"/>
      <c r="AMG77" s="45"/>
      <c r="AMH77" s="45"/>
      <c r="AMI77" s="45"/>
      <c r="AMJ77" s="45"/>
      <c r="AMK77" s="45"/>
      <c r="AML77" s="45"/>
      <c r="AMM77" s="45"/>
      <c r="AMN77" s="45"/>
      <c r="AMO77" s="45"/>
      <c r="AMP77" s="45"/>
      <c r="AMQ77" s="45"/>
      <c r="AMR77" s="45"/>
      <c r="AMS77" s="45"/>
      <c r="AMT77" s="45"/>
      <c r="AMU77" s="45"/>
      <c r="AMV77" s="45"/>
      <c r="AMW77" s="45"/>
      <c r="AMX77" s="45"/>
      <c r="AMY77" s="45"/>
      <c r="AMZ77" s="45"/>
      <c r="ANA77" s="45"/>
      <c r="ANB77" s="45"/>
      <c r="ANC77" s="45"/>
      <c r="AND77" s="45"/>
      <c r="ANE77" s="45"/>
      <c r="ANF77" s="45"/>
      <c r="ANG77" s="45"/>
      <c r="ANH77" s="45"/>
      <c r="ANI77" s="45"/>
      <c r="ANJ77" s="45"/>
      <c r="ANK77" s="45"/>
      <c r="ANL77" s="45"/>
      <c r="ANM77" s="45"/>
      <c r="ANN77" s="45"/>
      <c r="ANO77" s="45"/>
      <c r="ANP77" s="45"/>
      <c r="ANQ77" s="45"/>
      <c r="ANR77" s="45"/>
      <c r="ANS77" s="45"/>
      <c r="ANT77" s="45"/>
      <c r="ANU77" s="45"/>
      <c r="ANV77" s="45"/>
      <c r="ANW77" s="45"/>
      <c r="ANX77" s="45"/>
      <c r="ANY77" s="45"/>
      <c r="ANZ77" s="45"/>
      <c r="AOA77" s="45"/>
      <c r="AOB77" s="45"/>
      <c r="AOC77" s="45"/>
      <c r="AOD77" s="45"/>
      <c r="AOE77" s="45"/>
      <c r="AOF77" s="45"/>
      <c r="AOG77" s="45"/>
      <c r="AOH77" s="45"/>
      <c r="AOI77" s="45"/>
      <c r="AOJ77" s="45"/>
      <c r="AOK77" s="45"/>
      <c r="AOL77" s="45"/>
      <c r="AOM77" s="45"/>
      <c r="AON77" s="45"/>
      <c r="AOO77" s="45"/>
      <c r="AOP77" s="45"/>
      <c r="AOQ77" s="45"/>
      <c r="AOR77" s="45"/>
      <c r="AOS77" s="45"/>
      <c r="AOT77" s="45"/>
      <c r="AOU77" s="45"/>
      <c r="AOV77" s="45"/>
      <c r="AOW77" s="45"/>
      <c r="AOX77" s="45"/>
      <c r="AOY77" s="45"/>
      <c r="AOZ77" s="45"/>
      <c r="APA77" s="45"/>
      <c r="APB77" s="45"/>
      <c r="APC77" s="45"/>
      <c r="APD77" s="45"/>
      <c r="APE77" s="45"/>
      <c r="APF77" s="45"/>
      <c r="APG77" s="45"/>
      <c r="APH77" s="45"/>
      <c r="API77" s="45"/>
      <c r="APJ77" s="45"/>
      <c r="APK77" s="45"/>
      <c r="APL77" s="45"/>
      <c r="APM77" s="45"/>
      <c r="APN77" s="45"/>
      <c r="APO77" s="45"/>
      <c r="APP77" s="45"/>
      <c r="APQ77" s="45"/>
      <c r="APR77" s="45"/>
      <c r="APS77" s="45"/>
      <c r="APT77" s="45"/>
      <c r="APU77" s="45"/>
      <c r="APV77" s="45"/>
      <c r="APW77" s="45"/>
      <c r="APX77" s="45"/>
      <c r="APY77" s="45"/>
      <c r="APZ77" s="45"/>
      <c r="AQA77" s="45"/>
      <c r="AQB77" s="45"/>
      <c r="AQC77" s="45"/>
      <c r="AQD77" s="45"/>
      <c r="AQE77" s="45"/>
      <c r="AQF77" s="45"/>
      <c r="AQG77" s="45"/>
      <c r="AQH77" s="45"/>
      <c r="AQI77" s="45"/>
      <c r="AQJ77" s="45"/>
      <c r="AQK77" s="45"/>
      <c r="AQL77" s="45"/>
      <c r="AQM77" s="45"/>
      <c r="AQN77" s="45"/>
      <c r="AQO77" s="45"/>
      <c r="AQP77" s="45"/>
      <c r="AQQ77" s="45"/>
      <c r="AQR77" s="45"/>
      <c r="AQS77" s="45"/>
      <c r="AQT77" s="45"/>
      <c r="AQU77" s="45"/>
      <c r="AQV77" s="45"/>
      <c r="AQW77" s="45"/>
      <c r="AQX77" s="45"/>
      <c r="AQY77" s="45"/>
      <c r="AQZ77" s="45"/>
      <c r="ARA77" s="45"/>
      <c r="ARB77" s="45"/>
      <c r="ARC77" s="45"/>
      <c r="ARD77" s="45"/>
      <c r="ARE77" s="45"/>
      <c r="ARF77" s="45"/>
      <c r="ARG77" s="45"/>
      <c r="ARH77" s="45"/>
      <c r="ARI77" s="45"/>
      <c r="ARJ77" s="45"/>
      <c r="ARK77" s="45"/>
      <c r="ARL77" s="45"/>
      <c r="ARM77" s="45"/>
      <c r="ARN77" s="45"/>
      <c r="ARO77" s="45"/>
      <c r="ARP77" s="45"/>
      <c r="ARQ77" s="45"/>
      <c r="ARR77" s="45"/>
      <c r="ARS77" s="45"/>
      <c r="ART77" s="45"/>
      <c r="ARU77" s="45"/>
      <c r="ARV77" s="45"/>
      <c r="ARW77" s="45"/>
      <c r="ARX77" s="45"/>
      <c r="ARY77" s="45"/>
      <c r="ARZ77" s="45"/>
      <c r="ASA77" s="45"/>
      <c r="ASB77" s="45"/>
      <c r="ASC77" s="45"/>
      <c r="ASD77" s="45"/>
      <c r="ASE77" s="45"/>
      <c r="ASF77" s="45"/>
      <c r="ASG77" s="45"/>
      <c r="ASH77" s="45"/>
      <c r="ASI77" s="45"/>
      <c r="ASJ77" s="45"/>
      <c r="ASK77" s="45"/>
      <c r="ASL77" s="45"/>
      <c r="ASM77" s="45"/>
      <c r="ASN77" s="45"/>
      <c r="ASO77" s="45"/>
      <c r="ASP77" s="45"/>
      <c r="ASQ77" s="45"/>
      <c r="ASR77" s="45"/>
      <c r="ASS77" s="45"/>
      <c r="AST77" s="45"/>
      <c r="ASU77" s="45"/>
      <c r="ASV77" s="45"/>
      <c r="ASW77" s="45"/>
      <c r="ASX77" s="45"/>
      <c r="ASY77" s="45"/>
      <c r="ASZ77" s="45"/>
      <c r="ATA77" s="45"/>
      <c r="ATB77" s="45"/>
      <c r="ATC77" s="45"/>
      <c r="ATD77" s="45"/>
      <c r="ATE77" s="45"/>
      <c r="ATF77" s="45"/>
      <c r="ATG77" s="45"/>
      <c r="ATH77" s="45"/>
      <c r="ATI77" s="45"/>
      <c r="ATJ77" s="45"/>
      <c r="ATK77" s="45"/>
      <c r="ATL77" s="45"/>
      <c r="ATM77" s="45"/>
      <c r="ATN77" s="45"/>
      <c r="ATO77" s="45"/>
      <c r="ATP77" s="45"/>
      <c r="ATQ77" s="45"/>
      <c r="ATR77" s="45"/>
      <c r="ATS77" s="45"/>
      <c r="ATT77" s="45"/>
      <c r="ATU77" s="45"/>
      <c r="ATV77" s="45"/>
      <c r="ATW77" s="45"/>
      <c r="ATX77" s="45"/>
      <c r="ATY77" s="45"/>
      <c r="ATZ77" s="45"/>
      <c r="AUA77" s="45"/>
      <c r="AUB77" s="45"/>
      <c r="AUC77" s="45"/>
      <c r="AUD77" s="45"/>
      <c r="AUE77" s="45"/>
      <c r="AUF77" s="45"/>
      <c r="AUG77" s="45"/>
      <c r="AUH77" s="45"/>
      <c r="AUI77" s="45"/>
      <c r="AUJ77" s="45"/>
      <c r="AUK77" s="45"/>
      <c r="AUL77" s="45"/>
      <c r="AUM77" s="45"/>
      <c r="AUN77" s="45"/>
      <c r="AUO77" s="45"/>
      <c r="AUP77" s="45"/>
      <c r="AUQ77" s="45"/>
      <c r="AUR77" s="45"/>
      <c r="AUS77" s="45"/>
      <c r="AUT77" s="45"/>
      <c r="AUU77" s="45"/>
      <c r="AUV77" s="45"/>
      <c r="AUW77" s="45"/>
      <c r="AUX77" s="45"/>
      <c r="AUY77" s="45"/>
      <c r="AUZ77" s="45"/>
      <c r="AVA77" s="45"/>
      <c r="AVB77" s="45"/>
      <c r="AVC77" s="45"/>
      <c r="AVD77" s="45"/>
      <c r="AVE77" s="45"/>
      <c r="AVF77" s="45"/>
      <c r="AVG77" s="45"/>
      <c r="AVH77" s="45"/>
      <c r="AVI77" s="45"/>
      <c r="AVJ77" s="45"/>
      <c r="AVK77" s="45"/>
      <c r="AVL77" s="45"/>
      <c r="AVM77" s="45"/>
      <c r="AVN77" s="45"/>
      <c r="AVO77" s="45"/>
      <c r="AVP77" s="45"/>
      <c r="AVQ77" s="45"/>
      <c r="AVR77" s="45"/>
      <c r="AVS77" s="45"/>
      <c r="AVT77" s="45"/>
      <c r="AVU77" s="45"/>
      <c r="AVV77" s="45"/>
      <c r="AVW77" s="45"/>
      <c r="AVX77" s="45"/>
      <c r="AVY77" s="45"/>
      <c r="AVZ77" s="45"/>
      <c r="AWA77" s="45"/>
      <c r="AWB77" s="45"/>
      <c r="AWC77" s="45"/>
      <c r="AWD77" s="45"/>
      <c r="AWE77" s="45"/>
      <c r="AWF77" s="45"/>
      <c r="AWG77" s="45"/>
      <c r="AWH77" s="45"/>
      <c r="AWI77" s="45"/>
      <c r="AWJ77" s="45"/>
      <c r="AWK77" s="45"/>
      <c r="AWL77" s="45"/>
      <c r="AWM77" s="45"/>
      <c r="AWN77" s="45"/>
      <c r="AWO77" s="45"/>
      <c r="AWP77" s="45"/>
      <c r="AWQ77" s="45"/>
      <c r="AWR77" s="45"/>
      <c r="AWS77" s="45"/>
      <c r="AWT77" s="45"/>
      <c r="AWU77" s="45"/>
      <c r="AWV77" s="45"/>
      <c r="AWW77" s="45"/>
      <c r="AWX77" s="45"/>
      <c r="AWY77" s="45"/>
      <c r="AWZ77" s="45"/>
      <c r="AXA77" s="45"/>
      <c r="AXB77" s="45"/>
      <c r="AXC77" s="45"/>
      <c r="AXD77" s="45"/>
      <c r="AXE77" s="45"/>
      <c r="AXF77" s="45"/>
      <c r="AXG77" s="45"/>
      <c r="AXH77" s="45"/>
      <c r="AXI77" s="45"/>
      <c r="AXJ77" s="45"/>
      <c r="AXK77" s="45"/>
      <c r="AXL77" s="45"/>
      <c r="AXM77" s="45"/>
      <c r="AXN77" s="45"/>
      <c r="AXO77" s="45"/>
      <c r="AXP77" s="45"/>
      <c r="AXQ77" s="45"/>
      <c r="AXR77" s="45"/>
      <c r="AXS77" s="45"/>
      <c r="AXT77" s="45"/>
      <c r="AXU77" s="45"/>
      <c r="AXV77" s="45"/>
      <c r="AXW77" s="45"/>
      <c r="AXX77" s="45"/>
      <c r="AXY77" s="45"/>
      <c r="AXZ77" s="45"/>
      <c r="AYA77" s="45"/>
      <c r="AYB77" s="45"/>
      <c r="AYC77" s="45"/>
      <c r="AYD77" s="45"/>
      <c r="AYE77" s="45"/>
      <c r="AYF77" s="45"/>
      <c r="AYG77" s="45"/>
      <c r="AYH77" s="45"/>
      <c r="AYI77" s="45"/>
      <c r="AYJ77" s="45"/>
      <c r="AYK77" s="45"/>
      <c r="AYL77" s="45"/>
      <c r="AYM77" s="45"/>
      <c r="AYN77" s="45"/>
      <c r="AYO77" s="45"/>
      <c r="AYP77" s="45"/>
      <c r="AYQ77" s="45"/>
      <c r="AYR77" s="45"/>
      <c r="AYS77" s="45"/>
      <c r="AYT77" s="45"/>
      <c r="AYU77" s="45"/>
      <c r="AYV77" s="45"/>
      <c r="AYW77" s="45"/>
      <c r="AYX77" s="45"/>
      <c r="AYY77" s="45"/>
      <c r="AYZ77" s="45"/>
      <c r="AZA77" s="45"/>
      <c r="AZB77" s="45"/>
      <c r="AZC77" s="45"/>
      <c r="AZD77" s="45"/>
      <c r="AZE77" s="45"/>
      <c r="AZF77" s="45"/>
      <c r="AZG77" s="45"/>
      <c r="AZH77" s="45"/>
      <c r="AZI77" s="45"/>
      <c r="AZJ77" s="45"/>
      <c r="AZK77" s="45"/>
      <c r="AZL77" s="45"/>
      <c r="AZM77" s="45"/>
      <c r="AZN77" s="45"/>
      <c r="AZO77" s="45"/>
      <c r="AZP77" s="45"/>
      <c r="AZQ77" s="45"/>
      <c r="AZR77" s="45"/>
      <c r="AZS77" s="45"/>
      <c r="AZT77" s="45"/>
      <c r="AZU77" s="45"/>
      <c r="AZV77" s="45"/>
      <c r="AZW77" s="45"/>
      <c r="AZX77" s="45"/>
      <c r="AZY77" s="45"/>
      <c r="AZZ77" s="45"/>
      <c r="BAA77" s="45"/>
      <c r="BAB77" s="45"/>
      <c r="BAC77" s="45"/>
      <c r="BAD77" s="45"/>
      <c r="BAE77" s="45"/>
      <c r="BAF77" s="45"/>
      <c r="BAG77" s="45"/>
      <c r="BAH77" s="45"/>
      <c r="BAI77" s="45"/>
      <c r="BAJ77" s="45"/>
      <c r="BAK77" s="45"/>
      <c r="BAL77" s="45"/>
      <c r="BAM77" s="45"/>
      <c r="BAN77" s="45"/>
      <c r="BAO77" s="45"/>
      <c r="BAP77" s="45"/>
      <c r="BAQ77" s="45"/>
      <c r="BAR77" s="45"/>
      <c r="BAS77" s="45"/>
      <c r="BAT77" s="45"/>
      <c r="BAU77" s="45"/>
      <c r="BAV77" s="45"/>
      <c r="BAW77" s="45"/>
      <c r="BAX77" s="45"/>
      <c r="BAY77" s="45"/>
      <c r="BAZ77" s="45"/>
      <c r="BBA77" s="45"/>
      <c r="BBB77" s="45"/>
      <c r="BBC77" s="45"/>
      <c r="BBD77" s="45"/>
      <c r="BBE77" s="45"/>
      <c r="BBF77" s="45"/>
      <c r="BBG77" s="45"/>
      <c r="BBH77" s="45"/>
      <c r="BBI77" s="45"/>
      <c r="BBJ77" s="45"/>
      <c r="BBK77" s="45"/>
      <c r="BBL77" s="45"/>
      <c r="BBM77" s="45"/>
      <c r="BBN77" s="45"/>
      <c r="BBO77" s="45"/>
      <c r="BBP77" s="45"/>
      <c r="BBQ77" s="45"/>
      <c r="BBR77" s="45"/>
      <c r="BBS77" s="45"/>
      <c r="BBT77" s="45"/>
      <c r="BBU77" s="45"/>
      <c r="BBV77" s="45"/>
      <c r="BBW77" s="45"/>
      <c r="BBX77" s="45"/>
      <c r="BBY77" s="45"/>
      <c r="BBZ77" s="45"/>
      <c r="BCA77" s="45"/>
      <c r="BCB77" s="45"/>
      <c r="BCC77" s="45"/>
      <c r="BCD77" s="45"/>
      <c r="BCE77" s="45"/>
      <c r="BCF77" s="45"/>
      <c r="BCG77" s="45"/>
      <c r="BCH77" s="45"/>
      <c r="BCI77" s="45"/>
      <c r="BCJ77" s="45"/>
      <c r="BCK77" s="45"/>
      <c r="BCL77" s="45"/>
      <c r="BCM77" s="45"/>
      <c r="BCN77" s="45"/>
      <c r="BCO77" s="45"/>
      <c r="BCP77" s="45"/>
      <c r="BCQ77" s="45"/>
      <c r="BCR77" s="45"/>
      <c r="BCS77" s="45"/>
      <c r="BCT77" s="45"/>
      <c r="BCU77" s="45"/>
      <c r="BCV77" s="45"/>
      <c r="BCW77" s="45"/>
      <c r="BCX77" s="45"/>
      <c r="BCY77" s="45"/>
      <c r="BCZ77" s="45"/>
      <c r="BDA77" s="45"/>
      <c r="BDB77" s="45"/>
      <c r="BDC77" s="45"/>
      <c r="BDD77" s="45"/>
      <c r="BDE77" s="45"/>
      <c r="BDF77" s="45"/>
      <c r="BDG77" s="45"/>
      <c r="BDH77" s="45"/>
      <c r="BDI77" s="45"/>
      <c r="BDJ77" s="45"/>
      <c r="BDK77" s="45"/>
      <c r="BDL77" s="45"/>
      <c r="BDM77" s="45"/>
      <c r="BDN77" s="45"/>
      <c r="BDO77" s="45"/>
      <c r="BDP77" s="45"/>
      <c r="BDQ77" s="45"/>
      <c r="BDR77" s="45"/>
      <c r="BDS77" s="45"/>
      <c r="BDT77" s="45"/>
      <c r="BDU77" s="45"/>
      <c r="BDV77" s="45"/>
      <c r="BDW77" s="45"/>
      <c r="BDX77" s="45"/>
      <c r="BDY77" s="45"/>
      <c r="BDZ77" s="45"/>
      <c r="BEA77" s="45"/>
      <c r="BEB77" s="45"/>
      <c r="BEC77" s="45"/>
      <c r="BED77" s="45"/>
      <c r="BEE77" s="45"/>
      <c r="BEF77" s="45"/>
      <c r="BEG77" s="45"/>
      <c r="BEH77" s="45"/>
      <c r="BEI77" s="45"/>
      <c r="BEJ77" s="45"/>
      <c r="BEK77" s="45"/>
      <c r="BEL77" s="45"/>
      <c r="BEM77" s="45"/>
      <c r="BEN77" s="45"/>
      <c r="BEO77" s="45"/>
      <c r="BEP77" s="45"/>
      <c r="BEQ77" s="45"/>
      <c r="BER77" s="45"/>
      <c r="BES77" s="45"/>
      <c r="BET77" s="45"/>
      <c r="BEU77" s="45"/>
      <c r="BEV77" s="45"/>
      <c r="BEW77" s="45"/>
      <c r="BEX77" s="45"/>
      <c r="BEY77" s="45"/>
      <c r="BEZ77" s="45"/>
      <c r="BFA77" s="45"/>
      <c r="BFB77" s="45"/>
      <c r="BFC77" s="45"/>
      <c r="BFD77" s="45"/>
      <c r="BFE77" s="45"/>
      <c r="BFF77" s="45"/>
      <c r="BFG77" s="45"/>
      <c r="BFH77" s="45"/>
      <c r="BFI77" s="45"/>
      <c r="BFJ77" s="45"/>
      <c r="BFK77" s="45"/>
      <c r="BFL77" s="45"/>
      <c r="BFM77" s="45"/>
      <c r="BFN77" s="45"/>
      <c r="BFO77" s="45"/>
      <c r="BFP77" s="45"/>
      <c r="BFQ77" s="45"/>
      <c r="BFR77" s="45"/>
      <c r="BFS77" s="45"/>
      <c r="BFT77" s="45"/>
      <c r="BFU77" s="45"/>
      <c r="BFV77" s="45"/>
      <c r="BFW77" s="45"/>
      <c r="BFX77" s="45"/>
      <c r="BFY77" s="45"/>
      <c r="BFZ77" s="45"/>
      <c r="BGA77" s="45"/>
      <c r="BGB77" s="45"/>
      <c r="BGC77" s="45"/>
      <c r="BGD77" s="45"/>
      <c r="BGE77" s="45"/>
      <c r="BGF77" s="45"/>
      <c r="BGG77" s="45"/>
      <c r="BGH77" s="45"/>
      <c r="BGI77" s="45"/>
      <c r="BGJ77" s="45"/>
      <c r="BGK77" s="45"/>
      <c r="BGL77" s="45"/>
      <c r="BGM77" s="45"/>
      <c r="BGN77" s="45"/>
      <c r="BGO77" s="45"/>
      <c r="BGP77" s="45"/>
      <c r="BGQ77" s="45"/>
      <c r="BGR77" s="45"/>
      <c r="BGS77" s="45"/>
      <c r="BGT77" s="45"/>
      <c r="BGU77" s="45"/>
      <c r="BGV77" s="45"/>
      <c r="BGW77" s="45"/>
      <c r="BGX77" s="45"/>
      <c r="BGY77" s="45"/>
      <c r="BGZ77" s="45"/>
      <c r="BHA77" s="45"/>
      <c r="BHB77" s="45"/>
      <c r="BHC77" s="45"/>
      <c r="BHD77" s="45"/>
      <c r="BHE77" s="45"/>
      <c r="BHF77" s="45"/>
      <c r="BHG77" s="45"/>
      <c r="BHH77" s="45"/>
      <c r="BHI77" s="45"/>
      <c r="BHJ77" s="45"/>
      <c r="BHK77" s="45"/>
      <c r="BHL77" s="45"/>
      <c r="BHM77" s="45"/>
      <c r="BHN77" s="45"/>
      <c r="BHO77" s="45"/>
      <c r="BHP77" s="45"/>
      <c r="BHQ77" s="45"/>
      <c r="BHR77" s="45"/>
      <c r="BHS77" s="45"/>
      <c r="BHT77" s="45"/>
      <c r="BHU77" s="45"/>
      <c r="BHV77" s="45"/>
      <c r="BHW77" s="45"/>
      <c r="BHX77" s="45"/>
      <c r="BHY77" s="45"/>
      <c r="BHZ77" s="45"/>
      <c r="BIA77" s="45"/>
      <c r="BIB77" s="45"/>
      <c r="BIC77" s="45"/>
      <c r="BID77" s="45"/>
      <c r="BIE77" s="45"/>
      <c r="BIF77" s="45"/>
      <c r="BIG77" s="45"/>
      <c r="BIH77" s="45"/>
      <c r="BII77" s="45"/>
      <c r="BIJ77" s="45"/>
      <c r="BIK77" s="45"/>
      <c r="BIL77" s="45"/>
      <c r="BIM77" s="45"/>
      <c r="BIN77" s="45"/>
      <c r="BIO77" s="45"/>
      <c r="BIP77" s="45"/>
      <c r="BIQ77" s="45"/>
      <c r="BIR77" s="45"/>
      <c r="BIS77" s="45"/>
      <c r="BIT77" s="45"/>
      <c r="BIU77" s="45"/>
      <c r="BIV77" s="45"/>
      <c r="BIW77" s="45"/>
      <c r="BIX77" s="45"/>
      <c r="BIY77" s="45"/>
      <c r="BIZ77" s="45"/>
      <c r="BJA77" s="45"/>
      <c r="BJB77" s="45"/>
      <c r="BJC77" s="45"/>
      <c r="BJD77" s="45"/>
      <c r="BJE77" s="45"/>
      <c r="BJF77" s="45"/>
      <c r="BJG77" s="45"/>
      <c r="BJH77" s="45"/>
      <c r="BJI77" s="45"/>
      <c r="BJJ77" s="45"/>
      <c r="BJK77" s="45"/>
      <c r="BJL77" s="45"/>
      <c r="BJM77" s="45"/>
      <c r="BJN77" s="45"/>
      <c r="BJO77" s="45"/>
      <c r="BJP77" s="45"/>
      <c r="BJQ77" s="45"/>
      <c r="BJR77" s="45"/>
      <c r="BJS77" s="45"/>
      <c r="BJT77" s="45"/>
      <c r="BJU77" s="45"/>
      <c r="BJV77" s="45"/>
      <c r="BJW77" s="45"/>
      <c r="BJX77" s="45"/>
      <c r="BJY77" s="45"/>
      <c r="BJZ77" s="45"/>
      <c r="BKA77" s="45"/>
      <c r="BKB77" s="45"/>
      <c r="BKC77" s="45"/>
      <c r="BKD77" s="45"/>
      <c r="BKE77" s="45"/>
      <c r="BKF77" s="45"/>
      <c r="BKG77" s="45"/>
      <c r="BKH77" s="45"/>
      <c r="BKI77" s="45"/>
      <c r="BKJ77" s="45"/>
      <c r="BKK77" s="45"/>
      <c r="BKL77" s="45"/>
      <c r="BKM77" s="45"/>
      <c r="BKN77" s="45"/>
      <c r="BKO77" s="45"/>
      <c r="BKP77" s="45"/>
      <c r="BKQ77" s="45"/>
      <c r="BKR77" s="45"/>
      <c r="BKS77" s="45"/>
      <c r="BKT77" s="45"/>
      <c r="BKU77" s="45"/>
      <c r="BKV77" s="45"/>
      <c r="BKW77" s="45"/>
      <c r="BKX77" s="45"/>
      <c r="BKY77" s="45"/>
      <c r="BKZ77" s="45"/>
      <c r="BLA77" s="45"/>
      <c r="BLB77" s="45"/>
      <c r="BLC77" s="45"/>
      <c r="BLD77" s="45"/>
      <c r="BLE77" s="45"/>
      <c r="BLF77" s="45"/>
      <c r="BLG77" s="45"/>
      <c r="BLH77" s="45"/>
      <c r="BLI77" s="45"/>
      <c r="BLJ77" s="45"/>
      <c r="BLK77" s="45"/>
      <c r="BLL77" s="45"/>
      <c r="BLM77" s="45"/>
      <c r="BLN77" s="45"/>
      <c r="BLO77" s="45"/>
      <c r="BLP77" s="45"/>
      <c r="BLQ77" s="45"/>
      <c r="BLR77" s="45"/>
      <c r="BLS77" s="45"/>
      <c r="BLT77" s="45"/>
      <c r="BLU77" s="45"/>
      <c r="BLV77" s="45"/>
      <c r="BLW77" s="45"/>
      <c r="BLX77" s="45"/>
      <c r="BLY77" s="45"/>
      <c r="BLZ77" s="45"/>
      <c r="BMA77" s="45"/>
      <c r="BMB77" s="45"/>
      <c r="BMC77" s="45"/>
      <c r="BMD77" s="45"/>
      <c r="BME77" s="45"/>
      <c r="BMF77" s="45"/>
      <c r="BMG77" s="45"/>
      <c r="BMH77" s="45"/>
      <c r="BMI77" s="45"/>
      <c r="BMJ77" s="45"/>
      <c r="BMK77" s="45"/>
      <c r="BML77" s="45"/>
      <c r="BMM77" s="45"/>
      <c r="BMN77" s="45"/>
      <c r="BMO77" s="45"/>
      <c r="BMP77" s="45"/>
      <c r="BMQ77" s="45"/>
      <c r="BMR77" s="45"/>
      <c r="BMS77" s="45"/>
      <c r="BMT77" s="45"/>
      <c r="BMU77" s="45"/>
      <c r="BMV77" s="45"/>
      <c r="BMW77" s="45"/>
      <c r="BMX77" s="45"/>
      <c r="BMY77" s="45"/>
      <c r="BMZ77" s="45"/>
      <c r="BNA77" s="45"/>
      <c r="BNB77" s="45"/>
      <c r="BNC77" s="45"/>
      <c r="BND77" s="45"/>
      <c r="BNE77" s="45"/>
      <c r="BNF77" s="45"/>
      <c r="BNG77" s="45"/>
      <c r="BNH77" s="45"/>
      <c r="BNI77" s="45"/>
      <c r="BNJ77" s="45"/>
      <c r="BNK77" s="45"/>
      <c r="BNL77" s="45"/>
      <c r="BNM77" s="45"/>
      <c r="BNN77" s="45"/>
      <c r="BNO77" s="45"/>
      <c r="BNP77" s="45"/>
      <c r="BNQ77" s="45"/>
      <c r="BNR77" s="45"/>
      <c r="BNS77" s="45"/>
      <c r="BNT77" s="45"/>
      <c r="BNU77" s="45"/>
      <c r="BNV77" s="45"/>
      <c r="BNW77" s="45"/>
      <c r="BNX77" s="45"/>
      <c r="BNY77" s="45"/>
      <c r="BNZ77" s="45"/>
      <c r="BOA77" s="45"/>
      <c r="BOB77" s="45"/>
      <c r="BOC77" s="45"/>
      <c r="BOD77" s="45"/>
      <c r="BOE77" s="45"/>
      <c r="BOF77" s="45"/>
      <c r="BOG77" s="45"/>
      <c r="BOH77" s="45"/>
      <c r="BOI77" s="45"/>
      <c r="BOJ77" s="45"/>
      <c r="BOK77" s="45"/>
      <c r="BOL77" s="45"/>
      <c r="BOM77" s="45"/>
      <c r="BON77" s="45"/>
      <c r="BOO77" s="45"/>
      <c r="BOP77" s="45"/>
      <c r="BOQ77" s="45"/>
      <c r="BOR77" s="45"/>
      <c r="BOS77" s="45"/>
      <c r="BOT77" s="45"/>
      <c r="BOU77" s="45"/>
      <c r="BOV77" s="45"/>
      <c r="BOW77" s="45"/>
      <c r="BOX77" s="45"/>
      <c r="BOY77" s="45"/>
      <c r="BOZ77" s="45"/>
      <c r="BPA77" s="45"/>
      <c r="BPB77" s="45"/>
      <c r="BPC77" s="45"/>
      <c r="BPD77" s="45"/>
      <c r="BPE77" s="45"/>
      <c r="BPF77" s="45"/>
      <c r="BPG77" s="45"/>
      <c r="BPH77" s="45"/>
      <c r="BPI77" s="45"/>
      <c r="BPJ77" s="45"/>
      <c r="BPK77" s="45"/>
      <c r="BPL77" s="45"/>
      <c r="BPM77" s="45"/>
      <c r="BPN77" s="45"/>
      <c r="BPO77" s="45"/>
      <c r="BPP77" s="45"/>
      <c r="BPQ77" s="45"/>
      <c r="BPR77" s="45"/>
      <c r="BPS77" s="45"/>
      <c r="BPT77" s="45"/>
      <c r="BPU77" s="45"/>
      <c r="BPV77" s="45"/>
      <c r="BPW77" s="45"/>
      <c r="BPX77" s="45"/>
      <c r="BPY77" s="45"/>
      <c r="BPZ77" s="45"/>
      <c r="BQA77" s="45"/>
      <c r="BQB77" s="45"/>
      <c r="BQC77" s="45"/>
      <c r="BQD77" s="45"/>
      <c r="BQE77" s="45"/>
      <c r="BQF77" s="45"/>
      <c r="BQG77" s="45"/>
      <c r="BQH77" s="45"/>
      <c r="BQI77" s="45"/>
      <c r="BQJ77" s="45"/>
      <c r="BQK77" s="45"/>
      <c r="BQL77" s="45"/>
      <c r="BQM77" s="45"/>
      <c r="BQN77" s="45"/>
      <c r="BQO77" s="45"/>
      <c r="BQP77" s="45"/>
      <c r="BQQ77" s="45"/>
      <c r="BQR77" s="45"/>
      <c r="BQS77" s="45"/>
      <c r="BQT77" s="45"/>
      <c r="BQU77" s="45"/>
      <c r="BQV77" s="45"/>
      <c r="BQW77" s="45"/>
      <c r="BQX77" s="45"/>
      <c r="BQY77" s="45"/>
      <c r="BQZ77" s="45"/>
      <c r="BRA77" s="45"/>
      <c r="BRB77" s="45"/>
      <c r="BRC77" s="45"/>
      <c r="BRD77" s="45"/>
      <c r="BRE77" s="45"/>
      <c r="BRF77" s="45"/>
      <c r="BRG77" s="45"/>
      <c r="BRH77" s="45"/>
      <c r="BRI77" s="45"/>
      <c r="BRJ77" s="45"/>
      <c r="BRK77" s="45"/>
      <c r="BRL77" s="45"/>
      <c r="BRM77" s="45"/>
      <c r="BRN77" s="45"/>
      <c r="BRO77" s="45"/>
      <c r="BRP77" s="45"/>
      <c r="BRQ77" s="45"/>
      <c r="BRR77" s="45"/>
      <c r="BRS77" s="45"/>
      <c r="BRT77" s="45"/>
      <c r="BRU77" s="45"/>
      <c r="BRV77" s="45"/>
      <c r="BRW77" s="45"/>
      <c r="BRX77" s="45"/>
      <c r="BRY77" s="45"/>
      <c r="BRZ77" s="45"/>
      <c r="BSA77" s="45"/>
      <c r="BSB77" s="45"/>
      <c r="BSC77" s="45"/>
      <c r="BSD77" s="45"/>
      <c r="BSE77" s="45"/>
      <c r="BSF77" s="45"/>
      <c r="BSG77" s="45"/>
      <c r="BSH77" s="45"/>
      <c r="BSI77" s="45"/>
      <c r="BSJ77" s="45"/>
      <c r="BSK77" s="45"/>
      <c r="BSL77" s="45"/>
      <c r="BSM77" s="45"/>
      <c r="BSN77" s="45"/>
      <c r="BSO77" s="45"/>
      <c r="BSP77" s="45"/>
      <c r="BSQ77" s="45"/>
      <c r="BSR77" s="45"/>
      <c r="BSS77" s="45"/>
      <c r="BST77" s="45"/>
      <c r="BSU77" s="45"/>
      <c r="BSV77" s="45"/>
      <c r="BSW77" s="45"/>
      <c r="BSX77" s="45"/>
      <c r="BSY77" s="45"/>
      <c r="BSZ77" s="45"/>
      <c r="BTA77" s="45"/>
      <c r="BTB77" s="45"/>
      <c r="BTC77" s="45"/>
      <c r="BTD77" s="45"/>
      <c r="BTE77" s="45"/>
      <c r="BTF77" s="45"/>
      <c r="BTG77" s="45"/>
      <c r="BTH77" s="45"/>
      <c r="BTI77" s="45"/>
      <c r="BTJ77" s="45"/>
      <c r="BTK77" s="45"/>
      <c r="BTL77" s="45"/>
      <c r="BTM77" s="45"/>
      <c r="BTN77" s="45"/>
      <c r="BTO77" s="45"/>
      <c r="BTP77" s="45"/>
      <c r="BTQ77" s="45"/>
      <c r="BTR77" s="45"/>
      <c r="BTS77" s="45"/>
      <c r="BTT77" s="45"/>
      <c r="BTU77" s="45"/>
      <c r="BTV77" s="45"/>
      <c r="BTW77" s="45"/>
      <c r="BTX77" s="45"/>
      <c r="BTY77" s="45"/>
      <c r="BTZ77" s="45"/>
      <c r="BUA77" s="45"/>
      <c r="BUB77" s="45"/>
      <c r="BUC77" s="45"/>
      <c r="BUD77" s="45"/>
      <c r="BUE77" s="45"/>
      <c r="BUF77" s="45"/>
      <c r="BUG77" s="45"/>
      <c r="BUH77" s="45"/>
      <c r="BUI77" s="45"/>
      <c r="BUJ77" s="45"/>
      <c r="BUK77" s="45"/>
      <c r="BUL77" s="45"/>
      <c r="BUM77" s="45"/>
      <c r="BUN77" s="45"/>
      <c r="BUO77" s="45"/>
      <c r="BUP77" s="45"/>
      <c r="BUQ77" s="45"/>
      <c r="BUR77" s="45"/>
      <c r="BUS77" s="45"/>
      <c r="BUT77" s="45"/>
      <c r="BUU77" s="45"/>
      <c r="BUV77" s="45"/>
      <c r="BUW77" s="45"/>
      <c r="BUX77" s="45"/>
      <c r="BUY77" s="45"/>
      <c r="BUZ77" s="45"/>
      <c r="BVA77" s="45"/>
      <c r="BVB77" s="45"/>
      <c r="BVC77" s="45"/>
      <c r="BVD77" s="45"/>
      <c r="BVE77" s="45"/>
      <c r="BVF77" s="45"/>
      <c r="BVG77" s="45"/>
      <c r="BVH77" s="45"/>
      <c r="BVI77" s="45"/>
      <c r="BVJ77" s="45"/>
      <c r="BVK77" s="45"/>
      <c r="BVL77" s="45"/>
      <c r="BVM77" s="45"/>
      <c r="BVN77" s="45"/>
      <c r="BVO77" s="45"/>
      <c r="BVP77" s="45"/>
      <c r="BVQ77" s="45"/>
      <c r="BVR77" s="45"/>
      <c r="BVS77" s="45"/>
      <c r="BVT77" s="45"/>
      <c r="BVU77" s="45"/>
      <c r="BVV77" s="45"/>
      <c r="BVW77" s="45"/>
      <c r="BVX77" s="45"/>
      <c r="BVY77" s="45"/>
      <c r="BVZ77" s="45"/>
      <c r="BWA77" s="45"/>
      <c r="BWB77" s="45"/>
      <c r="BWC77" s="45"/>
      <c r="BWD77" s="45"/>
      <c r="BWE77" s="45"/>
      <c r="BWF77" s="45"/>
      <c r="BWG77" s="45"/>
      <c r="BWH77" s="45"/>
      <c r="BWI77" s="45"/>
      <c r="BWJ77" s="45"/>
      <c r="BWK77" s="45"/>
      <c r="BWL77" s="45"/>
      <c r="BWM77" s="45"/>
      <c r="BWN77" s="45"/>
      <c r="BWO77" s="45"/>
      <c r="BWP77" s="45"/>
      <c r="BWQ77" s="45"/>
      <c r="BWR77" s="45"/>
      <c r="BWS77" s="45"/>
      <c r="BWT77" s="45"/>
      <c r="BWU77" s="45"/>
      <c r="BWV77" s="45"/>
      <c r="BWW77" s="45"/>
      <c r="BWX77" s="45"/>
      <c r="BWY77" s="45"/>
      <c r="BWZ77" s="45"/>
      <c r="BXA77" s="45"/>
      <c r="BXB77" s="45"/>
      <c r="BXC77" s="45"/>
      <c r="BXD77" s="45"/>
      <c r="BXE77" s="45"/>
      <c r="BXF77" s="45"/>
      <c r="BXG77" s="45"/>
      <c r="BXH77" s="45"/>
      <c r="BXI77" s="45"/>
      <c r="BXJ77" s="45"/>
      <c r="BXK77" s="45"/>
      <c r="BXL77" s="45"/>
      <c r="BXM77" s="45"/>
      <c r="BXN77" s="45"/>
      <c r="BXO77" s="45"/>
      <c r="BXP77" s="45"/>
      <c r="BXQ77" s="45"/>
      <c r="BXR77" s="45"/>
      <c r="BXS77" s="45"/>
      <c r="BXT77" s="45"/>
      <c r="BXU77" s="45"/>
      <c r="BXV77" s="45"/>
      <c r="BXW77" s="45"/>
      <c r="BXX77" s="45"/>
      <c r="BXY77" s="45"/>
      <c r="BXZ77" s="45"/>
      <c r="BYA77" s="45"/>
      <c r="BYB77" s="45"/>
      <c r="BYC77" s="45"/>
      <c r="BYD77" s="45"/>
      <c r="BYE77" s="45"/>
      <c r="BYF77" s="45"/>
      <c r="BYG77" s="45"/>
      <c r="BYH77" s="45"/>
      <c r="BYI77" s="45"/>
      <c r="BYJ77" s="45"/>
      <c r="BYK77" s="45"/>
      <c r="BYL77" s="45"/>
      <c r="BYM77" s="45"/>
      <c r="BYN77" s="45"/>
      <c r="BYO77" s="45"/>
      <c r="BYP77" s="45"/>
      <c r="BYQ77" s="45"/>
      <c r="BYR77" s="45"/>
      <c r="BYS77" s="45"/>
      <c r="BYT77" s="45"/>
      <c r="BYU77" s="45"/>
      <c r="BYV77" s="45"/>
      <c r="BYW77" s="45"/>
      <c r="BYX77" s="45"/>
      <c r="BYY77" s="45"/>
      <c r="BYZ77" s="45"/>
      <c r="BZA77" s="45"/>
      <c r="BZB77" s="45"/>
      <c r="BZC77" s="45"/>
      <c r="BZD77" s="45"/>
      <c r="BZE77" s="45"/>
      <c r="BZF77" s="45"/>
      <c r="BZG77" s="45"/>
      <c r="BZH77" s="45"/>
      <c r="BZI77" s="45"/>
      <c r="BZJ77" s="45"/>
      <c r="BZK77" s="45"/>
      <c r="BZL77" s="45"/>
      <c r="BZM77" s="45"/>
      <c r="BZN77" s="45"/>
      <c r="BZO77" s="45"/>
      <c r="BZP77" s="45"/>
      <c r="BZQ77" s="45"/>
      <c r="BZR77" s="45"/>
      <c r="BZS77" s="45"/>
      <c r="BZT77" s="45"/>
      <c r="BZU77" s="45"/>
      <c r="BZV77" s="45"/>
      <c r="BZW77" s="45"/>
      <c r="BZX77" s="45"/>
      <c r="BZY77" s="45"/>
      <c r="BZZ77" s="45"/>
      <c r="CAA77" s="45"/>
      <c r="CAB77" s="45"/>
      <c r="CAC77" s="45"/>
      <c r="CAD77" s="45"/>
      <c r="CAE77" s="45"/>
      <c r="CAF77" s="45"/>
      <c r="CAG77" s="45"/>
      <c r="CAH77" s="45"/>
      <c r="CAI77" s="45"/>
      <c r="CAJ77" s="45"/>
      <c r="CAK77" s="45"/>
      <c r="CAL77" s="45"/>
      <c r="CAM77" s="45"/>
      <c r="CAN77" s="45"/>
      <c r="CAO77" s="45"/>
      <c r="CAP77" s="45"/>
      <c r="CAQ77" s="45"/>
      <c r="CAR77" s="45"/>
      <c r="CAS77" s="45"/>
      <c r="CAT77" s="45"/>
      <c r="CAU77" s="45"/>
      <c r="CAV77" s="45"/>
      <c r="CAW77" s="45"/>
      <c r="CAX77" s="45"/>
      <c r="CAY77" s="45"/>
      <c r="CAZ77" s="45"/>
      <c r="CBA77" s="45"/>
      <c r="CBB77" s="45"/>
      <c r="CBC77" s="45"/>
      <c r="CBD77" s="45"/>
      <c r="CBE77" s="45"/>
      <c r="CBF77" s="45"/>
      <c r="CBG77" s="45"/>
      <c r="CBH77" s="45"/>
      <c r="CBI77" s="45"/>
      <c r="CBJ77" s="45"/>
      <c r="CBK77" s="45"/>
      <c r="CBL77" s="45"/>
      <c r="CBM77" s="45"/>
      <c r="CBN77" s="45"/>
      <c r="CBO77" s="45"/>
      <c r="CBP77" s="45"/>
      <c r="CBQ77" s="45"/>
      <c r="CBR77" s="45"/>
      <c r="CBS77" s="45"/>
      <c r="CBT77" s="45"/>
      <c r="CBU77" s="45"/>
      <c r="CBV77" s="45"/>
      <c r="CBW77" s="45"/>
      <c r="CBX77" s="45"/>
      <c r="CBY77" s="45"/>
      <c r="CBZ77" s="45"/>
      <c r="CCA77" s="45"/>
      <c r="CCB77" s="45"/>
      <c r="CCC77" s="45"/>
      <c r="CCD77" s="45"/>
      <c r="CCE77" s="45"/>
      <c r="CCF77" s="45"/>
      <c r="CCG77" s="45"/>
      <c r="CCH77" s="45"/>
      <c r="CCI77" s="45"/>
      <c r="CCJ77" s="45"/>
      <c r="CCK77" s="45"/>
      <c r="CCL77" s="45"/>
      <c r="CCM77" s="45"/>
      <c r="CCN77" s="45"/>
      <c r="CCO77" s="45"/>
      <c r="CCP77" s="45"/>
      <c r="CCQ77" s="45"/>
      <c r="CCR77" s="45"/>
      <c r="CCS77" s="45"/>
      <c r="CCT77" s="45"/>
      <c r="CCU77" s="45"/>
      <c r="CCV77" s="45"/>
      <c r="CCW77" s="45"/>
      <c r="CCX77" s="45"/>
      <c r="CCY77" s="45"/>
      <c r="CCZ77" s="45"/>
      <c r="CDA77" s="45"/>
      <c r="CDB77" s="45"/>
      <c r="CDC77" s="45"/>
      <c r="CDD77" s="45"/>
      <c r="CDE77" s="45"/>
      <c r="CDF77" s="45"/>
      <c r="CDG77" s="45"/>
      <c r="CDH77" s="45"/>
      <c r="CDI77" s="45"/>
      <c r="CDJ77" s="45"/>
      <c r="CDK77" s="45"/>
      <c r="CDL77" s="45"/>
      <c r="CDM77" s="45"/>
      <c r="CDN77" s="45"/>
      <c r="CDO77" s="45"/>
      <c r="CDP77" s="45"/>
      <c r="CDQ77" s="45"/>
      <c r="CDR77" s="45"/>
      <c r="CDS77" s="45"/>
      <c r="CDT77" s="45"/>
      <c r="CDU77" s="45"/>
      <c r="CDV77" s="45"/>
      <c r="CDW77" s="45"/>
      <c r="CDX77" s="45"/>
      <c r="CDY77" s="45"/>
      <c r="CDZ77" s="45"/>
      <c r="CEA77" s="45"/>
      <c r="CEB77" s="45"/>
      <c r="CEC77" s="45"/>
      <c r="CED77" s="45"/>
      <c r="CEE77" s="45"/>
      <c r="CEF77" s="45"/>
      <c r="CEG77" s="45"/>
      <c r="CEH77" s="45"/>
      <c r="CEI77" s="45"/>
      <c r="CEJ77" s="45"/>
      <c r="CEK77" s="45"/>
      <c r="CEL77" s="45"/>
      <c r="CEM77" s="45"/>
      <c r="CEN77" s="45"/>
      <c r="CEO77" s="45"/>
      <c r="CEP77" s="45"/>
      <c r="CEQ77" s="45"/>
      <c r="CER77" s="45"/>
      <c r="CES77" s="45"/>
      <c r="CET77" s="45"/>
      <c r="CEU77" s="45"/>
      <c r="CEV77" s="45"/>
      <c r="CEW77" s="45"/>
      <c r="CEX77" s="45"/>
      <c r="CEY77" s="45"/>
      <c r="CEZ77" s="45"/>
      <c r="CFA77" s="45"/>
      <c r="CFB77" s="45"/>
      <c r="CFC77" s="45"/>
      <c r="CFD77" s="45"/>
      <c r="CFE77" s="45"/>
      <c r="CFF77" s="45"/>
      <c r="CFG77" s="45"/>
      <c r="CFH77" s="45"/>
      <c r="CFI77" s="45"/>
      <c r="CFJ77" s="45"/>
      <c r="CFK77" s="45"/>
      <c r="CFL77" s="45"/>
      <c r="CFM77" s="45"/>
      <c r="CFN77" s="45"/>
      <c r="CFO77" s="45"/>
      <c r="CFP77" s="45"/>
      <c r="CFQ77" s="45"/>
      <c r="CFR77" s="45"/>
      <c r="CFS77" s="45"/>
      <c r="CFT77" s="45"/>
      <c r="CFU77" s="45"/>
      <c r="CFV77" s="45"/>
      <c r="CFW77" s="45"/>
      <c r="CFX77" s="45"/>
      <c r="CFY77" s="45"/>
      <c r="CFZ77" s="45"/>
      <c r="CGA77" s="45"/>
      <c r="CGB77" s="45"/>
      <c r="CGC77" s="45"/>
      <c r="CGD77" s="45"/>
      <c r="CGE77" s="45"/>
      <c r="CGF77" s="45"/>
      <c r="CGG77" s="45"/>
      <c r="CGH77" s="45"/>
      <c r="CGI77" s="45"/>
      <c r="CGJ77" s="45"/>
      <c r="CGK77" s="45"/>
      <c r="CGL77" s="45"/>
      <c r="CGM77" s="45"/>
      <c r="CGN77" s="45"/>
      <c r="CGO77" s="45"/>
      <c r="CGP77" s="45"/>
      <c r="CGQ77" s="45"/>
      <c r="CGR77" s="45"/>
      <c r="CGS77" s="45"/>
      <c r="CGT77" s="45"/>
      <c r="CGU77" s="45"/>
      <c r="CGV77" s="45"/>
      <c r="CGW77" s="45"/>
      <c r="CGX77" s="45"/>
      <c r="CGY77" s="45"/>
      <c r="CGZ77" s="45"/>
      <c r="CHA77" s="45"/>
      <c r="CHB77" s="45"/>
      <c r="CHC77" s="45"/>
      <c r="CHD77" s="45"/>
      <c r="CHE77" s="45"/>
      <c r="CHF77" s="45"/>
      <c r="CHG77" s="45"/>
      <c r="CHH77" s="45"/>
      <c r="CHI77" s="45"/>
      <c r="CHJ77" s="45"/>
      <c r="CHK77" s="45"/>
      <c r="CHL77" s="45"/>
      <c r="CHM77" s="45"/>
      <c r="CHN77" s="45"/>
      <c r="CHO77" s="45"/>
      <c r="CHP77" s="45"/>
      <c r="CHQ77" s="45"/>
      <c r="CHR77" s="45"/>
      <c r="CHS77" s="45"/>
      <c r="CHT77" s="45"/>
      <c r="CHU77" s="45"/>
      <c r="CHV77" s="45"/>
      <c r="CHW77" s="45"/>
      <c r="CHX77" s="45"/>
      <c r="CHY77" s="45"/>
      <c r="CHZ77" s="45"/>
      <c r="CIA77" s="45"/>
      <c r="CIB77" s="45"/>
      <c r="CIC77" s="45"/>
      <c r="CID77" s="45"/>
      <c r="CIE77" s="45"/>
      <c r="CIF77" s="45"/>
      <c r="CIG77" s="45"/>
      <c r="CIH77" s="45"/>
      <c r="CII77" s="45"/>
      <c r="CIJ77" s="45"/>
      <c r="CIK77" s="45"/>
      <c r="CIL77" s="45"/>
      <c r="CIM77" s="45"/>
      <c r="CIN77" s="45"/>
      <c r="CIO77" s="45"/>
      <c r="CIP77" s="45"/>
      <c r="CIQ77" s="45"/>
      <c r="CIR77" s="45"/>
      <c r="CIS77" s="45"/>
      <c r="CIT77" s="45"/>
      <c r="CIU77" s="45"/>
      <c r="CIV77" s="45"/>
      <c r="CIW77" s="45"/>
      <c r="CIX77" s="45"/>
      <c r="CIY77" s="45"/>
      <c r="CIZ77" s="45"/>
      <c r="CJA77" s="45"/>
      <c r="CJB77" s="45"/>
      <c r="CJC77" s="45"/>
      <c r="CJD77" s="45"/>
      <c r="CJE77" s="45"/>
      <c r="CJF77" s="45"/>
      <c r="CJG77" s="45"/>
      <c r="CJH77" s="45"/>
      <c r="CJI77" s="45"/>
      <c r="CJJ77" s="45"/>
      <c r="CJK77" s="45"/>
      <c r="CJL77" s="45"/>
      <c r="CJM77" s="45"/>
      <c r="CJN77" s="45"/>
      <c r="CJO77" s="45"/>
      <c r="CJP77" s="45"/>
      <c r="CJQ77" s="45"/>
      <c r="CJR77" s="45"/>
      <c r="CJS77" s="45"/>
      <c r="CJT77" s="45"/>
      <c r="CJU77" s="45"/>
      <c r="CJV77" s="45"/>
      <c r="CJW77" s="45"/>
      <c r="CJX77" s="45"/>
      <c r="CJY77" s="45"/>
      <c r="CJZ77" s="45"/>
      <c r="CKA77" s="45"/>
      <c r="CKB77" s="45"/>
      <c r="CKC77" s="45"/>
      <c r="CKD77" s="45"/>
      <c r="CKE77" s="45"/>
      <c r="CKF77" s="45"/>
      <c r="CKG77" s="45"/>
      <c r="CKH77" s="45"/>
      <c r="CKI77" s="45"/>
      <c r="CKJ77" s="45"/>
      <c r="CKK77" s="45"/>
      <c r="CKL77" s="45"/>
      <c r="CKM77" s="45"/>
      <c r="CKN77" s="45"/>
      <c r="CKO77" s="45"/>
      <c r="CKP77" s="45"/>
      <c r="CKQ77" s="45"/>
      <c r="CKR77" s="45"/>
      <c r="CKS77" s="45"/>
      <c r="CKT77" s="45"/>
      <c r="CKU77" s="45"/>
      <c r="CKV77" s="45"/>
      <c r="CKW77" s="45"/>
      <c r="CKX77" s="45"/>
      <c r="CKY77" s="45"/>
      <c r="CKZ77" s="45"/>
      <c r="CLA77" s="45"/>
      <c r="CLB77" s="45"/>
      <c r="CLC77" s="45"/>
      <c r="CLD77" s="45"/>
      <c r="CLE77" s="45"/>
      <c r="CLF77" s="45"/>
      <c r="CLG77" s="45"/>
      <c r="CLH77" s="45"/>
      <c r="CLI77" s="45"/>
      <c r="CLJ77" s="45"/>
      <c r="CLK77" s="45"/>
      <c r="CLL77" s="45"/>
      <c r="CLM77" s="45"/>
      <c r="CLN77" s="45"/>
      <c r="CLO77" s="45"/>
      <c r="CLP77" s="45"/>
      <c r="CLQ77" s="45"/>
      <c r="CLR77" s="45"/>
      <c r="CLS77" s="45"/>
      <c r="CLT77" s="45"/>
      <c r="CLU77" s="45"/>
      <c r="CLV77" s="45"/>
      <c r="CLW77" s="45"/>
      <c r="CLX77" s="45"/>
      <c r="CLY77" s="45"/>
      <c r="CLZ77" s="45"/>
      <c r="CMA77" s="45"/>
      <c r="CMB77" s="45"/>
      <c r="CMC77" s="45"/>
      <c r="CMD77" s="45"/>
      <c r="CME77" s="45"/>
      <c r="CMF77" s="45"/>
      <c r="CMG77" s="45"/>
      <c r="CMH77" s="45"/>
      <c r="CMI77" s="45"/>
      <c r="CMJ77" s="45"/>
      <c r="CMK77" s="45"/>
      <c r="CML77" s="45"/>
      <c r="CMM77" s="45"/>
      <c r="CMN77" s="45"/>
      <c r="CMO77" s="45"/>
      <c r="CMP77" s="45"/>
      <c r="CMQ77" s="45"/>
      <c r="CMR77" s="45"/>
      <c r="CMS77" s="45"/>
      <c r="CMT77" s="45"/>
      <c r="CMU77" s="45"/>
      <c r="CMV77" s="45"/>
      <c r="CMW77" s="45"/>
      <c r="CMX77" s="45"/>
      <c r="CMY77" s="45"/>
      <c r="CMZ77" s="45"/>
      <c r="CNA77" s="45"/>
      <c r="CNB77" s="45"/>
      <c r="CNC77" s="45"/>
      <c r="CND77" s="45"/>
      <c r="CNE77" s="45"/>
      <c r="CNF77" s="45"/>
      <c r="CNG77" s="45"/>
      <c r="CNH77" s="45"/>
      <c r="CNI77" s="45"/>
      <c r="CNJ77" s="45"/>
      <c r="CNK77" s="45"/>
      <c r="CNL77" s="45"/>
      <c r="CNM77" s="45"/>
      <c r="CNN77" s="45"/>
      <c r="CNO77" s="45"/>
      <c r="CNP77" s="45"/>
      <c r="CNQ77" s="45"/>
      <c r="CNR77" s="45"/>
      <c r="CNS77" s="45"/>
      <c r="CNT77" s="45"/>
      <c r="CNU77" s="45"/>
      <c r="CNV77" s="45"/>
      <c r="CNW77" s="45"/>
      <c r="CNX77" s="45"/>
      <c r="CNY77" s="45"/>
      <c r="CNZ77" s="45"/>
      <c r="COA77" s="45"/>
      <c r="COB77" s="45"/>
      <c r="COC77" s="45"/>
      <c r="COD77" s="45"/>
      <c r="COE77" s="45"/>
      <c r="COF77" s="45"/>
      <c r="COG77" s="45"/>
      <c r="COH77" s="45"/>
      <c r="COI77" s="45"/>
      <c r="COJ77" s="45"/>
      <c r="COK77" s="45"/>
      <c r="COL77" s="45"/>
      <c r="COM77" s="45"/>
      <c r="CON77" s="45"/>
      <c r="COO77" s="45"/>
      <c r="COP77" s="45"/>
      <c r="COQ77" s="45"/>
      <c r="COR77" s="45"/>
      <c r="COS77" s="45"/>
      <c r="COT77" s="45"/>
      <c r="COU77" s="45"/>
      <c r="COV77" s="45"/>
      <c r="COW77" s="45"/>
      <c r="COX77" s="45"/>
      <c r="COY77" s="45"/>
      <c r="COZ77" s="45"/>
      <c r="CPA77" s="45"/>
      <c r="CPB77" s="45"/>
      <c r="CPC77" s="45"/>
      <c r="CPD77" s="45"/>
      <c r="CPE77" s="45"/>
      <c r="CPF77" s="45"/>
      <c r="CPG77" s="45"/>
      <c r="CPH77" s="45"/>
      <c r="CPI77" s="45"/>
      <c r="CPJ77" s="45"/>
      <c r="CPK77" s="45"/>
      <c r="CPL77" s="45"/>
      <c r="CPM77" s="45"/>
      <c r="CPN77" s="45"/>
      <c r="CPO77" s="45"/>
      <c r="CPP77" s="45"/>
      <c r="CPQ77" s="45"/>
      <c r="CPR77" s="45"/>
      <c r="CPS77" s="45"/>
      <c r="CPT77" s="45"/>
      <c r="CPU77" s="45"/>
      <c r="CPV77" s="45"/>
      <c r="CPW77" s="45"/>
      <c r="CPX77" s="45"/>
      <c r="CPY77" s="45"/>
      <c r="CPZ77" s="45"/>
      <c r="CQA77" s="45"/>
      <c r="CQB77" s="45"/>
      <c r="CQC77" s="45"/>
      <c r="CQD77" s="45"/>
      <c r="CQE77" s="45"/>
      <c r="CQF77" s="45"/>
      <c r="CQG77" s="45"/>
      <c r="CQH77" s="45"/>
      <c r="CQI77" s="45"/>
      <c r="CQJ77" s="45"/>
      <c r="CQK77" s="45"/>
      <c r="CQL77" s="45"/>
      <c r="CQM77" s="45"/>
      <c r="CQN77" s="45"/>
      <c r="CQO77" s="45"/>
      <c r="CQP77" s="45"/>
      <c r="CQQ77" s="45"/>
      <c r="CQR77" s="45"/>
      <c r="CQS77" s="45"/>
      <c r="CQT77" s="45"/>
      <c r="CQU77" s="45"/>
      <c r="CQV77" s="45"/>
      <c r="CQW77" s="45"/>
      <c r="CQX77" s="45"/>
      <c r="CQY77" s="45"/>
      <c r="CQZ77" s="45"/>
      <c r="CRA77" s="45"/>
      <c r="CRB77" s="45"/>
      <c r="CRC77" s="45"/>
      <c r="CRD77" s="45"/>
      <c r="CRE77" s="45"/>
      <c r="CRF77" s="45"/>
      <c r="CRG77" s="45"/>
      <c r="CRH77" s="45"/>
      <c r="CRI77" s="45"/>
      <c r="CRJ77" s="45"/>
      <c r="CRK77" s="45"/>
      <c r="CRL77" s="45"/>
      <c r="CRM77" s="45"/>
      <c r="CRN77" s="45"/>
      <c r="CRO77" s="45"/>
      <c r="CRP77" s="45"/>
      <c r="CRQ77" s="45"/>
      <c r="CRR77" s="45"/>
      <c r="CRS77" s="45"/>
      <c r="CRT77" s="45"/>
      <c r="CRU77" s="45"/>
      <c r="CRV77" s="45"/>
      <c r="CRW77" s="45"/>
      <c r="CRX77" s="45"/>
      <c r="CRY77" s="45"/>
      <c r="CRZ77" s="45"/>
      <c r="CSA77" s="45"/>
      <c r="CSB77" s="45"/>
      <c r="CSC77" s="45"/>
      <c r="CSD77" s="45"/>
      <c r="CSE77" s="45"/>
      <c r="CSF77" s="45"/>
      <c r="CSG77" s="45"/>
      <c r="CSH77" s="45"/>
      <c r="CSI77" s="45"/>
      <c r="CSJ77" s="45"/>
      <c r="CSK77" s="45"/>
      <c r="CSL77" s="45"/>
      <c r="CSM77" s="45"/>
      <c r="CSN77" s="45"/>
      <c r="CSO77" s="45"/>
      <c r="CSP77" s="45"/>
      <c r="CSQ77" s="45"/>
      <c r="CSR77" s="45"/>
      <c r="CSS77" s="45"/>
      <c r="CST77" s="45"/>
      <c r="CSU77" s="45"/>
      <c r="CSV77" s="45"/>
      <c r="CSW77" s="45"/>
      <c r="CSX77" s="45"/>
      <c r="CSY77" s="45"/>
      <c r="CSZ77" s="45"/>
      <c r="CTA77" s="45"/>
      <c r="CTB77" s="45"/>
      <c r="CTC77" s="45"/>
    </row>
    <row r="78" spans="1:2551" s="46" customFormat="1" ht="13" customHeight="1" x14ac:dyDescent="0.2">
      <c r="A78" s="36"/>
      <c r="B78" s="117" t="s">
        <v>2511</v>
      </c>
      <c r="C78" s="118"/>
      <c r="D78" s="118"/>
      <c r="E78" s="118" t="s">
        <v>2474</v>
      </c>
      <c r="F78" s="118"/>
      <c r="G78" s="118" t="s">
        <v>2475</v>
      </c>
      <c r="H78" s="119">
        <v>27.337674</v>
      </c>
      <c r="I78" s="119">
        <v>100.23163599999999</v>
      </c>
      <c r="J78" s="118" t="s">
        <v>11</v>
      </c>
      <c r="K78" s="118" t="s">
        <v>10</v>
      </c>
      <c r="L78" s="118"/>
      <c r="M78" s="120"/>
      <c r="N78" s="120"/>
      <c r="O78" s="118" t="s">
        <v>0</v>
      </c>
      <c r="P78" s="120"/>
      <c r="Q78" s="120"/>
      <c r="R78" s="120"/>
      <c r="S78" s="120"/>
      <c r="T78" s="118"/>
      <c r="U78" s="118"/>
      <c r="V78" s="118"/>
      <c r="W78" s="118"/>
      <c r="X78" s="118"/>
      <c r="Y78" s="118"/>
      <c r="Z78" s="118"/>
      <c r="AA78" s="118"/>
      <c r="AB78" s="118"/>
      <c r="AC78" s="118"/>
      <c r="AD78" s="118"/>
      <c r="AE78" s="118"/>
      <c r="AF78" s="118"/>
      <c r="AG78" s="122" t="s">
        <v>2510</v>
      </c>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45"/>
      <c r="DJ78" s="45"/>
      <c r="DK78" s="45"/>
      <c r="DL78" s="45"/>
      <c r="DM78" s="45"/>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5"/>
      <c r="EM78" s="45"/>
      <c r="EN78" s="45"/>
      <c r="EO78" s="45"/>
      <c r="EP78" s="45"/>
      <c r="EQ78" s="45"/>
      <c r="ER78" s="45"/>
      <c r="ES78" s="45"/>
      <c r="ET78" s="45"/>
      <c r="EU78" s="45"/>
      <c r="EV78" s="45"/>
      <c r="EW78" s="45"/>
      <c r="EX78" s="45"/>
      <c r="EY78" s="45"/>
      <c r="EZ78" s="45"/>
      <c r="FA78" s="45"/>
      <c r="FB78" s="45"/>
      <c r="FC78" s="45"/>
      <c r="FD78" s="45"/>
      <c r="FE78" s="45"/>
      <c r="FF78" s="45"/>
      <c r="FG78" s="45"/>
      <c r="FH78" s="45"/>
      <c r="FI78" s="45"/>
      <c r="FJ78" s="45"/>
      <c r="FK78" s="45"/>
      <c r="FL78" s="45"/>
      <c r="FM78" s="45"/>
      <c r="FN78" s="45"/>
      <c r="FO78" s="45"/>
      <c r="FP78" s="45"/>
      <c r="FQ78" s="45"/>
      <c r="FR78" s="45"/>
      <c r="FS78" s="45"/>
      <c r="FT78" s="45"/>
      <c r="FU78" s="45"/>
      <c r="FV78" s="45"/>
      <c r="FW78" s="45"/>
      <c r="FX78" s="45"/>
      <c r="FY78" s="45"/>
      <c r="FZ78" s="45"/>
      <c r="GA78" s="45"/>
      <c r="GB78" s="45"/>
      <c r="GC78" s="45"/>
      <c r="GD78" s="45"/>
      <c r="GE78" s="45"/>
      <c r="GF78" s="45"/>
      <c r="GG78" s="45"/>
      <c r="GH78" s="45"/>
      <c r="GI78" s="45"/>
      <c r="GJ78" s="45"/>
      <c r="GK78" s="45"/>
      <c r="GL78" s="45"/>
      <c r="GM78" s="45"/>
      <c r="GN78" s="45"/>
      <c r="GO78" s="45"/>
      <c r="GP78" s="45"/>
      <c r="GQ78" s="45"/>
      <c r="GR78" s="45"/>
      <c r="GS78" s="45"/>
      <c r="GT78" s="45"/>
      <c r="GU78" s="45"/>
      <c r="GV78" s="45"/>
      <c r="GW78" s="45"/>
      <c r="GX78" s="45"/>
      <c r="GY78" s="45"/>
      <c r="GZ78" s="45"/>
      <c r="HA78" s="45"/>
      <c r="HB78" s="45"/>
      <c r="HC78" s="45"/>
      <c r="HD78" s="45"/>
      <c r="HE78" s="45"/>
      <c r="HF78" s="45"/>
      <c r="HG78" s="45"/>
      <c r="HH78" s="45"/>
      <c r="HI78" s="45"/>
      <c r="HJ78" s="45"/>
      <c r="HK78" s="45"/>
      <c r="HL78" s="45"/>
      <c r="HM78" s="45"/>
      <c r="HN78" s="45"/>
      <c r="HO78" s="45"/>
      <c r="HP78" s="45"/>
      <c r="HQ78" s="45"/>
      <c r="HR78" s="45"/>
      <c r="HS78" s="45"/>
      <c r="HT78" s="45"/>
      <c r="HU78" s="45"/>
      <c r="HV78" s="45"/>
      <c r="HW78" s="45"/>
      <c r="HX78" s="45"/>
      <c r="HY78" s="45"/>
      <c r="HZ78" s="45"/>
      <c r="IA78" s="45"/>
      <c r="IB78" s="45"/>
      <c r="IC78" s="45"/>
      <c r="ID78" s="45"/>
      <c r="IE78" s="45"/>
      <c r="IF78" s="45"/>
      <c r="IG78" s="45"/>
      <c r="IH78" s="45"/>
      <c r="II78" s="45"/>
      <c r="IJ78" s="45"/>
      <c r="IK78" s="45"/>
      <c r="IL78" s="45"/>
      <c r="IM78" s="45"/>
      <c r="IN78" s="45"/>
      <c r="IO78" s="45"/>
      <c r="IP78" s="45"/>
      <c r="IQ78" s="45"/>
      <c r="IR78" s="45"/>
      <c r="IS78" s="45"/>
      <c r="IT78" s="45"/>
      <c r="IU78" s="45"/>
      <c r="IV78" s="45"/>
      <c r="IW78" s="45"/>
      <c r="IX78" s="45"/>
      <c r="IY78" s="45"/>
      <c r="IZ78" s="45"/>
      <c r="JA78" s="45"/>
      <c r="JB78" s="45"/>
      <c r="JC78" s="45"/>
      <c r="JD78" s="45"/>
      <c r="JE78" s="45"/>
      <c r="JF78" s="45"/>
      <c r="JG78" s="45"/>
      <c r="JH78" s="45"/>
      <c r="JI78" s="45"/>
      <c r="JJ78" s="45"/>
      <c r="JK78" s="45"/>
      <c r="JL78" s="45"/>
      <c r="JM78" s="45"/>
      <c r="JN78" s="45"/>
      <c r="JO78" s="45"/>
      <c r="JP78" s="45"/>
      <c r="JQ78" s="45"/>
      <c r="JR78" s="45"/>
      <c r="JS78" s="45"/>
      <c r="JT78" s="45"/>
      <c r="JU78" s="45"/>
      <c r="JV78" s="45"/>
      <c r="JW78" s="45"/>
      <c r="JX78" s="45"/>
      <c r="JY78" s="45"/>
      <c r="JZ78" s="45"/>
      <c r="KA78" s="45"/>
      <c r="KB78" s="45"/>
      <c r="KC78" s="45"/>
      <c r="KD78" s="45"/>
      <c r="KE78" s="45"/>
      <c r="KF78" s="45"/>
      <c r="KG78" s="45"/>
      <c r="KH78" s="45"/>
      <c r="KI78" s="45"/>
      <c r="KJ78" s="45"/>
      <c r="KK78" s="45"/>
      <c r="KL78" s="45"/>
      <c r="KM78" s="45"/>
      <c r="KN78" s="45"/>
      <c r="KO78" s="45"/>
      <c r="KP78" s="45"/>
      <c r="KQ78" s="45"/>
      <c r="KR78" s="45"/>
      <c r="KS78" s="45"/>
      <c r="KT78" s="45"/>
      <c r="KU78" s="45"/>
      <c r="KV78" s="45"/>
      <c r="KW78" s="45"/>
      <c r="KX78" s="45"/>
      <c r="KY78" s="45"/>
      <c r="KZ78" s="45"/>
      <c r="LA78" s="45"/>
      <c r="LB78" s="45"/>
      <c r="LC78" s="45"/>
      <c r="LD78" s="45"/>
      <c r="LE78" s="45"/>
      <c r="LF78" s="45"/>
      <c r="LG78" s="45"/>
      <c r="LH78" s="45"/>
      <c r="LI78" s="45"/>
      <c r="LJ78" s="45"/>
      <c r="LK78" s="45"/>
      <c r="LL78" s="45"/>
      <c r="LM78" s="45"/>
      <c r="LN78" s="45"/>
      <c r="LO78" s="45"/>
      <c r="LP78" s="45"/>
      <c r="LQ78" s="45"/>
      <c r="LR78" s="45"/>
      <c r="LS78" s="45"/>
      <c r="LT78" s="45"/>
      <c r="LU78" s="45"/>
      <c r="LV78" s="45"/>
      <c r="LW78" s="45"/>
      <c r="LX78" s="45"/>
      <c r="LY78" s="45"/>
      <c r="LZ78" s="45"/>
      <c r="MA78" s="45"/>
      <c r="MB78" s="45"/>
      <c r="MC78" s="45"/>
      <c r="MD78" s="45"/>
      <c r="ME78" s="45"/>
      <c r="MF78" s="45"/>
      <c r="MG78" s="45"/>
      <c r="MH78" s="45"/>
      <c r="MI78" s="45"/>
      <c r="MJ78" s="45"/>
      <c r="MK78" s="45"/>
      <c r="ML78" s="45"/>
      <c r="MM78" s="45"/>
      <c r="MN78" s="45"/>
      <c r="MO78" s="45"/>
      <c r="MP78" s="45"/>
      <c r="MQ78" s="45"/>
      <c r="MR78" s="45"/>
      <c r="MS78" s="45"/>
      <c r="MT78" s="45"/>
      <c r="MU78" s="45"/>
      <c r="MV78" s="45"/>
      <c r="MW78" s="45"/>
      <c r="MX78" s="45"/>
      <c r="MY78" s="45"/>
      <c r="MZ78" s="45"/>
      <c r="NA78" s="45"/>
      <c r="NB78" s="45"/>
      <c r="NC78" s="45"/>
      <c r="ND78" s="45"/>
      <c r="NE78" s="45"/>
      <c r="NF78" s="45"/>
      <c r="NG78" s="45"/>
      <c r="NH78" s="45"/>
      <c r="NI78" s="45"/>
      <c r="NJ78" s="45"/>
      <c r="NK78" s="45"/>
      <c r="NL78" s="45"/>
      <c r="NM78" s="45"/>
      <c r="NN78" s="45"/>
      <c r="NO78" s="45"/>
      <c r="NP78" s="45"/>
      <c r="NQ78" s="45"/>
      <c r="NR78" s="45"/>
      <c r="NS78" s="45"/>
      <c r="NT78" s="45"/>
      <c r="NU78" s="45"/>
      <c r="NV78" s="45"/>
      <c r="NW78" s="45"/>
      <c r="NX78" s="45"/>
      <c r="NY78" s="45"/>
      <c r="NZ78" s="45"/>
      <c r="OA78" s="45"/>
      <c r="OB78" s="45"/>
      <c r="OC78" s="45"/>
      <c r="OD78" s="45"/>
      <c r="OE78" s="45"/>
      <c r="OF78" s="45"/>
      <c r="OG78" s="45"/>
      <c r="OH78" s="45"/>
      <c r="OI78" s="45"/>
      <c r="OJ78" s="45"/>
      <c r="OK78" s="45"/>
      <c r="OL78" s="45"/>
      <c r="OM78" s="45"/>
      <c r="ON78" s="45"/>
      <c r="OO78" s="45"/>
      <c r="OP78" s="45"/>
      <c r="OQ78" s="45"/>
      <c r="OR78" s="45"/>
      <c r="OS78" s="45"/>
      <c r="OT78" s="45"/>
      <c r="OU78" s="45"/>
      <c r="OV78" s="45"/>
      <c r="OW78" s="45"/>
      <c r="OX78" s="45"/>
      <c r="OY78" s="45"/>
      <c r="OZ78" s="45"/>
      <c r="PA78" s="45"/>
      <c r="PB78" s="45"/>
      <c r="PC78" s="45"/>
      <c r="PD78" s="45"/>
      <c r="PE78" s="45"/>
      <c r="PF78" s="45"/>
      <c r="PG78" s="45"/>
      <c r="PH78" s="45"/>
      <c r="PI78" s="45"/>
      <c r="PJ78" s="45"/>
      <c r="PK78" s="45"/>
      <c r="PL78" s="45"/>
      <c r="PM78" s="45"/>
      <c r="PN78" s="45"/>
      <c r="PO78" s="45"/>
      <c r="PP78" s="45"/>
      <c r="PQ78" s="45"/>
      <c r="PR78" s="45"/>
      <c r="PS78" s="45"/>
      <c r="PT78" s="45"/>
      <c r="PU78" s="45"/>
      <c r="PV78" s="45"/>
      <c r="PW78" s="45"/>
      <c r="PX78" s="45"/>
      <c r="PY78" s="45"/>
      <c r="PZ78" s="45"/>
      <c r="QA78" s="45"/>
      <c r="QB78" s="45"/>
      <c r="QC78" s="45"/>
      <c r="QD78" s="45"/>
      <c r="QE78" s="45"/>
      <c r="QF78" s="45"/>
      <c r="QG78" s="45"/>
      <c r="QH78" s="45"/>
      <c r="QI78" s="45"/>
      <c r="QJ78" s="45"/>
      <c r="QK78" s="45"/>
      <c r="QL78" s="45"/>
      <c r="QM78" s="45"/>
      <c r="QN78" s="45"/>
      <c r="QO78" s="45"/>
      <c r="QP78" s="45"/>
      <c r="QQ78" s="45"/>
      <c r="QR78" s="45"/>
      <c r="QS78" s="45"/>
      <c r="QT78" s="45"/>
      <c r="QU78" s="45"/>
      <c r="QV78" s="45"/>
      <c r="QW78" s="45"/>
      <c r="QX78" s="45"/>
      <c r="QY78" s="45"/>
      <c r="QZ78" s="45"/>
      <c r="RA78" s="45"/>
      <c r="RB78" s="45"/>
      <c r="RC78" s="45"/>
      <c r="RD78" s="45"/>
      <c r="RE78" s="45"/>
      <c r="RF78" s="45"/>
      <c r="RG78" s="45"/>
      <c r="RH78" s="45"/>
      <c r="RI78" s="45"/>
      <c r="RJ78" s="45"/>
      <c r="RK78" s="45"/>
      <c r="RL78" s="45"/>
      <c r="RM78" s="45"/>
      <c r="RN78" s="45"/>
      <c r="RO78" s="45"/>
      <c r="RP78" s="45"/>
      <c r="RQ78" s="45"/>
      <c r="RR78" s="45"/>
      <c r="RS78" s="45"/>
      <c r="RT78" s="45"/>
      <c r="RU78" s="45"/>
      <c r="RV78" s="45"/>
      <c r="RW78" s="45"/>
      <c r="RX78" s="45"/>
      <c r="RY78" s="45"/>
      <c r="RZ78" s="45"/>
      <c r="SA78" s="45"/>
      <c r="SB78" s="45"/>
      <c r="SC78" s="45"/>
      <c r="SD78" s="45"/>
      <c r="SE78" s="45"/>
      <c r="SF78" s="45"/>
      <c r="SG78" s="45"/>
      <c r="SH78" s="45"/>
      <c r="SI78" s="45"/>
      <c r="SJ78" s="45"/>
      <c r="SK78" s="45"/>
      <c r="SL78" s="45"/>
      <c r="SM78" s="45"/>
      <c r="SN78" s="45"/>
      <c r="SO78" s="45"/>
      <c r="SP78" s="45"/>
      <c r="SQ78" s="45"/>
      <c r="SR78" s="45"/>
      <c r="SS78" s="45"/>
      <c r="ST78" s="45"/>
      <c r="SU78" s="45"/>
      <c r="SV78" s="45"/>
      <c r="SW78" s="45"/>
      <c r="SX78" s="45"/>
      <c r="SY78" s="45"/>
      <c r="SZ78" s="45"/>
      <c r="TA78" s="45"/>
      <c r="TB78" s="45"/>
      <c r="TC78" s="45"/>
      <c r="TD78" s="45"/>
      <c r="TE78" s="45"/>
      <c r="TF78" s="45"/>
      <c r="TG78" s="45"/>
      <c r="TH78" s="45"/>
      <c r="TI78" s="45"/>
      <c r="TJ78" s="45"/>
      <c r="TK78" s="45"/>
      <c r="TL78" s="45"/>
      <c r="TM78" s="45"/>
      <c r="TN78" s="45"/>
      <c r="TO78" s="45"/>
      <c r="TP78" s="45"/>
      <c r="TQ78" s="45"/>
      <c r="TR78" s="45"/>
      <c r="TS78" s="45"/>
      <c r="TT78" s="45"/>
      <c r="TU78" s="45"/>
      <c r="TV78" s="45"/>
      <c r="TW78" s="45"/>
      <c r="TX78" s="45"/>
      <c r="TY78" s="45"/>
      <c r="TZ78" s="45"/>
      <c r="UA78" s="45"/>
      <c r="UB78" s="45"/>
      <c r="UC78" s="45"/>
      <c r="UD78" s="45"/>
      <c r="UE78" s="45"/>
      <c r="UF78" s="45"/>
      <c r="UG78" s="45"/>
      <c r="UH78" s="45"/>
      <c r="UI78" s="45"/>
      <c r="UJ78" s="45"/>
      <c r="UK78" s="45"/>
      <c r="UL78" s="45"/>
      <c r="UM78" s="45"/>
      <c r="UN78" s="45"/>
      <c r="UO78" s="45"/>
      <c r="UP78" s="45"/>
      <c r="UQ78" s="45"/>
      <c r="UR78" s="45"/>
      <c r="US78" s="45"/>
      <c r="UT78" s="45"/>
      <c r="UU78" s="45"/>
      <c r="UV78" s="45"/>
      <c r="UW78" s="45"/>
      <c r="UX78" s="45"/>
      <c r="UY78" s="45"/>
      <c r="UZ78" s="45"/>
      <c r="VA78" s="45"/>
      <c r="VB78" s="45"/>
      <c r="VC78" s="45"/>
      <c r="VD78" s="45"/>
      <c r="VE78" s="45"/>
      <c r="VF78" s="45"/>
      <c r="VG78" s="45"/>
      <c r="VH78" s="45"/>
      <c r="VI78" s="45"/>
      <c r="VJ78" s="45"/>
      <c r="VK78" s="45"/>
      <c r="VL78" s="45"/>
      <c r="VM78" s="45"/>
      <c r="VN78" s="45"/>
      <c r="VO78" s="45"/>
      <c r="VP78" s="45"/>
      <c r="VQ78" s="45"/>
      <c r="VR78" s="45"/>
      <c r="VS78" s="45"/>
      <c r="VT78" s="45"/>
      <c r="VU78" s="45"/>
      <c r="VV78" s="45"/>
      <c r="VW78" s="45"/>
      <c r="VX78" s="45"/>
      <c r="VY78" s="45"/>
      <c r="VZ78" s="45"/>
      <c r="WA78" s="45"/>
      <c r="WB78" s="45"/>
      <c r="WC78" s="45"/>
      <c r="WD78" s="45"/>
      <c r="WE78" s="45"/>
      <c r="WF78" s="45"/>
      <c r="WG78" s="45"/>
      <c r="WH78" s="45"/>
      <c r="WI78" s="45"/>
      <c r="WJ78" s="45"/>
      <c r="WK78" s="45"/>
      <c r="WL78" s="45"/>
      <c r="WM78" s="45"/>
      <c r="WN78" s="45"/>
      <c r="WO78" s="45"/>
      <c r="WP78" s="45"/>
      <c r="WQ78" s="45"/>
      <c r="WR78" s="45"/>
      <c r="WS78" s="45"/>
      <c r="WT78" s="45"/>
      <c r="WU78" s="45"/>
      <c r="WV78" s="45"/>
      <c r="WW78" s="45"/>
      <c r="WX78" s="45"/>
      <c r="WY78" s="45"/>
      <c r="WZ78" s="45"/>
      <c r="XA78" s="45"/>
      <c r="XB78" s="45"/>
      <c r="XC78" s="45"/>
      <c r="XD78" s="45"/>
      <c r="XE78" s="45"/>
      <c r="XF78" s="45"/>
      <c r="XG78" s="45"/>
      <c r="XH78" s="45"/>
      <c r="XI78" s="45"/>
      <c r="XJ78" s="45"/>
      <c r="XK78" s="45"/>
      <c r="XL78" s="45"/>
      <c r="XM78" s="45"/>
      <c r="XN78" s="45"/>
      <c r="XO78" s="45"/>
      <c r="XP78" s="45"/>
      <c r="XQ78" s="45"/>
      <c r="XR78" s="45"/>
      <c r="XS78" s="45"/>
      <c r="XT78" s="45"/>
      <c r="XU78" s="45"/>
      <c r="XV78" s="45"/>
      <c r="XW78" s="45"/>
      <c r="XX78" s="45"/>
      <c r="XY78" s="45"/>
      <c r="XZ78" s="45"/>
      <c r="YA78" s="45"/>
      <c r="YB78" s="45"/>
      <c r="YC78" s="45"/>
      <c r="YD78" s="45"/>
      <c r="YE78" s="45"/>
      <c r="YF78" s="45"/>
      <c r="YG78" s="45"/>
      <c r="YH78" s="45"/>
      <c r="YI78" s="45"/>
      <c r="YJ78" s="45"/>
      <c r="YK78" s="45"/>
      <c r="YL78" s="45"/>
      <c r="YM78" s="45"/>
      <c r="YN78" s="45"/>
      <c r="YO78" s="45"/>
      <c r="YP78" s="45"/>
      <c r="YQ78" s="45"/>
      <c r="YR78" s="45"/>
      <c r="YS78" s="45"/>
      <c r="YT78" s="45"/>
      <c r="YU78" s="45"/>
      <c r="YV78" s="45"/>
      <c r="YW78" s="45"/>
      <c r="YX78" s="45"/>
      <c r="YY78" s="45"/>
      <c r="YZ78" s="45"/>
      <c r="ZA78" s="45"/>
      <c r="ZB78" s="45"/>
      <c r="ZC78" s="45"/>
      <c r="ZD78" s="45"/>
      <c r="ZE78" s="45"/>
      <c r="ZF78" s="45"/>
      <c r="ZG78" s="45"/>
      <c r="ZH78" s="45"/>
      <c r="ZI78" s="45"/>
      <c r="ZJ78" s="45"/>
      <c r="ZK78" s="45"/>
      <c r="ZL78" s="45"/>
      <c r="ZM78" s="45"/>
      <c r="ZN78" s="45"/>
      <c r="ZO78" s="45"/>
      <c r="ZP78" s="45"/>
      <c r="ZQ78" s="45"/>
      <c r="ZR78" s="45"/>
      <c r="ZS78" s="45"/>
      <c r="ZT78" s="45"/>
      <c r="ZU78" s="45"/>
      <c r="ZV78" s="45"/>
      <c r="ZW78" s="45"/>
      <c r="ZX78" s="45"/>
      <c r="ZY78" s="45"/>
      <c r="ZZ78" s="45"/>
      <c r="AAA78" s="45"/>
      <c r="AAB78" s="45"/>
      <c r="AAC78" s="45"/>
      <c r="AAD78" s="45"/>
      <c r="AAE78" s="45"/>
      <c r="AAF78" s="45"/>
      <c r="AAG78" s="45"/>
      <c r="AAH78" s="45"/>
      <c r="AAI78" s="45"/>
      <c r="AAJ78" s="45"/>
      <c r="AAK78" s="45"/>
      <c r="AAL78" s="45"/>
      <c r="AAM78" s="45"/>
      <c r="AAN78" s="45"/>
      <c r="AAO78" s="45"/>
      <c r="AAP78" s="45"/>
      <c r="AAQ78" s="45"/>
      <c r="AAR78" s="45"/>
      <c r="AAS78" s="45"/>
      <c r="AAT78" s="45"/>
      <c r="AAU78" s="45"/>
      <c r="AAV78" s="45"/>
      <c r="AAW78" s="45"/>
      <c r="AAX78" s="45"/>
      <c r="AAY78" s="45"/>
      <c r="AAZ78" s="45"/>
      <c r="ABA78" s="45"/>
      <c r="ABB78" s="45"/>
      <c r="ABC78" s="45"/>
      <c r="ABD78" s="45"/>
      <c r="ABE78" s="45"/>
      <c r="ABF78" s="45"/>
      <c r="ABG78" s="45"/>
      <c r="ABH78" s="45"/>
      <c r="ABI78" s="45"/>
      <c r="ABJ78" s="45"/>
      <c r="ABK78" s="45"/>
      <c r="ABL78" s="45"/>
      <c r="ABM78" s="45"/>
      <c r="ABN78" s="45"/>
      <c r="ABO78" s="45"/>
      <c r="ABP78" s="45"/>
      <c r="ABQ78" s="45"/>
      <c r="ABR78" s="45"/>
      <c r="ABS78" s="45"/>
      <c r="ABT78" s="45"/>
      <c r="ABU78" s="45"/>
      <c r="ABV78" s="45"/>
      <c r="ABW78" s="45"/>
      <c r="ABX78" s="45"/>
      <c r="ABY78" s="45"/>
      <c r="ABZ78" s="45"/>
      <c r="ACA78" s="45"/>
      <c r="ACB78" s="45"/>
      <c r="ACC78" s="45"/>
      <c r="ACD78" s="45"/>
      <c r="ACE78" s="45"/>
      <c r="ACF78" s="45"/>
      <c r="ACG78" s="45"/>
      <c r="ACH78" s="45"/>
      <c r="ACI78" s="45"/>
      <c r="ACJ78" s="45"/>
      <c r="ACK78" s="45"/>
      <c r="ACL78" s="45"/>
      <c r="ACM78" s="45"/>
      <c r="ACN78" s="45"/>
      <c r="ACO78" s="45"/>
      <c r="ACP78" s="45"/>
      <c r="ACQ78" s="45"/>
      <c r="ACR78" s="45"/>
      <c r="ACS78" s="45"/>
      <c r="ACT78" s="45"/>
      <c r="ACU78" s="45"/>
      <c r="ACV78" s="45"/>
      <c r="ACW78" s="45"/>
      <c r="ACX78" s="45"/>
      <c r="ACY78" s="45"/>
      <c r="ACZ78" s="45"/>
      <c r="ADA78" s="45"/>
      <c r="ADB78" s="45"/>
      <c r="ADC78" s="45"/>
      <c r="ADD78" s="45"/>
      <c r="ADE78" s="45"/>
      <c r="ADF78" s="45"/>
      <c r="ADG78" s="45"/>
      <c r="ADH78" s="45"/>
      <c r="ADI78" s="45"/>
      <c r="ADJ78" s="45"/>
      <c r="ADK78" s="45"/>
      <c r="ADL78" s="45"/>
      <c r="ADM78" s="45"/>
      <c r="ADN78" s="45"/>
      <c r="ADO78" s="45"/>
      <c r="ADP78" s="45"/>
      <c r="ADQ78" s="45"/>
      <c r="ADR78" s="45"/>
      <c r="ADS78" s="45"/>
      <c r="ADT78" s="45"/>
      <c r="ADU78" s="45"/>
      <c r="ADV78" s="45"/>
      <c r="ADW78" s="45"/>
      <c r="ADX78" s="45"/>
      <c r="ADY78" s="45"/>
      <c r="ADZ78" s="45"/>
      <c r="AEA78" s="45"/>
      <c r="AEB78" s="45"/>
      <c r="AEC78" s="45"/>
      <c r="AED78" s="45"/>
      <c r="AEE78" s="45"/>
      <c r="AEF78" s="45"/>
      <c r="AEG78" s="45"/>
      <c r="AEH78" s="45"/>
      <c r="AEI78" s="45"/>
      <c r="AEJ78" s="45"/>
      <c r="AEK78" s="45"/>
      <c r="AEL78" s="45"/>
      <c r="AEM78" s="45"/>
      <c r="AEN78" s="45"/>
      <c r="AEO78" s="45"/>
      <c r="AEP78" s="45"/>
      <c r="AEQ78" s="45"/>
      <c r="AER78" s="45"/>
      <c r="AES78" s="45"/>
      <c r="AET78" s="45"/>
      <c r="AEU78" s="45"/>
      <c r="AEV78" s="45"/>
      <c r="AEW78" s="45"/>
      <c r="AEX78" s="45"/>
      <c r="AEY78" s="45"/>
      <c r="AEZ78" s="45"/>
      <c r="AFA78" s="45"/>
      <c r="AFB78" s="45"/>
      <c r="AFC78" s="45"/>
      <c r="AFD78" s="45"/>
      <c r="AFE78" s="45"/>
      <c r="AFF78" s="45"/>
      <c r="AFG78" s="45"/>
      <c r="AFH78" s="45"/>
      <c r="AFI78" s="45"/>
      <c r="AFJ78" s="45"/>
      <c r="AFK78" s="45"/>
      <c r="AFL78" s="45"/>
      <c r="AFM78" s="45"/>
      <c r="AFN78" s="45"/>
      <c r="AFO78" s="45"/>
      <c r="AFP78" s="45"/>
      <c r="AFQ78" s="45"/>
      <c r="AFR78" s="45"/>
      <c r="AFS78" s="45"/>
      <c r="AFT78" s="45"/>
      <c r="AFU78" s="45"/>
      <c r="AFV78" s="45"/>
      <c r="AFW78" s="45"/>
      <c r="AFX78" s="45"/>
      <c r="AFY78" s="45"/>
      <c r="AFZ78" s="45"/>
      <c r="AGA78" s="45"/>
      <c r="AGB78" s="45"/>
      <c r="AGC78" s="45"/>
      <c r="AGD78" s="45"/>
      <c r="AGE78" s="45"/>
      <c r="AGF78" s="45"/>
      <c r="AGG78" s="45"/>
      <c r="AGH78" s="45"/>
      <c r="AGI78" s="45"/>
      <c r="AGJ78" s="45"/>
      <c r="AGK78" s="45"/>
      <c r="AGL78" s="45"/>
      <c r="AGM78" s="45"/>
      <c r="AGN78" s="45"/>
      <c r="AGO78" s="45"/>
      <c r="AGP78" s="45"/>
      <c r="AGQ78" s="45"/>
      <c r="AGR78" s="45"/>
      <c r="AGS78" s="45"/>
      <c r="AGT78" s="45"/>
      <c r="AGU78" s="45"/>
      <c r="AGV78" s="45"/>
      <c r="AGW78" s="45"/>
      <c r="AGX78" s="45"/>
      <c r="AGY78" s="45"/>
      <c r="AGZ78" s="45"/>
      <c r="AHA78" s="45"/>
      <c r="AHB78" s="45"/>
      <c r="AHC78" s="45"/>
      <c r="AHD78" s="45"/>
      <c r="AHE78" s="45"/>
      <c r="AHF78" s="45"/>
      <c r="AHG78" s="45"/>
      <c r="AHH78" s="45"/>
      <c r="AHI78" s="45"/>
      <c r="AHJ78" s="45"/>
      <c r="AHK78" s="45"/>
      <c r="AHL78" s="45"/>
      <c r="AHM78" s="45"/>
      <c r="AHN78" s="45"/>
      <c r="AHO78" s="45"/>
      <c r="AHP78" s="45"/>
      <c r="AHQ78" s="45"/>
      <c r="AHR78" s="45"/>
      <c r="AHS78" s="45"/>
      <c r="AHT78" s="45"/>
      <c r="AHU78" s="45"/>
      <c r="AHV78" s="45"/>
      <c r="AHW78" s="45"/>
      <c r="AHX78" s="45"/>
      <c r="AHY78" s="45"/>
      <c r="AHZ78" s="45"/>
      <c r="AIA78" s="45"/>
      <c r="AIB78" s="45"/>
      <c r="AIC78" s="45"/>
      <c r="AID78" s="45"/>
      <c r="AIE78" s="45"/>
      <c r="AIF78" s="45"/>
      <c r="AIG78" s="45"/>
      <c r="AIH78" s="45"/>
      <c r="AII78" s="45"/>
      <c r="AIJ78" s="45"/>
      <c r="AIK78" s="45"/>
      <c r="AIL78" s="45"/>
      <c r="AIM78" s="45"/>
      <c r="AIN78" s="45"/>
      <c r="AIO78" s="45"/>
      <c r="AIP78" s="45"/>
      <c r="AIQ78" s="45"/>
      <c r="AIR78" s="45"/>
      <c r="AIS78" s="45"/>
      <c r="AIT78" s="45"/>
      <c r="AIU78" s="45"/>
      <c r="AIV78" s="45"/>
      <c r="AIW78" s="45"/>
      <c r="AIX78" s="45"/>
      <c r="AIY78" s="45"/>
      <c r="AIZ78" s="45"/>
      <c r="AJA78" s="45"/>
      <c r="AJB78" s="45"/>
      <c r="AJC78" s="45"/>
      <c r="AJD78" s="45"/>
      <c r="AJE78" s="45"/>
      <c r="AJF78" s="45"/>
      <c r="AJG78" s="45"/>
      <c r="AJH78" s="45"/>
      <c r="AJI78" s="45"/>
      <c r="AJJ78" s="45"/>
      <c r="AJK78" s="45"/>
      <c r="AJL78" s="45"/>
      <c r="AJM78" s="45"/>
      <c r="AJN78" s="45"/>
      <c r="AJO78" s="45"/>
      <c r="AJP78" s="45"/>
      <c r="AJQ78" s="45"/>
      <c r="AJR78" s="45"/>
      <c r="AJS78" s="45"/>
      <c r="AJT78" s="45"/>
      <c r="AJU78" s="45"/>
      <c r="AJV78" s="45"/>
      <c r="AJW78" s="45"/>
      <c r="AJX78" s="45"/>
      <c r="AJY78" s="45"/>
      <c r="AJZ78" s="45"/>
      <c r="AKA78" s="45"/>
      <c r="AKB78" s="45"/>
      <c r="AKC78" s="45"/>
      <c r="AKD78" s="45"/>
      <c r="AKE78" s="45"/>
      <c r="AKF78" s="45"/>
      <c r="AKG78" s="45"/>
      <c r="AKH78" s="45"/>
      <c r="AKI78" s="45"/>
      <c r="AKJ78" s="45"/>
      <c r="AKK78" s="45"/>
      <c r="AKL78" s="45"/>
      <c r="AKM78" s="45"/>
      <c r="AKN78" s="45"/>
      <c r="AKO78" s="45"/>
      <c r="AKP78" s="45"/>
      <c r="AKQ78" s="45"/>
      <c r="AKR78" s="45"/>
      <c r="AKS78" s="45"/>
      <c r="AKT78" s="45"/>
      <c r="AKU78" s="45"/>
      <c r="AKV78" s="45"/>
      <c r="AKW78" s="45"/>
      <c r="AKX78" s="45"/>
      <c r="AKY78" s="45"/>
      <c r="AKZ78" s="45"/>
      <c r="ALA78" s="45"/>
      <c r="ALB78" s="45"/>
      <c r="ALC78" s="45"/>
      <c r="ALD78" s="45"/>
      <c r="ALE78" s="45"/>
      <c r="ALF78" s="45"/>
      <c r="ALG78" s="45"/>
      <c r="ALH78" s="45"/>
      <c r="ALI78" s="45"/>
      <c r="ALJ78" s="45"/>
      <c r="ALK78" s="45"/>
      <c r="ALL78" s="45"/>
      <c r="ALM78" s="45"/>
      <c r="ALN78" s="45"/>
      <c r="ALO78" s="45"/>
      <c r="ALP78" s="45"/>
      <c r="ALQ78" s="45"/>
      <c r="ALR78" s="45"/>
      <c r="ALS78" s="45"/>
      <c r="ALT78" s="45"/>
      <c r="ALU78" s="45"/>
      <c r="ALV78" s="45"/>
      <c r="ALW78" s="45"/>
      <c r="ALX78" s="45"/>
      <c r="ALY78" s="45"/>
      <c r="ALZ78" s="45"/>
      <c r="AMA78" s="45"/>
      <c r="AMB78" s="45"/>
      <c r="AMC78" s="45"/>
      <c r="AMD78" s="45"/>
      <c r="AME78" s="45"/>
      <c r="AMF78" s="45"/>
      <c r="AMG78" s="45"/>
      <c r="AMH78" s="45"/>
      <c r="AMI78" s="45"/>
      <c r="AMJ78" s="45"/>
      <c r="AMK78" s="45"/>
      <c r="AML78" s="45"/>
      <c r="AMM78" s="45"/>
      <c r="AMN78" s="45"/>
      <c r="AMO78" s="45"/>
      <c r="AMP78" s="45"/>
      <c r="AMQ78" s="45"/>
      <c r="AMR78" s="45"/>
      <c r="AMS78" s="45"/>
      <c r="AMT78" s="45"/>
      <c r="AMU78" s="45"/>
      <c r="AMV78" s="45"/>
      <c r="AMW78" s="45"/>
      <c r="AMX78" s="45"/>
      <c r="AMY78" s="45"/>
      <c r="AMZ78" s="45"/>
      <c r="ANA78" s="45"/>
      <c r="ANB78" s="45"/>
      <c r="ANC78" s="45"/>
      <c r="AND78" s="45"/>
      <c r="ANE78" s="45"/>
      <c r="ANF78" s="45"/>
      <c r="ANG78" s="45"/>
      <c r="ANH78" s="45"/>
      <c r="ANI78" s="45"/>
      <c r="ANJ78" s="45"/>
      <c r="ANK78" s="45"/>
      <c r="ANL78" s="45"/>
      <c r="ANM78" s="45"/>
      <c r="ANN78" s="45"/>
      <c r="ANO78" s="45"/>
      <c r="ANP78" s="45"/>
      <c r="ANQ78" s="45"/>
      <c r="ANR78" s="45"/>
      <c r="ANS78" s="45"/>
      <c r="ANT78" s="45"/>
      <c r="ANU78" s="45"/>
      <c r="ANV78" s="45"/>
      <c r="ANW78" s="45"/>
      <c r="ANX78" s="45"/>
      <c r="ANY78" s="45"/>
      <c r="ANZ78" s="45"/>
      <c r="AOA78" s="45"/>
      <c r="AOB78" s="45"/>
      <c r="AOC78" s="45"/>
      <c r="AOD78" s="45"/>
      <c r="AOE78" s="45"/>
      <c r="AOF78" s="45"/>
      <c r="AOG78" s="45"/>
      <c r="AOH78" s="45"/>
      <c r="AOI78" s="45"/>
      <c r="AOJ78" s="45"/>
      <c r="AOK78" s="45"/>
      <c r="AOL78" s="45"/>
      <c r="AOM78" s="45"/>
      <c r="AON78" s="45"/>
      <c r="AOO78" s="45"/>
      <c r="AOP78" s="45"/>
      <c r="AOQ78" s="45"/>
      <c r="AOR78" s="45"/>
      <c r="AOS78" s="45"/>
      <c r="AOT78" s="45"/>
      <c r="AOU78" s="45"/>
      <c r="AOV78" s="45"/>
      <c r="AOW78" s="45"/>
      <c r="AOX78" s="45"/>
      <c r="AOY78" s="45"/>
      <c r="AOZ78" s="45"/>
      <c r="APA78" s="45"/>
      <c r="APB78" s="45"/>
      <c r="APC78" s="45"/>
      <c r="APD78" s="45"/>
      <c r="APE78" s="45"/>
      <c r="APF78" s="45"/>
      <c r="APG78" s="45"/>
      <c r="APH78" s="45"/>
      <c r="API78" s="45"/>
      <c r="APJ78" s="45"/>
      <c r="APK78" s="45"/>
      <c r="APL78" s="45"/>
      <c r="APM78" s="45"/>
      <c r="APN78" s="45"/>
      <c r="APO78" s="45"/>
      <c r="APP78" s="45"/>
      <c r="APQ78" s="45"/>
      <c r="APR78" s="45"/>
      <c r="APS78" s="45"/>
      <c r="APT78" s="45"/>
      <c r="APU78" s="45"/>
      <c r="APV78" s="45"/>
      <c r="APW78" s="45"/>
      <c r="APX78" s="45"/>
      <c r="APY78" s="45"/>
      <c r="APZ78" s="45"/>
      <c r="AQA78" s="45"/>
      <c r="AQB78" s="45"/>
      <c r="AQC78" s="45"/>
      <c r="AQD78" s="45"/>
      <c r="AQE78" s="45"/>
      <c r="AQF78" s="45"/>
      <c r="AQG78" s="45"/>
      <c r="AQH78" s="45"/>
      <c r="AQI78" s="45"/>
      <c r="AQJ78" s="45"/>
      <c r="AQK78" s="45"/>
      <c r="AQL78" s="45"/>
      <c r="AQM78" s="45"/>
      <c r="AQN78" s="45"/>
      <c r="AQO78" s="45"/>
      <c r="AQP78" s="45"/>
      <c r="AQQ78" s="45"/>
      <c r="AQR78" s="45"/>
      <c r="AQS78" s="45"/>
      <c r="AQT78" s="45"/>
      <c r="AQU78" s="45"/>
      <c r="AQV78" s="45"/>
      <c r="AQW78" s="45"/>
      <c r="AQX78" s="45"/>
      <c r="AQY78" s="45"/>
      <c r="AQZ78" s="45"/>
      <c r="ARA78" s="45"/>
      <c r="ARB78" s="45"/>
      <c r="ARC78" s="45"/>
      <c r="ARD78" s="45"/>
      <c r="ARE78" s="45"/>
      <c r="ARF78" s="45"/>
      <c r="ARG78" s="45"/>
      <c r="ARH78" s="45"/>
      <c r="ARI78" s="45"/>
      <c r="ARJ78" s="45"/>
      <c r="ARK78" s="45"/>
      <c r="ARL78" s="45"/>
      <c r="ARM78" s="45"/>
      <c r="ARN78" s="45"/>
      <c r="ARO78" s="45"/>
      <c r="ARP78" s="45"/>
      <c r="ARQ78" s="45"/>
      <c r="ARR78" s="45"/>
      <c r="ARS78" s="45"/>
      <c r="ART78" s="45"/>
      <c r="ARU78" s="45"/>
      <c r="ARV78" s="45"/>
      <c r="ARW78" s="45"/>
      <c r="ARX78" s="45"/>
      <c r="ARY78" s="45"/>
      <c r="ARZ78" s="45"/>
      <c r="ASA78" s="45"/>
      <c r="ASB78" s="45"/>
      <c r="ASC78" s="45"/>
      <c r="ASD78" s="45"/>
      <c r="ASE78" s="45"/>
      <c r="ASF78" s="45"/>
      <c r="ASG78" s="45"/>
      <c r="ASH78" s="45"/>
      <c r="ASI78" s="45"/>
      <c r="ASJ78" s="45"/>
      <c r="ASK78" s="45"/>
      <c r="ASL78" s="45"/>
      <c r="ASM78" s="45"/>
      <c r="ASN78" s="45"/>
      <c r="ASO78" s="45"/>
      <c r="ASP78" s="45"/>
      <c r="ASQ78" s="45"/>
      <c r="ASR78" s="45"/>
      <c r="ASS78" s="45"/>
      <c r="AST78" s="45"/>
      <c r="ASU78" s="45"/>
      <c r="ASV78" s="45"/>
      <c r="ASW78" s="45"/>
      <c r="ASX78" s="45"/>
      <c r="ASY78" s="45"/>
      <c r="ASZ78" s="45"/>
      <c r="ATA78" s="45"/>
      <c r="ATB78" s="45"/>
      <c r="ATC78" s="45"/>
      <c r="ATD78" s="45"/>
      <c r="ATE78" s="45"/>
      <c r="ATF78" s="45"/>
      <c r="ATG78" s="45"/>
      <c r="ATH78" s="45"/>
      <c r="ATI78" s="45"/>
      <c r="ATJ78" s="45"/>
      <c r="ATK78" s="45"/>
      <c r="ATL78" s="45"/>
      <c r="ATM78" s="45"/>
      <c r="ATN78" s="45"/>
      <c r="ATO78" s="45"/>
      <c r="ATP78" s="45"/>
      <c r="ATQ78" s="45"/>
      <c r="ATR78" s="45"/>
      <c r="ATS78" s="45"/>
      <c r="ATT78" s="45"/>
      <c r="ATU78" s="45"/>
      <c r="ATV78" s="45"/>
      <c r="ATW78" s="45"/>
      <c r="ATX78" s="45"/>
      <c r="ATY78" s="45"/>
      <c r="ATZ78" s="45"/>
      <c r="AUA78" s="45"/>
      <c r="AUB78" s="45"/>
      <c r="AUC78" s="45"/>
      <c r="AUD78" s="45"/>
      <c r="AUE78" s="45"/>
      <c r="AUF78" s="45"/>
      <c r="AUG78" s="45"/>
      <c r="AUH78" s="45"/>
      <c r="AUI78" s="45"/>
      <c r="AUJ78" s="45"/>
      <c r="AUK78" s="45"/>
      <c r="AUL78" s="45"/>
      <c r="AUM78" s="45"/>
      <c r="AUN78" s="45"/>
      <c r="AUO78" s="45"/>
      <c r="AUP78" s="45"/>
      <c r="AUQ78" s="45"/>
      <c r="AUR78" s="45"/>
      <c r="AUS78" s="45"/>
      <c r="AUT78" s="45"/>
      <c r="AUU78" s="45"/>
      <c r="AUV78" s="45"/>
      <c r="AUW78" s="45"/>
      <c r="AUX78" s="45"/>
      <c r="AUY78" s="45"/>
      <c r="AUZ78" s="45"/>
      <c r="AVA78" s="45"/>
      <c r="AVB78" s="45"/>
      <c r="AVC78" s="45"/>
      <c r="AVD78" s="45"/>
      <c r="AVE78" s="45"/>
      <c r="AVF78" s="45"/>
      <c r="AVG78" s="45"/>
      <c r="AVH78" s="45"/>
      <c r="AVI78" s="45"/>
      <c r="AVJ78" s="45"/>
      <c r="AVK78" s="45"/>
      <c r="AVL78" s="45"/>
      <c r="AVM78" s="45"/>
      <c r="AVN78" s="45"/>
      <c r="AVO78" s="45"/>
      <c r="AVP78" s="45"/>
      <c r="AVQ78" s="45"/>
      <c r="AVR78" s="45"/>
      <c r="AVS78" s="45"/>
      <c r="AVT78" s="45"/>
      <c r="AVU78" s="45"/>
      <c r="AVV78" s="45"/>
      <c r="AVW78" s="45"/>
      <c r="AVX78" s="45"/>
      <c r="AVY78" s="45"/>
      <c r="AVZ78" s="45"/>
      <c r="AWA78" s="45"/>
      <c r="AWB78" s="45"/>
      <c r="AWC78" s="45"/>
      <c r="AWD78" s="45"/>
      <c r="AWE78" s="45"/>
      <c r="AWF78" s="45"/>
      <c r="AWG78" s="45"/>
      <c r="AWH78" s="45"/>
      <c r="AWI78" s="45"/>
      <c r="AWJ78" s="45"/>
      <c r="AWK78" s="45"/>
      <c r="AWL78" s="45"/>
      <c r="AWM78" s="45"/>
      <c r="AWN78" s="45"/>
      <c r="AWO78" s="45"/>
      <c r="AWP78" s="45"/>
      <c r="AWQ78" s="45"/>
      <c r="AWR78" s="45"/>
      <c r="AWS78" s="45"/>
      <c r="AWT78" s="45"/>
      <c r="AWU78" s="45"/>
      <c r="AWV78" s="45"/>
      <c r="AWW78" s="45"/>
      <c r="AWX78" s="45"/>
      <c r="AWY78" s="45"/>
      <c r="AWZ78" s="45"/>
      <c r="AXA78" s="45"/>
      <c r="AXB78" s="45"/>
      <c r="AXC78" s="45"/>
      <c r="AXD78" s="45"/>
      <c r="AXE78" s="45"/>
      <c r="AXF78" s="45"/>
      <c r="AXG78" s="45"/>
      <c r="AXH78" s="45"/>
      <c r="AXI78" s="45"/>
      <c r="AXJ78" s="45"/>
      <c r="AXK78" s="45"/>
      <c r="AXL78" s="45"/>
      <c r="AXM78" s="45"/>
      <c r="AXN78" s="45"/>
      <c r="AXO78" s="45"/>
      <c r="AXP78" s="45"/>
      <c r="AXQ78" s="45"/>
      <c r="AXR78" s="45"/>
      <c r="AXS78" s="45"/>
      <c r="AXT78" s="45"/>
      <c r="AXU78" s="45"/>
      <c r="AXV78" s="45"/>
      <c r="AXW78" s="45"/>
      <c r="AXX78" s="45"/>
      <c r="AXY78" s="45"/>
      <c r="AXZ78" s="45"/>
      <c r="AYA78" s="45"/>
      <c r="AYB78" s="45"/>
      <c r="AYC78" s="45"/>
      <c r="AYD78" s="45"/>
      <c r="AYE78" s="45"/>
      <c r="AYF78" s="45"/>
      <c r="AYG78" s="45"/>
      <c r="AYH78" s="45"/>
      <c r="AYI78" s="45"/>
      <c r="AYJ78" s="45"/>
      <c r="AYK78" s="45"/>
      <c r="AYL78" s="45"/>
      <c r="AYM78" s="45"/>
      <c r="AYN78" s="45"/>
      <c r="AYO78" s="45"/>
      <c r="AYP78" s="45"/>
      <c r="AYQ78" s="45"/>
      <c r="AYR78" s="45"/>
      <c r="AYS78" s="45"/>
      <c r="AYT78" s="45"/>
      <c r="AYU78" s="45"/>
      <c r="AYV78" s="45"/>
      <c r="AYW78" s="45"/>
      <c r="AYX78" s="45"/>
      <c r="AYY78" s="45"/>
      <c r="AYZ78" s="45"/>
      <c r="AZA78" s="45"/>
      <c r="AZB78" s="45"/>
      <c r="AZC78" s="45"/>
      <c r="AZD78" s="45"/>
      <c r="AZE78" s="45"/>
      <c r="AZF78" s="45"/>
      <c r="AZG78" s="45"/>
      <c r="AZH78" s="45"/>
      <c r="AZI78" s="45"/>
      <c r="AZJ78" s="45"/>
      <c r="AZK78" s="45"/>
      <c r="AZL78" s="45"/>
      <c r="AZM78" s="45"/>
      <c r="AZN78" s="45"/>
      <c r="AZO78" s="45"/>
      <c r="AZP78" s="45"/>
      <c r="AZQ78" s="45"/>
      <c r="AZR78" s="45"/>
      <c r="AZS78" s="45"/>
      <c r="AZT78" s="45"/>
      <c r="AZU78" s="45"/>
      <c r="AZV78" s="45"/>
      <c r="AZW78" s="45"/>
      <c r="AZX78" s="45"/>
      <c r="AZY78" s="45"/>
      <c r="AZZ78" s="45"/>
      <c r="BAA78" s="45"/>
      <c r="BAB78" s="45"/>
      <c r="BAC78" s="45"/>
      <c r="BAD78" s="45"/>
      <c r="BAE78" s="45"/>
      <c r="BAF78" s="45"/>
      <c r="BAG78" s="45"/>
      <c r="BAH78" s="45"/>
      <c r="BAI78" s="45"/>
      <c r="BAJ78" s="45"/>
      <c r="BAK78" s="45"/>
      <c r="BAL78" s="45"/>
      <c r="BAM78" s="45"/>
      <c r="BAN78" s="45"/>
      <c r="BAO78" s="45"/>
      <c r="BAP78" s="45"/>
      <c r="BAQ78" s="45"/>
      <c r="BAR78" s="45"/>
      <c r="BAS78" s="45"/>
      <c r="BAT78" s="45"/>
      <c r="BAU78" s="45"/>
      <c r="BAV78" s="45"/>
      <c r="BAW78" s="45"/>
      <c r="BAX78" s="45"/>
      <c r="BAY78" s="45"/>
      <c r="BAZ78" s="45"/>
      <c r="BBA78" s="45"/>
      <c r="BBB78" s="45"/>
      <c r="BBC78" s="45"/>
      <c r="BBD78" s="45"/>
      <c r="BBE78" s="45"/>
      <c r="BBF78" s="45"/>
      <c r="BBG78" s="45"/>
      <c r="BBH78" s="45"/>
      <c r="BBI78" s="45"/>
      <c r="BBJ78" s="45"/>
      <c r="BBK78" s="45"/>
      <c r="BBL78" s="45"/>
      <c r="BBM78" s="45"/>
      <c r="BBN78" s="45"/>
      <c r="BBO78" s="45"/>
      <c r="BBP78" s="45"/>
      <c r="BBQ78" s="45"/>
      <c r="BBR78" s="45"/>
      <c r="BBS78" s="45"/>
      <c r="BBT78" s="45"/>
      <c r="BBU78" s="45"/>
      <c r="BBV78" s="45"/>
      <c r="BBW78" s="45"/>
      <c r="BBX78" s="45"/>
      <c r="BBY78" s="45"/>
      <c r="BBZ78" s="45"/>
      <c r="BCA78" s="45"/>
      <c r="BCB78" s="45"/>
      <c r="BCC78" s="45"/>
      <c r="BCD78" s="45"/>
      <c r="BCE78" s="45"/>
      <c r="BCF78" s="45"/>
      <c r="BCG78" s="45"/>
      <c r="BCH78" s="45"/>
      <c r="BCI78" s="45"/>
      <c r="BCJ78" s="45"/>
      <c r="BCK78" s="45"/>
      <c r="BCL78" s="45"/>
      <c r="BCM78" s="45"/>
      <c r="BCN78" s="45"/>
      <c r="BCO78" s="45"/>
      <c r="BCP78" s="45"/>
      <c r="BCQ78" s="45"/>
      <c r="BCR78" s="45"/>
      <c r="BCS78" s="45"/>
      <c r="BCT78" s="45"/>
      <c r="BCU78" s="45"/>
      <c r="BCV78" s="45"/>
      <c r="BCW78" s="45"/>
      <c r="BCX78" s="45"/>
      <c r="BCY78" s="45"/>
      <c r="BCZ78" s="45"/>
      <c r="BDA78" s="45"/>
      <c r="BDB78" s="45"/>
      <c r="BDC78" s="45"/>
      <c r="BDD78" s="45"/>
      <c r="BDE78" s="45"/>
      <c r="BDF78" s="45"/>
      <c r="BDG78" s="45"/>
      <c r="BDH78" s="45"/>
      <c r="BDI78" s="45"/>
      <c r="BDJ78" s="45"/>
      <c r="BDK78" s="45"/>
      <c r="BDL78" s="45"/>
      <c r="BDM78" s="45"/>
      <c r="BDN78" s="45"/>
      <c r="BDO78" s="45"/>
      <c r="BDP78" s="45"/>
      <c r="BDQ78" s="45"/>
      <c r="BDR78" s="45"/>
      <c r="BDS78" s="45"/>
      <c r="BDT78" s="45"/>
      <c r="BDU78" s="45"/>
      <c r="BDV78" s="45"/>
      <c r="BDW78" s="45"/>
      <c r="BDX78" s="45"/>
      <c r="BDY78" s="45"/>
      <c r="BDZ78" s="45"/>
      <c r="BEA78" s="45"/>
      <c r="BEB78" s="45"/>
      <c r="BEC78" s="45"/>
      <c r="BED78" s="45"/>
      <c r="BEE78" s="45"/>
      <c r="BEF78" s="45"/>
      <c r="BEG78" s="45"/>
      <c r="BEH78" s="45"/>
      <c r="BEI78" s="45"/>
      <c r="BEJ78" s="45"/>
      <c r="BEK78" s="45"/>
      <c r="BEL78" s="45"/>
      <c r="BEM78" s="45"/>
      <c r="BEN78" s="45"/>
      <c r="BEO78" s="45"/>
      <c r="BEP78" s="45"/>
      <c r="BEQ78" s="45"/>
      <c r="BER78" s="45"/>
      <c r="BES78" s="45"/>
      <c r="BET78" s="45"/>
      <c r="BEU78" s="45"/>
      <c r="BEV78" s="45"/>
      <c r="BEW78" s="45"/>
      <c r="BEX78" s="45"/>
      <c r="BEY78" s="45"/>
      <c r="BEZ78" s="45"/>
      <c r="BFA78" s="45"/>
      <c r="BFB78" s="45"/>
      <c r="BFC78" s="45"/>
      <c r="BFD78" s="45"/>
      <c r="BFE78" s="45"/>
      <c r="BFF78" s="45"/>
      <c r="BFG78" s="45"/>
      <c r="BFH78" s="45"/>
      <c r="BFI78" s="45"/>
      <c r="BFJ78" s="45"/>
      <c r="BFK78" s="45"/>
      <c r="BFL78" s="45"/>
      <c r="BFM78" s="45"/>
      <c r="BFN78" s="45"/>
      <c r="BFO78" s="45"/>
      <c r="BFP78" s="45"/>
      <c r="BFQ78" s="45"/>
      <c r="BFR78" s="45"/>
      <c r="BFS78" s="45"/>
      <c r="BFT78" s="45"/>
      <c r="BFU78" s="45"/>
      <c r="BFV78" s="45"/>
      <c r="BFW78" s="45"/>
      <c r="BFX78" s="45"/>
      <c r="BFY78" s="45"/>
      <c r="BFZ78" s="45"/>
      <c r="BGA78" s="45"/>
      <c r="BGB78" s="45"/>
      <c r="BGC78" s="45"/>
      <c r="BGD78" s="45"/>
      <c r="BGE78" s="45"/>
      <c r="BGF78" s="45"/>
      <c r="BGG78" s="45"/>
      <c r="BGH78" s="45"/>
      <c r="BGI78" s="45"/>
      <c r="BGJ78" s="45"/>
      <c r="BGK78" s="45"/>
      <c r="BGL78" s="45"/>
      <c r="BGM78" s="45"/>
      <c r="BGN78" s="45"/>
      <c r="BGO78" s="45"/>
      <c r="BGP78" s="45"/>
      <c r="BGQ78" s="45"/>
      <c r="BGR78" s="45"/>
      <c r="BGS78" s="45"/>
      <c r="BGT78" s="45"/>
      <c r="BGU78" s="45"/>
      <c r="BGV78" s="45"/>
      <c r="BGW78" s="45"/>
      <c r="BGX78" s="45"/>
      <c r="BGY78" s="45"/>
      <c r="BGZ78" s="45"/>
      <c r="BHA78" s="45"/>
      <c r="BHB78" s="45"/>
      <c r="BHC78" s="45"/>
      <c r="BHD78" s="45"/>
      <c r="BHE78" s="45"/>
      <c r="BHF78" s="45"/>
      <c r="BHG78" s="45"/>
      <c r="BHH78" s="45"/>
      <c r="BHI78" s="45"/>
      <c r="BHJ78" s="45"/>
      <c r="BHK78" s="45"/>
      <c r="BHL78" s="45"/>
      <c r="BHM78" s="45"/>
      <c r="BHN78" s="45"/>
      <c r="BHO78" s="45"/>
      <c r="BHP78" s="45"/>
      <c r="BHQ78" s="45"/>
      <c r="BHR78" s="45"/>
      <c r="BHS78" s="45"/>
      <c r="BHT78" s="45"/>
      <c r="BHU78" s="45"/>
      <c r="BHV78" s="45"/>
      <c r="BHW78" s="45"/>
      <c r="BHX78" s="45"/>
      <c r="BHY78" s="45"/>
      <c r="BHZ78" s="45"/>
      <c r="BIA78" s="45"/>
      <c r="BIB78" s="45"/>
      <c r="BIC78" s="45"/>
      <c r="BID78" s="45"/>
      <c r="BIE78" s="45"/>
      <c r="BIF78" s="45"/>
      <c r="BIG78" s="45"/>
      <c r="BIH78" s="45"/>
      <c r="BII78" s="45"/>
      <c r="BIJ78" s="45"/>
      <c r="BIK78" s="45"/>
      <c r="BIL78" s="45"/>
      <c r="BIM78" s="45"/>
      <c r="BIN78" s="45"/>
      <c r="BIO78" s="45"/>
      <c r="BIP78" s="45"/>
      <c r="BIQ78" s="45"/>
      <c r="BIR78" s="45"/>
      <c r="BIS78" s="45"/>
      <c r="BIT78" s="45"/>
      <c r="BIU78" s="45"/>
      <c r="BIV78" s="45"/>
      <c r="BIW78" s="45"/>
      <c r="BIX78" s="45"/>
      <c r="BIY78" s="45"/>
      <c r="BIZ78" s="45"/>
      <c r="BJA78" s="45"/>
      <c r="BJB78" s="45"/>
      <c r="BJC78" s="45"/>
      <c r="BJD78" s="45"/>
      <c r="BJE78" s="45"/>
      <c r="BJF78" s="45"/>
      <c r="BJG78" s="45"/>
      <c r="BJH78" s="45"/>
      <c r="BJI78" s="45"/>
      <c r="BJJ78" s="45"/>
      <c r="BJK78" s="45"/>
      <c r="BJL78" s="45"/>
      <c r="BJM78" s="45"/>
      <c r="BJN78" s="45"/>
      <c r="BJO78" s="45"/>
      <c r="BJP78" s="45"/>
      <c r="BJQ78" s="45"/>
      <c r="BJR78" s="45"/>
      <c r="BJS78" s="45"/>
      <c r="BJT78" s="45"/>
      <c r="BJU78" s="45"/>
      <c r="BJV78" s="45"/>
      <c r="BJW78" s="45"/>
      <c r="BJX78" s="45"/>
      <c r="BJY78" s="45"/>
      <c r="BJZ78" s="45"/>
      <c r="BKA78" s="45"/>
      <c r="BKB78" s="45"/>
      <c r="BKC78" s="45"/>
      <c r="BKD78" s="45"/>
      <c r="BKE78" s="45"/>
      <c r="BKF78" s="45"/>
      <c r="BKG78" s="45"/>
      <c r="BKH78" s="45"/>
      <c r="BKI78" s="45"/>
      <c r="BKJ78" s="45"/>
      <c r="BKK78" s="45"/>
      <c r="BKL78" s="45"/>
      <c r="BKM78" s="45"/>
      <c r="BKN78" s="45"/>
      <c r="BKO78" s="45"/>
      <c r="BKP78" s="45"/>
      <c r="BKQ78" s="45"/>
      <c r="BKR78" s="45"/>
      <c r="BKS78" s="45"/>
      <c r="BKT78" s="45"/>
      <c r="BKU78" s="45"/>
      <c r="BKV78" s="45"/>
      <c r="BKW78" s="45"/>
      <c r="BKX78" s="45"/>
      <c r="BKY78" s="45"/>
      <c r="BKZ78" s="45"/>
      <c r="BLA78" s="45"/>
      <c r="BLB78" s="45"/>
      <c r="BLC78" s="45"/>
      <c r="BLD78" s="45"/>
      <c r="BLE78" s="45"/>
      <c r="BLF78" s="45"/>
      <c r="BLG78" s="45"/>
      <c r="BLH78" s="45"/>
      <c r="BLI78" s="45"/>
      <c r="BLJ78" s="45"/>
      <c r="BLK78" s="45"/>
      <c r="BLL78" s="45"/>
      <c r="BLM78" s="45"/>
      <c r="BLN78" s="45"/>
      <c r="BLO78" s="45"/>
      <c r="BLP78" s="45"/>
      <c r="BLQ78" s="45"/>
      <c r="BLR78" s="45"/>
      <c r="BLS78" s="45"/>
      <c r="BLT78" s="45"/>
      <c r="BLU78" s="45"/>
      <c r="BLV78" s="45"/>
      <c r="BLW78" s="45"/>
      <c r="BLX78" s="45"/>
      <c r="BLY78" s="45"/>
      <c r="BLZ78" s="45"/>
      <c r="BMA78" s="45"/>
      <c r="BMB78" s="45"/>
      <c r="BMC78" s="45"/>
      <c r="BMD78" s="45"/>
      <c r="BME78" s="45"/>
      <c r="BMF78" s="45"/>
      <c r="BMG78" s="45"/>
      <c r="BMH78" s="45"/>
      <c r="BMI78" s="45"/>
      <c r="BMJ78" s="45"/>
      <c r="BMK78" s="45"/>
      <c r="BML78" s="45"/>
      <c r="BMM78" s="45"/>
      <c r="BMN78" s="45"/>
      <c r="BMO78" s="45"/>
      <c r="BMP78" s="45"/>
      <c r="BMQ78" s="45"/>
      <c r="BMR78" s="45"/>
      <c r="BMS78" s="45"/>
      <c r="BMT78" s="45"/>
      <c r="BMU78" s="45"/>
      <c r="BMV78" s="45"/>
      <c r="BMW78" s="45"/>
      <c r="BMX78" s="45"/>
      <c r="BMY78" s="45"/>
      <c r="BMZ78" s="45"/>
      <c r="BNA78" s="45"/>
      <c r="BNB78" s="45"/>
      <c r="BNC78" s="45"/>
      <c r="BND78" s="45"/>
      <c r="BNE78" s="45"/>
      <c r="BNF78" s="45"/>
      <c r="BNG78" s="45"/>
      <c r="BNH78" s="45"/>
      <c r="BNI78" s="45"/>
      <c r="BNJ78" s="45"/>
      <c r="BNK78" s="45"/>
      <c r="BNL78" s="45"/>
      <c r="BNM78" s="45"/>
      <c r="BNN78" s="45"/>
      <c r="BNO78" s="45"/>
      <c r="BNP78" s="45"/>
      <c r="BNQ78" s="45"/>
      <c r="BNR78" s="45"/>
      <c r="BNS78" s="45"/>
      <c r="BNT78" s="45"/>
      <c r="BNU78" s="45"/>
      <c r="BNV78" s="45"/>
      <c r="BNW78" s="45"/>
      <c r="BNX78" s="45"/>
      <c r="BNY78" s="45"/>
      <c r="BNZ78" s="45"/>
      <c r="BOA78" s="45"/>
      <c r="BOB78" s="45"/>
      <c r="BOC78" s="45"/>
      <c r="BOD78" s="45"/>
      <c r="BOE78" s="45"/>
      <c r="BOF78" s="45"/>
      <c r="BOG78" s="45"/>
      <c r="BOH78" s="45"/>
      <c r="BOI78" s="45"/>
      <c r="BOJ78" s="45"/>
      <c r="BOK78" s="45"/>
      <c r="BOL78" s="45"/>
      <c r="BOM78" s="45"/>
      <c r="BON78" s="45"/>
      <c r="BOO78" s="45"/>
      <c r="BOP78" s="45"/>
      <c r="BOQ78" s="45"/>
      <c r="BOR78" s="45"/>
      <c r="BOS78" s="45"/>
      <c r="BOT78" s="45"/>
      <c r="BOU78" s="45"/>
      <c r="BOV78" s="45"/>
      <c r="BOW78" s="45"/>
      <c r="BOX78" s="45"/>
      <c r="BOY78" s="45"/>
      <c r="BOZ78" s="45"/>
      <c r="BPA78" s="45"/>
      <c r="BPB78" s="45"/>
      <c r="BPC78" s="45"/>
      <c r="BPD78" s="45"/>
      <c r="BPE78" s="45"/>
      <c r="BPF78" s="45"/>
      <c r="BPG78" s="45"/>
      <c r="BPH78" s="45"/>
      <c r="BPI78" s="45"/>
      <c r="BPJ78" s="45"/>
      <c r="BPK78" s="45"/>
      <c r="BPL78" s="45"/>
      <c r="BPM78" s="45"/>
      <c r="BPN78" s="45"/>
      <c r="BPO78" s="45"/>
      <c r="BPP78" s="45"/>
      <c r="BPQ78" s="45"/>
      <c r="BPR78" s="45"/>
      <c r="BPS78" s="45"/>
      <c r="BPT78" s="45"/>
      <c r="BPU78" s="45"/>
      <c r="BPV78" s="45"/>
      <c r="BPW78" s="45"/>
      <c r="BPX78" s="45"/>
      <c r="BPY78" s="45"/>
      <c r="BPZ78" s="45"/>
      <c r="BQA78" s="45"/>
      <c r="BQB78" s="45"/>
      <c r="BQC78" s="45"/>
      <c r="BQD78" s="45"/>
      <c r="BQE78" s="45"/>
      <c r="BQF78" s="45"/>
      <c r="BQG78" s="45"/>
      <c r="BQH78" s="45"/>
      <c r="BQI78" s="45"/>
      <c r="BQJ78" s="45"/>
      <c r="BQK78" s="45"/>
      <c r="BQL78" s="45"/>
      <c r="BQM78" s="45"/>
      <c r="BQN78" s="45"/>
      <c r="BQO78" s="45"/>
      <c r="BQP78" s="45"/>
      <c r="BQQ78" s="45"/>
      <c r="BQR78" s="45"/>
      <c r="BQS78" s="45"/>
      <c r="BQT78" s="45"/>
      <c r="BQU78" s="45"/>
      <c r="BQV78" s="45"/>
      <c r="BQW78" s="45"/>
      <c r="BQX78" s="45"/>
      <c r="BQY78" s="45"/>
      <c r="BQZ78" s="45"/>
      <c r="BRA78" s="45"/>
      <c r="BRB78" s="45"/>
      <c r="BRC78" s="45"/>
      <c r="BRD78" s="45"/>
      <c r="BRE78" s="45"/>
      <c r="BRF78" s="45"/>
      <c r="BRG78" s="45"/>
      <c r="BRH78" s="45"/>
      <c r="BRI78" s="45"/>
      <c r="BRJ78" s="45"/>
      <c r="BRK78" s="45"/>
      <c r="BRL78" s="45"/>
      <c r="BRM78" s="45"/>
      <c r="BRN78" s="45"/>
      <c r="BRO78" s="45"/>
      <c r="BRP78" s="45"/>
      <c r="BRQ78" s="45"/>
      <c r="BRR78" s="45"/>
      <c r="BRS78" s="45"/>
      <c r="BRT78" s="45"/>
      <c r="BRU78" s="45"/>
      <c r="BRV78" s="45"/>
      <c r="BRW78" s="45"/>
      <c r="BRX78" s="45"/>
      <c r="BRY78" s="45"/>
      <c r="BRZ78" s="45"/>
      <c r="BSA78" s="45"/>
      <c r="BSB78" s="45"/>
      <c r="BSC78" s="45"/>
      <c r="BSD78" s="45"/>
      <c r="BSE78" s="45"/>
      <c r="BSF78" s="45"/>
      <c r="BSG78" s="45"/>
      <c r="BSH78" s="45"/>
      <c r="BSI78" s="45"/>
      <c r="BSJ78" s="45"/>
      <c r="BSK78" s="45"/>
      <c r="BSL78" s="45"/>
      <c r="BSM78" s="45"/>
      <c r="BSN78" s="45"/>
      <c r="BSO78" s="45"/>
      <c r="BSP78" s="45"/>
      <c r="BSQ78" s="45"/>
      <c r="BSR78" s="45"/>
      <c r="BSS78" s="45"/>
      <c r="BST78" s="45"/>
      <c r="BSU78" s="45"/>
      <c r="BSV78" s="45"/>
      <c r="BSW78" s="45"/>
      <c r="BSX78" s="45"/>
      <c r="BSY78" s="45"/>
      <c r="BSZ78" s="45"/>
      <c r="BTA78" s="45"/>
      <c r="BTB78" s="45"/>
      <c r="BTC78" s="45"/>
      <c r="BTD78" s="45"/>
      <c r="BTE78" s="45"/>
      <c r="BTF78" s="45"/>
      <c r="BTG78" s="45"/>
      <c r="BTH78" s="45"/>
      <c r="BTI78" s="45"/>
      <c r="BTJ78" s="45"/>
      <c r="BTK78" s="45"/>
      <c r="BTL78" s="45"/>
      <c r="BTM78" s="45"/>
      <c r="BTN78" s="45"/>
      <c r="BTO78" s="45"/>
      <c r="BTP78" s="45"/>
      <c r="BTQ78" s="45"/>
      <c r="BTR78" s="45"/>
      <c r="BTS78" s="45"/>
      <c r="BTT78" s="45"/>
      <c r="BTU78" s="45"/>
      <c r="BTV78" s="45"/>
      <c r="BTW78" s="45"/>
      <c r="BTX78" s="45"/>
      <c r="BTY78" s="45"/>
      <c r="BTZ78" s="45"/>
      <c r="BUA78" s="45"/>
      <c r="BUB78" s="45"/>
      <c r="BUC78" s="45"/>
      <c r="BUD78" s="45"/>
      <c r="BUE78" s="45"/>
      <c r="BUF78" s="45"/>
      <c r="BUG78" s="45"/>
      <c r="BUH78" s="45"/>
      <c r="BUI78" s="45"/>
      <c r="BUJ78" s="45"/>
      <c r="BUK78" s="45"/>
      <c r="BUL78" s="45"/>
      <c r="BUM78" s="45"/>
      <c r="BUN78" s="45"/>
      <c r="BUO78" s="45"/>
      <c r="BUP78" s="45"/>
      <c r="BUQ78" s="45"/>
      <c r="BUR78" s="45"/>
      <c r="BUS78" s="45"/>
      <c r="BUT78" s="45"/>
      <c r="BUU78" s="45"/>
      <c r="BUV78" s="45"/>
      <c r="BUW78" s="45"/>
      <c r="BUX78" s="45"/>
      <c r="BUY78" s="45"/>
      <c r="BUZ78" s="45"/>
      <c r="BVA78" s="45"/>
      <c r="BVB78" s="45"/>
      <c r="BVC78" s="45"/>
      <c r="BVD78" s="45"/>
      <c r="BVE78" s="45"/>
      <c r="BVF78" s="45"/>
      <c r="BVG78" s="45"/>
      <c r="BVH78" s="45"/>
      <c r="BVI78" s="45"/>
      <c r="BVJ78" s="45"/>
      <c r="BVK78" s="45"/>
      <c r="BVL78" s="45"/>
      <c r="BVM78" s="45"/>
      <c r="BVN78" s="45"/>
      <c r="BVO78" s="45"/>
      <c r="BVP78" s="45"/>
      <c r="BVQ78" s="45"/>
      <c r="BVR78" s="45"/>
      <c r="BVS78" s="45"/>
      <c r="BVT78" s="45"/>
      <c r="BVU78" s="45"/>
      <c r="BVV78" s="45"/>
      <c r="BVW78" s="45"/>
      <c r="BVX78" s="45"/>
      <c r="BVY78" s="45"/>
      <c r="BVZ78" s="45"/>
      <c r="BWA78" s="45"/>
      <c r="BWB78" s="45"/>
      <c r="BWC78" s="45"/>
      <c r="BWD78" s="45"/>
      <c r="BWE78" s="45"/>
      <c r="BWF78" s="45"/>
      <c r="BWG78" s="45"/>
      <c r="BWH78" s="45"/>
      <c r="BWI78" s="45"/>
      <c r="BWJ78" s="45"/>
      <c r="BWK78" s="45"/>
      <c r="BWL78" s="45"/>
      <c r="BWM78" s="45"/>
      <c r="BWN78" s="45"/>
      <c r="BWO78" s="45"/>
      <c r="BWP78" s="45"/>
      <c r="BWQ78" s="45"/>
      <c r="BWR78" s="45"/>
      <c r="BWS78" s="45"/>
      <c r="BWT78" s="45"/>
      <c r="BWU78" s="45"/>
      <c r="BWV78" s="45"/>
      <c r="BWW78" s="45"/>
      <c r="BWX78" s="45"/>
      <c r="BWY78" s="45"/>
      <c r="BWZ78" s="45"/>
      <c r="BXA78" s="45"/>
      <c r="BXB78" s="45"/>
      <c r="BXC78" s="45"/>
      <c r="BXD78" s="45"/>
      <c r="BXE78" s="45"/>
      <c r="BXF78" s="45"/>
      <c r="BXG78" s="45"/>
      <c r="BXH78" s="45"/>
      <c r="BXI78" s="45"/>
      <c r="BXJ78" s="45"/>
      <c r="BXK78" s="45"/>
      <c r="BXL78" s="45"/>
      <c r="BXM78" s="45"/>
      <c r="BXN78" s="45"/>
      <c r="BXO78" s="45"/>
      <c r="BXP78" s="45"/>
      <c r="BXQ78" s="45"/>
      <c r="BXR78" s="45"/>
      <c r="BXS78" s="45"/>
      <c r="BXT78" s="45"/>
      <c r="BXU78" s="45"/>
      <c r="BXV78" s="45"/>
      <c r="BXW78" s="45"/>
      <c r="BXX78" s="45"/>
      <c r="BXY78" s="45"/>
      <c r="BXZ78" s="45"/>
      <c r="BYA78" s="45"/>
      <c r="BYB78" s="45"/>
      <c r="BYC78" s="45"/>
      <c r="BYD78" s="45"/>
      <c r="BYE78" s="45"/>
      <c r="BYF78" s="45"/>
      <c r="BYG78" s="45"/>
      <c r="BYH78" s="45"/>
      <c r="BYI78" s="45"/>
      <c r="BYJ78" s="45"/>
      <c r="BYK78" s="45"/>
      <c r="BYL78" s="45"/>
      <c r="BYM78" s="45"/>
      <c r="BYN78" s="45"/>
      <c r="BYO78" s="45"/>
      <c r="BYP78" s="45"/>
      <c r="BYQ78" s="45"/>
      <c r="BYR78" s="45"/>
      <c r="BYS78" s="45"/>
      <c r="BYT78" s="45"/>
      <c r="BYU78" s="45"/>
      <c r="BYV78" s="45"/>
      <c r="BYW78" s="45"/>
      <c r="BYX78" s="45"/>
      <c r="BYY78" s="45"/>
      <c r="BYZ78" s="45"/>
      <c r="BZA78" s="45"/>
      <c r="BZB78" s="45"/>
      <c r="BZC78" s="45"/>
      <c r="BZD78" s="45"/>
      <c r="BZE78" s="45"/>
      <c r="BZF78" s="45"/>
      <c r="BZG78" s="45"/>
      <c r="BZH78" s="45"/>
      <c r="BZI78" s="45"/>
      <c r="BZJ78" s="45"/>
      <c r="BZK78" s="45"/>
      <c r="BZL78" s="45"/>
      <c r="BZM78" s="45"/>
      <c r="BZN78" s="45"/>
      <c r="BZO78" s="45"/>
      <c r="BZP78" s="45"/>
      <c r="BZQ78" s="45"/>
      <c r="BZR78" s="45"/>
      <c r="BZS78" s="45"/>
      <c r="BZT78" s="45"/>
      <c r="BZU78" s="45"/>
      <c r="BZV78" s="45"/>
      <c r="BZW78" s="45"/>
      <c r="BZX78" s="45"/>
      <c r="BZY78" s="45"/>
      <c r="BZZ78" s="45"/>
      <c r="CAA78" s="45"/>
      <c r="CAB78" s="45"/>
      <c r="CAC78" s="45"/>
      <c r="CAD78" s="45"/>
      <c r="CAE78" s="45"/>
      <c r="CAF78" s="45"/>
      <c r="CAG78" s="45"/>
      <c r="CAH78" s="45"/>
      <c r="CAI78" s="45"/>
      <c r="CAJ78" s="45"/>
      <c r="CAK78" s="45"/>
      <c r="CAL78" s="45"/>
      <c r="CAM78" s="45"/>
      <c r="CAN78" s="45"/>
      <c r="CAO78" s="45"/>
      <c r="CAP78" s="45"/>
      <c r="CAQ78" s="45"/>
      <c r="CAR78" s="45"/>
      <c r="CAS78" s="45"/>
      <c r="CAT78" s="45"/>
      <c r="CAU78" s="45"/>
      <c r="CAV78" s="45"/>
      <c r="CAW78" s="45"/>
      <c r="CAX78" s="45"/>
      <c r="CAY78" s="45"/>
      <c r="CAZ78" s="45"/>
      <c r="CBA78" s="45"/>
      <c r="CBB78" s="45"/>
      <c r="CBC78" s="45"/>
      <c r="CBD78" s="45"/>
      <c r="CBE78" s="45"/>
      <c r="CBF78" s="45"/>
      <c r="CBG78" s="45"/>
      <c r="CBH78" s="45"/>
      <c r="CBI78" s="45"/>
      <c r="CBJ78" s="45"/>
      <c r="CBK78" s="45"/>
      <c r="CBL78" s="45"/>
      <c r="CBM78" s="45"/>
      <c r="CBN78" s="45"/>
      <c r="CBO78" s="45"/>
      <c r="CBP78" s="45"/>
      <c r="CBQ78" s="45"/>
      <c r="CBR78" s="45"/>
      <c r="CBS78" s="45"/>
      <c r="CBT78" s="45"/>
      <c r="CBU78" s="45"/>
      <c r="CBV78" s="45"/>
      <c r="CBW78" s="45"/>
      <c r="CBX78" s="45"/>
      <c r="CBY78" s="45"/>
      <c r="CBZ78" s="45"/>
      <c r="CCA78" s="45"/>
      <c r="CCB78" s="45"/>
      <c r="CCC78" s="45"/>
      <c r="CCD78" s="45"/>
      <c r="CCE78" s="45"/>
      <c r="CCF78" s="45"/>
      <c r="CCG78" s="45"/>
      <c r="CCH78" s="45"/>
      <c r="CCI78" s="45"/>
      <c r="CCJ78" s="45"/>
      <c r="CCK78" s="45"/>
      <c r="CCL78" s="45"/>
      <c r="CCM78" s="45"/>
      <c r="CCN78" s="45"/>
      <c r="CCO78" s="45"/>
      <c r="CCP78" s="45"/>
      <c r="CCQ78" s="45"/>
      <c r="CCR78" s="45"/>
      <c r="CCS78" s="45"/>
      <c r="CCT78" s="45"/>
      <c r="CCU78" s="45"/>
      <c r="CCV78" s="45"/>
      <c r="CCW78" s="45"/>
      <c r="CCX78" s="45"/>
      <c r="CCY78" s="45"/>
      <c r="CCZ78" s="45"/>
      <c r="CDA78" s="45"/>
      <c r="CDB78" s="45"/>
      <c r="CDC78" s="45"/>
      <c r="CDD78" s="45"/>
      <c r="CDE78" s="45"/>
      <c r="CDF78" s="45"/>
      <c r="CDG78" s="45"/>
      <c r="CDH78" s="45"/>
      <c r="CDI78" s="45"/>
      <c r="CDJ78" s="45"/>
      <c r="CDK78" s="45"/>
      <c r="CDL78" s="45"/>
      <c r="CDM78" s="45"/>
      <c r="CDN78" s="45"/>
      <c r="CDO78" s="45"/>
      <c r="CDP78" s="45"/>
      <c r="CDQ78" s="45"/>
      <c r="CDR78" s="45"/>
      <c r="CDS78" s="45"/>
      <c r="CDT78" s="45"/>
      <c r="CDU78" s="45"/>
      <c r="CDV78" s="45"/>
      <c r="CDW78" s="45"/>
      <c r="CDX78" s="45"/>
      <c r="CDY78" s="45"/>
      <c r="CDZ78" s="45"/>
      <c r="CEA78" s="45"/>
      <c r="CEB78" s="45"/>
      <c r="CEC78" s="45"/>
      <c r="CED78" s="45"/>
      <c r="CEE78" s="45"/>
      <c r="CEF78" s="45"/>
      <c r="CEG78" s="45"/>
      <c r="CEH78" s="45"/>
      <c r="CEI78" s="45"/>
      <c r="CEJ78" s="45"/>
      <c r="CEK78" s="45"/>
      <c r="CEL78" s="45"/>
      <c r="CEM78" s="45"/>
      <c r="CEN78" s="45"/>
      <c r="CEO78" s="45"/>
      <c r="CEP78" s="45"/>
      <c r="CEQ78" s="45"/>
      <c r="CER78" s="45"/>
      <c r="CES78" s="45"/>
      <c r="CET78" s="45"/>
      <c r="CEU78" s="45"/>
      <c r="CEV78" s="45"/>
      <c r="CEW78" s="45"/>
      <c r="CEX78" s="45"/>
      <c r="CEY78" s="45"/>
      <c r="CEZ78" s="45"/>
      <c r="CFA78" s="45"/>
      <c r="CFB78" s="45"/>
      <c r="CFC78" s="45"/>
      <c r="CFD78" s="45"/>
      <c r="CFE78" s="45"/>
      <c r="CFF78" s="45"/>
      <c r="CFG78" s="45"/>
      <c r="CFH78" s="45"/>
      <c r="CFI78" s="45"/>
      <c r="CFJ78" s="45"/>
      <c r="CFK78" s="45"/>
      <c r="CFL78" s="45"/>
      <c r="CFM78" s="45"/>
      <c r="CFN78" s="45"/>
      <c r="CFO78" s="45"/>
      <c r="CFP78" s="45"/>
      <c r="CFQ78" s="45"/>
      <c r="CFR78" s="45"/>
      <c r="CFS78" s="45"/>
      <c r="CFT78" s="45"/>
      <c r="CFU78" s="45"/>
      <c r="CFV78" s="45"/>
      <c r="CFW78" s="45"/>
      <c r="CFX78" s="45"/>
      <c r="CFY78" s="45"/>
      <c r="CFZ78" s="45"/>
      <c r="CGA78" s="45"/>
      <c r="CGB78" s="45"/>
      <c r="CGC78" s="45"/>
      <c r="CGD78" s="45"/>
      <c r="CGE78" s="45"/>
      <c r="CGF78" s="45"/>
      <c r="CGG78" s="45"/>
      <c r="CGH78" s="45"/>
      <c r="CGI78" s="45"/>
      <c r="CGJ78" s="45"/>
      <c r="CGK78" s="45"/>
      <c r="CGL78" s="45"/>
      <c r="CGM78" s="45"/>
      <c r="CGN78" s="45"/>
      <c r="CGO78" s="45"/>
      <c r="CGP78" s="45"/>
      <c r="CGQ78" s="45"/>
      <c r="CGR78" s="45"/>
      <c r="CGS78" s="45"/>
      <c r="CGT78" s="45"/>
      <c r="CGU78" s="45"/>
      <c r="CGV78" s="45"/>
      <c r="CGW78" s="45"/>
      <c r="CGX78" s="45"/>
      <c r="CGY78" s="45"/>
      <c r="CGZ78" s="45"/>
      <c r="CHA78" s="45"/>
      <c r="CHB78" s="45"/>
      <c r="CHC78" s="45"/>
      <c r="CHD78" s="45"/>
      <c r="CHE78" s="45"/>
      <c r="CHF78" s="45"/>
      <c r="CHG78" s="45"/>
      <c r="CHH78" s="45"/>
      <c r="CHI78" s="45"/>
      <c r="CHJ78" s="45"/>
      <c r="CHK78" s="45"/>
      <c r="CHL78" s="45"/>
      <c r="CHM78" s="45"/>
      <c r="CHN78" s="45"/>
      <c r="CHO78" s="45"/>
      <c r="CHP78" s="45"/>
      <c r="CHQ78" s="45"/>
      <c r="CHR78" s="45"/>
      <c r="CHS78" s="45"/>
      <c r="CHT78" s="45"/>
      <c r="CHU78" s="45"/>
      <c r="CHV78" s="45"/>
      <c r="CHW78" s="45"/>
      <c r="CHX78" s="45"/>
      <c r="CHY78" s="45"/>
      <c r="CHZ78" s="45"/>
      <c r="CIA78" s="45"/>
      <c r="CIB78" s="45"/>
      <c r="CIC78" s="45"/>
      <c r="CID78" s="45"/>
      <c r="CIE78" s="45"/>
      <c r="CIF78" s="45"/>
      <c r="CIG78" s="45"/>
      <c r="CIH78" s="45"/>
      <c r="CII78" s="45"/>
      <c r="CIJ78" s="45"/>
      <c r="CIK78" s="45"/>
      <c r="CIL78" s="45"/>
      <c r="CIM78" s="45"/>
      <c r="CIN78" s="45"/>
      <c r="CIO78" s="45"/>
      <c r="CIP78" s="45"/>
      <c r="CIQ78" s="45"/>
      <c r="CIR78" s="45"/>
      <c r="CIS78" s="45"/>
      <c r="CIT78" s="45"/>
      <c r="CIU78" s="45"/>
      <c r="CIV78" s="45"/>
      <c r="CIW78" s="45"/>
      <c r="CIX78" s="45"/>
      <c r="CIY78" s="45"/>
      <c r="CIZ78" s="45"/>
      <c r="CJA78" s="45"/>
      <c r="CJB78" s="45"/>
      <c r="CJC78" s="45"/>
      <c r="CJD78" s="45"/>
      <c r="CJE78" s="45"/>
      <c r="CJF78" s="45"/>
      <c r="CJG78" s="45"/>
      <c r="CJH78" s="45"/>
      <c r="CJI78" s="45"/>
      <c r="CJJ78" s="45"/>
      <c r="CJK78" s="45"/>
      <c r="CJL78" s="45"/>
      <c r="CJM78" s="45"/>
      <c r="CJN78" s="45"/>
      <c r="CJO78" s="45"/>
      <c r="CJP78" s="45"/>
      <c r="CJQ78" s="45"/>
      <c r="CJR78" s="45"/>
      <c r="CJS78" s="45"/>
      <c r="CJT78" s="45"/>
      <c r="CJU78" s="45"/>
      <c r="CJV78" s="45"/>
      <c r="CJW78" s="45"/>
      <c r="CJX78" s="45"/>
      <c r="CJY78" s="45"/>
      <c r="CJZ78" s="45"/>
      <c r="CKA78" s="45"/>
      <c r="CKB78" s="45"/>
      <c r="CKC78" s="45"/>
      <c r="CKD78" s="45"/>
      <c r="CKE78" s="45"/>
      <c r="CKF78" s="45"/>
      <c r="CKG78" s="45"/>
      <c r="CKH78" s="45"/>
      <c r="CKI78" s="45"/>
      <c r="CKJ78" s="45"/>
      <c r="CKK78" s="45"/>
      <c r="CKL78" s="45"/>
      <c r="CKM78" s="45"/>
      <c r="CKN78" s="45"/>
      <c r="CKO78" s="45"/>
      <c r="CKP78" s="45"/>
      <c r="CKQ78" s="45"/>
      <c r="CKR78" s="45"/>
      <c r="CKS78" s="45"/>
      <c r="CKT78" s="45"/>
      <c r="CKU78" s="45"/>
      <c r="CKV78" s="45"/>
      <c r="CKW78" s="45"/>
      <c r="CKX78" s="45"/>
      <c r="CKY78" s="45"/>
      <c r="CKZ78" s="45"/>
      <c r="CLA78" s="45"/>
      <c r="CLB78" s="45"/>
      <c r="CLC78" s="45"/>
      <c r="CLD78" s="45"/>
      <c r="CLE78" s="45"/>
      <c r="CLF78" s="45"/>
      <c r="CLG78" s="45"/>
      <c r="CLH78" s="45"/>
      <c r="CLI78" s="45"/>
      <c r="CLJ78" s="45"/>
      <c r="CLK78" s="45"/>
      <c r="CLL78" s="45"/>
      <c r="CLM78" s="45"/>
      <c r="CLN78" s="45"/>
      <c r="CLO78" s="45"/>
      <c r="CLP78" s="45"/>
      <c r="CLQ78" s="45"/>
      <c r="CLR78" s="45"/>
      <c r="CLS78" s="45"/>
      <c r="CLT78" s="45"/>
      <c r="CLU78" s="45"/>
      <c r="CLV78" s="45"/>
      <c r="CLW78" s="45"/>
      <c r="CLX78" s="45"/>
      <c r="CLY78" s="45"/>
      <c r="CLZ78" s="45"/>
      <c r="CMA78" s="45"/>
      <c r="CMB78" s="45"/>
      <c r="CMC78" s="45"/>
      <c r="CMD78" s="45"/>
      <c r="CME78" s="45"/>
      <c r="CMF78" s="45"/>
      <c r="CMG78" s="45"/>
      <c r="CMH78" s="45"/>
      <c r="CMI78" s="45"/>
      <c r="CMJ78" s="45"/>
      <c r="CMK78" s="45"/>
      <c r="CML78" s="45"/>
      <c r="CMM78" s="45"/>
      <c r="CMN78" s="45"/>
      <c r="CMO78" s="45"/>
      <c r="CMP78" s="45"/>
      <c r="CMQ78" s="45"/>
      <c r="CMR78" s="45"/>
      <c r="CMS78" s="45"/>
      <c r="CMT78" s="45"/>
      <c r="CMU78" s="45"/>
      <c r="CMV78" s="45"/>
      <c r="CMW78" s="45"/>
      <c r="CMX78" s="45"/>
      <c r="CMY78" s="45"/>
      <c r="CMZ78" s="45"/>
      <c r="CNA78" s="45"/>
      <c r="CNB78" s="45"/>
      <c r="CNC78" s="45"/>
      <c r="CND78" s="45"/>
      <c r="CNE78" s="45"/>
      <c r="CNF78" s="45"/>
      <c r="CNG78" s="45"/>
      <c r="CNH78" s="45"/>
      <c r="CNI78" s="45"/>
      <c r="CNJ78" s="45"/>
      <c r="CNK78" s="45"/>
      <c r="CNL78" s="45"/>
      <c r="CNM78" s="45"/>
      <c r="CNN78" s="45"/>
      <c r="CNO78" s="45"/>
      <c r="CNP78" s="45"/>
      <c r="CNQ78" s="45"/>
      <c r="CNR78" s="45"/>
      <c r="CNS78" s="45"/>
      <c r="CNT78" s="45"/>
      <c r="CNU78" s="45"/>
      <c r="CNV78" s="45"/>
      <c r="CNW78" s="45"/>
      <c r="CNX78" s="45"/>
      <c r="CNY78" s="45"/>
      <c r="CNZ78" s="45"/>
      <c r="COA78" s="45"/>
      <c r="COB78" s="45"/>
      <c r="COC78" s="45"/>
      <c r="COD78" s="45"/>
      <c r="COE78" s="45"/>
      <c r="COF78" s="45"/>
      <c r="COG78" s="45"/>
      <c r="COH78" s="45"/>
      <c r="COI78" s="45"/>
      <c r="COJ78" s="45"/>
      <c r="COK78" s="45"/>
      <c r="COL78" s="45"/>
      <c r="COM78" s="45"/>
      <c r="CON78" s="45"/>
      <c r="COO78" s="45"/>
      <c r="COP78" s="45"/>
      <c r="COQ78" s="45"/>
      <c r="COR78" s="45"/>
      <c r="COS78" s="45"/>
      <c r="COT78" s="45"/>
      <c r="COU78" s="45"/>
      <c r="COV78" s="45"/>
      <c r="COW78" s="45"/>
      <c r="COX78" s="45"/>
      <c r="COY78" s="45"/>
      <c r="COZ78" s="45"/>
      <c r="CPA78" s="45"/>
      <c r="CPB78" s="45"/>
      <c r="CPC78" s="45"/>
      <c r="CPD78" s="45"/>
      <c r="CPE78" s="45"/>
      <c r="CPF78" s="45"/>
      <c r="CPG78" s="45"/>
      <c r="CPH78" s="45"/>
      <c r="CPI78" s="45"/>
      <c r="CPJ78" s="45"/>
      <c r="CPK78" s="45"/>
      <c r="CPL78" s="45"/>
      <c r="CPM78" s="45"/>
      <c r="CPN78" s="45"/>
      <c r="CPO78" s="45"/>
      <c r="CPP78" s="45"/>
      <c r="CPQ78" s="45"/>
      <c r="CPR78" s="45"/>
      <c r="CPS78" s="45"/>
      <c r="CPT78" s="45"/>
      <c r="CPU78" s="45"/>
      <c r="CPV78" s="45"/>
      <c r="CPW78" s="45"/>
      <c r="CPX78" s="45"/>
      <c r="CPY78" s="45"/>
      <c r="CPZ78" s="45"/>
      <c r="CQA78" s="45"/>
      <c r="CQB78" s="45"/>
      <c r="CQC78" s="45"/>
      <c r="CQD78" s="45"/>
      <c r="CQE78" s="45"/>
      <c r="CQF78" s="45"/>
      <c r="CQG78" s="45"/>
      <c r="CQH78" s="45"/>
      <c r="CQI78" s="45"/>
      <c r="CQJ78" s="45"/>
      <c r="CQK78" s="45"/>
      <c r="CQL78" s="45"/>
      <c r="CQM78" s="45"/>
      <c r="CQN78" s="45"/>
      <c r="CQO78" s="45"/>
      <c r="CQP78" s="45"/>
      <c r="CQQ78" s="45"/>
      <c r="CQR78" s="45"/>
      <c r="CQS78" s="45"/>
      <c r="CQT78" s="45"/>
      <c r="CQU78" s="45"/>
      <c r="CQV78" s="45"/>
      <c r="CQW78" s="45"/>
      <c r="CQX78" s="45"/>
      <c r="CQY78" s="45"/>
      <c r="CQZ78" s="45"/>
      <c r="CRA78" s="45"/>
      <c r="CRB78" s="45"/>
      <c r="CRC78" s="45"/>
      <c r="CRD78" s="45"/>
      <c r="CRE78" s="45"/>
      <c r="CRF78" s="45"/>
      <c r="CRG78" s="45"/>
      <c r="CRH78" s="45"/>
      <c r="CRI78" s="45"/>
      <c r="CRJ78" s="45"/>
      <c r="CRK78" s="45"/>
      <c r="CRL78" s="45"/>
      <c r="CRM78" s="45"/>
      <c r="CRN78" s="45"/>
      <c r="CRO78" s="45"/>
      <c r="CRP78" s="45"/>
      <c r="CRQ78" s="45"/>
      <c r="CRR78" s="45"/>
      <c r="CRS78" s="45"/>
      <c r="CRT78" s="45"/>
      <c r="CRU78" s="45"/>
      <c r="CRV78" s="45"/>
      <c r="CRW78" s="45"/>
      <c r="CRX78" s="45"/>
      <c r="CRY78" s="45"/>
      <c r="CRZ78" s="45"/>
      <c r="CSA78" s="45"/>
      <c r="CSB78" s="45"/>
      <c r="CSC78" s="45"/>
      <c r="CSD78" s="45"/>
      <c r="CSE78" s="45"/>
      <c r="CSF78" s="45"/>
      <c r="CSG78" s="45"/>
      <c r="CSH78" s="45"/>
      <c r="CSI78" s="45"/>
      <c r="CSJ78" s="45"/>
      <c r="CSK78" s="45"/>
      <c r="CSL78" s="45"/>
      <c r="CSM78" s="45"/>
      <c r="CSN78" s="45"/>
      <c r="CSO78" s="45"/>
      <c r="CSP78" s="45"/>
      <c r="CSQ78" s="45"/>
      <c r="CSR78" s="45"/>
      <c r="CSS78" s="45"/>
      <c r="CST78" s="45"/>
      <c r="CSU78" s="45"/>
      <c r="CSV78" s="45"/>
      <c r="CSW78" s="45"/>
      <c r="CSX78" s="45"/>
      <c r="CSY78" s="45"/>
      <c r="CSZ78" s="45"/>
      <c r="CTA78" s="45"/>
      <c r="CTB78" s="45"/>
      <c r="CTC78" s="45"/>
    </row>
    <row r="79" spans="1:2551" s="46" customFormat="1" ht="13" customHeight="1" x14ac:dyDescent="0.2">
      <c r="A79" s="36"/>
      <c r="B79" s="117" t="s">
        <v>2477</v>
      </c>
      <c r="C79" s="118"/>
      <c r="D79" s="118"/>
      <c r="E79" s="118" t="s">
        <v>2474</v>
      </c>
      <c r="F79" s="118"/>
      <c r="G79" s="118" t="s">
        <v>2475</v>
      </c>
      <c r="H79" s="119">
        <v>27.676074</v>
      </c>
      <c r="I79" s="119">
        <v>100.292384</v>
      </c>
      <c r="J79" s="118" t="s">
        <v>11</v>
      </c>
      <c r="K79" s="118" t="s">
        <v>3</v>
      </c>
      <c r="L79" s="118">
        <v>2014</v>
      </c>
      <c r="M79" s="120">
        <v>2400</v>
      </c>
      <c r="N79" s="120"/>
      <c r="O79" s="118" t="s">
        <v>0</v>
      </c>
      <c r="P79" s="120">
        <v>155</v>
      </c>
      <c r="Q79" s="120"/>
      <c r="R79" s="120">
        <v>727</v>
      </c>
      <c r="S79" s="120">
        <v>14.73</v>
      </c>
      <c r="T79" s="118"/>
      <c r="U79" s="121">
        <v>2400</v>
      </c>
      <c r="V79" s="118"/>
      <c r="W79" s="118"/>
      <c r="X79" s="118"/>
      <c r="Y79" s="118"/>
      <c r="Z79" s="118"/>
      <c r="AA79" s="118"/>
      <c r="AB79" s="118"/>
      <c r="AC79" s="118"/>
      <c r="AD79" s="118"/>
      <c r="AE79" s="118"/>
      <c r="AF79" s="118"/>
      <c r="AG79" s="122" t="s">
        <v>2478</v>
      </c>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45"/>
      <c r="DJ79" s="45"/>
      <c r="DK79" s="45"/>
      <c r="DL79" s="45"/>
      <c r="DM79" s="45"/>
      <c r="DN79" s="45"/>
      <c r="DO79" s="45"/>
      <c r="DP79" s="45"/>
      <c r="DQ79" s="45"/>
      <c r="DR79" s="45"/>
      <c r="DS79" s="45"/>
      <c r="DT79" s="45"/>
      <c r="DU79" s="45"/>
      <c r="DV79" s="45"/>
      <c r="DW79" s="45"/>
      <c r="DX79" s="45"/>
      <c r="DY79" s="45"/>
      <c r="DZ79" s="45"/>
      <c r="EA79" s="45"/>
      <c r="EB79" s="45"/>
      <c r="EC79" s="45"/>
      <c r="ED79" s="45"/>
      <c r="EE79" s="45"/>
      <c r="EF79" s="45"/>
      <c r="EG79" s="45"/>
      <c r="EH79" s="45"/>
      <c r="EI79" s="45"/>
      <c r="EJ79" s="45"/>
      <c r="EK79" s="45"/>
      <c r="EL79" s="45"/>
      <c r="EM79" s="45"/>
      <c r="EN79" s="45"/>
      <c r="EO79" s="45"/>
      <c r="EP79" s="45"/>
      <c r="EQ79" s="45"/>
      <c r="ER79" s="45"/>
      <c r="ES79" s="45"/>
      <c r="ET79" s="45"/>
      <c r="EU79" s="45"/>
      <c r="EV79" s="45"/>
      <c r="EW79" s="45"/>
      <c r="EX79" s="45"/>
      <c r="EY79" s="45"/>
      <c r="EZ79" s="45"/>
      <c r="FA79" s="45"/>
      <c r="FB79" s="45"/>
      <c r="FC79" s="45"/>
      <c r="FD79" s="45"/>
      <c r="FE79" s="45"/>
      <c r="FF79" s="45"/>
      <c r="FG79" s="45"/>
      <c r="FH79" s="45"/>
      <c r="FI79" s="45"/>
      <c r="FJ79" s="45"/>
      <c r="FK79" s="45"/>
      <c r="FL79" s="45"/>
      <c r="FM79" s="45"/>
      <c r="FN79" s="45"/>
      <c r="FO79" s="45"/>
      <c r="FP79" s="45"/>
      <c r="FQ79" s="45"/>
      <c r="FR79" s="45"/>
      <c r="FS79" s="45"/>
      <c r="FT79" s="45"/>
      <c r="FU79" s="45"/>
      <c r="FV79" s="45"/>
      <c r="FW79" s="45"/>
      <c r="FX79" s="45"/>
      <c r="FY79" s="45"/>
      <c r="FZ79" s="45"/>
      <c r="GA79" s="45"/>
      <c r="GB79" s="45"/>
      <c r="GC79" s="45"/>
      <c r="GD79" s="45"/>
      <c r="GE79" s="45"/>
      <c r="GF79" s="45"/>
      <c r="GG79" s="45"/>
      <c r="GH79" s="45"/>
      <c r="GI79" s="45"/>
      <c r="GJ79" s="45"/>
      <c r="GK79" s="45"/>
      <c r="GL79" s="45"/>
      <c r="GM79" s="45"/>
      <c r="GN79" s="45"/>
      <c r="GO79" s="45"/>
      <c r="GP79" s="45"/>
      <c r="GQ79" s="45"/>
      <c r="GR79" s="45"/>
      <c r="GS79" s="45"/>
      <c r="GT79" s="45"/>
      <c r="GU79" s="45"/>
      <c r="GV79" s="45"/>
      <c r="GW79" s="45"/>
      <c r="GX79" s="45"/>
      <c r="GY79" s="45"/>
      <c r="GZ79" s="45"/>
      <c r="HA79" s="45"/>
      <c r="HB79" s="45"/>
      <c r="HC79" s="45"/>
      <c r="HD79" s="45"/>
      <c r="HE79" s="45"/>
      <c r="HF79" s="45"/>
      <c r="HG79" s="45"/>
      <c r="HH79" s="45"/>
      <c r="HI79" s="45"/>
      <c r="HJ79" s="45"/>
      <c r="HK79" s="45"/>
      <c r="HL79" s="45"/>
      <c r="HM79" s="45"/>
      <c r="HN79" s="45"/>
      <c r="HO79" s="45"/>
      <c r="HP79" s="45"/>
      <c r="HQ79" s="45"/>
      <c r="HR79" s="45"/>
      <c r="HS79" s="45"/>
      <c r="HT79" s="45"/>
      <c r="HU79" s="45"/>
      <c r="HV79" s="45"/>
      <c r="HW79" s="45"/>
      <c r="HX79" s="45"/>
      <c r="HY79" s="45"/>
      <c r="HZ79" s="45"/>
      <c r="IA79" s="45"/>
      <c r="IB79" s="45"/>
      <c r="IC79" s="45"/>
      <c r="ID79" s="45"/>
      <c r="IE79" s="45"/>
      <c r="IF79" s="45"/>
      <c r="IG79" s="45"/>
      <c r="IH79" s="45"/>
      <c r="II79" s="45"/>
      <c r="IJ79" s="45"/>
      <c r="IK79" s="45"/>
      <c r="IL79" s="45"/>
      <c r="IM79" s="45"/>
      <c r="IN79" s="45"/>
      <c r="IO79" s="45"/>
      <c r="IP79" s="45"/>
      <c r="IQ79" s="45"/>
      <c r="IR79" s="45"/>
      <c r="IS79" s="45"/>
      <c r="IT79" s="45"/>
      <c r="IU79" s="45"/>
      <c r="IV79" s="45"/>
      <c r="IW79" s="45"/>
      <c r="IX79" s="45"/>
      <c r="IY79" s="45"/>
      <c r="IZ79" s="45"/>
      <c r="JA79" s="45"/>
      <c r="JB79" s="45"/>
      <c r="JC79" s="45"/>
      <c r="JD79" s="45"/>
      <c r="JE79" s="45"/>
      <c r="JF79" s="45"/>
      <c r="JG79" s="45"/>
      <c r="JH79" s="45"/>
      <c r="JI79" s="45"/>
      <c r="JJ79" s="45"/>
      <c r="JK79" s="45"/>
      <c r="JL79" s="45"/>
      <c r="JM79" s="45"/>
      <c r="JN79" s="45"/>
      <c r="JO79" s="45"/>
      <c r="JP79" s="45"/>
      <c r="JQ79" s="45"/>
      <c r="JR79" s="45"/>
      <c r="JS79" s="45"/>
      <c r="JT79" s="45"/>
      <c r="JU79" s="45"/>
      <c r="JV79" s="45"/>
      <c r="JW79" s="45"/>
      <c r="JX79" s="45"/>
      <c r="JY79" s="45"/>
      <c r="JZ79" s="45"/>
      <c r="KA79" s="45"/>
      <c r="KB79" s="45"/>
      <c r="KC79" s="45"/>
      <c r="KD79" s="45"/>
      <c r="KE79" s="45"/>
      <c r="KF79" s="45"/>
      <c r="KG79" s="45"/>
      <c r="KH79" s="45"/>
      <c r="KI79" s="45"/>
      <c r="KJ79" s="45"/>
      <c r="KK79" s="45"/>
      <c r="KL79" s="45"/>
      <c r="KM79" s="45"/>
      <c r="KN79" s="45"/>
      <c r="KO79" s="45"/>
      <c r="KP79" s="45"/>
      <c r="KQ79" s="45"/>
      <c r="KR79" s="45"/>
      <c r="KS79" s="45"/>
      <c r="KT79" s="45"/>
      <c r="KU79" s="45"/>
      <c r="KV79" s="45"/>
      <c r="KW79" s="45"/>
      <c r="KX79" s="45"/>
      <c r="KY79" s="45"/>
      <c r="KZ79" s="45"/>
      <c r="LA79" s="45"/>
      <c r="LB79" s="45"/>
      <c r="LC79" s="45"/>
      <c r="LD79" s="45"/>
      <c r="LE79" s="45"/>
      <c r="LF79" s="45"/>
      <c r="LG79" s="45"/>
      <c r="LH79" s="45"/>
      <c r="LI79" s="45"/>
      <c r="LJ79" s="45"/>
      <c r="LK79" s="45"/>
      <c r="LL79" s="45"/>
      <c r="LM79" s="45"/>
      <c r="LN79" s="45"/>
      <c r="LO79" s="45"/>
      <c r="LP79" s="45"/>
      <c r="LQ79" s="45"/>
      <c r="LR79" s="45"/>
      <c r="LS79" s="45"/>
      <c r="LT79" s="45"/>
      <c r="LU79" s="45"/>
      <c r="LV79" s="45"/>
      <c r="LW79" s="45"/>
      <c r="LX79" s="45"/>
      <c r="LY79" s="45"/>
      <c r="LZ79" s="45"/>
      <c r="MA79" s="45"/>
      <c r="MB79" s="45"/>
      <c r="MC79" s="45"/>
      <c r="MD79" s="45"/>
      <c r="ME79" s="45"/>
      <c r="MF79" s="45"/>
      <c r="MG79" s="45"/>
      <c r="MH79" s="45"/>
      <c r="MI79" s="45"/>
      <c r="MJ79" s="45"/>
      <c r="MK79" s="45"/>
      <c r="ML79" s="45"/>
      <c r="MM79" s="45"/>
      <c r="MN79" s="45"/>
      <c r="MO79" s="45"/>
      <c r="MP79" s="45"/>
      <c r="MQ79" s="45"/>
      <c r="MR79" s="45"/>
      <c r="MS79" s="45"/>
      <c r="MT79" s="45"/>
      <c r="MU79" s="45"/>
      <c r="MV79" s="45"/>
      <c r="MW79" s="45"/>
      <c r="MX79" s="45"/>
      <c r="MY79" s="45"/>
      <c r="MZ79" s="45"/>
      <c r="NA79" s="45"/>
      <c r="NB79" s="45"/>
      <c r="NC79" s="45"/>
      <c r="ND79" s="45"/>
      <c r="NE79" s="45"/>
      <c r="NF79" s="45"/>
      <c r="NG79" s="45"/>
      <c r="NH79" s="45"/>
      <c r="NI79" s="45"/>
      <c r="NJ79" s="45"/>
      <c r="NK79" s="45"/>
      <c r="NL79" s="45"/>
      <c r="NM79" s="45"/>
      <c r="NN79" s="45"/>
      <c r="NO79" s="45"/>
      <c r="NP79" s="45"/>
      <c r="NQ79" s="45"/>
      <c r="NR79" s="45"/>
      <c r="NS79" s="45"/>
      <c r="NT79" s="45"/>
      <c r="NU79" s="45"/>
      <c r="NV79" s="45"/>
      <c r="NW79" s="45"/>
      <c r="NX79" s="45"/>
      <c r="NY79" s="45"/>
      <c r="NZ79" s="45"/>
      <c r="OA79" s="45"/>
      <c r="OB79" s="45"/>
      <c r="OC79" s="45"/>
      <c r="OD79" s="45"/>
      <c r="OE79" s="45"/>
      <c r="OF79" s="45"/>
      <c r="OG79" s="45"/>
      <c r="OH79" s="45"/>
      <c r="OI79" s="45"/>
      <c r="OJ79" s="45"/>
      <c r="OK79" s="45"/>
      <c r="OL79" s="45"/>
      <c r="OM79" s="45"/>
      <c r="ON79" s="45"/>
      <c r="OO79" s="45"/>
      <c r="OP79" s="45"/>
      <c r="OQ79" s="45"/>
      <c r="OR79" s="45"/>
      <c r="OS79" s="45"/>
      <c r="OT79" s="45"/>
      <c r="OU79" s="45"/>
      <c r="OV79" s="45"/>
      <c r="OW79" s="45"/>
      <c r="OX79" s="45"/>
      <c r="OY79" s="45"/>
      <c r="OZ79" s="45"/>
      <c r="PA79" s="45"/>
      <c r="PB79" s="45"/>
      <c r="PC79" s="45"/>
      <c r="PD79" s="45"/>
      <c r="PE79" s="45"/>
      <c r="PF79" s="45"/>
      <c r="PG79" s="45"/>
      <c r="PH79" s="45"/>
      <c r="PI79" s="45"/>
      <c r="PJ79" s="45"/>
      <c r="PK79" s="45"/>
      <c r="PL79" s="45"/>
      <c r="PM79" s="45"/>
      <c r="PN79" s="45"/>
      <c r="PO79" s="45"/>
      <c r="PP79" s="45"/>
      <c r="PQ79" s="45"/>
      <c r="PR79" s="45"/>
      <c r="PS79" s="45"/>
      <c r="PT79" s="45"/>
      <c r="PU79" s="45"/>
      <c r="PV79" s="45"/>
      <c r="PW79" s="45"/>
      <c r="PX79" s="45"/>
      <c r="PY79" s="45"/>
      <c r="PZ79" s="45"/>
      <c r="QA79" s="45"/>
      <c r="QB79" s="45"/>
      <c r="QC79" s="45"/>
      <c r="QD79" s="45"/>
      <c r="QE79" s="45"/>
      <c r="QF79" s="45"/>
      <c r="QG79" s="45"/>
      <c r="QH79" s="45"/>
      <c r="QI79" s="45"/>
      <c r="QJ79" s="45"/>
      <c r="QK79" s="45"/>
      <c r="QL79" s="45"/>
      <c r="QM79" s="45"/>
      <c r="QN79" s="45"/>
      <c r="QO79" s="45"/>
      <c r="QP79" s="45"/>
      <c r="QQ79" s="45"/>
      <c r="QR79" s="45"/>
      <c r="QS79" s="45"/>
      <c r="QT79" s="45"/>
      <c r="QU79" s="45"/>
      <c r="QV79" s="45"/>
      <c r="QW79" s="45"/>
      <c r="QX79" s="45"/>
      <c r="QY79" s="45"/>
      <c r="QZ79" s="45"/>
      <c r="RA79" s="45"/>
      <c r="RB79" s="45"/>
      <c r="RC79" s="45"/>
      <c r="RD79" s="45"/>
      <c r="RE79" s="45"/>
      <c r="RF79" s="45"/>
      <c r="RG79" s="45"/>
      <c r="RH79" s="45"/>
      <c r="RI79" s="45"/>
      <c r="RJ79" s="45"/>
      <c r="RK79" s="45"/>
      <c r="RL79" s="45"/>
      <c r="RM79" s="45"/>
      <c r="RN79" s="45"/>
      <c r="RO79" s="45"/>
      <c r="RP79" s="45"/>
      <c r="RQ79" s="45"/>
      <c r="RR79" s="45"/>
      <c r="RS79" s="45"/>
      <c r="RT79" s="45"/>
      <c r="RU79" s="45"/>
      <c r="RV79" s="45"/>
      <c r="RW79" s="45"/>
      <c r="RX79" s="45"/>
      <c r="RY79" s="45"/>
      <c r="RZ79" s="45"/>
      <c r="SA79" s="45"/>
      <c r="SB79" s="45"/>
      <c r="SC79" s="45"/>
      <c r="SD79" s="45"/>
      <c r="SE79" s="45"/>
      <c r="SF79" s="45"/>
      <c r="SG79" s="45"/>
      <c r="SH79" s="45"/>
      <c r="SI79" s="45"/>
      <c r="SJ79" s="45"/>
      <c r="SK79" s="45"/>
      <c r="SL79" s="45"/>
      <c r="SM79" s="45"/>
      <c r="SN79" s="45"/>
      <c r="SO79" s="45"/>
      <c r="SP79" s="45"/>
      <c r="SQ79" s="45"/>
      <c r="SR79" s="45"/>
      <c r="SS79" s="45"/>
      <c r="ST79" s="45"/>
      <c r="SU79" s="45"/>
      <c r="SV79" s="45"/>
      <c r="SW79" s="45"/>
      <c r="SX79" s="45"/>
      <c r="SY79" s="45"/>
      <c r="SZ79" s="45"/>
      <c r="TA79" s="45"/>
      <c r="TB79" s="45"/>
      <c r="TC79" s="45"/>
      <c r="TD79" s="45"/>
      <c r="TE79" s="45"/>
      <c r="TF79" s="45"/>
      <c r="TG79" s="45"/>
      <c r="TH79" s="45"/>
      <c r="TI79" s="45"/>
      <c r="TJ79" s="45"/>
      <c r="TK79" s="45"/>
      <c r="TL79" s="45"/>
      <c r="TM79" s="45"/>
      <c r="TN79" s="45"/>
      <c r="TO79" s="45"/>
      <c r="TP79" s="45"/>
      <c r="TQ79" s="45"/>
      <c r="TR79" s="45"/>
      <c r="TS79" s="45"/>
      <c r="TT79" s="45"/>
      <c r="TU79" s="45"/>
      <c r="TV79" s="45"/>
      <c r="TW79" s="45"/>
      <c r="TX79" s="45"/>
      <c r="TY79" s="45"/>
      <c r="TZ79" s="45"/>
      <c r="UA79" s="45"/>
      <c r="UB79" s="45"/>
      <c r="UC79" s="45"/>
      <c r="UD79" s="45"/>
      <c r="UE79" s="45"/>
      <c r="UF79" s="45"/>
      <c r="UG79" s="45"/>
      <c r="UH79" s="45"/>
      <c r="UI79" s="45"/>
      <c r="UJ79" s="45"/>
      <c r="UK79" s="45"/>
      <c r="UL79" s="45"/>
      <c r="UM79" s="45"/>
      <c r="UN79" s="45"/>
      <c r="UO79" s="45"/>
      <c r="UP79" s="45"/>
      <c r="UQ79" s="45"/>
      <c r="UR79" s="45"/>
      <c r="US79" s="45"/>
      <c r="UT79" s="45"/>
      <c r="UU79" s="45"/>
      <c r="UV79" s="45"/>
      <c r="UW79" s="45"/>
      <c r="UX79" s="45"/>
      <c r="UY79" s="45"/>
      <c r="UZ79" s="45"/>
      <c r="VA79" s="45"/>
      <c r="VB79" s="45"/>
      <c r="VC79" s="45"/>
      <c r="VD79" s="45"/>
      <c r="VE79" s="45"/>
      <c r="VF79" s="45"/>
      <c r="VG79" s="45"/>
      <c r="VH79" s="45"/>
      <c r="VI79" s="45"/>
      <c r="VJ79" s="45"/>
      <c r="VK79" s="45"/>
      <c r="VL79" s="45"/>
      <c r="VM79" s="45"/>
      <c r="VN79" s="45"/>
      <c r="VO79" s="45"/>
      <c r="VP79" s="45"/>
      <c r="VQ79" s="45"/>
      <c r="VR79" s="45"/>
      <c r="VS79" s="45"/>
      <c r="VT79" s="45"/>
      <c r="VU79" s="45"/>
      <c r="VV79" s="45"/>
      <c r="VW79" s="45"/>
      <c r="VX79" s="45"/>
      <c r="VY79" s="45"/>
      <c r="VZ79" s="45"/>
      <c r="WA79" s="45"/>
      <c r="WB79" s="45"/>
      <c r="WC79" s="45"/>
      <c r="WD79" s="45"/>
      <c r="WE79" s="45"/>
      <c r="WF79" s="45"/>
      <c r="WG79" s="45"/>
      <c r="WH79" s="45"/>
      <c r="WI79" s="45"/>
      <c r="WJ79" s="45"/>
      <c r="WK79" s="45"/>
      <c r="WL79" s="45"/>
      <c r="WM79" s="45"/>
      <c r="WN79" s="45"/>
      <c r="WO79" s="45"/>
      <c r="WP79" s="45"/>
      <c r="WQ79" s="45"/>
      <c r="WR79" s="45"/>
      <c r="WS79" s="45"/>
      <c r="WT79" s="45"/>
      <c r="WU79" s="45"/>
      <c r="WV79" s="45"/>
      <c r="WW79" s="45"/>
      <c r="WX79" s="45"/>
      <c r="WY79" s="45"/>
      <c r="WZ79" s="45"/>
      <c r="XA79" s="45"/>
      <c r="XB79" s="45"/>
      <c r="XC79" s="45"/>
      <c r="XD79" s="45"/>
      <c r="XE79" s="45"/>
      <c r="XF79" s="45"/>
      <c r="XG79" s="45"/>
      <c r="XH79" s="45"/>
      <c r="XI79" s="45"/>
      <c r="XJ79" s="45"/>
      <c r="XK79" s="45"/>
      <c r="XL79" s="45"/>
      <c r="XM79" s="45"/>
      <c r="XN79" s="45"/>
      <c r="XO79" s="45"/>
      <c r="XP79" s="45"/>
      <c r="XQ79" s="45"/>
      <c r="XR79" s="45"/>
      <c r="XS79" s="45"/>
      <c r="XT79" s="45"/>
      <c r="XU79" s="45"/>
      <c r="XV79" s="45"/>
      <c r="XW79" s="45"/>
      <c r="XX79" s="45"/>
      <c r="XY79" s="45"/>
      <c r="XZ79" s="45"/>
      <c r="YA79" s="45"/>
      <c r="YB79" s="45"/>
      <c r="YC79" s="45"/>
      <c r="YD79" s="45"/>
      <c r="YE79" s="45"/>
      <c r="YF79" s="45"/>
      <c r="YG79" s="45"/>
      <c r="YH79" s="45"/>
      <c r="YI79" s="45"/>
      <c r="YJ79" s="45"/>
      <c r="YK79" s="45"/>
      <c r="YL79" s="45"/>
      <c r="YM79" s="45"/>
      <c r="YN79" s="45"/>
      <c r="YO79" s="45"/>
      <c r="YP79" s="45"/>
      <c r="YQ79" s="45"/>
      <c r="YR79" s="45"/>
      <c r="YS79" s="45"/>
      <c r="YT79" s="45"/>
      <c r="YU79" s="45"/>
      <c r="YV79" s="45"/>
      <c r="YW79" s="45"/>
      <c r="YX79" s="45"/>
      <c r="YY79" s="45"/>
      <c r="YZ79" s="45"/>
      <c r="ZA79" s="45"/>
      <c r="ZB79" s="45"/>
      <c r="ZC79" s="45"/>
      <c r="ZD79" s="45"/>
      <c r="ZE79" s="45"/>
      <c r="ZF79" s="45"/>
      <c r="ZG79" s="45"/>
      <c r="ZH79" s="45"/>
      <c r="ZI79" s="45"/>
      <c r="ZJ79" s="45"/>
      <c r="ZK79" s="45"/>
      <c r="ZL79" s="45"/>
      <c r="ZM79" s="45"/>
      <c r="ZN79" s="45"/>
      <c r="ZO79" s="45"/>
      <c r="ZP79" s="45"/>
      <c r="ZQ79" s="45"/>
      <c r="ZR79" s="45"/>
      <c r="ZS79" s="45"/>
      <c r="ZT79" s="45"/>
      <c r="ZU79" s="45"/>
      <c r="ZV79" s="45"/>
      <c r="ZW79" s="45"/>
      <c r="ZX79" s="45"/>
      <c r="ZY79" s="45"/>
      <c r="ZZ79" s="45"/>
      <c r="AAA79" s="45"/>
      <c r="AAB79" s="45"/>
      <c r="AAC79" s="45"/>
      <c r="AAD79" s="45"/>
      <c r="AAE79" s="45"/>
      <c r="AAF79" s="45"/>
      <c r="AAG79" s="45"/>
      <c r="AAH79" s="45"/>
      <c r="AAI79" s="45"/>
      <c r="AAJ79" s="45"/>
      <c r="AAK79" s="45"/>
      <c r="AAL79" s="45"/>
      <c r="AAM79" s="45"/>
      <c r="AAN79" s="45"/>
      <c r="AAO79" s="45"/>
      <c r="AAP79" s="45"/>
      <c r="AAQ79" s="45"/>
      <c r="AAR79" s="45"/>
      <c r="AAS79" s="45"/>
      <c r="AAT79" s="45"/>
      <c r="AAU79" s="45"/>
      <c r="AAV79" s="45"/>
      <c r="AAW79" s="45"/>
      <c r="AAX79" s="45"/>
      <c r="AAY79" s="45"/>
      <c r="AAZ79" s="45"/>
      <c r="ABA79" s="45"/>
      <c r="ABB79" s="45"/>
      <c r="ABC79" s="45"/>
      <c r="ABD79" s="45"/>
      <c r="ABE79" s="45"/>
      <c r="ABF79" s="45"/>
      <c r="ABG79" s="45"/>
      <c r="ABH79" s="45"/>
      <c r="ABI79" s="45"/>
      <c r="ABJ79" s="45"/>
      <c r="ABK79" s="45"/>
      <c r="ABL79" s="45"/>
      <c r="ABM79" s="45"/>
      <c r="ABN79" s="45"/>
      <c r="ABO79" s="45"/>
      <c r="ABP79" s="45"/>
      <c r="ABQ79" s="45"/>
      <c r="ABR79" s="45"/>
      <c r="ABS79" s="45"/>
      <c r="ABT79" s="45"/>
      <c r="ABU79" s="45"/>
      <c r="ABV79" s="45"/>
      <c r="ABW79" s="45"/>
      <c r="ABX79" s="45"/>
      <c r="ABY79" s="45"/>
      <c r="ABZ79" s="45"/>
      <c r="ACA79" s="45"/>
      <c r="ACB79" s="45"/>
      <c r="ACC79" s="45"/>
      <c r="ACD79" s="45"/>
      <c r="ACE79" s="45"/>
      <c r="ACF79" s="45"/>
      <c r="ACG79" s="45"/>
      <c r="ACH79" s="45"/>
      <c r="ACI79" s="45"/>
      <c r="ACJ79" s="45"/>
      <c r="ACK79" s="45"/>
      <c r="ACL79" s="45"/>
      <c r="ACM79" s="45"/>
      <c r="ACN79" s="45"/>
      <c r="ACO79" s="45"/>
      <c r="ACP79" s="45"/>
      <c r="ACQ79" s="45"/>
      <c r="ACR79" s="45"/>
      <c r="ACS79" s="45"/>
      <c r="ACT79" s="45"/>
      <c r="ACU79" s="45"/>
      <c r="ACV79" s="45"/>
      <c r="ACW79" s="45"/>
      <c r="ACX79" s="45"/>
      <c r="ACY79" s="45"/>
      <c r="ACZ79" s="45"/>
      <c r="ADA79" s="45"/>
      <c r="ADB79" s="45"/>
      <c r="ADC79" s="45"/>
      <c r="ADD79" s="45"/>
      <c r="ADE79" s="45"/>
      <c r="ADF79" s="45"/>
      <c r="ADG79" s="45"/>
      <c r="ADH79" s="45"/>
      <c r="ADI79" s="45"/>
      <c r="ADJ79" s="45"/>
      <c r="ADK79" s="45"/>
      <c r="ADL79" s="45"/>
      <c r="ADM79" s="45"/>
      <c r="ADN79" s="45"/>
      <c r="ADO79" s="45"/>
      <c r="ADP79" s="45"/>
      <c r="ADQ79" s="45"/>
      <c r="ADR79" s="45"/>
      <c r="ADS79" s="45"/>
      <c r="ADT79" s="45"/>
      <c r="ADU79" s="45"/>
      <c r="ADV79" s="45"/>
      <c r="ADW79" s="45"/>
      <c r="ADX79" s="45"/>
      <c r="ADY79" s="45"/>
      <c r="ADZ79" s="45"/>
      <c r="AEA79" s="45"/>
      <c r="AEB79" s="45"/>
      <c r="AEC79" s="45"/>
      <c r="AED79" s="45"/>
      <c r="AEE79" s="45"/>
      <c r="AEF79" s="45"/>
      <c r="AEG79" s="45"/>
      <c r="AEH79" s="45"/>
      <c r="AEI79" s="45"/>
      <c r="AEJ79" s="45"/>
      <c r="AEK79" s="45"/>
      <c r="AEL79" s="45"/>
      <c r="AEM79" s="45"/>
      <c r="AEN79" s="45"/>
      <c r="AEO79" s="45"/>
      <c r="AEP79" s="45"/>
      <c r="AEQ79" s="45"/>
      <c r="AER79" s="45"/>
      <c r="AES79" s="45"/>
      <c r="AET79" s="45"/>
      <c r="AEU79" s="45"/>
      <c r="AEV79" s="45"/>
      <c r="AEW79" s="45"/>
      <c r="AEX79" s="45"/>
      <c r="AEY79" s="45"/>
      <c r="AEZ79" s="45"/>
      <c r="AFA79" s="45"/>
      <c r="AFB79" s="45"/>
      <c r="AFC79" s="45"/>
      <c r="AFD79" s="45"/>
      <c r="AFE79" s="45"/>
      <c r="AFF79" s="45"/>
      <c r="AFG79" s="45"/>
      <c r="AFH79" s="45"/>
      <c r="AFI79" s="45"/>
      <c r="AFJ79" s="45"/>
      <c r="AFK79" s="45"/>
      <c r="AFL79" s="45"/>
      <c r="AFM79" s="45"/>
      <c r="AFN79" s="45"/>
      <c r="AFO79" s="45"/>
      <c r="AFP79" s="45"/>
      <c r="AFQ79" s="45"/>
      <c r="AFR79" s="45"/>
      <c r="AFS79" s="45"/>
      <c r="AFT79" s="45"/>
      <c r="AFU79" s="45"/>
      <c r="AFV79" s="45"/>
      <c r="AFW79" s="45"/>
      <c r="AFX79" s="45"/>
      <c r="AFY79" s="45"/>
      <c r="AFZ79" s="45"/>
      <c r="AGA79" s="45"/>
      <c r="AGB79" s="45"/>
      <c r="AGC79" s="45"/>
      <c r="AGD79" s="45"/>
      <c r="AGE79" s="45"/>
      <c r="AGF79" s="45"/>
      <c r="AGG79" s="45"/>
      <c r="AGH79" s="45"/>
      <c r="AGI79" s="45"/>
      <c r="AGJ79" s="45"/>
      <c r="AGK79" s="45"/>
      <c r="AGL79" s="45"/>
      <c r="AGM79" s="45"/>
      <c r="AGN79" s="45"/>
      <c r="AGO79" s="45"/>
      <c r="AGP79" s="45"/>
      <c r="AGQ79" s="45"/>
      <c r="AGR79" s="45"/>
      <c r="AGS79" s="45"/>
      <c r="AGT79" s="45"/>
      <c r="AGU79" s="45"/>
      <c r="AGV79" s="45"/>
      <c r="AGW79" s="45"/>
      <c r="AGX79" s="45"/>
      <c r="AGY79" s="45"/>
      <c r="AGZ79" s="45"/>
      <c r="AHA79" s="45"/>
      <c r="AHB79" s="45"/>
      <c r="AHC79" s="45"/>
      <c r="AHD79" s="45"/>
      <c r="AHE79" s="45"/>
      <c r="AHF79" s="45"/>
      <c r="AHG79" s="45"/>
      <c r="AHH79" s="45"/>
      <c r="AHI79" s="45"/>
      <c r="AHJ79" s="45"/>
      <c r="AHK79" s="45"/>
      <c r="AHL79" s="45"/>
      <c r="AHM79" s="45"/>
      <c r="AHN79" s="45"/>
      <c r="AHO79" s="45"/>
      <c r="AHP79" s="45"/>
      <c r="AHQ79" s="45"/>
      <c r="AHR79" s="45"/>
      <c r="AHS79" s="45"/>
      <c r="AHT79" s="45"/>
      <c r="AHU79" s="45"/>
      <c r="AHV79" s="45"/>
      <c r="AHW79" s="45"/>
      <c r="AHX79" s="45"/>
      <c r="AHY79" s="45"/>
      <c r="AHZ79" s="45"/>
      <c r="AIA79" s="45"/>
      <c r="AIB79" s="45"/>
      <c r="AIC79" s="45"/>
      <c r="AID79" s="45"/>
      <c r="AIE79" s="45"/>
      <c r="AIF79" s="45"/>
      <c r="AIG79" s="45"/>
      <c r="AIH79" s="45"/>
      <c r="AII79" s="45"/>
      <c r="AIJ79" s="45"/>
      <c r="AIK79" s="45"/>
      <c r="AIL79" s="45"/>
      <c r="AIM79" s="45"/>
      <c r="AIN79" s="45"/>
      <c r="AIO79" s="45"/>
      <c r="AIP79" s="45"/>
      <c r="AIQ79" s="45"/>
      <c r="AIR79" s="45"/>
      <c r="AIS79" s="45"/>
      <c r="AIT79" s="45"/>
      <c r="AIU79" s="45"/>
      <c r="AIV79" s="45"/>
      <c r="AIW79" s="45"/>
      <c r="AIX79" s="45"/>
      <c r="AIY79" s="45"/>
      <c r="AIZ79" s="45"/>
      <c r="AJA79" s="45"/>
      <c r="AJB79" s="45"/>
      <c r="AJC79" s="45"/>
      <c r="AJD79" s="45"/>
      <c r="AJE79" s="45"/>
      <c r="AJF79" s="45"/>
      <c r="AJG79" s="45"/>
      <c r="AJH79" s="45"/>
      <c r="AJI79" s="45"/>
      <c r="AJJ79" s="45"/>
      <c r="AJK79" s="45"/>
      <c r="AJL79" s="45"/>
      <c r="AJM79" s="45"/>
      <c r="AJN79" s="45"/>
      <c r="AJO79" s="45"/>
      <c r="AJP79" s="45"/>
      <c r="AJQ79" s="45"/>
      <c r="AJR79" s="45"/>
      <c r="AJS79" s="45"/>
      <c r="AJT79" s="45"/>
      <c r="AJU79" s="45"/>
      <c r="AJV79" s="45"/>
      <c r="AJW79" s="45"/>
      <c r="AJX79" s="45"/>
      <c r="AJY79" s="45"/>
      <c r="AJZ79" s="45"/>
      <c r="AKA79" s="45"/>
      <c r="AKB79" s="45"/>
      <c r="AKC79" s="45"/>
      <c r="AKD79" s="45"/>
      <c r="AKE79" s="45"/>
      <c r="AKF79" s="45"/>
      <c r="AKG79" s="45"/>
      <c r="AKH79" s="45"/>
      <c r="AKI79" s="45"/>
      <c r="AKJ79" s="45"/>
      <c r="AKK79" s="45"/>
      <c r="AKL79" s="45"/>
      <c r="AKM79" s="45"/>
      <c r="AKN79" s="45"/>
      <c r="AKO79" s="45"/>
      <c r="AKP79" s="45"/>
      <c r="AKQ79" s="45"/>
      <c r="AKR79" s="45"/>
      <c r="AKS79" s="45"/>
      <c r="AKT79" s="45"/>
      <c r="AKU79" s="45"/>
      <c r="AKV79" s="45"/>
      <c r="AKW79" s="45"/>
      <c r="AKX79" s="45"/>
      <c r="AKY79" s="45"/>
      <c r="AKZ79" s="45"/>
      <c r="ALA79" s="45"/>
      <c r="ALB79" s="45"/>
      <c r="ALC79" s="45"/>
      <c r="ALD79" s="45"/>
      <c r="ALE79" s="45"/>
      <c r="ALF79" s="45"/>
      <c r="ALG79" s="45"/>
      <c r="ALH79" s="45"/>
      <c r="ALI79" s="45"/>
      <c r="ALJ79" s="45"/>
      <c r="ALK79" s="45"/>
      <c r="ALL79" s="45"/>
      <c r="ALM79" s="45"/>
      <c r="ALN79" s="45"/>
      <c r="ALO79" s="45"/>
      <c r="ALP79" s="45"/>
      <c r="ALQ79" s="45"/>
      <c r="ALR79" s="45"/>
      <c r="ALS79" s="45"/>
      <c r="ALT79" s="45"/>
      <c r="ALU79" s="45"/>
      <c r="ALV79" s="45"/>
      <c r="ALW79" s="45"/>
      <c r="ALX79" s="45"/>
      <c r="ALY79" s="45"/>
      <c r="ALZ79" s="45"/>
      <c r="AMA79" s="45"/>
      <c r="AMB79" s="45"/>
      <c r="AMC79" s="45"/>
      <c r="AMD79" s="45"/>
      <c r="AME79" s="45"/>
      <c r="AMF79" s="45"/>
      <c r="AMG79" s="45"/>
      <c r="AMH79" s="45"/>
      <c r="AMI79" s="45"/>
      <c r="AMJ79" s="45"/>
      <c r="AMK79" s="45"/>
      <c r="AML79" s="45"/>
      <c r="AMM79" s="45"/>
      <c r="AMN79" s="45"/>
      <c r="AMO79" s="45"/>
      <c r="AMP79" s="45"/>
      <c r="AMQ79" s="45"/>
      <c r="AMR79" s="45"/>
      <c r="AMS79" s="45"/>
      <c r="AMT79" s="45"/>
      <c r="AMU79" s="45"/>
      <c r="AMV79" s="45"/>
      <c r="AMW79" s="45"/>
      <c r="AMX79" s="45"/>
      <c r="AMY79" s="45"/>
      <c r="AMZ79" s="45"/>
      <c r="ANA79" s="45"/>
      <c r="ANB79" s="45"/>
      <c r="ANC79" s="45"/>
      <c r="AND79" s="45"/>
      <c r="ANE79" s="45"/>
      <c r="ANF79" s="45"/>
      <c r="ANG79" s="45"/>
      <c r="ANH79" s="45"/>
      <c r="ANI79" s="45"/>
      <c r="ANJ79" s="45"/>
      <c r="ANK79" s="45"/>
      <c r="ANL79" s="45"/>
      <c r="ANM79" s="45"/>
      <c r="ANN79" s="45"/>
      <c r="ANO79" s="45"/>
      <c r="ANP79" s="45"/>
      <c r="ANQ79" s="45"/>
      <c r="ANR79" s="45"/>
      <c r="ANS79" s="45"/>
      <c r="ANT79" s="45"/>
      <c r="ANU79" s="45"/>
      <c r="ANV79" s="45"/>
      <c r="ANW79" s="45"/>
      <c r="ANX79" s="45"/>
      <c r="ANY79" s="45"/>
      <c r="ANZ79" s="45"/>
      <c r="AOA79" s="45"/>
      <c r="AOB79" s="45"/>
      <c r="AOC79" s="45"/>
      <c r="AOD79" s="45"/>
      <c r="AOE79" s="45"/>
      <c r="AOF79" s="45"/>
      <c r="AOG79" s="45"/>
      <c r="AOH79" s="45"/>
      <c r="AOI79" s="45"/>
      <c r="AOJ79" s="45"/>
      <c r="AOK79" s="45"/>
      <c r="AOL79" s="45"/>
      <c r="AOM79" s="45"/>
      <c r="AON79" s="45"/>
      <c r="AOO79" s="45"/>
      <c r="AOP79" s="45"/>
      <c r="AOQ79" s="45"/>
      <c r="AOR79" s="45"/>
      <c r="AOS79" s="45"/>
      <c r="AOT79" s="45"/>
      <c r="AOU79" s="45"/>
      <c r="AOV79" s="45"/>
      <c r="AOW79" s="45"/>
      <c r="AOX79" s="45"/>
      <c r="AOY79" s="45"/>
      <c r="AOZ79" s="45"/>
      <c r="APA79" s="45"/>
      <c r="APB79" s="45"/>
      <c r="APC79" s="45"/>
      <c r="APD79" s="45"/>
      <c r="APE79" s="45"/>
      <c r="APF79" s="45"/>
      <c r="APG79" s="45"/>
      <c r="APH79" s="45"/>
      <c r="API79" s="45"/>
      <c r="APJ79" s="45"/>
      <c r="APK79" s="45"/>
      <c r="APL79" s="45"/>
      <c r="APM79" s="45"/>
      <c r="APN79" s="45"/>
      <c r="APO79" s="45"/>
      <c r="APP79" s="45"/>
      <c r="APQ79" s="45"/>
      <c r="APR79" s="45"/>
      <c r="APS79" s="45"/>
      <c r="APT79" s="45"/>
      <c r="APU79" s="45"/>
      <c r="APV79" s="45"/>
      <c r="APW79" s="45"/>
      <c r="APX79" s="45"/>
      <c r="APY79" s="45"/>
      <c r="APZ79" s="45"/>
      <c r="AQA79" s="45"/>
      <c r="AQB79" s="45"/>
      <c r="AQC79" s="45"/>
      <c r="AQD79" s="45"/>
      <c r="AQE79" s="45"/>
      <c r="AQF79" s="45"/>
      <c r="AQG79" s="45"/>
      <c r="AQH79" s="45"/>
      <c r="AQI79" s="45"/>
      <c r="AQJ79" s="45"/>
      <c r="AQK79" s="45"/>
      <c r="AQL79" s="45"/>
      <c r="AQM79" s="45"/>
      <c r="AQN79" s="45"/>
      <c r="AQO79" s="45"/>
      <c r="AQP79" s="45"/>
      <c r="AQQ79" s="45"/>
      <c r="AQR79" s="45"/>
      <c r="AQS79" s="45"/>
      <c r="AQT79" s="45"/>
      <c r="AQU79" s="45"/>
      <c r="AQV79" s="45"/>
      <c r="AQW79" s="45"/>
      <c r="AQX79" s="45"/>
      <c r="AQY79" s="45"/>
      <c r="AQZ79" s="45"/>
      <c r="ARA79" s="45"/>
      <c r="ARB79" s="45"/>
      <c r="ARC79" s="45"/>
      <c r="ARD79" s="45"/>
      <c r="ARE79" s="45"/>
      <c r="ARF79" s="45"/>
      <c r="ARG79" s="45"/>
      <c r="ARH79" s="45"/>
      <c r="ARI79" s="45"/>
      <c r="ARJ79" s="45"/>
      <c r="ARK79" s="45"/>
      <c r="ARL79" s="45"/>
      <c r="ARM79" s="45"/>
      <c r="ARN79" s="45"/>
      <c r="ARO79" s="45"/>
      <c r="ARP79" s="45"/>
      <c r="ARQ79" s="45"/>
      <c r="ARR79" s="45"/>
      <c r="ARS79" s="45"/>
      <c r="ART79" s="45"/>
      <c r="ARU79" s="45"/>
      <c r="ARV79" s="45"/>
      <c r="ARW79" s="45"/>
      <c r="ARX79" s="45"/>
      <c r="ARY79" s="45"/>
      <c r="ARZ79" s="45"/>
      <c r="ASA79" s="45"/>
      <c r="ASB79" s="45"/>
      <c r="ASC79" s="45"/>
      <c r="ASD79" s="45"/>
      <c r="ASE79" s="45"/>
      <c r="ASF79" s="45"/>
      <c r="ASG79" s="45"/>
      <c r="ASH79" s="45"/>
      <c r="ASI79" s="45"/>
      <c r="ASJ79" s="45"/>
      <c r="ASK79" s="45"/>
      <c r="ASL79" s="45"/>
      <c r="ASM79" s="45"/>
      <c r="ASN79" s="45"/>
      <c r="ASO79" s="45"/>
      <c r="ASP79" s="45"/>
      <c r="ASQ79" s="45"/>
      <c r="ASR79" s="45"/>
      <c r="ASS79" s="45"/>
      <c r="AST79" s="45"/>
      <c r="ASU79" s="45"/>
      <c r="ASV79" s="45"/>
      <c r="ASW79" s="45"/>
      <c r="ASX79" s="45"/>
      <c r="ASY79" s="45"/>
      <c r="ASZ79" s="45"/>
      <c r="ATA79" s="45"/>
      <c r="ATB79" s="45"/>
      <c r="ATC79" s="45"/>
      <c r="ATD79" s="45"/>
      <c r="ATE79" s="45"/>
      <c r="ATF79" s="45"/>
      <c r="ATG79" s="45"/>
      <c r="ATH79" s="45"/>
      <c r="ATI79" s="45"/>
      <c r="ATJ79" s="45"/>
      <c r="ATK79" s="45"/>
      <c r="ATL79" s="45"/>
      <c r="ATM79" s="45"/>
      <c r="ATN79" s="45"/>
      <c r="ATO79" s="45"/>
      <c r="ATP79" s="45"/>
      <c r="ATQ79" s="45"/>
      <c r="ATR79" s="45"/>
      <c r="ATS79" s="45"/>
      <c r="ATT79" s="45"/>
      <c r="ATU79" s="45"/>
      <c r="ATV79" s="45"/>
      <c r="ATW79" s="45"/>
      <c r="ATX79" s="45"/>
      <c r="ATY79" s="45"/>
      <c r="ATZ79" s="45"/>
      <c r="AUA79" s="45"/>
      <c r="AUB79" s="45"/>
      <c r="AUC79" s="45"/>
      <c r="AUD79" s="45"/>
      <c r="AUE79" s="45"/>
      <c r="AUF79" s="45"/>
      <c r="AUG79" s="45"/>
      <c r="AUH79" s="45"/>
      <c r="AUI79" s="45"/>
      <c r="AUJ79" s="45"/>
      <c r="AUK79" s="45"/>
      <c r="AUL79" s="45"/>
      <c r="AUM79" s="45"/>
      <c r="AUN79" s="45"/>
      <c r="AUO79" s="45"/>
      <c r="AUP79" s="45"/>
      <c r="AUQ79" s="45"/>
      <c r="AUR79" s="45"/>
      <c r="AUS79" s="45"/>
      <c r="AUT79" s="45"/>
      <c r="AUU79" s="45"/>
      <c r="AUV79" s="45"/>
      <c r="AUW79" s="45"/>
      <c r="AUX79" s="45"/>
      <c r="AUY79" s="45"/>
      <c r="AUZ79" s="45"/>
      <c r="AVA79" s="45"/>
      <c r="AVB79" s="45"/>
      <c r="AVC79" s="45"/>
      <c r="AVD79" s="45"/>
      <c r="AVE79" s="45"/>
      <c r="AVF79" s="45"/>
      <c r="AVG79" s="45"/>
      <c r="AVH79" s="45"/>
      <c r="AVI79" s="45"/>
      <c r="AVJ79" s="45"/>
      <c r="AVK79" s="45"/>
      <c r="AVL79" s="45"/>
      <c r="AVM79" s="45"/>
      <c r="AVN79" s="45"/>
      <c r="AVO79" s="45"/>
      <c r="AVP79" s="45"/>
      <c r="AVQ79" s="45"/>
      <c r="AVR79" s="45"/>
      <c r="AVS79" s="45"/>
      <c r="AVT79" s="45"/>
      <c r="AVU79" s="45"/>
      <c r="AVV79" s="45"/>
      <c r="AVW79" s="45"/>
      <c r="AVX79" s="45"/>
      <c r="AVY79" s="45"/>
      <c r="AVZ79" s="45"/>
      <c r="AWA79" s="45"/>
      <c r="AWB79" s="45"/>
      <c r="AWC79" s="45"/>
      <c r="AWD79" s="45"/>
      <c r="AWE79" s="45"/>
      <c r="AWF79" s="45"/>
      <c r="AWG79" s="45"/>
      <c r="AWH79" s="45"/>
      <c r="AWI79" s="45"/>
      <c r="AWJ79" s="45"/>
      <c r="AWK79" s="45"/>
      <c r="AWL79" s="45"/>
      <c r="AWM79" s="45"/>
      <c r="AWN79" s="45"/>
      <c r="AWO79" s="45"/>
      <c r="AWP79" s="45"/>
      <c r="AWQ79" s="45"/>
      <c r="AWR79" s="45"/>
      <c r="AWS79" s="45"/>
      <c r="AWT79" s="45"/>
      <c r="AWU79" s="45"/>
      <c r="AWV79" s="45"/>
      <c r="AWW79" s="45"/>
      <c r="AWX79" s="45"/>
      <c r="AWY79" s="45"/>
      <c r="AWZ79" s="45"/>
      <c r="AXA79" s="45"/>
      <c r="AXB79" s="45"/>
      <c r="AXC79" s="45"/>
      <c r="AXD79" s="45"/>
      <c r="AXE79" s="45"/>
      <c r="AXF79" s="45"/>
      <c r="AXG79" s="45"/>
      <c r="AXH79" s="45"/>
      <c r="AXI79" s="45"/>
      <c r="AXJ79" s="45"/>
      <c r="AXK79" s="45"/>
      <c r="AXL79" s="45"/>
      <c r="AXM79" s="45"/>
      <c r="AXN79" s="45"/>
      <c r="AXO79" s="45"/>
      <c r="AXP79" s="45"/>
      <c r="AXQ79" s="45"/>
      <c r="AXR79" s="45"/>
      <c r="AXS79" s="45"/>
      <c r="AXT79" s="45"/>
      <c r="AXU79" s="45"/>
      <c r="AXV79" s="45"/>
      <c r="AXW79" s="45"/>
      <c r="AXX79" s="45"/>
      <c r="AXY79" s="45"/>
      <c r="AXZ79" s="45"/>
      <c r="AYA79" s="45"/>
      <c r="AYB79" s="45"/>
      <c r="AYC79" s="45"/>
      <c r="AYD79" s="45"/>
      <c r="AYE79" s="45"/>
      <c r="AYF79" s="45"/>
      <c r="AYG79" s="45"/>
      <c r="AYH79" s="45"/>
      <c r="AYI79" s="45"/>
      <c r="AYJ79" s="45"/>
      <c r="AYK79" s="45"/>
      <c r="AYL79" s="45"/>
      <c r="AYM79" s="45"/>
      <c r="AYN79" s="45"/>
      <c r="AYO79" s="45"/>
      <c r="AYP79" s="45"/>
      <c r="AYQ79" s="45"/>
      <c r="AYR79" s="45"/>
      <c r="AYS79" s="45"/>
      <c r="AYT79" s="45"/>
      <c r="AYU79" s="45"/>
      <c r="AYV79" s="45"/>
      <c r="AYW79" s="45"/>
      <c r="AYX79" s="45"/>
      <c r="AYY79" s="45"/>
      <c r="AYZ79" s="45"/>
      <c r="AZA79" s="45"/>
      <c r="AZB79" s="45"/>
      <c r="AZC79" s="45"/>
      <c r="AZD79" s="45"/>
      <c r="AZE79" s="45"/>
      <c r="AZF79" s="45"/>
      <c r="AZG79" s="45"/>
      <c r="AZH79" s="45"/>
      <c r="AZI79" s="45"/>
      <c r="AZJ79" s="45"/>
      <c r="AZK79" s="45"/>
      <c r="AZL79" s="45"/>
      <c r="AZM79" s="45"/>
      <c r="AZN79" s="45"/>
      <c r="AZO79" s="45"/>
      <c r="AZP79" s="45"/>
      <c r="AZQ79" s="45"/>
      <c r="AZR79" s="45"/>
      <c r="AZS79" s="45"/>
      <c r="AZT79" s="45"/>
      <c r="AZU79" s="45"/>
      <c r="AZV79" s="45"/>
      <c r="AZW79" s="45"/>
      <c r="AZX79" s="45"/>
      <c r="AZY79" s="45"/>
      <c r="AZZ79" s="45"/>
      <c r="BAA79" s="45"/>
      <c r="BAB79" s="45"/>
      <c r="BAC79" s="45"/>
      <c r="BAD79" s="45"/>
      <c r="BAE79" s="45"/>
      <c r="BAF79" s="45"/>
      <c r="BAG79" s="45"/>
      <c r="BAH79" s="45"/>
      <c r="BAI79" s="45"/>
      <c r="BAJ79" s="45"/>
      <c r="BAK79" s="45"/>
      <c r="BAL79" s="45"/>
      <c r="BAM79" s="45"/>
      <c r="BAN79" s="45"/>
      <c r="BAO79" s="45"/>
      <c r="BAP79" s="45"/>
      <c r="BAQ79" s="45"/>
      <c r="BAR79" s="45"/>
      <c r="BAS79" s="45"/>
      <c r="BAT79" s="45"/>
      <c r="BAU79" s="45"/>
      <c r="BAV79" s="45"/>
      <c r="BAW79" s="45"/>
      <c r="BAX79" s="45"/>
      <c r="BAY79" s="45"/>
      <c r="BAZ79" s="45"/>
      <c r="BBA79" s="45"/>
      <c r="BBB79" s="45"/>
      <c r="BBC79" s="45"/>
      <c r="BBD79" s="45"/>
      <c r="BBE79" s="45"/>
      <c r="BBF79" s="45"/>
      <c r="BBG79" s="45"/>
      <c r="BBH79" s="45"/>
      <c r="BBI79" s="45"/>
      <c r="BBJ79" s="45"/>
      <c r="BBK79" s="45"/>
      <c r="BBL79" s="45"/>
      <c r="BBM79" s="45"/>
      <c r="BBN79" s="45"/>
      <c r="BBO79" s="45"/>
      <c r="BBP79" s="45"/>
      <c r="BBQ79" s="45"/>
      <c r="BBR79" s="45"/>
      <c r="BBS79" s="45"/>
      <c r="BBT79" s="45"/>
      <c r="BBU79" s="45"/>
      <c r="BBV79" s="45"/>
      <c r="BBW79" s="45"/>
      <c r="BBX79" s="45"/>
      <c r="BBY79" s="45"/>
      <c r="BBZ79" s="45"/>
      <c r="BCA79" s="45"/>
      <c r="BCB79" s="45"/>
      <c r="BCC79" s="45"/>
      <c r="BCD79" s="45"/>
      <c r="BCE79" s="45"/>
      <c r="BCF79" s="45"/>
      <c r="BCG79" s="45"/>
      <c r="BCH79" s="45"/>
      <c r="BCI79" s="45"/>
      <c r="BCJ79" s="45"/>
      <c r="BCK79" s="45"/>
      <c r="BCL79" s="45"/>
      <c r="BCM79" s="45"/>
      <c r="BCN79" s="45"/>
      <c r="BCO79" s="45"/>
      <c r="BCP79" s="45"/>
      <c r="BCQ79" s="45"/>
      <c r="BCR79" s="45"/>
      <c r="BCS79" s="45"/>
      <c r="BCT79" s="45"/>
      <c r="BCU79" s="45"/>
      <c r="BCV79" s="45"/>
      <c r="BCW79" s="45"/>
      <c r="BCX79" s="45"/>
      <c r="BCY79" s="45"/>
      <c r="BCZ79" s="45"/>
      <c r="BDA79" s="45"/>
      <c r="BDB79" s="45"/>
      <c r="BDC79" s="45"/>
      <c r="BDD79" s="45"/>
      <c r="BDE79" s="45"/>
      <c r="BDF79" s="45"/>
      <c r="BDG79" s="45"/>
      <c r="BDH79" s="45"/>
      <c r="BDI79" s="45"/>
      <c r="BDJ79" s="45"/>
      <c r="BDK79" s="45"/>
      <c r="BDL79" s="45"/>
      <c r="BDM79" s="45"/>
      <c r="BDN79" s="45"/>
      <c r="BDO79" s="45"/>
      <c r="BDP79" s="45"/>
      <c r="BDQ79" s="45"/>
      <c r="BDR79" s="45"/>
      <c r="BDS79" s="45"/>
      <c r="BDT79" s="45"/>
      <c r="BDU79" s="45"/>
      <c r="BDV79" s="45"/>
      <c r="BDW79" s="45"/>
      <c r="BDX79" s="45"/>
      <c r="BDY79" s="45"/>
      <c r="BDZ79" s="45"/>
      <c r="BEA79" s="45"/>
      <c r="BEB79" s="45"/>
      <c r="BEC79" s="45"/>
      <c r="BED79" s="45"/>
      <c r="BEE79" s="45"/>
      <c r="BEF79" s="45"/>
      <c r="BEG79" s="45"/>
      <c r="BEH79" s="45"/>
      <c r="BEI79" s="45"/>
      <c r="BEJ79" s="45"/>
      <c r="BEK79" s="45"/>
      <c r="BEL79" s="45"/>
      <c r="BEM79" s="45"/>
      <c r="BEN79" s="45"/>
      <c r="BEO79" s="45"/>
      <c r="BEP79" s="45"/>
      <c r="BEQ79" s="45"/>
      <c r="BER79" s="45"/>
      <c r="BES79" s="45"/>
      <c r="BET79" s="45"/>
      <c r="BEU79" s="45"/>
      <c r="BEV79" s="45"/>
      <c r="BEW79" s="45"/>
      <c r="BEX79" s="45"/>
      <c r="BEY79" s="45"/>
      <c r="BEZ79" s="45"/>
      <c r="BFA79" s="45"/>
      <c r="BFB79" s="45"/>
      <c r="BFC79" s="45"/>
      <c r="BFD79" s="45"/>
      <c r="BFE79" s="45"/>
      <c r="BFF79" s="45"/>
      <c r="BFG79" s="45"/>
      <c r="BFH79" s="45"/>
      <c r="BFI79" s="45"/>
      <c r="BFJ79" s="45"/>
      <c r="BFK79" s="45"/>
      <c r="BFL79" s="45"/>
      <c r="BFM79" s="45"/>
      <c r="BFN79" s="45"/>
      <c r="BFO79" s="45"/>
      <c r="BFP79" s="45"/>
      <c r="BFQ79" s="45"/>
      <c r="BFR79" s="45"/>
      <c r="BFS79" s="45"/>
      <c r="BFT79" s="45"/>
      <c r="BFU79" s="45"/>
      <c r="BFV79" s="45"/>
      <c r="BFW79" s="45"/>
      <c r="BFX79" s="45"/>
      <c r="BFY79" s="45"/>
      <c r="BFZ79" s="45"/>
      <c r="BGA79" s="45"/>
      <c r="BGB79" s="45"/>
      <c r="BGC79" s="45"/>
      <c r="BGD79" s="45"/>
      <c r="BGE79" s="45"/>
      <c r="BGF79" s="45"/>
      <c r="BGG79" s="45"/>
      <c r="BGH79" s="45"/>
      <c r="BGI79" s="45"/>
      <c r="BGJ79" s="45"/>
      <c r="BGK79" s="45"/>
      <c r="BGL79" s="45"/>
      <c r="BGM79" s="45"/>
      <c r="BGN79" s="45"/>
      <c r="BGO79" s="45"/>
      <c r="BGP79" s="45"/>
      <c r="BGQ79" s="45"/>
      <c r="BGR79" s="45"/>
      <c r="BGS79" s="45"/>
      <c r="BGT79" s="45"/>
      <c r="BGU79" s="45"/>
      <c r="BGV79" s="45"/>
      <c r="BGW79" s="45"/>
      <c r="BGX79" s="45"/>
      <c r="BGY79" s="45"/>
      <c r="BGZ79" s="45"/>
      <c r="BHA79" s="45"/>
      <c r="BHB79" s="45"/>
      <c r="BHC79" s="45"/>
      <c r="BHD79" s="45"/>
      <c r="BHE79" s="45"/>
      <c r="BHF79" s="45"/>
      <c r="BHG79" s="45"/>
      <c r="BHH79" s="45"/>
      <c r="BHI79" s="45"/>
      <c r="BHJ79" s="45"/>
      <c r="BHK79" s="45"/>
      <c r="BHL79" s="45"/>
      <c r="BHM79" s="45"/>
      <c r="BHN79" s="45"/>
      <c r="BHO79" s="45"/>
      <c r="BHP79" s="45"/>
      <c r="BHQ79" s="45"/>
      <c r="BHR79" s="45"/>
      <c r="BHS79" s="45"/>
      <c r="BHT79" s="45"/>
      <c r="BHU79" s="45"/>
      <c r="BHV79" s="45"/>
      <c r="BHW79" s="45"/>
      <c r="BHX79" s="45"/>
      <c r="BHY79" s="45"/>
      <c r="BHZ79" s="45"/>
      <c r="BIA79" s="45"/>
      <c r="BIB79" s="45"/>
      <c r="BIC79" s="45"/>
      <c r="BID79" s="45"/>
      <c r="BIE79" s="45"/>
      <c r="BIF79" s="45"/>
      <c r="BIG79" s="45"/>
      <c r="BIH79" s="45"/>
      <c r="BII79" s="45"/>
      <c r="BIJ79" s="45"/>
      <c r="BIK79" s="45"/>
      <c r="BIL79" s="45"/>
      <c r="BIM79" s="45"/>
      <c r="BIN79" s="45"/>
      <c r="BIO79" s="45"/>
      <c r="BIP79" s="45"/>
      <c r="BIQ79" s="45"/>
      <c r="BIR79" s="45"/>
      <c r="BIS79" s="45"/>
      <c r="BIT79" s="45"/>
      <c r="BIU79" s="45"/>
      <c r="BIV79" s="45"/>
      <c r="BIW79" s="45"/>
      <c r="BIX79" s="45"/>
      <c r="BIY79" s="45"/>
      <c r="BIZ79" s="45"/>
      <c r="BJA79" s="45"/>
      <c r="BJB79" s="45"/>
      <c r="BJC79" s="45"/>
      <c r="BJD79" s="45"/>
      <c r="BJE79" s="45"/>
      <c r="BJF79" s="45"/>
      <c r="BJG79" s="45"/>
      <c r="BJH79" s="45"/>
      <c r="BJI79" s="45"/>
      <c r="BJJ79" s="45"/>
      <c r="BJK79" s="45"/>
      <c r="BJL79" s="45"/>
      <c r="BJM79" s="45"/>
      <c r="BJN79" s="45"/>
      <c r="BJO79" s="45"/>
      <c r="BJP79" s="45"/>
      <c r="BJQ79" s="45"/>
      <c r="BJR79" s="45"/>
      <c r="BJS79" s="45"/>
      <c r="BJT79" s="45"/>
      <c r="BJU79" s="45"/>
      <c r="BJV79" s="45"/>
      <c r="BJW79" s="45"/>
      <c r="BJX79" s="45"/>
      <c r="BJY79" s="45"/>
      <c r="BJZ79" s="45"/>
      <c r="BKA79" s="45"/>
      <c r="BKB79" s="45"/>
      <c r="BKC79" s="45"/>
      <c r="BKD79" s="45"/>
      <c r="BKE79" s="45"/>
      <c r="BKF79" s="45"/>
      <c r="BKG79" s="45"/>
      <c r="BKH79" s="45"/>
      <c r="BKI79" s="45"/>
      <c r="BKJ79" s="45"/>
      <c r="BKK79" s="45"/>
      <c r="BKL79" s="45"/>
      <c r="BKM79" s="45"/>
      <c r="BKN79" s="45"/>
      <c r="BKO79" s="45"/>
      <c r="BKP79" s="45"/>
      <c r="BKQ79" s="45"/>
      <c r="BKR79" s="45"/>
      <c r="BKS79" s="45"/>
      <c r="BKT79" s="45"/>
      <c r="BKU79" s="45"/>
      <c r="BKV79" s="45"/>
      <c r="BKW79" s="45"/>
      <c r="BKX79" s="45"/>
      <c r="BKY79" s="45"/>
      <c r="BKZ79" s="45"/>
      <c r="BLA79" s="45"/>
      <c r="BLB79" s="45"/>
      <c r="BLC79" s="45"/>
      <c r="BLD79" s="45"/>
      <c r="BLE79" s="45"/>
      <c r="BLF79" s="45"/>
      <c r="BLG79" s="45"/>
      <c r="BLH79" s="45"/>
      <c r="BLI79" s="45"/>
      <c r="BLJ79" s="45"/>
      <c r="BLK79" s="45"/>
      <c r="BLL79" s="45"/>
      <c r="BLM79" s="45"/>
      <c r="BLN79" s="45"/>
      <c r="BLO79" s="45"/>
      <c r="BLP79" s="45"/>
      <c r="BLQ79" s="45"/>
      <c r="BLR79" s="45"/>
      <c r="BLS79" s="45"/>
      <c r="BLT79" s="45"/>
      <c r="BLU79" s="45"/>
      <c r="BLV79" s="45"/>
      <c r="BLW79" s="45"/>
      <c r="BLX79" s="45"/>
      <c r="BLY79" s="45"/>
      <c r="BLZ79" s="45"/>
      <c r="BMA79" s="45"/>
      <c r="BMB79" s="45"/>
      <c r="BMC79" s="45"/>
      <c r="BMD79" s="45"/>
      <c r="BME79" s="45"/>
      <c r="BMF79" s="45"/>
      <c r="BMG79" s="45"/>
      <c r="BMH79" s="45"/>
      <c r="BMI79" s="45"/>
      <c r="BMJ79" s="45"/>
      <c r="BMK79" s="45"/>
      <c r="BML79" s="45"/>
      <c r="BMM79" s="45"/>
      <c r="BMN79" s="45"/>
      <c r="BMO79" s="45"/>
      <c r="BMP79" s="45"/>
      <c r="BMQ79" s="45"/>
      <c r="BMR79" s="45"/>
      <c r="BMS79" s="45"/>
      <c r="BMT79" s="45"/>
      <c r="BMU79" s="45"/>
      <c r="BMV79" s="45"/>
      <c r="BMW79" s="45"/>
      <c r="BMX79" s="45"/>
      <c r="BMY79" s="45"/>
      <c r="BMZ79" s="45"/>
      <c r="BNA79" s="45"/>
      <c r="BNB79" s="45"/>
      <c r="BNC79" s="45"/>
      <c r="BND79" s="45"/>
      <c r="BNE79" s="45"/>
      <c r="BNF79" s="45"/>
      <c r="BNG79" s="45"/>
      <c r="BNH79" s="45"/>
      <c r="BNI79" s="45"/>
      <c r="BNJ79" s="45"/>
      <c r="BNK79" s="45"/>
      <c r="BNL79" s="45"/>
      <c r="BNM79" s="45"/>
      <c r="BNN79" s="45"/>
      <c r="BNO79" s="45"/>
      <c r="BNP79" s="45"/>
      <c r="BNQ79" s="45"/>
      <c r="BNR79" s="45"/>
      <c r="BNS79" s="45"/>
      <c r="BNT79" s="45"/>
      <c r="BNU79" s="45"/>
      <c r="BNV79" s="45"/>
      <c r="BNW79" s="45"/>
      <c r="BNX79" s="45"/>
      <c r="BNY79" s="45"/>
      <c r="BNZ79" s="45"/>
      <c r="BOA79" s="45"/>
      <c r="BOB79" s="45"/>
      <c r="BOC79" s="45"/>
      <c r="BOD79" s="45"/>
      <c r="BOE79" s="45"/>
      <c r="BOF79" s="45"/>
      <c r="BOG79" s="45"/>
      <c r="BOH79" s="45"/>
      <c r="BOI79" s="45"/>
      <c r="BOJ79" s="45"/>
      <c r="BOK79" s="45"/>
      <c r="BOL79" s="45"/>
      <c r="BOM79" s="45"/>
      <c r="BON79" s="45"/>
      <c r="BOO79" s="45"/>
      <c r="BOP79" s="45"/>
      <c r="BOQ79" s="45"/>
      <c r="BOR79" s="45"/>
      <c r="BOS79" s="45"/>
      <c r="BOT79" s="45"/>
      <c r="BOU79" s="45"/>
      <c r="BOV79" s="45"/>
      <c r="BOW79" s="45"/>
      <c r="BOX79" s="45"/>
      <c r="BOY79" s="45"/>
      <c r="BOZ79" s="45"/>
      <c r="BPA79" s="45"/>
      <c r="BPB79" s="45"/>
      <c r="BPC79" s="45"/>
      <c r="BPD79" s="45"/>
      <c r="BPE79" s="45"/>
      <c r="BPF79" s="45"/>
      <c r="BPG79" s="45"/>
      <c r="BPH79" s="45"/>
      <c r="BPI79" s="45"/>
      <c r="BPJ79" s="45"/>
      <c r="BPK79" s="45"/>
      <c r="BPL79" s="45"/>
      <c r="BPM79" s="45"/>
      <c r="BPN79" s="45"/>
      <c r="BPO79" s="45"/>
      <c r="BPP79" s="45"/>
      <c r="BPQ79" s="45"/>
      <c r="BPR79" s="45"/>
      <c r="BPS79" s="45"/>
      <c r="BPT79" s="45"/>
      <c r="BPU79" s="45"/>
      <c r="BPV79" s="45"/>
      <c r="BPW79" s="45"/>
      <c r="BPX79" s="45"/>
      <c r="BPY79" s="45"/>
      <c r="BPZ79" s="45"/>
      <c r="BQA79" s="45"/>
      <c r="BQB79" s="45"/>
      <c r="BQC79" s="45"/>
      <c r="BQD79" s="45"/>
      <c r="BQE79" s="45"/>
      <c r="BQF79" s="45"/>
      <c r="BQG79" s="45"/>
      <c r="BQH79" s="45"/>
      <c r="BQI79" s="45"/>
      <c r="BQJ79" s="45"/>
      <c r="BQK79" s="45"/>
      <c r="BQL79" s="45"/>
      <c r="BQM79" s="45"/>
      <c r="BQN79" s="45"/>
      <c r="BQO79" s="45"/>
      <c r="BQP79" s="45"/>
      <c r="BQQ79" s="45"/>
      <c r="BQR79" s="45"/>
      <c r="BQS79" s="45"/>
      <c r="BQT79" s="45"/>
      <c r="BQU79" s="45"/>
      <c r="BQV79" s="45"/>
      <c r="BQW79" s="45"/>
      <c r="BQX79" s="45"/>
      <c r="BQY79" s="45"/>
      <c r="BQZ79" s="45"/>
      <c r="BRA79" s="45"/>
      <c r="BRB79" s="45"/>
      <c r="BRC79" s="45"/>
      <c r="BRD79" s="45"/>
      <c r="BRE79" s="45"/>
      <c r="BRF79" s="45"/>
      <c r="BRG79" s="45"/>
      <c r="BRH79" s="45"/>
      <c r="BRI79" s="45"/>
      <c r="BRJ79" s="45"/>
      <c r="BRK79" s="45"/>
      <c r="BRL79" s="45"/>
      <c r="BRM79" s="45"/>
      <c r="BRN79" s="45"/>
      <c r="BRO79" s="45"/>
      <c r="BRP79" s="45"/>
      <c r="BRQ79" s="45"/>
      <c r="BRR79" s="45"/>
      <c r="BRS79" s="45"/>
      <c r="BRT79" s="45"/>
      <c r="BRU79" s="45"/>
      <c r="BRV79" s="45"/>
      <c r="BRW79" s="45"/>
      <c r="BRX79" s="45"/>
      <c r="BRY79" s="45"/>
      <c r="BRZ79" s="45"/>
      <c r="BSA79" s="45"/>
      <c r="BSB79" s="45"/>
      <c r="BSC79" s="45"/>
      <c r="BSD79" s="45"/>
      <c r="BSE79" s="45"/>
      <c r="BSF79" s="45"/>
      <c r="BSG79" s="45"/>
      <c r="BSH79" s="45"/>
      <c r="BSI79" s="45"/>
      <c r="BSJ79" s="45"/>
      <c r="BSK79" s="45"/>
      <c r="BSL79" s="45"/>
      <c r="BSM79" s="45"/>
      <c r="BSN79" s="45"/>
      <c r="BSO79" s="45"/>
      <c r="BSP79" s="45"/>
      <c r="BSQ79" s="45"/>
      <c r="BSR79" s="45"/>
      <c r="BSS79" s="45"/>
      <c r="BST79" s="45"/>
      <c r="BSU79" s="45"/>
      <c r="BSV79" s="45"/>
      <c r="BSW79" s="45"/>
      <c r="BSX79" s="45"/>
      <c r="BSY79" s="45"/>
      <c r="BSZ79" s="45"/>
      <c r="BTA79" s="45"/>
      <c r="BTB79" s="45"/>
      <c r="BTC79" s="45"/>
      <c r="BTD79" s="45"/>
      <c r="BTE79" s="45"/>
      <c r="BTF79" s="45"/>
      <c r="BTG79" s="45"/>
      <c r="BTH79" s="45"/>
      <c r="BTI79" s="45"/>
      <c r="BTJ79" s="45"/>
      <c r="BTK79" s="45"/>
      <c r="BTL79" s="45"/>
      <c r="BTM79" s="45"/>
      <c r="BTN79" s="45"/>
      <c r="BTO79" s="45"/>
      <c r="BTP79" s="45"/>
      <c r="BTQ79" s="45"/>
      <c r="BTR79" s="45"/>
      <c r="BTS79" s="45"/>
      <c r="BTT79" s="45"/>
      <c r="BTU79" s="45"/>
      <c r="BTV79" s="45"/>
      <c r="BTW79" s="45"/>
      <c r="BTX79" s="45"/>
      <c r="BTY79" s="45"/>
      <c r="BTZ79" s="45"/>
      <c r="BUA79" s="45"/>
      <c r="BUB79" s="45"/>
      <c r="BUC79" s="45"/>
      <c r="BUD79" s="45"/>
      <c r="BUE79" s="45"/>
      <c r="BUF79" s="45"/>
      <c r="BUG79" s="45"/>
      <c r="BUH79" s="45"/>
      <c r="BUI79" s="45"/>
      <c r="BUJ79" s="45"/>
      <c r="BUK79" s="45"/>
      <c r="BUL79" s="45"/>
      <c r="BUM79" s="45"/>
      <c r="BUN79" s="45"/>
      <c r="BUO79" s="45"/>
      <c r="BUP79" s="45"/>
      <c r="BUQ79" s="45"/>
      <c r="BUR79" s="45"/>
      <c r="BUS79" s="45"/>
      <c r="BUT79" s="45"/>
      <c r="BUU79" s="45"/>
      <c r="BUV79" s="45"/>
      <c r="BUW79" s="45"/>
      <c r="BUX79" s="45"/>
      <c r="BUY79" s="45"/>
      <c r="BUZ79" s="45"/>
      <c r="BVA79" s="45"/>
      <c r="BVB79" s="45"/>
      <c r="BVC79" s="45"/>
      <c r="BVD79" s="45"/>
      <c r="BVE79" s="45"/>
      <c r="BVF79" s="45"/>
      <c r="BVG79" s="45"/>
      <c r="BVH79" s="45"/>
      <c r="BVI79" s="45"/>
      <c r="BVJ79" s="45"/>
      <c r="BVK79" s="45"/>
      <c r="BVL79" s="45"/>
      <c r="BVM79" s="45"/>
      <c r="BVN79" s="45"/>
      <c r="BVO79" s="45"/>
      <c r="BVP79" s="45"/>
      <c r="BVQ79" s="45"/>
      <c r="BVR79" s="45"/>
      <c r="BVS79" s="45"/>
      <c r="BVT79" s="45"/>
      <c r="BVU79" s="45"/>
      <c r="BVV79" s="45"/>
      <c r="BVW79" s="45"/>
      <c r="BVX79" s="45"/>
      <c r="BVY79" s="45"/>
      <c r="BVZ79" s="45"/>
      <c r="BWA79" s="45"/>
      <c r="BWB79" s="45"/>
      <c r="BWC79" s="45"/>
      <c r="BWD79" s="45"/>
      <c r="BWE79" s="45"/>
      <c r="BWF79" s="45"/>
      <c r="BWG79" s="45"/>
      <c r="BWH79" s="45"/>
      <c r="BWI79" s="45"/>
      <c r="BWJ79" s="45"/>
      <c r="BWK79" s="45"/>
      <c r="BWL79" s="45"/>
      <c r="BWM79" s="45"/>
      <c r="BWN79" s="45"/>
      <c r="BWO79" s="45"/>
      <c r="BWP79" s="45"/>
      <c r="BWQ79" s="45"/>
      <c r="BWR79" s="45"/>
      <c r="BWS79" s="45"/>
      <c r="BWT79" s="45"/>
      <c r="BWU79" s="45"/>
      <c r="BWV79" s="45"/>
      <c r="BWW79" s="45"/>
      <c r="BWX79" s="45"/>
      <c r="BWY79" s="45"/>
      <c r="BWZ79" s="45"/>
      <c r="BXA79" s="45"/>
      <c r="BXB79" s="45"/>
      <c r="BXC79" s="45"/>
      <c r="BXD79" s="45"/>
      <c r="BXE79" s="45"/>
      <c r="BXF79" s="45"/>
      <c r="BXG79" s="45"/>
      <c r="BXH79" s="45"/>
      <c r="BXI79" s="45"/>
      <c r="BXJ79" s="45"/>
      <c r="BXK79" s="45"/>
      <c r="BXL79" s="45"/>
      <c r="BXM79" s="45"/>
      <c r="BXN79" s="45"/>
      <c r="BXO79" s="45"/>
      <c r="BXP79" s="45"/>
      <c r="BXQ79" s="45"/>
      <c r="BXR79" s="45"/>
      <c r="BXS79" s="45"/>
      <c r="BXT79" s="45"/>
      <c r="BXU79" s="45"/>
      <c r="BXV79" s="45"/>
      <c r="BXW79" s="45"/>
      <c r="BXX79" s="45"/>
      <c r="BXY79" s="45"/>
      <c r="BXZ79" s="45"/>
      <c r="BYA79" s="45"/>
      <c r="BYB79" s="45"/>
      <c r="BYC79" s="45"/>
      <c r="BYD79" s="45"/>
      <c r="BYE79" s="45"/>
      <c r="BYF79" s="45"/>
      <c r="BYG79" s="45"/>
      <c r="BYH79" s="45"/>
      <c r="BYI79" s="45"/>
      <c r="BYJ79" s="45"/>
      <c r="BYK79" s="45"/>
      <c r="BYL79" s="45"/>
      <c r="BYM79" s="45"/>
      <c r="BYN79" s="45"/>
      <c r="BYO79" s="45"/>
      <c r="BYP79" s="45"/>
      <c r="BYQ79" s="45"/>
      <c r="BYR79" s="45"/>
      <c r="BYS79" s="45"/>
      <c r="BYT79" s="45"/>
      <c r="BYU79" s="45"/>
      <c r="BYV79" s="45"/>
      <c r="BYW79" s="45"/>
      <c r="BYX79" s="45"/>
      <c r="BYY79" s="45"/>
      <c r="BYZ79" s="45"/>
      <c r="BZA79" s="45"/>
      <c r="BZB79" s="45"/>
      <c r="BZC79" s="45"/>
      <c r="BZD79" s="45"/>
      <c r="BZE79" s="45"/>
      <c r="BZF79" s="45"/>
      <c r="BZG79" s="45"/>
      <c r="BZH79" s="45"/>
      <c r="BZI79" s="45"/>
      <c r="BZJ79" s="45"/>
      <c r="BZK79" s="45"/>
      <c r="BZL79" s="45"/>
      <c r="BZM79" s="45"/>
      <c r="BZN79" s="45"/>
      <c r="BZO79" s="45"/>
      <c r="BZP79" s="45"/>
      <c r="BZQ79" s="45"/>
      <c r="BZR79" s="45"/>
      <c r="BZS79" s="45"/>
      <c r="BZT79" s="45"/>
      <c r="BZU79" s="45"/>
      <c r="BZV79" s="45"/>
      <c r="BZW79" s="45"/>
      <c r="BZX79" s="45"/>
      <c r="BZY79" s="45"/>
      <c r="BZZ79" s="45"/>
      <c r="CAA79" s="45"/>
      <c r="CAB79" s="45"/>
      <c r="CAC79" s="45"/>
      <c r="CAD79" s="45"/>
      <c r="CAE79" s="45"/>
      <c r="CAF79" s="45"/>
      <c r="CAG79" s="45"/>
      <c r="CAH79" s="45"/>
      <c r="CAI79" s="45"/>
      <c r="CAJ79" s="45"/>
      <c r="CAK79" s="45"/>
      <c r="CAL79" s="45"/>
      <c r="CAM79" s="45"/>
      <c r="CAN79" s="45"/>
      <c r="CAO79" s="45"/>
      <c r="CAP79" s="45"/>
      <c r="CAQ79" s="45"/>
      <c r="CAR79" s="45"/>
      <c r="CAS79" s="45"/>
      <c r="CAT79" s="45"/>
      <c r="CAU79" s="45"/>
      <c r="CAV79" s="45"/>
      <c r="CAW79" s="45"/>
      <c r="CAX79" s="45"/>
      <c r="CAY79" s="45"/>
      <c r="CAZ79" s="45"/>
      <c r="CBA79" s="45"/>
      <c r="CBB79" s="45"/>
      <c r="CBC79" s="45"/>
      <c r="CBD79" s="45"/>
      <c r="CBE79" s="45"/>
      <c r="CBF79" s="45"/>
      <c r="CBG79" s="45"/>
      <c r="CBH79" s="45"/>
      <c r="CBI79" s="45"/>
      <c r="CBJ79" s="45"/>
      <c r="CBK79" s="45"/>
      <c r="CBL79" s="45"/>
      <c r="CBM79" s="45"/>
      <c r="CBN79" s="45"/>
      <c r="CBO79" s="45"/>
      <c r="CBP79" s="45"/>
      <c r="CBQ79" s="45"/>
      <c r="CBR79" s="45"/>
      <c r="CBS79" s="45"/>
      <c r="CBT79" s="45"/>
      <c r="CBU79" s="45"/>
      <c r="CBV79" s="45"/>
      <c r="CBW79" s="45"/>
      <c r="CBX79" s="45"/>
      <c r="CBY79" s="45"/>
      <c r="CBZ79" s="45"/>
      <c r="CCA79" s="45"/>
      <c r="CCB79" s="45"/>
      <c r="CCC79" s="45"/>
      <c r="CCD79" s="45"/>
      <c r="CCE79" s="45"/>
      <c r="CCF79" s="45"/>
      <c r="CCG79" s="45"/>
      <c r="CCH79" s="45"/>
      <c r="CCI79" s="45"/>
      <c r="CCJ79" s="45"/>
      <c r="CCK79" s="45"/>
      <c r="CCL79" s="45"/>
      <c r="CCM79" s="45"/>
      <c r="CCN79" s="45"/>
      <c r="CCO79" s="45"/>
      <c r="CCP79" s="45"/>
      <c r="CCQ79" s="45"/>
      <c r="CCR79" s="45"/>
      <c r="CCS79" s="45"/>
      <c r="CCT79" s="45"/>
      <c r="CCU79" s="45"/>
      <c r="CCV79" s="45"/>
      <c r="CCW79" s="45"/>
      <c r="CCX79" s="45"/>
      <c r="CCY79" s="45"/>
      <c r="CCZ79" s="45"/>
      <c r="CDA79" s="45"/>
      <c r="CDB79" s="45"/>
      <c r="CDC79" s="45"/>
      <c r="CDD79" s="45"/>
      <c r="CDE79" s="45"/>
      <c r="CDF79" s="45"/>
      <c r="CDG79" s="45"/>
      <c r="CDH79" s="45"/>
      <c r="CDI79" s="45"/>
      <c r="CDJ79" s="45"/>
      <c r="CDK79" s="45"/>
      <c r="CDL79" s="45"/>
      <c r="CDM79" s="45"/>
      <c r="CDN79" s="45"/>
      <c r="CDO79" s="45"/>
      <c r="CDP79" s="45"/>
      <c r="CDQ79" s="45"/>
      <c r="CDR79" s="45"/>
      <c r="CDS79" s="45"/>
      <c r="CDT79" s="45"/>
      <c r="CDU79" s="45"/>
      <c r="CDV79" s="45"/>
      <c r="CDW79" s="45"/>
      <c r="CDX79" s="45"/>
      <c r="CDY79" s="45"/>
      <c r="CDZ79" s="45"/>
      <c r="CEA79" s="45"/>
      <c r="CEB79" s="45"/>
      <c r="CEC79" s="45"/>
      <c r="CED79" s="45"/>
      <c r="CEE79" s="45"/>
      <c r="CEF79" s="45"/>
      <c r="CEG79" s="45"/>
      <c r="CEH79" s="45"/>
      <c r="CEI79" s="45"/>
      <c r="CEJ79" s="45"/>
      <c r="CEK79" s="45"/>
      <c r="CEL79" s="45"/>
      <c r="CEM79" s="45"/>
      <c r="CEN79" s="45"/>
      <c r="CEO79" s="45"/>
      <c r="CEP79" s="45"/>
      <c r="CEQ79" s="45"/>
      <c r="CER79" s="45"/>
      <c r="CES79" s="45"/>
      <c r="CET79" s="45"/>
      <c r="CEU79" s="45"/>
      <c r="CEV79" s="45"/>
      <c r="CEW79" s="45"/>
      <c r="CEX79" s="45"/>
      <c r="CEY79" s="45"/>
      <c r="CEZ79" s="45"/>
      <c r="CFA79" s="45"/>
      <c r="CFB79" s="45"/>
      <c r="CFC79" s="45"/>
      <c r="CFD79" s="45"/>
      <c r="CFE79" s="45"/>
      <c r="CFF79" s="45"/>
      <c r="CFG79" s="45"/>
      <c r="CFH79" s="45"/>
      <c r="CFI79" s="45"/>
      <c r="CFJ79" s="45"/>
      <c r="CFK79" s="45"/>
      <c r="CFL79" s="45"/>
      <c r="CFM79" s="45"/>
      <c r="CFN79" s="45"/>
      <c r="CFO79" s="45"/>
      <c r="CFP79" s="45"/>
      <c r="CFQ79" s="45"/>
      <c r="CFR79" s="45"/>
      <c r="CFS79" s="45"/>
      <c r="CFT79" s="45"/>
      <c r="CFU79" s="45"/>
      <c r="CFV79" s="45"/>
      <c r="CFW79" s="45"/>
      <c r="CFX79" s="45"/>
      <c r="CFY79" s="45"/>
      <c r="CFZ79" s="45"/>
      <c r="CGA79" s="45"/>
      <c r="CGB79" s="45"/>
      <c r="CGC79" s="45"/>
      <c r="CGD79" s="45"/>
      <c r="CGE79" s="45"/>
      <c r="CGF79" s="45"/>
      <c r="CGG79" s="45"/>
      <c r="CGH79" s="45"/>
      <c r="CGI79" s="45"/>
      <c r="CGJ79" s="45"/>
      <c r="CGK79" s="45"/>
      <c r="CGL79" s="45"/>
      <c r="CGM79" s="45"/>
      <c r="CGN79" s="45"/>
      <c r="CGO79" s="45"/>
      <c r="CGP79" s="45"/>
      <c r="CGQ79" s="45"/>
      <c r="CGR79" s="45"/>
      <c r="CGS79" s="45"/>
      <c r="CGT79" s="45"/>
      <c r="CGU79" s="45"/>
      <c r="CGV79" s="45"/>
      <c r="CGW79" s="45"/>
      <c r="CGX79" s="45"/>
      <c r="CGY79" s="45"/>
      <c r="CGZ79" s="45"/>
      <c r="CHA79" s="45"/>
      <c r="CHB79" s="45"/>
      <c r="CHC79" s="45"/>
      <c r="CHD79" s="45"/>
      <c r="CHE79" s="45"/>
      <c r="CHF79" s="45"/>
      <c r="CHG79" s="45"/>
      <c r="CHH79" s="45"/>
      <c r="CHI79" s="45"/>
      <c r="CHJ79" s="45"/>
      <c r="CHK79" s="45"/>
      <c r="CHL79" s="45"/>
      <c r="CHM79" s="45"/>
      <c r="CHN79" s="45"/>
      <c r="CHO79" s="45"/>
      <c r="CHP79" s="45"/>
      <c r="CHQ79" s="45"/>
      <c r="CHR79" s="45"/>
      <c r="CHS79" s="45"/>
      <c r="CHT79" s="45"/>
      <c r="CHU79" s="45"/>
      <c r="CHV79" s="45"/>
      <c r="CHW79" s="45"/>
      <c r="CHX79" s="45"/>
      <c r="CHY79" s="45"/>
      <c r="CHZ79" s="45"/>
      <c r="CIA79" s="45"/>
      <c r="CIB79" s="45"/>
      <c r="CIC79" s="45"/>
      <c r="CID79" s="45"/>
      <c r="CIE79" s="45"/>
      <c r="CIF79" s="45"/>
      <c r="CIG79" s="45"/>
      <c r="CIH79" s="45"/>
      <c r="CII79" s="45"/>
      <c r="CIJ79" s="45"/>
      <c r="CIK79" s="45"/>
      <c r="CIL79" s="45"/>
      <c r="CIM79" s="45"/>
      <c r="CIN79" s="45"/>
      <c r="CIO79" s="45"/>
      <c r="CIP79" s="45"/>
      <c r="CIQ79" s="45"/>
      <c r="CIR79" s="45"/>
      <c r="CIS79" s="45"/>
      <c r="CIT79" s="45"/>
      <c r="CIU79" s="45"/>
      <c r="CIV79" s="45"/>
      <c r="CIW79" s="45"/>
      <c r="CIX79" s="45"/>
      <c r="CIY79" s="45"/>
      <c r="CIZ79" s="45"/>
      <c r="CJA79" s="45"/>
      <c r="CJB79" s="45"/>
      <c r="CJC79" s="45"/>
      <c r="CJD79" s="45"/>
      <c r="CJE79" s="45"/>
      <c r="CJF79" s="45"/>
      <c r="CJG79" s="45"/>
      <c r="CJH79" s="45"/>
      <c r="CJI79" s="45"/>
      <c r="CJJ79" s="45"/>
      <c r="CJK79" s="45"/>
      <c r="CJL79" s="45"/>
      <c r="CJM79" s="45"/>
      <c r="CJN79" s="45"/>
      <c r="CJO79" s="45"/>
      <c r="CJP79" s="45"/>
      <c r="CJQ79" s="45"/>
      <c r="CJR79" s="45"/>
      <c r="CJS79" s="45"/>
      <c r="CJT79" s="45"/>
      <c r="CJU79" s="45"/>
      <c r="CJV79" s="45"/>
      <c r="CJW79" s="45"/>
      <c r="CJX79" s="45"/>
      <c r="CJY79" s="45"/>
      <c r="CJZ79" s="45"/>
      <c r="CKA79" s="45"/>
      <c r="CKB79" s="45"/>
      <c r="CKC79" s="45"/>
      <c r="CKD79" s="45"/>
      <c r="CKE79" s="45"/>
      <c r="CKF79" s="45"/>
      <c r="CKG79" s="45"/>
      <c r="CKH79" s="45"/>
      <c r="CKI79" s="45"/>
      <c r="CKJ79" s="45"/>
      <c r="CKK79" s="45"/>
      <c r="CKL79" s="45"/>
      <c r="CKM79" s="45"/>
      <c r="CKN79" s="45"/>
      <c r="CKO79" s="45"/>
      <c r="CKP79" s="45"/>
      <c r="CKQ79" s="45"/>
      <c r="CKR79" s="45"/>
      <c r="CKS79" s="45"/>
      <c r="CKT79" s="45"/>
      <c r="CKU79" s="45"/>
      <c r="CKV79" s="45"/>
      <c r="CKW79" s="45"/>
      <c r="CKX79" s="45"/>
      <c r="CKY79" s="45"/>
      <c r="CKZ79" s="45"/>
      <c r="CLA79" s="45"/>
      <c r="CLB79" s="45"/>
      <c r="CLC79" s="45"/>
      <c r="CLD79" s="45"/>
      <c r="CLE79" s="45"/>
      <c r="CLF79" s="45"/>
      <c r="CLG79" s="45"/>
      <c r="CLH79" s="45"/>
      <c r="CLI79" s="45"/>
      <c r="CLJ79" s="45"/>
      <c r="CLK79" s="45"/>
      <c r="CLL79" s="45"/>
      <c r="CLM79" s="45"/>
      <c r="CLN79" s="45"/>
      <c r="CLO79" s="45"/>
      <c r="CLP79" s="45"/>
      <c r="CLQ79" s="45"/>
      <c r="CLR79" s="45"/>
      <c r="CLS79" s="45"/>
      <c r="CLT79" s="45"/>
      <c r="CLU79" s="45"/>
      <c r="CLV79" s="45"/>
      <c r="CLW79" s="45"/>
      <c r="CLX79" s="45"/>
      <c r="CLY79" s="45"/>
      <c r="CLZ79" s="45"/>
      <c r="CMA79" s="45"/>
      <c r="CMB79" s="45"/>
      <c r="CMC79" s="45"/>
      <c r="CMD79" s="45"/>
      <c r="CME79" s="45"/>
      <c r="CMF79" s="45"/>
      <c r="CMG79" s="45"/>
      <c r="CMH79" s="45"/>
      <c r="CMI79" s="45"/>
      <c r="CMJ79" s="45"/>
      <c r="CMK79" s="45"/>
      <c r="CML79" s="45"/>
      <c r="CMM79" s="45"/>
      <c r="CMN79" s="45"/>
      <c r="CMO79" s="45"/>
      <c r="CMP79" s="45"/>
      <c r="CMQ79" s="45"/>
      <c r="CMR79" s="45"/>
      <c r="CMS79" s="45"/>
      <c r="CMT79" s="45"/>
      <c r="CMU79" s="45"/>
      <c r="CMV79" s="45"/>
      <c r="CMW79" s="45"/>
      <c r="CMX79" s="45"/>
      <c r="CMY79" s="45"/>
      <c r="CMZ79" s="45"/>
      <c r="CNA79" s="45"/>
      <c r="CNB79" s="45"/>
      <c r="CNC79" s="45"/>
      <c r="CND79" s="45"/>
      <c r="CNE79" s="45"/>
      <c r="CNF79" s="45"/>
      <c r="CNG79" s="45"/>
      <c r="CNH79" s="45"/>
      <c r="CNI79" s="45"/>
      <c r="CNJ79" s="45"/>
      <c r="CNK79" s="45"/>
      <c r="CNL79" s="45"/>
      <c r="CNM79" s="45"/>
      <c r="CNN79" s="45"/>
      <c r="CNO79" s="45"/>
      <c r="CNP79" s="45"/>
      <c r="CNQ79" s="45"/>
      <c r="CNR79" s="45"/>
      <c r="CNS79" s="45"/>
      <c r="CNT79" s="45"/>
      <c r="CNU79" s="45"/>
      <c r="CNV79" s="45"/>
      <c r="CNW79" s="45"/>
      <c r="CNX79" s="45"/>
      <c r="CNY79" s="45"/>
      <c r="CNZ79" s="45"/>
      <c r="COA79" s="45"/>
      <c r="COB79" s="45"/>
      <c r="COC79" s="45"/>
      <c r="COD79" s="45"/>
      <c r="COE79" s="45"/>
      <c r="COF79" s="45"/>
      <c r="COG79" s="45"/>
      <c r="COH79" s="45"/>
      <c r="COI79" s="45"/>
      <c r="COJ79" s="45"/>
      <c r="COK79" s="45"/>
      <c r="COL79" s="45"/>
      <c r="COM79" s="45"/>
      <c r="CON79" s="45"/>
      <c r="COO79" s="45"/>
      <c r="COP79" s="45"/>
      <c r="COQ79" s="45"/>
      <c r="COR79" s="45"/>
      <c r="COS79" s="45"/>
      <c r="COT79" s="45"/>
      <c r="COU79" s="45"/>
      <c r="COV79" s="45"/>
      <c r="COW79" s="45"/>
      <c r="COX79" s="45"/>
      <c r="COY79" s="45"/>
      <c r="COZ79" s="45"/>
      <c r="CPA79" s="45"/>
      <c r="CPB79" s="45"/>
      <c r="CPC79" s="45"/>
      <c r="CPD79" s="45"/>
      <c r="CPE79" s="45"/>
      <c r="CPF79" s="45"/>
      <c r="CPG79" s="45"/>
      <c r="CPH79" s="45"/>
      <c r="CPI79" s="45"/>
      <c r="CPJ79" s="45"/>
      <c r="CPK79" s="45"/>
      <c r="CPL79" s="45"/>
      <c r="CPM79" s="45"/>
      <c r="CPN79" s="45"/>
      <c r="CPO79" s="45"/>
      <c r="CPP79" s="45"/>
      <c r="CPQ79" s="45"/>
      <c r="CPR79" s="45"/>
      <c r="CPS79" s="45"/>
      <c r="CPT79" s="45"/>
      <c r="CPU79" s="45"/>
      <c r="CPV79" s="45"/>
      <c r="CPW79" s="45"/>
      <c r="CPX79" s="45"/>
      <c r="CPY79" s="45"/>
      <c r="CPZ79" s="45"/>
      <c r="CQA79" s="45"/>
      <c r="CQB79" s="45"/>
      <c r="CQC79" s="45"/>
      <c r="CQD79" s="45"/>
      <c r="CQE79" s="45"/>
      <c r="CQF79" s="45"/>
      <c r="CQG79" s="45"/>
      <c r="CQH79" s="45"/>
      <c r="CQI79" s="45"/>
      <c r="CQJ79" s="45"/>
      <c r="CQK79" s="45"/>
      <c r="CQL79" s="45"/>
      <c r="CQM79" s="45"/>
      <c r="CQN79" s="45"/>
      <c r="CQO79" s="45"/>
      <c r="CQP79" s="45"/>
      <c r="CQQ79" s="45"/>
      <c r="CQR79" s="45"/>
      <c r="CQS79" s="45"/>
      <c r="CQT79" s="45"/>
      <c r="CQU79" s="45"/>
      <c r="CQV79" s="45"/>
      <c r="CQW79" s="45"/>
      <c r="CQX79" s="45"/>
      <c r="CQY79" s="45"/>
      <c r="CQZ79" s="45"/>
      <c r="CRA79" s="45"/>
      <c r="CRB79" s="45"/>
      <c r="CRC79" s="45"/>
      <c r="CRD79" s="45"/>
      <c r="CRE79" s="45"/>
      <c r="CRF79" s="45"/>
      <c r="CRG79" s="45"/>
      <c r="CRH79" s="45"/>
      <c r="CRI79" s="45"/>
      <c r="CRJ79" s="45"/>
      <c r="CRK79" s="45"/>
      <c r="CRL79" s="45"/>
      <c r="CRM79" s="45"/>
      <c r="CRN79" s="45"/>
      <c r="CRO79" s="45"/>
      <c r="CRP79" s="45"/>
      <c r="CRQ79" s="45"/>
      <c r="CRR79" s="45"/>
      <c r="CRS79" s="45"/>
      <c r="CRT79" s="45"/>
      <c r="CRU79" s="45"/>
      <c r="CRV79" s="45"/>
      <c r="CRW79" s="45"/>
      <c r="CRX79" s="45"/>
      <c r="CRY79" s="45"/>
      <c r="CRZ79" s="45"/>
      <c r="CSA79" s="45"/>
      <c r="CSB79" s="45"/>
      <c r="CSC79" s="45"/>
      <c r="CSD79" s="45"/>
      <c r="CSE79" s="45"/>
      <c r="CSF79" s="45"/>
      <c r="CSG79" s="45"/>
      <c r="CSH79" s="45"/>
      <c r="CSI79" s="45"/>
      <c r="CSJ79" s="45"/>
      <c r="CSK79" s="45"/>
      <c r="CSL79" s="45"/>
      <c r="CSM79" s="45"/>
      <c r="CSN79" s="45"/>
      <c r="CSO79" s="45"/>
      <c r="CSP79" s="45"/>
      <c r="CSQ79" s="45"/>
      <c r="CSR79" s="45"/>
      <c r="CSS79" s="45"/>
      <c r="CST79" s="45"/>
      <c r="CSU79" s="45"/>
      <c r="CSV79" s="45"/>
      <c r="CSW79" s="45"/>
      <c r="CSX79" s="45"/>
      <c r="CSY79" s="45"/>
      <c r="CSZ79" s="45"/>
      <c r="CTA79" s="45"/>
      <c r="CTB79" s="45"/>
      <c r="CTC79" s="45"/>
    </row>
    <row r="80" spans="1:2551" s="46" customFormat="1" ht="13" customHeight="1" x14ac:dyDescent="0.2">
      <c r="A80" s="36"/>
      <c r="B80" s="117" t="s">
        <v>2488</v>
      </c>
      <c r="C80" s="118"/>
      <c r="D80" s="118"/>
      <c r="E80" s="118" t="s">
        <v>2474</v>
      </c>
      <c r="F80" s="118"/>
      <c r="G80" s="118" t="s">
        <v>2475</v>
      </c>
      <c r="H80" s="119">
        <v>26.530695999999999</v>
      </c>
      <c r="I80" s="119">
        <v>100.41462300000001</v>
      </c>
      <c r="J80" s="118" t="s">
        <v>11</v>
      </c>
      <c r="K80" s="118" t="s">
        <v>3</v>
      </c>
      <c r="L80" s="118">
        <v>1992</v>
      </c>
      <c r="M80" s="120">
        <v>1800</v>
      </c>
      <c r="N80" s="120">
        <v>7820</v>
      </c>
      <c r="O80" s="118" t="s">
        <v>0</v>
      </c>
      <c r="P80" s="120">
        <v>119</v>
      </c>
      <c r="Q80" s="120">
        <v>798</v>
      </c>
      <c r="R80" s="120">
        <v>544</v>
      </c>
      <c r="S80" s="120"/>
      <c r="T80" s="118"/>
      <c r="U80" s="118"/>
      <c r="V80" s="118"/>
      <c r="W80" s="118"/>
      <c r="X80" s="118"/>
      <c r="Y80" s="118"/>
      <c r="Z80" s="118"/>
      <c r="AA80" s="118"/>
      <c r="AB80" s="118"/>
      <c r="AC80" s="118"/>
      <c r="AD80" s="118"/>
      <c r="AE80" s="118"/>
      <c r="AF80" s="118"/>
      <c r="AG80" s="122" t="s">
        <v>2489</v>
      </c>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c r="FJ80" s="45"/>
      <c r="FK80" s="45"/>
      <c r="FL80" s="45"/>
      <c r="FM80" s="45"/>
      <c r="FN80" s="45"/>
      <c r="FO80" s="45"/>
      <c r="FP80" s="45"/>
      <c r="FQ80" s="45"/>
      <c r="FR80" s="45"/>
      <c r="FS80" s="45"/>
      <c r="FT80" s="45"/>
      <c r="FU80" s="45"/>
      <c r="FV80" s="45"/>
      <c r="FW80" s="45"/>
      <c r="FX80" s="45"/>
      <c r="FY80" s="45"/>
      <c r="FZ80" s="45"/>
      <c r="GA80" s="45"/>
      <c r="GB80" s="45"/>
      <c r="GC80" s="45"/>
      <c r="GD80" s="45"/>
      <c r="GE80" s="45"/>
      <c r="GF80" s="45"/>
      <c r="GG80" s="45"/>
      <c r="GH80" s="45"/>
      <c r="GI80" s="45"/>
      <c r="GJ80" s="45"/>
      <c r="GK80" s="45"/>
      <c r="GL80" s="45"/>
      <c r="GM80" s="45"/>
      <c r="GN80" s="45"/>
      <c r="GO80" s="45"/>
      <c r="GP80" s="45"/>
      <c r="GQ80" s="45"/>
      <c r="GR80" s="45"/>
      <c r="GS80" s="45"/>
      <c r="GT80" s="45"/>
      <c r="GU80" s="45"/>
      <c r="GV80" s="45"/>
      <c r="GW80" s="45"/>
      <c r="GX80" s="45"/>
      <c r="GY80" s="45"/>
      <c r="GZ80" s="45"/>
      <c r="HA80" s="45"/>
      <c r="HB80" s="45"/>
      <c r="HC80" s="45"/>
      <c r="HD80" s="45"/>
      <c r="HE80" s="45"/>
      <c r="HF80" s="45"/>
      <c r="HG80" s="45"/>
      <c r="HH80" s="45"/>
      <c r="HI80" s="45"/>
      <c r="HJ80" s="45"/>
      <c r="HK80" s="45"/>
      <c r="HL80" s="45"/>
      <c r="HM80" s="45"/>
      <c r="HN80" s="45"/>
      <c r="HO80" s="45"/>
      <c r="HP80" s="45"/>
      <c r="HQ80" s="45"/>
      <c r="HR80" s="45"/>
      <c r="HS80" s="45"/>
      <c r="HT80" s="45"/>
      <c r="HU80" s="45"/>
      <c r="HV80" s="45"/>
      <c r="HW80" s="45"/>
      <c r="HX80" s="45"/>
      <c r="HY80" s="45"/>
      <c r="HZ80" s="45"/>
      <c r="IA80" s="45"/>
      <c r="IB80" s="45"/>
      <c r="IC80" s="45"/>
      <c r="ID80" s="45"/>
      <c r="IE80" s="45"/>
      <c r="IF80" s="45"/>
      <c r="IG80" s="45"/>
      <c r="IH80" s="45"/>
      <c r="II80" s="45"/>
      <c r="IJ80" s="45"/>
      <c r="IK80" s="45"/>
      <c r="IL80" s="45"/>
      <c r="IM80" s="45"/>
      <c r="IN80" s="45"/>
      <c r="IO80" s="45"/>
      <c r="IP80" s="45"/>
      <c r="IQ80" s="45"/>
      <c r="IR80" s="45"/>
      <c r="IS80" s="45"/>
      <c r="IT80" s="45"/>
      <c r="IU80" s="45"/>
      <c r="IV80" s="45"/>
      <c r="IW80" s="45"/>
      <c r="IX80" s="45"/>
      <c r="IY80" s="45"/>
      <c r="IZ80" s="45"/>
      <c r="JA80" s="45"/>
      <c r="JB80" s="45"/>
      <c r="JC80" s="45"/>
      <c r="JD80" s="45"/>
      <c r="JE80" s="45"/>
      <c r="JF80" s="45"/>
      <c r="JG80" s="45"/>
      <c r="JH80" s="45"/>
      <c r="JI80" s="45"/>
      <c r="JJ80" s="45"/>
      <c r="JK80" s="45"/>
      <c r="JL80" s="45"/>
      <c r="JM80" s="45"/>
      <c r="JN80" s="45"/>
      <c r="JO80" s="45"/>
      <c r="JP80" s="45"/>
      <c r="JQ80" s="45"/>
      <c r="JR80" s="45"/>
      <c r="JS80" s="45"/>
      <c r="JT80" s="45"/>
      <c r="JU80" s="45"/>
      <c r="JV80" s="45"/>
      <c r="JW80" s="45"/>
      <c r="JX80" s="45"/>
      <c r="JY80" s="45"/>
      <c r="JZ80" s="45"/>
      <c r="KA80" s="45"/>
      <c r="KB80" s="45"/>
      <c r="KC80" s="45"/>
      <c r="KD80" s="45"/>
      <c r="KE80" s="45"/>
      <c r="KF80" s="45"/>
      <c r="KG80" s="45"/>
      <c r="KH80" s="45"/>
      <c r="KI80" s="45"/>
      <c r="KJ80" s="45"/>
      <c r="KK80" s="45"/>
      <c r="KL80" s="45"/>
      <c r="KM80" s="45"/>
      <c r="KN80" s="45"/>
      <c r="KO80" s="45"/>
      <c r="KP80" s="45"/>
      <c r="KQ80" s="45"/>
      <c r="KR80" s="45"/>
      <c r="KS80" s="45"/>
      <c r="KT80" s="45"/>
      <c r="KU80" s="45"/>
      <c r="KV80" s="45"/>
      <c r="KW80" s="45"/>
      <c r="KX80" s="45"/>
      <c r="KY80" s="45"/>
      <c r="KZ80" s="45"/>
      <c r="LA80" s="45"/>
      <c r="LB80" s="45"/>
      <c r="LC80" s="45"/>
      <c r="LD80" s="45"/>
      <c r="LE80" s="45"/>
      <c r="LF80" s="45"/>
      <c r="LG80" s="45"/>
      <c r="LH80" s="45"/>
      <c r="LI80" s="45"/>
      <c r="LJ80" s="45"/>
      <c r="LK80" s="45"/>
      <c r="LL80" s="45"/>
      <c r="LM80" s="45"/>
      <c r="LN80" s="45"/>
      <c r="LO80" s="45"/>
      <c r="LP80" s="45"/>
      <c r="LQ80" s="45"/>
      <c r="LR80" s="45"/>
      <c r="LS80" s="45"/>
      <c r="LT80" s="45"/>
      <c r="LU80" s="45"/>
      <c r="LV80" s="45"/>
      <c r="LW80" s="45"/>
      <c r="LX80" s="45"/>
      <c r="LY80" s="45"/>
      <c r="LZ80" s="45"/>
      <c r="MA80" s="45"/>
      <c r="MB80" s="45"/>
      <c r="MC80" s="45"/>
      <c r="MD80" s="45"/>
      <c r="ME80" s="45"/>
      <c r="MF80" s="45"/>
      <c r="MG80" s="45"/>
      <c r="MH80" s="45"/>
      <c r="MI80" s="45"/>
      <c r="MJ80" s="45"/>
      <c r="MK80" s="45"/>
      <c r="ML80" s="45"/>
      <c r="MM80" s="45"/>
      <c r="MN80" s="45"/>
      <c r="MO80" s="45"/>
      <c r="MP80" s="45"/>
      <c r="MQ80" s="45"/>
      <c r="MR80" s="45"/>
      <c r="MS80" s="45"/>
      <c r="MT80" s="45"/>
      <c r="MU80" s="45"/>
      <c r="MV80" s="45"/>
      <c r="MW80" s="45"/>
      <c r="MX80" s="45"/>
      <c r="MY80" s="45"/>
      <c r="MZ80" s="45"/>
      <c r="NA80" s="45"/>
      <c r="NB80" s="45"/>
      <c r="NC80" s="45"/>
      <c r="ND80" s="45"/>
      <c r="NE80" s="45"/>
      <c r="NF80" s="45"/>
      <c r="NG80" s="45"/>
      <c r="NH80" s="45"/>
      <c r="NI80" s="45"/>
      <c r="NJ80" s="45"/>
      <c r="NK80" s="45"/>
      <c r="NL80" s="45"/>
      <c r="NM80" s="45"/>
      <c r="NN80" s="45"/>
      <c r="NO80" s="45"/>
      <c r="NP80" s="45"/>
      <c r="NQ80" s="45"/>
      <c r="NR80" s="45"/>
      <c r="NS80" s="45"/>
      <c r="NT80" s="45"/>
      <c r="NU80" s="45"/>
      <c r="NV80" s="45"/>
      <c r="NW80" s="45"/>
      <c r="NX80" s="45"/>
      <c r="NY80" s="45"/>
      <c r="NZ80" s="45"/>
      <c r="OA80" s="45"/>
      <c r="OB80" s="45"/>
      <c r="OC80" s="45"/>
      <c r="OD80" s="45"/>
      <c r="OE80" s="45"/>
      <c r="OF80" s="45"/>
      <c r="OG80" s="45"/>
      <c r="OH80" s="45"/>
      <c r="OI80" s="45"/>
      <c r="OJ80" s="45"/>
      <c r="OK80" s="45"/>
      <c r="OL80" s="45"/>
      <c r="OM80" s="45"/>
      <c r="ON80" s="45"/>
      <c r="OO80" s="45"/>
      <c r="OP80" s="45"/>
      <c r="OQ80" s="45"/>
      <c r="OR80" s="45"/>
      <c r="OS80" s="45"/>
      <c r="OT80" s="45"/>
      <c r="OU80" s="45"/>
      <c r="OV80" s="45"/>
      <c r="OW80" s="45"/>
      <c r="OX80" s="45"/>
      <c r="OY80" s="45"/>
      <c r="OZ80" s="45"/>
      <c r="PA80" s="45"/>
      <c r="PB80" s="45"/>
      <c r="PC80" s="45"/>
      <c r="PD80" s="45"/>
      <c r="PE80" s="45"/>
      <c r="PF80" s="45"/>
      <c r="PG80" s="45"/>
      <c r="PH80" s="45"/>
      <c r="PI80" s="45"/>
      <c r="PJ80" s="45"/>
      <c r="PK80" s="45"/>
      <c r="PL80" s="45"/>
      <c r="PM80" s="45"/>
      <c r="PN80" s="45"/>
      <c r="PO80" s="45"/>
      <c r="PP80" s="45"/>
      <c r="PQ80" s="45"/>
      <c r="PR80" s="45"/>
      <c r="PS80" s="45"/>
      <c r="PT80" s="45"/>
      <c r="PU80" s="45"/>
      <c r="PV80" s="45"/>
      <c r="PW80" s="45"/>
      <c r="PX80" s="45"/>
      <c r="PY80" s="45"/>
      <c r="PZ80" s="45"/>
      <c r="QA80" s="45"/>
      <c r="QB80" s="45"/>
      <c r="QC80" s="45"/>
      <c r="QD80" s="45"/>
      <c r="QE80" s="45"/>
      <c r="QF80" s="45"/>
      <c r="QG80" s="45"/>
      <c r="QH80" s="45"/>
      <c r="QI80" s="45"/>
      <c r="QJ80" s="45"/>
      <c r="QK80" s="45"/>
      <c r="QL80" s="45"/>
      <c r="QM80" s="45"/>
      <c r="QN80" s="45"/>
      <c r="QO80" s="45"/>
      <c r="QP80" s="45"/>
      <c r="QQ80" s="45"/>
      <c r="QR80" s="45"/>
      <c r="QS80" s="45"/>
      <c r="QT80" s="45"/>
      <c r="QU80" s="45"/>
      <c r="QV80" s="45"/>
      <c r="QW80" s="45"/>
      <c r="QX80" s="45"/>
      <c r="QY80" s="45"/>
      <c r="QZ80" s="45"/>
      <c r="RA80" s="45"/>
      <c r="RB80" s="45"/>
      <c r="RC80" s="45"/>
      <c r="RD80" s="45"/>
      <c r="RE80" s="45"/>
      <c r="RF80" s="45"/>
      <c r="RG80" s="45"/>
      <c r="RH80" s="45"/>
      <c r="RI80" s="45"/>
      <c r="RJ80" s="45"/>
      <c r="RK80" s="45"/>
      <c r="RL80" s="45"/>
      <c r="RM80" s="45"/>
      <c r="RN80" s="45"/>
      <c r="RO80" s="45"/>
      <c r="RP80" s="45"/>
      <c r="RQ80" s="45"/>
      <c r="RR80" s="45"/>
      <c r="RS80" s="45"/>
      <c r="RT80" s="45"/>
      <c r="RU80" s="45"/>
      <c r="RV80" s="45"/>
      <c r="RW80" s="45"/>
      <c r="RX80" s="45"/>
      <c r="RY80" s="45"/>
      <c r="RZ80" s="45"/>
      <c r="SA80" s="45"/>
      <c r="SB80" s="45"/>
      <c r="SC80" s="45"/>
      <c r="SD80" s="45"/>
      <c r="SE80" s="45"/>
      <c r="SF80" s="45"/>
      <c r="SG80" s="45"/>
      <c r="SH80" s="45"/>
      <c r="SI80" s="45"/>
      <c r="SJ80" s="45"/>
      <c r="SK80" s="45"/>
      <c r="SL80" s="45"/>
      <c r="SM80" s="45"/>
      <c r="SN80" s="45"/>
      <c r="SO80" s="45"/>
      <c r="SP80" s="45"/>
      <c r="SQ80" s="45"/>
      <c r="SR80" s="45"/>
      <c r="SS80" s="45"/>
      <c r="ST80" s="45"/>
      <c r="SU80" s="45"/>
      <c r="SV80" s="45"/>
      <c r="SW80" s="45"/>
      <c r="SX80" s="45"/>
      <c r="SY80" s="45"/>
      <c r="SZ80" s="45"/>
      <c r="TA80" s="45"/>
      <c r="TB80" s="45"/>
      <c r="TC80" s="45"/>
      <c r="TD80" s="45"/>
      <c r="TE80" s="45"/>
      <c r="TF80" s="45"/>
      <c r="TG80" s="45"/>
      <c r="TH80" s="45"/>
      <c r="TI80" s="45"/>
      <c r="TJ80" s="45"/>
      <c r="TK80" s="45"/>
      <c r="TL80" s="45"/>
      <c r="TM80" s="45"/>
      <c r="TN80" s="45"/>
      <c r="TO80" s="45"/>
      <c r="TP80" s="45"/>
      <c r="TQ80" s="45"/>
      <c r="TR80" s="45"/>
      <c r="TS80" s="45"/>
      <c r="TT80" s="45"/>
      <c r="TU80" s="45"/>
      <c r="TV80" s="45"/>
      <c r="TW80" s="45"/>
      <c r="TX80" s="45"/>
      <c r="TY80" s="45"/>
      <c r="TZ80" s="45"/>
      <c r="UA80" s="45"/>
      <c r="UB80" s="45"/>
      <c r="UC80" s="45"/>
      <c r="UD80" s="45"/>
      <c r="UE80" s="45"/>
      <c r="UF80" s="45"/>
      <c r="UG80" s="45"/>
      <c r="UH80" s="45"/>
      <c r="UI80" s="45"/>
      <c r="UJ80" s="45"/>
      <c r="UK80" s="45"/>
      <c r="UL80" s="45"/>
      <c r="UM80" s="45"/>
      <c r="UN80" s="45"/>
      <c r="UO80" s="45"/>
      <c r="UP80" s="45"/>
      <c r="UQ80" s="45"/>
      <c r="UR80" s="45"/>
      <c r="US80" s="45"/>
      <c r="UT80" s="45"/>
      <c r="UU80" s="45"/>
      <c r="UV80" s="45"/>
      <c r="UW80" s="45"/>
      <c r="UX80" s="45"/>
      <c r="UY80" s="45"/>
      <c r="UZ80" s="45"/>
      <c r="VA80" s="45"/>
      <c r="VB80" s="45"/>
      <c r="VC80" s="45"/>
      <c r="VD80" s="45"/>
      <c r="VE80" s="45"/>
      <c r="VF80" s="45"/>
      <c r="VG80" s="45"/>
      <c r="VH80" s="45"/>
      <c r="VI80" s="45"/>
      <c r="VJ80" s="45"/>
      <c r="VK80" s="45"/>
      <c r="VL80" s="45"/>
      <c r="VM80" s="45"/>
      <c r="VN80" s="45"/>
      <c r="VO80" s="45"/>
      <c r="VP80" s="45"/>
      <c r="VQ80" s="45"/>
      <c r="VR80" s="45"/>
      <c r="VS80" s="45"/>
      <c r="VT80" s="45"/>
      <c r="VU80" s="45"/>
      <c r="VV80" s="45"/>
      <c r="VW80" s="45"/>
      <c r="VX80" s="45"/>
      <c r="VY80" s="45"/>
      <c r="VZ80" s="45"/>
      <c r="WA80" s="45"/>
      <c r="WB80" s="45"/>
      <c r="WC80" s="45"/>
      <c r="WD80" s="45"/>
      <c r="WE80" s="45"/>
      <c r="WF80" s="45"/>
      <c r="WG80" s="45"/>
      <c r="WH80" s="45"/>
      <c r="WI80" s="45"/>
      <c r="WJ80" s="45"/>
      <c r="WK80" s="45"/>
      <c r="WL80" s="45"/>
      <c r="WM80" s="45"/>
      <c r="WN80" s="45"/>
      <c r="WO80" s="45"/>
      <c r="WP80" s="45"/>
      <c r="WQ80" s="45"/>
      <c r="WR80" s="45"/>
      <c r="WS80" s="45"/>
      <c r="WT80" s="45"/>
      <c r="WU80" s="45"/>
      <c r="WV80" s="45"/>
      <c r="WW80" s="45"/>
      <c r="WX80" s="45"/>
      <c r="WY80" s="45"/>
      <c r="WZ80" s="45"/>
      <c r="XA80" s="45"/>
      <c r="XB80" s="45"/>
      <c r="XC80" s="45"/>
      <c r="XD80" s="45"/>
      <c r="XE80" s="45"/>
      <c r="XF80" s="45"/>
      <c r="XG80" s="45"/>
      <c r="XH80" s="45"/>
      <c r="XI80" s="45"/>
      <c r="XJ80" s="45"/>
      <c r="XK80" s="45"/>
      <c r="XL80" s="45"/>
      <c r="XM80" s="45"/>
      <c r="XN80" s="45"/>
      <c r="XO80" s="45"/>
      <c r="XP80" s="45"/>
      <c r="XQ80" s="45"/>
      <c r="XR80" s="45"/>
      <c r="XS80" s="45"/>
      <c r="XT80" s="45"/>
      <c r="XU80" s="45"/>
      <c r="XV80" s="45"/>
      <c r="XW80" s="45"/>
      <c r="XX80" s="45"/>
      <c r="XY80" s="45"/>
      <c r="XZ80" s="45"/>
      <c r="YA80" s="45"/>
      <c r="YB80" s="45"/>
      <c r="YC80" s="45"/>
      <c r="YD80" s="45"/>
      <c r="YE80" s="45"/>
      <c r="YF80" s="45"/>
      <c r="YG80" s="45"/>
      <c r="YH80" s="45"/>
      <c r="YI80" s="45"/>
      <c r="YJ80" s="45"/>
      <c r="YK80" s="45"/>
      <c r="YL80" s="45"/>
      <c r="YM80" s="45"/>
      <c r="YN80" s="45"/>
      <c r="YO80" s="45"/>
      <c r="YP80" s="45"/>
      <c r="YQ80" s="45"/>
      <c r="YR80" s="45"/>
      <c r="YS80" s="45"/>
      <c r="YT80" s="45"/>
      <c r="YU80" s="45"/>
      <c r="YV80" s="45"/>
      <c r="YW80" s="45"/>
      <c r="YX80" s="45"/>
      <c r="YY80" s="45"/>
      <c r="YZ80" s="45"/>
      <c r="ZA80" s="45"/>
      <c r="ZB80" s="45"/>
      <c r="ZC80" s="45"/>
      <c r="ZD80" s="45"/>
      <c r="ZE80" s="45"/>
      <c r="ZF80" s="45"/>
      <c r="ZG80" s="45"/>
      <c r="ZH80" s="45"/>
      <c r="ZI80" s="45"/>
      <c r="ZJ80" s="45"/>
      <c r="ZK80" s="45"/>
      <c r="ZL80" s="45"/>
      <c r="ZM80" s="45"/>
      <c r="ZN80" s="45"/>
      <c r="ZO80" s="45"/>
      <c r="ZP80" s="45"/>
      <c r="ZQ80" s="45"/>
      <c r="ZR80" s="45"/>
      <c r="ZS80" s="45"/>
      <c r="ZT80" s="45"/>
      <c r="ZU80" s="45"/>
      <c r="ZV80" s="45"/>
      <c r="ZW80" s="45"/>
      <c r="ZX80" s="45"/>
      <c r="ZY80" s="45"/>
      <c r="ZZ80" s="45"/>
      <c r="AAA80" s="45"/>
      <c r="AAB80" s="45"/>
      <c r="AAC80" s="45"/>
      <c r="AAD80" s="45"/>
      <c r="AAE80" s="45"/>
      <c r="AAF80" s="45"/>
      <c r="AAG80" s="45"/>
      <c r="AAH80" s="45"/>
      <c r="AAI80" s="45"/>
      <c r="AAJ80" s="45"/>
      <c r="AAK80" s="45"/>
      <c r="AAL80" s="45"/>
      <c r="AAM80" s="45"/>
      <c r="AAN80" s="45"/>
      <c r="AAO80" s="45"/>
      <c r="AAP80" s="45"/>
      <c r="AAQ80" s="45"/>
      <c r="AAR80" s="45"/>
      <c r="AAS80" s="45"/>
      <c r="AAT80" s="45"/>
      <c r="AAU80" s="45"/>
      <c r="AAV80" s="45"/>
      <c r="AAW80" s="45"/>
      <c r="AAX80" s="45"/>
      <c r="AAY80" s="45"/>
      <c r="AAZ80" s="45"/>
      <c r="ABA80" s="45"/>
      <c r="ABB80" s="45"/>
      <c r="ABC80" s="45"/>
      <c r="ABD80" s="45"/>
      <c r="ABE80" s="45"/>
      <c r="ABF80" s="45"/>
      <c r="ABG80" s="45"/>
      <c r="ABH80" s="45"/>
      <c r="ABI80" s="45"/>
      <c r="ABJ80" s="45"/>
      <c r="ABK80" s="45"/>
      <c r="ABL80" s="45"/>
      <c r="ABM80" s="45"/>
      <c r="ABN80" s="45"/>
      <c r="ABO80" s="45"/>
      <c r="ABP80" s="45"/>
      <c r="ABQ80" s="45"/>
      <c r="ABR80" s="45"/>
      <c r="ABS80" s="45"/>
      <c r="ABT80" s="45"/>
      <c r="ABU80" s="45"/>
      <c r="ABV80" s="45"/>
      <c r="ABW80" s="45"/>
      <c r="ABX80" s="45"/>
      <c r="ABY80" s="45"/>
      <c r="ABZ80" s="45"/>
      <c r="ACA80" s="45"/>
      <c r="ACB80" s="45"/>
      <c r="ACC80" s="45"/>
      <c r="ACD80" s="45"/>
      <c r="ACE80" s="45"/>
      <c r="ACF80" s="45"/>
      <c r="ACG80" s="45"/>
      <c r="ACH80" s="45"/>
      <c r="ACI80" s="45"/>
      <c r="ACJ80" s="45"/>
      <c r="ACK80" s="45"/>
      <c r="ACL80" s="45"/>
      <c r="ACM80" s="45"/>
      <c r="ACN80" s="45"/>
      <c r="ACO80" s="45"/>
      <c r="ACP80" s="45"/>
      <c r="ACQ80" s="45"/>
      <c r="ACR80" s="45"/>
      <c r="ACS80" s="45"/>
      <c r="ACT80" s="45"/>
      <c r="ACU80" s="45"/>
      <c r="ACV80" s="45"/>
      <c r="ACW80" s="45"/>
      <c r="ACX80" s="45"/>
      <c r="ACY80" s="45"/>
      <c r="ACZ80" s="45"/>
      <c r="ADA80" s="45"/>
      <c r="ADB80" s="45"/>
      <c r="ADC80" s="45"/>
      <c r="ADD80" s="45"/>
      <c r="ADE80" s="45"/>
      <c r="ADF80" s="45"/>
      <c r="ADG80" s="45"/>
      <c r="ADH80" s="45"/>
      <c r="ADI80" s="45"/>
      <c r="ADJ80" s="45"/>
      <c r="ADK80" s="45"/>
      <c r="ADL80" s="45"/>
      <c r="ADM80" s="45"/>
      <c r="ADN80" s="45"/>
      <c r="ADO80" s="45"/>
      <c r="ADP80" s="45"/>
      <c r="ADQ80" s="45"/>
      <c r="ADR80" s="45"/>
      <c r="ADS80" s="45"/>
      <c r="ADT80" s="45"/>
      <c r="ADU80" s="45"/>
      <c r="ADV80" s="45"/>
      <c r="ADW80" s="45"/>
      <c r="ADX80" s="45"/>
      <c r="ADY80" s="45"/>
      <c r="ADZ80" s="45"/>
      <c r="AEA80" s="45"/>
      <c r="AEB80" s="45"/>
      <c r="AEC80" s="45"/>
      <c r="AED80" s="45"/>
      <c r="AEE80" s="45"/>
      <c r="AEF80" s="45"/>
      <c r="AEG80" s="45"/>
      <c r="AEH80" s="45"/>
      <c r="AEI80" s="45"/>
      <c r="AEJ80" s="45"/>
      <c r="AEK80" s="45"/>
      <c r="AEL80" s="45"/>
      <c r="AEM80" s="45"/>
      <c r="AEN80" s="45"/>
      <c r="AEO80" s="45"/>
      <c r="AEP80" s="45"/>
      <c r="AEQ80" s="45"/>
      <c r="AER80" s="45"/>
      <c r="AES80" s="45"/>
      <c r="AET80" s="45"/>
      <c r="AEU80" s="45"/>
      <c r="AEV80" s="45"/>
      <c r="AEW80" s="45"/>
      <c r="AEX80" s="45"/>
      <c r="AEY80" s="45"/>
      <c r="AEZ80" s="45"/>
      <c r="AFA80" s="45"/>
      <c r="AFB80" s="45"/>
      <c r="AFC80" s="45"/>
      <c r="AFD80" s="45"/>
      <c r="AFE80" s="45"/>
      <c r="AFF80" s="45"/>
      <c r="AFG80" s="45"/>
      <c r="AFH80" s="45"/>
      <c r="AFI80" s="45"/>
      <c r="AFJ80" s="45"/>
      <c r="AFK80" s="45"/>
      <c r="AFL80" s="45"/>
      <c r="AFM80" s="45"/>
      <c r="AFN80" s="45"/>
      <c r="AFO80" s="45"/>
      <c r="AFP80" s="45"/>
      <c r="AFQ80" s="45"/>
      <c r="AFR80" s="45"/>
      <c r="AFS80" s="45"/>
      <c r="AFT80" s="45"/>
      <c r="AFU80" s="45"/>
      <c r="AFV80" s="45"/>
      <c r="AFW80" s="45"/>
      <c r="AFX80" s="45"/>
      <c r="AFY80" s="45"/>
      <c r="AFZ80" s="45"/>
      <c r="AGA80" s="45"/>
      <c r="AGB80" s="45"/>
      <c r="AGC80" s="45"/>
      <c r="AGD80" s="45"/>
      <c r="AGE80" s="45"/>
      <c r="AGF80" s="45"/>
      <c r="AGG80" s="45"/>
      <c r="AGH80" s="45"/>
      <c r="AGI80" s="45"/>
      <c r="AGJ80" s="45"/>
      <c r="AGK80" s="45"/>
      <c r="AGL80" s="45"/>
      <c r="AGM80" s="45"/>
      <c r="AGN80" s="45"/>
      <c r="AGO80" s="45"/>
      <c r="AGP80" s="45"/>
      <c r="AGQ80" s="45"/>
      <c r="AGR80" s="45"/>
      <c r="AGS80" s="45"/>
      <c r="AGT80" s="45"/>
      <c r="AGU80" s="45"/>
      <c r="AGV80" s="45"/>
      <c r="AGW80" s="45"/>
      <c r="AGX80" s="45"/>
      <c r="AGY80" s="45"/>
      <c r="AGZ80" s="45"/>
      <c r="AHA80" s="45"/>
      <c r="AHB80" s="45"/>
      <c r="AHC80" s="45"/>
      <c r="AHD80" s="45"/>
      <c r="AHE80" s="45"/>
      <c r="AHF80" s="45"/>
      <c r="AHG80" s="45"/>
      <c r="AHH80" s="45"/>
      <c r="AHI80" s="45"/>
      <c r="AHJ80" s="45"/>
      <c r="AHK80" s="45"/>
      <c r="AHL80" s="45"/>
      <c r="AHM80" s="45"/>
      <c r="AHN80" s="45"/>
      <c r="AHO80" s="45"/>
      <c r="AHP80" s="45"/>
      <c r="AHQ80" s="45"/>
      <c r="AHR80" s="45"/>
      <c r="AHS80" s="45"/>
      <c r="AHT80" s="45"/>
      <c r="AHU80" s="45"/>
      <c r="AHV80" s="45"/>
      <c r="AHW80" s="45"/>
      <c r="AHX80" s="45"/>
      <c r="AHY80" s="45"/>
      <c r="AHZ80" s="45"/>
      <c r="AIA80" s="45"/>
      <c r="AIB80" s="45"/>
      <c r="AIC80" s="45"/>
      <c r="AID80" s="45"/>
      <c r="AIE80" s="45"/>
      <c r="AIF80" s="45"/>
      <c r="AIG80" s="45"/>
      <c r="AIH80" s="45"/>
      <c r="AII80" s="45"/>
      <c r="AIJ80" s="45"/>
      <c r="AIK80" s="45"/>
      <c r="AIL80" s="45"/>
      <c r="AIM80" s="45"/>
      <c r="AIN80" s="45"/>
      <c r="AIO80" s="45"/>
      <c r="AIP80" s="45"/>
      <c r="AIQ80" s="45"/>
      <c r="AIR80" s="45"/>
      <c r="AIS80" s="45"/>
      <c r="AIT80" s="45"/>
      <c r="AIU80" s="45"/>
      <c r="AIV80" s="45"/>
      <c r="AIW80" s="45"/>
      <c r="AIX80" s="45"/>
      <c r="AIY80" s="45"/>
      <c r="AIZ80" s="45"/>
      <c r="AJA80" s="45"/>
      <c r="AJB80" s="45"/>
      <c r="AJC80" s="45"/>
      <c r="AJD80" s="45"/>
      <c r="AJE80" s="45"/>
      <c r="AJF80" s="45"/>
      <c r="AJG80" s="45"/>
      <c r="AJH80" s="45"/>
      <c r="AJI80" s="45"/>
      <c r="AJJ80" s="45"/>
      <c r="AJK80" s="45"/>
      <c r="AJL80" s="45"/>
      <c r="AJM80" s="45"/>
      <c r="AJN80" s="45"/>
      <c r="AJO80" s="45"/>
      <c r="AJP80" s="45"/>
      <c r="AJQ80" s="45"/>
      <c r="AJR80" s="45"/>
      <c r="AJS80" s="45"/>
      <c r="AJT80" s="45"/>
      <c r="AJU80" s="45"/>
      <c r="AJV80" s="45"/>
      <c r="AJW80" s="45"/>
      <c r="AJX80" s="45"/>
      <c r="AJY80" s="45"/>
      <c r="AJZ80" s="45"/>
      <c r="AKA80" s="45"/>
      <c r="AKB80" s="45"/>
      <c r="AKC80" s="45"/>
      <c r="AKD80" s="45"/>
      <c r="AKE80" s="45"/>
      <c r="AKF80" s="45"/>
      <c r="AKG80" s="45"/>
      <c r="AKH80" s="45"/>
      <c r="AKI80" s="45"/>
      <c r="AKJ80" s="45"/>
      <c r="AKK80" s="45"/>
      <c r="AKL80" s="45"/>
      <c r="AKM80" s="45"/>
      <c r="AKN80" s="45"/>
      <c r="AKO80" s="45"/>
      <c r="AKP80" s="45"/>
      <c r="AKQ80" s="45"/>
      <c r="AKR80" s="45"/>
      <c r="AKS80" s="45"/>
      <c r="AKT80" s="45"/>
      <c r="AKU80" s="45"/>
      <c r="AKV80" s="45"/>
      <c r="AKW80" s="45"/>
      <c r="AKX80" s="45"/>
      <c r="AKY80" s="45"/>
      <c r="AKZ80" s="45"/>
      <c r="ALA80" s="45"/>
      <c r="ALB80" s="45"/>
      <c r="ALC80" s="45"/>
      <c r="ALD80" s="45"/>
      <c r="ALE80" s="45"/>
      <c r="ALF80" s="45"/>
      <c r="ALG80" s="45"/>
      <c r="ALH80" s="45"/>
      <c r="ALI80" s="45"/>
      <c r="ALJ80" s="45"/>
      <c r="ALK80" s="45"/>
      <c r="ALL80" s="45"/>
      <c r="ALM80" s="45"/>
      <c r="ALN80" s="45"/>
      <c r="ALO80" s="45"/>
      <c r="ALP80" s="45"/>
      <c r="ALQ80" s="45"/>
      <c r="ALR80" s="45"/>
      <c r="ALS80" s="45"/>
      <c r="ALT80" s="45"/>
      <c r="ALU80" s="45"/>
      <c r="ALV80" s="45"/>
      <c r="ALW80" s="45"/>
      <c r="ALX80" s="45"/>
      <c r="ALY80" s="45"/>
      <c r="ALZ80" s="45"/>
      <c r="AMA80" s="45"/>
      <c r="AMB80" s="45"/>
      <c r="AMC80" s="45"/>
      <c r="AMD80" s="45"/>
      <c r="AME80" s="45"/>
      <c r="AMF80" s="45"/>
      <c r="AMG80" s="45"/>
      <c r="AMH80" s="45"/>
      <c r="AMI80" s="45"/>
      <c r="AMJ80" s="45"/>
      <c r="AMK80" s="45"/>
      <c r="AML80" s="45"/>
      <c r="AMM80" s="45"/>
      <c r="AMN80" s="45"/>
      <c r="AMO80" s="45"/>
      <c r="AMP80" s="45"/>
      <c r="AMQ80" s="45"/>
      <c r="AMR80" s="45"/>
      <c r="AMS80" s="45"/>
      <c r="AMT80" s="45"/>
      <c r="AMU80" s="45"/>
      <c r="AMV80" s="45"/>
      <c r="AMW80" s="45"/>
      <c r="AMX80" s="45"/>
      <c r="AMY80" s="45"/>
      <c r="AMZ80" s="45"/>
      <c r="ANA80" s="45"/>
      <c r="ANB80" s="45"/>
      <c r="ANC80" s="45"/>
      <c r="AND80" s="45"/>
      <c r="ANE80" s="45"/>
      <c r="ANF80" s="45"/>
      <c r="ANG80" s="45"/>
      <c r="ANH80" s="45"/>
      <c r="ANI80" s="45"/>
      <c r="ANJ80" s="45"/>
      <c r="ANK80" s="45"/>
      <c r="ANL80" s="45"/>
      <c r="ANM80" s="45"/>
      <c r="ANN80" s="45"/>
      <c r="ANO80" s="45"/>
      <c r="ANP80" s="45"/>
      <c r="ANQ80" s="45"/>
      <c r="ANR80" s="45"/>
      <c r="ANS80" s="45"/>
      <c r="ANT80" s="45"/>
      <c r="ANU80" s="45"/>
      <c r="ANV80" s="45"/>
      <c r="ANW80" s="45"/>
      <c r="ANX80" s="45"/>
      <c r="ANY80" s="45"/>
      <c r="ANZ80" s="45"/>
      <c r="AOA80" s="45"/>
      <c r="AOB80" s="45"/>
      <c r="AOC80" s="45"/>
      <c r="AOD80" s="45"/>
      <c r="AOE80" s="45"/>
      <c r="AOF80" s="45"/>
      <c r="AOG80" s="45"/>
      <c r="AOH80" s="45"/>
      <c r="AOI80" s="45"/>
      <c r="AOJ80" s="45"/>
      <c r="AOK80" s="45"/>
      <c r="AOL80" s="45"/>
      <c r="AOM80" s="45"/>
      <c r="AON80" s="45"/>
      <c r="AOO80" s="45"/>
      <c r="AOP80" s="45"/>
      <c r="AOQ80" s="45"/>
      <c r="AOR80" s="45"/>
      <c r="AOS80" s="45"/>
      <c r="AOT80" s="45"/>
      <c r="AOU80" s="45"/>
      <c r="AOV80" s="45"/>
      <c r="AOW80" s="45"/>
      <c r="AOX80" s="45"/>
      <c r="AOY80" s="45"/>
      <c r="AOZ80" s="45"/>
      <c r="APA80" s="45"/>
      <c r="APB80" s="45"/>
      <c r="APC80" s="45"/>
      <c r="APD80" s="45"/>
      <c r="APE80" s="45"/>
      <c r="APF80" s="45"/>
      <c r="APG80" s="45"/>
      <c r="APH80" s="45"/>
      <c r="API80" s="45"/>
      <c r="APJ80" s="45"/>
      <c r="APK80" s="45"/>
      <c r="APL80" s="45"/>
      <c r="APM80" s="45"/>
      <c r="APN80" s="45"/>
      <c r="APO80" s="45"/>
      <c r="APP80" s="45"/>
      <c r="APQ80" s="45"/>
      <c r="APR80" s="45"/>
      <c r="APS80" s="45"/>
      <c r="APT80" s="45"/>
      <c r="APU80" s="45"/>
      <c r="APV80" s="45"/>
      <c r="APW80" s="45"/>
      <c r="APX80" s="45"/>
      <c r="APY80" s="45"/>
      <c r="APZ80" s="45"/>
      <c r="AQA80" s="45"/>
      <c r="AQB80" s="45"/>
      <c r="AQC80" s="45"/>
      <c r="AQD80" s="45"/>
      <c r="AQE80" s="45"/>
      <c r="AQF80" s="45"/>
      <c r="AQG80" s="45"/>
      <c r="AQH80" s="45"/>
      <c r="AQI80" s="45"/>
      <c r="AQJ80" s="45"/>
      <c r="AQK80" s="45"/>
      <c r="AQL80" s="45"/>
      <c r="AQM80" s="45"/>
      <c r="AQN80" s="45"/>
      <c r="AQO80" s="45"/>
      <c r="AQP80" s="45"/>
      <c r="AQQ80" s="45"/>
      <c r="AQR80" s="45"/>
      <c r="AQS80" s="45"/>
      <c r="AQT80" s="45"/>
      <c r="AQU80" s="45"/>
      <c r="AQV80" s="45"/>
      <c r="AQW80" s="45"/>
      <c r="AQX80" s="45"/>
      <c r="AQY80" s="45"/>
      <c r="AQZ80" s="45"/>
      <c r="ARA80" s="45"/>
      <c r="ARB80" s="45"/>
      <c r="ARC80" s="45"/>
      <c r="ARD80" s="45"/>
      <c r="ARE80" s="45"/>
      <c r="ARF80" s="45"/>
      <c r="ARG80" s="45"/>
      <c r="ARH80" s="45"/>
      <c r="ARI80" s="45"/>
      <c r="ARJ80" s="45"/>
      <c r="ARK80" s="45"/>
      <c r="ARL80" s="45"/>
      <c r="ARM80" s="45"/>
      <c r="ARN80" s="45"/>
      <c r="ARO80" s="45"/>
      <c r="ARP80" s="45"/>
      <c r="ARQ80" s="45"/>
      <c r="ARR80" s="45"/>
      <c r="ARS80" s="45"/>
      <c r="ART80" s="45"/>
      <c r="ARU80" s="45"/>
      <c r="ARV80" s="45"/>
      <c r="ARW80" s="45"/>
      <c r="ARX80" s="45"/>
      <c r="ARY80" s="45"/>
      <c r="ARZ80" s="45"/>
      <c r="ASA80" s="45"/>
      <c r="ASB80" s="45"/>
      <c r="ASC80" s="45"/>
      <c r="ASD80" s="45"/>
      <c r="ASE80" s="45"/>
      <c r="ASF80" s="45"/>
      <c r="ASG80" s="45"/>
      <c r="ASH80" s="45"/>
      <c r="ASI80" s="45"/>
      <c r="ASJ80" s="45"/>
      <c r="ASK80" s="45"/>
      <c r="ASL80" s="45"/>
      <c r="ASM80" s="45"/>
      <c r="ASN80" s="45"/>
      <c r="ASO80" s="45"/>
      <c r="ASP80" s="45"/>
      <c r="ASQ80" s="45"/>
      <c r="ASR80" s="45"/>
      <c r="ASS80" s="45"/>
      <c r="AST80" s="45"/>
      <c r="ASU80" s="45"/>
      <c r="ASV80" s="45"/>
      <c r="ASW80" s="45"/>
      <c r="ASX80" s="45"/>
      <c r="ASY80" s="45"/>
      <c r="ASZ80" s="45"/>
      <c r="ATA80" s="45"/>
      <c r="ATB80" s="45"/>
      <c r="ATC80" s="45"/>
      <c r="ATD80" s="45"/>
      <c r="ATE80" s="45"/>
      <c r="ATF80" s="45"/>
      <c r="ATG80" s="45"/>
      <c r="ATH80" s="45"/>
      <c r="ATI80" s="45"/>
      <c r="ATJ80" s="45"/>
      <c r="ATK80" s="45"/>
      <c r="ATL80" s="45"/>
      <c r="ATM80" s="45"/>
      <c r="ATN80" s="45"/>
      <c r="ATO80" s="45"/>
      <c r="ATP80" s="45"/>
      <c r="ATQ80" s="45"/>
      <c r="ATR80" s="45"/>
      <c r="ATS80" s="45"/>
      <c r="ATT80" s="45"/>
      <c r="ATU80" s="45"/>
      <c r="ATV80" s="45"/>
      <c r="ATW80" s="45"/>
      <c r="ATX80" s="45"/>
      <c r="ATY80" s="45"/>
      <c r="ATZ80" s="45"/>
      <c r="AUA80" s="45"/>
      <c r="AUB80" s="45"/>
      <c r="AUC80" s="45"/>
      <c r="AUD80" s="45"/>
      <c r="AUE80" s="45"/>
      <c r="AUF80" s="45"/>
      <c r="AUG80" s="45"/>
      <c r="AUH80" s="45"/>
      <c r="AUI80" s="45"/>
      <c r="AUJ80" s="45"/>
      <c r="AUK80" s="45"/>
      <c r="AUL80" s="45"/>
      <c r="AUM80" s="45"/>
      <c r="AUN80" s="45"/>
      <c r="AUO80" s="45"/>
      <c r="AUP80" s="45"/>
      <c r="AUQ80" s="45"/>
      <c r="AUR80" s="45"/>
      <c r="AUS80" s="45"/>
      <c r="AUT80" s="45"/>
      <c r="AUU80" s="45"/>
      <c r="AUV80" s="45"/>
      <c r="AUW80" s="45"/>
      <c r="AUX80" s="45"/>
      <c r="AUY80" s="45"/>
      <c r="AUZ80" s="45"/>
      <c r="AVA80" s="45"/>
      <c r="AVB80" s="45"/>
      <c r="AVC80" s="45"/>
      <c r="AVD80" s="45"/>
      <c r="AVE80" s="45"/>
      <c r="AVF80" s="45"/>
      <c r="AVG80" s="45"/>
      <c r="AVH80" s="45"/>
      <c r="AVI80" s="45"/>
      <c r="AVJ80" s="45"/>
      <c r="AVK80" s="45"/>
      <c r="AVL80" s="45"/>
      <c r="AVM80" s="45"/>
      <c r="AVN80" s="45"/>
      <c r="AVO80" s="45"/>
      <c r="AVP80" s="45"/>
      <c r="AVQ80" s="45"/>
      <c r="AVR80" s="45"/>
      <c r="AVS80" s="45"/>
      <c r="AVT80" s="45"/>
      <c r="AVU80" s="45"/>
      <c r="AVV80" s="45"/>
      <c r="AVW80" s="45"/>
      <c r="AVX80" s="45"/>
      <c r="AVY80" s="45"/>
      <c r="AVZ80" s="45"/>
      <c r="AWA80" s="45"/>
      <c r="AWB80" s="45"/>
      <c r="AWC80" s="45"/>
      <c r="AWD80" s="45"/>
      <c r="AWE80" s="45"/>
      <c r="AWF80" s="45"/>
      <c r="AWG80" s="45"/>
      <c r="AWH80" s="45"/>
      <c r="AWI80" s="45"/>
      <c r="AWJ80" s="45"/>
      <c r="AWK80" s="45"/>
      <c r="AWL80" s="45"/>
      <c r="AWM80" s="45"/>
      <c r="AWN80" s="45"/>
      <c r="AWO80" s="45"/>
      <c r="AWP80" s="45"/>
      <c r="AWQ80" s="45"/>
      <c r="AWR80" s="45"/>
      <c r="AWS80" s="45"/>
      <c r="AWT80" s="45"/>
      <c r="AWU80" s="45"/>
      <c r="AWV80" s="45"/>
      <c r="AWW80" s="45"/>
      <c r="AWX80" s="45"/>
      <c r="AWY80" s="45"/>
      <c r="AWZ80" s="45"/>
      <c r="AXA80" s="45"/>
      <c r="AXB80" s="45"/>
      <c r="AXC80" s="45"/>
      <c r="AXD80" s="45"/>
      <c r="AXE80" s="45"/>
      <c r="AXF80" s="45"/>
      <c r="AXG80" s="45"/>
      <c r="AXH80" s="45"/>
      <c r="AXI80" s="45"/>
      <c r="AXJ80" s="45"/>
      <c r="AXK80" s="45"/>
      <c r="AXL80" s="45"/>
      <c r="AXM80" s="45"/>
      <c r="AXN80" s="45"/>
      <c r="AXO80" s="45"/>
      <c r="AXP80" s="45"/>
      <c r="AXQ80" s="45"/>
      <c r="AXR80" s="45"/>
      <c r="AXS80" s="45"/>
      <c r="AXT80" s="45"/>
      <c r="AXU80" s="45"/>
      <c r="AXV80" s="45"/>
      <c r="AXW80" s="45"/>
      <c r="AXX80" s="45"/>
      <c r="AXY80" s="45"/>
      <c r="AXZ80" s="45"/>
      <c r="AYA80" s="45"/>
      <c r="AYB80" s="45"/>
      <c r="AYC80" s="45"/>
      <c r="AYD80" s="45"/>
      <c r="AYE80" s="45"/>
      <c r="AYF80" s="45"/>
      <c r="AYG80" s="45"/>
      <c r="AYH80" s="45"/>
      <c r="AYI80" s="45"/>
      <c r="AYJ80" s="45"/>
      <c r="AYK80" s="45"/>
      <c r="AYL80" s="45"/>
      <c r="AYM80" s="45"/>
      <c r="AYN80" s="45"/>
      <c r="AYO80" s="45"/>
      <c r="AYP80" s="45"/>
      <c r="AYQ80" s="45"/>
      <c r="AYR80" s="45"/>
      <c r="AYS80" s="45"/>
      <c r="AYT80" s="45"/>
      <c r="AYU80" s="45"/>
      <c r="AYV80" s="45"/>
      <c r="AYW80" s="45"/>
      <c r="AYX80" s="45"/>
      <c r="AYY80" s="45"/>
      <c r="AYZ80" s="45"/>
      <c r="AZA80" s="45"/>
      <c r="AZB80" s="45"/>
      <c r="AZC80" s="45"/>
      <c r="AZD80" s="45"/>
      <c r="AZE80" s="45"/>
      <c r="AZF80" s="45"/>
      <c r="AZG80" s="45"/>
      <c r="AZH80" s="45"/>
      <c r="AZI80" s="45"/>
      <c r="AZJ80" s="45"/>
      <c r="AZK80" s="45"/>
      <c r="AZL80" s="45"/>
      <c r="AZM80" s="45"/>
      <c r="AZN80" s="45"/>
      <c r="AZO80" s="45"/>
      <c r="AZP80" s="45"/>
      <c r="AZQ80" s="45"/>
      <c r="AZR80" s="45"/>
      <c r="AZS80" s="45"/>
      <c r="AZT80" s="45"/>
      <c r="AZU80" s="45"/>
      <c r="AZV80" s="45"/>
      <c r="AZW80" s="45"/>
      <c r="AZX80" s="45"/>
      <c r="AZY80" s="45"/>
      <c r="AZZ80" s="45"/>
      <c r="BAA80" s="45"/>
      <c r="BAB80" s="45"/>
      <c r="BAC80" s="45"/>
      <c r="BAD80" s="45"/>
      <c r="BAE80" s="45"/>
      <c r="BAF80" s="45"/>
      <c r="BAG80" s="45"/>
      <c r="BAH80" s="45"/>
      <c r="BAI80" s="45"/>
      <c r="BAJ80" s="45"/>
      <c r="BAK80" s="45"/>
      <c r="BAL80" s="45"/>
      <c r="BAM80" s="45"/>
      <c r="BAN80" s="45"/>
      <c r="BAO80" s="45"/>
      <c r="BAP80" s="45"/>
      <c r="BAQ80" s="45"/>
      <c r="BAR80" s="45"/>
      <c r="BAS80" s="45"/>
      <c r="BAT80" s="45"/>
      <c r="BAU80" s="45"/>
      <c r="BAV80" s="45"/>
      <c r="BAW80" s="45"/>
      <c r="BAX80" s="45"/>
      <c r="BAY80" s="45"/>
      <c r="BAZ80" s="45"/>
      <c r="BBA80" s="45"/>
      <c r="BBB80" s="45"/>
      <c r="BBC80" s="45"/>
      <c r="BBD80" s="45"/>
      <c r="BBE80" s="45"/>
      <c r="BBF80" s="45"/>
      <c r="BBG80" s="45"/>
      <c r="BBH80" s="45"/>
      <c r="BBI80" s="45"/>
      <c r="BBJ80" s="45"/>
      <c r="BBK80" s="45"/>
      <c r="BBL80" s="45"/>
      <c r="BBM80" s="45"/>
      <c r="BBN80" s="45"/>
      <c r="BBO80" s="45"/>
      <c r="BBP80" s="45"/>
      <c r="BBQ80" s="45"/>
      <c r="BBR80" s="45"/>
      <c r="BBS80" s="45"/>
      <c r="BBT80" s="45"/>
      <c r="BBU80" s="45"/>
      <c r="BBV80" s="45"/>
      <c r="BBW80" s="45"/>
      <c r="BBX80" s="45"/>
      <c r="BBY80" s="45"/>
      <c r="BBZ80" s="45"/>
      <c r="BCA80" s="45"/>
      <c r="BCB80" s="45"/>
      <c r="BCC80" s="45"/>
      <c r="BCD80" s="45"/>
      <c r="BCE80" s="45"/>
      <c r="BCF80" s="45"/>
      <c r="BCG80" s="45"/>
      <c r="BCH80" s="45"/>
      <c r="BCI80" s="45"/>
      <c r="BCJ80" s="45"/>
      <c r="BCK80" s="45"/>
      <c r="BCL80" s="45"/>
      <c r="BCM80" s="45"/>
      <c r="BCN80" s="45"/>
      <c r="BCO80" s="45"/>
      <c r="BCP80" s="45"/>
      <c r="BCQ80" s="45"/>
      <c r="BCR80" s="45"/>
      <c r="BCS80" s="45"/>
      <c r="BCT80" s="45"/>
      <c r="BCU80" s="45"/>
      <c r="BCV80" s="45"/>
      <c r="BCW80" s="45"/>
      <c r="BCX80" s="45"/>
      <c r="BCY80" s="45"/>
      <c r="BCZ80" s="45"/>
      <c r="BDA80" s="45"/>
      <c r="BDB80" s="45"/>
      <c r="BDC80" s="45"/>
      <c r="BDD80" s="45"/>
      <c r="BDE80" s="45"/>
      <c r="BDF80" s="45"/>
      <c r="BDG80" s="45"/>
      <c r="BDH80" s="45"/>
      <c r="BDI80" s="45"/>
      <c r="BDJ80" s="45"/>
      <c r="BDK80" s="45"/>
      <c r="BDL80" s="45"/>
      <c r="BDM80" s="45"/>
      <c r="BDN80" s="45"/>
      <c r="BDO80" s="45"/>
      <c r="BDP80" s="45"/>
      <c r="BDQ80" s="45"/>
      <c r="BDR80" s="45"/>
      <c r="BDS80" s="45"/>
      <c r="BDT80" s="45"/>
      <c r="BDU80" s="45"/>
      <c r="BDV80" s="45"/>
      <c r="BDW80" s="45"/>
      <c r="BDX80" s="45"/>
      <c r="BDY80" s="45"/>
      <c r="BDZ80" s="45"/>
      <c r="BEA80" s="45"/>
      <c r="BEB80" s="45"/>
      <c r="BEC80" s="45"/>
      <c r="BED80" s="45"/>
      <c r="BEE80" s="45"/>
      <c r="BEF80" s="45"/>
      <c r="BEG80" s="45"/>
      <c r="BEH80" s="45"/>
      <c r="BEI80" s="45"/>
      <c r="BEJ80" s="45"/>
      <c r="BEK80" s="45"/>
      <c r="BEL80" s="45"/>
      <c r="BEM80" s="45"/>
      <c r="BEN80" s="45"/>
      <c r="BEO80" s="45"/>
      <c r="BEP80" s="45"/>
      <c r="BEQ80" s="45"/>
      <c r="BER80" s="45"/>
      <c r="BES80" s="45"/>
      <c r="BET80" s="45"/>
      <c r="BEU80" s="45"/>
      <c r="BEV80" s="45"/>
      <c r="BEW80" s="45"/>
      <c r="BEX80" s="45"/>
      <c r="BEY80" s="45"/>
      <c r="BEZ80" s="45"/>
      <c r="BFA80" s="45"/>
      <c r="BFB80" s="45"/>
      <c r="BFC80" s="45"/>
      <c r="BFD80" s="45"/>
      <c r="BFE80" s="45"/>
      <c r="BFF80" s="45"/>
      <c r="BFG80" s="45"/>
      <c r="BFH80" s="45"/>
      <c r="BFI80" s="45"/>
      <c r="BFJ80" s="45"/>
      <c r="BFK80" s="45"/>
      <c r="BFL80" s="45"/>
      <c r="BFM80" s="45"/>
      <c r="BFN80" s="45"/>
      <c r="BFO80" s="45"/>
      <c r="BFP80" s="45"/>
      <c r="BFQ80" s="45"/>
      <c r="BFR80" s="45"/>
      <c r="BFS80" s="45"/>
      <c r="BFT80" s="45"/>
      <c r="BFU80" s="45"/>
      <c r="BFV80" s="45"/>
      <c r="BFW80" s="45"/>
      <c r="BFX80" s="45"/>
      <c r="BFY80" s="45"/>
      <c r="BFZ80" s="45"/>
      <c r="BGA80" s="45"/>
      <c r="BGB80" s="45"/>
      <c r="BGC80" s="45"/>
      <c r="BGD80" s="45"/>
      <c r="BGE80" s="45"/>
      <c r="BGF80" s="45"/>
      <c r="BGG80" s="45"/>
      <c r="BGH80" s="45"/>
      <c r="BGI80" s="45"/>
      <c r="BGJ80" s="45"/>
      <c r="BGK80" s="45"/>
      <c r="BGL80" s="45"/>
      <c r="BGM80" s="45"/>
      <c r="BGN80" s="45"/>
      <c r="BGO80" s="45"/>
      <c r="BGP80" s="45"/>
      <c r="BGQ80" s="45"/>
      <c r="BGR80" s="45"/>
      <c r="BGS80" s="45"/>
      <c r="BGT80" s="45"/>
      <c r="BGU80" s="45"/>
      <c r="BGV80" s="45"/>
      <c r="BGW80" s="45"/>
      <c r="BGX80" s="45"/>
      <c r="BGY80" s="45"/>
      <c r="BGZ80" s="45"/>
      <c r="BHA80" s="45"/>
      <c r="BHB80" s="45"/>
      <c r="BHC80" s="45"/>
      <c r="BHD80" s="45"/>
      <c r="BHE80" s="45"/>
      <c r="BHF80" s="45"/>
      <c r="BHG80" s="45"/>
      <c r="BHH80" s="45"/>
      <c r="BHI80" s="45"/>
      <c r="BHJ80" s="45"/>
      <c r="BHK80" s="45"/>
      <c r="BHL80" s="45"/>
      <c r="BHM80" s="45"/>
      <c r="BHN80" s="45"/>
      <c r="BHO80" s="45"/>
      <c r="BHP80" s="45"/>
      <c r="BHQ80" s="45"/>
      <c r="BHR80" s="45"/>
      <c r="BHS80" s="45"/>
      <c r="BHT80" s="45"/>
      <c r="BHU80" s="45"/>
      <c r="BHV80" s="45"/>
      <c r="BHW80" s="45"/>
      <c r="BHX80" s="45"/>
      <c r="BHY80" s="45"/>
      <c r="BHZ80" s="45"/>
      <c r="BIA80" s="45"/>
      <c r="BIB80" s="45"/>
      <c r="BIC80" s="45"/>
      <c r="BID80" s="45"/>
      <c r="BIE80" s="45"/>
      <c r="BIF80" s="45"/>
      <c r="BIG80" s="45"/>
      <c r="BIH80" s="45"/>
      <c r="BII80" s="45"/>
      <c r="BIJ80" s="45"/>
      <c r="BIK80" s="45"/>
      <c r="BIL80" s="45"/>
      <c r="BIM80" s="45"/>
      <c r="BIN80" s="45"/>
      <c r="BIO80" s="45"/>
      <c r="BIP80" s="45"/>
      <c r="BIQ80" s="45"/>
      <c r="BIR80" s="45"/>
      <c r="BIS80" s="45"/>
      <c r="BIT80" s="45"/>
      <c r="BIU80" s="45"/>
      <c r="BIV80" s="45"/>
      <c r="BIW80" s="45"/>
      <c r="BIX80" s="45"/>
      <c r="BIY80" s="45"/>
      <c r="BIZ80" s="45"/>
      <c r="BJA80" s="45"/>
      <c r="BJB80" s="45"/>
      <c r="BJC80" s="45"/>
      <c r="BJD80" s="45"/>
      <c r="BJE80" s="45"/>
      <c r="BJF80" s="45"/>
      <c r="BJG80" s="45"/>
      <c r="BJH80" s="45"/>
      <c r="BJI80" s="45"/>
      <c r="BJJ80" s="45"/>
      <c r="BJK80" s="45"/>
      <c r="BJL80" s="45"/>
      <c r="BJM80" s="45"/>
      <c r="BJN80" s="45"/>
      <c r="BJO80" s="45"/>
      <c r="BJP80" s="45"/>
      <c r="BJQ80" s="45"/>
      <c r="BJR80" s="45"/>
      <c r="BJS80" s="45"/>
      <c r="BJT80" s="45"/>
      <c r="BJU80" s="45"/>
      <c r="BJV80" s="45"/>
      <c r="BJW80" s="45"/>
      <c r="BJX80" s="45"/>
      <c r="BJY80" s="45"/>
      <c r="BJZ80" s="45"/>
      <c r="BKA80" s="45"/>
      <c r="BKB80" s="45"/>
      <c r="BKC80" s="45"/>
      <c r="BKD80" s="45"/>
      <c r="BKE80" s="45"/>
      <c r="BKF80" s="45"/>
      <c r="BKG80" s="45"/>
      <c r="BKH80" s="45"/>
      <c r="BKI80" s="45"/>
      <c r="BKJ80" s="45"/>
      <c r="BKK80" s="45"/>
      <c r="BKL80" s="45"/>
      <c r="BKM80" s="45"/>
      <c r="BKN80" s="45"/>
      <c r="BKO80" s="45"/>
      <c r="BKP80" s="45"/>
      <c r="BKQ80" s="45"/>
      <c r="BKR80" s="45"/>
      <c r="BKS80" s="45"/>
      <c r="BKT80" s="45"/>
      <c r="BKU80" s="45"/>
      <c r="BKV80" s="45"/>
      <c r="BKW80" s="45"/>
      <c r="BKX80" s="45"/>
      <c r="BKY80" s="45"/>
      <c r="BKZ80" s="45"/>
      <c r="BLA80" s="45"/>
      <c r="BLB80" s="45"/>
      <c r="BLC80" s="45"/>
      <c r="BLD80" s="45"/>
      <c r="BLE80" s="45"/>
      <c r="BLF80" s="45"/>
      <c r="BLG80" s="45"/>
      <c r="BLH80" s="45"/>
      <c r="BLI80" s="45"/>
      <c r="BLJ80" s="45"/>
      <c r="BLK80" s="45"/>
      <c r="BLL80" s="45"/>
      <c r="BLM80" s="45"/>
      <c r="BLN80" s="45"/>
      <c r="BLO80" s="45"/>
      <c r="BLP80" s="45"/>
      <c r="BLQ80" s="45"/>
      <c r="BLR80" s="45"/>
      <c r="BLS80" s="45"/>
      <c r="BLT80" s="45"/>
      <c r="BLU80" s="45"/>
      <c r="BLV80" s="45"/>
      <c r="BLW80" s="45"/>
      <c r="BLX80" s="45"/>
      <c r="BLY80" s="45"/>
      <c r="BLZ80" s="45"/>
      <c r="BMA80" s="45"/>
      <c r="BMB80" s="45"/>
      <c r="BMC80" s="45"/>
      <c r="BMD80" s="45"/>
      <c r="BME80" s="45"/>
      <c r="BMF80" s="45"/>
      <c r="BMG80" s="45"/>
      <c r="BMH80" s="45"/>
      <c r="BMI80" s="45"/>
      <c r="BMJ80" s="45"/>
      <c r="BMK80" s="45"/>
      <c r="BML80" s="45"/>
      <c r="BMM80" s="45"/>
      <c r="BMN80" s="45"/>
      <c r="BMO80" s="45"/>
      <c r="BMP80" s="45"/>
      <c r="BMQ80" s="45"/>
      <c r="BMR80" s="45"/>
      <c r="BMS80" s="45"/>
      <c r="BMT80" s="45"/>
      <c r="BMU80" s="45"/>
      <c r="BMV80" s="45"/>
      <c r="BMW80" s="45"/>
      <c r="BMX80" s="45"/>
      <c r="BMY80" s="45"/>
      <c r="BMZ80" s="45"/>
      <c r="BNA80" s="45"/>
      <c r="BNB80" s="45"/>
      <c r="BNC80" s="45"/>
      <c r="BND80" s="45"/>
      <c r="BNE80" s="45"/>
      <c r="BNF80" s="45"/>
      <c r="BNG80" s="45"/>
      <c r="BNH80" s="45"/>
      <c r="BNI80" s="45"/>
      <c r="BNJ80" s="45"/>
      <c r="BNK80" s="45"/>
      <c r="BNL80" s="45"/>
      <c r="BNM80" s="45"/>
      <c r="BNN80" s="45"/>
      <c r="BNO80" s="45"/>
      <c r="BNP80" s="45"/>
      <c r="BNQ80" s="45"/>
      <c r="BNR80" s="45"/>
      <c r="BNS80" s="45"/>
      <c r="BNT80" s="45"/>
      <c r="BNU80" s="45"/>
      <c r="BNV80" s="45"/>
      <c r="BNW80" s="45"/>
      <c r="BNX80" s="45"/>
      <c r="BNY80" s="45"/>
      <c r="BNZ80" s="45"/>
      <c r="BOA80" s="45"/>
      <c r="BOB80" s="45"/>
      <c r="BOC80" s="45"/>
      <c r="BOD80" s="45"/>
      <c r="BOE80" s="45"/>
      <c r="BOF80" s="45"/>
      <c r="BOG80" s="45"/>
      <c r="BOH80" s="45"/>
      <c r="BOI80" s="45"/>
      <c r="BOJ80" s="45"/>
      <c r="BOK80" s="45"/>
      <c r="BOL80" s="45"/>
      <c r="BOM80" s="45"/>
      <c r="BON80" s="45"/>
      <c r="BOO80" s="45"/>
      <c r="BOP80" s="45"/>
      <c r="BOQ80" s="45"/>
      <c r="BOR80" s="45"/>
      <c r="BOS80" s="45"/>
      <c r="BOT80" s="45"/>
      <c r="BOU80" s="45"/>
      <c r="BOV80" s="45"/>
      <c r="BOW80" s="45"/>
      <c r="BOX80" s="45"/>
      <c r="BOY80" s="45"/>
      <c r="BOZ80" s="45"/>
      <c r="BPA80" s="45"/>
      <c r="BPB80" s="45"/>
      <c r="BPC80" s="45"/>
      <c r="BPD80" s="45"/>
      <c r="BPE80" s="45"/>
      <c r="BPF80" s="45"/>
      <c r="BPG80" s="45"/>
      <c r="BPH80" s="45"/>
      <c r="BPI80" s="45"/>
      <c r="BPJ80" s="45"/>
      <c r="BPK80" s="45"/>
      <c r="BPL80" s="45"/>
      <c r="BPM80" s="45"/>
      <c r="BPN80" s="45"/>
      <c r="BPO80" s="45"/>
      <c r="BPP80" s="45"/>
      <c r="BPQ80" s="45"/>
      <c r="BPR80" s="45"/>
      <c r="BPS80" s="45"/>
      <c r="BPT80" s="45"/>
      <c r="BPU80" s="45"/>
      <c r="BPV80" s="45"/>
      <c r="BPW80" s="45"/>
      <c r="BPX80" s="45"/>
      <c r="BPY80" s="45"/>
      <c r="BPZ80" s="45"/>
      <c r="BQA80" s="45"/>
      <c r="BQB80" s="45"/>
      <c r="BQC80" s="45"/>
      <c r="BQD80" s="45"/>
      <c r="BQE80" s="45"/>
      <c r="BQF80" s="45"/>
      <c r="BQG80" s="45"/>
      <c r="BQH80" s="45"/>
      <c r="BQI80" s="45"/>
      <c r="BQJ80" s="45"/>
      <c r="BQK80" s="45"/>
      <c r="BQL80" s="45"/>
      <c r="BQM80" s="45"/>
      <c r="BQN80" s="45"/>
      <c r="BQO80" s="45"/>
      <c r="BQP80" s="45"/>
      <c r="BQQ80" s="45"/>
      <c r="BQR80" s="45"/>
      <c r="BQS80" s="45"/>
      <c r="BQT80" s="45"/>
      <c r="BQU80" s="45"/>
      <c r="BQV80" s="45"/>
      <c r="BQW80" s="45"/>
      <c r="BQX80" s="45"/>
      <c r="BQY80" s="45"/>
      <c r="BQZ80" s="45"/>
      <c r="BRA80" s="45"/>
      <c r="BRB80" s="45"/>
      <c r="BRC80" s="45"/>
      <c r="BRD80" s="45"/>
      <c r="BRE80" s="45"/>
      <c r="BRF80" s="45"/>
      <c r="BRG80" s="45"/>
      <c r="BRH80" s="45"/>
      <c r="BRI80" s="45"/>
      <c r="BRJ80" s="45"/>
      <c r="BRK80" s="45"/>
      <c r="BRL80" s="45"/>
      <c r="BRM80" s="45"/>
      <c r="BRN80" s="45"/>
      <c r="BRO80" s="45"/>
      <c r="BRP80" s="45"/>
      <c r="BRQ80" s="45"/>
      <c r="BRR80" s="45"/>
      <c r="BRS80" s="45"/>
      <c r="BRT80" s="45"/>
      <c r="BRU80" s="45"/>
      <c r="BRV80" s="45"/>
      <c r="BRW80" s="45"/>
      <c r="BRX80" s="45"/>
      <c r="BRY80" s="45"/>
      <c r="BRZ80" s="45"/>
      <c r="BSA80" s="45"/>
      <c r="BSB80" s="45"/>
      <c r="BSC80" s="45"/>
      <c r="BSD80" s="45"/>
      <c r="BSE80" s="45"/>
      <c r="BSF80" s="45"/>
      <c r="BSG80" s="45"/>
      <c r="BSH80" s="45"/>
      <c r="BSI80" s="45"/>
      <c r="BSJ80" s="45"/>
      <c r="BSK80" s="45"/>
      <c r="BSL80" s="45"/>
      <c r="BSM80" s="45"/>
      <c r="BSN80" s="45"/>
      <c r="BSO80" s="45"/>
      <c r="BSP80" s="45"/>
      <c r="BSQ80" s="45"/>
      <c r="BSR80" s="45"/>
      <c r="BSS80" s="45"/>
      <c r="BST80" s="45"/>
      <c r="BSU80" s="45"/>
      <c r="BSV80" s="45"/>
      <c r="BSW80" s="45"/>
      <c r="BSX80" s="45"/>
      <c r="BSY80" s="45"/>
      <c r="BSZ80" s="45"/>
      <c r="BTA80" s="45"/>
      <c r="BTB80" s="45"/>
      <c r="BTC80" s="45"/>
      <c r="BTD80" s="45"/>
      <c r="BTE80" s="45"/>
      <c r="BTF80" s="45"/>
      <c r="BTG80" s="45"/>
      <c r="BTH80" s="45"/>
      <c r="BTI80" s="45"/>
      <c r="BTJ80" s="45"/>
      <c r="BTK80" s="45"/>
      <c r="BTL80" s="45"/>
      <c r="BTM80" s="45"/>
      <c r="BTN80" s="45"/>
      <c r="BTO80" s="45"/>
      <c r="BTP80" s="45"/>
      <c r="BTQ80" s="45"/>
      <c r="BTR80" s="45"/>
      <c r="BTS80" s="45"/>
      <c r="BTT80" s="45"/>
      <c r="BTU80" s="45"/>
      <c r="BTV80" s="45"/>
      <c r="BTW80" s="45"/>
      <c r="BTX80" s="45"/>
      <c r="BTY80" s="45"/>
      <c r="BTZ80" s="45"/>
      <c r="BUA80" s="45"/>
      <c r="BUB80" s="45"/>
      <c r="BUC80" s="45"/>
      <c r="BUD80" s="45"/>
      <c r="BUE80" s="45"/>
      <c r="BUF80" s="45"/>
      <c r="BUG80" s="45"/>
      <c r="BUH80" s="45"/>
      <c r="BUI80" s="45"/>
      <c r="BUJ80" s="45"/>
      <c r="BUK80" s="45"/>
      <c r="BUL80" s="45"/>
      <c r="BUM80" s="45"/>
      <c r="BUN80" s="45"/>
      <c r="BUO80" s="45"/>
      <c r="BUP80" s="45"/>
      <c r="BUQ80" s="45"/>
      <c r="BUR80" s="45"/>
      <c r="BUS80" s="45"/>
      <c r="BUT80" s="45"/>
      <c r="BUU80" s="45"/>
      <c r="BUV80" s="45"/>
      <c r="BUW80" s="45"/>
      <c r="BUX80" s="45"/>
      <c r="BUY80" s="45"/>
      <c r="BUZ80" s="45"/>
      <c r="BVA80" s="45"/>
      <c r="BVB80" s="45"/>
      <c r="BVC80" s="45"/>
      <c r="BVD80" s="45"/>
      <c r="BVE80" s="45"/>
      <c r="BVF80" s="45"/>
      <c r="BVG80" s="45"/>
      <c r="BVH80" s="45"/>
      <c r="BVI80" s="45"/>
      <c r="BVJ80" s="45"/>
      <c r="BVK80" s="45"/>
      <c r="BVL80" s="45"/>
      <c r="BVM80" s="45"/>
      <c r="BVN80" s="45"/>
      <c r="BVO80" s="45"/>
      <c r="BVP80" s="45"/>
      <c r="BVQ80" s="45"/>
      <c r="BVR80" s="45"/>
      <c r="BVS80" s="45"/>
      <c r="BVT80" s="45"/>
      <c r="BVU80" s="45"/>
      <c r="BVV80" s="45"/>
      <c r="BVW80" s="45"/>
      <c r="BVX80" s="45"/>
      <c r="BVY80" s="45"/>
      <c r="BVZ80" s="45"/>
      <c r="BWA80" s="45"/>
      <c r="BWB80" s="45"/>
      <c r="BWC80" s="45"/>
      <c r="BWD80" s="45"/>
      <c r="BWE80" s="45"/>
      <c r="BWF80" s="45"/>
      <c r="BWG80" s="45"/>
      <c r="BWH80" s="45"/>
      <c r="BWI80" s="45"/>
      <c r="BWJ80" s="45"/>
      <c r="BWK80" s="45"/>
      <c r="BWL80" s="45"/>
      <c r="BWM80" s="45"/>
      <c r="BWN80" s="45"/>
      <c r="BWO80" s="45"/>
      <c r="BWP80" s="45"/>
      <c r="BWQ80" s="45"/>
      <c r="BWR80" s="45"/>
      <c r="BWS80" s="45"/>
      <c r="BWT80" s="45"/>
      <c r="BWU80" s="45"/>
      <c r="BWV80" s="45"/>
      <c r="BWW80" s="45"/>
      <c r="BWX80" s="45"/>
      <c r="BWY80" s="45"/>
      <c r="BWZ80" s="45"/>
      <c r="BXA80" s="45"/>
      <c r="BXB80" s="45"/>
      <c r="BXC80" s="45"/>
      <c r="BXD80" s="45"/>
      <c r="BXE80" s="45"/>
      <c r="BXF80" s="45"/>
      <c r="BXG80" s="45"/>
      <c r="BXH80" s="45"/>
      <c r="BXI80" s="45"/>
      <c r="BXJ80" s="45"/>
      <c r="BXK80" s="45"/>
      <c r="BXL80" s="45"/>
      <c r="BXM80" s="45"/>
      <c r="BXN80" s="45"/>
      <c r="BXO80" s="45"/>
      <c r="BXP80" s="45"/>
      <c r="BXQ80" s="45"/>
      <c r="BXR80" s="45"/>
      <c r="BXS80" s="45"/>
      <c r="BXT80" s="45"/>
      <c r="BXU80" s="45"/>
      <c r="BXV80" s="45"/>
      <c r="BXW80" s="45"/>
      <c r="BXX80" s="45"/>
      <c r="BXY80" s="45"/>
      <c r="BXZ80" s="45"/>
      <c r="BYA80" s="45"/>
      <c r="BYB80" s="45"/>
      <c r="BYC80" s="45"/>
      <c r="BYD80" s="45"/>
      <c r="BYE80" s="45"/>
      <c r="BYF80" s="45"/>
      <c r="BYG80" s="45"/>
      <c r="BYH80" s="45"/>
      <c r="BYI80" s="45"/>
      <c r="BYJ80" s="45"/>
      <c r="BYK80" s="45"/>
      <c r="BYL80" s="45"/>
      <c r="BYM80" s="45"/>
      <c r="BYN80" s="45"/>
      <c r="BYO80" s="45"/>
      <c r="BYP80" s="45"/>
      <c r="BYQ80" s="45"/>
      <c r="BYR80" s="45"/>
      <c r="BYS80" s="45"/>
      <c r="BYT80" s="45"/>
      <c r="BYU80" s="45"/>
      <c r="BYV80" s="45"/>
      <c r="BYW80" s="45"/>
      <c r="BYX80" s="45"/>
      <c r="BYY80" s="45"/>
      <c r="BYZ80" s="45"/>
      <c r="BZA80" s="45"/>
      <c r="BZB80" s="45"/>
      <c r="BZC80" s="45"/>
      <c r="BZD80" s="45"/>
      <c r="BZE80" s="45"/>
      <c r="BZF80" s="45"/>
      <c r="BZG80" s="45"/>
      <c r="BZH80" s="45"/>
      <c r="BZI80" s="45"/>
      <c r="BZJ80" s="45"/>
      <c r="BZK80" s="45"/>
      <c r="BZL80" s="45"/>
      <c r="BZM80" s="45"/>
      <c r="BZN80" s="45"/>
      <c r="BZO80" s="45"/>
      <c r="BZP80" s="45"/>
      <c r="BZQ80" s="45"/>
      <c r="BZR80" s="45"/>
      <c r="BZS80" s="45"/>
      <c r="BZT80" s="45"/>
      <c r="BZU80" s="45"/>
      <c r="BZV80" s="45"/>
      <c r="BZW80" s="45"/>
      <c r="BZX80" s="45"/>
      <c r="BZY80" s="45"/>
      <c r="BZZ80" s="45"/>
      <c r="CAA80" s="45"/>
      <c r="CAB80" s="45"/>
      <c r="CAC80" s="45"/>
      <c r="CAD80" s="45"/>
      <c r="CAE80" s="45"/>
      <c r="CAF80" s="45"/>
      <c r="CAG80" s="45"/>
      <c r="CAH80" s="45"/>
      <c r="CAI80" s="45"/>
      <c r="CAJ80" s="45"/>
      <c r="CAK80" s="45"/>
      <c r="CAL80" s="45"/>
      <c r="CAM80" s="45"/>
      <c r="CAN80" s="45"/>
      <c r="CAO80" s="45"/>
      <c r="CAP80" s="45"/>
      <c r="CAQ80" s="45"/>
      <c r="CAR80" s="45"/>
      <c r="CAS80" s="45"/>
      <c r="CAT80" s="45"/>
      <c r="CAU80" s="45"/>
      <c r="CAV80" s="45"/>
      <c r="CAW80" s="45"/>
      <c r="CAX80" s="45"/>
      <c r="CAY80" s="45"/>
      <c r="CAZ80" s="45"/>
      <c r="CBA80" s="45"/>
      <c r="CBB80" s="45"/>
      <c r="CBC80" s="45"/>
      <c r="CBD80" s="45"/>
      <c r="CBE80" s="45"/>
      <c r="CBF80" s="45"/>
      <c r="CBG80" s="45"/>
      <c r="CBH80" s="45"/>
      <c r="CBI80" s="45"/>
      <c r="CBJ80" s="45"/>
      <c r="CBK80" s="45"/>
      <c r="CBL80" s="45"/>
      <c r="CBM80" s="45"/>
      <c r="CBN80" s="45"/>
      <c r="CBO80" s="45"/>
      <c r="CBP80" s="45"/>
      <c r="CBQ80" s="45"/>
      <c r="CBR80" s="45"/>
      <c r="CBS80" s="45"/>
      <c r="CBT80" s="45"/>
      <c r="CBU80" s="45"/>
      <c r="CBV80" s="45"/>
      <c r="CBW80" s="45"/>
      <c r="CBX80" s="45"/>
      <c r="CBY80" s="45"/>
      <c r="CBZ80" s="45"/>
      <c r="CCA80" s="45"/>
      <c r="CCB80" s="45"/>
      <c r="CCC80" s="45"/>
      <c r="CCD80" s="45"/>
      <c r="CCE80" s="45"/>
      <c r="CCF80" s="45"/>
      <c r="CCG80" s="45"/>
      <c r="CCH80" s="45"/>
      <c r="CCI80" s="45"/>
      <c r="CCJ80" s="45"/>
      <c r="CCK80" s="45"/>
      <c r="CCL80" s="45"/>
      <c r="CCM80" s="45"/>
      <c r="CCN80" s="45"/>
      <c r="CCO80" s="45"/>
      <c r="CCP80" s="45"/>
      <c r="CCQ80" s="45"/>
      <c r="CCR80" s="45"/>
      <c r="CCS80" s="45"/>
      <c r="CCT80" s="45"/>
      <c r="CCU80" s="45"/>
      <c r="CCV80" s="45"/>
      <c r="CCW80" s="45"/>
      <c r="CCX80" s="45"/>
      <c r="CCY80" s="45"/>
      <c r="CCZ80" s="45"/>
      <c r="CDA80" s="45"/>
      <c r="CDB80" s="45"/>
      <c r="CDC80" s="45"/>
      <c r="CDD80" s="45"/>
      <c r="CDE80" s="45"/>
      <c r="CDF80" s="45"/>
      <c r="CDG80" s="45"/>
      <c r="CDH80" s="45"/>
      <c r="CDI80" s="45"/>
      <c r="CDJ80" s="45"/>
      <c r="CDK80" s="45"/>
      <c r="CDL80" s="45"/>
      <c r="CDM80" s="45"/>
      <c r="CDN80" s="45"/>
      <c r="CDO80" s="45"/>
      <c r="CDP80" s="45"/>
      <c r="CDQ80" s="45"/>
      <c r="CDR80" s="45"/>
      <c r="CDS80" s="45"/>
      <c r="CDT80" s="45"/>
      <c r="CDU80" s="45"/>
      <c r="CDV80" s="45"/>
      <c r="CDW80" s="45"/>
      <c r="CDX80" s="45"/>
      <c r="CDY80" s="45"/>
      <c r="CDZ80" s="45"/>
      <c r="CEA80" s="45"/>
      <c r="CEB80" s="45"/>
      <c r="CEC80" s="45"/>
      <c r="CED80" s="45"/>
      <c r="CEE80" s="45"/>
      <c r="CEF80" s="45"/>
      <c r="CEG80" s="45"/>
      <c r="CEH80" s="45"/>
      <c r="CEI80" s="45"/>
      <c r="CEJ80" s="45"/>
      <c r="CEK80" s="45"/>
      <c r="CEL80" s="45"/>
      <c r="CEM80" s="45"/>
      <c r="CEN80" s="45"/>
      <c r="CEO80" s="45"/>
      <c r="CEP80" s="45"/>
      <c r="CEQ80" s="45"/>
      <c r="CER80" s="45"/>
      <c r="CES80" s="45"/>
      <c r="CET80" s="45"/>
      <c r="CEU80" s="45"/>
      <c r="CEV80" s="45"/>
      <c r="CEW80" s="45"/>
      <c r="CEX80" s="45"/>
      <c r="CEY80" s="45"/>
      <c r="CEZ80" s="45"/>
      <c r="CFA80" s="45"/>
      <c r="CFB80" s="45"/>
      <c r="CFC80" s="45"/>
      <c r="CFD80" s="45"/>
      <c r="CFE80" s="45"/>
      <c r="CFF80" s="45"/>
      <c r="CFG80" s="45"/>
      <c r="CFH80" s="45"/>
      <c r="CFI80" s="45"/>
      <c r="CFJ80" s="45"/>
      <c r="CFK80" s="45"/>
      <c r="CFL80" s="45"/>
      <c r="CFM80" s="45"/>
      <c r="CFN80" s="45"/>
      <c r="CFO80" s="45"/>
      <c r="CFP80" s="45"/>
      <c r="CFQ80" s="45"/>
      <c r="CFR80" s="45"/>
      <c r="CFS80" s="45"/>
      <c r="CFT80" s="45"/>
      <c r="CFU80" s="45"/>
      <c r="CFV80" s="45"/>
      <c r="CFW80" s="45"/>
      <c r="CFX80" s="45"/>
      <c r="CFY80" s="45"/>
      <c r="CFZ80" s="45"/>
      <c r="CGA80" s="45"/>
      <c r="CGB80" s="45"/>
      <c r="CGC80" s="45"/>
      <c r="CGD80" s="45"/>
      <c r="CGE80" s="45"/>
      <c r="CGF80" s="45"/>
      <c r="CGG80" s="45"/>
      <c r="CGH80" s="45"/>
      <c r="CGI80" s="45"/>
      <c r="CGJ80" s="45"/>
      <c r="CGK80" s="45"/>
      <c r="CGL80" s="45"/>
      <c r="CGM80" s="45"/>
      <c r="CGN80" s="45"/>
      <c r="CGO80" s="45"/>
      <c r="CGP80" s="45"/>
      <c r="CGQ80" s="45"/>
      <c r="CGR80" s="45"/>
      <c r="CGS80" s="45"/>
      <c r="CGT80" s="45"/>
      <c r="CGU80" s="45"/>
      <c r="CGV80" s="45"/>
      <c r="CGW80" s="45"/>
      <c r="CGX80" s="45"/>
      <c r="CGY80" s="45"/>
      <c r="CGZ80" s="45"/>
      <c r="CHA80" s="45"/>
      <c r="CHB80" s="45"/>
      <c r="CHC80" s="45"/>
      <c r="CHD80" s="45"/>
      <c r="CHE80" s="45"/>
      <c r="CHF80" s="45"/>
      <c r="CHG80" s="45"/>
      <c r="CHH80" s="45"/>
      <c r="CHI80" s="45"/>
      <c r="CHJ80" s="45"/>
      <c r="CHK80" s="45"/>
      <c r="CHL80" s="45"/>
      <c r="CHM80" s="45"/>
      <c r="CHN80" s="45"/>
      <c r="CHO80" s="45"/>
      <c r="CHP80" s="45"/>
      <c r="CHQ80" s="45"/>
      <c r="CHR80" s="45"/>
      <c r="CHS80" s="45"/>
      <c r="CHT80" s="45"/>
      <c r="CHU80" s="45"/>
      <c r="CHV80" s="45"/>
      <c r="CHW80" s="45"/>
      <c r="CHX80" s="45"/>
      <c r="CHY80" s="45"/>
      <c r="CHZ80" s="45"/>
      <c r="CIA80" s="45"/>
      <c r="CIB80" s="45"/>
      <c r="CIC80" s="45"/>
      <c r="CID80" s="45"/>
      <c r="CIE80" s="45"/>
      <c r="CIF80" s="45"/>
      <c r="CIG80" s="45"/>
      <c r="CIH80" s="45"/>
      <c r="CII80" s="45"/>
      <c r="CIJ80" s="45"/>
      <c r="CIK80" s="45"/>
      <c r="CIL80" s="45"/>
      <c r="CIM80" s="45"/>
      <c r="CIN80" s="45"/>
      <c r="CIO80" s="45"/>
      <c r="CIP80" s="45"/>
      <c r="CIQ80" s="45"/>
      <c r="CIR80" s="45"/>
      <c r="CIS80" s="45"/>
      <c r="CIT80" s="45"/>
      <c r="CIU80" s="45"/>
      <c r="CIV80" s="45"/>
      <c r="CIW80" s="45"/>
      <c r="CIX80" s="45"/>
      <c r="CIY80" s="45"/>
      <c r="CIZ80" s="45"/>
      <c r="CJA80" s="45"/>
      <c r="CJB80" s="45"/>
      <c r="CJC80" s="45"/>
      <c r="CJD80" s="45"/>
      <c r="CJE80" s="45"/>
      <c r="CJF80" s="45"/>
      <c r="CJG80" s="45"/>
      <c r="CJH80" s="45"/>
      <c r="CJI80" s="45"/>
      <c r="CJJ80" s="45"/>
      <c r="CJK80" s="45"/>
      <c r="CJL80" s="45"/>
      <c r="CJM80" s="45"/>
      <c r="CJN80" s="45"/>
      <c r="CJO80" s="45"/>
      <c r="CJP80" s="45"/>
      <c r="CJQ80" s="45"/>
      <c r="CJR80" s="45"/>
      <c r="CJS80" s="45"/>
      <c r="CJT80" s="45"/>
      <c r="CJU80" s="45"/>
      <c r="CJV80" s="45"/>
      <c r="CJW80" s="45"/>
      <c r="CJX80" s="45"/>
      <c r="CJY80" s="45"/>
      <c r="CJZ80" s="45"/>
      <c r="CKA80" s="45"/>
      <c r="CKB80" s="45"/>
      <c r="CKC80" s="45"/>
      <c r="CKD80" s="45"/>
      <c r="CKE80" s="45"/>
      <c r="CKF80" s="45"/>
      <c r="CKG80" s="45"/>
      <c r="CKH80" s="45"/>
      <c r="CKI80" s="45"/>
      <c r="CKJ80" s="45"/>
      <c r="CKK80" s="45"/>
      <c r="CKL80" s="45"/>
      <c r="CKM80" s="45"/>
      <c r="CKN80" s="45"/>
      <c r="CKO80" s="45"/>
      <c r="CKP80" s="45"/>
      <c r="CKQ80" s="45"/>
      <c r="CKR80" s="45"/>
      <c r="CKS80" s="45"/>
      <c r="CKT80" s="45"/>
      <c r="CKU80" s="45"/>
      <c r="CKV80" s="45"/>
      <c r="CKW80" s="45"/>
      <c r="CKX80" s="45"/>
      <c r="CKY80" s="45"/>
      <c r="CKZ80" s="45"/>
      <c r="CLA80" s="45"/>
      <c r="CLB80" s="45"/>
      <c r="CLC80" s="45"/>
      <c r="CLD80" s="45"/>
      <c r="CLE80" s="45"/>
      <c r="CLF80" s="45"/>
      <c r="CLG80" s="45"/>
      <c r="CLH80" s="45"/>
      <c r="CLI80" s="45"/>
      <c r="CLJ80" s="45"/>
      <c r="CLK80" s="45"/>
      <c r="CLL80" s="45"/>
      <c r="CLM80" s="45"/>
      <c r="CLN80" s="45"/>
      <c r="CLO80" s="45"/>
      <c r="CLP80" s="45"/>
      <c r="CLQ80" s="45"/>
      <c r="CLR80" s="45"/>
      <c r="CLS80" s="45"/>
      <c r="CLT80" s="45"/>
      <c r="CLU80" s="45"/>
      <c r="CLV80" s="45"/>
      <c r="CLW80" s="45"/>
      <c r="CLX80" s="45"/>
      <c r="CLY80" s="45"/>
      <c r="CLZ80" s="45"/>
      <c r="CMA80" s="45"/>
      <c r="CMB80" s="45"/>
      <c r="CMC80" s="45"/>
      <c r="CMD80" s="45"/>
      <c r="CME80" s="45"/>
      <c r="CMF80" s="45"/>
      <c r="CMG80" s="45"/>
      <c r="CMH80" s="45"/>
      <c r="CMI80" s="45"/>
      <c r="CMJ80" s="45"/>
      <c r="CMK80" s="45"/>
      <c r="CML80" s="45"/>
      <c r="CMM80" s="45"/>
      <c r="CMN80" s="45"/>
      <c r="CMO80" s="45"/>
      <c r="CMP80" s="45"/>
      <c r="CMQ80" s="45"/>
      <c r="CMR80" s="45"/>
      <c r="CMS80" s="45"/>
      <c r="CMT80" s="45"/>
      <c r="CMU80" s="45"/>
      <c r="CMV80" s="45"/>
      <c r="CMW80" s="45"/>
      <c r="CMX80" s="45"/>
      <c r="CMY80" s="45"/>
      <c r="CMZ80" s="45"/>
      <c r="CNA80" s="45"/>
      <c r="CNB80" s="45"/>
      <c r="CNC80" s="45"/>
      <c r="CND80" s="45"/>
      <c r="CNE80" s="45"/>
      <c r="CNF80" s="45"/>
      <c r="CNG80" s="45"/>
      <c r="CNH80" s="45"/>
      <c r="CNI80" s="45"/>
      <c r="CNJ80" s="45"/>
      <c r="CNK80" s="45"/>
      <c r="CNL80" s="45"/>
      <c r="CNM80" s="45"/>
      <c r="CNN80" s="45"/>
      <c r="CNO80" s="45"/>
      <c r="CNP80" s="45"/>
      <c r="CNQ80" s="45"/>
      <c r="CNR80" s="45"/>
      <c r="CNS80" s="45"/>
      <c r="CNT80" s="45"/>
      <c r="CNU80" s="45"/>
      <c r="CNV80" s="45"/>
      <c r="CNW80" s="45"/>
      <c r="CNX80" s="45"/>
      <c r="CNY80" s="45"/>
      <c r="CNZ80" s="45"/>
      <c r="COA80" s="45"/>
      <c r="COB80" s="45"/>
      <c r="COC80" s="45"/>
      <c r="COD80" s="45"/>
      <c r="COE80" s="45"/>
      <c r="COF80" s="45"/>
      <c r="COG80" s="45"/>
      <c r="COH80" s="45"/>
      <c r="COI80" s="45"/>
      <c r="COJ80" s="45"/>
      <c r="COK80" s="45"/>
      <c r="COL80" s="45"/>
      <c r="COM80" s="45"/>
      <c r="CON80" s="45"/>
      <c r="COO80" s="45"/>
      <c r="COP80" s="45"/>
      <c r="COQ80" s="45"/>
      <c r="COR80" s="45"/>
      <c r="COS80" s="45"/>
      <c r="COT80" s="45"/>
      <c r="COU80" s="45"/>
      <c r="COV80" s="45"/>
      <c r="COW80" s="45"/>
      <c r="COX80" s="45"/>
      <c r="COY80" s="45"/>
      <c r="COZ80" s="45"/>
      <c r="CPA80" s="45"/>
      <c r="CPB80" s="45"/>
      <c r="CPC80" s="45"/>
      <c r="CPD80" s="45"/>
      <c r="CPE80" s="45"/>
      <c r="CPF80" s="45"/>
      <c r="CPG80" s="45"/>
      <c r="CPH80" s="45"/>
      <c r="CPI80" s="45"/>
      <c r="CPJ80" s="45"/>
      <c r="CPK80" s="45"/>
      <c r="CPL80" s="45"/>
      <c r="CPM80" s="45"/>
      <c r="CPN80" s="45"/>
      <c r="CPO80" s="45"/>
      <c r="CPP80" s="45"/>
      <c r="CPQ80" s="45"/>
      <c r="CPR80" s="45"/>
      <c r="CPS80" s="45"/>
      <c r="CPT80" s="45"/>
      <c r="CPU80" s="45"/>
      <c r="CPV80" s="45"/>
      <c r="CPW80" s="45"/>
      <c r="CPX80" s="45"/>
      <c r="CPY80" s="45"/>
      <c r="CPZ80" s="45"/>
      <c r="CQA80" s="45"/>
      <c r="CQB80" s="45"/>
      <c r="CQC80" s="45"/>
      <c r="CQD80" s="45"/>
      <c r="CQE80" s="45"/>
      <c r="CQF80" s="45"/>
      <c r="CQG80" s="45"/>
      <c r="CQH80" s="45"/>
      <c r="CQI80" s="45"/>
      <c r="CQJ80" s="45"/>
      <c r="CQK80" s="45"/>
      <c r="CQL80" s="45"/>
      <c r="CQM80" s="45"/>
      <c r="CQN80" s="45"/>
      <c r="CQO80" s="45"/>
      <c r="CQP80" s="45"/>
      <c r="CQQ80" s="45"/>
      <c r="CQR80" s="45"/>
      <c r="CQS80" s="45"/>
      <c r="CQT80" s="45"/>
      <c r="CQU80" s="45"/>
      <c r="CQV80" s="45"/>
      <c r="CQW80" s="45"/>
      <c r="CQX80" s="45"/>
      <c r="CQY80" s="45"/>
      <c r="CQZ80" s="45"/>
      <c r="CRA80" s="45"/>
      <c r="CRB80" s="45"/>
      <c r="CRC80" s="45"/>
      <c r="CRD80" s="45"/>
      <c r="CRE80" s="45"/>
      <c r="CRF80" s="45"/>
      <c r="CRG80" s="45"/>
      <c r="CRH80" s="45"/>
      <c r="CRI80" s="45"/>
      <c r="CRJ80" s="45"/>
      <c r="CRK80" s="45"/>
      <c r="CRL80" s="45"/>
      <c r="CRM80" s="45"/>
      <c r="CRN80" s="45"/>
      <c r="CRO80" s="45"/>
      <c r="CRP80" s="45"/>
      <c r="CRQ80" s="45"/>
      <c r="CRR80" s="45"/>
      <c r="CRS80" s="45"/>
      <c r="CRT80" s="45"/>
      <c r="CRU80" s="45"/>
      <c r="CRV80" s="45"/>
      <c r="CRW80" s="45"/>
      <c r="CRX80" s="45"/>
      <c r="CRY80" s="45"/>
      <c r="CRZ80" s="45"/>
      <c r="CSA80" s="45"/>
      <c r="CSB80" s="45"/>
      <c r="CSC80" s="45"/>
      <c r="CSD80" s="45"/>
      <c r="CSE80" s="45"/>
      <c r="CSF80" s="45"/>
      <c r="CSG80" s="45"/>
      <c r="CSH80" s="45"/>
      <c r="CSI80" s="45"/>
      <c r="CSJ80" s="45"/>
      <c r="CSK80" s="45"/>
      <c r="CSL80" s="45"/>
      <c r="CSM80" s="45"/>
      <c r="CSN80" s="45"/>
      <c r="CSO80" s="45"/>
      <c r="CSP80" s="45"/>
      <c r="CSQ80" s="45"/>
      <c r="CSR80" s="45"/>
      <c r="CSS80" s="45"/>
      <c r="CST80" s="45"/>
      <c r="CSU80" s="45"/>
      <c r="CSV80" s="45"/>
      <c r="CSW80" s="45"/>
      <c r="CSX80" s="45"/>
      <c r="CSY80" s="45"/>
      <c r="CSZ80" s="45"/>
      <c r="CTA80" s="45"/>
      <c r="CTB80" s="45"/>
      <c r="CTC80" s="45"/>
    </row>
    <row r="81" spans="1:2551" s="46" customFormat="1" ht="13" customHeight="1" x14ac:dyDescent="0.2">
      <c r="A81" s="36"/>
      <c r="B81" s="117" t="s">
        <v>2533</v>
      </c>
      <c r="C81" s="118"/>
      <c r="D81" s="118"/>
      <c r="E81" s="118" t="s">
        <v>2474</v>
      </c>
      <c r="F81" s="118"/>
      <c r="G81" s="118" t="s">
        <v>2534</v>
      </c>
      <c r="H81" s="119">
        <v>27.908842</v>
      </c>
      <c r="I81" s="119">
        <v>104.067848</v>
      </c>
      <c r="J81" s="118" t="s">
        <v>1016</v>
      </c>
      <c r="K81" s="118" t="s">
        <v>3</v>
      </c>
      <c r="L81" s="118"/>
      <c r="M81" s="120"/>
      <c r="N81" s="120"/>
      <c r="O81" s="118"/>
      <c r="P81" s="120"/>
      <c r="Q81" s="120"/>
      <c r="R81" s="120"/>
      <c r="S81" s="120"/>
      <c r="T81" s="118"/>
      <c r="U81" s="118"/>
      <c r="V81" s="118"/>
      <c r="W81" s="118"/>
      <c r="X81" s="118"/>
      <c r="Y81" s="118"/>
      <c r="Z81" s="118"/>
      <c r="AA81" s="118"/>
      <c r="AB81" s="118"/>
      <c r="AC81" s="118"/>
      <c r="AD81" s="118"/>
      <c r="AE81" s="118"/>
      <c r="AF81" s="118"/>
      <c r="AG81" s="125" t="s">
        <v>1710</v>
      </c>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c r="DC81" s="45"/>
      <c r="DD81" s="45"/>
      <c r="DE81" s="45"/>
      <c r="DF81" s="45"/>
      <c r="DG81" s="45"/>
      <c r="DH81" s="45"/>
      <c r="DI81" s="45"/>
      <c r="DJ81" s="45"/>
      <c r="DK81" s="45"/>
      <c r="DL81" s="45"/>
      <c r="DM81" s="45"/>
      <c r="DN81" s="45"/>
      <c r="DO81" s="45"/>
      <c r="DP81" s="45"/>
      <c r="DQ81" s="45"/>
      <c r="DR81" s="45"/>
      <c r="DS81" s="45"/>
      <c r="DT81" s="45"/>
      <c r="DU81" s="45"/>
      <c r="DV81" s="45"/>
      <c r="DW81" s="45"/>
      <c r="DX81" s="45"/>
      <c r="DY81" s="45"/>
      <c r="DZ81" s="45"/>
      <c r="EA81" s="45"/>
      <c r="EB81" s="45"/>
      <c r="EC81" s="45"/>
      <c r="ED81" s="45"/>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c r="FJ81" s="45"/>
      <c r="FK81" s="45"/>
      <c r="FL81" s="45"/>
      <c r="FM81" s="45"/>
      <c r="FN81" s="45"/>
      <c r="FO81" s="45"/>
      <c r="FP81" s="45"/>
      <c r="FQ81" s="45"/>
      <c r="FR81" s="45"/>
      <c r="FS81" s="45"/>
      <c r="FT81" s="45"/>
      <c r="FU81" s="45"/>
      <c r="FV81" s="45"/>
      <c r="FW81" s="45"/>
      <c r="FX81" s="45"/>
      <c r="FY81" s="45"/>
      <c r="FZ81" s="45"/>
      <c r="GA81" s="45"/>
      <c r="GB81" s="45"/>
      <c r="GC81" s="45"/>
      <c r="GD81" s="45"/>
      <c r="GE81" s="45"/>
      <c r="GF81" s="45"/>
      <c r="GG81" s="45"/>
      <c r="GH81" s="45"/>
      <c r="GI81" s="45"/>
      <c r="GJ81" s="45"/>
      <c r="GK81" s="45"/>
      <c r="GL81" s="45"/>
      <c r="GM81" s="45"/>
      <c r="GN81" s="45"/>
      <c r="GO81" s="45"/>
      <c r="GP81" s="45"/>
      <c r="GQ81" s="45"/>
      <c r="GR81" s="45"/>
      <c r="GS81" s="45"/>
      <c r="GT81" s="45"/>
      <c r="GU81" s="45"/>
      <c r="GV81" s="45"/>
      <c r="GW81" s="45"/>
      <c r="GX81" s="45"/>
      <c r="GY81" s="45"/>
      <c r="GZ81" s="45"/>
      <c r="HA81" s="45"/>
      <c r="HB81" s="45"/>
      <c r="HC81" s="45"/>
      <c r="HD81" s="45"/>
      <c r="HE81" s="45"/>
      <c r="HF81" s="45"/>
      <c r="HG81" s="45"/>
      <c r="HH81" s="45"/>
      <c r="HI81" s="45"/>
      <c r="HJ81" s="45"/>
      <c r="HK81" s="45"/>
      <c r="HL81" s="45"/>
      <c r="HM81" s="45"/>
      <c r="HN81" s="45"/>
      <c r="HO81" s="45"/>
      <c r="HP81" s="45"/>
      <c r="HQ81" s="45"/>
      <c r="HR81" s="45"/>
      <c r="HS81" s="45"/>
      <c r="HT81" s="45"/>
      <c r="HU81" s="45"/>
      <c r="HV81" s="45"/>
      <c r="HW81" s="45"/>
      <c r="HX81" s="45"/>
      <c r="HY81" s="45"/>
      <c r="HZ81" s="45"/>
      <c r="IA81" s="45"/>
      <c r="IB81" s="45"/>
      <c r="IC81" s="45"/>
      <c r="ID81" s="45"/>
      <c r="IE81" s="45"/>
      <c r="IF81" s="45"/>
      <c r="IG81" s="45"/>
      <c r="IH81" s="45"/>
      <c r="II81" s="45"/>
      <c r="IJ81" s="45"/>
      <c r="IK81" s="45"/>
      <c r="IL81" s="45"/>
      <c r="IM81" s="45"/>
      <c r="IN81" s="45"/>
      <c r="IO81" s="45"/>
      <c r="IP81" s="45"/>
      <c r="IQ81" s="45"/>
      <c r="IR81" s="45"/>
      <c r="IS81" s="45"/>
      <c r="IT81" s="45"/>
      <c r="IU81" s="45"/>
      <c r="IV81" s="45"/>
      <c r="IW81" s="45"/>
      <c r="IX81" s="45"/>
      <c r="IY81" s="45"/>
      <c r="IZ81" s="45"/>
      <c r="JA81" s="45"/>
      <c r="JB81" s="45"/>
      <c r="JC81" s="45"/>
      <c r="JD81" s="45"/>
      <c r="JE81" s="45"/>
      <c r="JF81" s="45"/>
      <c r="JG81" s="45"/>
      <c r="JH81" s="45"/>
      <c r="JI81" s="45"/>
      <c r="JJ81" s="45"/>
      <c r="JK81" s="45"/>
      <c r="JL81" s="45"/>
      <c r="JM81" s="45"/>
      <c r="JN81" s="45"/>
      <c r="JO81" s="45"/>
      <c r="JP81" s="45"/>
      <c r="JQ81" s="45"/>
      <c r="JR81" s="45"/>
      <c r="JS81" s="45"/>
      <c r="JT81" s="45"/>
      <c r="JU81" s="45"/>
      <c r="JV81" s="45"/>
      <c r="JW81" s="45"/>
      <c r="JX81" s="45"/>
      <c r="JY81" s="45"/>
      <c r="JZ81" s="45"/>
      <c r="KA81" s="45"/>
      <c r="KB81" s="45"/>
      <c r="KC81" s="45"/>
      <c r="KD81" s="45"/>
      <c r="KE81" s="45"/>
      <c r="KF81" s="45"/>
      <c r="KG81" s="45"/>
      <c r="KH81" s="45"/>
      <c r="KI81" s="45"/>
      <c r="KJ81" s="45"/>
      <c r="KK81" s="45"/>
      <c r="KL81" s="45"/>
      <c r="KM81" s="45"/>
      <c r="KN81" s="45"/>
      <c r="KO81" s="45"/>
      <c r="KP81" s="45"/>
      <c r="KQ81" s="45"/>
      <c r="KR81" s="45"/>
      <c r="KS81" s="45"/>
      <c r="KT81" s="45"/>
      <c r="KU81" s="45"/>
      <c r="KV81" s="45"/>
      <c r="KW81" s="45"/>
      <c r="KX81" s="45"/>
      <c r="KY81" s="45"/>
      <c r="KZ81" s="45"/>
      <c r="LA81" s="45"/>
      <c r="LB81" s="45"/>
      <c r="LC81" s="45"/>
      <c r="LD81" s="45"/>
      <c r="LE81" s="45"/>
      <c r="LF81" s="45"/>
      <c r="LG81" s="45"/>
      <c r="LH81" s="45"/>
      <c r="LI81" s="45"/>
      <c r="LJ81" s="45"/>
      <c r="LK81" s="45"/>
      <c r="LL81" s="45"/>
      <c r="LM81" s="45"/>
      <c r="LN81" s="45"/>
      <c r="LO81" s="45"/>
      <c r="LP81" s="45"/>
      <c r="LQ81" s="45"/>
      <c r="LR81" s="45"/>
      <c r="LS81" s="45"/>
      <c r="LT81" s="45"/>
      <c r="LU81" s="45"/>
      <c r="LV81" s="45"/>
      <c r="LW81" s="45"/>
      <c r="LX81" s="45"/>
      <c r="LY81" s="45"/>
      <c r="LZ81" s="45"/>
      <c r="MA81" s="45"/>
      <c r="MB81" s="45"/>
      <c r="MC81" s="45"/>
      <c r="MD81" s="45"/>
      <c r="ME81" s="45"/>
      <c r="MF81" s="45"/>
      <c r="MG81" s="45"/>
      <c r="MH81" s="45"/>
      <c r="MI81" s="45"/>
      <c r="MJ81" s="45"/>
      <c r="MK81" s="45"/>
      <c r="ML81" s="45"/>
      <c r="MM81" s="45"/>
      <c r="MN81" s="45"/>
      <c r="MO81" s="45"/>
      <c r="MP81" s="45"/>
      <c r="MQ81" s="45"/>
      <c r="MR81" s="45"/>
      <c r="MS81" s="45"/>
      <c r="MT81" s="45"/>
      <c r="MU81" s="45"/>
      <c r="MV81" s="45"/>
      <c r="MW81" s="45"/>
      <c r="MX81" s="45"/>
      <c r="MY81" s="45"/>
      <c r="MZ81" s="45"/>
      <c r="NA81" s="45"/>
      <c r="NB81" s="45"/>
      <c r="NC81" s="45"/>
      <c r="ND81" s="45"/>
      <c r="NE81" s="45"/>
      <c r="NF81" s="45"/>
      <c r="NG81" s="45"/>
      <c r="NH81" s="45"/>
      <c r="NI81" s="45"/>
      <c r="NJ81" s="45"/>
      <c r="NK81" s="45"/>
      <c r="NL81" s="45"/>
      <c r="NM81" s="45"/>
      <c r="NN81" s="45"/>
      <c r="NO81" s="45"/>
      <c r="NP81" s="45"/>
      <c r="NQ81" s="45"/>
      <c r="NR81" s="45"/>
      <c r="NS81" s="45"/>
      <c r="NT81" s="45"/>
      <c r="NU81" s="45"/>
      <c r="NV81" s="45"/>
      <c r="NW81" s="45"/>
      <c r="NX81" s="45"/>
      <c r="NY81" s="45"/>
      <c r="NZ81" s="45"/>
      <c r="OA81" s="45"/>
      <c r="OB81" s="45"/>
      <c r="OC81" s="45"/>
      <c r="OD81" s="45"/>
      <c r="OE81" s="45"/>
      <c r="OF81" s="45"/>
      <c r="OG81" s="45"/>
      <c r="OH81" s="45"/>
      <c r="OI81" s="45"/>
      <c r="OJ81" s="45"/>
      <c r="OK81" s="45"/>
      <c r="OL81" s="45"/>
      <c r="OM81" s="45"/>
      <c r="ON81" s="45"/>
      <c r="OO81" s="45"/>
      <c r="OP81" s="45"/>
      <c r="OQ81" s="45"/>
      <c r="OR81" s="45"/>
      <c r="OS81" s="45"/>
      <c r="OT81" s="45"/>
      <c r="OU81" s="45"/>
      <c r="OV81" s="45"/>
      <c r="OW81" s="45"/>
      <c r="OX81" s="45"/>
      <c r="OY81" s="45"/>
      <c r="OZ81" s="45"/>
      <c r="PA81" s="45"/>
      <c r="PB81" s="45"/>
      <c r="PC81" s="45"/>
      <c r="PD81" s="45"/>
      <c r="PE81" s="45"/>
      <c r="PF81" s="45"/>
      <c r="PG81" s="45"/>
      <c r="PH81" s="45"/>
      <c r="PI81" s="45"/>
      <c r="PJ81" s="45"/>
      <c r="PK81" s="45"/>
      <c r="PL81" s="45"/>
      <c r="PM81" s="45"/>
      <c r="PN81" s="45"/>
      <c r="PO81" s="45"/>
      <c r="PP81" s="45"/>
      <c r="PQ81" s="45"/>
      <c r="PR81" s="45"/>
      <c r="PS81" s="45"/>
      <c r="PT81" s="45"/>
      <c r="PU81" s="45"/>
      <c r="PV81" s="45"/>
      <c r="PW81" s="45"/>
      <c r="PX81" s="45"/>
      <c r="PY81" s="45"/>
      <c r="PZ81" s="45"/>
      <c r="QA81" s="45"/>
      <c r="QB81" s="45"/>
      <c r="QC81" s="45"/>
      <c r="QD81" s="45"/>
      <c r="QE81" s="45"/>
      <c r="QF81" s="45"/>
      <c r="QG81" s="45"/>
      <c r="QH81" s="45"/>
      <c r="QI81" s="45"/>
      <c r="QJ81" s="45"/>
      <c r="QK81" s="45"/>
      <c r="QL81" s="45"/>
      <c r="QM81" s="45"/>
      <c r="QN81" s="45"/>
      <c r="QO81" s="45"/>
      <c r="QP81" s="45"/>
      <c r="QQ81" s="45"/>
      <c r="QR81" s="45"/>
      <c r="QS81" s="45"/>
      <c r="QT81" s="45"/>
      <c r="QU81" s="45"/>
      <c r="QV81" s="45"/>
      <c r="QW81" s="45"/>
      <c r="QX81" s="45"/>
      <c r="QY81" s="45"/>
      <c r="QZ81" s="45"/>
      <c r="RA81" s="45"/>
      <c r="RB81" s="45"/>
      <c r="RC81" s="45"/>
      <c r="RD81" s="45"/>
      <c r="RE81" s="45"/>
      <c r="RF81" s="45"/>
      <c r="RG81" s="45"/>
      <c r="RH81" s="45"/>
      <c r="RI81" s="45"/>
      <c r="RJ81" s="45"/>
      <c r="RK81" s="45"/>
      <c r="RL81" s="45"/>
      <c r="RM81" s="45"/>
      <c r="RN81" s="45"/>
      <c r="RO81" s="45"/>
      <c r="RP81" s="45"/>
      <c r="RQ81" s="45"/>
      <c r="RR81" s="45"/>
      <c r="RS81" s="45"/>
      <c r="RT81" s="45"/>
      <c r="RU81" s="45"/>
      <c r="RV81" s="45"/>
      <c r="RW81" s="45"/>
      <c r="RX81" s="45"/>
      <c r="RY81" s="45"/>
      <c r="RZ81" s="45"/>
      <c r="SA81" s="45"/>
      <c r="SB81" s="45"/>
      <c r="SC81" s="45"/>
      <c r="SD81" s="45"/>
      <c r="SE81" s="45"/>
      <c r="SF81" s="45"/>
      <c r="SG81" s="45"/>
      <c r="SH81" s="45"/>
      <c r="SI81" s="45"/>
      <c r="SJ81" s="45"/>
      <c r="SK81" s="45"/>
      <c r="SL81" s="45"/>
      <c r="SM81" s="45"/>
      <c r="SN81" s="45"/>
      <c r="SO81" s="45"/>
      <c r="SP81" s="45"/>
      <c r="SQ81" s="45"/>
      <c r="SR81" s="45"/>
      <c r="SS81" s="45"/>
      <c r="ST81" s="45"/>
      <c r="SU81" s="45"/>
      <c r="SV81" s="45"/>
      <c r="SW81" s="45"/>
      <c r="SX81" s="45"/>
      <c r="SY81" s="45"/>
      <c r="SZ81" s="45"/>
      <c r="TA81" s="45"/>
      <c r="TB81" s="45"/>
      <c r="TC81" s="45"/>
      <c r="TD81" s="45"/>
      <c r="TE81" s="45"/>
      <c r="TF81" s="45"/>
      <c r="TG81" s="45"/>
      <c r="TH81" s="45"/>
      <c r="TI81" s="45"/>
      <c r="TJ81" s="45"/>
      <c r="TK81" s="45"/>
      <c r="TL81" s="45"/>
      <c r="TM81" s="45"/>
      <c r="TN81" s="45"/>
      <c r="TO81" s="45"/>
      <c r="TP81" s="45"/>
      <c r="TQ81" s="45"/>
      <c r="TR81" s="45"/>
      <c r="TS81" s="45"/>
      <c r="TT81" s="45"/>
      <c r="TU81" s="45"/>
      <c r="TV81" s="45"/>
      <c r="TW81" s="45"/>
      <c r="TX81" s="45"/>
      <c r="TY81" s="45"/>
      <c r="TZ81" s="45"/>
      <c r="UA81" s="45"/>
      <c r="UB81" s="45"/>
      <c r="UC81" s="45"/>
      <c r="UD81" s="45"/>
      <c r="UE81" s="45"/>
      <c r="UF81" s="45"/>
      <c r="UG81" s="45"/>
      <c r="UH81" s="45"/>
      <c r="UI81" s="45"/>
      <c r="UJ81" s="45"/>
      <c r="UK81" s="45"/>
      <c r="UL81" s="45"/>
      <c r="UM81" s="45"/>
      <c r="UN81" s="45"/>
      <c r="UO81" s="45"/>
      <c r="UP81" s="45"/>
      <c r="UQ81" s="45"/>
      <c r="UR81" s="45"/>
      <c r="US81" s="45"/>
      <c r="UT81" s="45"/>
      <c r="UU81" s="45"/>
      <c r="UV81" s="45"/>
      <c r="UW81" s="45"/>
      <c r="UX81" s="45"/>
      <c r="UY81" s="45"/>
      <c r="UZ81" s="45"/>
      <c r="VA81" s="45"/>
      <c r="VB81" s="45"/>
      <c r="VC81" s="45"/>
      <c r="VD81" s="45"/>
      <c r="VE81" s="45"/>
      <c r="VF81" s="45"/>
      <c r="VG81" s="45"/>
      <c r="VH81" s="45"/>
      <c r="VI81" s="45"/>
      <c r="VJ81" s="45"/>
      <c r="VK81" s="45"/>
      <c r="VL81" s="45"/>
      <c r="VM81" s="45"/>
      <c r="VN81" s="45"/>
      <c r="VO81" s="45"/>
      <c r="VP81" s="45"/>
      <c r="VQ81" s="45"/>
      <c r="VR81" s="45"/>
      <c r="VS81" s="45"/>
      <c r="VT81" s="45"/>
      <c r="VU81" s="45"/>
      <c r="VV81" s="45"/>
      <c r="VW81" s="45"/>
      <c r="VX81" s="45"/>
      <c r="VY81" s="45"/>
      <c r="VZ81" s="45"/>
      <c r="WA81" s="45"/>
      <c r="WB81" s="45"/>
      <c r="WC81" s="45"/>
      <c r="WD81" s="45"/>
      <c r="WE81" s="45"/>
      <c r="WF81" s="45"/>
      <c r="WG81" s="45"/>
      <c r="WH81" s="45"/>
      <c r="WI81" s="45"/>
      <c r="WJ81" s="45"/>
      <c r="WK81" s="45"/>
      <c r="WL81" s="45"/>
      <c r="WM81" s="45"/>
      <c r="WN81" s="45"/>
      <c r="WO81" s="45"/>
      <c r="WP81" s="45"/>
      <c r="WQ81" s="45"/>
      <c r="WR81" s="45"/>
      <c r="WS81" s="45"/>
      <c r="WT81" s="45"/>
      <c r="WU81" s="45"/>
      <c r="WV81" s="45"/>
      <c r="WW81" s="45"/>
      <c r="WX81" s="45"/>
      <c r="WY81" s="45"/>
      <c r="WZ81" s="45"/>
      <c r="XA81" s="45"/>
      <c r="XB81" s="45"/>
      <c r="XC81" s="45"/>
      <c r="XD81" s="45"/>
      <c r="XE81" s="45"/>
      <c r="XF81" s="45"/>
      <c r="XG81" s="45"/>
      <c r="XH81" s="45"/>
      <c r="XI81" s="45"/>
      <c r="XJ81" s="45"/>
      <c r="XK81" s="45"/>
      <c r="XL81" s="45"/>
      <c r="XM81" s="45"/>
      <c r="XN81" s="45"/>
      <c r="XO81" s="45"/>
      <c r="XP81" s="45"/>
      <c r="XQ81" s="45"/>
      <c r="XR81" s="45"/>
      <c r="XS81" s="45"/>
      <c r="XT81" s="45"/>
      <c r="XU81" s="45"/>
      <c r="XV81" s="45"/>
      <c r="XW81" s="45"/>
      <c r="XX81" s="45"/>
      <c r="XY81" s="45"/>
      <c r="XZ81" s="45"/>
      <c r="YA81" s="45"/>
      <c r="YB81" s="45"/>
      <c r="YC81" s="45"/>
      <c r="YD81" s="45"/>
      <c r="YE81" s="45"/>
      <c r="YF81" s="45"/>
      <c r="YG81" s="45"/>
      <c r="YH81" s="45"/>
      <c r="YI81" s="45"/>
      <c r="YJ81" s="45"/>
      <c r="YK81" s="45"/>
      <c r="YL81" s="45"/>
      <c r="YM81" s="45"/>
      <c r="YN81" s="45"/>
      <c r="YO81" s="45"/>
      <c r="YP81" s="45"/>
      <c r="YQ81" s="45"/>
      <c r="YR81" s="45"/>
      <c r="YS81" s="45"/>
      <c r="YT81" s="45"/>
      <c r="YU81" s="45"/>
      <c r="YV81" s="45"/>
      <c r="YW81" s="45"/>
      <c r="YX81" s="45"/>
      <c r="YY81" s="45"/>
      <c r="YZ81" s="45"/>
      <c r="ZA81" s="45"/>
      <c r="ZB81" s="45"/>
      <c r="ZC81" s="45"/>
      <c r="ZD81" s="45"/>
      <c r="ZE81" s="45"/>
      <c r="ZF81" s="45"/>
      <c r="ZG81" s="45"/>
      <c r="ZH81" s="45"/>
      <c r="ZI81" s="45"/>
      <c r="ZJ81" s="45"/>
      <c r="ZK81" s="45"/>
      <c r="ZL81" s="45"/>
      <c r="ZM81" s="45"/>
      <c r="ZN81" s="45"/>
      <c r="ZO81" s="45"/>
      <c r="ZP81" s="45"/>
      <c r="ZQ81" s="45"/>
      <c r="ZR81" s="45"/>
      <c r="ZS81" s="45"/>
      <c r="ZT81" s="45"/>
      <c r="ZU81" s="45"/>
      <c r="ZV81" s="45"/>
      <c r="ZW81" s="45"/>
      <c r="ZX81" s="45"/>
      <c r="ZY81" s="45"/>
      <c r="ZZ81" s="45"/>
      <c r="AAA81" s="45"/>
      <c r="AAB81" s="45"/>
      <c r="AAC81" s="45"/>
      <c r="AAD81" s="45"/>
      <c r="AAE81" s="45"/>
      <c r="AAF81" s="45"/>
      <c r="AAG81" s="45"/>
      <c r="AAH81" s="45"/>
      <c r="AAI81" s="45"/>
      <c r="AAJ81" s="45"/>
      <c r="AAK81" s="45"/>
      <c r="AAL81" s="45"/>
      <c r="AAM81" s="45"/>
      <c r="AAN81" s="45"/>
      <c r="AAO81" s="45"/>
      <c r="AAP81" s="45"/>
      <c r="AAQ81" s="45"/>
      <c r="AAR81" s="45"/>
      <c r="AAS81" s="45"/>
      <c r="AAT81" s="45"/>
      <c r="AAU81" s="45"/>
      <c r="AAV81" s="45"/>
      <c r="AAW81" s="45"/>
      <c r="AAX81" s="45"/>
      <c r="AAY81" s="45"/>
      <c r="AAZ81" s="45"/>
      <c r="ABA81" s="45"/>
      <c r="ABB81" s="45"/>
      <c r="ABC81" s="45"/>
      <c r="ABD81" s="45"/>
      <c r="ABE81" s="45"/>
      <c r="ABF81" s="45"/>
      <c r="ABG81" s="45"/>
      <c r="ABH81" s="45"/>
      <c r="ABI81" s="45"/>
      <c r="ABJ81" s="45"/>
      <c r="ABK81" s="45"/>
      <c r="ABL81" s="45"/>
      <c r="ABM81" s="45"/>
      <c r="ABN81" s="45"/>
      <c r="ABO81" s="45"/>
      <c r="ABP81" s="45"/>
      <c r="ABQ81" s="45"/>
      <c r="ABR81" s="45"/>
      <c r="ABS81" s="45"/>
      <c r="ABT81" s="45"/>
      <c r="ABU81" s="45"/>
      <c r="ABV81" s="45"/>
      <c r="ABW81" s="45"/>
      <c r="ABX81" s="45"/>
      <c r="ABY81" s="45"/>
      <c r="ABZ81" s="45"/>
      <c r="ACA81" s="45"/>
      <c r="ACB81" s="45"/>
      <c r="ACC81" s="45"/>
      <c r="ACD81" s="45"/>
      <c r="ACE81" s="45"/>
      <c r="ACF81" s="45"/>
      <c r="ACG81" s="45"/>
      <c r="ACH81" s="45"/>
      <c r="ACI81" s="45"/>
      <c r="ACJ81" s="45"/>
      <c r="ACK81" s="45"/>
      <c r="ACL81" s="45"/>
      <c r="ACM81" s="45"/>
      <c r="ACN81" s="45"/>
      <c r="ACO81" s="45"/>
      <c r="ACP81" s="45"/>
      <c r="ACQ81" s="45"/>
      <c r="ACR81" s="45"/>
      <c r="ACS81" s="45"/>
      <c r="ACT81" s="45"/>
      <c r="ACU81" s="45"/>
      <c r="ACV81" s="45"/>
      <c r="ACW81" s="45"/>
      <c r="ACX81" s="45"/>
      <c r="ACY81" s="45"/>
      <c r="ACZ81" s="45"/>
      <c r="ADA81" s="45"/>
      <c r="ADB81" s="45"/>
      <c r="ADC81" s="45"/>
      <c r="ADD81" s="45"/>
      <c r="ADE81" s="45"/>
      <c r="ADF81" s="45"/>
      <c r="ADG81" s="45"/>
      <c r="ADH81" s="45"/>
      <c r="ADI81" s="45"/>
      <c r="ADJ81" s="45"/>
      <c r="ADK81" s="45"/>
      <c r="ADL81" s="45"/>
      <c r="ADM81" s="45"/>
      <c r="ADN81" s="45"/>
      <c r="ADO81" s="45"/>
      <c r="ADP81" s="45"/>
      <c r="ADQ81" s="45"/>
      <c r="ADR81" s="45"/>
      <c r="ADS81" s="45"/>
      <c r="ADT81" s="45"/>
      <c r="ADU81" s="45"/>
      <c r="ADV81" s="45"/>
      <c r="ADW81" s="45"/>
      <c r="ADX81" s="45"/>
      <c r="ADY81" s="45"/>
      <c r="ADZ81" s="45"/>
      <c r="AEA81" s="45"/>
      <c r="AEB81" s="45"/>
      <c r="AEC81" s="45"/>
      <c r="AED81" s="45"/>
      <c r="AEE81" s="45"/>
      <c r="AEF81" s="45"/>
      <c r="AEG81" s="45"/>
      <c r="AEH81" s="45"/>
      <c r="AEI81" s="45"/>
      <c r="AEJ81" s="45"/>
      <c r="AEK81" s="45"/>
      <c r="AEL81" s="45"/>
      <c r="AEM81" s="45"/>
      <c r="AEN81" s="45"/>
      <c r="AEO81" s="45"/>
      <c r="AEP81" s="45"/>
      <c r="AEQ81" s="45"/>
      <c r="AER81" s="45"/>
      <c r="AES81" s="45"/>
      <c r="AET81" s="45"/>
      <c r="AEU81" s="45"/>
      <c r="AEV81" s="45"/>
      <c r="AEW81" s="45"/>
      <c r="AEX81" s="45"/>
      <c r="AEY81" s="45"/>
      <c r="AEZ81" s="45"/>
      <c r="AFA81" s="45"/>
      <c r="AFB81" s="45"/>
      <c r="AFC81" s="45"/>
      <c r="AFD81" s="45"/>
      <c r="AFE81" s="45"/>
      <c r="AFF81" s="45"/>
      <c r="AFG81" s="45"/>
      <c r="AFH81" s="45"/>
      <c r="AFI81" s="45"/>
      <c r="AFJ81" s="45"/>
      <c r="AFK81" s="45"/>
      <c r="AFL81" s="45"/>
      <c r="AFM81" s="45"/>
      <c r="AFN81" s="45"/>
      <c r="AFO81" s="45"/>
      <c r="AFP81" s="45"/>
      <c r="AFQ81" s="45"/>
      <c r="AFR81" s="45"/>
      <c r="AFS81" s="45"/>
      <c r="AFT81" s="45"/>
      <c r="AFU81" s="45"/>
      <c r="AFV81" s="45"/>
      <c r="AFW81" s="45"/>
      <c r="AFX81" s="45"/>
      <c r="AFY81" s="45"/>
      <c r="AFZ81" s="45"/>
      <c r="AGA81" s="45"/>
      <c r="AGB81" s="45"/>
      <c r="AGC81" s="45"/>
      <c r="AGD81" s="45"/>
      <c r="AGE81" s="45"/>
      <c r="AGF81" s="45"/>
      <c r="AGG81" s="45"/>
      <c r="AGH81" s="45"/>
      <c r="AGI81" s="45"/>
      <c r="AGJ81" s="45"/>
      <c r="AGK81" s="45"/>
      <c r="AGL81" s="45"/>
      <c r="AGM81" s="45"/>
      <c r="AGN81" s="45"/>
      <c r="AGO81" s="45"/>
      <c r="AGP81" s="45"/>
      <c r="AGQ81" s="45"/>
      <c r="AGR81" s="45"/>
      <c r="AGS81" s="45"/>
      <c r="AGT81" s="45"/>
      <c r="AGU81" s="45"/>
      <c r="AGV81" s="45"/>
      <c r="AGW81" s="45"/>
      <c r="AGX81" s="45"/>
      <c r="AGY81" s="45"/>
      <c r="AGZ81" s="45"/>
      <c r="AHA81" s="45"/>
      <c r="AHB81" s="45"/>
      <c r="AHC81" s="45"/>
      <c r="AHD81" s="45"/>
      <c r="AHE81" s="45"/>
      <c r="AHF81" s="45"/>
      <c r="AHG81" s="45"/>
      <c r="AHH81" s="45"/>
      <c r="AHI81" s="45"/>
      <c r="AHJ81" s="45"/>
      <c r="AHK81" s="45"/>
      <c r="AHL81" s="45"/>
      <c r="AHM81" s="45"/>
      <c r="AHN81" s="45"/>
      <c r="AHO81" s="45"/>
      <c r="AHP81" s="45"/>
      <c r="AHQ81" s="45"/>
      <c r="AHR81" s="45"/>
      <c r="AHS81" s="45"/>
      <c r="AHT81" s="45"/>
      <c r="AHU81" s="45"/>
      <c r="AHV81" s="45"/>
      <c r="AHW81" s="45"/>
      <c r="AHX81" s="45"/>
      <c r="AHY81" s="45"/>
      <c r="AHZ81" s="45"/>
      <c r="AIA81" s="45"/>
      <c r="AIB81" s="45"/>
      <c r="AIC81" s="45"/>
      <c r="AID81" s="45"/>
      <c r="AIE81" s="45"/>
      <c r="AIF81" s="45"/>
      <c r="AIG81" s="45"/>
      <c r="AIH81" s="45"/>
      <c r="AII81" s="45"/>
      <c r="AIJ81" s="45"/>
      <c r="AIK81" s="45"/>
      <c r="AIL81" s="45"/>
      <c r="AIM81" s="45"/>
      <c r="AIN81" s="45"/>
      <c r="AIO81" s="45"/>
      <c r="AIP81" s="45"/>
      <c r="AIQ81" s="45"/>
      <c r="AIR81" s="45"/>
      <c r="AIS81" s="45"/>
      <c r="AIT81" s="45"/>
      <c r="AIU81" s="45"/>
      <c r="AIV81" s="45"/>
      <c r="AIW81" s="45"/>
      <c r="AIX81" s="45"/>
      <c r="AIY81" s="45"/>
      <c r="AIZ81" s="45"/>
      <c r="AJA81" s="45"/>
      <c r="AJB81" s="45"/>
      <c r="AJC81" s="45"/>
      <c r="AJD81" s="45"/>
      <c r="AJE81" s="45"/>
      <c r="AJF81" s="45"/>
      <c r="AJG81" s="45"/>
      <c r="AJH81" s="45"/>
      <c r="AJI81" s="45"/>
      <c r="AJJ81" s="45"/>
      <c r="AJK81" s="45"/>
      <c r="AJL81" s="45"/>
      <c r="AJM81" s="45"/>
      <c r="AJN81" s="45"/>
      <c r="AJO81" s="45"/>
      <c r="AJP81" s="45"/>
      <c r="AJQ81" s="45"/>
      <c r="AJR81" s="45"/>
      <c r="AJS81" s="45"/>
      <c r="AJT81" s="45"/>
      <c r="AJU81" s="45"/>
      <c r="AJV81" s="45"/>
      <c r="AJW81" s="45"/>
      <c r="AJX81" s="45"/>
      <c r="AJY81" s="45"/>
      <c r="AJZ81" s="45"/>
      <c r="AKA81" s="45"/>
      <c r="AKB81" s="45"/>
      <c r="AKC81" s="45"/>
      <c r="AKD81" s="45"/>
      <c r="AKE81" s="45"/>
      <c r="AKF81" s="45"/>
      <c r="AKG81" s="45"/>
      <c r="AKH81" s="45"/>
      <c r="AKI81" s="45"/>
      <c r="AKJ81" s="45"/>
      <c r="AKK81" s="45"/>
      <c r="AKL81" s="45"/>
      <c r="AKM81" s="45"/>
      <c r="AKN81" s="45"/>
      <c r="AKO81" s="45"/>
      <c r="AKP81" s="45"/>
      <c r="AKQ81" s="45"/>
      <c r="AKR81" s="45"/>
      <c r="AKS81" s="45"/>
      <c r="AKT81" s="45"/>
      <c r="AKU81" s="45"/>
      <c r="AKV81" s="45"/>
      <c r="AKW81" s="45"/>
      <c r="AKX81" s="45"/>
      <c r="AKY81" s="45"/>
      <c r="AKZ81" s="45"/>
      <c r="ALA81" s="45"/>
      <c r="ALB81" s="45"/>
      <c r="ALC81" s="45"/>
      <c r="ALD81" s="45"/>
      <c r="ALE81" s="45"/>
      <c r="ALF81" s="45"/>
      <c r="ALG81" s="45"/>
      <c r="ALH81" s="45"/>
      <c r="ALI81" s="45"/>
      <c r="ALJ81" s="45"/>
      <c r="ALK81" s="45"/>
      <c r="ALL81" s="45"/>
      <c r="ALM81" s="45"/>
      <c r="ALN81" s="45"/>
      <c r="ALO81" s="45"/>
      <c r="ALP81" s="45"/>
      <c r="ALQ81" s="45"/>
      <c r="ALR81" s="45"/>
      <c r="ALS81" s="45"/>
      <c r="ALT81" s="45"/>
      <c r="ALU81" s="45"/>
      <c r="ALV81" s="45"/>
      <c r="ALW81" s="45"/>
      <c r="ALX81" s="45"/>
      <c r="ALY81" s="45"/>
      <c r="ALZ81" s="45"/>
      <c r="AMA81" s="45"/>
      <c r="AMB81" s="45"/>
      <c r="AMC81" s="45"/>
      <c r="AMD81" s="45"/>
      <c r="AME81" s="45"/>
      <c r="AMF81" s="45"/>
      <c r="AMG81" s="45"/>
      <c r="AMH81" s="45"/>
      <c r="AMI81" s="45"/>
      <c r="AMJ81" s="45"/>
      <c r="AMK81" s="45"/>
      <c r="AML81" s="45"/>
      <c r="AMM81" s="45"/>
      <c r="AMN81" s="45"/>
      <c r="AMO81" s="45"/>
      <c r="AMP81" s="45"/>
      <c r="AMQ81" s="45"/>
      <c r="AMR81" s="45"/>
      <c r="AMS81" s="45"/>
      <c r="AMT81" s="45"/>
      <c r="AMU81" s="45"/>
      <c r="AMV81" s="45"/>
      <c r="AMW81" s="45"/>
      <c r="AMX81" s="45"/>
      <c r="AMY81" s="45"/>
      <c r="AMZ81" s="45"/>
      <c r="ANA81" s="45"/>
      <c r="ANB81" s="45"/>
      <c r="ANC81" s="45"/>
      <c r="AND81" s="45"/>
      <c r="ANE81" s="45"/>
      <c r="ANF81" s="45"/>
      <c r="ANG81" s="45"/>
      <c r="ANH81" s="45"/>
      <c r="ANI81" s="45"/>
      <c r="ANJ81" s="45"/>
      <c r="ANK81" s="45"/>
      <c r="ANL81" s="45"/>
      <c r="ANM81" s="45"/>
      <c r="ANN81" s="45"/>
      <c r="ANO81" s="45"/>
      <c r="ANP81" s="45"/>
      <c r="ANQ81" s="45"/>
      <c r="ANR81" s="45"/>
      <c r="ANS81" s="45"/>
      <c r="ANT81" s="45"/>
      <c r="ANU81" s="45"/>
      <c r="ANV81" s="45"/>
      <c r="ANW81" s="45"/>
      <c r="ANX81" s="45"/>
      <c r="ANY81" s="45"/>
      <c r="ANZ81" s="45"/>
      <c r="AOA81" s="45"/>
      <c r="AOB81" s="45"/>
      <c r="AOC81" s="45"/>
      <c r="AOD81" s="45"/>
      <c r="AOE81" s="45"/>
      <c r="AOF81" s="45"/>
      <c r="AOG81" s="45"/>
      <c r="AOH81" s="45"/>
      <c r="AOI81" s="45"/>
      <c r="AOJ81" s="45"/>
      <c r="AOK81" s="45"/>
      <c r="AOL81" s="45"/>
      <c r="AOM81" s="45"/>
      <c r="AON81" s="45"/>
      <c r="AOO81" s="45"/>
      <c r="AOP81" s="45"/>
      <c r="AOQ81" s="45"/>
      <c r="AOR81" s="45"/>
      <c r="AOS81" s="45"/>
      <c r="AOT81" s="45"/>
      <c r="AOU81" s="45"/>
      <c r="AOV81" s="45"/>
      <c r="AOW81" s="45"/>
      <c r="AOX81" s="45"/>
      <c r="AOY81" s="45"/>
      <c r="AOZ81" s="45"/>
      <c r="APA81" s="45"/>
      <c r="APB81" s="45"/>
      <c r="APC81" s="45"/>
      <c r="APD81" s="45"/>
      <c r="APE81" s="45"/>
      <c r="APF81" s="45"/>
      <c r="APG81" s="45"/>
      <c r="APH81" s="45"/>
      <c r="API81" s="45"/>
      <c r="APJ81" s="45"/>
      <c r="APK81" s="45"/>
      <c r="APL81" s="45"/>
      <c r="APM81" s="45"/>
      <c r="APN81" s="45"/>
      <c r="APO81" s="45"/>
      <c r="APP81" s="45"/>
      <c r="APQ81" s="45"/>
      <c r="APR81" s="45"/>
      <c r="APS81" s="45"/>
      <c r="APT81" s="45"/>
      <c r="APU81" s="45"/>
      <c r="APV81" s="45"/>
      <c r="APW81" s="45"/>
      <c r="APX81" s="45"/>
      <c r="APY81" s="45"/>
      <c r="APZ81" s="45"/>
      <c r="AQA81" s="45"/>
      <c r="AQB81" s="45"/>
      <c r="AQC81" s="45"/>
      <c r="AQD81" s="45"/>
      <c r="AQE81" s="45"/>
      <c r="AQF81" s="45"/>
      <c r="AQG81" s="45"/>
      <c r="AQH81" s="45"/>
      <c r="AQI81" s="45"/>
      <c r="AQJ81" s="45"/>
      <c r="AQK81" s="45"/>
      <c r="AQL81" s="45"/>
      <c r="AQM81" s="45"/>
      <c r="AQN81" s="45"/>
      <c r="AQO81" s="45"/>
      <c r="AQP81" s="45"/>
      <c r="AQQ81" s="45"/>
      <c r="AQR81" s="45"/>
      <c r="AQS81" s="45"/>
      <c r="AQT81" s="45"/>
      <c r="AQU81" s="45"/>
      <c r="AQV81" s="45"/>
      <c r="AQW81" s="45"/>
      <c r="AQX81" s="45"/>
      <c r="AQY81" s="45"/>
      <c r="AQZ81" s="45"/>
      <c r="ARA81" s="45"/>
      <c r="ARB81" s="45"/>
      <c r="ARC81" s="45"/>
      <c r="ARD81" s="45"/>
      <c r="ARE81" s="45"/>
      <c r="ARF81" s="45"/>
      <c r="ARG81" s="45"/>
      <c r="ARH81" s="45"/>
      <c r="ARI81" s="45"/>
      <c r="ARJ81" s="45"/>
      <c r="ARK81" s="45"/>
      <c r="ARL81" s="45"/>
      <c r="ARM81" s="45"/>
      <c r="ARN81" s="45"/>
      <c r="ARO81" s="45"/>
      <c r="ARP81" s="45"/>
      <c r="ARQ81" s="45"/>
      <c r="ARR81" s="45"/>
      <c r="ARS81" s="45"/>
      <c r="ART81" s="45"/>
      <c r="ARU81" s="45"/>
      <c r="ARV81" s="45"/>
      <c r="ARW81" s="45"/>
      <c r="ARX81" s="45"/>
      <c r="ARY81" s="45"/>
      <c r="ARZ81" s="45"/>
      <c r="ASA81" s="45"/>
      <c r="ASB81" s="45"/>
      <c r="ASC81" s="45"/>
      <c r="ASD81" s="45"/>
      <c r="ASE81" s="45"/>
      <c r="ASF81" s="45"/>
      <c r="ASG81" s="45"/>
      <c r="ASH81" s="45"/>
      <c r="ASI81" s="45"/>
      <c r="ASJ81" s="45"/>
      <c r="ASK81" s="45"/>
      <c r="ASL81" s="45"/>
      <c r="ASM81" s="45"/>
      <c r="ASN81" s="45"/>
      <c r="ASO81" s="45"/>
      <c r="ASP81" s="45"/>
      <c r="ASQ81" s="45"/>
      <c r="ASR81" s="45"/>
      <c r="ASS81" s="45"/>
      <c r="AST81" s="45"/>
      <c r="ASU81" s="45"/>
      <c r="ASV81" s="45"/>
      <c r="ASW81" s="45"/>
      <c r="ASX81" s="45"/>
      <c r="ASY81" s="45"/>
      <c r="ASZ81" s="45"/>
      <c r="ATA81" s="45"/>
      <c r="ATB81" s="45"/>
      <c r="ATC81" s="45"/>
      <c r="ATD81" s="45"/>
      <c r="ATE81" s="45"/>
      <c r="ATF81" s="45"/>
      <c r="ATG81" s="45"/>
      <c r="ATH81" s="45"/>
      <c r="ATI81" s="45"/>
      <c r="ATJ81" s="45"/>
      <c r="ATK81" s="45"/>
      <c r="ATL81" s="45"/>
      <c r="ATM81" s="45"/>
      <c r="ATN81" s="45"/>
      <c r="ATO81" s="45"/>
      <c r="ATP81" s="45"/>
      <c r="ATQ81" s="45"/>
      <c r="ATR81" s="45"/>
      <c r="ATS81" s="45"/>
      <c r="ATT81" s="45"/>
      <c r="ATU81" s="45"/>
      <c r="ATV81" s="45"/>
      <c r="ATW81" s="45"/>
      <c r="ATX81" s="45"/>
      <c r="ATY81" s="45"/>
      <c r="ATZ81" s="45"/>
      <c r="AUA81" s="45"/>
      <c r="AUB81" s="45"/>
      <c r="AUC81" s="45"/>
      <c r="AUD81" s="45"/>
      <c r="AUE81" s="45"/>
      <c r="AUF81" s="45"/>
      <c r="AUG81" s="45"/>
      <c r="AUH81" s="45"/>
      <c r="AUI81" s="45"/>
      <c r="AUJ81" s="45"/>
      <c r="AUK81" s="45"/>
      <c r="AUL81" s="45"/>
      <c r="AUM81" s="45"/>
      <c r="AUN81" s="45"/>
      <c r="AUO81" s="45"/>
      <c r="AUP81" s="45"/>
      <c r="AUQ81" s="45"/>
      <c r="AUR81" s="45"/>
      <c r="AUS81" s="45"/>
      <c r="AUT81" s="45"/>
      <c r="AUU81" s="45"/>
      <c r="AUV81" s="45"/>
      <c r="AUW81" s="45"/>
      <c r="AUX81" s="45"/>
      <c r="AUY81" s="45"/>
      <c r="AUZ81" s="45"/>
      <c r="AVA81" s="45"/>
      <c r="AVB81" s="45"/>
      <c r="AVC81" s="45"/>
      <c r="AVD81" s="45"/>
      <c r="AVE81" s="45"/>
      <c r="AVF81" s="45"/>
      <c r="AVG81" s="45"/>
      <c r="AVH81" s="45"/>
      <c r="AVI81" s="45"/>
      <c r="AVJ81" s="45"/>
      <c r="AVK81" s="45"/>
      <c r="AVL81" s="45"/>
      <c r="AVM81" s="45"/>
      <c r="AVN81" s="45"/>
      <c r="AVO81" s="45"/>
      <c r="AVP81" s="45"/>
      <c r="AVQ81" s="45"/>
      <c r="AVR81" s="45"/>
      <c r="AVS81" s="45"/>
      <c r="AVT81" s="45"/>
      <c r="AVU81" s="45"/>
      <c r="AVV81" s="45"/>
      <c r="AVW81" s="45"/>
      <c r="AVX81" s="45"/>
      <c r="AVY81" s="45"/>
      <c r="AVZ81" s="45"/>
      <c r="AWA81" s="45"/>
      <c r="AWB81" s="45"/>
      <c r="AWC81" s="45"/>
      <c r="AWD81" s="45"/>
      <c r="AWE81" s="45"/>
      <c r="AWF81" s="45"/>
      <c r="AWG81" s="45"/>
      <c r="AWH81" s="45"/>
      <c r="AWI81" s="45"/>
      <c r="AWJ81" s="45"/>
      <c r="AWK81" s="45"/>
      <c r="AWL81" s="45"/>
      <c r="AWM81" s="45"/>
      <c r="AWN81" s="45"/>
      <c r="AWO81" s="45"/>
      <c r="AWP81" s="45"/>
      <c r="AWQ81" s="45"/>
      <c r="AWR81" s="45"/>
      <c r="AWS81" s="45"/>
      <c r="AWT81" s="45"/>
      <c r="AWU81" s="45"/>
      <c r="AWV81" s="45"/>
      <c r="AWW81" s="45"/>
      <c r="AWX81" s="45"/>
      <c r="AWY81" s="45"/>
      <c r="AWZ81" s="45"/>
      <c r="AXA81" s="45"/>
      <c r="AXB81" s="45"/>
      <c r="AXC81" s="45"/>
      <c r="AXD81" s="45"/>
      <c r="AXE81" s="45"/>
      <c r="AXF81" s="45"/>
      <c r="AXG81" s="45"/>
      <c r="AXH81" s="45"/>
      <c r="AXI81" s="45"/>
      <c r="AXJ81" s="45"/>
      <c r="AXK81" s="45"/>
      <c r="AXL81" s="45"/>
      <c r="AXM81" s="45"/>
      <c r="AXN81" s="45"/>
      <c r="AXO81" s="45"/>
      <c r="AXP81" s="45"/>
      <c r="AXQ81" s="45"/>
      <c r="AXR81" s="45"/>
      <c r="AXS81" s="45"/>
      <c r="AXT81" s="45"/>
      <c r="AXU81" s="45"/>
      <c r="AXV81" s="45"/>
      <c r="AXW81" s="45"/>
      <c r="AXX81" s="45"/>
      <c r="AXY81" s="45"/>
      <c r="AXZ81" s="45"/>
      <c r="AYA81" s="45"/>
      <c r="AYB81" s="45"/>
      <c r="AYC81" s="45"/>
      <c r="AYD81" s="45"/>
      <c r="AYE81" s="45"/>
      <c r="AYF81" s="45"/>
      <c r="AYG81" s="45"/>
      <c r="AYH81" s="45"/>
      <c r="AYI81" s="45"/>
      <c r="AYJ81" s="45"/>
      <c r="AYK81" s="45"/>
      <c r="AYL81" s="45"/>
      <c r="AYM81" s="45"/>
      <c r="AYN81" s="45"/>
      <c r="AYO81" s="45"/>
      <c r="AYP81" s="45"/>
      <c r="AYQ81" s="45"/>
      <c r="AYR81" s="45"/>
      <c r="AYS81" s="45"/>
      <c r="AYT81" s="45"/>
      <c r="AYU81" s="45"/>
      <c r="AYV81" s="45"/>
      <c r="AYW81" s="45"/>
      <c r="AYX81" s="45"/>
      <c r="AYY81" s="45"/>
      <c r="AYZ81" s="45"/>
      <c r="AZA81" s="45"/>
      <c r="AZB81" s="45"/>
      <c r="AZC81" s="45"/>
      <c r="AZD81" s="45"/>
      <c r="AZE81" s="45"/>
      <c r="AZF81" s="45"/>
      <c r="AZG81" s="45"/>
      <c r="AZH81" s="45"/>
      <c r="AZI81" s="45"/>
      <c r="AZJ81" s="45"/>
      <c r="AZK81" s="45"/>
      <c r="AZL81" s="45"/>
      <c r="AZM81" s="45"/>
      <c r="AZN81" s="45"/>
      <c r="AZO81" s="45"/>
      <c r="AZP81" s="45"/>
      <c r="AZQ81" s="45"/>
      <c r="AZR81" s="45"/>
      <c r="AZS81" s="45"/>
      <c r="AZT81" s="45"/>
      <c r="AZU81" s="45"/>
      <c r="AZV81" s="45"/>
      <c r="AZW81" s="45"/>
      <c r="AZX81" s="45"/>
      <c r="AZY81" s="45"/>
      <c r="AZZ81" s="45"/>
      <c r="BAA81" s="45"/>
      <c r="BAB81" s="45"/>
      <c r="BAC81" s="45"/>
      <c r="BAD81" s="45"/>
      <c r="BAE81" s="45"/>
      <c r="BAF81" s="45"/>
      <c r="BAG81" s="45"/>
      <c r="BAH81" s="45"/>
      <c r="BAI81" s="45"/>
      <c r="BAJ81" s="45"/>
      <c r="BAK81" s="45"/>
      <c r="BAL81" s="45"/>
      <c r="BAM81" s="45"/>
      <c r="BAN81" s="45"/>
      <c r="BAO81" s="45"/>
      <c r="BAP81" s="45"/>
      <c r="BAQ81" s="45"/>
      <c r="BAR81" s="45"/>
      <c r="BAS81" s="45"/>
      <c r="BAT81" s="45"/>
      <c r="BAU81" s="45"/>
      <c r="BAV81" s="45"/>
      <c r="BAW81" s="45"/>
      <c r="BAX81" s="45"/>
      <c r="BAY81" s="45"/>
      <c r="BAZ81" s="45"/>
      <c r="BBA81" s="45"/>
      <c r="BBB81" s="45"/>
      <c r="BBC81" s="45"/>
      <c r="BBD81" s="45"/>
      <c r="BBE81" s="45"/>
      <c r="BBF81" s="45"/>
      <c r="BBG81" s="45"/>
      <c r="BBH81" s="45"/>
      <c r="BBI81" s="45"/>
      <c r="BBJ81" s="45"/>
      <c r="BBK81" s="45"/>
      <c r="BBL81" s="45"/>
      <c r="BBM81" s="45"/>
      <c r="BBN81" s="45"/>
      <c r="BBO81" s="45"/>
      <c r="BBP81" s="45"/>
      <c r="BBQ81" s="45"/>
      <c r="BBR81" s="45"/>
      <c r="BBS81" s="45"/>
      <c r="BBT81" s="45"/>
      <c r="BBU81" s="45"/>
      <c r="BBV81" s="45"/>
      <c r="BBW81" s="45"/>
      <c r="BBX81" s="45"/>
      <c r="BBY81" s="45"/>
      <c r="BBZ81" s="45"/>
      <c r="BCA81" s="45"/>
      <c r="BCB81" s="45"/>
      <c r="BCC81" s="45"/>
      <c r="BCD81" s="45"/>
      <c r="BCE81" s="45"/>
      <c r="BCF81" s="45"/>
      <c r="BCG81" s="45"/>
      <c r="BCH81" s="45"/>
      <c r="BCI81" s="45"/>
      <c r="BCJ81" s="45"/>
      <c r="BCK81" s="45"/>
      <c r="BCL81" s="45"/>
      <c r="BCM81" s="45"/>
      <c r="BCN81" s="45"/>
      <c r="BCO81" s="45"/>
      <c r="BCP81" s="45"/>
      <c r="BCQ81" s="45"/>
      <c r="BCR81" s="45"/>
      <c r="BCS81" s="45"/>
      <c r="BCT81" s="45"/>
      <c r="BCU81" s="45"/>
      <c r="BCV81" s="45"/>
      <c r="BCW81" s="45"/>
      <c r="BCX81" s="45"/>
      <c r="BCY81" s="45"/>
      <c r="BCZ81" s="45"/>
      <c r="BDA81" s="45"/>
      <c r="BDB81" s="45"/>
      <c r="BDC81" s="45"/>
      <c r="BDD81" s="45"/>
      <c r="BDE81" s="45"/>
      <c r="BDF81" s="45"/>
      <c r="BDG81" s="45"/>
      <c r="BDH81" s="45"/>
      <c r="BDI81" s="45"/>
      <c r="BDJ81" s="45"/>
      <c r="BDK81" s="45"/>
      <c r="BDL81" s="45"/>
      <c r="BDM81" s="45"/>
      <c r="BDN81" s="45"/>
      <c r="BDO81" s="45"/>
      <c r="BDP81" s="45"/>
      <c r="BDQ81" s="45"/>
      <c r="BDR81" s="45"/>
      <c r="BDS81" s="45"/>
      <c r="BDT81" s="45"/>
      <c r="BDU81" s="45"/>
      <c r="BDV81" s="45"/>
      <c r="BDW81" s="45"/>
      <c r="BDX81" s="45"/>
      <c r="BDY81" s="45"/>
      <c r="BDZ81" s="45"/>
      <c r="BEA81" s="45"/>
      <c r="BEB81" s="45"/>
      <c r="BEC81" s="45"/>
      <c r="BED81" s="45"/>
      <c r="BEE81" s="45"/>
      <c r="BEF81" s="45"/>
      <c r="BEG81" s="45"/>
      <c r="BEH81" s="45"/>
      <c r="BEI81" s="45"/>
      <c r="BEJ81" s="45"/>
      <c r="BEK81" s="45"/>
      <c r="BEL81" s="45"/>
      <c r="BEM81" s="45"/>
      <c r="BEN81" s="45"/>
      <c r="BEO81" s="45"/>
      <c r="BEP81" s="45"/>
      <c r="BEQ81" s="45"/>
      <c r="BER81" s="45"/>
      <c r="BES81" s="45"/>
      <c r="BET81" s="45"/>
      <c r="BEU81" s="45"/>
      <c r="BEV81" s="45"/>
      <c r="BEW81" s="45"/>
      <c r="BEX81" s="45"/>
      <c r="BEY81" s="45"/>
      <c r="BEZ81" s="45"/>
      <c r="BFA81" s="45"/>
      <c r="BFB81" s="45"/>
      <c r="BFC81" s="45"/>
      <c r="BFD81" s="45"/>
      <c r="BFE81" s="45"/>
      <c r="BFF81" s="45"/>
      <c r="BFG81" s="45"/>
      <c r="BFH81" s="45"/>
      <c r="BFI81" s="45"/>
      <c r="BFJ81" s="45"/>
      <c r="BFK81" s="45"/>
      <c r="BFL81" s="45"/>
      <c r="BFM81" s="45"/>
      <c r="BFN81" s="45"/>
      <c r="BFO81" s="45"/>
      <c r="BFP81" s="45"/>
      <c r="BFQ81" s="45"/>
      <c r="BFR81" s="45"/>
      <c r="BFS81" s="45"/>
      <c r="BFT81" s="45"/>
      <c r="BFU81" s="45"/>
      <c r="BFV81" s="45"/>
      <c r="BFW81" s="45"/>
      <c r="BFX81" s="45"/>
      <c r="BFY81" s="45"/>
      <c r="BFZ81" s="45"/>
      <c r="BGA81" s="45"/>
      <c r="BGB81" s="45"/>
      <c r="BGC81" s="45"/>
      <c r="BGD81" s="45"/>
      <c r="BGE81" s="45"/>
      <c r="BGF81" s="45"/>
      <c r="BGG81" s="45"/>
      <c r="BGH81" s="45"/>
      <c r="BGI81" s="45"/>
      <c r="BGJ81" s="45"/>
      <c r="BGK81" s="45"/>
      <c r="BGL81" s="45"/>
      <c r="BGM81" s="45"/>
      <c r="BGN81" s="45"/>
      <c r="BGO81" s="45"/>
      <c r="BGP81" s="45"/>
      <c r="BGQ81" s="45"/>
      <c r="BGR81" s="45"/>
      <c r="BGS81" s="45"/>
      <c r="BGT81" s="45"/>
      <c r="BGU81" s="45"/>
      <c r="BGV81" s="45"/>
      <c r="BGW81" s="45"/>
      <c r="BGX81" s="45"/>
      <c r="BGY81" s="45"/>
      <c r="BGZ81" s="45"/>
      <c r="BHA81" s="45"/>
      <c r="BHB81" s="45"/>
      <c r="BHC81" s="45"/>
      <c r="BHD81" s="45"/>
      <c r="BHE81" s="45"/>
      <c r="BHF81" s="45"/>
      <c r="BHG81" s="45"/>
      <c r="BHH81" s="45"/>
      <c r="BHI81" s="45"/>
      <c r="BHJ81" s="45"/>
      <c r="BHK81" s="45"/>
      <c r="BHL81" s="45"/>
      <c r="BHM81" s="45"/>
      <c r="BHN81" s="45"/>
      <c r="BHO81" s="45"/>
      <c r="BHP81" s="45"/>
      <c r="BHQ81" s="45"/>
      <c r="BHR81" s="45"/>
      <c r="BHS81" s="45"/>
      <c r="BHT81" s="45"/>
      <c r="BHU81" s="45"/>
      <c r="BHV81" s="45"/>
      <c r="BHW81" s="45"/>
      <c r="BHX81" s="45"/>
      <c r="BHY81" s="45"/>
      <c r="BHZ81" s="45"/>
      <c r="BIA81" s="45"/>
      <c r="BIB81" s="45"/>
      <c r="BIC81" s="45"/>
      <c r="BID81" s="45"/>
      <c r="BIE81" s="45"/>
      <c r="BIF81" s="45"/>
      <c r="BIG81" s="45"/>
      <c r="BIH81" s="45"/>
      <c r="BII81" s="45"/>
      <c r="BIJ81" s="45"/>
      <c r="BIK81" s="45"/>
      <c r="BIL81" s="45"/>
      <c r="BIM81" s="45"/>
      <c r="BIN81" s="45"/>
      <c r="BIO81" s="45"/>
      <c r="BIP81" s="45"/>
      <c r="BIQ81" s="45"/>
      <c r="BIR81" s="45"/>
      <c r="BIS81" s="45"/>
      <c r="BIT81" s="45"/>
      <c r="BIU81" s="45"/>
      <c r="BIV81" s="45"/>
      <c r="BIW81" s="45"/>
      <c r="BIX81" s="45"/>
      <c r="BIY81" s="45"/>
      <c r="BIZ81" s="45"/>
      <c r="BJA81" s="45"/>
      <c r="BJB81" s="45"/>
      <c r="BJC81" s="45"/>
      <c r="BJD81" s="45"/>
      <c r="BJE81" s="45"/>
      <c r="BJF81" s="45"/>
      <c r="BJG81" s="45"/>
      <c r="BJH81" s="45"/>
      <c r="BJI81" s="45"/>
      <c r="BJJ81" s="45"/>
      <c r="BJK81" s="45"/>
      <c r="BJL81" s="45"/>
      <c r="BJM81" s="45"/>
      <c r="BJN81" s="45"/>
      <c r="BJO81" s="45"/>
      <c r="BJP81" s="45"/>
      <c r="BJQ81" s="45"/>
      <c r="BJR81" s="45"/>
      <c r="BJS81" s="45"/>
      <c r="BJT81" s="45"/>
      <c r="BJU81" s="45"/>
      <c r="BJV81" s="45"/>
      <c r="BJW81" s="45"/>
      <c r="BJX81" s="45"/>
      <c r="BJY81" s="45"/>
      <c r="BJZ81" s="45"/>
      <c r="BKA81" s="45"/>
      <c r="BKB81" s="45"/>
      <c r="BKC81" s="45"/>
      <c r="BKD81" s="45"/>
      <c r="BKE81" s="45"/>
      <c r="BKF81" s="45"/>
      <c r="BKG81" s="45"/>
      <c r="BKH81" s="45"/>
      <c r="BKI81" s="45"/>
      <c r="BKJ81" s="45"/>
      <c r="BKK81" s="45"/>
      <c r="BKL81" s="45"/>
      <c r="BKM81" s="45"/>
      <c r="BKN81" s="45"/>
      <c r="BKO81" s="45"/>
      <c r="BKP81" s="45"/>
      <c r="BKQ81" s="45"/>
      <c r="BKR81" s="45"/>
      <c r="BKS81" s="45"/>
      <c r="BKT81" s="45"/>
      <c r="BKU81" s="45"/>
      <c r="BKV81" s="45"/>
      <c r="BKW81" s="45"/>
      <c r="BKX81" s="45"/>
      <c r="BKY81" s="45"/>
      <c r="BKZ81" s="45"/>
      <c r="BLA81" s="45"/>
      <c r="BLB81" s="45"/>
      <c r="BLC81" s="45"/>
      <c r="BLD81" s="45"/>
      <c r="BLE81" s="45"/>
      <c r="BLF81" s="45"/>
      <c r="BLG81" s="45"/>
      <c r="BLH81" s="45"/>
      <c r="BLI81" s="45"/>
      <c r="BLJ81" s="45"/>
      <c r="BLK81" s="45"/>
      <c r="BLL81" s="45"/>
      <c r="BLM81" s="45"/>
      <c r="BLN81" s="45"/>
      <c r="BLO81" s="45"/>
      <c r="BLP81" s="45"/>
      <c r="BLQ81" s="45"/>
      <c r="BLR81" s="45"/>
      <c r="BLS81" s="45"/>
      <c r="BLT81" s="45"/>
      <c r="BLU81" s="45"/>
      <c r="BLV81" s="45"/>
      <c r="BLW81" s="45"/>
      <c r="BLX81" s="45"/>
      <c r="BLY81" s="45"/>
      <c r="BLZ81" s="45"/>
      <c r="BMA81" s="45"/>
      <c r="BMB81" s="45"/>
      <c r="BMC81" s="45"/>
      <c r="BMD81" s="45"/>
      <c r="BME81" s="45"/>
      <c r="BMF81" s="45"/>
      <c r="BMG81" s="45"/>
      <c r="BMH81" s="45"/>
      <c r="BMI81" s="45"/>
      <c r="BMJ81" s="45"/>
      <c r="BMK81" s="45"/>
      <c r="BML81" s="45"/>
      <c r="BMM81" s="45"/>
      <c r="BMN81" s="45"/>
      <c r="BMO81" s="45"/>
      <c r="BMP81" s="45"/>
      <c r="BMQ81" s="45"/>
      <c r="BMR81" s="45"/>
      <c r="BMS81" s="45"/>
      <c r="BMT81" s="45"/>
      <c r="BMU81" s="45"/>
      <c r="BMV81" s="45"/>
      <c r="BMW81" s="45"/>
      <c r="BMX81" s="45"/>
      <c r="BMY81" s="45"/>
      <c r="BMZ81" s="45"/>
      <c r="BNA81" s="45"/>
      <c r="BNB81" s="45"/>
      <c r="BNC81" s="45"/>
      <c r="BND81" s="45"/>
      <c r="BNE81" s="45"/>
      <c r="BNF81" s="45"/>
      <c r="BNG81" s="45"/>
      <c r="BNH81" s="45"/>
      <c r="BNI81" s="45"/>
      <c r="BNJ81" s="45"/>
      <c r="BNK81" s="45"/>
      <c r="BNL81" s="45"/>
      <c r="BNM81" s="45"/>
      <c r="BNN81" s="45"/>
      <c r="BNO81" s="45"/>
      <c r="BNP81" s="45"/>
      <c r="BNQ81" s="45"/>
      <c r="BNR81" s="45"/>
      <c r="BNS81" s="45"/>
      <c r="BNT81" s="45"/>
      <c r="BNU81" s="45"/>
      <c r="BNV81" s="45"/>
      <c r="BNW81" s="45"/>
      <c r="BNX81" s="45"/>
      <c r="BNY81" s="45"/>
      <c r="BNZ81" s="45"/>
      <c r="BOA81" s="45"/>
      <c r="BOB81" s="45"/>
      <c r="BOC81" s="45"/>
      <c r="BOD81" s="45"/>
      <c r="BOE81" s="45"/>
      <c r="BOF81" s="45"/>
      <c r="BOG81" s="45"/>
      <c r="BOH81" s="45"/>
      <c r="BOI81" s="45"/>
      <c r="BOJ81" s="45"/>
      <c r="BOK81" s="45"/>
      <c r="BOL81" s="45"/>
      <c r="BOM81" s="45"/>
      <c r="BON81" s="45"/>
      <c r="BOO81" s="45"/>
      <c r="BOP81" s="45"/>
      <c r="BOQ81" s="45"/>
      <c r="BOR81" s="45"/>
      <c r="BOS81" s="45"/>
      <c r="BOT81" s="45"/>
      <c r="BOU81" s="45"/>
      <c r="BOV81" s="45"/>
      <c r="BOW81" s="45"/>
      <c r="BOX81" s="45"/>
      <c r="BOY81" s="45"/>
      <c r="BOZ81" s="45"/>
      <c r="BPA81" s="45"/>
      <c r="BPB81" s="45"/>
      <c r="BPC81" s="45"/>
      <c r="BPD81" s="45"/>
      <c r="BPE81" s="45"/>
      <c r="BPF81" s="45"/>
      <c r="BPG81" s="45"/>
      <c r="BPH81" s="45"/>
      <c r="BPI81" s="45"/>
      <c r="BPJ81" s="45"/>
      <c r="BPK81" s="45"/>
      <c r="BPL81" s="45"/>
      <c r="BPM81" s="45"/>
      <c r="BPN81" s="45"/>
      <c r="BPO81" s="45"/>
      <c r="BPP81" s="45"/>
      <c r="BPQ81" s="45"/>
      <c r="BPR81" s="45"/>
      <c r="BPS81" s="45"/>
      <c r="BPT81" s="45"/>
      <c r="BPU81" s="45"/>
      <c r="BPV81" s="45"/>
      <c r="BPW81" s="45"/>
      <c r="BPX81" s="45"/>
      <c r="BPY81" s="45"/>
      <c r="BPZ81" s="45"/>
      <c r="BQA81" s="45"/>
      <c r="BQB81" s="45"/>
      <c r="BQC81" s="45"/>
      <c r="BQD81" s="45"/>
      <c r="BQE81" s="45"/>
      <c r="BQF81" s="45"/>
      <c r="BQG81" s="45"/>
      <c r="BQH81" s="45"/>
      <c r="BQI81" s="45"/>
      <c r="BQJ81" s="45"/>
      <c r="BQK81" s="45"/>
      <c r="BQL81" s="45"/>
      <c r="BQM81" s="45"/>
      <c r="BQN81" s="45"/>
      <c r="BQO81" s="45"/>
      <c r="BQP81" s="45"/>
      <c r="BQQ81" s="45"/>
      <c r="BQR81" s="45"/>
      <c r="BQS81" s="45"/>
      <c r="BQT81" s="45"/>
      <c r="BQU81" s="45"/>
      <c r="BQV81" s="45"/>
      <c r="BQW81" s="45"/>
      <c r="BQX81" s="45"/>
      <c r="BQY81" s="45"/>
      <c r="BQZ81" s="45"/>
      <c r="BRA81" s="45"/>
      <c r="BRB81" s="45"/>
      <c r="BRC81" s="45"/>
      <c r="BRD81" s="45"/>
      <c r="BRE81" s="45"/>
      <c r="BRF81" s="45"/>
      <c r="BRG81" s="45"/>
      <c r="BRH81" s="45"/>
      <c r="BRI81" s="45"/>
      <c r="BRJ81" s="45"/>
      <c r="BRK81" s="45"/>
      <c r="BRL81" s="45"/>
      <c r="BRM81" s="45"/>
      <c r="BRN81" s="45"/>
      <c r="BRO81" s="45"/>
      <c r="BRP81" s="45"/>
      <c r="BRQ81" s="45"/>
      <c r="BRR81" s="45"/>
      <c r="BRS81" s="45"/>
      <c r="BRT81" s="45"/>
      <c r="BRU81" s="45"/>
      <c r="BRV81" s="45"/>
      <c r="BRW81" s="45"/>
      <c r="BRX81" s="45"/>
      <c r="BRY81" s="45"/>
      <c r="BRZ81" s="45"/>
      <c r="BSA81" s="45"/>
      <c r="BSB81" s="45"/>
      <c r="BSC81" s="45"/>
      <c r="BSD81" s="45"/>
      <c r="BSE81" s="45"/>
      <c r="BSF81" s="45"/>
      <c r="BSG81" s="45"/>
      <c r="BSH81" s="45"/>
      <c r="BSI81" s="45"/>
      <c r="BSJ81" s="45"/>
      <c r="BSK81" s="45"/>
      <c r="BSL81" s="45"/>
      <c r="BSM81" s="45"/>
      <c r="BSN81" s="45"/>
      <c r="BSO81" s="45"/>
      <c r="BSP81" s="45"/>
      <c r="BSQ81" s="45"/>
      <c r="BSR81" s="45"/>
      <c r="BSS81" s="45"/>
      <c r="BST81" s="45"/>
      <c r="BSU81" s="45"/>
      <c r="BSV81" s="45"/>
      <c r="BSW81" s="45"/>
      <c r="BSX81" s="45"/>
      <c r="BSY81" s="45"/>
      <c r="BSZ81" s="45"/>
      <c r="BTA81" s="45"/>
      <c r="BTB81" s="45"/>
      <c r="BTC81" s="45"/>
      <c r="BTD81" s="45"/>
      <c r="BTE81" s="45"/>
      <c r="BTF81" s="45"/>
      <c r="BTG81" s="45"/>
      <c r="BTH81" s="45"/>
      <c r="BTI81" s="45"/>
      <c r="BTJ81" s="45"/>
      <c r="BTK81" s="45"/>
      <c r="BTL81" s="45"/>
      <c r="BTM81" s="45"/>
      <c r="BTN81" s="45"/>
      <c r="BTO81" s="45"/>
      <c r="BTP81" s="45"/>
      <c r="BTQ81" s="45"/>
      <c r="BTR81" s="45"/>
      <c r="BTS81" s="45"/>
      <c r="BTT81" s="45"/>
      <c r="BTU81" s="45"/>
      <c r="BTV81" s="45"/>
      <c r="BTW81" s="45"/>
      <c r="BTX81" s="45"/>
      <c r="BTY81" s="45"/>
      <c r="BTZ81" s="45"/>
      <c r="BUA81" s="45"/>
      <c r="BUB81" s="45"/>
      <c r="BUC81" s="45"/>
      <c r="BUD81" s="45"/>
      <c r="BUE81" s="45"/>
      <c r="BUF81" s="45"/>
      <c r="BUG81" s="45"/>
      <c r="BUH81" s="45"/>
      <c r="BUI81" s="45"/>
      <c r="BUJ81" s="45"/>
      <c r="BUK81" s="45"/>
      <c r="BUL81" s="45"/>
      <c r="BUM81" s="45"/>
      <c r="BUN81" s="45"/>
      <c r="BUO81" s="45"/>
      <c r="BUP81" s="45"/>
      <c r="BUQ81" s="45"/>
      <c r="BUR81" s="45"/>
      <c r="BUS81" s="45"/>
      <c r="BUT81" s="45"/>
      <c r="BUU81" s="45"/>
      <c r="BUV81" s="45"/>
      <c r="BUW81" s="45"/>
      <c r="BUX81" s="45"/>
      <c r="BUY81" s="45"/>
      <c r="BUZ81" s="45"/>
      <c r="BVA81" s="45"/>
      <c r="BVB81" s="45"/>
      <c r="BVC81" s="45"/>
      <c r="BVD81" s="45"/>
      <c r="BVE81" s="45"/>
      <c r="BVF81" s="45"/>
      <c r="BVG81" s="45"/>
      <c r="BVH81" s="45"/>
      <c r="BVI81" s="45"/>
      <c r="BVJ81" s="45"/>
      <c r="BVK81" s="45"/>
      <c r="BVL81" s="45"/>
      <c r="BVM81" s="45"/>
      <c r="BVN81" s="45"/>
      <c r="BVO81" s="45"/>
      <c r="BVP81" s="45"/>
      <c r="BVQ81" s="45"/>
      <c r="BVR81" s="45"/>
      <c r="BVS81" s="45"/>
      <c r="BVT81" s="45"/>
      <c r="BVU81" s="45"/>
      <c r="BVV81" s="45"/>
      <c r="BVW81" s="45"/>
      <c r="BVX81" s="45"/>
      <c r="BVY81" s="45"/>
      <c r="BVZ81" s="45"/>
      <c r="BWA81" s="45"/>
      <c r="BWB81" s="45"/>
      <c r="BWC81" s="45"/>
      <c r="BWD81" s="45"/>
      <c r="BWE81" s="45"/>
      <c r="BWF81" s="45"/>
      <c r="BWG81" s="45"/>
      <c r="BWH81" s="45"/>
      <c r="BWI81" s="45"/>
      <c r="BWJ81" s="45"/>
      <c r="BWK81" s="45"/>
      <c r="BWL81" s="45"/>
      <c r="BWM81" s="45"/>
      <c r="BWN81" s="45"/>
      <c r="BWO81" s="45"/>
      <c r="BWP81" s="45"/>
      <c r="BWQ81" s="45"/>
      <c r="BWR81" s="45"/>
      <c r="BWS81" s="45"/>
      <c r="BWT81" s="45"/>
      <c r="BWU81" s="45"/>
      <c r="BWV81" s="45"/>
      <c r="BWW81" s="45"/>
      <c r="BWX81" s="45"/>
      <c r="BWY81" s="45"/>
      <c r="BWZ81" s="45"/>
      <c r="BXA81" s="45"/>
      <c r="BXB81" s="45"/>
      <c r="BXC81" s="45"/>
      <c r="BXD81" s="45"/>
      <c r="BXE81" s="45"/>
      <c r="BXF81" s="45"/>
      <c r="BXG81" s="45"/>
      <c r="BXH81" s="45"/>
      <c r="BXI81" s="45"/>
      <c r="BXJ81" s="45"/>
      <c r="BXK81" s="45"/>
      <c r="BXL81" s="45"/>
      <c r="BXM81" s="45"/>
      <c r="BXN81" s="45"/>
      <c r="BXO81" s="45"/>
      <c r="BXP81" s="45"/>
      <c r="BXQ81" s="45"/>
      <c r="BXR81" s="45"/>
      <c r="BXS81" s="45"/>
      <c r="BXT81" s="45"/>
      <c r="BXU81" s="45"/>
      <c r="BXV81" s="45"/>
      <c r="BXW81" s="45"/>
      <c r="BXX81" s="45"/>
      <c r="BXY81" s="45"/>
      <c r="BXZ81" s="45"/>
      <c r="BYA81" s="45"/>
      <c r="BYB81" s="45"/>
      <c r="BYC81" s="45"/>
      <c r="BYD81" s="45"/>
      <c r="BYE81" s="45"/>
      <c r="BYF81" s="45"/>
      <c r="BYG81" s="45"/>
      <c r="BYH81" s="45"/>
      <c r="BYI81" s="45"/>
      <c r="BYJ81" s="45"/>
      <c r="BYK81" s="45"/>
      <c r="BYL81" s="45"/>
      <c r="BYM81" s="45"/>
      <c r="BYN81" s="45"/>
      <c r="BYO81" s="45"/>
      <c r="BYP81" s="45"/>
      <c r="BYQ81" s="45"/>
      <c r="BYR81" s="45"/>
      <c r="BYS81" s="45"/>
      <c r="BYT81" s="45"/>
      <c r="BYU81" s="45"/>
      <c r="BYV81" s="45"/>
      <c r="BYW81" s="45"/>
      <c r="BYX81" s="45"/>
      <c r="BYY81" s="45"/>
      <c r="BYZ81" s="45"/>
      <c r="BZA81" s="45"/>
      <c r="BZB81" s="45"/>
      <c r="BZC81" s="45"/>
      <c r="BZD81" s="45"/>
      <c r="BZE81" s="45"/>
      <c r="BZF81" s="45"/>
      <c r="BZG81" s="45"/>
      <c r="BZH81" s="45"/>
      <c r="BZI81" s="45"/>
      <c r="BZJ81" s="45"/>
      <c r="BZK81" s="45"/>
      <c r="BZL81" s="45"/>
      <c r="BZM81" s="45"/>
      <c r="BZN81" s="45"/>
      <c r="BZO81" s="45"/>
      <c r="BZP81" s="45"/>
      <c r="BZQ81" s="45"/>
      <c r="BZR81" s="45"/>
      <c r="BZS81" s="45"/>
      <c r="BZT81" s="45"/>
      <c r="BZU81" s="45"/>
      <c r="BZV81" s="45"/>
      <c r="BZW81" s="45"/>
      <c r="BZX81" s="45"/>
      <c r="BZY81" s="45"/>
      <c r="BZZ81" s="45"/>
      <c r="CAA81" s="45"/>
      <c r="CAB81" s="45"/>
      <c r="CAC81" s="45"/>
      <c r="CAD81" s="45"/>
      <c r="CAE81" s="45"/>
      <c r="CAF81" s="45"/>
      <c r="CAG81" s="45"/>
      <c r="CAH81" s="45"/>
      <c r="CAI81" s="45"/>
      <c r="CAJ81" s="45"/>
      <c r="CAK81" s="45"/>
      <c r="CAL81" s="45"/>
      <c r="CAM81" s="45"/>
      <c r="CAN81" s="45"/>
      <c r="CAO81" s="45"/>
      <c r="CAP81" s="45"/>
      <c r="CAQ81" s="45"/>
      <c r="CAR81" s="45"/>
      <c r="CAS81" s="45"/>
      <c r="CAT81" s="45"/>
      <c r="CAU81" s="45"/>
      <c r="CAV81" s="45"/>
      <c r="CAW81" s="45"/>
      <c r="CAX81" s="45"/>
      <c r="CAY81" s="45"/>
      <c r="CAZ81" s="45"/>
      <c r="CBA81" s="45"/>
      <c r="CBB81" s="45"/>
      <c r="CBC81" s="45"/>
      <c r="CBD81" s="45"/>
      <c r="CBE81" s="45"/>
      <c r="CBF81" s="45"/>
      <c r="CBG81" s="45"/>
      <c r="CBH81" s="45"/>
      <c r="CBI81" s="45"/>
      <c r="CBJ81" s="45"/>
      <c r="CBK81" s="45"/>
      <c r="CBL81" s="45"/>
      <c r="CBM81" s="45"/>
      <c r="CBN81" s="45"/>
      <c r="CBO81" s="45"/>
      <c r="CBP81" s="45"/>
      <c r="CBQ81" s="45"/>
      <c r="CBR81" s="45"/>
      <c r="CBS81" s="45"/>
      <c r="CBT81" s="45"/>
      <c r="CBU81" s="45"/>
      <c r="CBV81" s="45"/>
      <c r="CBW81" s="45"/>
      <c r="CBX81" s="45"/>
      <c r="CBY81" s="45"/>
      <c r="CBZ81" s="45"/>
      <c r="CCA81" s="45"/>
      <c r="CCB81" s="45"/>
      <c r="CCC81" s="45"/>
      <c r="CCD81" s="45"/>
      <c r="CCE81" s="45"/>
      <c r="CCF81" s="45"/>
      <c r="CCG81" s="45"/>
      <c r="CCH81" s="45"/>
      <c r="CCI81" s="45"/>
      <c r="CCJ81" s="45"/>
      <c r="CCK81" s="45"/>
      <c r="CCL81" s="45"/>
      <c r="CCM81" s="45"/>
      <c r="CCN81" s="45"/>
      <c r="CCO81" s="45"/>
      <c r="CCP81" s="45"/>
      <c r="CCQ81" s="45"/>
      <c r="CCR81" s="45"/>
      <c r="CCS81" s="45"/>
      <c r="CCT81" s="45"/>
      <c r="CCU81" s="45"/>
      <c r="CCV81" s="45"/>
      <c r="CCW81" s="45"/>
      <c r="CCX81" s="45"/>
      <c r="CCY81" s="45"/>
      <c r="CCZ81" s="45"/>
      <c r="CDA81" s="45"/>
      <c r="CDB81" s="45"/>
      <c r="CDC81" s="45"/>
      <c r="CDD81" s="45"/>
      <c r="CDE81" s="45"/>
      <c r="CDF81" s="45"/>
      <c r="CDG81" s="45"/>
      <c r="CDH81" s="45"/>
      <c r="CDI81" s="45"/>
      <c r="CDJ81" s="45"/>
      <c r="CDK81" s="45"/>
      <c r="CDL81" s="45"/>
      <c r="CDM81" s="45"/>
      <c r="CDN81" s="45"/>
      <c r="CDO81" s="45"/>
      <c r="CDP81" s="45"/>
      <c r="CDQ81" s="45"/>
      <c r="CDR81" s="45"/>
      <c r="CDS81" s="45"/>
      <c r="CDT81" s="45"/>
      <c r="CDU81" s="45"/>
      <c r="CDV81" s="45"/>
      <c r="CDW81" s="45"/>
      <c r="CDX81" s="45"/>
      <c r="CDY81" s="45"/>
      <c r="CDZ81" s="45"/>
      <c r="CEA81" s="45"/>
      <c r="CEB81" s="45"/>
      <c r="CEC81" s="45"/>
      <c r="CED81" s="45"/>
      <c r="CEE81" s="45"/>
      <c r="CEF81" s="45"/>
      <c r="CEG81" s="45"/>
      <c r="CEH81" s="45"/>
      <c r="CEI81" s="45"/>
      <c r="CEJ81" s="45"/>
      <c r="CEK81" s="45"/>
      <c r="CEL81" s="45"/>
      <c r="CEM81" s="45"/>
      <c r="CEN81" s="45"/>
      <c r="CEO81" s="45"/>
      <c r="CEP81" s="45"/>
      <c r="CEQ81" s="45"/>
      <c r="CER81" s="45"/>
      <c r="CES81" s="45"/>
      <c r="CET81" s="45"/>
      <c r="CEU81" s="45"/>
      <c r="CEV81" s="45"/>
      <c r="CEW81" s="45"/>
      <c r="CEX81" s="45"/>
      <c r="CEY81" s="45"/>
      <c r="CEZ81" s="45"/>
      <c r="CFA81" s="45"/>
      <c r="CFB81" s="45"/>
      <c r="CFC81" s="45"/>
      <c r="CFD81" s="45"/>
      <c r="CFE81" s="45"/>
      <c r="CFF81" s="45"/>
      <c r="CFG81" s="45"/>
      <c r="CFH81" s="45"/>
      <c r="CFI81" s="45"/>
      <c r="CFJ81" s="45"/>
      <c r="CFK81" s="45"/>
      <c r="CFL81" s="45"/>
      <c r="CFM81" s="45"/>
      <c r="CFN81" s="45"/>
      <c r="CFO81" s="45"/>
      <c r="CFP81" s="45"/>
      <c r="CFQ81" s="45"/>
      <c r="CFR81" s="45"/>
      <c r="CFS81" s="45"/>
      <c r="CFT81" s="45"/>
      <c r="CFU81" s="45"/>
      <c r="CFV81" s="45"/>
      <c r="CFW81" s="45"/>
      <c r="CFX81" s="45"/>
      <c r="CFY81" s="45"/>
      <c r="CFZ81" s="45"/>
      <c r="CGA81" s="45"/>
      <c r="CGB81" s="45"/>
      <c r="CGC81" s="45"/>
      <c r="CGD81" s="45"/>
      <c r="CGE81" s="45"/>
      <c r="CGF81" s="45"/>
      <c r="CGG81" s="45"/>
      <c r="CGH81" s="45"/>
      <c r="CGI81" s="45"/>
      <c r="CGJ81" s="45"/>
      <c r="CGK81" s="45"/>
      <c r="CGL81" s="45"/>
      <c r="CGM81" s="45"/>
      <c r="CGN81" s="45"/>
      <c r="CGO81" s="45"/>
      <c r="CGP81" s="45"/>
      <c r="CGQ81" s="45"/>
      <c r="CGR81" s="45"/>
      <c r="CGS81" s="45"/>
      <c r="CGT81" s="45"/>
      <c r="CGU81" s="45"/>
      <c r="CGV81" s="45"/>
      <c r="CGW81" s="45"/>
      <c r="CGX81" s="45"/>
      <c r="CGY81" s="45"/>
      <c r="CGZ81" s="45"/>
      <c r="CHA81" s="45"/>
      <c r="CHB81" s="45"/>
      <c r="CHC81" s="45"/>
      <c r="CHD81" s="45"/>
      <c r="CHE81" s="45"/>
      <c r="CHF81" s="45"/>
      <c r="CHG81" s="45"/>
      <c r="CHH81" s="45"/>
      <c r="CHI81" s="45"/>
      <c r="CHJ81" s="45"/>
      <c r="CHK81" s="45"/>
      <c r="CHL81" s="45"/>
      <c r="CHM81" s="45"/>
      <c r="CHN81" s="45"/>
      <c r="CHO81" s="45"/>
      <c r="CHP81" s="45"/>
      <c r="CHQ81" s="45"/>
      <c r="CHR81" s="45"/>
      <c r="CHS81" s="45"/>
      <c r="CHT81" s="45"/>
      <c r="CHU81" s="45"/>
      <c r="CHV81" s="45"/>
      <c r="CHW81" s="45"/>
      <c r="CHX81" s="45"/>
      <c r="CHY81" s="45"/>
      <c r="CHZ81" s="45"/>
      <c r="CIA81" s="45"/>
      <c r="CIB81" s="45"/>
      <c r="CIC81" s="45"/>
      <c r="CID81" s="45"/>
      <c r="CIE81" s="45"/>
      <c r="CIF81" s="45"/>
      <c r="CIG81" s="45"/>
      <c r="CIH81" s="45"/>
      <c r="CII81" s="45"/>
      <c r="CIJ81" s="45"/>
      <c r="CIK81" s="45"/>
      <c r="CIL81" s="45"/>
      <c r="CIM81" s="45"/>
      <c r="CIN81" s="45"/>
      <c r="CIO81" s="45"/>
      <c r="CIP81" s="45"/>
      <c r="CIQ81" s="45"/>
      <c r="CIR81" s="45"/>
      <c r="CIS81" s="45"/>
      <c r="CIT81" s="45"/>
      <c r="CIU81" s="45"/>
      <c r="CIV81" s="45"/>
      <c r="CIW81" s="45"/>
      <c r="CIX81" s="45"/>
      <c r="CIY81" s="45"/>
      <c r="CIZ81" s="45"/>
      <c r="CJA81" s="45"/>
      <c r="CJB81" s="45"/>
      <c r="CJC81" s="45"/>
      <c r="CJD81" s="45"/>
      <c r="CJE81" s="45"/>
      <c r="CJF81" s="45"/>
      <c r="CJG81" s="45"/>
      <c r="CJH81" s="45"/>
      <c r="CJI81" s="45"/>
      <c r="CJJ81" s="45"/>
      <c r="CJK81" s="45"/>
      <c r="CJL81" s="45"/>
      <c r="CJM81" s="45"/>
      <c r="CJN81" s="45"/>
      <c r="CJO81" s="45"/>
      <c r="CJP81" s="45"/>
      <c r="CJQ81" s="45"/>
      <c r="CJR81" s="45"/>
      <c r="CJS81" s="45"/>
      <c r="CJT81" s="45"/>
      <c r="CJU81" s="45"/>
      <c r="CJV81" s="45"/>
      <c r="CJW81" s="45"/>
      <c r="CJX81" s="45"/>
      <c r="CJY81" s="45"/>
      <c r="CJZ81" s="45"/>
      <c r="CKA81" s="45"/>
      <c r="CKB81" s="45"/>
      <c r="CKC81" s="45"/>
      <c r="CKD81" s="45"/>
      <c r="CKE81" s="45"/>
      <c r="CKF81" s="45"/>
      <c r="CKG81" s="45"/>
      <c r="CKH81" s="45"/>
      <c r="CKI81" s="45"/>
      <c r="CKJ81" s="45"/>
      <c r="CKK81" s="45"/>
      <c r="CKL81" s="45"/>
      <c r="CKM81" s="45"/>
      <c r="CKN81" s="45"/>
      <c r="CKO81" s="45"/>
      <c r="CKP81" s="45"/>
      <c r="CKQ81" s="45"/>
      <c r="CKR81" s="45"/>
      <c r="CKS81" s="45"/>
      <c r="CKT81" s="45"/>
      <c r="CKU81" s="45"/>
      <c r="CKV81" s="45"/>
      <c r="CKW81" s="45"/>
      <c r="CKX81" s="45"/>
      <c r="CKY81" s="45"/>
      <c r="CKZ81" s="45"/>
      <c r="CLA81" s="45"/>
      <c r="CLB81" s="45"/>
      <c r="CLC81" s="45"/>
      <c r="CLD81" s="45"/>
      <c r="CLE81" s="45"/>
      <c r="CLF81" s="45"/>
      <c r="CLG81" s="45"/>
      <c r="CLH81" s="45"/>
      <c r="CLI81" s="45"/>
      <c r="CLJ81" s="45"/>
      <c r="CLK81" s="45"/>
      <c r="CLL81" s="45"/>
      <c r="CLM81" s="45"/>
      <c r="CLN81" s="45"/>
      <c r="CLO81" s="45"/>
      <c r="CLP81" s="45"/>
      <c r="CLQ81" s="45"/>
      <c r="CLR81" s="45"/>
      <c r="CLS81" s="45"/>
      <c r="CLT81" s="45"/>
      <c r="CLU81" s="45"/>
      <c r="CLV81" s="45"/>
      <c r="CLW81" s="45"/>
      <c r="CLX81" s="45"/>
      <c r="CLY81" s="45"/>
      <c r="CLZ81" s="45"/>
      <c r="CMA81" s="45"/>
      <c r="CMB81" s="45"/>
      <c r="CMC81" s="45"/>
      <c r="CMD81" s="45"/>
      <c r="CME81" s="45"/>
      <c r="CMF81" s="45"/>
      <c r="CMG81" s="45"/>
      <c r="CMH81" s="45"/>
      <c r="CMI81" s="45"/>
      <c r="CMJ81" s="45"/>
      <c r="CMK81" s="45"/>
      <c r="CML81" s="45"/>
      <c r="CMM81" s="45"/>
      <c r="CMN81" s="45"/>
      <c r="CMO81" s="45"/>
      <c r="CMP81" s="45"/>
      <c r="CMQ81" s="45"/>
      <c r="CMR81" s="45"/>
      <c r="CMS81" s="45"/>
      <c r="CMT81" s="45"/>
      <c r="CMU81" s="45"/>
      <c r="CMV81" s="45"/>
      <c r="CMW81" s="45"/>
      <c r="CMX81" s="45"/>
      <c r="CMY81" s="45"/>
      <c r="CMZ81" s="45"/>
      <c r="CNA81" s="45"/>
      <c r="CNB81" s="45"/>
      <c r="CNC81" s="45"/>
      <c r="CND81" s="45"/>
      <c r="CNE81" s="45"/>
      <c r="CNF81" s="45"/>
      <c r="CNG81" s="45"/>
      <c r="CNH81" s="45"/>
      <c r="CNI81" s="45"/>
      <c r="CNJ81" s="45"/>
      <c r="CNK81" s="45"/>
      <c r="CNL81" s="45"/>
      <c r="CNM81" s="45"/>
      <c r="CNN81" s="45"/>
      <c r="CNO81" s="45"/>
      <c r="CNP81" s="45"/>
      <c r="CNQ81" s="45"/>
      <c r="CNR81" s="45"/>
      <c r="CNS81" s="45"/>
      <c r="CNT81" s="45"/>
      <c r="CNU81" s="45"/>
      <c r="CNV81" s="45"/>
      <c r="CNW81" s="45"/>
      <c r="CNX81" s="45"/>
      <c r="CNY81" s="45"/>
      <c r="CNZ81" s="45"/>
      <c r="COA81" s="45"/>
      <c r="COB81" s="45"/>
      <c r="COC81" s="45"/>
      <c r="COD81" s="45"/>
      <c r="COE81" s="45"/>
      <c r="COF81" s="45"/>
      <c r="COG81" s="45"/>
      <c r="COH81" s="45"/>
      <c r="COI81" s="45"/>
      <c r="COJ81" s="45"/>
      <c r="COK81" s="45"/>
      <c r="COL81" s="45"/>
      <c r="COM81" s="45"/>
      <c r="CON81" s="45"/>
      <c r="COO81" s="45"/>
      <c r="COP81" s="45"/>
      <c r="COQ81" s="45"/>
      <c r="COR81" s="45"/>
      <c r="COS81" s="45"/>
      <c r="COT81" s="45"/>
      <c r="COU81" s="45"/>
      <c r="COV81" s="45"/>
      <c r="COW81" s="45"/>
      <c r="COX81" s="45"/>
      <c r="COY81" s="45"/>
      <c r="COZ81" s="45"/>
      <c r="CPA81" s="45"/>
      <c r="CPB81" s="45"/>
      <c r="CPC81" s="45"/>
      <c r="CPD81" s="45"/>
      <c r="CPE81" s="45"/>
      <c r="CPF81" s="45"/>
      <c r="CPG81" s="45"/>
      <c r="CPH81" s="45"/>
      <c r="CPI81" s="45"/>
      <c r="CPJ81" s="45"/>
      <c r="CPK81" s="45"/>
      <c r="CPL81" s="45"/>
      <c r="CPM81" s="45"/>
      <c r="CPN81" s="45"/>
      <c r="CPO81" s="45"/>
      <c r="CPP81" s="45"/>
      <c r="CPQ81" s="45"/>
      <c r="CPR81" s="45"/>
      <c r="CPS81" s="45"/>
      <c r="CPT81" s="45"/>
      <c r="CPU81" s="45"/>
      <c r="CPV81" s="45"/>
      <c r="CPW81" s="45"/>
      <c r="CPX81" s="45"/>
      <c r="CPY81" s="45"/>
      <c r="CPZ81" s="45"/>
      <c r="CQA81" s="45"/>
      <c r="CQB81" s="45"/>
      <c r="CQC81" s="45"/>
      <c r="CQD81" s="45"/>
      <c r="CQE81" s="45"/>
      <c r="CQF81" s="45"/>
      <c r="CQG81" s="45"/>
      <c r="CQH81" s="45"/>
      <c r="CQI81" s="45"/>
      <c r="CQJ81" s="45"/>
      <c r="CQK81" s="45"/>
      <c r="CQL81" s="45"/>
      <c r="CQM81" s="45"/>
      <c r="CQN81" s="45"/>
      <c r="CQO81" s="45"/>
      <c r="CQP81" s="45"/>
      <c r="CQQ81" s="45"/>
      <c r="CQR81" s="45"/>
      <c r="CQS81" s="45"/>
      <c r="CQT81" s="45"/>
      <c r="CQU81" s="45"/>
      <c r="CQV81" s="45"/>
      <c r="CQW81" s="45"/>
      <c r="CQX81" s="45"/>
      <c r="CQY81" s="45"/>
      <c r="CQZ81" s="45"/>
      <c r="CRA81" s="45"/>
      <c r="CRB81" s="45"/>
      <c r="CRC81" s="45"/>
      <c r="CRD81" s="45"/>
      <c r="CRE81" s="45"/>
      <c r="CRF81" s="45"/>
      <c r="CRG81" s="45"/>
      <c r="CRH81" s="45"/>
      <c r="CRI81" s="45"/>
      <c r="CRJ81" s="45"/>
      <c r="CRK81" s="45"/>
      <c r="CRL81" s="45"/>
      <c r="CRM81" s="45"/>
      <c r="CRN81" s="45"/>
      <c r="CRO81" s="45"/>
      <c r="CRP81" s="45"/>
      <c r="CRQ81" s="45"/>
      <c r="CRR81" s="45"/>
      <c r="CRS81" s="45"/>
      <c r="CRT81" s="45"/>
      <c r="CRU81" s="45"/>
      <c r="CRV81" s="45"/>
      <c r="CRW81" s="45"/>
      <c r="CRX81" s="45"/>
      <c r="CRY81" s="45"/>
      <c r="CRZ81" s="45"/>
      <c r="CSA81" s="45"/>
      <c r="CSB81" s="45"/>
      <c r="CSC81" s="45"/>
      <c r="CSD81" s="45"/>
      <c r="CSE81" s="45"/>
      <c r="CSF81" s="45"/>
      <c r="CSG81" s="45"/>
      <c r="CSH81" s="45"/>
      <c r="CSI81" s="45"/>
      <c r="CSJ81" s="45"/>
      <c r="CSK81" s="45"/>
      <c r="CSL81" s="45"/>
      <c r="CSM81" s="45"/>
      <c r="CSN81" s="45"/>
      <c r="CSO81" s="45"/>
      <c r="CSP81" s="45"/>
      <c r="CSQ81" s="45"/>
      <c r="CSR81" s="45"/>
      <c r="CSS81" s="45"/>
      <c r="CST81" s="45"/>
      <c r="CSU81" s="45"/>
      <c r="CSV81" s="45"/>
      <c r="CSW81" s="45"/>
      <c r="CSX81" s="45"/>
      <c r="CSY81" s="45"/>
      <c r="CSZ81" s="45"/>
      <c r="CTA81" s="45"/>
      <c r="CTB81" s="45"/>
      <c r="CTC81" s="45"/>
    </row>
    <row r="82" spans="1:2551" s="46" customFormat="1" ht="13" customHeight="1" x14ac:dyDescent="0.2">
      <c r="A82" s="36"/>
      <c r="B82" s="117" t="s">
        <v>2493</v>
      </c>
      <c r="C82" s="118"/>
      <c r="D82" s="118"/>
      <c r="E82" s="118" t="s">
        <v>2474</v>
      </c>
      <c r="F82" s="118"/>
      <c r="G82" s="118" t="s">
        <v>2475</v>
      </c>
      <c r="H82" s="119">
        <v>26.201066999999998</v>
      </c>
      <c r="I82" s="119">
        <v>100.816982</v>
      </c>
      <c r="J82" s="118" t="s">
        <v>11</v>
      </c>
      <c r="K82" s="118" t="s">
        <v>3</v>
      </c>
      <c r="L82" s="118">
        <v>2013</v>
      </c>
      <c r="M82" s="120">
        <v>2160</v>
      </c>
      <c r="N82" s="120"/>
      <c r="O82" s="118" t="s">
        <v>0</v>
      </c>
      <c r="P82" s="120"/>
      <c r="Q82" s="120"/>
      <c r="R82" s="120">
        <v>1718</v>
      </c>
      <c r="S82" s="120"/>
      <c r="T82" s="118"/>
      <c r="U82" s="118"/>
      <c r="V82" s="118"/>
      <c r="W82" s="118"/>
      <c r="X82" s="118"/>
      <c r="Y82" s="118"/>
      <c r="Z82" s="118"/>
      <c r="AA82" s="118"/>
      <c r="AB82" s="118"/>
      <c r="AC82" s="118"/>
      <c r="AD82" s="118"/>
      <c r="AE82" s="118" t="s">
        <v>2494</v>
      </c>
      <c r="AF82" s="118"/>
      <c r="AG82" s="122" t="s">
        <v>2495</v>
      </c>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c r="GX82" s="45"/>
      <c r="GY82" s="45"/>
      <c r="GZ82" s="45"/>
      <c r="HA82" s="45"/>
      <c r="HB82" s="45"/>
      <c r="HC82" s="45"/>
      <c r="HD82" s="45"/>
      <c r="HE82" s="45"/>
      <c r="HF82" s="45"/>
      <c r="HG82" s="45"/>
      <c r="HH82" s="45"/>
      <c r="HI82" s="45"/>
      <c r="HJ82" s="45"/>
      <c r="HK82" s="45"/>
      <c r="HL82" s="45"/>
      <c r="HM82" s="45"/>
      <c r="HN82" s="45"/>
      <c r="HO82" s="45"/>
      <c r="HP82" s="45"/>
      <c r="HQ82" s="45"/>
      <c r="HR82" s="45"/>
      <c r="HS82" s="45"/>
      <c r="HT82" s="45"/>
      <c r="HU82" s="45"/>
      <c r="HV82" s="45"/>
      <c r="HW82" s="45"/>
      <c r="HX82" s="45"/>
      <c r="HY82" s="45"/>
      <c r="HZ82" s="45"/>
      <c r="IA82" s="45"/>
      <c r="IB82" s="45"/>
      <c r="IC82" s="45"/>
      <c r="ID82" s="45"/>
      <c r="IE82" s="45"/>
      <c r="IF82" s="45"/>
      <c r="IG82" s="45"/>
      <c r="IH82" s="45"/>
      <c r="II82" s="45"/>
      <c r="IJ82" s="45"/>
      <c r="IK82" s="45"/>
      <c r="IL82" s="45"/>
      <c r="IM82" s="45"/>
      <c r="IN82" s="45"/>
      <c r="IO82" s="45"/>
      <c r="IP82" s="45"/>
      <c r="IQ82" s="45"/>
      <c r="IR82" s="45"/>
      <c r="IS82" s="45"/>
      <c r="IT82" s="45"/>
      <c r="IU82" s="45"/>
      <c r="IV82" s="45"/>
      <c r="IW82" s="45"/>
      <c r="IX82" s="45"/>
      <c r="IY82" s="45"/>
      <c r="IZ82" s="45"/>
      <c r="JA82" s="45"/>
      <c r="JB82" s="45"/>
      <c r="JC82" s="45"/>
      <c r="JD82" s="45"/>
      <c r="JE82" s="45"/>
      <c r="JF82" s="45"/>
      <c r="JG82" s="45"/>
      <c r="JH82" s="45"/>
      <c r="JI82" s="45"/>
      <c r="JJ82" s="45"/>
      <c r="JK82" s="45"/>
      <c r="JL82" s="45"/>
      <c r="JM82" s="45"/>
      <c r="JN82" s="45"/>
      <c r="JO82" s="45"/>
      <c r="JP82" s="45"/>
      <c r="JQ82" s="45"/>
      <c r="JR82" s="45"/>
      <c r="JS82" s="45"/>
      <c r="JT82" s="45"/>
      <c r="JU82" s="45"/>
      <c r="JV82" s="45"/>
      <c r="JW82" s="45"/>
      <c r="JX82" s="45"/>
      <c r="JY82" s="45"/>
      <c r="JZ82" s="45"/>
      <c r="KA82" s="45"/>
      <c r="KB82" s="45"/>
      <c r="KC82" s="45"/>
      <c r="KD82" s="45"/>
      <c r="KE82" s="45"/>
      <c r="KF82" s="45"/>
      <c r="KG82" s="45"/>
      <c r="KH82" s="45"/>
      <c r="KI82" s="45"/>
      <c r="KJ82" s="45"/>
      <c r="KK82" s="45"/>
      <c r="KL82" s="45"/>
      <c r="KM82" s="45"/>
      <c r="KN82" s="45"/>
      <c r="KO82" s="45"/>
      <c r="KP82" s="45"/>
      <c r="KQ82" s="45"/>
      <c r="KR82" s="45"/>
      <c r="KS82" s="45"/>
      <c r="KT82" s="45"/>
      <c r="KU82" s="45"/>
      <c r="KV82" s="45"/>
      <c r="KW82" s="45"/>
      <c r="KX82" s="45"/>
      <c r="KY82" s="45"/>
      <c r="KZ82" s="45"/>
      <c r="LA82" s="45"/>
      <c r="LB82" s="45"/>
      <c r="LC82" s="45"/>
      <c r="LD82" s="45"/>
      <c r="LE82" s="45"/>
      <c r="LF82" s="45"/>
      <c r="LG82" s="45"/>
      <c r="LH82" s="45"/>
      <c r="LI82" s="45"/>
      <c r="LJ82" s="45"/>
      <c r="LK82" s="45"/>
      <c r="LL82" s="45"/>
      <c r="LM82" s="45"/>
      <c r="LN82" s="45"/>
      <c r="LO82" s="45"/>
      <c r="LP82" s="45"/>
      <c r="LQ82" s="45"/>
      <c r="LR82" s="45"/>
      <c r="LS82" s="45"/>
      <c r="LT82" s="45"/>
      <c r="LU82" s="45"/>
      <c r="LV82" s="45"/>
      <c r="LW82" s="45"/>
      <c r="LX82" s="45"/>
      <c r="LY82" s="45"/>
      <c r="LZ82" s="45"/>
      <c r="MA82" s="45"/>
      <c r="MB82" s="45"/>
      <c r="MC82" s="45"/>
      <c r="MD82" s="45"/>
      <c r="ME82" s="45"/>
      <c r="MF82" s="45"/>
      <c r="MG82" s="45"/>
      <c r="MH82" s="45"/>
      <c r="MI82" s="45"/>
      <c r="MJ82" s="45"/>
      <c r="MK82" s="45"/>
      <c r="ML82" s="45"/>
      <c r="MM82" s="45"/>
      <c r="MN82" s="45"/>
      <c r="MO82" s="45"/>
      <c r="MP82" s="45"/>
      <c r="MQ82" s="45"/>
      <c r="MR82" s="45"/>
      <c r="MS82" s="45"/>
      <c r="MT82" s="45"/>
      <c r="MU82" s="45"/>
      <c r="MV82" s="45"/>
      <c r="MW82" s="45"/>
      <c r="MX82" s="45"/>
      <c r="MY82" s="45"/>
      <c r="MZ82" s="45"/>
      <c r="NA82" s="45"/>
      <c r="NB82" s="45"/>
      <c r="NC82" s="45"/>
      <c r="ND82" s="45"/>
      <c r="NE82" s="45"/>
      <c r="NF82" s="45"/>
      <c r="NG82" s="45"/>
      <c r="NH82" s="45"/>
      <c r="NI82" s="45"/>
      <c r="NJ82" s="45"/>
      <c r="NK82" s="45"/>
      <c r="NL82" s="45"/>
      <c r="NM82" s="45"/>
      <c r="NN82" s="45"/>
      <c r="NO82" s="45"/>
      <c r="NP82" s="45"/>
      <c r="NQ82" s="45"/>
      <c r="NR82" s="45"/>
      <c r="NS82" s="45"/>
      <c r="NT82" s="45"/>
      <c r="NU82" s="45"/>
      <c r="NV82" s="45"/>
      <c r="NW82" s="45"/>
      <c r="NX82" s="45"/>
      <c r="NY82" s="45"/>
      <c r="NZ82" s="45"/>
      <c r="OA82" s="45"/>
      <c r="OB82" s="45"/>
      <c r="OC82" s="45"/>
      <c r="OD82" s="45"/>
      <c r="OE82" s="45"/>
      <c r="OF82" s="45"/>
      <c r="OG82" s="45"/>
      <c r="OH82" s="45"/>
      <c r="OI82" s="45"/>
      <c r="OJ82" s="45"/>
      <c r="OK82" s="45"/>
      <c r="OL82" s="45"/>
      <c r="OM82" s="45"/>
      <c r="ON82" s="45"/>
      <c r="OO82" s="45"/>
      <c r="OP82" s="45"/>
      <c r="OQ82" s="45"/>
      <c r="OR82" s="45"/>
      <c r="OS82" s="45"/>
      <c r="OT82" s="45"/>
      <c r="OU82" s="45"/>
      <c r="OV82" s="45"/>
      <c r="OW82" s="45"/>
      <c r="OX82" s="45"/>
      <c r="OY82" s="45"/>
      <c r="OZ82" s="45"/>
      <c r="PA82" s="45"/>
      <c r="PB82" s="45"/>
      <c r="PC82" s="45"/>
      <c r="PD82" s="45"/>
      <c r="PE82" s="45"/>
      <c r="PF82" s="45"/>
      <c r="PG82" s="45"/>
      <c r="PH82" s="45"/>
      <c r="PI82" s="45"/>
      <c r="PJ82" s="45"/>
      <c r="PK82" s="45"/>
      <c r="PL82" s="45"/>
      <c r="PM82" s="45"/>
      <c r="PN82" s="45"/>
      <c r="PO82" s="45"/>
      <c r="PP82" s="45"/>
      <c r="PQ82" s="45"/>
      <c r="PR82" s="45"/>
      <c r="PS82" s="45"/>
      <c r="PT82" s="45"/>
      <c r="PU82" s="45"/>
      <c r="PV82" s="45"/>
      <c r="PW82" s="45"/>
      <c r="PX82" s="45"/>
      <c r="PY82" s="45"/>
      <c r="PZ82" s="45"/>
      <c r="QA82" s="45"/>
      <c r="QB82" s="45"/>
      <c r="QC82" s="45"/>
      <c r="QD82" s="45"/>
      <c r="QE82" s="45"/>
      <c r="QF82" s="45"/>
      <c r="QG82" s="45"/>
      <c r="QH82" s="45"/>
      <c r="QI82" s="45"/>
      <c r="QJ82" s="45"/>
      <c r="QK82" s="45"/>
      <c r="QL82" s="45"/>
      <c r="QM82" s="45"/>
      <c r="QN82" s="45"/>
      <c r="QO82" s="45"/>
      <c r="QP82" s="45"/>
      <c r="QQ82" s="45"/>
      <c r="QR82" s="45"/>
      <c r="QS82" s="45"/>
      <c r="QT82" s="45"/>
      <c r="QU82" s="45"/>
      <c r="QV82" s="45"/>
      <c r="QW82" s="45"/>
      <c r="QX82" s="45"/>
      <c r="QY82" s="45"/>
      <c r="QZ82" s="45"/>
      <c r="RA82" s="45"/>
      <c r="RB82" s="45"/>
      <c r="RC82" s="45"/>
      <c r="RD82" s="45"/>
      <c r="RE82" s="45"/>
      <c r="RF82" s="45"/>
      <c r="RG82" s="45"/>
      <c r="RH82" s="45"/>
      <c r="RI82" s="45"/>
      <c r="RJ82" s="45"/>
      <c r="RK82" s="45"/>
      <c r="RL82" s="45"/>
      <c r="RM82" s="45"/>
      <c r="RN82" s="45"/>
      <c r="RO82" s="45"/>
      <c r="RP82" s="45"/>
      <c r="RQ82" s="45"/>
      <c r="RR82" s="45"/>
      <c r="RS82" s="45"/>
      <c r="RT82" s="45"/>
      <c r="RU82" s="45"/>
      <c r="RV82" s="45"/>
      <c r="RW82" s="45"/>
      <c r="RX82" s="45"/>
      <c r="RY82" s="45"/>
      <c r="RZ82" s="45"/>
      <c r="SA82" s="45"/>
      <c r="SB82" s="45"/>
      <c r="SC82" s="45"/>
      <c r="SD82" s="45"/>
      <c r="SE82" s="45"/>
      <c r="SF82" s="45"/>
      <c r="SG82" s="45"/>
      <c r="SH82" s="45"/>
      <c r="SI82" s="45"/>
      <c r="SJ82" s="45"/>
      <c r="SK82" s="45"/>
      <c r="SL82" s="45"/>
      <c r="SM82" s="45"/>
      <c r="SN82" s="45"/>
      <c r="SO82" s="45"/>
      <c r="SP82" s="45"/>
      <c r="SQ82" s="45"/>
      <c r="SR82" s="45"/>
      <c r="SS82" s="45"/>
      <c r="ST82" s="45"/>
      <c r="SU82" s="45"/>
      <c r="SV82" s="45"/>
      <c r="SW82" s="45"/>
      <c r="SX82" s="45"/>
      <c r="SY82" s="45"/>
      <c r="SZ82" s="45"/>
      <c r="TA82" s="45"/>
      <c r="TB82" s="45"/>
      <c r="TC82" s="45"/>
      <c r="TD82" s="45"/>
      <c r="TE82" s="45"/>
      <c r="TF82" s="45"/>
      <c r="TG82" s="45"/>
      <c r="TH82" s="45"/>
      <c r="TI82" s="45"/>
      <c r="TJ82" s="45"/>
      <c r="TK82" s="45"/>
      <c r="TL82" s="45"/>
      <c r="TM82" s="45"/>
      <c r="TN82" s="45"/>
      <c r="TO82" s="45"/>
      <c r="TP82" s="45"/>
      <c r="TQ82" s="45"/>
      <c r="TR82" s="45"/>
      <c r="TS82" s="45"/>
      <c r="TT82" s="45"/>
      <c r="TU82" s="45"/>
      <c r="TV82" s="45"/>
      <c r="TW82" s="45"/>
      <c r="TX82" s="45"/>
      <c r="TY82" s="45"/>
      <c r="TZ82" s="45"/>
      <c r="UA82" s="45"/>
      <c r="UB82" s="45"/>
      <c r="UC82" s="45"/>
      <c r="UD82" s="45"/>
      <c r="UE82" s="45"/>
      <c r="UF82" s="45"/>
      <c r="UG82" s="45"/>
      <c r="UH82" s="45"/>
      <c r="UI82" s="45"/>
      <c r="UJ82" s="45"/>
      <c r="UK82" s="45"/>
      <c r="UL82" s="45"/>
      <c r="UM82" s="45"/>
      <c r="UN82" s="45"/>
      <c r="UO82" s="45"/>
      <c r="UP82" s="45"/>
      <c r="UQ82" s="45"/>
      <c r="UR82" s="45"/>
      <c r="US82" s="45"/>
      <c r="UT82" s="45"/>
      <c r="UU82" s="45"/>
      <c r="UV82" s="45"/>
      <c r="UW82" s="45"/>
      <c r="UX82" s="45"/>
      <c r="UY82" s="45"/>
      <c r="UZ82" s="45"/>
      <c r="VA82" s="45"/>
      <c r="VB82" s="45"/>
      <c r="VC82" s="45"/>
      <c r="VD82" s="45"/>
      <c r="VE82" s="45"/>
      <c r="VF82" s="45"/>
      <c r="VG82" s="45"/>
      <c r="VH82" s="45"/>
      <c r="VI82" s="45"/>
      <c r="VJ82" s="45"/>
      <c r="VK82" s="45"/>
      <c r="VL82" s="45"/>
      <c r="VM82" s="45"/>
      <c r="VN82" s="45"/>
      <c r="VO82" s="45"/>
      <c r="VP82" s="45"/>
      <c r="VQ82" s="45"/>
      <c r="VR82" s="45"/>
      <c r="VS82" s="45"/>
      <c r="VT82" s="45"/>
      <c r="VU82" s="45"/>
      <c r="VV82" s="45"/>
      <c r="VW82" s="45"/>
      <c r="VX82" s="45"/>
      <c r="VY82" s="45"/>
      <c r="VZ82" s="45"/>
      <c r="WA82" s="45"/>
      <c r="WB82" s="45"/>
      <c r="WC82" s="45"/>
      <c r="WD82" s="45"/>
      <c r="WE82" s="45"/>
      <c r="WF82" s="45"/>
      <c r="WG82" s="45"/>
      <c r="WH82" s="45"/>
      <c r="WI82" s="45"/>
      <c r="WJ82" s="45"/>
      <c r="WK82" s="45"/>
      <c r="WL82" s="45"/>
      <c r="WM82" s="45"/>
      <c r="WN82" s="45"/>
      <c r="WO82" s="45"/>
      <c r="WP82" s="45"/>
      <c r="WQ82" s="45"/>
      <c r="WR82" s="45"/>
      <c r="WS82" s="45"/>
      <c r="WT82" s="45"/>
      <c r="WU82" s="45"/>
      <c r="WV82" s="45"/>
      <c r="WW82" s="45"/>
      <c r="WX82" s="45"/>
      <c r="WY82" s="45"/>
      <c r="WZ82" s="45"/>
      <c r="XA82" s="45"/>
      <c r="XB82" s="45"/>
      <c r="XC82" s="45"/>
      <c r="XD82" s="45"/>
      <c r="XE82" s="45"/>
      <c r="XF82" s="45"/>
      <c r="XG82" s="45"/>
      <c r="XH82" s="45"/>
      <c r="XI82" s="45"/>
      <c r="XJ82" s="45"/>
      <c r="XK82" s="45"/>
      <c r="XL82" s="45"/>
      <c r="XM82" s="45"/>
      <c r="XN82" s="45"/>
      <c r="XO82" s="45"/>
      <c r="XP82" s="45"/>
      <c r="XQ82" s="45"/>
      <c r="XR82" s="45"/>
      <c r="XS82" s="45"/>
      <c r="XT82" s="45"/>
      <c r="XU82" s="45"/>
      <c r="XV82" s="45"/>
      <c r="XW82" s="45"/>
      <c r="XX82" s="45"/>
      <c r="XY82" s="45"/>
      <c r="XZ82" s="45"/>
      <c r="YA82" s="45"/>
      <c r="YB82" s="45"/>
      <c r="YC82" s="45"/>
      <c r="YD82" s="45"/>
      <c r="YE82" s="45"/>
      <c r="YF82" s="45"/>
      <c r="YG82" s="45"/>
      <c r="YH82" s="45"/>
      <c r="YI82" s="45"/>
      <c r="YJ82" s="45"/>
      <c r="YK82" s="45"/>
      <c r="YL82" s="45"/>
      <c r="YM82" s="45"/>
      <c r="YN82" s="45"/>
      <c r="YO82" s="45"/>
      <c r="YP82" s="45"/>
      <c r="YQ82" s="45"/>
      <c r="YR82" s="45"/>
      <c r="YS82" s="45"/>
      <c r="YT82" s="45"/>
      <c r="YU82" s="45"/>
      <c r="YV82" s="45"/>
      <c r="YW82" s="45"/>
      <c r="YX82" s="45"/>
      <c r="YY82" s="45"/>
      <c r="YZ82" s="45"/>
      <c r="ZA82" s="45"/>
      <c r="ZB82" s="45"/>
      <c r="ZC82" s="45"/>
      <c r="ZD82" s="45"/>
      <c r="ZE82" s="45"/>
      <c r="ZF82" s="45"/>
      <c r="ZG82" s="45"/>
      <c r="ZH82" s="45"/>
      <c r="ZI82" s="45"/>
      <c r="ZJ82" s="45"/>
      <c r="ZK82" s="45"/>
      <c r="ZL82" s="45"/>
      <c r="ZM82" s="45"/>
      <c r="ZN82" s="45"/>
      <c r="ZO82" s="45"/>
      <c r="ZP82" s="45"/>
      <c r="ZQ82" s="45"/>
      <c r="ZR82" s="45"/>
      <c r="ZS82" s="45"/>
      <c r="ZT82" s="45"/>
      <c r="ZU82" s="45"/>
      <c r="ZV82" s="45"/>
      <c r="ZW82" s="45"/>
      <c r="ZX82" s="45"/>
      <c r="ZY82" s="45"/>
      <c r="ZZ82" s="45"/>
      <c r="AAA82" s="45"/>
      <c r="AAB82" s="45"/>
      <c r="AAC82" s="45"/>
      <c r="AAD82" s="45"/>
      <c r="AAE82" s="45"/>
      <c r="AAF82" s="45"/>
      <c r="AAG82" s="45"/>
      <c r="AAH82" s="45"/>
      <c r="AAI82" s="45"/>
      <c r="AAJ82" s="45"/>
      <c r="AAK82" s="45"/>
      <c r="AAL82" s="45"/>
      <c r="AAM82" s="45"/>
      <c r="AAN82" s="45"/>
      <c r="AAO82" s="45"/>
      <c r="AAP82" s="45"/>
      <c r="AAQ82" s="45"/>
      <c r="AAR82" s="45"/>
      <c r="AAS82" s="45"/>
      <c r="AAT82" s="45"/>
      <c r="AAU82" s="45"/>
      <c r="AAV82" s="45"/>
      <c r="AAW82" s="45"/>
      <c r="AAX82" s="45"/>
      <c r="AAY82" s="45"/>
      <c r="AAZ82" s="45"/>
      <c r="ABA82" s="45"/>
      <c r="ABB82" s="45"/>
      <c r="ABC82" s="45"/>
      <c r="ABD82" s="45"/>
      <c r="ABE82" s="45"/>
      <c r="ABF82" s="45"/>
      <c r="ABG82" s="45"/>
      <c r="ABH82" s="45"/>
      <c r="ABI82" s="45"/>
      <c r="ABJ82" s="45"/>
      <c r="ABK82" s="45"/>
      <c r="ABL82" s="45"/>
      <c r="ABM82" s="45"/>
      <c r="ABN82" s="45"/>
      <c r="ABO82" s="45"/>
      <c r="ABP82" s="45"/>
      <c r="ABQ82" s="45"/>
      <c r="ABR82" s="45"/>
      <c r="ABS82" s="45"/>
      <c r="ABT82" s="45"/>
      <c r="ABU82" s="45"/>
      <c r="ABV82" s="45"/>
      <c r="ABW82" s="45"/>
      <c r="ABX82" s="45"/>
      <c r="ABY82" s="45"/>
      <c r="ABZ82" s="45"/>
      <c r="ACA82" s="45"/>
      <c r="ACB82" s="45"/>
      <c r="ACC82" s="45"/>
      <c r="ACD82" s="45"/>
      <c r="ACE82" s="45"/>
      <c r="ACF82" s="45"/>
      <c r="ACG82" s="45"/>
      <c r="ACH82" s="45"/>
      <c r="ACI82" s="45"/>
      <c r="ACJ82" s="45"/>
      <c r="ACK82" s="45"/>
      <c r="ACL82" s="45"/>
      <c r="ACM82" s="45"/>
      <c r="ACN82" s="45"/>
      <c r="ACO82" s="45"/>
      <c r="ACP82" s="45"/>
      <c r="ACQ82" s="45"/>
      <c r="ACR82" s="45"/>
      <c r="ACS82" s="45"/>
      <c r="ACT82" s="45"/>
      <c r="ACU82" s="45"/>
      <c r="ACV82" s="45"/>
      <c r="ACW82" s="45"/>
      <c r="ACX82" s="45"/>
      <c r="ACY82" s="45"/>
      <c r="ACZ82" s="45"/>
      <c r="ADA82" s="45"/>
      <c r="ADB82" s="45"/>
      <c r="ADC82" s="45"/>
      <c r="ADD82" s="45"/>
      <c r="ADE82" s="45"/>
      <c r="ADF82" s="45"/>
      <c r="ADG82" s="45"/>
      <c r="ADH82" s="45"/>
      <c r="ADI82" s="45"/>
      <c r="ADJ82" s="45"/>
      <c r="ADK82" s="45"/>
      <c r="ADL82" s="45"/>
      <c r="ADM82" s="45"/>
      <c r="ADN82" s="45"/>
      <c r="ADO82" s="45"/>
      <c r="ADP82" s="45"/>
      <c r="ADQ82" s="45"/>
      <c r="ADR82" s="45"/>
      <c r="ADS82" s="45"/>
      <c r="ADT82" s="45"/>
      <c r="ADU82" s="45"/>
      <c r="ADV82" s="45"/>
      <c r="ADW82" s="45"/>
      <c r="ADX82" s="45"/>
      <c r="ADY82" s="45"/>
      <c r="ADZ82" s="45"/>
      <c r="AEA82" s="45"/>
      <c r="AEB82" s="45"/>
      <c r="AEC82" s="45"/>
      <c r="AED82" s="45"/>
      <c r="AEE82" s="45"/>
      <c r="AEF82" s="45"/>
      <c r="AEG82" s="45"/>
      <c r="AEH82" s="45"/>
      <c r="AEI82" s="45"/>
      <c r="AEJ82" s="45"/>
      <c r="AEK82" s="45"/>
      <c r="AEL82" s="45"/>
      <c r="AEM82" s="45"/>
      <c r="AEN82" s="45"/>
      <c r="AEO82" s="45"/>
      <c r="AEP82" s="45"/>
      <c r="AEQ82" s="45"/>
      <c r="AER82" s="45"/>
      <c r="AES82" s="45"/>
      <c r="AET82" s="45"/>
      <c r="AEU82" s="45"/>
      <c r="AEV82" s="45"/>
      <c r="AEW82" s="45"/>
      <c r="AEX82" s="45"/>
      <c r="AEY82" s="45"/>
      <c r="AEZ82" s="45"/>
      <c r="AFA82" s="45"/>
      <c r="AFB82" s="45"/>
      <c r="AFC82" s="45"/>
      <c r="AFD82" s="45"/>
      <c r="AFE82" s="45"/>
      <c r="AFF82" s="45"/>
      <c r="AFG82" s="45"/>
      <c r="AFH82" s="45"/>
      <c r="AFI82" s="45"/>
      <c r="AFJ82" s="45"/>
      <c r="AFK82" s="45"/>
      <c r="AFL82" s="45"/>
      <c r="AFM82" s="45"/>
      <c r="AFN82" s="45"/>
      <c r="AFO82" s="45"/>
      <c r="AFP82" s="45"/>
      <c r="AFQ82" s="45"/>
      <c r="AFR82" s="45"/>
      <c r="AFS82" s="45"/>
      <c r="AFT82" s="45"/>
      <c r="AFU82" s="45"/>
      <c r="AFV82" s="45"/>
      <c r="AFW82" s="45"/>
      <c r="AFX82" s="45"/>
      <c r="AFY82" s="45"/>
      <c r="AFZ82" s="45"/>
      <c r="AGA82" s="45"/>
      <c r="AGB82" s="45"/>
      <c r="AGC82" s="45"/>
      <c r="AGD82" s="45"/>
      <c r="AGE82" s="45"/>
      <c r="AGF82" s="45"/>
      <c r="AGG82" s="45"/>
      <c r="AGH82" s="45"/>
      <c r="AGI82" s="45"/>
      <c r="AGJ82" s="45"/>
      <c r="AGK82" s="45"/>
      <c r="AGL82" s="45"/>
      <c r="AGM82" s="45"/>
      <c r="AGN82" s="45"/>
      <c r="AGO82" s="45"/>
      <c r="AGP82" s="45"/>
      <c r="AGQ82" s="45"/>
      <c r="AGR82" s="45"/>
      <c r="AGS82" s="45"/>
      <c r="AGT82" s="45"/>
      <c r="AGU82" s="45"/>
      <c r="AGV82" s="45"/>
      <c r="AGW82" s="45"/>
      <c r="AGX82" s="45"/>
      <c r="AGY82" s="45"/>
      <c r="AGZ82" s="45"/>
      <c r="AHA82" s="45"/>
      <c r="AHB82" s="45"/>
      <c r="AHC82" s="45"/>
      <c r="AHD82" s="45"/>
      <c r="AHE82" s="45"/>
      <c r="AHF82" s="45"/>
      <c r="AHG82" s="45"/>
      <c r="AHH82" s="45"/>
      <c r="AHI82" s="45"/>
      <c r="AHJ82" s="45"/>
      <c r="AHK82" s="45"/>
      <c r="AHL82" s="45"/>
      <c r="AHM82" s="45"/>
      <c r="AHN82" s="45"/>
      <c r="AHO82" s="45"/>
      <c r="AHP82" s="45"/>
      <c r="AHQ82" s="45"/>
      <c r="AHR82" s="45"/>
      <c r="AHS82" s="45"/>
      <c r="AHT82" s="45"/>
      <c r="AHU82" s="45"/>
      <c r="AHV82" s="45"/>
      <c r="AHW82" s="45"/>
      <c r="AHX82" s="45"/>
      <c r="AHY82" s="45"/>
      <c r="AHZ82" s="45"/>
      <c r="AIA82" s="45"/>
      <c r="AIB82" s="45"/>
      <c r="AIC82" s="45"/>
      <c r="AID82" s="45"/>
      <c r="AIE82" s="45"/>
      <c r="AIF82" s="45"/>
      <c r="AIG82" s="45"/>
      <c r="AIH82" s="45"/>
      <c r="AII82" s="45"/>
      <c r="AIJ82" s="45"/>
      <c r="AIK82" s="45"/>
      <c r="AIL82" s="45"/>
      <c r="AIM82" s="45"/>
      <c r="AIN82" s="45"/>
      <c r="AIO82" s="45"/>
      <c r="AIP82" s="45"/>
      <c r="AIQ82" s="45"/>
      <c r="AIR82" s="45"/>
      <c r="AIS82" s="45"/>
      <c r="AIT82" s="45"/>
      <c r="AIU82" s="45"/>
      <c r="AIV82" s="45"/>
      <c r="AIW82" s="45"/>
      <c r="AIX82" s="45"/>
      <c r="AIY82" s="45"/>
      <c r="AIZ82" s="45"/>
      <c r="AJA82" s="45"/>
      <c r="AJB82" s="45"/>
      <c r="AJC82" s="45"/>
      <c r="AJD82" s="45"/>
      <c r="AJE82" s="45"/>
      <c r="AJF82" s="45"/>
      <c r="AJG82" s="45"/>
      <c r="AJH82" s="45"/>
      <c r="AJI82" s="45"/>
      <c r="AJJ82" s="45"/>
      <c r="AJK82" s="45"/>
      <c r="AJL82" s="45"/>
      <c r="AJM82" s="45"/>
      <c r="AJN82" s="45"/>
      <c r="AJO82" s="45"/>
      <c r="AJP82" s="45"/>
      <c r="AJQ82" s="45"/>
      <c r="AJR82" s="45"/>
      <c r="AJS82" s="45"/>
      <c r="AJT82" s="45"/>
      <c r="AJU82" s="45"/>
      <c r="AJV82" s="45"/>
      <c r="AJW82" s="45"/>
      <c r="AJX82" s="45"/>
      <c r="AJY82" s="45"/>
      <c r="AJZ82" s="45"/>
      <c r="AKA82" s="45"/>
      <c r="AKB82" s="45"/>
      <c r="AKC82" s="45"/>
      <c r="AKD82" s="45"/>
      <c r="AKE82" s="45"/>
      <c r="AKF82" s="45"/>
      <c r="AKG82" s="45"/>
      <c r="AKH82" s="45"/>
      <c r="AKI82" s="45"/>
      <c r="AKJ82" s="45"/>
      <c r="AKK82" s="45"/>
      <c r="AKL82" s="45"/>
      <c r="AKM82" s="45"/>
      <c r="AKN82" s="45"/>
      <c r="AKO82" s="45"/>
      <c r="AKP82" s="45"/>
      <c r="AKQ82" s="45"/>
      <c r="AKR82" s="45"/>
      <c r="AKS82" s="45"/>
      <c r="AKT82" s="45"/>
      <c r="AKU82" s="45"/>
      <c r="AKV82" s="45"/>
      <c r="AKW82" s="45"/>
      <c r="AKX82" s="45"/>
      <c r="AKY82" s="45"/>
      <c r="AKZ82" s="45"/>
      <c r="ALA82" s="45"/>
      <c r="ALB82" s="45"/>
      <c r="ALC82" s="45"/>
      <c r="ALD82" s="45"/>
      <c r="ALE82" s="45"/>
      <c r="ALF82" s="45"/>
      <c r="ALG82" s="45"/>
      <c r="ALH82" s="45"/>
      <c r="ALI82" s="45"/>
      <c r="ALJ82" s="45"/>
      <c r="ALK82" s="45"/>
      <c r="ALL82" s="45"/>
      <c r="ALM82" s="45"/>
      <c r="ALN82" s="45"/>
      <c r="ALO82" s="45"/>
      <c r="ALP82" s="45"/>
      <c r="ALQ82" s="45"/>
      <c r="ALR82" s="45"/>
      <c r="ALS82" s="45"/>
      <c r="ALT82" s="45"/>
      <c r="ALU82" s="45"/>
      <c r="ALV82" s="45"/>
      <c r="ALW82" s="45"/>
      <c r="ALX82" s="45"/>
      <c r="ALY82" s="45"/>
      <c r="ALZ82" s="45"/>
      <c r="AMA82" s="45"/>
      <c r="AMB82" s="45"/>
      <c r="AMC82" s="45"/>
      <c r="AMD82" s="45"/>
      <c r="AME82" s="45"/>
      <c r="AMF82" s="45"/>
      <c r="AMG82" s="45"/>
      <c r="AMH82" s="45"/>
      <c r="AMI82" s="45"/>
      <c r="AMJ82" s="45"/>
      <c r="AMK82" s="45"/>
      <c r="AML82" s="45"/>
      <c r="AMM82" s="45"/>
      <c r="AMN82" s="45"/>
      <c r="AMO82" s="45"/>
      <c r="AMP82" s="45"/>
      <c r="AMQ82" s="45"/>
      <c r="AMR82" s="45"/>
      <c r="AMS82" s="45"/>
      <c r="AMT82" s="45"/>
      <c r="AMU82" s="45"/>
      <c r="AMV82" s="45"/>
      <c r="AMW82" s="45"/>
      <c r="AMX82" s="45"/>
      <c r="AMY82" s="45"/>
      <c r="AMZ82" s="45"/>
      <c r="ANA82" s="45"/>
      <c r="ANB82" s="45"/>
      <c r="ANC82" s="45"/>
      <c r="AND82" s="45"/>
      <c r="ANE82" s="45"/>
      <c r="ANF82" s="45"/>
      <c r="ANG82" s="45"/>
      <c r="ANH82" s="45"/>
      <c r="ANI82" s="45"/>
      <c r="ANJ82" s="45"/>
      <c r="ANK82" s="45"/>
      <c r="ANL82" s="45"/>
      <c r="ANM82" s="45"/>
      <c r="ANN82" s="45"/>
      <c r="ANO82" s="45"/>
      <c r="ANP82" s="45"/>
      <c r="ANQ82" s="45"/>
      <c r="ANR82" s="45"/>
      <c r="ANS82" s="45"/>
      <c r="ANT82" s="45"/>
      <c r="ANU82" s="45"/>
      <c r="ANV82" s="45"/>
      <c r="ANW82" s="45"/>
      <c r="ANX82" s="45"/>
      <c r="ANY82" s="45"/>
      <c r="ANZ82" s="45"/>
      <c r="AOA82" s="45"/>
      <c r="AOB82" s="45"/>
      <c r="AOC82" s="45"/>
      <c r="AOD82" s="45"/>
      <c r="AOE82" s="45"/>
      <c r="AOF82" s="45"/>
      <c r="AOG82" s="45"/>
      <c r="AOH82" s="45"/>
      <c r="AOI82" s="45"/>
      <c r="AOJ82" s="45"/>
      <c r="AOK82" s="45"/>
      <c r="AOL82" s="45"/>
      <c r="AOM82" s="45"/>
      <c r="AON82" s="45"/>
      <c r="AOO82" s="45"/>
      <c r="AOP82" s="45"/>
      <c r="AOQ82" s="45"/>
      <c r="AOR82" s="45"/>
      <c r="AOS82" s="45"/>
      <c r="AOT82" s="45"/>
      <c r="AOU82" s="45"/>
      <c r="AOV82" s="45"/>
      <c r="AOW82" s="45"/>
      <c r="AOX82" s="45"/>
      <c r="AOY82" s="45"/>
      <c r="AOZ82" s="45"/>
      <c r="APA82" s="45"/>
      <c r="APB82" s="45"/>
      <c r="APC82" s="45"/>
      <c r="APD82" s="45"/>
      <c r="APE82" s="45"/>
      <c r="APF82" s="45"/>
      <c r="APG82" s="45"/>
      <c r="APH82" s="45"/>
      <c r="API82" s="45"/>
      <c r="APJ82" s="45"/>
      <c r="APK82" s="45"/>
      <c r="APL82" s="45"/>
      <c r="APM82" s="45"/>
      <c r="APN82" s="45"/>
      <c r="APO82" s="45"/>
      <c r="APP82" s="45"/>
      <c r="APQ82" s="45"/>
      <c r="APR82" s="45"/>
      <c r="APS82" s="45"/>
      <c r="APT82" s="45"/>
      <c r="APU82" s="45"/>
      <c r="APV82" s="45"/>
      <c r="APW82" s="45"/>
      <c r="APX82" s="45"/>
      <c r="APY82" s="45"/>
      <c r="APZ82" s="45"/>
      <c r="AQA82" s="45"/>
      <c r="AQB82" s="45"/>
      <c r="AQC82" s="45"/>
      <c r="AQD82" s="45"/>
      <c r="AQE82" s="45"/>
      <c r="AQF82" s="45"/>
      <c r="AQG82" s="45"/>
      <c r="AQH82" s="45"/>
      <c r="AQI82" s="45"/>
      <c r="AQJ82" s="45"/>
      <c r="AQK82" s="45"/>
      <c r="AQL82" s="45"/>
      <c r="AQM82" s="45"/>
      <c r="AQN82" s="45"/>
      <c r="AQO82" s="45"/>
      <c r="AQP82" s="45"/>
      <c r="AQQ82" s="45"/>
      <c r="AQR82" s="45"/>
      <c r="AQS82" s="45"/>
      <c r="AQT82" s="45"/>
      <c r="AQU82" s="45"/>
      <c r="AQV82" s="45"/>
      <c r="AQW82" s="45"/>
      <c r="AQX82" s="45"/>
      <c r="AQY82" s="45"/>
      <c r="AQZ82" s="45"/>
      <c r="ARA82" s="45"/>
      <c r="ARB82" s="45"/>
      <c r="ARC82" s="45"/>
      <c r="ARD82" s="45"/>
      <c r="ARE82" s="45"/>
      <c r="ARF82" s="45"/>
      <c r="ARG82" s="45"/>
      <c r="ARH82" s="45"/>
      <c r="ARI82" s="45"/>
      <c r="ARJ82" s="45"/>
      <c r="ARK82" s="45"/>
      <c r="ARL82" s="45"/>
      <c r="ARM82" s="45"/>
      <c r="ARN82" s="45"/>
      <c r="ARO82" s="45"/>
      <c r="ARP82" s="45"/>
      <c r="ARQ82" s="45"/>
      <c r="ARR82" s="45"/>
      <c r="ARS82" s="45"/>
      <c r="ART82" s="45"/>
      <c r="ARU82" s="45"/>
      <c r="ARV82" s="45"/>
      <c r="ARW82" s="45"/>
      <c r="ARX82" s="45"/>
      <c r="ARY82" s="45"/>
      <c r="ARZ82" s="45"/>
      <c r="ASA82" s="45"/>
      <c r="ASB82" s="45"/>
      <c r="ASC82" s="45"/>
      <c r="ASD82" s="45"/>
      <c r="ASE82" s="45"/>
      <c r="ASF82" s="45"/>
      <c r="ASG82" s="45"/>
      <c r="ASH82" s="45"/>
      <c r="ASI82" s="45"/>
      <c r="ASJ82" s="45"/>
      <c r="ASK82" s="45"/>
      <c r="ASL82" s="45"/>
      <c r="ASM82" s="45"/>
      <c r="ASN82" s="45"/>
      <c r="ASO82" s="45"/>
      <c r="ASP82" s="45"/>
      <c r="ASQ82" s="45"/>
      <c r="ASR82" s="45"/>
      <c r="ASS82" s="45"/>
      <c r="AST82" s="45"/>
      <c r="ASU82" s="45"/>
      <c r="ASV82" s="45"/>
      <c r="ASW82" s="45"/>
      <c r="ASX82" s="45"/>
      <c r="ASY82" s="45"/>
      <c r="ASZ82" s="45"/>
      <c r="ATA82" s="45"/>
      <c r="ATB82" s="45"/>
      <c r="ATC82" s="45"/>
      <c r="ATD82" s="45"/>
      <c r="ATE82" s="45"/>
      <c r="ATF82" s="45"/>
      <c r="ATG82" s="45"/>
      <c r="ATH82" s="45"/>
      <c r="ATI82" s="45"/>
      <c r="ATJ82" s="45"/>
      <c r="ATK82" s="45"/>
      <c r="ATL82" s="45"/>
      <c r="ATM82" s="45"/>
      <c r="ATN82" s="45"/>
      <c r="ATO82" s="45"/>
      <c r="ATP82" s="45"/>
      <c r="ATQ82" s="45"/>
      <c r="ATR82" s="45"/>
      <c r="ATS82" s="45"/>
      <c r="ATT82" s="45"/>
      <c r="ATU82" s="45"/>
      <c r="ATV82" s="45"/>
      <c r="ATW82" s="45"/>
      <c r="ATX82" s="45"/>
      <c r="ATY82" s="45"/>
      <c r="ATZ82" s="45"/>
      <c r="AUA82" s="45"/>
      <c r="AUB82" s="45"/>
      <c r="AUC82" s="45"/>
      <c r="AUD82" s="45"/>
      <c r="AUE82" s="45"/>
      <c r="AUF82" s="45"/>
      <c r="AUG82" s="45"/>
      <c r="AUH82" s="45"/>
      <c r="AUI82" s="45"/>
      <c r="AUJ82" s="45"/>
      <c r="AUK82" s="45"/>
      <c r="AUL82" s="45"/>
      <c r="AUM82" s="45"/>
      <c r="AUN82" s="45"/>
      <c r="AUO82" s="45"/>
      <c r="AUP82" s="45"/>
      <c r="AUQ82" s="45"/>
      <c r="AUR82" s="45"/>
      <c r="AUS82" s="45"/>
      <c r="AUT82" s="45"/>
      <c r="AUU82" s="45"/>
      <c r="AUV82" s="45"/>
      <c r="AUW82" s="45"/>
      <c r="AUX82" s="45"/>
      <c r="AUY82" s="45"/>
      <c r="AUZ82" s="45"/>
      <c r="AVA82" s="45"/>
      <c r="AVB82" s="45"/>
      <c r="AVC82" s="45"/>
      <c r="AVD82" s="45"/>
      <c r="AVE82" s="45"/>
      <c r="AVF82" s="45"/>
      <c r="AVG82" s="45"/>
      <c r="AVH82" s="45"/>
      <c r="AVI82" s="45"/>
      <c r="AVJ82" s="45"/>
      <c r="AVK82" s="45"/>
      <c r="AVL82" s="45"/>
      <c r="AVM82" s="45"/>
      <c r="AVN82" s="45"/>
      <c r="AVO82" s="45"/>
      <c r="AVP82" s="45"/>
      <c r="AVQ82" s="45"/>
      <c r="AVR82" s="45"/>
      <c r="AVS82" s="45"/>
      <c r="AVT82" s="45"/>
      <c r="AVU82" s="45"/>
      <c r="AVV82" s="45"/>
      <c r="AVW82" s="45"/>
      <c r="AVX82" s="45"/>
      <c r="AVY82" s="45"/>
      <c r="AVZ82" s="45"/>
      <c r="AWA82" s="45"/>
      <c r="AWB82" s="45"/>
      <c r="AWC82" s="45"/>
      <c r="AWD82" s="45"/>
      <c r="AWE82" s="45"/>
      <c r="AWF82" s="45"/>
      <c r="AWG82" s="45"/>
      <c r="AWH82" s="45"/>
      <c r="AWI82" s="45"/>
      <c r="AWJ82" s="45"/>
      <c r="AWK82" s="45"/>
      <c r="AWL82" s="45"/>
      <c r="AWM82" s="45"/>
      <c r="AWN82" s="45"/>
      <c r="AWO82" s="45"/>
      <c r="AWP82" s="45"/>
      <c r="AWQ82" s="45"/>
      <c r="AWR82" s="45"/>
      <c r="AWS82" s="45"/>
      <c r="AWT82" s="45"/>
      <c r="AWU82" s="45"/>
      <c r="AWV82" s="45"/>
      <c r="AWW82" s="45"/>
      <c r="AWX82" s="45"/>
      <c r="AWY82" s="45"/>
      <c r="AWZ82" s="45"/>
      <c r="AXA82" s="45"/>
      <c r="AXB82" s="45"/>
      <c r="AXC82" s="45"/>
      <c r="AXD82" s="45"/>
      <c r="AXE82" s="45"/>
      <c r="AXF82" s="45"/>
      <c r="AXG82" s="45"/>
      <c r="AXH82" s="45"/>
      <c r="AXI82" s="45"/>
      <c r="AXJ82" s="45"/>
      <c r="AXK82" s="45"/>
      <c r="AXL82" s="45"/>
      <c r="AXM82" s="45"/>
      <c r="AXN82" s="45"/>
      <c r="AXO82" s="45"/>
      <c r="AXP82" s="45"/>
      <c r="AXQ82" s="45"/>
      <c r="AXR82" s="45"/>
      <c r="AXS82" s="45"/>
      <c r="AXT82" s="45"/>
      <c r="AXU82" s="45"/>
      <c r="AXV82" s="45"/>
      <c r="AXW82" s="45"/>
      <c r="AXX82" s="45"/>
      <c r="AXY82" s="45"/>
      <c r="AXZ82" s="45"/>
      <c r="AYA82" s="45"/>
      <c r="AYB82" s="45"/>
      <c r="AYC82" s="45"/>
      <c r="AYD82" s="45"/>
      <c r="AYE82" s="45"/>
      <c r="AYF82" s="45"/>
      <c r="AYG82" s="45"/>
      <c r="AYH82" s="45"/>
      <c r="AYI82" s="45"/>
      <c r="AYJ82" s="45"/>
      <c r="AYK82" s="45"/>
      <c r="AYL82" s="45"/>
      <c r="AYM82" s="45"/>
      <c r="AYN82" s="45"/>
      <c r="AYO82" s="45"/>
      <c r="AYP82" s="45"/>
      <c r="AYQ82" s="45"/>
      <c r="AYR82" s="45"/>
      <c r="AYS82" s="45"/>
      <c r="AYT82" s="45"/>
      <c r="AYU82" s="45"/>
      <c r="AYV82" s="45"/>
      <c r="AYW82" s="45"/>
      <c r="AYX82" s="45"/>
      <c r="AYY82" s="45"/>
      <c r="AYZ82" s="45"/>
      <c r="AZA82" s="45"/>
      <c r="AZB82" s="45"/>
      <c r="AZC82" s="45"/>
      <c r="AZD82" s="45"/>
      <c r="AZE82" s="45"/>
      <c r="AZF82" s="45"/>
      <c r="AZG82" s="45"/>
      <c r="AZH82" s="45"/>
      <c r="AZI82" s="45"/>
      <c r="AZJ82" s="45"/>
      <c r="AZK82" s="45"/>
      <c r="AZL82" s="45"/>
      <c r="AZM82" s="45"/>
      <c r="AZN82" s="45"/>
      <c r="AZO82" s="45"/>
      <c r="AZP82" s="45"/>
      <c r="AZQ82" s="45"/>
      <c r="AZR82" s="45"/>
      <c r="AZS82" s="45"/>
      <c r="AZT82" s="45"/>
      <c r="AZU82" s="45"/>
      <c r="AZV82" s="45"/>
      <c r="AZW82" s="45"/>
      <c r="AZX82" s="45"/>
      <c r="AZY82" s="45"/>
      <c r="AZZ82" s="45"/>
      <c r="BAA82" s="45"/>
      <c r="BAB82" s="45"/>
      <c r="BAC82" s="45"/>
      <c r="BAD82" s="45"/>
      <c r="BAE82" s="45"/>
      <c r="BAF82" s="45"/>
      <c r="BAG82" s="45"/>
      <c r="BAH82" s="45"/>
      <c r="BAI82" s="45"/>
      <c r="BAJ82" s="45"/>
      <c r="BAK82" s="45"/>
      <c r="BAL82" s="45"/>
      <c r="BAM82" s="45"/>
      <c r="BAN82" s="45"/>
      <c r="BAO82" s="45"/>
      <c r="BAP82" s="45"/>
      <c r="BAQ82" s="45"/>
      <c r="BAR82" s="45"/>
      <c r="BAS82" s="45"/>
      <c r="BAT82" s="45"/>
      <c r="BAU82" s="45"/>
      <c r="BAV82" s="45"/>
      <c r="BAW82" s="45"/>
      <c r="BAX82" s="45"/>
      <c r="BAY82" s="45"/>
      <c r="BAZ82" s="45"/>
      <c r="BBA82" s="45"/>
      <c r="BBB82" s="45"/>
      <c r="BBC82" s="45"/>
      <c r="BBD82" s="45"/>
      <c r="BBE82" s="45"/>
      <c r="BBF82" s="45"/>
      <c r="BBG82" s="45"/>
      <c r="BBH82" s="45"/>
      <c r="BBI82" s="45"/>
      <c r="BBJ82" s="45"/>
      <c r="BBK82" s="45"/>
      <c r="BBL82" s="45"/>
      <c r="BBM82" s="45"/>
      <c r="BBN82" s="45"/>
      <c r="BBO82" s="45"/>
      <c r="BBP82" s="45"/>
      <c r="BBQ82" s="45"/>
      <c r="BBR82" s="45"/>
      <c r="BBS82" s="45"/>
      <c r="BBT82" s="45"/>
      <c r="BBU82" s="45"/>
      <c r="BBV82" s="45"/>
      <c r="BBW82" s="45"/>
      <c r="BBX82" s="45"/>
      <c r="BBY82" s="45"/>
      <c r="BBZ82" s="45"/>
      <c r="BCA82" s="45"/>
      <c r="BCB82" s="45"/>
      <c r="BCC82" s="45"/>
      <c r="BCD82" s="45"/>
      <c r="BCE82" s="45"/>
      <c r="BCF82" s="45"/>
      <c r="BCG82" s="45"/>
      <c r="BCH82" s="45"/>
      <c r="BCI82" s="45"/>
      <c r="BCJ82" s="45"/>
      <c r="BCK82" s="45"/>
      <c r="BCL82" s="45"/>
      <c r="BCM82" s="45"/>
      <c r="BCN82" s="45"/>
      <c r="BCO82" s="45"/>
      <c r="BCP82" s="45"/>
      <c r="BCQ82" s="45"/>
      <c r="BCR82" s="45"/>
      <c r="BCS82" s="45"/>
      <c r="BCT82" s="45"/>
      <c r="BCU82" s="45"/>
      <c r="BCV82" s="45"/>
      <c r="BCW82" s="45"/>
      <c r="BCX82" s="45"/>
      <c r="BCY82" s="45"/>
      <c r="BCZ82" s="45"/>
      <c r="BDA82" s="45"/>
      <c r="BDB82" s="45"/>
      <c r="BDC82" s="45"/>
      <c r="BDD82" s="45"/>
      <c r="BDE82" s="45"/>
      <c r="BDF82" s="45"/>
      <c r="BDG82" s="45"/>
      <c r="BDH82" s="45"/>
      <c r="BDI82" s="45"/>
      <c r="BDJ82" s="45"/>
      <c r="BDK82" s="45"/>
      <c r="BDL82" s="45"/>
      <c r="BDM82" s="45"/>
      <c r="BDN82" s="45"/>
      <c r="BDO82" s="45"/>
      <c r="BDP82" s="45"/>
      <c r="BDQ82" s="45"/>
      <c r="BDR82" s="45"/>
      <c r="BDS82" s="45"/>
      <c r="BDT82" s="45"/>
      <c r="BDU82" s="45"/>
      <c r="BDV82" s="45"/>
      <c r="BDW82" s="45"/>
      <c r="BDX82" s="45"/>
      <c r="BDY82" s="45"/>
      <c r="BDZ82" s="45"/>
      <c r="BEA82" s="45"/>
      <c r="BEB82" s="45"/>
      <c r="BEC82" s="45"/>
      <c r="BED82" s="45"/>
      <c r="BEE82" s="45"/>
      <c r="BEF82" s="45"/>
      <c r="BEG82" s="45"/>
      <c r="BEH82" s="45"/>
      <c r="BEI82" s="45"/>
      <c r="BEJ82" s="45"/>
      <c r="BEK82" s="45"/>
      <c r="BEL82" s="45"/>
      <c r="BEM82" s="45"/>
      <c r="BEN82" s="45"/>
      <c r="BEO82" s="45"/>
      <c r="BEP82" s="45"/>
      <c r="BEQ82" s="45"/>
      <c r="BER82" s="45"/>
      <c r="BES82" s="45"/>
      <c r="BET82" s="45"/>
      <c r="BEU82" s="45"/>
      <c r="BEV82" s="45"/>
      <c r="BEW82" s="45"/>
      <c r="BEX82" s="45"/>
      <c r="BEY82" s="45"/>
      <c r="BEZ82" s="45"/>
      <c r="BFA82" s="45"/>
      <c r="BFB82" s="45"/>
      <c r="BFC82" s="45"/>
      <c r="BFD82" s="45"/>
      <c r="BFE82" s="45"/>
      <c r="BFF82" s="45"/>
      <c r="BFG82" s="45"/>
      <c r="BFH82" s="45"/>
      <c r="BFI82" s="45"/>
      <c r="BFJ82" s="45"/>
      <c r="BFK82" s="45"/>
      <c r="BFL82" s="45"/>
      <c r="BFM82" s="45"/>
      <c r="BFN82" s="45"/>
      <c r="BFO82" s="45"/>
      <c r="BFP82" s="45"/>
      <c r="BFQ82" s="45"/>
      <c r="BFR82" s="45"/>
      <c r="BFS82" s="45"/>
      <c r="BFT82" s="45"/>
      <c r="BFU82" s="45"/>
      <c r="BFV82" s="45"/>
      <c r="BFW82" s="45"/>
      <c r="BFX82" s="45"/>
      <c r="BFY82" s="45"/>
      <c r="BFZ82" s="45"/>
      <c r="BGA82" s="45"/>
      <c r="BGB82" s="45"/>
      <c r="BGC82" s="45"/>
      <c r="BGD82" s="45"/>
      <c r="BGE82" s="45"/>
      <c r="BGF82" s="45"/>
      <c r="BGG82" s="45"/>
      <c r="BGH82" s="45"/>
      <c r="BGI82" s="45"/>
      <c r="BGJ82" s="45"/>
      <c r="BGK82" s="45"/>
      <c r="BGL82" s="45"/>
      <c r="BGM82" s="45"/>
      <c r="BGN82" s="45"/>
      <c r="BGO82" s="45"/>
      <c r="BGP82" s="45"/>
      <c r="BGQ82" s="45"/>
      <c r="BGR82" s="45"/>
      <c r="BGS82" s="45"/>
      <c r="BGT82" s="45"/>
      <c r="BGU82" s="45"/>
      <c r="BGV82" s="45"/>
      <c r="BGW82" s="45"/>
      <c r="BGX82" s="45"/>
      <c r="BGY82" s="45"/>
      <c r="BGZ82" s="45"/>
      <c r="BHA82" s="45"/>
      <c r="BHB82" s="45"/>
      <c r="BHC82" s="45"/>
      <c r="BHD82" s="45"/>
      <c r="BHE82" s="45"/>
      <c r="BHF82" s="45"/>
      <c r="BHG82" s="45"/>
      <c r="BHH82" s="45"/>
      <c r="BHI82" s="45"/>
      <c r="BHJ82" s="45"/>
      <c r="BHK82" s="45"/>
      <c r="BHL82" s="45"/>
      <c r="BHM82" s="45"/>
      <c r="BHN82" s="45"/>
      <c r="BHO82" s="45"/>
      <c r="BHP82" s="45"/>
      <c r="BHQ82" s="45"/>
      <c r="BHR82" s="45"/>
      <c r="BHS82" s="45"/>
      <c r="BHT82" s="45"/>
      <c r="BHU82" s="45"/>
      <c r="BHV82" s="45"/>
      <c r="BHW82" s="45"/>
      <c r="BHX82" s="45"/>
      <c r="BHY82" s="45"/>
      <c r="BHZ82" s="45"/>
      <c r="BIA82" s="45"/>
      <c r="BIB82" s="45"/>
      <c r="BIC82" s="45"/>
      <c r="BID82" s="45"/>
      <c r="BIE82" s="45"/>
      <c r="BIF82" s="45"/>
      <c r="BIG82" s="45"/>
      <c r="BIH82" s="45"/>
      <c r="BII82" s="45"/>
      <c r="BIJ82" s="45"/>
      <c r="BIK82" s="45"/>
      <c r="BIL82" s="45"/>
      <c r="BIM82" s="45"/>
      <c r="BIN82" s="45"/>
      <c r="BIO82" s="45"/>
      <c r="BIP82" s="45"/>
      <c r="BIQ82" s="45"/>
      <c r="BIR82" s="45"/>
      <c r="BIS82" s="45"/>
      <c r="BIT82" s="45"/>
      <c r="BIU82" s="45"/>
      <c r="BIV82" s="45"/>
      <c r="BIW82" s="45"/>
      <c r="BIX82" s="45"/>
      <c r="BIY82" s="45"/>
      <c r="BIZ82" s="45"/>
      <c r="BJA82" s="45"/>
      <c r="BJB82" s="45"/>
      <c r="BJC82" s="45"/>
      <c r="BJD82" s="45"/>
      <c r="BJE82" s="45"/>
      <c r="BJF82" s="45"/>
      <c r="BJG82" s="45"/>
      <c r="BJH82" s="45"/>
      <c r="BJI82" s="45"/>
      <c r="BJJ82" s="45"/>
      <c r="BJK82" s="45"/>
      <c r="BJL82" s="45"/>
      <c r="BJM82" s="45"/>
      <c r="BJN82" s="45"/>
      <c r="BJO82" s="45"/>
      <c r="BJP82" s="45"/>
      <c r="BJQ82" s="45"/>
      <c r="BJR82" s="45"/>
      <c r="BJS82" s="45"/>
      <c r="BJT82" s="45"/>
      <c r="BJU82" s="45"/>
      <c r="BJV82" s="45"/>
      <c r="BJW82" s="45"/>
      <c r="BJX82" s="45"/>
      <c r="BJY82" s="45"/>
      <c r="BJZ82" s="45"/>
      <c r="BKA82" s="45"/>
      <c r="BKB82" s="45"/>
      <c r="BKC82" s="45"/>
      <c r="BKD82" s="45"/>
      <c r="BKE82" s="45"/>
      <c r="BKF82" s="45"/>
      <c r="BKG82" s="45"/>
      <c r="BKH82" s="45"/>
      <c r="BKI82" s="45"/>
      <c r="BKJ82" s="45"/>
      <c r="BKK82" s="45"/>
      <c r="BKL82" s="45"/>
      <c r="BKM82" s="45"/>
      <c r="BKN82" s="45"/>
      <c r="BKO82" s="45"/>
      <c r="BKP82" s="45"/>
      <c r="BKQ82" s="45"/>
      <c r="BKR82" s="45"/>
      <c r="BKS82" s="45"/>
      <c r="BKT82" s="45"/>
      <c r="BKU82" s="45"/>
      <c r="BKV82" s="45"/>
      <c r="BKW82" s="45"/>
      <c r="BKX82" s="45"/>
      <c r="BKY82" s="45"/>
      <c r="BKZ82" s="45"/>
      <c r="BLA82" s="45"/>
      <c r="BLB82" s="45"/>
      <c r="BLC82" s="45"/>
      <c r="BLD82" s="45"/>
      <c r="BLE82" s="45"/>
      <c r="BLF82" s="45"/>
      <c r="BLG82" s="45"/>
      <c r="BLH82" s="45"/>
      <c r="BLI82" s="45"/>
      <c r="BLJ82" s="45"/>
      <c r="BLK82" s="45"/>
      <c r="BLL82" s="45"/>
      <c r="BLM82" s="45"/>
      <c r="BLN82" s="45"/>
      <c r="BLO82" s="45"/>
      <c r="BLP82" s="45"/>
      <c r="BLQ82" s="45"/>
      <c r="BLR82" s="45"/>
      <c r="BLS82" s="45"/>
      <c r="BLT82" s="45"/>
      <c r="BLU82" s="45"/>
      <c r="BLV82" s="45"/>
      <c r="BLW82" s="45"/>
      <c r="BLX82" s="45"/>
      <c r="BLY82" s="45"/>
      <c r="BLZ82" s="45"/>
      <c r="BMA82" s="45"/>
      <c r="BMB82" s="45"/>
      <c r="BMC82" s="45"/>
      <c r="BMD82" s="45"/>
      <c r="BME82" s="45"/>
      <c r="BMF82" s="45"/>
      <c r="BMG82" s="45"/>
      <c r="BMH82" s="45"/>
      <c r="BMI82" s="45"/>
      <c r="BMJ82" s="45"/>
      <c r="BMK82" s="45"/>
      <c r="BML82" s="45"/>
      <c r="BMM82" s="45"/>
      <c r="BMN82" s="45"/>
      <c r="BMO82" s="45"/>
      <c r="BMP82" s="45"/>
      <c r="BMQ82" s="45"/>
      <c r="BMR82" s="45"/>
      <c r="BMS82" s="45"/>
      <c r="BMT82" s="45"/>
      <c r="BMU82" s="45"/>
      <c r="BMV82" s="45"/>
      <c r="BMW82" s="45"/>
      <c r="BMX82" s="45"/>
      <c r="BMY82" s="45"/>
      <c r="BMZ82" s="45"/>
      <c r="BNA82" s="45"/>
      <c r="BNB82" s="45"/>
      <c r="BNC82" s="45"/>
      <c r="BND82" s="45"/>
      <c r="BNE82" s="45"/>
      <c r="BNF82" s="45"/>
      <c r="BNG82" s="45"/>
      <c r="BNH82" s="45"/>
      <c r="BNI82" s="45"/>
      <c r="BNJ82" s="45"/>
      <c r="BNK82" s="45"/>
      <c r="BNL82" s="45"/>
      <c r="BNM82" s="45"/>
      <c r="BNN82" s="45"/>
      <c r="BNO82" s="45"/>
      <c r="BNP82" s="45"/>
      <c r="BNQ82" s="45"/>
      <c r="BNR82" s="45"/>
      <c r="BNS82" s="45"/>
      <c r="BNT82" s="45"/>
      <c r="BNU82" s="45"/>
      <c r="BNV82" s="45"/>
      <c r="BNW82" s="45"/>
      <c r="BNX82" s="45"/>
      <c r="BNY82" s="45"/>
      <c r="BNZ82" s="45"/>
      <c r="BOA82" s="45"/>
      <c r="BOB82" s="45"/>
      <c r="BOC82" s="45"/>
      <c r="BOD82" s="45"/>
      <c r="BOE82" s="45"/>
      <c r="BOF82" s="45"/>
      <c r="BOG82" s="45"/>
      <c r="BOH82" s="45"/>
      <c r="BOI82" s="45"/>
      <c r="BOJ82" s="45"/>
      <c r="BOK82" s="45"/>
      <c r="BOL82" s="45"/>
      <c r="BOM82" s="45"/>
      <c r="BON82" s="45"/>
      <c r="BOO82" s="45"/>
      <c r="BOP82" s="45"/>
      <c r="BOQ82" s="45"/>
      <c r="BOR82" s="45"/>
      <c r="BOS82" s="45"/>
      <c r="BOT82" s="45"/>
      <c r="BOU82" s="45"/>
      <c r="BOV82" s="45"/>
      <c r="BOW82" s="45"/>
      <c r="BOX82" s="45"/>
      <c r="BOY82" s="45"/>
      <c r="BOZ82" s="45"/>
      <c r="BPA82" s="45"/>
      <c r="BPB82" s="45"/>
      <c r="BPC82" s="45"/>
      <c r="BPD82" s="45"/>
      <c r="BPE82" s="45"/>
      <c r="BPF82" s="45"/>
      <c r="BPG82" s="45"/>
      <c r="BPH82" s="45"/>
      <c r="BPI82" s="45"/>
      <c r="BPJ82" s="45"/>
      <c r="BPK82" s="45"/>
      <c r="BPL82" s="45"/>
      <c r="BPM82" s="45"/>
      <c r="BPN82" s="45"/>
      <c r="BPO82" s="45"/>
      <c r="BPP82" s="45"/>
      <c r="BPQ82" s="45"/>
      <c r="BPR82" s="45"/>
      <c r="BPS82" s="45"/>
      <c r="BPT82" s="45"/>
      <c r="BPU82" s="45"/>
      <c r="BPV82" s="45"/>
      <c r="BPW82" s="45"/>
      <c r="BPX82" s="45"/>
      <c r="BPY82" s="45"/>
      <c r="BPZ82" s="45"/>
      <c r="BQA82" s="45"/>
      <c r="BQB82" s="45"/>
      <c r="BQC82" s="45"/>
      <c r="BQD82" s="45"/>
      <c r="BQE82" s="45"/>
      <c r="BQF82" s="45"/>
      <c r="BQG82" s="45"/>
      <c r="BQH82" s="45"/>
      <c r="BQI82" s="45"/>
      <c r="BQJ82" s="45"/>
      <c r="BQK82" s="45"/>
      <c r="BQL82" s="45"/>
      <c r="BQM82" s="45"/>
      <c r="BQN82" s="45"/>
      <c r="BQO82" s="45"/>
      <c r="BQP82" s="45"/>
      <c r="BQQ82" s="45"/>
      <c r="BQR82" s="45"/>
      <c r="BQS82" s="45"/>
      <c r="BQT82" s="45"/>
      <c r="BQU82" s="45"/>
      <c r="BQV82" s="45"/>
      <c r="BQW82" s="45"/>
      <c r="BQX82" s="45"/>
      <c r="BQY82" s="45"/>
      <c r="BQZ82" s="45"/>
      <c r="BRA82" s="45"/>
      <c r="BRB82" s="45"/>
      <c r="BRC82" s="45"/>
      <c r="BRD82" s="45"/>
      <c r="BRE82" s="45"/>
      <c r="BRF82" s="45"/>
      <c r="BRG82" s="45"/>
      <c r="BRH82" s="45"/>
      <c r="BRI82" s="45"/>
      <c r="BRJ82" s="45"/>
      <c r="BRK82" s="45"/>
      <c r="BRL82" s="45"/>
      <c r="BRM82" s="45"/>
      <c r="BRN82" s="45"/>
      <c r="BRO82" s="45"/>
      <c r="BRP82" s="45"/>
      <c r="BRQ82" s="45"/>
      <c r="BRR82" s="45"/>
      <c r="BRS82" s="45"/>
      <c r="BRT82" s="45"/>
      <c r="BRU82" s="45"/>
      <c r="BRV82" s="45"/>
      <c r="BRW82" s="45"/>
      <c r="BRX82" s="45"/>
      <c r="BRY82" s="45"/>
      <c r="BRZ82" s="45"/>
      <c r="BSA82" s="45"/>
      <c r="BSB82" s="45"/>
      <c r="BSC82" s="45"/>
      <c r="BSD82" s="45"/>
      <c r="BSE82" s="45"/>
      <c r="BSF82" s="45"/>
      <c r="BSG82" s="45"/>
      <c r="BSH82" s="45"/>
      <c r="BSI82" s="45"/>
      <c r="BSJ82" s="45"/>
      <c r="BSK82" s="45"/>
      <c r="BSL82" s="45"/>
      <c r="BSM82" s="45"/>
      <c r="BSN82" s="45"/>
      <c r="BSO82" s="45"/>
      <c r="BSP82" s="45"/>
      <c r="BSQ82" s="45"/>
      <c r="BSR82" s="45"/>
      <c r="BSS82" s="45"/>
      <c r="BST82" s="45"/>
      <c r="BSU82" s="45"/>
      <c r="BSV82" s="45"/>
      <c r="BSW82" s="45"/>
      <c r="BSX82" s="45"/>
      <c r="BSY82" s="45"/>
      <c r="BSZ82" s="45"/>
      <c r="BTA82" s="45"/>
      <c r="BTB82" s="45"/>
      <c r="BTC82" s="45"/>
      <c r="BTD82" s="45"/>
      <c r="BTE82" s="45"/>
      <c r="BTF82" s="45"/>
      <c r="BTG82" s="45"/>
      <c r="BTH82" s="45"/>
      <c r="BTI82" s="45"/>
      <c r="BTJ82" s="45"/>
      <c r="BTK82" s="45"/>
      <c r="BTL82" s="45"/>
      <c r="BTM82" s="45"/>
      <c r="BTN82" s="45"/>
      <c r="BTO82" s="45"/>
      <c r="BTP82" s="45"/>
      <c r="BTQ82" s="45"/>
      <c r="BTR82" s="45"/>
      <c r="BTS82" s="45"/>
      <c r="BTT82" s="45"/>
      <c r="BTU82" s="45"/>
      <c r="BTV82" s="45"/>
      <c r="BTW82" s="45"/>
      <c r="BTX82" s="45"/>
      <c r="BTY82" s="45"/>
      <c r="BTZ82" s="45"/>
      <c r="BUA82" s="45"/>
      <c r="BUB82" s="45"/>
      <c r="BUC82" s="45"/>
      <c r="BUD82" s="45"/>
      <c r="BUE82" s="45"/>
      <c r="BUF82" s="45"/>
      <c r="BUG82" s="45"/>
      <c r="BUH82" s="45"/>
      <c r="BUI82" s="45"/>
      <c r="BUJ82" s="45"/>
      <c r="BUK82" s="45"/>
      <c r="BUL82" s="45"/>
      <c r="BUM82" s="45"/>
      <c r="BUN82" s="45"/>
      <c r="BUO82" s="45"/>
      <c r="BUP82" s="45"/>
      <c r="BUQ82" s="45"/>
      <c r="BUR82" s="45"/>
      <c r="BUS82" s="45"/>
      <c r="BUT82" s="45"/>
      <c r="BUU82" s="45"/>
      <c r="BUV82" s="45"/>
      <c r="BUW82" s="45"/>
      <c r="BUX82" s="45"/>
      <c r="BUY82" s="45"/>
      <c r="BUZ82" s="45"/>
      <c r="BVA82" s="45"/>
      <c r="BVB82" s="45"/>
      <c r="BVC82" s="45"/>
      <c r="BVD82" s="45"/>
      <c r="BVE82" s="45"/>
      <c r="BVF82" s="45"/>
      <c r="BVG82" s="45"/>
      <c r="BVH82" s="45"/>
      <c r="BVI82" s="45"/>
      <c r="BVJ82" s="45"/>
      <c r="BVK82" s="45"/>
      <c r="BVL82" s="45"/>
      <c r="BVM82" s="45"/>
      <c r="BVN82" s="45"/>
      <c r="BVO82" s="45"/>
      <c r="BVP82" s="45"/>
      <c r="BVQ82" s="45"/>
      <c r="BVR82" s="45"/>
      <c r="BVS82" s="45"/>
      <c r="BVT82" s="45"/>
      <c r="BVU82" s="45"/>
      <c r="BVV82" s="45"/>
      <c r="BVW82" s="45"/>
      <c r="BVX82" s="45"/>
      <c r="BVY82" s="45"/>
      <c r="BVZ82" s="45"/>
      <c r="BWA82" s="45"/>
      <c r="BWB82" s="45"/>
      <c r="BWC82" s="45"/>
      <c r="BWD82" s="45"/>
      <c r="BWE82" s="45"/>
      <c r="BWF82" s="45"/>
      <c r="BWG82" s="45"/>
      <c r="BWH82" s="45"/>
      <c r="BWI82" s="45"/>
      <c r="BWJ82" s="45"/>
      <c r="BWK82" s="45"/>
      <c r="BWL82" s="45"/>
      <c r="BWM82" s="45"/>
      <c r="BWN82" s="45"/>
      <c r="BWO82" s="45"/>
      <c r="BWP82" s="45"/>
      <c r="BWQ82" s="45"/>
      <c r="BWR82" s="45"/>
      <c r="BWS82" s="45"/>
      <c r="BWT82" s="45"/>
      <c r="BWU82" s="45"/>
      <c r="BWV82" s="45"/>
      <c r="BWW82" s="45"/>
      <c r="BWX82" s="45"/>
      <c r="BWY82" s="45"/>
      <c r="BWZ82" s="45"/>
      <c r="BXA82" s="45"/>
      <c r="BXB82" s="45"/>
      <c r="BXC82" s="45"/>
      <c r="BXD82" s="45"/>
      <c r="BXE82" s="45"/>
      <c r="BXF82" s="45"/>
      <c r="BXG82" s="45"/>
      <c r="BXH82" s="45"/>
      <c r="BXI82" s="45"/>
      <c r="BXJ82" s="45"/>
      <c r="BXK82" s="45"/>
      <c r="BXL82" s="45"/>
      <c r="BXM82" s="45"/>
      <c r="BXN82" s="45"/>
      <c r="BXO82" s="45"/>
      <c r="BXP82" s="45"/>
      <c r="BXQ82" s="45"/>
      <c r="BXR82" s="45"/>
      <c r="BXS82" s="45"/>
      <c r="BXT82" s="45"/>
      <c r="BXU82" s="45"/>
      <c r="BXV82" s="45"/>
      <c r="BXW82" s="45"/>
      <c r="BXX82" s="45"/>
      <c r="BXY82" s="45"/>
      <c r="BXZ82" s="45"/>
      <c r="BYA82" s="45"/>
      <c r="BYB82" s="45"/>
      <c r="BYC82" s="45"/>
      <c r="BYD82" s="45"/>
      <c r="BYE82" s="45"/>
      <c r="BYF82" s="45"/>
      <c r="BYG82" s="45"/>
      <c r="BYH82" s="45"/>
      <c r="BYI82" s="45"/>
      <c r="BYJ82" s="45"/>
      <c r="BYK82" s="45"/>
      <c r="BYL82" s="45"/>
      <c r="BYM82" s="45"/>
      <c r="BYN82" s="45"/>
      <c r="BYO82" s="45"/>
      <c r="BYP82" s="45"/>
      <c r="BYQ82" s="45"/>
      <c r="BYR82" s="45"/>
      <c r="BYS82" s="45"/>
      <c r="BYT82" s="45"/>
      <c r="BYU82" s="45"/>
      <c r="BYV82" s="45"/>
      <c r="BYW82" s="45"/>
      <c r="BYX82" s="45"/>
      <c r="BYY82" s="45"/>
      <c r="BYZ82" s="45"/>
      <c r="BZA82" s="45"/>
      <c r="BZB82" s="45"/>
      <c r="BZC82" s="45"/>
      <c r="BZD82" s="45"/>
      <c r="BZE82" s="45"/>
      <c r="BZF82" s="45"/>
      <c r="BZG82" s="45"/>
      <c r="BZH82" s="45"/>
      <c r="BZI82" s="45"/>
      <c r="BZJ82" s="45"/>
      <c r="BZK82" s="45"/>
      <c r="BZL82" s="45"/>
      <c r="BZM82" s="45"/>
      <c r="BZN82" s="45"/>
      <c r="BZO82" s="45"/>
      <c r="BZP82" s="45"/>
      <c r="BZQ82" s="45"/>
      <c r="BZR82" s="45"/>
      <c r="BZS82" s="45"/>
      <c r="BZT82" s="45"/>
      <c r="BZU82" s="45"/>
      <c r="BZV82" s="45"/>
      <c r="BZW82" s="45"/>
      <c r="BZX82" s="45"/>
      <c r="BZY82" s="45"/>
      <c r="BZZ82" s="45"/>
      <c r="CAA82" s="45"/>
      <c r="CAB82" s="45"/>
      <c r="CAC82" s="45"/>
      <c r="CAD82" s="45"/>
      <c r="CAE82" s="45"/>
      <c r="CAF82" s="45"/>
      <c r="CAG82" s="45"/>
      <c r="CAH82" s="45"/>
      <c r="CAI82" s="45"/>
      <c r="CAJ82" s="45"/>
      <c r="CAK82" s="45"/>
      <c r="CAL82" s="45"/>
      <c r="CAM82" s="45"/>
      <c r="CAN82" s="45"/>
      <c r="CAO82" s="45"/>
      <c r="CAP82" s="45"/>
      <c r="CAQ82" s="45"/>
      <c r="CAR82" s="45"/>
      <c r="CAS82" s="45"/>
      <c r="CAT82" s="45"/>
      <c r="CAU82" s="45"/>
      <c r="CAV82" s="45"/>
      <c r="CAW82" s="45"/>
      <c r="CAX82" s="45"/>
      <c r="CAY82" s="45"/>
      <c r="CAZ82" s="45"/>
      <c r="CBA82" s="45"/>
      <c r="CBB82" s="45"/>
      <c r="CBC82" s="45"/>
      <c r="CBD82" s="45"/>
      <c r="CBE82" s="45"/>
      <c r="CBF82" s="45"/>
      <c r="CBG82" s="45"/>
      <c r="CBH82" s="45"/>
      <c r="CBI82" s="45"/>
      <c r="CBJ82" s="45"/>
      <c r="CBK82" s="45"/>
      <c r="CBL82" s="45"/>
      <c r="CBM82" s="45"/>
      <c r="CBN82" s="45"/>
      <c r="CBO82" s="45"/>
      <c r="CBP82" s="45"/>
      <c r="CBQ82" s="45"/>
      <c r="CBR82" s="45"/>
      <c r="CBS82" s="45"/>
      <c r="CBT82" s="45"/>
      <c r="CBU82" s="45"/>
      <c r="CBV82" s="45"/>
      <c r="CBW82" s="45"/>
      <c r="CBX82" s="45"/>
      <c r="CBY82" s="45"/>
      <c r="CBZ82" s="45"/>
      <c r="CCA82" s="45"/>
      <c r="CCB82" s="45"/>
      <c r="CCC82" s="45"/>
      <c r="CCD82" s="45"/>
      <c r="CCE82" s="45"/>
      <c r="CCF82" s="45"/>
      <c r="CCG82" s="45"/>
      <c r="CCH82" s="45"/>
      <c r="CCI82" s="45"/>
      <c r="CCJ82" s="45"/>
      <c r="CCK82" s="45"/>
      <c r="CCL82" s="45"/>
      <c r="CCM82" s="45"/>
      <c r="CCN82" s="45"/>
      <c r="CCO82" s="45"/>
      <c r="CCP82" s="45"/>
      <c r="CCQ82" s="45"/>
      <c r="CCR82" s="45"/>
      <c r="CCS82" s="45"/>
      <c r="CCT82" s="45"/>
      <c r="CCU82" s="45"/>
      <c r="CCV82" s="45"/>
      <c r="CCW82" s="45"/>
      <c r="CCX82" s="45"/>
      <c r="CCY82" s="45"/>
      <c r="CCZ82" s="45"/>
      <c r="CDA82" s="45"/>
      <c r="CDB82" s="45"/>
      <c r="CDC82" s="45"/>
      <c r="CDD82" s="45"/>
      <c r="CDE82" s="45"/>
      <c r="CDF82" s="45"/>
      <c r="CDG82" s="45"/>
      <c r="CDH82" s="45"/>
      <c r="CDI82" s="45"/>
      <c r="CDJ82" s="45"/>
      <c r="CDK82" s="45"/>
      <c r="CDL82" s="45"/>
      <c r="CDM82" s="45"/>
      <c r="CDN82" s="45"/>
      <c r="CDO82" s="45"/>
      <c r="CDP82" s="45"/>
      <c r="CDQ82" s="45"/>
      <c r="CDR82" s="45"/>
      <c r="CDS82" s="45"/>
      <c r="CDT82" s="45"/>
      <c r="CDU82" s="45"/>
      <c r="CDV82" s="45"/>
      <c r="CDW82" s="45"/>
      <c r="CDX82" s="45"/>
      <c r="CDY82" s="45"/>
      <c r="CDZ82" s="45"/>
      <c r="CEA82" s="45"/>
      <c r="CEB82" s="45"/>
      <c r="CEC82" s="45"/>
      <c r="CED82" s="45"/>
      <c r="CEE82" s="45"/>
      <c r="CEF82" s="45"/>
      <c r="CEG82" s="45"/>
      <c r="CEH82" s="45"/>
      <c r="CEI82" s="45"/>
      <c r="CEJ82" s="45"/>
      <c r="CEK82" s="45"/>
      <c r="CEL82" s="45"/>
      <c r="CEM82" s="45"/>
      <c r="CEN82" s="45"/>
      <c r="CEO82" s="45"/>
      <c r="CEP82" s="45"/>
      <c r="CEQ82" s="45"/>
      <c r="CER82" s="45"/>
      <c r="CES82" s="45"/>
      <c r="CET82" s="45"/>
      <c r="CEU82" s="45"/>
      <c r="CEV82" s="45"/>
      <c r="CEW82" s="45"/>
      <c r="CEX82" s="45"/>
      <c r="CEY82" s="45"/>
      <c r="CEZ82" s="45"/>
      <c r="CFA82" s="45"/>
      <c r="CFB82" s="45"/>
      <c r="CFC82" s="45"/>
      <c r="CFD82" s="45"/>
      <c r="CFE82" s="45"/>
      <c r="CFF82" s="45"/>
      <c r="CFG82" s="45"/>
      <c r="CFH82" s="45"/>
      <c r="CFI82" s="45"/>
      <c r="CFJ82" s="45"/>
      <c r="CFK82" s="45"/>
      <c r="CFL82" s="45"/>
      <c r="CFM82" s="45"/>
      <c r="CFN82" s="45"/>
      <c r="CFO82" s="45"/>
      <c r="CFP82" s="45"/>
      <c r="CFQ82" s="45"/>
      <c r="CFR82" s="45"/>
      <c r="CFS82" s="45"/>
      <c r="CFT82" s="45"/>
      <c r="CFU82" s="45"/>
      <c r="CFV82" s="45"/>
      <c r="CFW82" s="45"/>
      <c r="CFX82" s="45"/>
      <c r="CFY82" s="45"/>
      <c r="CFZ82" s="45"/>
      <c r="CGA82" s="45"/>
      <c r="CGB82" s="45"/>
      <c r="CGC82" s="45"/>
      <c r="CGD82" s="45"/>
      <c r="CGE82" s="45"/>
      <c r="CGF82" s="45"/>
      <c r="CGG82" s="45"/>
      <c r="CGH82" s="45"/>
      <c r="CGI82" s="45"/>
      <c r="CGJ82" s="45"/>
      <c r="CGK82" s="45"/>
      <c r="CGL82" s="45"/>
      <c r="CGM82" s="45"/>
      <c r="CGN82" s="45"/>
      <c r="CGO82" s="45"/>
      <c r="CGP82" s="45"/>
      <c r="CGQ82" s="45"/>
      <c r="CGR82" s="45"/>
      <c r="CGS82" s="45"/>
      <c r="CGT82" s="45"/>
      <c r="CGU82" s="45"/>
      <c r="CGV82" s="45"/>
      <c r="CGW82" s="45"/>
      <c r="CGX82" s="45"/>
      <c r="CGY82" s="45"/>
      <c r="CGZ82" s="45"/>
      <c r="CHA82" s="45"/>
      <c r="CHB82" s="45"/>
      <c r="CHC82" s="45"/>
      <c r="CHD82" s="45"/>
      <c r="CHE82" s="45"/>
      <c r="CHF82" s="45"/>
      <c r="CHG82" s="45"/>
      <c r="CHH82" s="45"/>
      <c r="CHI82" s="45"/>
      <c r="CHJ82" s="45"/>
      <c r="CHK82" s="45"/>
      <c r="CHL82" s="45"/>
      <c r="CHM82" s="45"/>
      <c r="CHN82" s="45"/>
      <c r="CHO82" s="45"/>
      <c r="CHP82" s="45"/>
      <c r="CHQ82" s="45"/>
      <c r="CHR82" s="45"/>
      <c r="CHS82" s="45"/>
      <c r="CHT82" s="45"/>
      <c r="CHU82" s="45"/>
      <c r="CHV82" s="45"/>
      <c r="CHW82" s="45"/>
      <c r="CHX82" s="45"/>
      <c r="CHY82" s="45"/>
      <c r="CHZ82" s="45"/>
      <c r="CIA82" s="45"/>
      <c r="CIB82" s="45"/>
      <c r="CIC82" s="45"/>
      <c r="CID82" s="45"/>
      <c r="CIE82" s="45"/>
      <c r="CIF82" s="45"/>
      <c r="CIG82" s="45"/>
      <c r="CIH82" s="45"/>
      <c r="CII82" s="45"/>
      <c r="CIJ82" s="45"/>
      <c r="CIK82" s="45"/>
      <c r="CIL82" s="45"/>
      <c r="CIM82" s="45"/>
      <c r="CIN82" s="45"/>
      <c r="CIO82" s="45"/>
      <c r="CIP82" s="45"/>
      <c r="CIQ82" s="45"/>
      <c r="CIR82" s="45"/>
      <c r="CIS82" s="45"/>
      <c r="CIT82" s="45"/>
      <c r="CIU82" s="45"/>
      <c r="CIV82" s="45"/>
      <c r="CIW82" s="45"/>
      <c r="CIX82" s="45"/>
      <c r="CIY82" s="45"/>
      <c r="CIZ82" s="45"/>
      <c r="CJA82" s="45"/>
      <c r="CJB82" s="45"/>
      <c r="CJC82" s="45"/>
      <c r="CJD82" s="45"/>
      <c r="CJE82" s="45"/>
      <c r="CJF82" s="45"/>
      <c r="CJG82" s="45"/>
      <c r="CJH82" s="45"/>
      <c r="CJI82" s="45"/>
      <c r="CJJ82" s="45"/>
      <c r="CJK82" s="45"/>
      <c r="CJL82" s="45"/>
      <c r="CJM82" s="45"/>
      <c r="CJN82" s="45"/>
      <c r="CJO82" s="45"/>
      <c r="CJP82" s="45"/>
      <c r="CJQ82" s="45"/>
      <c r="CJR82" s="45"/>
      <c r="CJS82" s="45"/>
      <c r="CJT82" s="45"/>
      <c r="CJU82" s="45"/>
      <c r="CJV82" s="45"/>
      <c r="CJW82" s="45"/>
      <c r="CJX82" s="45"/>
      <c r="CJY82" s="45"/>
      <c r="CJZ82" s="45"/>
      <c r="CKA82" s="45"/>
      <c r="CKB82" s="45"/>
      <c r="CKC82" s="45"/>
      <c r="CKD82" s="45"/>
      <c r="CKE82" s="45"/>
      <c r="CKF82" s="45"/>
      <c r="CKG82" s="45"/>
      <c r="CKH82" s="45"/>
      <c r="CKI82" s="45"/>
      <c r="CKJ82" s="45"/>
      <c r="CKK82" s="45"/>
      <c r="CKL82" s="45"/>
      <c r="CKM82" s="45"/>
      <c r="CKN82" s="45"/>
      <c r="CKO82" s="45"/>
      <c r="CKP82" s="45"/>
      <c r="CKQ82" s="45"/>
      <c r="CKR82" s="45"/>
      <c r="CKS82" s="45"/>
      <c r="CKT82" s="45"/>
      <c r="CKU82" s="45"/>
      <c r="CKV82" s="45"/>
      <c r="CKW82" s="45"/>
      <c r="CKX82" s="45"/>
      <c r="CKY82" s="45"/>
      <c r="CKZ82" s="45"/>
      <c r="CLA82" s="45"/>
      <c r="CLB82" s="45"/>
      <c r="CLC82" s="45"/>
      <c r="CLD82" s="45"/>
      <c r="CLE82" s="45"/>
      <c r="CLF82" s="45"/>
      <c r="CLG82" s="45"/>
      <c r="CLH82" s="45"/>
      <c r="CLI82" s="45"/>
      <c r="CLJ82" s="45"/>
      <c r="CLK82" s="45"/>
      <c r="CLL82" s="45"/>
      <c r="CLM82" s="45"/>
      <c r="CLN82" s="45"/>
      <c r="CLO82" s="45"/>
      <c r="CLP82" s="45"/>
      <c r="CLQ82" s="45"/>
      <c r="CLR82" s="45"/>
      <c r="CLS82" s="45"/>
      <c r="CLT82" s="45"/>
      <c r="CLU82" s="45"/>
      <c r="CLV82" s="45"/>
      <c r="CLW82" s="45"/>
      <c r="CLX82" s="45"/>
      <c r="CLY82" s="45"/>
      <c r="CLZ82" s="45"/>
      <c r="CMA82" s="45"/>
      <c r="CMB82" s="45"/>
      <c r="CMC82" s="45"/>
      <c r="CMD82" s="45"/>
      <c r="CME82" s="45"/>
      <c r="CMF82" s="45"/>
      <c r="CMG82" s="45"/>
      <c r="CMH82" s="45"/>
      <c r="CMI82" s="45"/>
      <c r="CMJ82" s="45"/>
      <c r="CMK82" s="45"/>
      <c r="CML82" s="45"/>
      <c r="CMM82" s="45"/>
      <c r="CMN82" s="45"/>
      <c r="CMO82" s="45"/>
      <c r="CMP82" s="45"/>
      <c r="CMQ82" s="45"/>
      <c r="CMR82" s="45"/>
      <c r="CMS82" s="45"/>
      <c r="CMT82" s="45"/>
      <c r="CMU82" s="45"/>
      <c r="CMV82" s="45"/>
      <c r="CMW82" s="45"/>
      <c r="CMX82" s="45"/>
      <c r="CMY82" s="45"/>
      <c r="CMZ82" s="45"/>
      <c r="CNA82" s="45"/>
      <c r="CNB82" s="45"/>
      <c r="CNC82" s="45"/>
      <c r="CND82" s="45"/>
      <c r="CNE82" s="45"/>
      <c r="CNF82" s="45"/>
      <c r="CNG82" s="45"/>
      <c r="CNH82" s="45"/>
      <c r="CNI82" s="45"/>
      <c r="CNJ82" s="45"/>
      <c r="CNK82" s="45"/>
      <c r="CNL82" s="45"/>
      <c r="CNM82" s="45"/>
      <c r="CNN82" s="45"/>
      <c r="CNO82" s="45"/>
      <c r="CNP82" s="45"/>
      <c r="CNQ82" s="45"/>
      <c r="CNR82" s="45"/>
      <c r="CNS82" s="45"/>
      <c r="CNT82" s="45"/>
      <c r="CNU82" s="45"/>
      <c r="CNV82" s="45"/>
      <c r="CNW82" s="45"/>
      <c r="CNX82" s="45"/>
      <c r="CNY82" s="45"/>
      <c r="CNZ82" s="45"/>
      <c r="COA82" s="45"/>
      <c r="COB82" s="45"/>
      <c r="COC82" s="45"/>
      <c r="COD82" s="45"/>
      <c r="COE82" s="45"/>
      <c r="COF82" s="45"/>
      <c r="COG82" s="45"/>
      <c r="COH82" s="45"/>
      <c r="COI82" s="45"/>
      <c r="COJ82" s="45"/>
      <c r="COK82" s="45"/>
      <c r="COL82" s="45"/>
      <c r="COM82" s="45"/>
      <c r="CON82" s="45"/>
      <c r="COO82" s="45"/>
      <c r="COP82" s="45"/>
      <c r="COQ82" s="45"/>
      <c r="COR82" s="45"/>
      <c r="COS82" s="45"/>
      <c r="COT82" s="45"/>
      <c r="COU82" s="45"/>
      <c r="COV82" s="45"/>
      <c r="COW82" s="45"/>
      <c r="COX82" s="45"/>
      <c r="COY82" s="45"/>
      <c r="COZ82" s="45"/>
      <c r="CPA82" s="45"/>
      <c r="CPB82" s="45"/>
      <c r="CPC82" s="45"/>
      <c r="CPD82" s="45"/>
      <c r="CPE82" s="45"/>
      <c r="CPF82" s="45"/>
      <c r="CPG82" s="45"/>
      <c r="CPH82" s="45"/>
      <c r="CPI82" s="45"/>
      <c r="CPJ82" s="45"/>
      <c r="CPK82" s="45"/>
      <c r="CPL82" s="45"/>
      <c r="CPM82" s="45"/>
      <c r="CPN82" s="45"/>
      <c r="CPO82" s="45"/>
      <c r="CPP82" s="45"/>
      <c r="CPQ82" s="45"/>
      <c r="CPR82" s="45"/>
      <c r="CPS82" s="45"/>
      <c r="CPT82" s="45"/>
      <c r="CPU82" s="45"/>
      <c r="CPV82" s="45"/>
      <c r="CPW82" s="45"/>
      <c r="CPX82" s="45"/>
      <c r="CPY82" s="45"/>
      <c r="CPZ82" s="45"/>
      <c r="CQA82" s="45"/>
      <c r="CQB82" s="45"/>
      <c r="CQC82" s="45"/>
      <c r="CQD82" s="45"/>
      <c r="CQE82" s="45"/>
      <c r="CQF82" s="45"/>
      <c r="CQG82" s="45"/>
      <c r="CQH82" s="45"/>
      <c r="CQI82" s="45"/>
      <c r="CQJ82" s="45"/>
      <c r="CQK82" s="45"/>
      <c r="CQL82" s="45"/>
      <c r="CQM82" s="45"/>
      <c r="CQN82" s="45"/>
      <c r="CQO82" s="45"/>
      <c r="CQP82" s="45"/>
      <c r="CQQ82" s="45"/>
      <c r="CQR82" s="45"/>
      <c r="CQS82" s="45"/>
      <c r="CQT82" s="45"/>
      <c r="CQU82" s="45"/>
      <c r="CQV82" s="45"/>
      <c r="CQW82" s="45"/>
      <c r="CQX82" s="45"/>
      <c r="CQY82" s="45"/>
      <c r="CQZ82" s="45"/>
      <c r="CRA82" s="45"/>
      <c r="CRB82" s="45"/>
      <c r="CRC82" s="45"/>
      <c r="CRD82" s="45"/>
      <c r="CRE82" s="45"/>
      <c r="CRF82" s="45"/>
      <c r="CRG82" s="45"/>
      <c r="CRH82" s="45"/>
      <c r="CRI82" s="45"/>
      <c r="CRJ82" s="45"/>
      <c r="CRK82" s="45"/>
      <c r="CRL82" s="45"/>
      <c r="CRM82" s="45"/>
      <c r="CRN82" s="45"/>
      <c r="CRO82" s="45"/>
      <c r="CRP82" s="45"/>
      <c r="CRQ82" s="45"/>
      <c r="CRR82" s="45"/>
      <c r="CRS82" s="45"/>
      <c r="CRT82" s="45"/>
      <c r="CRU82" s="45"/>
      <c r="CRV82" s="45"/>
      <c r="CRW82" s="45"/>
      <c r="CRX82" s="45"/>
      <c r="CRY82" s="45"/>
      <c r="CRZ82" s="45"/>
      <c r="CSA82" s="45"/>
      <c r="CSB82" s="45"/>
      <c r="CSC82" s="45"/>
      <c r="CSD82" s="45"/>
      <c r="CSE82" s="45"/>
      <c r="CSF82" s="45"/>
      <c r="CSG82" s="45"/>
      <c r="CSH82" s="45"/>
      <c r="CSI82" s="45"/>
      <c r="CSJ82" s="45"/>
      <c r="CSK82" s="45"/>
      <c r="CSL82" s="45"/>
      <c r="CSM82" s="45"/>
      <c r="CSN82" s="45"/>
      <c r="CSO82" s="45"/>
      <c r="CSP82" s="45"/>
      <c r="CSQ82" s="45"/>
      <c r="CSR82" s="45"/>
      <c r="CSS82" s="45"/>
      <c r="CST82" s="45"/>
      <c r="CSU82" s="45"/>
      <c r="CSV82" s="45"/>
      <c r="CSW82" s="45"/>
      <c r="CSX82" s="45"/>
      <c r="CSY82" s="45"/>
      <c r="CSZ82" s="45"/>
      <c r="CTA82" s="45"/>
      <c r="CTB82" s="45"/>
      <c r="CTC82" s="45"/>
    </row>
    <row r="83" spans="1:2551" s="6" customFormat="1" ht="12" x14ac:dyDescent="0.15">
      <c r="B83" s="123" t="s">
        <v>2525</v>
      </c>
      <c r="C83" s="124"/>
      <c r="D83" s="124"/>
      <c r="E83" s="124" t="s">
        <v>2474</v>
      </c>
      <c r="F83" s="124"/>
      <c r="G83" s="124"/>
      <c r="H83" s="124">
        <v>26.118362999999999</v>
      </c>
      <c r="I83" s="124">
        <v>101.666375</v>
      </c>
      <c r="J83" s="124" t="s">
        <v>1016</v>
      </c>
      <c r="K83" s="124" t="s">
        <v>3</v>
      </c>
      <c r="L83" s="124"/>
      <c r="M83" s="124" t="s">
        <v>0</v>
      </c>
      <c r="N83" s="124" t="s">
        <v>0</v>
      </c>
      <c r="O83" s="124"/>
      <c r="P83" s="124"/>
      <c r="Q83" s="124"/>
      <c r="R83" s="124"/>
      <c r="S83" s="124"/>
      <c r="T83" s="124"/>
      <c r="U83" s="124"/>
      <c r="V83" s="124"/>
      <c r="W83" s="124"/>
      <c r="X83" s="124"/>
      <c r="Y83" s="124"/>
      <c r="Z83" s="124"/>
      <c r="AA83" s="124"/>
      <c r="AB83" s="124"/>
      <c r="AC83" s="124"/>
      <c r="AD83" s="124"/>
      <c r="AE83" s="124"/>
      <c r="AF83" s="124"/>
      <c r="AG83" s="125" t="s">
        <v>1710</v>
      </c>
    </row>
    <row r="84" spans="1:2551" s="6" customFormat="1" ht="12" x14ac:dyDescent="0.15">
      <c r="B84" s="123" t="s">
        <v>2526</v>
      </c>
      <c r="C84" s="124"/>
      <c r="D84" s="124"/>
      <c r="E84" s="124" t="s">
        <v>2474</v>
      </c>
      <c r="F84" s="124"/>
      <c r="G84" s="124"/>
      <c r="H84" s="124">
        <v>26.089777999999999</v>
      </c>
      <c r="I84" s="124">
        <v>101.585336</v>
      </c>
      <c r="J84" s="124" t="s">
        <v>1016</v>
      </c>
      <c r="K84" s="124" t="s">
        <v>3</v>
      </c>
      <c r="L84" s="124"/>
      <c r="M84" s="124" t="s">
        <v>0</v>
      </c>
      <c r="N84" s="124" t="s">
        <v>0</v>
      </c>
      <c r="O84" s="124"/>
      <c r="P84" s="124"/>
      <c r="Q84" s="124"/>
      <c r="R84" s="124"/>
      <c r="S84" s="124"/>
      <c r="T84" s="124"/>
      <c r="U84" s="124"/>
      <c r="V84" s="124"/>
      <c r="W84" s="124"/>
      <c r="X84" s="124"/>
      <c r="Y84" s="124"/>
      <c r="Z84" s="124"/>
      <c r="AA84" s="124"/>
      <c r="AB84" s="124"/>
      <c r="AC84" s="124"/>
      <c r="AD84" s="124"/>
      <c r="AE84" s="124"/>
      <c r="AF84" s="124"/>
      <c r="AG84" s="125" t="s">
        <v>1710</v>
      </c>
    </row>
    <row r="85" spans="1:2551" s="6" customFormat="1" ht="12" x14ac:dyDescent="0.15">
      <c r="B85" s="123" t="s">
        <v>2514</v>
      </c>
      <c r="C85" s="124"/>
      <c r="D85" s="124"/>
      <c r="E85" s="124" t="s">
        <v>2474</v>
      </c>
      <c r="F85" s="124"/>
      <c r="G85" s="124"/>
      <c r="H85" s="124">
        <v>25.627082000000001</v>
      </c>
      <c r="I85" s="124">
        <v>103.107928</v>
      </c>
      <c r="J85" s="124" t="s">
        <v>1</v>
      </c>
      <c r="K85" s="124" t="s">
        <v>3</v>
      </c>
      <c r="L85" s="124"/>
      <c r="M85" s="124" t="s">
        <v>0</v>
      </c>
      <c r="N85" s="124" t="s">
        <v>0</v>
      </c>
      <c r="O85" s="124"/>
      <c r="P85" s="124"/>
      <c r="Q85" s="124"/>
      <c r="R85" s="124"/>
      <c r="S85" s="124" t="s">
        <v>1702</v>
      </c>
      <c r="T85" s="124"/>
      <c r="U85" s="124"/>
      <c r="V85" s="124"/>
      <c r="W85" s="124"/>
      <c r="X85" s="124"/>
      <c r="Y85" s="124"/>
      <c r="Z85" s="124"/>
      <c r="AA85" s="124"/>
      <c r="AB85" s="124"/>
      <c r="AC85" s="124"/>
      <c r="AD85" s="124"/>
      <c r="AE85" s="124"/>
      <c r="AF85" s="124"/>
      <c r="AG85" s="125" t="s">
        <v>1710</v>
      </c>
    </row>
    <row r="86" spans="1:2551" s="46" customFormat="1" ht="13" customHeight="1" x14ac:dyDescent="0.2">
      <c r="A86" s="36"/>
      <c r="B86" s="117" t="s">
        <v>2496</v>
      </c>
      <c r="C86" s="118"/>
      <c r="D86" s="118"/>
      <c r="E86" s="118" t="s">
        <v>2474</v>
      </c>
      <c r="F86" s="118"/>
      <c r="G86" s="118" t="s">
        <v>2504</v>
      </c>
      <c r="H86" s="119">
        <v>27.029171000000002</v>
      </c>
      <c r="I86" s="119">
        <v>103.29142400000001</v>
      </c>
      <c r="J86" s="118" t="s">
        <v>11</v>
      </c>
      <c r="K86" s="118" t="s">
        <v>3</v>
      </c>
      <c r="L86" s="118">
        <v>2011</v>
      </c>
      <c r="M86" s="120">
        <v>180</v>
      </c>
      <c r="N86" s="120"/>
      <c r="O86" s="118" t="s">
        <v>0</v>
      </c>
      <c r="P86" s="120">
        <v>113</v>
      </c>
      <c r="Q86" s="120">
        <v>160</v>
      </c>
      <c r="R86" s="120">
        <v>65.7</v>
      </c>
      <c r="S86" s="120">
        <v>2.2000000000000002</v>
      </c>
      <c r="T86" s="118"/>
      <c r="U86" s="118"/>
      <c r="V86" s="118"/>
      <c r="W86" s="118"/>
      <c r="X86" s="118"/>
      <c r="Y86" s="118"/>
      <c r="Z86" s="118"/>
      <c r="AA86" s="118"/>
      <c r="AB86" s="118"/>
      <c r="AC86" s="118"/>
      <c r="AD86" s="118"/>
      <c r="AE86" s="126" t="s">
        <v>2497</v>
      </c>
      <c r="AF86" s="118"/>
      <c r="AG86" s="122" t="s">
        <v>2498</v>
      </c>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45"/>
      <c r="CY86" s="45"/>
      <c r="CZ86" s="45"/>
      <c r="DA86" s="45"/>
      <c r="DB86" s="45"/>
      <c r="DC86" s="45"/>
      <c r="DD86" s="45"/>
      <c r="DE86" s="45"/>
      <c r="DF86" s="45"/>
      <c r="DG86" s="45"/>
      <c r="DH86" s="45"/>
      <c r="DI86" s="45"/>
      <c r="DJ86" s="45"/>
      <c r="DK86" s="45"/>
      <c r="DL86" s="45"/>
      <c r="DM86" s="45"/>
      <c r="DN86" s="45"/>
      <c r="DO86" s="45"/>
      <c r="DP86" s="45"/>
      <c r="DQ86" s="45"/>
      <c r="DR86" s="45"/>
      <c r="DS86" s="45"/>
      <c r="DT86" s="45"/>
      <c r="DU86" s="45"/>
      <c r="DV86" s="45"/>
      <c r="DW86" s="45"/>
      <c r="DX86" s="45"/>
      <c r="DY86" s="45"/>
      <c r="DZ86" s="45"/>
      <c r="EA86" s="45"/>
      <c r="EB86" s="45"/>
      <c r="EC86" s="45"/>
      <c r="ED86" s="45"/>
      <c r="EE86" s="45"/>
      <c r="EF86" s="45"/>
      <c r="EG86" s="45"/>
      <c r="EH86" s="45"/>
      <c r="EI86" s="45"/>
      <c r="EJ86" s="45"/>
      <c r="EK86" s="45"/>
      <c r="EL86" s="45"/>
      <c r="EM86" s="45"/>
      <c r="EN86" s="45"/>
      <c r="EO86" s="45"/>
      <c r="EP86" s="45"/>
      <c r="EQ86" s="45"/>
      <c r="ER86" s="45"/>
      <c r="ES86" s="45"/>
      <c r="ET86" s="45"/>
      <c r="EU86" s="45"/>
      <c r="EV86" s="45"/>
      <c r="EW86" s="45"/>
      <c r="EX86" s="45"/>
      <c r="EY86" s="45"/>
      <c r="EZ86" s="45"/>
      <c r="FA86" s="45"/>
      <c r="FB86" s="45"/>
      <c r="FC86" s="45"/>
      <c r="FD86" s="45"/>
      <c r="FE86" s="45"/>
      <c r="FF86" s="45"/>
      <c r="FG86" s="45"/>
      <c r="FH86" s="45"/>
      <c r="FI86" s="45"/>
      <c r="FJ86" s="45"/>
      <c r="FK86" s="45"/>
      <c r="FL86" s="45"/>
      <c r="FM86" s="45"/>
      <c r="FN86" s="45"/>
      <c r="FO86" s="45"/>
      <c r="FP86" s="45"/>
      <c r="FQ86" s="45"/>
      <c r="FR86" s="45"/>
      <c r="FS86" s="45"/>
      <c r="FT86" s="45"/>
      <c r="FU86" s="45"/>
      <c r="FV86" s="45"/>
      <c r="FW86" s="45"/>
      <c r="FX86" s="45"/>
      <c r="FY86" s="45"/>
      <c r="FZ86" s="45"/>
      <c r="GA86" s="45"/>
      <c r="GB86" s="45"/>
      <c r="GC86" s="45"/>
      <c r="GD86" s="45"/>
      <c r="GE86" s="45"/>
      <c r="GF86" s="45"/>
      <c r="GG86" s="45"/>
      <c r="GH86" s="45"/>
      <c r="GI86" s="45"/>
      <c r="GJ86" s="45"/>
      <c r="GK86" s="45"/>
      <c r="GL86" s="45"/>
      <c r="GM86" s="45"/>
      <c r="GN86" s="45"/>
      <c r="GO86" s="45"/>
      <c r="GP86" s="45"/>
      <c r="GQ86" s="45"/>
      <c r="GR86" s="45"/>
      <c r="GS86" s="45"/>
      <c r="GT86" s="45"/>
      <c r="GU86" s="45"/>
      <c r="GV86" s="45"/>
      <c r="GW86" s="45"/>
      <c r="GX86" s="45"/>
      <c r="GY86" s="45"/>
      <c r="GZ86" s="45"/>
      <c r="HA86" s="45"/>
      <c r="HB86" s="45"/>
      <c r="HC86" s="45"/>
      <c r="HD86" s="45"/>
      <c r="HE86" s="45"/>
      <c r="HF86" s="45"/>
      <c r="HG86" s="45"/>
      <c r="HH86" s="45"/>
      <c r="HI86" s="45"/>
      <c r="HJ86" s="45"/>
      <c r="HK86" s="45"/>
      <c r="HL86" s="45"/>
      <c r="HM86" s="45"/>
      <c r="HN86" s="45"/>
      <c r="HO86" s="45"/>
      <c r="HP86" s="45"/>
      <c r="HQ86" s="45"/>
      <c r="HR86" s="45"/>
      <c r="HS86" s="45"/>
      <c r="HT86" s="45"/>
      <c r="HU86" s="45"/>
      <c r="HV86" s="45"/>
      <c r="HW86" s="45"/>
      <c r="HX86" s="45"/>
      <c r="HY86" s="45"/>
      <c r="HZ86" s="45"/>
      <c r="IA86" s="45"/>
      <c r="IB86" s="45"/>
      <c r="IC86" s="45"/>
      <c r="ID86" s="45"/>
      <c r="IE86" s="45"/>
      <c r="IF86" s="45"/>
      <c r="IG86" s="45"/>
      <c r="IH86" s="45"/>
      <c r="II86" s="45"/>
      <c r="IJ86" s="45"/>
      <c r="IK86" s="45"/>
      <c r="IL86" s="45"/>
      <c r="IM86" s="45"/>
      <c r="IN86" s="45"/>
      <c r="IO86" s="45"/>
      <c r="IP86" s="45"/>
      <c r="IQ86" s="45"/>
      <c r="IR86" s="45"/>
      <c r="IS86" s="45"/>
      <c r="IT86" s="45"/>
      <c r="IU86" s="45"/>
      <c r="IV86" s="45"/>
      <c r="IW86" s="45"/>
      <c r="IX86" s="45"/>
      <c r="IY86" s="45"/>
      <c r="IZ86" s="45"/>
      <c r="JA86" s="45"/>
      <c r="JB86" s="45"/>
      <c r="JC86" s="45"/>
      <c r="JD86" s="45"/>
      <c r="JE86" s="45"/>
      <c r="JF86" s="45"/>
      <c r="JG86" s="45"/>
      <c r="JH86" s="45"/>
      <c r="JI86" s="45"/>
      <c r="JJ86" s="45"/>
      <c r="JK86" s="45"/>
      <c r="JL86" s="45"/>
      <c r="JM86" s="45"/>
      <c r="JN86" s="45"/>
      <c r="JO86" s="45"/>
      <c r="JP86" s="45"/>
      <c r="JQ86" s="45"/>
      <c r="JR86" s="45"/>
      <c r="JS86" s="45"/>
      <c r="JT86" s="45"/>
      <c r="JU86" s="45"/>
      <c r="JV86" s="45"/>
      <c r="JW86" s="45"/>
      <c r="JX86" s="45"/>
      <c r="JY86" s="45"/>
      <c r="JZ86" s="45"/>
      <c r="KA86" s="45"/>
      <c r="KB86" s="45"/>
      <c r="KC86" s="45"/>
      <c r="KD86" s="45"/>
      <c r="KE86" s="45"/>
      <c r="KF86" s="45"/>
      <c r="KG86" s="45"/>
      <c r="KH86" s="45"/>
      <c r="KI86" s="45"/>
      <c r="KJ86" s="45"/>
      <c r="KK86" s="45"/>
      <c r="KL86" s="45"/>
      <c r="KM86" s="45"/>
      <c r="KN86" s="45"/>
      <c r="KO86" s="45"/>
      <c r="KP86" s="45"/>
      <c r="KQ86" s="45"/>
      <c r="KR86" s="45"/>
      <c r="KS86" s="45"/>
      <c r="KT86" s="45"/>
      <c r="KU86" s="45"/>
      <c r="KV86" s="45"/>
      <c r="KW86" s="45"/>
      <c r="KX86" s="45"/>
      <c r="KY86" s="45"/>
      <c r="KZ86" s="45"/>
      <c r="LA86" s="45"/>
      <c r="LB86" s="45"/>
      <c r="LC86" s="45"/>
      <c r="LD86" s="45"/>
      <c r="LE86" s="45"/>
      <c r="LF86" s="45"/>
      <c r="LG86" s="45"/>
      <c r="LH86" s="45"/>
      <c r="LI86" s="45"/>
      <c r="LJ86" s="45"/>
      <c r="LK86" s="45"/>
      <c r="LL86" s="45"/>
      <c r="LM86" s="45"/>
      <c r="LN86" s="45"/>
      <c r="LO86" s="45"/>
      <c r="LP86" s="45"/>
      <c r="LQ86" s="45"/>
      <c r="LR86" s="45"/>
      <c r="LS86" s="45"/>
      <c r="LT86" s="45"/>
      <c r="LU86" s="45"/>
      <c r="LV86" s="45"/>
      <c r="LW86" s="45"/>
      <c r="LX86" s="45"/>
      <c r="LY86" s="45"/>
      <c r="LZ86" s="45"/>
      <c r="MA86" s="45"/>
      <c r="MB86" s="45"/>
      <c r="MC86" s="45"/>
      <c r="MD86" s="45"/>
      <c r="ME86" s="45"/>
      <c r="MF86" s="45"/>
      <c r="MG86" s="45"/>
      <c r="MH86" s="45"/>
      <c r="MI86" s="45"/>
      <c r="MJ86" s="45"/>
      <c r="MK86" s="45"/>
      <c r="ML86" s="45"/>
      <c r="MM86" s="45"/>
      <c r="MN86" s="45"/>
      <c r="MO86" s="45"/>
      <c r="MP86" s="45"/>
      <c r="MQ86" s="45"/>
      <c r="MR86" s="45"/>
      <c r="MS86" s="45"/>
      <c r="MT86" s="45"/>
      <c r="MU86" s="45"/>
      <c r="MV86" s="45"/>
      <c r="MW86" s="45"/>
      <c r="MX86" s="45"/>
      <c r="MY86" s="45"/>
      <c r="MZ86" s="45"/>
      <c r="NA86" s="45"/>
      <c r="NB86" s="45"/>
      <c r="NC86" s="45"/>
      <c r="ND86" s="45"/>
      <c r="NE86" s="45"/>
      <c r="NF86" s="45"/>
      <c r="NG86" s="45"/>
      <c r="NH86" s="45"/>
      <c r="NI86" s="45"/>
      <c r="NJ86" s="45"/>
      <c r="NK86" s="45"/>
      <c r="NL86" s="45"/>
      <c r="NM86" s="45"/>
      <c r="NN86" s="45"/>
      <c r="NO86" s="45"/>
      <c r="NP86" s="45"/>
      <c r="NQ86" s="45"/>
      <c r="NR86" s="45"/>
      <c r="NS86" s="45"/>
      <c r="NT86" s="45"/>
      <c r="NU86" s="45"/>
      <c r="NV86" s="45"/>
      <c r="NW86" s="45"/>
      <c r="NX86" s="45"/>
      <c r="NY86" s="45"/>
      <c r="NZ86" s="45"/>
      <c r="OA86" s="45"/>
      <c r="OB86" s="45"/>
      <c r="OC86" s="45"/>
      <c r="OD86" s="45"/>
      <c r="OE86" s="45"/>
      <c r="OF86" s="45"/>
      <c r="OG86" s="45"/>
      <c r="OH86" s="45"/>
      <c r="OI86" s="45"/>
      <c r="OJ86" s="45"/>
      <c r="OK86" s="45"/>
      <c r="OL86" s="45"/>
      <c r="OM86" s="45"/>
      <c r="ON86" s="45"/>
      <c r="OO86" s="45"/>
      <c r="OP86" s="45"/>
      <c r="OQ86" s="45"/>
      <c r="OR86" s="45"/>
      <c r="OS86" s="45"/>
      <c r="OT86" s="45"/>
      <c r="OU86" s="45"/>
      <c r="OV86" s="45"/>
      <c r="OW86" s="45"/>
      <c r="OX86" s="45"/>
      <c r="OY86" s="45"/>
      <c r="OZ86" s="45"/>
      <c r="PA86" s="45"/>
      <c r="PB86" s="45"/>
      <c r="PC86" s="45"/>
      <c r="PD86" s="45"/>
      <c r="PE86" s="45"/>
      <c r="PF86" s="45"/>
      <c r="PG86" s="45"/>
      <c r="PH86" s="45"/>
      <c r="PI86" s="45"/>
      <c r="PJ86" s="45"/>
      <c r="PK86" s="45"/>
      <c r="PL86" s="45"/>
      <c r="PM86" s="45"/>
      <c r="PN86" s="45"/>
      <c r="PO86" s="45"/>
      <c r="PP86" s="45"/>
      <c r="PQ86" s="45"/>
      <c r="PR86" s="45"/>
      <c r="PS86" s="45"/>
      <c r="PT86" s="45"/>
      <c r="PU86" s="45"/>
      <c r="PV86" s="45"/>
      <c r="PW86" s="45"/>
      <c r="PX86" s="45"/>
      <c r="PY86" s="45"/>
      <c r="PZ86" s="45"/>
      <c r="QA86" s="45"/>
      <c r="QB86" s="45"/>
      <c r="QC86" s="45"/>
      <c r="QD86" s="45"/>
      <c r="QE86" s="45"/>
      <c r="QF86" s="45"/>
      <c r="QG86" s="45"/>
      <c r="QH86" s="45"/>
      <c r="QI86" s="45"/>
      <c r="QJ86" s="45"/>
      <c r="QK86" s="45"/>
      <c r="QL86" s="45"/>
      <c r="QM86" s="45"/>
      <c r="QN86" s="45"/>
      <c r="QO86" s="45"/>
      <c r="QP86" s="45"/>
      <c r="QQ86" s="45"/>
      <c r="QR86" s="45"/>
      <c r="QS86" s="45"/>
      <c r="QT86" s="45"/>
      <c r="QU86" s="45"/>
      <c r="QV86" s="45"/>
      <c r="QW86" s="45"/>
      <c r="QX86" s="45"/>
      <c r="QY86" s="45"/>
      <c r="QZ86" s="45"/>
      <c r="RA86" s="45"/>
      <c r="RB86" s="45"/>
      <c r="RC86" s="45"/>
      <c r="RD86" s="45"/>
      <c r="RE86" s="45"/>
      <c r="RF86" s="45"/>
      <c r="RG86" s="45"/>
      <c r="RH86" s="45"/>
      <c r="RI86" s="45"/>
      <c r="RJ86" s="45"/>
      <c r="RK86" s="45"/>
      <c r="RL86" s="45"/>
      <c r="RM86" s="45"/>
      <c r="RN86" s="45"/>
      <c r="RO86" s="45"/>
      <c r="RP86" s="45"/>
      <c r="RQ86" s="45"/>
      <c r="RR86" s="45"/>
      <c r="RS86" s="45"/>
      <c r="RT86" s="45"/>
      <c r="RU86" s="45"/>
      <c r="RV86" s="45"/>
      <c r="RW86" s="45"/>
      <c r="RX86" s="45"/>
      <c r="RY86" s="45"/>
      <c r="RZ86" s="45"/>
      <c r="SA86" s="45"/>
      <c r="SB86" s="45"/>
      <c r="SC86" s="45"/>
      <c r="SD86" s="45"/>
      <c r="SE86" s="45"/>
      <c r="SF86" s="45"/>
      <c r="SG86" s="45"/>
      <c r="SH86" s="45"/>
      <c r="SI86" s="45"/>
      <c r="SJ86" s="45"/>
      <c r="SK86" s="45"/>
      <c r="SL86" s="45"/>
      <c r="SM86" s="45"/>
      <c r="SN86" s="45"/>
      <c r="SO86" s="45"/>
      <c r="SP86" s="45"/>
      <c r="SQ86" s="45"/>
      <c r="SR86" s="45"/>
      <c r="SS86" s="45"/>
      <c r="ST86" s="45"/>
      <c r="SU86" s="45"/>
      <c r="SV86" s="45"/>
      <c r="SW86" s="45"/>
      <c r="SX86" s="45"/>
      <c r="SY86" s="45"/>
      <c r="SZ86" s="45"/>
      <c r="TA86" s="45"/>
      <c r="TB86" s="45"/>
      <c r="TC86" s="45"/>
      <c r="TD86" s="45"/>
      <c r="TE86" s="45"/>
      <c r="TF86" s="45"/>
      <c r="TG86" s="45"/>
      <c r="TH86" s="45"/>
      <c r="TI86" s="45"/>
      <c r="TJ86" s="45"/>
      <c r="TK86" s="45"/>
      <c r="TL86" s="45"/>
      <c r="TM86" s="45"/>
      <c r="TN86" s="45"/>
      <c r="TO86" s="45"/>
      <c r="TP86" s="45"/>
      <c r="TQ86" s="45"/>
      <c r="TR86" s="45"/>
      <c r="TS86" s="45"/>
      <c r="TT86" s="45"/>
      <c r="TU86" s="45"/>
      <c r="TV86" s="45"/>
      <c r="TW86" s="45"/>
      <c r="TX86" s="45"/>
      <c r="TY86" s="45"/>
      <c r="TZ86" s="45"/>
      <c r="UA86" s="45"/>
      <c r="UB86" s="45"/>
      <c r="UC86" s="45"/>
      <c r="UD86" s="45"/>
      <c r="UE86" s="45"/>
      <c r="UF86" s="45"/>
      <c r="UG86" s="45"/>
      <c r="UH86" s="45"/>
      <c r="UI86" s="45"/>
      <c r="UJ86" s="45"/>
      <c r="UK86" s="45"/>
      <c r="UL86" s="45"/>
      <c r="UM86" s="45"/>
      <c r="UN86" s="45"/>
      <c r="UO86" s="45"/>
      <c r="UP86" s="45"/>
      <c r="UQ86" s="45"/>
      <c r="UR86" s="45"/>
      <c r="US86" s="45"/>
      <c r="UT86" s="45"/>
      <c r="UU86" s="45"/>
      <c r="UV86" s="45"/>
      <c r="UW86" s="45"/>
      <c r="UX86" s="45"/>
      <c r="UY86" s="45"/>
      <c r="UZ86" s="45"/>
      <c r="VA86" s="45"/>
      <c r="VB86" s="45"/>
      <c r="VC86" s="45"/>
      <c r="VD86" s="45"/>
      <c r="VE86" s="45"/>
      <c r="VF86" s="45"/>
      <c r="VG86" s="45"/>
      <c r="VH86" s="45"/>
      <c r="VI86" s="45"/>
      <c r="VJ86" s="45"/>
      <c r="VK86" s="45"/>
      <c r="VL86" s="45"/>
      <c r="VM86" s="45"/>
      <c r="VN86" s="45"/>
      <c r="VO86" s="45"/>
      <c r="VP86" s="45"/>
      <c r="VQ86" s="45"/>
      <c r="VR86" s="45"/>
      <c r="VS86" s="45"/>
      <c r="VT86" s="45"/>
      <c r="VU86" s="45"/>
      <c r="VV86" s="45"/>
      <c r="VW86" s="45"/>
      <c r="VX86" s="45"/>
      <c r="VY86" s="45"/>
      <c r="VZ86" s="45"/>
      <c r="WA86" s="45"/>
      <c r="WB86" s="45"/>
      <c r="WC86" s="45"/>
      <c r="WD86" s="45"/>
      <c r="WE86" s="45"/>
      <c r="WF86" s="45"/>
      <c r="WG86" s="45"/>
      <c r="WH86" s="45"/>
      <c r="WI86" s="45"/>
      <c r="WJ86" s="45"/>
      <c r="WK86" s="45"/>
      <c r="WL86" s="45"/>
      <c r="WM86" s="45"/>
      <c r="WN86" s="45"/>
      <c r="WO86" s="45"/>
      <c r="WP86" s="45"/>
      <c r="WQ86" s="45"/>
      <c r="WR86" s="45"/>
      <c r="WS86" s="45"/>
      <c r="WT86" s="45"/>
      <c r="WU86" s="45"/>
      <c r="WV86" s="45"/>
      <c r="WW86" s="45"/>
      <c r="WX86" s="45"/>
      <c r="WY86" s="45"/>
      <c r="WZ86" s="45"/>
      <c r="XA86" s="45"/>
      <c r="XB86" s="45"/>
      <c r="XC86" s="45"/>
      <c r="XD86" s="45"/>
      <c r="XE86" s="45"/>
      <c r="XF86" s="45"/>
      <c r="XG86" s="45"/>
      <c r="XH86" s="45"/>
      <c r="XI86" s="45"/>
      <c r="XJ86" s="45"/>
      <c r="XK86" s="45"/>
      <c r="XL86" s="45"/>
      <c r="XM86" s="45"/>
      <c r="XN86" s="45"/>
      <c r="XO86" s="45"/>
      <c r="XP86" s="45"/>
      <c r="XQ86" s="45"/>
      <c r="XR86" s="45"/>
      <c r="XS86" s="45"/>
      <c r="XT86" s="45"/>
      <c r="XU86" s="45"/>
      <c r="XV86" s="45"/>
      <c r="XW86" s="45"/>
      <c r="XX86" s="45"/>
      <c r="XY86" s="45"/>
      <c r="XZ86" s="45"/>
      <c r="YA86" s="45"/>
      <c r="YB86" s="45"/>
      <c r="YC86" s="45"/>
      <c r="YD86" s="45"/>
      <c r="YE86" s="45"/>
      <c r="YF86" s="45"/>
      <c r="YG86" s="45"/>
      <c r="YH86" s="45"/>
      <c r="YI86" s="45"/>
      <c r="YJ86" s="45"/>
      <c r="YK86" s="45"/>
      <c r="YL86" s="45"/>
      <c r="YM86" s="45"/>
      <c r="YN86" s="45"/>
      <c r="YO86" s="45"/>
      <c r="YP86" s="45"/>
      <c r="YQ86" s="45"/>
      <c r="YR86" s="45"/>
      <c r="YS86" s="45"/>
      <c r="YT86" s="45"/>
      <c r="YU86" s="45"/>
      <c r="YV86" s="45"/>
      <c r="YW86" s="45"/>
      <c r="YX86" s="45"/>
      <c r="YY86" s="45"/>
      <c r="YZ86" s="45"/>
      <c r="ZA86" s="45"/>
      <c r="ZB86" s="45"/>
      <c r="ZC86" s="45"/>
      <c r="ZD86" s="45"/>
      <c r="ZE86" s="45"/>
      <c r="ZF86" s="45"/>
      <c r="ZG86" s="45"/>
      <c r="ZH86" s="45"/>
      <c r="ZI86" s="45"/>
      <c r="ZJ86" s="45"/>
      <c r="ZK86" s="45"/>
      <c r="ZL86" s="45"/>
      <c r="ZM86" s="45"/>
      <c r="ZN86" s="45"/>
      <c r="ZO86" s="45"/>
      <c r="ZP86" s="45"/>
      <c r="ZQ86" s="45"/>
      <c r="ZR86" s="45"/>
      <c r="ZS86" s="45"/>
      <c r="ZT86" s="45"/>
      <c r="ZU86" s="45"/>
      <c r="ZV86" s="45"/>
      <c r="ZW86" s="45"/>
      <c r="ZX86" s="45"/>
      <c r="ZY86" s="45"/>
      <c r="ZZ86" s="45"/>
      <c r="AAA86" s="45"/>
      <c r="AAB86" s="45"/>
      <c r="AAC86" s="45"/>
      <c r="AAD86" s="45"/>
      <c r="AAE86" s="45"/>
      <c r="AAF86" s="45"/>
      <c r="AAG86" s="45"/>
      <c r="AAH86" s="45"/>
      <c r="AAI86" s="45"/>
      <c r="AAJ86" s="45"/>
      <c r="AAK86" s="45"/>
      <c r="AAL86" s="45"/>
      <c r="AAM86" s="45"/>
      <c r="AAN86" s="45"/>
      <c r="AAO86" s="45"/>
      <c r="AAP86" s="45"/>
      <c r="AAQ86" s="45"/>
      <c r="AAR86" s="45"/>
      <c r="AAS86" s="45"/>
      <c r="AAT86" s="45"/>
      <c r="AAU86" s="45"/>
      <c r="AAV86" s="45"/>
      <c r="AAW86" s="45"/>
      <c r="AAX86" s="45"/>
      <c r="AAY86" s="45"/>
      <c r="AAZ86" s="45"/>
      <c r="ABA86" s="45"/>
      <c r="ABB86" s="45"/>
      <c r="ABC86" s="45"/>
      <c r="ABD86" s="45"/>
      <c r="ABE86" s="45"/>
      <c r="ABF86" s="45"/>
      <c r="ABG86" s="45"/>
      <c r="ABH86" s="45"/>
      <c r="ABI86" s="45"/>
      <c r="ABJ86" s="45"/>
      <c r="ABK86" s="45"/>
      <c r="ABL86" s="45"/>
      <c r="ABM86" s="45"/>
      <c r="ABN86" s="45"/>
      <c r="ABO86" s="45"/>
      <c r="ABP86" s="45"/>
      <c r="ABQ86" s="45"/>
      <c r="ABR86" s="45"/>
      <c r="ABS86" s="45"/>
      <c r="ABT86" s="45"/>
      <c r="ABU86" s="45"/>
      <c r="ABV86" s="45"/>
      <c r="ABW86" s="45"/>
      <c r="ABX86" s="45"/>
      <c r="ABY86" s="45"/>
      <c r="ABZ86" s="45"/>
      <c r="ACA86" s="45"/>
      <c r="ACB86" s="45"/>
      <c r="ACC86" s="45"/>
      <c r="ACD86" s="45"/>
      <c r="ACE86" s="45"/>
      <c r="ACF86" s="45"/>
      <c r="ACG86" s="45"/>
      <c r="ACH86" s="45"/>
      <c r="ACI86" s="45"/>
      <c r="ACJ86" s="45"/>
      <c r="ACK86" s="45"/>
      <c r="ACL86" s="45"/>
      <c r="ACM86" s="45"/>
      <c r="ACN86" s="45"/>
      <c r="ACO86" s="45"/>
      <c r="ACP86" s="45"/>
      <c r="ACQ86" s="45"/>
      <c r="ACR86" s="45"/>
      <c r="ACS86" s="45"/>
      <c r="ACT86" s="45"/>
      <c r="ACU86" s="45"/>
      <c r="ACV86" s="45"/>
      <c r="ACW86" s="45"/>
      <c r="ACX86" s="45"/>
      <c r="ACY86" s="45"/>
      <c r="ACZ86" s="45"/>
      <c r="ADA86" s="45"/>
      <c r="ADB86" s="45"/>
      <c r="ADC86" s="45"/>
      <c r="ADD86" s="45"/>
      <c r="ADE86" s="45"/>
      <c r="ADF86" s="45"/>
      <c r="ADG86" s="45"/>
      <c r="ADH86" s="45"/>
      <c r="ADI86" s="45"/>
      <c r="ADJ86" s="45"/>
      <c r="ADK86" s="45"/>
      <c r="ADL86" s="45"/>
      <c r="ADM86" s="45"/>
      <c r="ADN86" s="45"/>
      <c r="ADO86" s="45"/>
      <c r="ADP86" s="45"/>
      <c r="ADQ86" s="45"/>
      <c r="ADR86" s="45"/>
      <c r="ADS86" s="45"/>
      <c r="ADT86" s="45"/>
      <c r="ADU86" s="45"/>
      <c r="ADV86" s="45"/>
      <c r="ADW86" s="45"/>
      <c r="ADX86" s="45"/>
      <c r="ADY86" s="45"/>
      <c r="ADZ86" s="45"/>
      <c r="AEA86" s="45"/>
      <c r="AEB86" s="45"/>
      <c r="AEC86" s="45"/>
      <c r="AED86" s="45"/>
      <c r="AEE86" s="45"/>
      <c r="AEF86" s="45"/>
      <c r="AEG86" s="45"/>
      <c r="AEH86" s="45"/>
      <c r="AEI86" s="45"/>
      <c r="AEJ86" s="45"/>
      <c r="AEK86" s="45"/>
      <c r="AEL86" s="45"/>
      <c r="AEM86" s="45"/>
      <c r="AEN86" s="45"/>
      <c r="AEO86" s="45"/>
      <c r="AEP86" s="45"/>
      <c r="AEQ86" s="45"/>
      <c r="AER86" s="45"/>
      <c r="AES86" s="45"/>
      <c r="AET86" s="45"/>
      <c r="AEU86" s="45"/>
      <c r="AEV86" s="45"/>
      <c r="AEW86" s="45"/>
      <c r="AEX86" s="45"/>
      <c r="AEY86" s="45"/>
      <c r="AEZ86" s="45"/>
      <c r="AFA86" s="45"/>
      <c r="AFB86" s="45"/>
      <c r="AFC86" s="45"/>
      <c r="AFD86" s="45"/>
      <c r="AFE86" s="45"/>
      <c r="AFF86" s="45"/>
      <c r="AFG86" s="45"/>
      <c r="AFH86" s="45"/>
      <c r="AFI86" s="45"/>
      <c r="AFJ86" s="45"/>
      <c r="AFK86" s="45"/>
      <c r="AFL86" s="45"/>
      <c r="AFM86" s="45"/>
      <c r="AFN86" s="45"/>
      <c r="AFO86" s="45"/>
      <c r="AFP86" s="45"/>
      <c r="AFQ86" s="45"/>
      <c r="AFR86" s="45"/>
      <c r="AFS86" s="45"/>
      <c r="AFT86" s="45"/>
      <c r="AFU86" s="45"/>
      <c r="AFV86" s="45"/>
      <c r="AFW86" s="45"/>
      <c r="AFX86" s="45"/>
      <c r="AFY86" s="45"/>
      <c r="AFZ86" s="45"/>
      <c r="AGA86" s="45"/>
      <c r="AGB86" s="45"/>
      <c r="AGC86" s="45"/>
      <c r="AGD86" s="45"/>
      <c r="AGE86" s="45"/>
      <c r="AGF86" s="45"/>
      <c r="AGG86" s="45"/>
      <c r="AGH86" s="45"/>
      <c r="AGI86" s="45"/>
      <c r="AGJ86" s="45"/>
      <c r="AGK86" s="45"/>
      <c r="AGL86" s="45"/>
      <c r="AGM86" s="45"/>
      <c r="AGN86" s="45"/>
      <c r="AGO86" s="45"/>
      <c r="AGP86" s="45"/>
      <c r="AGQ86" s="45"/>
      <c r="AGR86" s="45"/>
      <c r="AGS86" s="45"/>
      <c r="AGT86" s="45"/>
      <c r="AGU86" s="45"/>
      <c r="AGV86" s="45"/>
      <c r="AGW86" s="45"/>
      <c r="AGX86" s="45"/>
      <c r="AGY86" s="45"/>
      <c r="AGZ86" s="45"/>
      <c r="AHA86" s="45"/>
      <c r="AHB86" s="45"/>
      <c r="AHC86" s="45"/>
      <c r="AHD86" s="45"/>
      <c r="AHE86" s="45"/>
      <c r="AHF86" s="45"/>
      <c r="AHG86" s="45"/>
      <c r="AHH86" s="45"/>
      <c r="AHI86" s="45"/>
      <c r="AHJ86" s="45"/>
      <c r="AHK86" s="45"/>
      <c r="AHL86" s="45"/>
      <c r="AHM86" s="45"/>
      <c r="AHN86" s="45"/>
      <c r="AHO86" s="45"/>
      <c r="AHP86" s="45"/>
      <c r="AHQ86" s="45"/>
      <c r="AHR86" s="45"/>
      <c r="AHS86" s="45"/>
      <c r="AHT86" s="45"/>
      <c r="AHU86" s="45"/>
      <c r="AHV86" s="45"/>
      <c r="AHW86" s="45"/>
      <c r="AHX86" s="45"/>
      <c r="AHY86" s="45"/>
      <c r="AHZ86" s="45"/>
      <c r="AIA86" s="45"/>
      <c r="AIB86" s="45"/>
      <c r="AIC86" s="45"/>
      <c r="AID86" s="45"/>
      <c r="AIE86" s="45"/>
      <c r="AIF86" s="45"/>
      <c r="AIG86" s="45"/>
      <c r="AIH86" s="45"/>
      <c r="AII86" s="45"/>
      <c r="AIJ86" s="45"/>
      <c r="AIK86" s="45"/>
      <c r="AIL86" s="45"/>
      <c r="AIM86" s="45"/>
      <c r="AIN86" s="45"/>
      <c r="AIO86" s="45"/>
      <c r="AIP86" s="45"/>
      <c r="AIQ86" s="45"/>
      <c r="AIR86" s="45"/>
      <c r="AIS86" s="45"/>
      <c r="AIT86" s="45"/>
      <c r="AIU86" s="45"/>
      <c r="AIV86" s="45"/>
      <c r="AIW86" s="45"/>
      <c r="AIX86" s="45"/>
      <c r="AIY86" s="45"/>
      <c r="AIZ86" s="45"/>
      <c r="AJA86" s="45"/>
      <c r="AJB86" s="45"/>
      <c r="AJC86" s="45"/>
      <c r="AJD86" s="45"/>
      <c r="AJE86" s="45"/>
      <c r="AJF86" s="45"/>
      <c r="AJG86" s="45"/>
      <c r="AJH86" s="45"/>
      <c r="AJI86" s="45"/>
      <c r="AJJ86" s="45"/>
      <c r="AJK86" s="45"/>
      <c r="AJL86" s="45"/>
      <c r="AJM86" s="45"/>
      <c r="AJN86" s="45"/>
      <c r="AJO86" s="45"/>
      <c r="AJP86" s="45"/>
      <c r="AJQ86" s="45"/>
      <c r="AJR86" s="45"/>
      <c r="AJS86" s="45"/>
      <c r="AJT86" s="45"/>
      <c r="AJU86" s="45"/>
      <c r="AJV86" s="45"/>
      <c r="AJW86" s="45"/>
      <c r="AJX86" s="45"/>
      <c r="AJY86" s="45"/>
      <c r="AJZ86" s="45"/>
      <c r="AKA86" s="45"/>
      <c r="AKB86" s="45"/>
      <c r="AKC86" s="45"/>
      <c r="AKD86" s="45"/>
      <c r="AKE86" s="45"/>
      <c r="AKF86" s="45"/>
      <c r="AKG86" s="45"/>
      <c r="AKH86" s="45"/>
      <c r="AKI86" s="45"/>
      <c r="AKJ86" s="45"/>
      <c r="AKK86" s="45"/>
      <c r="AKL86" s="45"/>
      <c r="AKM86" s="45"/>
      <c r="AKN86" s="45"/>
      <c r="AKO86" s="45"/>
      <c r="AKP86" s="45"/>
      <c r="AKQ86" s="45"/>
      <c r="AKR86" s="45"/>
      <c r="AKS86" s="45"/>
      <c r="AKT86" s="45"/>
      <c r="AKU86" s="45"/>
      <c r="AKV86" s="45"/>
      <c r="AKW86" s="45"/>
      <c r="AKX86" s="45"/>
      <c r="AKY86" s="45"/>
      <c r="AKZ86" s="45"/>
      <c r="ALA86" s="45"/>
      <c r="ALB86" s="45"/>
      <c r="ALC86" s="45"/>
      <c r="ALD86" s="45"/>
      <c r="ALE86" s="45"/>
      <c r="ALF86" s="45"/>
      <c r="ALG86" s="45"/>
      <c r="ALH86" s="45"/>
      <c r="ALI86" s="45"/>
      <c r="ALJ86" s="45"/>
      <c r="ALK86" s="45"/>
      <c r="ALL86" s="45"/>
      <c r="ALM86" s="45"/>
      <c r="ALN86" s="45"/>
      <c r="ALO86" s="45"/>
      <c r="ALP86" s="45"/>
      <c r="ALQ86" s="45"/>
      <c r="ALR86" s="45"/>
      <c r="ALS86" s="45"/>
      <c r="ALT86" s="45"/>
      <c r="ALU86" s="45"/>
      <c r="ALV86" s="45"/>
      <c r="ALW86" s="45"/>
      <c r="ALX86" s="45"/>
      <c r="ALY86" s="45"/>
      <c r="ALZ86" s="45"/>
      <c r="AMA86" s="45"/>
      <c r="AMB86" s="45"/>
      <c r="AMC86" s="45"/>
      <c r="AMD86" s="45"/>
      <c r="AME86" s="45"/>
      <c r="AMF86" s="45"/>
      <c r="AMG86" s="45"/>
      <c r="AMH86" s="45"/>
      <c r="AMI86" s="45"/>
      <c r="AMJ86" s="45"/>
      <c r="AMK86" s="45"/>
      <c r="AML86" s="45"/>
      <c r="AMM86" s="45"/>
      <c r="AMN86" s="45"/>
      <c r="AMO86" s="45"/>
      <c r="AMP86" s="45"/>
      <c r="AMQ86" s="45"/>
      <c r="AMR86" s="45"/>
      <c r="AMS86" s="45"/>
      <c r="AMT86" s="45"/>
      <c r="AMU86" s="45"/>
      <c r="AMV86" s="45"/>
      <c r="AMW86" s="45"/>
      <c r="AMX86" s="45"/>
      <c r="AMY86" s="45"/>
      <c r="AMZ86" s="45"/>
      <c r="ANA86" s="45"/>
      <c r="ANB86" s="45"/>
      <c r="ANC86" s="45"/>
      <c r="AND86" s="45"/>
      <c r="ANE86" s="45"/>
      <c r="ANF86" s="45"/>
      <c r="ANG86" s="45"/>
      <c r="ANH86" s="45"/>
      <c r="ANI86" s="45"/>
      <c r="ANJ86" s="45"/>
      <c r="ANK86" s="45"/>
      <c r="ANL86" s="45"/>
      <c r="ANM86" s="45"/>
      <c r="ANN86" s="45"/>
      <c r="ANO86" s="45"/>
      <c r="ANP86" s="45"/>
      <c r="ANQ86" s="45"/>
      <c r="ANR86" s="45"/>
      <c r="ANS86" s="45"/>
      <c r="ANT86" s="45"/>
      <c r="ANU86" s="45"/>
      <c r="ANV86" s="45"/>
      <c r="ANW86" s="45"/>
      <c r="ANX86" s="45"/>
      <c r="ANY86" s="45"/>
      <c r="ANZ86" s="45"/>
      <c r="AOA86" s="45"/>
      <c r="AOB86" s="45"/>
      <c r="AOC86" s="45"/>
      <c r="AOD86" s="45"/>
      <c r="AOE86" s="45"/>
      <c r="AOF86" s="45"/>
      <c r="AOG86" s="45"/>
      <c r="AOH86" s="45"/>
      <c r="AOI86" s="45"/>
      <c r="AOJ86" s="45"/>
      <c r="AOK86" s="45"/>
      <c r="AOL86" s="45"/>
      <c r="AOM86" s="45"/>
      <c r="AON86" s="45"/>
      <c r="AOO86" s="45"/>
      <c r="AOP86" s="45"/>
      <c r="AOQ86" s="45"/>
      <c r="AOR86" s="45"/>
      <c r="AOS86" s="45"/>
      <c r="AOT86" s="45"/>
      <c r="AOU86" s="45"/>
      <c r="AOV86" s="45"/>
      <c r="AOW86" s="45"/>
      <c r="AOX86" s="45"/>
      <c r="AOY86" s="45"/>
      <c r="AOZ86" s="45"/>
      <c r="APA86" s="45"/>
      <c r="APB86" s="45"/>
      <c r="APC86" s="45"/>
      <c r="APD86" s="45"/>
      <c r="APE86" s="45"/>
      <c r="APF86" s="45"/>
      <c r="APG86" s="45"/>
      <c r="APH86" s="45"/>
      <c r="API86" s="45"/>
      <c r="APJ86" s="45"/>
      <c r="APK86" s="45"/>
      <c r="APL86" s="45"/>
      <c r="APM86" s="45"/>
      <c r="APN86" s="45"/>
      <c r="APO86" s="45"/>
      <c r="APP86" s="45"/>
      <c r="APQ86" s="45"/>
      <c r="APR86" s="45"/>
      <c r="APS86" s="45"/>
      <c r="APT86" s="45"/>
      <c r="APU86" s="45"/>
      <c r="APV86" s="45"/>
      <c r="APW86" s="45"/>
      <c r="APX86" s="45"/>
      <c r="APY86" s="45"/>
      <c r="APZ86" s="45"/>
      <c r="AQA86" s="45"/>
      <c r="AQB86" s="45"/>
      <c r="AQC86" s="45"/>
      <c r="AQD86" s="45"/>
      <c r="AQE86" s="45"/>
      <c r="AQF86" s="45"/>
      <c r="AQG86" s="45"/>
      <c r="AQH86" s="45"/>
      <c r="AQI86" s="45"/>
      <c r="AQJ86" s="45"/>
      <c r="AQK86" s="45"/>
      <c r="AQL86" s="45"/>
      <c r="AQM86" s="45"/>
      <c r="AQN86" s="45"/>
      <c r="AQO86" s="45"/>
      <c r="AQP86" s="45"/>
      <c r="AQQ86" s="45"/>
      <c r="AQR86" s="45"/>
      <c r="AQS86" s="45"/>
      <c r="AQT86" s="45"/>
      <c r="AQU86" s="45"/>
      <c r="AQV86" s="45"/>
      <c r="AQW86" s="45"/>
      <c r="AQX86" s="45"/>
      <c r="AQY86" s="45"/>
      <c r="AQZ86" s="45"/>
      <c r="ARA86" s="45"/>
      <c r="ARB86" s="45"/>
      <c r="ARC86" s="45"/>
      <c r="ARD86" s="45"/>
      <c r="ARE86" s="45"/>
      <c r="ARF86" s="45"/>
      <c r="ARG86" s="45"/>
      <c r="ARH86" s="45"/>
      <c r="ARI86" s="45"/>
      <c r="ARJ86" s="45"/>
      <c r="ARK86" s="45"/>
      <c r="ARL86" s="45"/>
      <c r="ARM86" s="45"/>
      <c r="ARN86" s="45"/>
      <c r="ARO86" s="45"/>
      <c r="ARP86" s="45"/>
      <c r="ARQ86" s="45"/>
      <c r="ARR86" s="45"/>
      <c r="ARS86" s="45"/>
      <c r="ART86" s="45"/>
      <c r="ARU86" s="45"/>
      <c r="ARV86" s="45"/>
      <c r="ARW86" s="45"/>
      <c r="ARX86" s="45"/>
      <c r="ARY86" s="45"/>
      <c r="ARZ86" s="45"/>
      <c r="ASA86" s="45"/>
      <c r="ASB86" s="45"/>
      <c r="ASC86" s="45"/>
      <c r="ASD86" s="45"/>
      <c r="ASE86" s="45"/>
      <c r="ASF86" s="45"/>
      <c r="ASG86" s="45"/>
      <c r="ASH86" s="45"/>
      <c r="ASI86" s="45"/>
      <c r="ASJ86" s="45"/>
      <c r="ASK86" s="45"/>
      <c r="ASL86" s="45"/>
      <c r="ASM86" s="45"/>
      <c r="ASN86" s="45"/>
      <c r="ASO86" s="45"/>
      <c r="ASP86" s="45"/>
      <c r="ASQ86" s="45"/>
      <c r="ASR86" s="45"/>
      <c r="ASS86" s="45"/>
      <c r="AST86" s="45"/>
      <c r="ASU86" s="45"/>
      <c r="ASV86" s="45"/>
      <c r="ASW86" s="45"/>
      <c r="ASX86" s="45"/>
      <c r="ASY86" s="45"/>
      <c r="ASZ86" s="45"/>
      <c r="ATA86" s="45"/>
      <c r="ATB86" s="45"/>
      <c r="ATC86" s="45"/>
      <c r="ATD86" s="45"/>
      <c r="ATE86" s="45"/>
      <c r="ATF86" s="45"/>
      <c r="ATG86" s="45"/>
      <c r="ATH86" s="45"/>
      <c r="ATI86" s="45"/>
      <c r="ATJ86" s="45"/>
      <c r="ATK86" s="45"/>
      <c r="ATL86" s="45"/>
      <c r="ATM86" s="45"/>
      <c r="ATN86" s="45"/>
      <c r="ATO86" s="45"/>
      <c r="ATP86" s="45"/>
      <c r="ATQ86" s="45"/>
      <c r="ATR86" s="45"/>
      <c r="ATS86" s="45"/>
      <c r="ATT86" s="45"/>
      <c r="ATU86" s="45"/>
      <c r="ATV86" s="45"/>
      <c r="ATW86" s="45"/>
      <c r="ATX86" s="45"/>
      <c r="ATY86" s="45"/>
      <c r="ATZ86" s="45"/>
      <c r="AUA86" s="45"/>
      <c r="AUB86" s="45"/>
      <c r="AUC86" s="45"/>
      <c r="AUD86" s="45"/>
      <c r="AUE86" s="45"/>
      <c r="AUF86" s="45"/>
      <c r="AUG86" s="45"/>
      <c r="AUH86" s="45"/>
      <c r="AUI86" s="45"/>
      <c r="AUJ86" s="45"/>
      <c r="AUK86" s="45"/>
      <c r="AUL86" s="45"/>
      <c r="AUM86" s="45"/>
      <c r="AUN86" s="45"/>
      <c r="AUO86" s="45"/>
      <c r="AUP86" s="45"/>
      <c r="AUQ86" s="45"/>
      <c r="AUR86" s="45"/>
      <c r="AUS86" s="45"/>
      <c r="AUT86" s="45"/>
      <c r="AUU86" s="45"/>
      <c r="AUV86" s="45"/>
      <c r="AUW86" s="45"/>
      <c r="AUX86" s="45"/>
      <c r="AUY86" s="45"/>
      <c r="AUZ86" s="45"/>
      <c r="AVA86" s="45"/>
      <c r="AVB86" s="45"/>
      <c r="AVC86" s="45"/>
      <c r="AVD86" s="45"/>
      <c r="AVE86" s="45"/>
      <c r="AVF86" s="45"/>
      <c r="AVG86" s="45"/>
      <c r="AVH86" s="45"/>
      <c r="AVI86" s="45"/>
      <c r="AVJ86" s="45"/>
      <c r="AVK86" s="45"/>
      <c r="AVL86" s="45"/>
      <c r="AVM86" s="45"/>
      <c r="AVN86" s="45"/>
      <c r="AVO86" s="45"/>
      <c r="AVP86" s="45"/>
      <c r="AVQ86" s="45"/>
      <c r="AVR86" s="45"/>
      <c r="AVS86" s="45"/>
      <c r="AVT86" s="45"/>
      <c r="AVU86" s="45"/>
      <c r="AVV86" s="45"/>
      <c r="AVW86" s="45"/>
      <c r="AVX86" s="45"/>
      <c r="AVY86" s="45"/>
      <c r="AVZ86" s="45"/>
      <c r="AWA86" s="45"/>
      <c r="AWB86" s="45"/>
      <c r="AWC86" s="45"/>
      <c r="AWD86" s="45"/>
      <c r="AWE86" s="45"/>
      <c r="AWF86" s="45"/>
      <c r="AWG86" s="45"/>
      <c r="AWH86" s="45"/>
      <c r="AWI86" s="45"/>
      <c r="AWJ86" s="45"/>
      <c r="AWK86" s="45"/>
      <c r="AWL86" s="45"/>
      <c r="AWM86" s="45"/>
      <c r="AWN86" s="45"/>
      <c r="AWO86" s="45"/>
      <c r="AWP86" s="45"/>
      <c r="AWQ86" s="45"/>
      <c r="AWR86" s="45"/>
      <c r="AWS86" s="45"/>
      <c r="AWT86" s="45"/>
      <c r="AWU86" s="45"/>
      <c r="AWV86" s="45"/>
      <c r="AWW86" s="45"/>
      <c r="AWX86" s="45"/>
      <c r="AWY86" s="45"/>
      <c r="AWZ86" s="45"/>
      <c r="AXA86" s="45"/>
      <c r="AXB86" s="45"/>
      <c r="AXC86" s="45"/>
      <c r="AXD86" s="45"/>
      <c r="AXE86" s="45"/>
      <c r="AXF86" s="45"/>
      <c r="AXG86" s="45"/>
      <c r="AXH86" s="45"/>
      <c r="AXI86" s="45"/>
      <c r="AXJ86" s="45"/>
      <c r="AXK86" s="45"/>
      <c r="AXL86" s="45"/>
      <c r="AXM86" s="45"/>
      <c r="AXN86" s="45"/>
      <c r="AXO86" s="45"/>
      <c r="AXP86" s="45"/>
      <c r="AXQ86" s="45"/>
      <c r="AXR86" s="45"/>
      <c r="AXS86" s="45"/>
      <c r="AXT86" s="45"/>
      <c r="AXU86" s="45"/>
      <c r="AXV86" s="45"/>
      <c r="AXW86" s="45"/>
      <c r="AXX86" s="45"/>
      <c r="AXY86" s="45"/>
      <c r="AXZ86" s="45"/>
      <c r="AYA86" s="45"/>
      <c r="AYB86" s="45"/>
      <c r="AYC86" s="45"/>
      <c r="AYD86" s="45"/>
      <c r="AYE86" s="45"/>
      <c r="AYF86" s="45"/>
      <c r="AYG86" s="45"/>
      <c r="AYH86" s="45"/>
      <c r="AYI86" s="45"/>
      <c r="AYJ86" s="45"/>
      <c r="AYK86" s="45"/>
      <c r="AYL86" s="45"/>
      <c r="AYM86" s="45"/>
      <c r="AYN86" s="45"/>
      <c r="AYO86" s="45"/>
      <c r="AYP86" s="45"/>
      <c r="AYQ86" s="45"/>
      <c r="AYR86" s="45"/>
      <c r="AYS86" s="45"/>
      <c r="AYT86" s="45"/>
      <c r="AYU86" s="45"/>
      <c r="AYV86" s="45"/>
      <c r="AYW86" s="45"/>
      <c r="AYX86" s="45"/>
      <c r="AYY86" s="45"/>
      <c r="AYZ86" s="45"/>
      <c r="AZA86" s="45"/>
      <c r="AZB86" s="45"/>
      <c r="AZC86" s="45"/>
      <c r="AZD86" s="45"/>
      <c r="AZE86" s="45"/>
      <c r="AZF86" s="45"/>
      <c r="AZG86" s="45"/>
      <c r="AZH86" s="45"/>
      <c r="AZI86" s="45"/>
      <c r="AZJ86" s="45"/>
      <c r="AZK86" s="45"/>
      <c r="AZL86" s="45"/>
      <c r="AZM86" s="45"/>
      <c r="AZN86" s="45"/>
      <c r="AZO86" s="45"/>
      <c r="AZP86" s="45"/>
      <c r="AZQ86" s="45"/>
      <c r="AZR86" s="45"/>
      <c r="AZS86" s="45"/>
      <c r="AZT86" s="45"/>
      <c r="AZU86" s="45"/>
      <c r="AZV86" s="45"/>
      <c r="AZW86" s="45"/>
      <c r="AZX86" s="45"/>
      <c r="AZY86" s="45"/>
      <c r="AZZ86" s="45"/>
      <c r="BAA86" s="45"/>
      <c r="BAB86" s="45"/>
      <c r="BAC86" s="45"/>
      <c r="BAD86" s="45"/>
      <c r="BAE86" s="45"/>
      <c r="BAF86" s="45"/>
      <c r="BAG86" s="45"/>
      <c r="BAH86" s="45"/>
      <c r="BAI86" s="45"/>
      <c r="BAJ86" s="45"/>
      <c r="BAK86" s="45"/>
      <c r="BAL86" s="45"/>
      <c r="BAM86" s="45"/>
      <c r="BAN86" s="45"/>
      <c r="BAO86" s="45"/>
      <c r="BAP86" s="45"/>
      <c r="BAQ86" s="45"/>
      <c r="BAR86" s="45"/>
      <c r="BAS86" s="45"/>
      <c r="BAT86" s="45"/>
      <c r="BAU86" s="45"/>
      <c r="BAV86" s="45"/>
      <c r="BAW86" s="45"/>
      <c r="BAX86" s="45"/>
      <c r="BAY86" s="45"/>
      <c r="BAZ86" s="45"/>
      <c r="BBA86" s="45"/>
      <c r="BBB86" s="45"/>
      <c r="BBC86" s="45"/>
      <c r="BBD86" s="45"/>
      <c r="BBE86" s="45"/>
      <c r="BBF86" s="45"/>
      <c r="BBG86" s="45"/>
      <c r="BBH86" s="45"/>
      <c r="BBI86" s="45"/>
      <c r="BBJ86" s="45"/>
      <c r="BBK86" s="45"/>
      <c r="BBL86" s="45"/>
      <c r="BBM86" s="45"/>
      <c r="BBN86" s="45"/>
      <c r="BBO86" s="45"/>
      <c r="BBP86" s="45"/>
      <c r="BBQ86" s="45"/>
      <c r="BBR86" s="45"/>
      <c r="BBS86" s="45"/>
      <c r="BBT86" s="45"/>
      <c r="BBU86" s="45"/>
      <c r="BBV86" s="45"/>
      <c r="BBW86" s="45"/>
      <c r="BBX86" s="45"/>
      <c r="BBY86" s="45"/>
      <c r="BBZ86" s="45"/>
      <c r="BCA86" s="45"/>
      <c r="BCB86" s="45"/>
      <c r="BCC86" s="45"/>
      <c r="BCD86" s="45"/>
      <c r="BCE86" s="45"/>
      <c r="BCF86" s="45"/>
      <c r="BCG86" s="45"/>
      <c r="BCH86" s="45"/>
      <c r="BCI86" s="45"/>
      <c r="BCJ86" s="45"/>
      <c r="BCK86" s="45"/>
      <c r="BCL86" s="45"/>
      <c r="BCM86" s="45"/>
      <c r="BCN86" s="45"/>
      <c r="BCO86" s="45"/>
      <c r="BCP86" s="45"/>
      <c r="BCQ86" s="45"/>
      <c r="BCR86" s="45"/>
      <c r="BCS86" s="45"/>
      <c r="BCT86" s="45"/>
      <c r="BCU86" s="45"/>
      <c r="BCV86" s="45"/>
      <c r="BCW86" s="45"/>
      <c r="BCX86" s="45"/>
      <c r="BCY86" s="45"/>
      <c r="BCZ86" s="45"/>
      <c r="BDA86" s="45"/>
      <c r="BDB86" s="45"/>
      <c r="BDC86" s="45"/>
      <c r="BDD86" s="45"/>
      <c r="BDE86" s="45"/>
      <c r="BDF86" s="45"/>
      <c r="BDG86" s="45"/>
      <c r="BDH86" s="45"/>
      <c r="BDI86" s="45"/>
      <c r="BDJ86" s="45"/>
      <c r="BDK86" s="45"/>
      <c r="BDL86" s="45"/>
      <c r="BDM86" s="45"/>
      <c r="BDN86" s="45"/>
      <c r="BDO86" s="45"/>
      <c r="BDP86" s="45"/>
      <c r="BDQ86" s="45"/>
      <c r="BDR86" s="45"/>
      <c r="BDS86" s="45"/>
      <c r="BDT86" s="45"/>
      <c r="BDU86" s="45"/>
      <c r="BDV86" s="45"/>
      <c r="BDW86" s="45"/>
      <c r="BDX86" s="45"/>
      <c r="BDY86" s="45"/>
      <c r="BDZ86" s="45"/>
      <c r="BEA86" s="45"/>
      <c r="BEB86" s="45"/>
      <c r="BEC86" s="45"/>
      <c r="BED86" s="45"/>
      <c r="BEE86" s="45"/>
      <c r="BEF86" s="45"/>
      <c r="BEG86" s="45"/>
      <c r="BEH86" s="45"/>
      <c r="BEI86" s="45"/>
      <c r="BEJ86" s="45"/>
      <c r="BEK86" s="45"/>
      <c r="BEL86" s="45"/>
      <c r="BEM86" s="45"/>
      <c r="BEN86" s="45"/>
      <c r="BEO86" s="45"/>
      <c r="BEP86" s="45"/>
      <c r="BEQ86" s="45"/>
      <c r="BER86" s="45"/>
      <c r="BES86" s="45"/>
      <c r="BET86" s="45"/>
      <c r="BEU86" s="45"/>
      <c r="BEV86" s="45"/>
      <c r="BEW86" s="45"/>
      <c r="BEX86" s="45"/>
      <c r="BEY86" s="45"/>
      <c r="BEZ86" s="45"/>
      <c r="BFA86" s="45"/>
      <c r="BFB86" s="45"/>
      <c r="BFC86" s="45"/>
      <c r="BFD86" s="45"/>
      <c r="BFE86" s="45"/>
      <c r="BFF86" s="45"/>
      <c r="BFG86" s="45"/>
      <c r="BFH86" s="45"/>
      <c r="BFI86" s="45"/>
      <c r="BFJ86" s="45"/>
      <c r="BFK86" s="45"/>
      <c r="BFL86" s="45"/>
      <c r="BFM86" s="45"/>
      <c r="BFN86" s="45"/>
      <c r="BFO86" s="45"/>
      <c r="BFP86" s="45"/>
      <c r="BFQ86" s="45"/>
      <c r="BFR86" s="45"/>
      <c r="BFS86" s="45"/>
      <c r="BFT86" s="45"/>
      <c r="BFU86" s="45"/>
      <c r="BFV86" s="45"/>
      <c r="BFW86" s="45"/>
      <c r="BFX86" s="45"/>
      <c r="BFY86" s="45"/>
      <c r="BFZ86" s="45"/>
      <c r="BGA86" s="45"/>
      <c r="BGB86" s="45"/>
      <c r="BGC86" s="45"/>
      <c r="BGD86" s="45"/>
      <c r="BGE86" s="45"/>
      <c r="BGF86" s="45"/>
      <c r="BGG86" s="45"/>
      <c r="BGH86" s="45"/>
      <c r="BGI86" s="45"/>
      <c r="BGJ86" s="45"/>
      <c r="BGK86" s="45"/>
      <c r="BGL86" s="45"/>
      <c r="BGM86" s="45"/>
      <c r="BGN86" s="45"/>
      <c r="BGO86" s="45"/>
      <c r="BGP86" s="45"/>
      <c r="BGQ86" s="45"/>
      <c r="BGR86" s="45"/>
      <c r="BGS86" s="45"/>
      <c r="BGT86" s="45"/>
      <c r="BGU86" s="45"/>
      <c r="BGV86" s="45"/>
      <c r="BGW86" s="45"/>
      <c r="BGX86" s="45"/>
      <c r="BGY86" s="45"/>
      <c r="BGZ86" s="45"/>
      <c r="BHA86" s="45"/>
      <c r="BHB86" s="45"/>
      <c r="BHC86" s="45"/>
      <c r="BHD86" s="45"/>
      <c r="BHE86" s="45"/>
      <c r="BHF86" s="45"/>
      <c r="BHG86" s="45"/>
      <c r="BHH86" s="45"/>
      <c r="BHI86" s="45"/>
      <c r="BHJ86" s="45"/>
      <c r="BHK86" s="45"/>
      <c r="BHL86" s="45"/>
      <c r="BHM86" s="45"/>
      <c r="BHN86" s="45"/>
      <c r="BHO86" s="45"/>
      <c r="BHP86" s="45"/>
      <c r="BHQ86" s="45"/>
      <c r="BHR86" s="45"/>
      <c r="BHS86" s="45"/>
      <c r="BHT86" s="45"/>
      <c r="BHU86" s="45"/>
      <c r="BHV86" s="45"/>
      <c r="BHW86" s="45"/>
      <c r="BHX86" s="45"/>
      <c r="BHY86" s="45"/>
      <c r="BHZ86" s="45"/>
      <c r="BIA86" s="45"/>
      <c r="BIB86" s="45"/>
      <c r="BIC86" s="45"/>
      <c r="BID86" s="45"/>
      <c r="BIE86" s="45"/>
      <c r="BIF86" s="45"/>
      <c r="BIG86" s="45"/>
      <c r="BIH86" s="45"/>
      <c r="BII86" s="45"/>
      <c r="BIJ86" s="45"/>
      <c r="BIK86" s="45"/>
      <c r="BIL86" s="45"/>
      <c r="BIM86" s="45"/>
      <c r="BIN86" s="45"/>
      <c r="BIO86" s="45"/>
      <c r="BIP86" s="45"/>
      <c r="BIQ86" s="45"/>
      <c r="BIR86" s="45"/>
      <c r="BIS86" s="45"/>
      <c r="BIT86" s="45"/>
      <c r="BIU86" s="45"/>
      <c r="BIV86" s="45"/>
      <c r="BIW86" s="45"/>
      <c r="BIX86" s="45"/>
      <c r="BIY86" s="45"/>
      <c r="BIZ86" s="45"/>
      <c r="BJA86" s="45"/>
      <c r="BJB86" s="45"/>
      <c r="BJC86" s="45"/>
      <c r="BJD86" s="45"/>
      <c r="BJE86" s="45"/>
      <c r="BJF86" s="45"/>
      <c r="BJG86" s="45"/>
      <c r="BJH86" s="45"/>
      <c r="BJI86" s="45"/>
      <c r="BJJ86" s="45"/>
      <c r="BJK86" s="45"/>
      <c r="BJL86" s="45"/>
      <c r="BJM86" s="45"/>
      <c r="BJN86" s="45"/>
      <c r="BJO86" s="45"/>
      <c r="BJP86" s="45"/>
      <c r="BJQ86" s="45"/>
      <c r="BJR86" s="45"/>
      <c r="BJS86" s="45"/>
      <c r="BJT86" s="45"/>
      <c r="BJU86" s="45"/>
      <c r="BJV86" s="45"/>
      <c r="BJW86" s="45"/>
      <c r="BJX86" s="45"/>
      <c r="BJY86" s="45"/>
      <c r="BJZ86" s="45"/>
      <c r="BKA86" s="45"/>
      <c r="BKB86" s="45"/>
      <c r="BKC86" s="45"/>
      <c r="BKD86" s="45"/>
      <c r="BKE86" s="45"/>
      <c r="BKF86" s="45"/>
      <c r="BKG86" s="45"/>
      <c r="BKH86" s="45"/>
      <c r="BKI86" s="45"/>
      <c r="BKJ86" s="45"/>
      <c r="BKK86" s="45"/>
      <c r="BKL86" s="45"/>
      <c r="BKM86" s="45"/>
      <c r="BKN86" s="45"/>
      <c r="BKO86" s="45"/>
      <c r="BKP86" s="45"/>
      <c r="BKQ86" s="45"/>
      <c r="BKR86" s="45"/>
      <c r="BKS86" s="45"/>
      <c r="BKT86" s="45"/>
      <c r="BKU86" s="45"/>
      <c r="BKV86" s="45"/>
      <c r="BKW86" s="45"/>
      <c r="BKX86" s="45"/>
      <c r="BKY86" s="45"/>
      <c r="BKZ86" s="45"/>
      <c r="BLA86" s="45"/>
      <c r="BLB86" s="45"/>
      <c r="BLC86" s="45"/>
      <c r="BLD86" s="45"/>
      <c r="BLE86" s="45"/>
      <c r="BLF86" s="45"/>
      <c r="BLG86" s="45"/>
      <c r="BLH86" s="45"/>
      <c r="BLI86" s="45"/>
      <c r="BLJ86" s="45"/>
      <c r="BLK86" s="45"/>
      <c r="BLL86" s="45"/>
      <c r="BLM86" s="45"/>
      <c r="BLN86" s="45"/>
      <c r="BLO86" s="45"/>
      <c r="BLP86" s="45"/>
      <c r="BLQ86" s="45"/>
      <c r="BLR86" s="45"/>
      <c r="BLS86" s="45"/>
      <c r="BLT86" s="45"/>
      <c r="BLU86" s="45"/>
      <c r="BLV86" s="45"/>
      <c r="BLW86" s="45"/>
      <c r="BLX86" s="45"/>
      <c r="BLY86" s="45"/>
      <c r="BLZ86" s="45"/>
      <c r="BMA86" s="45"/>
      <c r="BMB86" s="45"/>
      <c r="BMC86" s="45"/>
      <c r="BMD86" s="45"/>
      <c r="BME86" s="45"/>
      <c r="BMF86" s="45"/>
      <c r="BMG86" s="45"/>
      <c r="BMH86" s="45"/>
      <c r="BMI86" s="45"/>
      <c r="BMJ86" s="45"/>
      <c r="BMK86" s="45"/>
      <c r="BML86" s="45"/>
      <c r="BMM86" s="45"/>
      <c r="BMN86" s="45"/>
      <c r="BMO86" s="45"/>
      <c r="BMP86" s="45"/>
      <c r="BMQ86" s="45"/>
      <c r="BMR86" s="45"/>
      <c r="BMS86" s="45"/>
      <c r="BMT86" s="45"/>
      <c r="BMU86" s="45"/>
      <c r="BMV86" s="45"/>
      <c r="BMW86" s="45"/>
      <c r="BMX86" s="45"/>
      <c r="BMY86" s="45"/>
      <c r="BMZ86" s="45"/>
      <c r="BNA86" s="45"/>
      <c r="BNB86" s="45"/>
      <c r="BNC86" s="45"/>
      <c r="BND86" s="45"/>
      <c r="BNE86" s="45"/>
      <c r="BNF86" s="45"/>
      <c r="BNG86" s="45"/>
      <c r="BNH86" s="45"/>
      <c r="BNI86" s="45"/>
      <c r="BNJ86" s="45"/>
      <c r="BNK86" s="45"/>
      <c r="BNL86" s="45"/>
      <c r="BNM86" s="45"/>
      <c r="BNN86" s="45"/>
      <c r="BNO86" s="45"/>
      <c r="BNP86" s="45"/>
      <c r="BNQ86" s="45"/>
      <c r="BNR86" s="45"/>
      <c r="BNS86" s="45"/>
      <c r="BNT86" s="45"/>
      <c r="BNU86" s="45"/>
      <c r="BNV86" s="45"/>
      <c r="BNW86" s="45"/>
      <c r="BNX86" s="45"/>
      <c r="BNY86" s="45"/>
      <c r="BNZ86" s="45"/>
      <c r="BOA86" s="45"/>
      <c r="BOB86" s="45"/>
      <c r="BOC86" s="45"/>
      <c r="BOD86" s="45"/>
      <c r="BOE86" s="45"/>
      <c r="BOF86" s="45"/>
      <c r="BOG86" s="45"/>
      <c r="BOH86" s="45"/>
      <c r="BOI86" s="45"/>
      <c r="BOJ86" s="45"/>
      <c r="BOK86" s="45"/>
      <c r="BOL86" s="45"/>
      <c r="BOM86" s="45"/>
      <c r="BON86" s="45"/>
      <c r="BOO86" s="45"/>
      <c r="BOP86" s="45"/>
      <c r="BOQ86" s="45"/>
      <c r="BOR86" s="45"/>
      <c r="BOS86" s="45"/>
      <c r="BOT86" s="45"/>
      <c r="BOU86" s="45"/>
      <c r="BOV86" s="45"/>
      <c r="BOW86" s="45"/>
      <c r="BOX86" s="45"/>
      <c r="BOY86" s="45"/>
      <c r="BOZ86" s="45"/>
      <c r="BPA86" s="45"/>
      <c r="BPB86" s="45"/>
      <c r="BPC86" s="45"/>
      <c r="BPD86" s="45"/>
      <c r="BPE86" s="45"/>
      <c r="BPF86" s="45"/>
      <c r="BPG86" s="45"/>
      <c r="BPH86" s="45"/>
      <c r="BPI86" s="45"/>
      <c r="BPJ86" s="45"/>
      <c r="BPK86" s="45"/>
      <c r="BPL86" s="45"/>
      <c r="BPM86" s="45"/>
      <c r="BPN86" s="45"/>
      <c r="BPO86" s="45"/>
      <c r="BPP86" s="45"/>
      <c r="BPQ86" s="45"/>
      <c r="BPR86" s="45"/>
      <c r="BPS86" s="45"/>
      <c r="BPT86" s="45"/>
      <c r="BPU86" s="45"/>
      <c r="BPV86" s="45"/>
      <c r="BPW86" s="45"/>
      <c r="BPX86" s="45"/>
      <c r="BPY86" s="45"/>
      <c r="BPZ86" s="45"/>
      <c r="BQA86" s="45"/>
      <c r="BQB86" s="45"/>
      <c r="BQC86" s="45"/>
      <c r="BQD86" s="45"/>
      <c r="BQE86" s="45"/>
      <c r="BQF86" s="45"/>
      <c r="BQG86" s="45"/>
      <c r="BQH86" s="45"/>
      <c r="BQI86" s="45"/>
      <c r="BQJ86" s="45"/>
      <c r="BQK86" s="45"/>
      <c r="BQL86" s="45"/>
      <c r="BQM86" s="45"/>
      <c r="BQN86" s="45"/>
      <c r="BQO86" s="45"/>
      <c r="BQP86" s="45"/>
      <c r="BQQ86" s="45"/>
      <c r="BQR86" s="45"/>
      <c r="BQS86" s="45"/>
      <c r="BQT86" s="45"/>
      <c r="BQU86" s="45"/>
      <c r="BQV86" s="45"/>
      <c r="BQW86" s="45"/>
      <c r="BQX86" s="45"/>
      <c r="BQY86" s="45"/>
      <c r="BQZ86" s="45"/>
      <c r="BRA86" s="45"/>
      <c r="BRB86" s="45"/>
      <c r="BRC86" s="45"/>
      <c r="BRD86" s="45"/>
      <c r="BRE86" s="45"/>
      <c r="BRF86" s="45"/>
      <c r="BRG86" s="45"/>
      <c r="BRH86" s="45"/>
      <c r="BRI86" s="45"/>
      <c r="BRJ86" s="45"/>
      <c r="BRK86" s="45"/>
      <c r="BRL86" s="45"/>
      <c r="BRM86" s="45"/>
      <c r="BRN86" s="45"/>
      <c r="BRO86" s="45"/>
      <c r="BRP86" s="45"/>
      <c r="BRQ86" s="45"/>
      <c r="BRR86" s="45"/>
      <c r="BRS86" s="45"/>
      <c r="BRT86" s="45"/>
      <c r="BRU86" s="45"/>
      <c r="BRV86" s="45"/>
      <c r="BRW86" s="45"/>
      <c r="BRX86" s="45"/>
      <c r="BRY86" s="45"/>
      <c r="BRZ86" s="45"/>
      <c r="BSA86" s="45"/>
      <c r="BSB86" s="45"/>
      <c r="BSC86" s="45"/>
      <c r="BSD86" s="45"/>
      <c r="BSE86" s="45"/>
      <c r="BSF86" s="45"/>
      <c r="BSG86" s="45"/>
      <c r="BSH86" s="45"/>
      <c r="BSI86" s="45"/>
      <c r="BSJ86" s="45"/>
      <c r="BSK86" s="45"/>
      <c r="BSL86" s="45"/>
      <c r="BSM86" s="45"/>
      <c r="BSN86" s="45"/>
      <c r="BSO86" s="45"/>
      <c r="BSP86" s="45"/>
      <c r="BSQ86" s="45"/>
      <c r="BSR86" s="45"/>
      <c r="BSS86" s="45"/>
      <c r="BST86" s="45"/>
      <c r="BSU86" s="45"/>
      <c r="BSV86" s="45"/>
      <c r="BSW86" s="45"/>
      <c r="BSX86" s="45"/>
      <c r="BSY86" s="45"/>
      <c r="BSZ86" s="45"/>
      <c r="BTA86" s="45"/>
      <c r="BTB86" s="45"/>
      <c r="BTC86" s="45"/>
      <c r="BTD86" s="45"/>
      <c r="BTE86" s="45"/>
      <c r="BTF86" s="45"/>
      <c r="BTG86" s="45"/>
      <c r="BTH86" s="45"/>
      <c r="BTI86" s="45"/>
      <c r="BTJ86" s="45"/>
      <c r="BTK86" s="45"/>
      <c r="BTL86" s="45"/>
      <c r="BTM86" s="45"/>
      <c r="BTN86" s="45"/>
      <c r="BTO86" s="45"/>
      <c r="BTP86" s="45"/>
      <c r="BTQ86" s="45"/>
      <c r="BTR86" s="45"/>
      <c r="BTS86" s="45"/>
      <c r="BTT86" s="45"/>
      <c r="BTU86" s="45"/>
      <c r="BTV86" s="45"/>
      <c r="BTW86" s="45"/>
      <c r="BTX86" s="45"/>
      <c r="BTY86" s="45"/>
      <c r="BTZ86" s="45"/>
      <c r="BUA86" s="45"/>
      <c r="BUB86" s="45"/>
      <c r="BUC86" s="45"/>
      <c r="BUD86" s="45"/>
      <c r="BUE86" s="45"/>
      <c r="BUF86" s="45"/>
      <c r="BUG86" s="45"/>
      <c r="BUH86" s="45"/>
      <c r="BUI86" s="45"/>
      <c r="BUJ86" s="45"/>
      <c r="BUK86" s="45"/>
      <c r="BUL86" s="45"/>
      <c r="BUM86" s="45"/>
      <c r="BUN86" s="45"/>
      <c r="BUO86" s="45"/>
      <c r="BUP86" s="45"/>
      <c r="BUQ86" s="45"/>
      <c r="BUR86" s="45"/>
      <c r="BUS86" s="45"/>
      <c r="BUT86" s="45"/>
      <c r="BUU86" s="45"/>
      <c r="BUV86" s="45"/>
      <c r="BUW86" s="45"/>
      <c r="BUX86" s="45"/>
      <c r="BUY86" s="45"/>
      <c r="BUZ86" s="45"/>
      <c r="BVA86" s="45"/>
      <c r="BVB86" s="45"/>
      <c r="BVC86" s="45"/>
      <c r="BVD86" s="45"/>
      <c r="BVE86" s="45"/>
      <c r="BVF86" s="45"/>
      <c r="BVG86" s="45"/>
      <c r="BVH86" s="45"/>
      <c r="BVI86" s="45"/>
      <c r="BVJ86" s="45"/>
      <c r="BVK86" s="45"/>
      <c r="BVL86" s="45"/>
      <c r="BVM86" s="45"/>
      <c r="BVN86" s="45"/>
      <c r="BVO86" s="45"/>
      <c r="BVP86" s="45"/>
      <c r="BVQ86" s="45"/>
      <c r="BVR86" s="45"/>
      <c r="BVS86" s="45"/>
      <c r="BVT86" s="45"/>
      <c r="BVU86" s="45"/>
      <c r="BVV86" s="45"/>
      <c r="BVW86" s="45"/>
      <c r="BVX86" s="45"/>
      <c r="BVY86" s="45"/>
      <c r="BVZ86" s="45"/>
      <c r="BWA86" s="45"/>
      <c r="BWB86" s="45"/>
      <c r="BWC86" s="45"/>
      <c r="BWD86" s="45"/>
      <c r="BWE86" s="45"/>
      <c r="BWF86" s="45"/>
      <c r="BWG86" s="45"/>
      <c r="BWH86" s="45"/>
      <c r="BWI86" s="45"/>
      <c r="BWJ86" s="45"/>
      <c r="BWK86" s="45"/>
      <c r="BWL86" s="45"/>
      <c r="BWM86" s="45"/>
      <c r="BWN86" s="45"/>
      <c r="BWO86" s="45"/>
      <c r="BWP86" s="45"/>
      <c r="BWQ86" s="45"/>
      <c r="BWR86" s="45"/>
      <c r="BWS86" s="45"/>
      <c r="BWT86" s="45"/>
      <c r="BWU86" s="45"/>
      <c r="BWV86" s="45"/>
      <c r="BWW86" s="45"/>
      <c r="BWX86" s="45"/>
      <c r="BWY86" s="45"/>
      <c r="BWZ86" s="45"/>
      <c r="BXA86" s="45"/>
      <c r="BXB86" s="45"/>
      <c r="BXC86" s="45"/>
      <c r="BXD86" s="45"/>
      <c r="BXE86" s="45"/>
      <c r="BXF86" s="45"/>
      <c r="BXG86" s="45"/>
      <c r="BXH86" s="45"/>
      <c r="BXI86" s="45"/>
      <c r="BXJ86" s="45"/>
      <c r="BXK86" s="45"/>
      <c r="BXL86" s="45"/>
      <c r="BXM86" s="45"/>
      <c r="BXN86" s="45"/>
      <c r="BXO86" s="45"/>
      <c r="BXP86" s="45"/>
      <c r="BXQ86" s="45"/>
      <c r="BXR86" s="45"/>
      <c r="BXS86" s="45"/>
      <c r="BXT86" s="45"/>
      <c r="BXU86" s="45"/>
      <c r="BXV86" s="45"/>
      <c r="BXW86" s="45"/>
      <c r="BXX86" s="45"/>
      <c r="BXY86" s="45"/>
      <c r="BXZ86" s="45"/>
      <c r="BYA86" s="45"/>
      <c r="BYB86" s="45"/>
      <c r="BYC86" s="45"/>
      <c r="BYD86" s="45"/>
      <c r="BYE86" s="45"/>
      <c r="BYF86" s="45"/>
      <c r="BYG86" s="45"/>
      <c r="BYH86" s="45"/>
      <c r="BYI86" s="45"/>
      <c r="BYJ86" s="45"/>
      <c r="BYK86" s="45"/>
      <c r="BYL86" s="45"/>
      <c r="BYM86" s="45"/>
      <c r="BYN86" s="45"/>
      <c r="BYO86" s="45"/>
      <c r="BYP86" s="45"/>
      <c r="BYQ86" s="45"/>
      <c r="BYR86" s="45"/>
      <c r="BYS86" s="45"/>
      <c r="BYT86" s="45"/>
      <c r="BYU86" s="45"/>
      <c r="BYV86" s="45"/>
      <c r="BYW86" s="45"/>
      <c r="BYX86" s="45"/>
      <c r="BYY86" s="45"/>
      <c r="BYZ86" s="45"/>
      <c r="BZA86" s="45"/>
      <c r="BZB86" s="45"/>
      <c r="BZC86" s="45"/>
      <c r="BZD86" s="45"/>
      <c r="BZE86" s="45"/>
      <c r="BZF86" s="45"/>
      <c r="BZG86" s="45"/>
      <c r="BZH86" s="45"/>
      <c r="BZI86" s="45"/>
      <c r="BZJ86" s="45"/>
      <c r="BZK86" s="45"/>
      <c r="BZL86" s="45"/>
      <c r="BZM86" s="45"/>
      <c r="BZN86" s="45"/>
      <c r="BZO86" s="45"/>
      <c r="BZP86" s="45"/>
      <c r="BZQ86" s="45"/>
      <c r="BZR86" s="45"/>
      <c r="BZS86" s="45"/>
      <c r="BZT86" s="45"/>
      <c r="BZU86" s="45"/>
      <c r="BZV86" s="45"/>
      <c r="BZW86" s="45"/>
      <c r="BZX86" s="45"/>
      <c r="BZY86" s="45"/>
      <c r="BZZ86" s="45"/>
      <c r="CAA86" s="45"/>
      <c r="CAB86" s="45"/>
      <c r="CAC86" s="45"/>
      <c r="CAD86" s="45"/>
      <c r="CAE86" s="45"/>
      <c r="CAF86" s="45"/>
      <c r="CAG86" s="45"/>
      <c r="CAH86" s="45"/>
      <c r="CAI86" s="45"/>
      <c r="CAJ86" s="45"/>
      <c r="CAK86" s="45"/>
      <c r="CAL86" s="45"/>
      <c r="CAM86" s="45"/>
      <c r="CAN86" s="45"/>
      <c r="CAO86" s="45"/>
      <c r="CAP86" s="45"/>
      <c r="CAQ86" s="45"/>
      <c r="CAR86" s="45"/>
      <c r="CAS86" s="45"/>
      <c r="CAT86" s="45"/>
      <c r="CAU86" s="45"/>
      <c r="CAV86" s="45"/>
      <c r="CAW86" s="45"/>
      <c r="CAX86" s="45"/>
      <c r="CAY86" s="45"/>
      <c r="CAZ86" s="45"/>
      <c r="CBA86" s="45"/>
      <c r="CBB86" s="45"/>
      <c r="CBC86" s="45"/>
      <c r="CBD86" s="45"/>
      <c r="CBE86" s="45"/>
      <c r="CBF86" s="45"/>
      <c r="CBG86" s="45"/>
      <c r="CBH86" s="45"/>
      <c r="CBI86" s="45"/>
      <c r="CBJ86" s="45"/>
      <c r="CBK86" s="45"/>
      <c r="CBL86" s="45"/>
      <c r="CBM86" s="45"/>
      <c r="CBN86" s="45"/>
      <c r="CBO86" s="45"/>
      <c r="CBP86" s="45"/>
      <c r="CBQ86" s="45"/>
      <c r="CBR86" s="45"/>
      <c r="CBS86" s="45"/>
      <c r="CBT86" s="45"/>
      <c r="CBU86" s="45"/>
      <c r="CBV86" s="45"/>
      <c r="CBW86" s="45"/>
      <c r="CBX86" s="45"/>
      <c r="CBY86" s="45"/>
      <c r="CBZ86" s="45"/>
      <c r="CCA86" s="45"/>
      <c r="CCB86" s="45"/>
      <c r="CCC86" s="45"/>
      <c r="CCD86" s="45"/>
      <c r="CCE86" s="45"/>
      <c r="CCF86" s="45"/>
      <c r="CCG86" s="45"/>
      <c r="CCH86" s="45"/>
      <c r="CCI86" s="45"/>
      <c r="CCJ86" s="45"/>
      <c r="CCK86" s="45"/>
      <c r="CCL86" s="45"/>
      <c r="CCM86" s="45"/>
      <c r="CCN86" s="45"/>
      <c r="CCO86" s="45"/>
      <c r="CCP86" s="45"/>
      <c r="CCQ86" s="45"/>
      <c r="CCR86" s="45"/>
      <c r="CCS86" s="45"/>
      <c r="CCT86" s="45"/>
      <c r="CCU86" s="45"/>
      <c r="CCV86" s="45"/>
      <c r="CCW86" s="45"/>
      <c r="CCX86" s="45"/>
      <c r="CCY86" s="45"/>
      <c r="CCZ86" s="45"/>
      <c r="CDA86" s="45"/>
      <c r="CDB86" s="45"/>
      <c r="CDC86" s="45"/>
      <c r="CDD86" s="45"/>
      <c r="CDE86" s="45"/>
      <c r="CDF86" s="45"/>
      <c r="CDG86" s="45"/>
      <c r="CDH86" s="45"/>
      <c r="CDI86" s="45"/>
      <c r="CDJ86" s="45"/>
      <c r="CDK86" s="45"/>
      <c r="CDL86" s="45"/>
      <c r="CDM86" s="45"/>
      <c r="CDN86" s="45"/>
      <c r="CDO86" s="45"/>
      <c r="CDP86" s="45"/>
      <c r="CDQ86" s="45"/>
      <c r="CDR86" s="45"/>
      <c r="CDS86" s="45"/>
      <c r="CDT86" s="45"/>
      <c r="CDU86" s="45"/>
      <c r="CDV86" s="45"/>
      <c r="CDW86" s="45"/>
      <c r="CDX86" s="45"/>
      <c r="CDY86" s="45"/>
      <c r="CDZ86" s="45"/>
      <c r="CEA86" s="45"/>
      <c r="CEB86" s="45"/>
      <c r="CEC86" s="45"/>
      <c r="CED86" s="45"/>
      <c r="CEE86" s="45"/>
      <c r="CEF86" s="45"/>
      <c r="CEG86" s="45"/>
      <c r="CEH86" s="45"/>
      <c r="CEI86" s="45"/>
      <c r="CEJ86" s="45"/>
      <c r="CEK86" s="45"/>
      <c r="CEL86" s="45"/>
      <c r="CEM86" s="45"/>
      <c r="CEN86" s="45"/>
      <c r="CEO86" s="45"/>
      <c r="CEP86" s="45"/>
      <c r="CEQ86" s="45"/>
      <c r="CER86" s="45"/>
      <c r="CES86" s="45"/>
      <c r="CET86" s="45"/>
      <c r="CEU86" s="45"/>
      <c r="CEV86" s="45"/>
      <c r="CEW86" s="45"/>
      <c r="CEX86" s="45"/>
      <c r="CEY86" s="45"/>
      <c r="CEZ86" s="45"/>
      <c r="CFA86" s="45"/>
      <c r="CFB86" s="45"/>
      <c r="CFC86" s="45"/>
      <c r="CFD86" s="45"/>
      <c r="CFE86" s="45"/>
      <c r="CFF86" s="45"/>
      <c r="CFG86" s="45"/>
      <c r="CFH86" s="45"/>
      <c r="CFI86" s="45"/>
      <c r="CFJ86" s="45"/>
      <c r="CFK86" s="45"/>
      <c r="CFL86" s="45"/>
      <c r="CFM86" s="45"/>
      <c r="CFN86" s="45"/>
      <c r="CFO86" s="45"/>
      <c r="CFP86" s="45"/>
      <c r="CFQ86" s="45"/>
      <c r="CFR86" s="45"/>
      <c r="CFS86" s="45"/>
      <c r="CFT86" s="45"/>
      <c r="CFU86" s="45"/>
      <c r="CFV86" s="45"/>
      <c r="CFW86" s="45"/>
      <c r="CFX86" s="45"/>
      <c r="CFY86" s="45"/>
      <c r="CFZ86" s="45"/>
      <c r="CGA86" s="45"/>
      <c r="CGB86" s="45"/>
      <c r="CGC86" s="45"/>
      <c r="CGD86" s="45"/>
      <c r="CGE86" s="45"/>
      <c r="CGF86" s="45"/>
      <c r="CGG86" s="45"/>
      <c r="CGH86" s="45"/>
      <c r="CGI86" s="45"/>
      <c r="CGJ86" s="45"/>
      <c r="CGK86" s="45"/>
      <c r="CGL86" s="45"/>
      <c r="CGM86" s="45"/>
      <c r="CGN86" s="45"/>
      <c r="CGO86" s="45"/>
      <c r="CGP86" s="45"/>
      <c r="CGQ86" s="45"/>
      <c r="CGR86" s="45"/>
      <c r="CGS86" s="45"/>
      <c r="CGT86" s="45"/>
      <c r="CGU86" s="45"/>
      <c r="CGV86" s="45"/>
      <c r="CGW86" s="45"/>
      <c r="CGX86" s="45"/>
      <c r="CGY86" s="45"/>
      <c r="CGZ86" s="45"/>
      <c r="CHA86" s="45"/>
      <c r="CHB86" s="45"/>
      <c r="CHC86" s="45"/>
      <c r="CHD86" s="45"/>
      <c r="CHE86" s="45"/>
      <c r="CHF86" s="45"/>
      <c r="CHG86" s="45"/>
      <c r="CHH86" s="45"/>
      <c r="CHI86" s="45"/>
      <c r="CHJ86" s="45"/>
      <c r="CHK86" s="45"/>
      <c r="CHL86" s="45"/>
      <c r="CHM86" s="45"/>
      <c r="CHN86" s="45"/>
      <c r="CHO86" s="45"/>
      <c r="CHP86" s="45"/>
      <c r="CHQ86" s="45"/>
      <c r="CHR86" s="45"/>
      <c r="CHS86" s="45"/>
      <c r="CHT86" s="45"/>
      <c r="CHU86" s="45"/>
      <c r="CHV86" s="45"/>
      <c r="CHW86" s="45"/>
      <c r="CHX86" s="45"/>
      <c r="CHY86" s="45"/>
      <c r="CHZ86" s="45"/>
      <c r="CIA86" s="45"/>
      <c r="CIB86" s="45"/>
      <c r="CIC86" s="45"/>
      <c r="CID86" s="45"/>
      <c r="CIE86" s="45"/>
      <c r="CIF86" s="45"/>
      <c r="CIG86" s="45"/>
      <c r="CIH86" s="45"/>
      <c r="CII86" s="45"/>
      <c r="CIJ86" s="45"/>
      <c r="CIK86" s="45"/>
      <c r="CIL86" s="45"/>
      <c r="CIM86" s="45"/>
      <c r="CIN86" s="45"/>
      <c r="CIO86" s="45"/>
      <c r="CIP86" s="45"/>
      <c r="CIQ86" s="45"/>
      <c r="CIR86" s="45"/>
      <c r="CIS86" s="45"/>
      <c r="CIT86" s="45"/>
      <c r="CIU86" s="45"/>
      <c r="CIV86" s="45"/>
      <c r="CIW86" s="45"/>
      <c r="CIX86" s="45"/>
      <c r="CIY86" s="45"/>
      <c r="CIZ86" s="45"/>
      <c r="CJA86" s="45"/>
      <c r="CJB86" s="45"/>
      <c r="CJC86" s="45"/>
      <c r="CJD86" s="45"/>
      <c r="CJE86" s="45"/>
      <c r="CJF86" s="45"/>
      <c r="CJG86" s="45"/>
      <c r="CJH86" s="45"/>
      <c r="CJI86" s="45"/>
      <c r="CJJ86" s="45"/>
      <c r="CJK86" s="45"/>
      <c r="CJL86" s="45"/>
      <c r="CJM86" s="45"/>
      <c r="CJN86" s="45"/>
      <c r="CJO86" s="45"/>
      <c r="CJP86" s="45"/>
      <c r="CJQ86" s="45"/>
      <c r="CJR86" s="45"/>
      <c r="CJS86" s="45"/>
      <c r="CJT86" s="45"/>
      <c r="CJU86" s="45"/>
      <c r="CJV86" s="45"/>
      <c r="CJW86" s="45"/>
      <c r="CJX86" s="45"/>
      <c r="CJY86" s="45"/>
      <c r="CJZ86" s="45"/>
      <c r="CKA86" s="45"/>
      <c r="CKB86" s="45"/>
      <c r="CKC86" s="45"/>
      <c r="CKD86" s="45"/>
      <c r="CKE86" s="45"/>
      <c r="CKF86" s="45"/>
      <c r="CKG86" s="45"/>
      <c r="CKH86" s="45"/>
      <c r="CKI86" s="45"/>
      <c r="CKJ86" s="45"/>
      <c r="CKK86" s="45"/>
      <c r="CKL86" s="45"/>
      <c r="CKM86" s="45"/>
      <c r="CKN86" s="45"/>
      <c r="CKO86" s="45"/>
      <c r="CKP86" s="45"/>
      <c r="CKQ86" s="45"/>
      <c r="CKR86" s="45"/>
      <c r="CKS86" s="45"/>
      <c r="CKT86" s="45"/>
      <c r="CKU86" s="45"/>
      <c r="CKV86" s="45"/>
      <c r="CKW86" s="45"/>
      <c r="CKX86" s="45"/>
      <c r="CKY86" s="45"/>
      <c r="CKZ86" s="45"/>
      <c r="CLA86" s="45"/>
      <c r="CLB86" s="45"/>
      <c r="CLC86" s="45"/>
      <c r="CLD86" s="45"/>
      <c r="CLE86" s="45"/>
      <c r="CLF86" s="45"/>
      <c r="CLG86" s="45"/>
      <c r="CLH86" s="45"/>
      <c r="CLI86" s="45"/>
      <c r="CLJ86" s="45"/>
      <c r="CLK86" s="45"/>
      <c r="CLL86" s="45"/>
      <c r="CLM86" s="45"/>
      <c r="CLN86" s="45"/>
      <c r="CLO86" s="45"/>
      <c r="CLP86" s="45"/>
      <c r="CLQ86" s="45"/>
      <c r="CLR86" s="45"/>
      <c r="CLS86" s="45"/>
      <c r="CLT86" s="45"/>
      <c r="CLU86" s="45"/>
      <c r="CLV86" s="45"/>
      <c r="CLW86" s="45"/>
      <c r="CLX86" s="45"/>
      <c r="CLY86" s="45"/>
      <c r="CLZ86" s="45"/>
      <c r="CMA86" s="45"/>
      <c r="CMB86" s="45"/>
      <c r="CMC86" s="45"/>
      <c r="CMD86" s="45"/>
      <c r="CME86" s="45"/>
      <c r="CMF86" s="45"/>
      <c r="CMG86" s="45"/>
      <c r="CMH86" s="45"/>
      <c r="CMI86" s="45"/>
      <c r="CMJ86" s="45"/>
      <c r="CMK86" s="45"/>
      <c r="CML86" s="45"/>
      <c r="CMM86" s="45"/>
      <c r="CMN86" s="45"/>
      <c r="CMO86" s="45"/>
      <c r="CMP86" s="45"/>
      <c r="CMQ86" s="45"/>
      <c r="CMR86" s="45"/>
      <c r="CMS86" s="45"/>
      <c r="CMT86" s="45"/>
      <c r="CMU86" s="45"/>
      <c r="CMV86" s="45"/>
      <c r="CMW86" s="45"/>
      <c r="CMX86" s="45"/>
      <c r="CMY86" s="45"/>
      <c r="CMZ86" s="45"/>
      <c r="CNA86" s="45"/>
      <c r="CNB86" s="45"/>
      <c r="CNC86" s="45"/>
      <c r="CND86" s="45"/>
      <c r="CNE86" s="45"/>
      <c r="CNF86" s="45"/>
      <c r="CNG86" s="45"/>
      <c r="CNH86" s="45"/>
      <c r="CNI86" s="45"/>
      <c r="CNJ86" s="45"/>
      <c r="CNK86" s="45"/>
      <c r="CNL86" s="45"/>
      <c r="CNM86" s="45"/>
      <c r="CNN86" s="45"/>
      <c r="CNO86" s="45"/>
      <c r="CNP86" s="45"/>
      <c r="CNQ86" s="45"/>
      <c r="CNR86" s="45"/>
      <c r="CNS86" s="45"/>
      <c r="CNT86" s="45"/>
      <c r="CNU86" s="45"/>
      <c r="CNV86" s="45"/>
      <c r="CNW86" s="45"/>
      <c r="CNX86" s="45"/>
      <c r="CNY86" s="45"/>
      <c r="CNZ86" s="45"/>
      <c r="COA86" s="45"/>
      <c r="COB86" s="45"/>
      <c r="COC86" s="45"/>
      <c r="COD86" s="45"/>
      <c r="COE86" s="45"/>
      <c r="COF86" s="45"/>
      <c r="COG86" s="45"/>
      <c r="COH86" s="45"/>
      <c r="COI86" s="45"/>
      <c r="COJ86" s="45"/>
      <c r="COK86" s="45"/>
      <c r="COL86" s="45"/>
      <c r="COM86" s="45"/>
      <c r="CON86" s="45"/>
      <c r="COO86" s="45"/>
      <c r="COP86" s="45"/>
      <c r="COQ86" s="45"/>
      <c r="COR86" s="45"/>
      <c r="COS86" s="45"/>
      <c r="COT86" s="45"/>
      <c r="COU86" s="45"/>
      <c r="COV86" s="45"/>
      <c r="COW86" s="45"/>
      <c r="COX86" s="45"/>
      <c r="COY86" s="45"/>
      <c r="COZ86" s="45"/>
      <c r="CPA86" s="45"/>
      <c r="CPB86" s="45"/>
      <c r="CPC86" s="45"/>
      <c r="CPD86" s="45"/>
      <c r="CPE86" s="45"/>
      <c r="CPF86" s="45"/>
      <c r="CPG86" s="45"/>
      <c r="CPH86" s="45"/>
      <c r="CPI86" s="45"/>
      <c r="CPJ86" s="45"/>
      <c r="CPK86" s="45"/>
      <c r="CPL86" s="45"/>
      <c r="CPM86" s="45"/>
      <c r="CPN86" s="45"/>
      <c r="CPO86" s="45"/>
      <c r="CPP86" s="45"/>
      <c r="CPQ86" s="45"/>
      <c r="CPR86" s="45"/>
      <c r="CPS86" s="45"/>
      <c r="CPT86" s="45"/>
      <c r="CPU86" s="45"/>
      <c r="CPV86" s="45"/>
      <c r="CPW86" s="45"/>
      <c r="CPX86" s="45"/>
      <c r="CPY86" s="45"/>
      <c r="CPZ86" s="45"/>
      <c r="CQA86" s="45"/>
      <c r="CQB86" s="45"/>
      <c r="CQC86" s="45"/>
      <c r="CQD86" s="45"/>
      <c r="CQE86" s="45"/>
      <c r="CQF86" s="45"/>
      <c r="CQG86" s="45"/>
      <c r="CQH86" s="45"/>
      <c r="CQI86" s="45"/>
      <c r="CQJ86" s="45"/>
      <c r="CQK86" s="45"/>
      <c r="CQL86" s="45"/>
      <c r="CQM86" s="45"/>
      <c r="CQN86" s="45"/>
      <c r="CQO86" s="45"/>
      <c r="CQP86" s="45"/>
      <c r="CQQ86" s="45"/>
      <c r="CQR86" s="45"/>
      <c r="CQS86" s="45"/>
      <c r="CQT86" s="45"/>
      <c r="CQU86" s="45"/>
      <c r="CQV86" s="45"/>
      <c r="CQW86" s="45"/>
      <c r="CQX86" s="45"/>
      <c r="CQY86" s="45"/>
      <c r="CQZ86" s="45"/>
      <c r="CRA86" s="45"/>
      <c r="CRB86" s="45"/>
      <c r="CRC86" s="45"/>
      <c r="CRD86" s="45"/>
      <c r="CRE86" s="45"/>
      <c r="CRF86" s="45"/>
      <c r="CRG86" s="45"/>
      <c r="CRH86" s="45"/>
      <c r="CRI86" s="45"/>
      <c r="CRJ86" s="45"/>
      <c r="CRK86" s="45"/>
      <c r="CRL86" s="45"/>
      <c r="CRM86" s="45"/>
      <c r="CRN86" s="45"/>
      <c r="CRO86" s="45"/>
      <c r="CRP86" s="45"/>
      <c r="CRQ86" s="45"/>
      <c r="CRR86" s="45"/>
      <c r="CRS86" s="45"/>
      <c r="CRT86" s="45"/>
      <c r="CRU86" s="45"/>
      <c r="CRV86" s="45"/>
      <c r="CRW86" s="45"/>
      <c r="CRX86" s="45"/>
      <c r="CRY86" s="45"/>
      <c r="CRZ86" s="45"/>
      <c r="CSA86" s="45"/>
      <c r="CSB86" s="45"/>
      <c r="CSC86" s="45"/>
      <c r="CSD86" s="45"/>
      <c r="CSE86" s="45"/>
      <c r="CSF86" s="45"/>
      <c r="CSG86" s="45"/>
      <c r="CSH86" s="45"/>
      <c r="CSI86" s="45"/>
      <c r="CSJ86" s="45"/>
      <c r="CSK86" s="45"/>
      <c r="CSL86" s="45"/>
      <c r="CSM86" s="45"/>
      <c r="CSN86" s="45"/>
      <c r="CSO86" s="45"/>
      <c r="CSP86" s="45"/>
      <c r="CSQ86" s="45"/>
      <c r="CSR86" s="45"/>
      <c r="CSS86" s="45"/>
      <c r="CST86" s="45"/>
      <c r="CSU86" s="45"/>
      <c r="CSV86" s="45"/>
      <c r="CSW86" s="45"/>
      <c r="CSX86" s="45"/>
      <c r="CSY86" s="45"/>
      <c r="CSZ86" s="45"/>
      <c r="CTA86" s="45"/>
      <c r="CTB86" s="45"/>
      <c r="CTC86" s="45"/>
    </row>
    <row r="87" spans="1:2551" s="46" customFormat="1" ht="13" customHeight="1" x14ac:dyDescent="0.15">
      <c r="A87" s="36"/>
      <c r="B87" s="932" t="s">
        <v>2911</v>
      </c>
      <c r="C87" s="933"/>
      <c r="D87" s="933"/>
      <c r="E87" s="933" t="s">
        <v>2474</v>
      </c>
      <c r="F87" s="933"/>
      <c r="G87" s="933" t="s">
        <v>2530</v>
      </c>
      <c r="H87" s="933">
        <v>27.808792</v>
      </c>
      <c r="I87" s="933">
        <v>104.51670900000001</v>
      </c>
      <c r="J87" s="933" t="s">
        <v>11</v>
      </c>
      <c r="K87" s="933" t="s">
        <v>3</v>
      </c>
      <c r="L87" s="934">
        <v>2007</v>
      </c>
      <c r="M87" s="935">
        <v>15</v>
      </c>
      <c r="N87" s="1401">
        <v>369</v>
      </c>
      <c r="O87" s="934"/>
      <c r="P87" s="935">
        <v>30</v>
      </c>
      <c r="Q87" s="935"/>
      <c r="R87" s="935">
        <v>5.6</v>
      </c>
      <c r="S87" s="935"/>
      <c r="T87" s="934"/>
      <c r="U87" s="1398">
        <v>69</v>
      </c>
      <c r="V87" s="934">
        <v>0</v>
      </c>
      <c r="W87" s="934">
        <v>0</v>
      </c>
      <c r="X87" s="934">
        <v>0</v>
      </c>
      <c r="Y87" s="934">
        <v>0</v>
      </c>
      <c r="Z87" s="934">
        <v>100</v>
      </c>
      <c r="AA87" s="934">
        <v>0</v>
      </c>
      <c r="AB87" s="934">
        <v>0</v>
      </c>
      <c r="AC87" s="1398" t="s">
        <v>2914</v>
      </c>
      <c r="AD87" s="934"/>
      <c r="AE87" s="1398" t="s">
        <v>2915</v>
      </c>
      <c r="AF87" s="934"/>
      <c r="AG87" s="1404" t="s">
        <v>2916</v>
      </c>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45"/>
      <c r="EI87" s="45"/>
      <c r="EJ87" s="45"/>
      <c r="EK87" s="45"/>
      <c r="EL87" s="45"/>
      <c r="EM87" s="45"/>
      <c r="EN87" s="45"/>
      <c r="EO87" s="45"/>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c r="GT87" s="45"/>
      <c r="GU87" s="45"/>
      <c r="GV87" s="45"/>
      <c r="GW87" s="45"/>
      <c r="GX87" s="45"/>
      <c r="GY87" s="45"/>
      <c r="GZ87" s="45"/>
      <c r="HA87" s="45"/>
      <c r="HB87" s="45"/>
      <c r="HC87" s="45"/>
      <c r="HD87" s="45"/>
      <c r="HE87" s="45"/>
      <c r="HF87" s="45"/>
      <c r="HG87" s="45"/>
      <c r="HH87" s="45"/>
      <c r="HI87" s="45"/>
      <c r="HJ87" s="45"/>
      <c r="HK87" s="45"/>
      <c r="HL87" s="45"/>
      <c r="HM87" s="45"/>
      <c r="HN87" s="45"/>
      <c r="HO87" s="45"/>
      <c r="HP87" s="45"/>
      <c r="HQ87" s="45"/>
      <c r="HR87" s="45"/>
      <c r="HS87" s="45"/>
      <c r="HT87" s="45"/>
      <c r="HU87" s="45"/>
      <c r="HV87" s="45"/>
      <c r="HW87" s="45"/>
      <c r="HX87" s="45"/>
      <c r="HY87" s="45"/>
      <c r="HZ87" s="45"/>
      <c r="IA87" s="45"/>
      <c r="IB87" s="45"/>
      <c r="IC87" s="45"/>
      <c r="ID87" s="45"/>
      <c r="IE87" s="45"/>
      <c r="IF87" s="45"/>
      <c r="IG87" s="45"/>
      <c r="IH87" s="45"/>
      <c r="II87" s="45"/>
      <c r="IJ87" s="45"/>
      <c r="IK87" s="45"/>
      <c r="IL87" s="45"/>
      <c r="IM87" s="45"/>
      <c r="IN87" s="45"/>
      <c r="IO87" s="45"/>
      <c r="IP87" s="45"/>
      <c r="IQ87" s="45"/>
      <c r="IR87" s="45"/>
      <c r="IS87" s="45"/>
      <c r="IT87" s="45"/>
      <c r="IU87" s="45"/>
      <c r="IV87" s="45"/>
      <c r="IW87" s="45"/>
      <c r="IX87" s="45"/>
      <c r="IY87" s="45"/>
      <c r="IZ87" s="45"/>
      <c r="JA87" s="45"/>
      <c r="JB87" s="45"/>
      <c r="JC87" s="45"/>
      <c r="JD87" s="45"/>
      <c r="JE87" s="45"/>
      <c r="JF87" s="45"/>
      <c r="JG87" s="45"/>
      <c r="JH87" s="45"/>
      <c r="JI87" s="45"/>
      <c r="JJ87" s="45"/>
      <c r="JK87" s="45"/>
      <c r="JL87" s="45"/>
      <c r="JM87" s="45"/>
      <c r="JN87" s="45"/>
      <c r="JO87" s="45"/>
      <c r="JP87" s="45"/>
      <c r="JQ87" s="45"/>
      <c r="JR87" s="45"/>
      <c r="JS87" s="45"/>
      <c r="JT87" s="45"/>
      <c r="JU87" s="45"/>
      <c r="JV87" s="45"/>
      <c r="JW87" s="45"/>
      <c r="JX87" s="45"/>
      <c r="JY87" s="45"/>
      <c r="JZ87" s="45"/>
      <c r="KA87" s="45"/>
      <c r="KB87" s="45"/>
      <c r="KC87" s="45"/>
      <c r="KD87" s="45"/>
      <c r="KE87" s="45"/>
      <c r="KF87" s="45"/>
      <c r="KG87" s="45"/>
      <c r="KH87" s="45"/>
      <c r="KI87" s="45"/>
      <c r="KJ87" s="45"/>
      <c r="KK87" s="45"/>
      <c r="KL87" s="45"/>
      <c r="KM87" s="45"/>
      <c r="KN87" s="45"/>
      <c r="KO87" s="45"/>
      <c r="KP87" s="45"/>
      <c r="KQ87" s="45"/>
      <c r="KR87" s="45"/>
      <c r="KS87" s="45"/>
      <c r="KT87" s="45"/>
      <c r="KU87" s="45"/>
      <c r="KV87" s="45"/>
      <c r="KW87" s="45"/>
      <c r="KX87" s="45"/>
      <c r="KY87" s="45"/>
      <c r="KZ87" s="45"/>
      <c r="LA87" s="45"/>
      <c r="LB87" s="45"/>
      <c r="LC87" s="45"/>
      <c r="LD87" s="45"/>
      <c r="LE87" s="45"/>
      <c r="LF87" s="45"/>
      <c r="LG87" s="45"/>
      <c r="LH87" s="45"/>
      <c r="LI87" s="45"/>
      <c r="LJ87" s="45"/>
      <c r="LK87" s="45"/>
      <c r="LL87" s="45"/>
      <c r="LM87" s="45"/>
      <c r="LN87" s="45"/>
      <c r="LO87" s="45"/>
      <c r="LP87" s="45"/>
      <c r="LQ87" s="45"/>
      <c r="LR87" s="45"/>
      <c r="LS87" s="45"/>
      <c r="LT87" s="45"/>
      <c r="LU87" s="45"/>
      <c r="LV87" s="45"/>
      <c r="LW87" s="45"/>
      <c r="LX87" s="45"/>
      <c r="LY87" s="45"/>
      <c r="LZ87" s="45"/>
      <c r="MA87" s="45"/>
      <c r="MB87" s="45"/>
      <c r="MC87" s="45"/>
      <c r="MD87" s="45"/>
      <c r="ME87" s="45"/>
      <c r="MF87" s="45"/>
      <c r="MG87" s="45"/>
      <c r="MH87" s="45"/>
      <c r="MI87" s="45"/>
      <c r="MJ87" s="45"/>
      <c r="MK87" s="45"/>
      <c r="ML87" s="45"/>
      <c r="MM87" s="45"/>
      <c r="MN87" s="45"/>
      <c r="MO87" s="45"/>
      <c r="MP87" s="45"/>
      <c r="MQ87" s="45"/>
      <c r="MR87" s="45"/>
      <c r="MS87" s="45"/>
      <c r="MT87" s="45"/>
      <c r="MU87" s="45"/>
      <c r="MV87" s="45"/>
      <c r="MW87" s="45"/>
      <c r="MX87" s="45"/>
      <c r="MY87" s="45"/>
      <c r="MZ87" s="45"/>
      <c r="NA87" s="45"/>
      <c r="NB87" s="45"/>
      <c r="NC87" s="45"/>
      <c r="ND87" s="45"/>
      <c r="NE87" s="45"/>
      <c r="NF87" s="45"/>
      <c r="NG87" s="45"/>
      <c r="NH87" s="45"/>
      <c r="NI87" s="45"/>
      <c r="NJ87" s="45"/>
      <c r="NK87" s="45"/>
      <c r="NL87" s="45"/>
      <c r="NM87" s="45"/>
      <c r="NN87" s="45"/>
      <c r="NO87" s="45"/>
      <c r="NP87" s="45"/>
      <c r="NQ87" s="45"/>
      <c r="NR87" s="45"/>
      <c r="NS87" s="45"/>
      <c r="NT87" s="45"/>
      <c r="NU87" s="45"/>
      <c r="NV87" s="45"/>
      <c r="NW87" s="45"/>
      <c r="NX87" s="45"/>
      <c r="NY87" s="45"/>
      <c r="NZ87" s="45"/>
      <c r="OA87" s="45"/>
      <c r="OB87" s="45"/>
      <c r="OC87" s="45"/>
      <c r="OD87" s="45"/>
      <c r="OE87" s="45"/>
      <c r="OF87" s="45"/>
      <c r="OG87" s="45"/>
      <c r="OH87" s="45"/>
      <c r="OI87" s="45"/>
      <c r="OJ87" s="45"/>
      <c r="OK87" s="45"/>
      <c r="OL87" s="45"/>
      <c r="OM87" s="45"/>
      <c r="ON87" s="45"/>
      <c r="OO87" s="45"/>
      <c r="OP87" s="45"/>
      <c r="OQ87" s="45"/>
      <c r="OR87" s="45"/>
      <c r="OS87" s="45"/>
      <c r="OT87" s="45"/>
      <c r="OU87" s="45"/>
      <c r="OV87" s="45"/>
      <c r="OW87" s="45"/>
      <c r="OX87" s="45"/>
      <c r="OY87" s="45"/>
      <c r="OZ87" s="45"/>
      <c r="PA87" s="45"/>
      <c r="PB87" s="45"/>
      <c r="PC87" s="45"/>
      <c r="PD87" s="45"/>
      <c r="PE87" s="45"/>
      <c r="PF87" s="45"/>
      <c r="PG87" s="45"/>
      <c r="PH87" s="45"/>
      <c r="PI87" s="45"/>
      <c r="PJ87" s="45"/>
      <c r="PK87" s="45"/>
      <c r="PL87" s="45"/>
      <c r="PM87" s="45"/>
      <c r="PN87" s="45"/>
      <c r="PO87" s="45"/>
      <c r="PP87" s="45"/>
      <c r="PQ87" s="45"/>
      <c r="PR87" s="45"/>
      <c r="PS87" s="45"/>
      <c r="PT87" s="45"/>
      <c r="PU87" s="45"/>
      <c r="PV87" s="45"/>
      <c r="PW87" s="45"/>
      <c r="PX87" s="45"/>
      <c r="PY87" s="45"/>
      <c r="PZ87" s="45"/>
      <c r="QA87" s="45"/>
      <c r="QB87" s="45"/>
      <c r="QC87" s="45"/>
      <c r="QD87" s="45"/>
      <c r="QE87" s="45"/>
      <c r="QF87" s="45"/>
      <c r="QG87" s="45"/>
      <c r="QH87" s="45"/>
      <c r="QI87" s="45"/>
      <c r="QJ87" s="45"/>
      <c r="QK87" s="45"/>
      <c r="QL87" s="45"/>
      <c r="QM87" s="45"/>
      <c r="QN87" s="45"/>
      <c r="QO87" s="45"/>
      <c r="QP87" s="45"/>
      <c r="QQ87" s="45"/>
      <c r="QR87" s="45"/>
      <c r="QS87" s="45"/>
      <c r="QT87" s="45"/>
      <c r="QU87" s="45"/>
      <c r="QV87" s="45"/>
      <c r="QW87" s="45"/>
      <c r="QX87" s="45"/>
      <c r="QY87" s="45"/>
      <c r="QZ87" s="45"/>
      <c r="RA87" s="45"/>
      <c r="RB87" s="45"/>
      <c r="RC87" s="45"/>
      <c r="RD87" s="45"/>
      <c r="RE87" s="45"/>
      <c r="RF87" s="45"/>
      <c r="RG87" s="45"/>
      <c r="RH87" s="45"/>
      <c r="RI87" s="45"/>
      <c r="RJ87" s="45"/>
      <c r="RK87" s="45"/>
      <c r="RL87" s="45"/>
      <c r="RM87" s="45"/>
      <c r="RN87" s="45"/>
      <c r="RO87" s="45"/>
      <c r="RP87" s="45"/>
      <c r="RQ87" s="45"/>
      <c r="RR87" s="45"/>
      <c r="RS87" s="45"/>
      <c r="RT87" s="45"/>
      <c r="RU87" s="45"/>
      <c r="RV87" s="45"/>
      <c r="RW87" s="45"/>
      <c r="RX87" s="45"/>
      <c r="RY87" s="45"/>
      <c r="RZ87" s="45"/>
      <c r="SA87" s="45"/>
      <c r="SB87" s="45"/>
      <c r="SC87" s="45"/>
      <c r="SD87" s="45"/>
      <c r="SE87" s="45"/>
      <c r="SF87" s="45"/>
      <c r="SG87" s="45"/>
      <c r="SH87" s="45"/>
      <c r="SI87" s="45"/>
      <c r="SJ87" s="45"/>
      <c r="SK87" s="45"/>
      <c r="SL87" s="45"/>
      <c r="SM87" s="45"/>
      <c r="SN87" s="45"/>
      <c r="SO87" s="45"/>
      <c r="SP87" s="45"/>
      <c r="SQ87" s="45"/>
      <c r="SR87" s="45"/>
      <c r="SS87" s="45"/>
      <c r="ST87" s="45"/>
      <c r="SU87" s="45"/>
      <c r="SV87" s="45"/>
      <c r="SW87" s="45"/>
      <c r="SX87" s="45"/>
      <c r="SY87" s="45"/>
      <c r="SZ87" s="45"/>
      <c r="TA87" s="45"/>
      <c r="TB87" s="45"/>
      <c r="TC87" s="45"/>
      <c r="TD87" s="45"/>
      <c r="TE87" s="45"/>
      <c r="TF87" s="45"/>
      <c r="TG87" s="45"/>
      <c r="TH87" s="45"/>
      <c r="TI87" s="45"/>
      <c r="TJ87" s="45"/>
      <c r="TK87" s="45"/>
      <c r="TL87" s="45"/>
      <c r="TM87" s="45"/>
      <c r="TN87" s="45"/>
      <c r="TO87" s="45"/>
      <c r="TP87" s="45"/>
      <c r="TQ87" s="45"/>
      <c r="TR87" s="45"/>
      <c r="TS87" s="45"/>
      <c r="TT87" s="45"/>
      <c r="TU87" s="45"/>
      <c r="TV87" s="45"/>
      <c r="TW87" s="45"/>
      <c r="TX87" s="45"/>
      <c r="TY87" s="45"/>
      <c r="TZ87" s="45"/>
      <c r="UA87" s="45"/>
      <c r="UB87" s="45"/>
      <c r="UC87" s="45"/>
      <c r="UD87" s="45"/>
      <c r="UE87" s="45"/>
      <c r="UF87" s="45"/>
      <c r="UG87" s="45"/>
      <c r="UH87" s="45"/>
      <c r="UI87" s="45"/>
      <c r="UJ87" s="45"/>
      <c r="UK87" s="45"/>
      <c r="UL87" s="45"/>
      <c r="UM87" s="45"/>
      <c r="UN87" s="45"/>
      <c r="UO87" s="45"/>
      <c r="UP87" s="45"/>
      <c r="UQ87" s="45"/>
      <c r="UR87" s="45"/>
      <c r="US87" s="45"/>
      <c r="UT87" s="45"/>
      <c r="UU87" s="45"/>
      <c r="UV87" s="45"/>
      <c r="UW87" s="45"/>
      <c r="UX87" s="45"/>
      <c r="UY87" s="45"/>
      <c r="UZ87" s="45"/>
      <c r="VA87" s="45"/>
      <c r="VB87" s="45"/>
      <c r="VC87" s="45"/>
      <c r="VD87" s="45"/>
      <c r="VE87" s="45"/>
      <c r="VF87" s="45"/>
      <c r="VG87" s="45"/>
      <c r="VH87" s="45"/>
      <c r="VI87" s="45"/>
      <c r="VJ87" s="45"/>
      <c r="VK87" s="45"/>
      <c r="VL87" s="45"/>
      <c r="VM87" s="45"/>
      <c r="VN87" s="45"/>
      <c r="VO87" s="45"/>
      <c r="VP87" s="45"/>
      <c r="VQ87" s="45"/>
      <c r="VR87" s="45"/>
      <c r="VS87" s="45"/>
      <c r="VT87" s="45"/>
      <c r="VU87" s="45"/>
      <c r="VV87" s="45"/>
      <c r="VW87" s="45"/>
      <c r="VX87" s="45"/>
      <c r="VY87" s="45"/>
      <c r="VZ87" s="45"/>
      <c r="WA87" s="45"/>
      <c r="WB87" s="45"/>
      <c r="WC87" s="45"/>
      <c r="WD87" s="45"/>
      <c r="WE87" s="45"/>
      <c r="WF87" s="45"/>
      <c r="WG87" s="45"/>
      <c r="WH87" s="45"/>
      <c r="WI87" s="45"/>
      <c r="WJ87" s="45"/>
      <c r="WK87" s="45"/>
      <c r="WL87" s="45"/>
      <c r="WM87" s="45"/>
      <c r="WN87" s="45"/>
      <c r="WO87" s="45"/>
      <c r="WP87" s="45"/>
      <c r="WQ87" s="45"/>
      <c r="WR87" s="45"/>
      <c r="WS87" s="45"/>
      <c r="WT87" s="45"/>
      <c r="WU87" s="45"/>
      <c r="WV87" s="45"/>
      <c r="WW87" s="45"/>
      <c r="WX87" s="45"/>
      <c r="WY87" s="45"/>
      <c r="WZ87" s="45"/>
      <c r="XA87" s="45"/>
      <c r="XB87" s="45"/>
      <c r="XC87" s="45"/>
      <c r="XD87" s="45"/>
      <c r="XE87" s="45"/>
      <c r="XF87" s="45"/>
      <c r="XG87" s="45"/>
      <c r="XH87" s="45"/>
      <c r="XI87" s="45"/>
      <c r="XJ87" s="45"/>
      <c r="XK87" s="45"/>
      <c r="XL87" s="45"/>
      <c r="XM87" s="45"/>
      <c r="XN87" s="45"/>
      <c r="XO87" s="45"/>
      <c r="XP87" s="45"/>
      <c r="XQ87" s="45"/>
      <c r="XR87" s="45"/>
      <c r="XS87" s="45"/>
      <c r="XT87" s="45"/>
      <c r="XU87" s="45"/>
      <c r="XV87" s="45"/>
      <c r="XW87" s="45"/>
      <c r="XX87" s="45"/>
      <c r="XY87" s="45"/>
      <c r="XZ87" s="45"/>
      <c r="YA87" s="45"/>
      <c r="YB87" s="45"/>
      <c r="YC87" s="45"/>
      <c r="YD87" s="45"/>
      <c r="YE87" s="45"/>
      <c r="YF87" s="45"/>
      <c r="YG87" s="45"/>
      <c r="YH87" s="45"/>
      <c r="YI87" s="45"/>
      <c r="YJ87" s="45"/>
      <c r="YK87" s="45"/>
      <c r="YL87" s="45"/>
      <c r="YM87" s="45"/>
      <c r="YN87" s="45"/>
      <c r="YO87" s="45"/>
      <c r="YP87" s="45"/>
      <c r="YQ87" s="45"/>
      <c r="YR87" s="45"/>
      <c r="YS87" s="45"/>
      <c r="YT87" s="45"/>
      <c r="YU87" s="45"/>
      <c r="YV87" s="45"/>
      <c r="YW87" s="45"/>
      <c r="YX87" s="45"/>
      <c r="YY87" s="45"/>
      <c r="YZ87" s="45"/>
      <c r="ZA87" s="45"/>
      <c r="ZB87" s="45"/>
      <c r="ZC87" s="45"/>
      <c r="ZD87" s="45"/>
      <c r="ZE87" s="45"/>
      <c r="ZF87" s="45"/>
      <c r="ZG87" s="45"/>
      <c r="ZH87" s="45"/>
      <c r="ZI87" s="45"/>
      <c r="ZJ87" s="45"/>
      <c r="ZK87" s="45"/>
      <c r="ZL87" s="45"/>
      <c r="ZM87" s="45"/>
      <c r="ZN87" s="45"/>
      <c r="ZO87" s="45"/>
      <c r="ZP87" s="45"/>
      <c r="ZQ87" s="45"/>
      <c r="ZR87" s="45"/>
      <c r="ZS87" s="45"/>
      <c r="ZT87" s="45"/>
      <c r="ZU87" s="45"/>
      <c r="ZV87" s="45"/>
      <c r="ZW87" s="45"/>
      <c r="ZX87" s="45"/>
      <c r="ZY87" s="45"/>
      <c r="ZZ87" s="45"/>
      <c r="AAA87" s="45"/>
      <c r="AAB87" s="45"/>
      <c r="AAC87" s="45"/>
      <c r="AAD87" s="45"/>
      <c r="AAE87" s="45"/>
      <c r="AAF87" s="45"/>
      <c r="AAG87" s="45"/>
      <c r="AAH87" s="45"/>
      <c r="AAI87" s="45"/>
      <c r="AAJ87" s="45"/>
      <c r="AAK87" s="45"/>
      <c r="AAL87" s="45"/>
      <c r="AAM87" s="45"/>
      <c r="AAN87" s="45"/>
      <c r="AAO87" s="45"/>
      <c r="AAP87" s="45"/>
      <c r="AAQ87" s="45"/>
      <c r="AAR87" s="45"/>
      <c r="AAS87" s="45"/>
      <c r="AAT87" s="45"/>
      <c r="AAU87" s="45"/>
      <c r="AAV87" s="45"/>
      <c r="AAW87" s="45"/>
      <c r="AAX87" s="45"/>
      <c r="AAY87" s="45"/>
      <c r="AAZ87" s="45"/>
      <c r="ABA87" s="45"/>
      <c r="ABB87" s="45"/>
      <c r="ABC87" s="45"/>
      <c r="ABD87" s="45"/>
      <c r="ABE87" s="45"/>
      <c r="ABF87" s="45"/>
      <c r="ABG87" s="45"/>
      <c r="ABH87" s="45"/>
      <c r="ABI87" s="45"/>
      <c r="ABJ87" s="45"/>
      <c r="ABK87" s="45"/>
      <c r="ABL87" s="45"/>
      <c r="ABM87" s="45"/>
      <c r="ABN87" s="45"/>
      <c r="ABO87" s="45"/>
      <c r="ABP87" s="45"/>
      <c r="ABQ87" s="45"/>
      <c r="ABR87" s="45"/>
      <c r="ABS87" s="45"/>
      <c r="ABT87" s="45"/>
      <c r="ABU87" s="45"/>
      <c r="ABV87" s="45"/>
      <c r="ABW87" s="45"/>
      <c r="ABX87" s="45"/>
      <c r="ABY87" s="45"/>
      <c r="ABZ87" s="45"/>
      <c r="ACA87" s="45"/>
      <c r="ACB87" s="45"/>
      <c r="ACC87" s="45"/>
      <c r="ACD87" s="45"/>
      <c r="ACE87" s="45"/>
      <c r="ACF87" s="45"/>
      <c r="ACG87" s="45"/>
      <c r="ACH87" s="45"/>
      <c r="ACI87" s="45"/>
      <c r="ACJ87" s="45"/>
      <c r="ACK87" s="45"/>
      <c r="ACL87" s="45"/>
      <c r="ACM87" s="45"/>
      <c r="ACN87" s="45"/>
      <c r="ACO87" s="45"/>
      <c r="ACP87" s="45"/>
      <c r="ACQ87" s="45"/>
      <c r="ACR87" s="45"/>
      <c r="ACS87" s="45"/>
      <c r="ACT87" s="45"/>
      <c r="ACU87" s="45"/>
      <c r="ACV87" s="45"/>
      <c r="ACW87" s="45"/>
      <c r="ACX87" s="45"/>
      <c r="ACY87" s="45"/>
      <c r="ACZ87" s="45"/>
      <c r="ADA87" s="45"/>
      <c r="ADB87" s="45"/>
      <c r="ADC87" s="45"/>
      <c r="ADD87" s="45"/>
      <c r="ADE87" s="45"/>
      <c r="ADF87" s="45"/>
      <c r="ADG87" s="45"/>
      <c r="ADH87" s="45"/>
      <c r="ADI87" s="45"/>
      <c r="ADJ87" s="45"/>
      <c r="ADK87" s="45"/>
      <c r="ADL87" s="45"/>
      <c r="ADM87" s="45"/>
      <c r="ADN87" s="45"/>
      <c r="ADO87" s="45"/>
      <c r="ADP87" s="45"/>
      <c r="ADQ87" s="45"/>
      <c r="ADR87" s="45"/>
      <c r="ADS87" s="45"/>
      <c r="ADT87" s="45"/>
      <c r="ADU87" s="45"/>
      <c r="ADV87" s="45"/>
      <c r="ADW87" s="45"/>
      <c r="ADX87" s="45"/>
      <c r="ADY87" s="45"/>
      <c r="ADZ87" s="45"/>
      <c r="AEA87" s="45"/>
      <c r="AEB87" s="45"/>
      <c r="AEC87" s="45"/>
      <c r="AED87" s="45"/>
      <c r="AEE87" s="45"/>
      <c r="AEF87" s="45"/>
      <c r="AEG87" s="45"/>
      <c r="AEH87" s="45"/>
      <c r="AEI87" s="45"/>
      <c r="AEJ87" s="45"/>
      <c r="AEK87" s="45"/>
      <c r="AEL87" s="45"/>
      <c r="AEM87" s="45"/>
      <c r="AEN87" s="45"/>
      <c r="AEO87" s="45"/>
      <c r="AEP87" s="45"/>
      <c r="AEQ87" s="45"/>
      <c r="AER87" s="45"/>
      <c r="AES87" s="45"/>
      <c r="AET87" s="45"/>
      <c r="AEU87" s="45"/>
      <c r="AEV87" s="45"/>
      <c r="AEW87" s="45"/>
      <c r="AEX87" s="45"/>
      <c r="AEY87" s="45"/>
      <c r="AEZ87" s="45"/>
      <c r="AFA87" s="45"/>
      <c r="AFB87" s="45"/>
      <c r="AFC87" s="45"/>
      <c r="AFD87" s="45"/>
      <c r="AFE87" s="45"/>
      <c r="AFF87" s="45"/>
      <c r="AFG87" s="45"/>
      <c r="AFH87" s="45"/>
      <c r="AFI87" s="45"/>
      <c r="AFJ87" s="45"/>
      <c r="AFK87" s="45"/>
      <c r="AFL87" s="45"/>
      <c r="AFM87" s="45"/>
      <c r="AFN87" s="45"/>
      <c r="AFO87" s="45"/>
      <c r="AFP87" s="45"/>
      <c r="AFQ87" s="45"/>
      <c r="AFR87" s="45"/>
      <c r="AFS87" s="45"/>
      <c r="AFT87" s="45"/>
      <c r="AFU87" s="45"/>
      <c r="AFV87" s="45"/>
      <c r="AFW87" s="45"/>
      <c r="AFX87" s="45"/>
      <c r="AFY87" s="45"/>
      <c r="AFZ87" s="45"/>
      <c r="AGA87" s="45"/>
      <c r="AGB87" s="45"/>
      <c r="AGC87" s="45"/>
      <c r="AGD87" s="45"/>
      <c r="AGE87" s="45"/>
      <c r="AGF87" s="45"/>
      <c r="AGG87" s="45"/>
      <c r="AGH87" s="45"/>
      <c r="AGI87" s="45"/>
      <c r="AGJ87" s="45"/>
      <c r="AGK87" s="45"/>
      <c r="AGL87" s="45"/>
      <c r="AGM87" s="45"/>
      <c r="AGN87" s="45"/>
      <c r="AGO87" s="45"/>
      <c r="AGP87" s="45"/>
      <c r="AGQ87" s="45"/>
      <c r="AGR87" s="45"/>
      <c r="AGS87" s="45"/>
      <c r="AGT87" s="45"/>
      <c r="AGU87" s="45"/>
      <c r="AGV87" s="45"/>
      <c r="AGW87" s="45"/>
      <c r="AGX87" s="45"/>
      <c r="AGY87" s="45"/>
      <c r="AGZ87" s="45"/>
      <c r="AHA87" s="45"/>
      <c r="AHB87" s="45"/>
      <c r="AHC87" s="45"/>
      <c r="AHD87" s="45"/>
      <c r="AHE87" s="45"/>
      <c r="AHF87" s="45"/>
      <c r="AHG87" s="45"/>
      <c r="AHH87" s="45"/>
      <c r="AHI87" s="45"/>
      <c r="AHJ87" s="45"/>
      <c r="AHK87" s="45"/>
      <c r="AHL87" s="45"/>
      <c r="AHM87" s="45"/>
      <c r="AHN87" s="45"/>
      <c r="AHO87" s="45"/>
      <c r="AHP87" s="45"/>
      <c r="AHQ87" s="45"/>
      <c r="AHR87" s="45"/>
      <c r="AHS87" s="45"/>
      <c r="AHT87" s="45"/>
      <c r="AHU87" s="45"/>
      <c r="AHV87" s="45"/>
      <c r="AHW87" s="45"/>
      <c r="AHX87" s="45"/>
      <c r="AHY87" s="45"/>
      <c r="AHZ87" s="45"/>
      <c r="AIA87" s="45"/>
      <c r="AIB87" s="45"/>
      <c r="AIC87" s="45"/>
      <c r="AID87" s="45"/>
      <c r="AIE87" s="45"/>
      <c r="AIF87" s="45"/>
      <c r="AIG87" s="45"/>
      <c r="AIH87" s="45"/>
      <c r="AII87" s="45"/>
      <c r="AIJ87" s="45"/>
      <c r="AIK87" s="45"/>
      <c r="AIL87" s="45"/>
      <c r="AIM87" s="45"/>
      <c r="AIN87" s="45"/>
      <c r="AIO87" s="45"/>
      <c r="AIP87" s="45"/>
      <c r="AIQ87" s="45"/>
      <c r="AIR87" s="45"/>
      <c r="AIS87" s="45"/>
      <c r="AIT87" s="45"/>
      <c r="AIU87" s="45"/>
      <c r="AIV87" s="45"/>
      <c r="AIW87" s="45"/>
      <c r="AIX87" s="45"/>
      <c r="AIY87" s="45"/>
      <c r="AIZ87" s="45"/>
      <c r="AJA87" s="45"/>
      <c r="AJB87" s="45"/>
      <c r="AJC87" s="45"/>
      <c r="AJD87" s="45"/>
      <c r="AJE87" s="45"/>
      <c r="AJF87" s="45"/>
      <c r="AJG87" s="45"/>
      <c r="AJH87" s="45"/>
      <c r="AJI87" s="45"/>
      <c r="AJJ87" s="45"/>
      <c r="AJK87" s="45"/>
      <c r="AJL87" s="45"/>
      <c r="AJM87" s="45"/>
      <c r="AJN87" s="45"/>
      <c r="AJO87" s="45"/>
      <c r="AJP87" s="45"/>
      <c r="AJQ87" s="45"/>
      <c r="AJR87" s="45"/>
      <c r="AJS87" s="45"/>
      <c r="AJT87" s="45"/>
      <c r="AJU87" s="45"/>
      <c r="AJV87" s="45"/>
      <c r="AJW87" s="45"/>
      <c r="AJX87" s="45"/>
      <c r="AJY87" s="45"/>
      <c r="AJZ87" s="45"/>
      <c r="AKA87" s="45"/>
      <c r="AKB87" s="45"/>
      <c r="AKC87" s="45"/>
      <c r="AKD87" s="45"/>
      <c r="AKE87" s="45"/>
      <c r="AKF87" s="45"/>
      <c r="AKG87" s="45"/>
      <c r="AKH87" s="45"/>
      <c r="AKI87" s="45"/>
      <c r="AKJ87" s="45"/>
      <c r="AKK87" s="45"/>
      <c r="AKL87" s="45"/>
      <c r="AKM87" s="45"/>
      <c r="AKN87" s="45"/>
      <c r="AKO87" s="45"/>
      <c r="AKP87" s="45"/>
      <c r="AKQ87" s="45"/>
      <c r="AKR87" s="45"/>
      <c r="AKS87" s="45"/>
      <c r="AKT87" s="45"/>
      <c r="AKU87" s="45"/>
      <c r="AKV87" s="45"/>
      <c r="AKW87" s="45"/>
      <c r="AKX87" s="45"/>
      <c r="AKY87" s="45"/>
      <c r="AKZ87" s="45"/>
      <c r="ALA87" s="45"/>
      <c r="ALB87" s="45"/>
      <c r="ALC87" s="45"/>
      <c r="ALD87" s="45"/>
      <c r="ALE87" s="45"/>
      <c r="ALF87" s="45"/>
      <c r="ALG87" s="45"/>
      <c r="ALH87" s="45"/>
      <c r="ALI87" s="45"/>
      <c r="ALJ87" s="45"/>
      <c r="ALK87" s="45"/>
      <c r="ALL87" s="45"/>
      <c r="ALM87" s="45"/>
      <c r="ALN87" s="45"/>
      <c r="ALO87" s="45"/>
      <c r="ALP87" s="45"/>
      <c r="ALQ87" s="45"/>
      <c r="ALR87" s="45"/>
      <c r="ALS87" s="45"/>
      <c r="ALT87" s="45"/>
      <c r="ALU87" s="45"/>
      <c r="ALV87" s="45"/>
      <c r="ALW87" s="45"/>
      <c r="ALX87" s="45"/>
      <c r="ALY87" s="45"/>
      <c r="ALZ87" s="45"/>
      <c r="AMA87" s="45"/>
      <c r="AMB87" s="45"/>
      <c r="AMC87" s="45"/>
      <c r="AMD87" s="45"/>
      <c r="AME87" s="45"/>
      <c r="AMF87" s="45"/>
      <c r="AMG87" s="45"/>
      <c r="AMH87" s="45"/>
      <c r="AMI87" s="45"/>
      <c r="AMJ87" s="45"/>
      <c r="AMK87" s="45"/>
      <c r="AML87" s="45"/>
      <c r="AMM87" s="45"/>
      <c r="AMN87" s="45"/>
      <c r="AMO87" s="45"/>
      <c r="AMP87" s="45"/>
      <c r="AMQ87" s="45"/>
      <c r="AMR87" s="45"/>
      <c r="AMS87" s="45"/>
      <c r="AMT87" s="45"/>
      <c r="AMU87" s="45"/>
      <c r="AMV87" s="45"/>
      <c r="AMW87" s="45"/>
      <c r="AMX87" s="45"/>
      <c r="AMY87" s="45"/>
      <c r="AMZ87" s="45"/>
      <c r="ANA87" s="45"/>
      <c r="ANB87" s="45"/>
      <c r="ANC87" s="45"/>
      <c r="AND87" s="45"/>
      <c r="ANE87" s="45"/>
      <c r="ANF87" s="45"/>
      <c r="ANG87" s="45"/>
      <c r="ANH87" s="45"/>
      <c r="ANI87" s="45"/>
      <c r="ANJ87" s="45"/>
      <c r="ANK87" s="45"/>
      <c r="ANL87" s="45"/>
      <c r="ANM87" s="45"/>
      <c r="ANN87" s="45"/>
      <c r="ANO87" s="45"/>
      <c r="ANP87" s="45"/>
      <c r="ANQ87" s="45"/>
      <c r="ANR87" s="45"/>
      <c r="ANS87" s="45"/>
      <c r="ANT87" s="45"/>
      <c r="ANU87" s="45"/>
      <c r="ANV87" s="45"/>
      <c r="ANW87" s="45"/>
      <c r="ANX87" s="45"/>
      <c r="ANY87" s="45"/>
      <c r="ANZ87" s="45"/>
      <c r="AOA87" s="45"/>
      <c r="AOB87" s="45"/>
      <c r="AOC87" s="45"/>
      <c r="AOD87" s="45"/>
      <c r="AOE87" s="45"/>
      <c r="AOF87" s="45"/>
      <c r="AOG87" s="45"/>
      <c r="AOH87" s="45"/>
      <c r="AOI87" s="45"/>
      <c r="AOJ87" s="45"/>
      <c r="AOK87" s="45"/>
      <c r="AOL87" s="45"/>
      <c r="AOM87" s="45"/>
      <c r="AON87" s="45"/>
      <c r="AOO87" s="45"/>
      <c r="AOP87" s="45"/>
      <c r="AOQ87" s="45"/>
      <c r="AOR87" s="45"/>
      <c r="AOS87" s="45"/>
      <c r="AOT87" s="45"/>
      <c r="AOU87" s="45"/>
      <c r="AOV87" s="45"/>
      <c r="AOW87" s="45"/>
      <c r="AOX87" s="45"/>
      <c r="AOY87" s="45"/>
      <c r="AOZ87" s="45"/>
      <c r="APA87" s="45"/>
      <c r="APB87" s="45"/>
      <c r="APC87" s="45"/>
      <c r="APD87" s="45"/>
      <c r="APE87" s="45"/>
      <c r="APF87" s="45"/>
      <c r="APG87" s="45"/>
      <c r="APH87" s="45"/>
      <c r="API87" s="45"/>
      <c r="APJ87" s="45"/>
      <c r="APK87" s="45"/>
      <c r="APL87" s="45"/>
      <c r="APM87" s="45"/>
      <c r="APN87" s="45"/>
      <c r="APO87" s="45"/>
      <c r="APP87" s="45"/>
      <c r="APQ87" s="45"/>
      <c r="APR87" s="45"/>
      <c r="APS87" s="45"/>
      <c r="APT87" s="45"/>
      <c r="APU87" s="45"/>
      <c r="APV87" s="45"/>
      <c r="APW87" s="45"/>
      <c r="APX87" s="45"/>
      <c r="APY87" s="45"/>
      <c r="APZ87" s="45"/>
      <c r="AQA87" s="45"/>
      <c r="AQB87" s="45"/>
      <c r="AQC87" s="45"/>
      <c r="AQD87" s="45"/>
      <c r="AQE87" s="45"/>
      <c r="AQF87" s="45"/>
      <c r="AQG87" s="45"/>
      <c r="AQH87" s="45"/>
      <c r="AQI87" s="45"/>
      <c r="AQJ87" s="45"/>
      <c r="AQK87" s="45"/>
      <c r="AQL87" s="45"/>
      <c r="AQM87" s="45"/>
      <c r="AQN87" s="45"/>
      <c r="AQO87" s="45"/>
      <c r="AQP87" s="45"/>
      <c r="AQQ87" s="45"/>
      <c r="AQR87" s="45"/>
      <c r="AQS87" s="45"/>
      <c r="AQT87" s="45"/>
      <c r="AQU87" s="45"/>
      <c r="AQV87" s="45"/>
      <c r="AQW87" s="45"/>
      <c r="AQX87" s="45"/>
      <c r="AQY87" s="45"/>
      <c r="AQZ87" s="45"/>
      <c r="ARA87" s="45"/>
      <c r="ARB87" s="45"/>
      <c r="ARC87" s="45"/>
      <c r="ARD87" s="45"/>
      <c r="ARE87" s="45"/>
      <c r="ARF87" s="45"/>
      <c r="ARG87" s="45"/>
      <c r="ARH87" s="45"/>
      <c r="ARI87" s="45"/>
      <c r="ARJ87" s="45"/>
      <c r="ARK87" s="45"/>
      <c r="ARL87" s="45"/>
      <c r="ARM87" s="45"/>
      <c r="ARN87" s="45"/>
      <c r="ARO87" s="45"/>
      <c r="ARP87" s="45"/>
      <c r="ARQ87" s="45"/>
      <c r="ARR87" s="45"/>
      <c r="ARS87" s="45"/>
      <c r="ART87" s="45"/>
      <c r="ARU87" s="45"/>
      <c r="ARV87" s="45"/>
      <c r="ARW87" s="45"/>
      <c r="ARX87" s="45"/>
      <c r="ARY87" s="45"/>
      <c r="ARZ87" s="45"/>
      <c r="ASA87" s="45"/>
      <c r="ASB87" s="45"/>
      <c r="ASC87" s="45"/>
      <c r="ASD87" s="45"/>
      <c r="ASE87" s="45"/>
      <c r="ASF87" s="45"/>
      <c r="ASG87" s="45"/>
      <c r="ASH87" s="45"/>
      <c r="ASI87" s="45"/>
      <c r="ASJ87" s="45"/>
      <c r="ASK87" s="45"/>
      <c r="ASL87" s="45"/>
      <c r="ASM87" s="45"/>
      <c r="ASN87" s="45"/>
      <c r="ASO87" s="45"/>
      <c r="ASP87" s="45"/>
      <c r="ASQ87" s="45"/>
      <c r="ASR87" s="45"/>
      <c r="ASS87" s="45"/>
      <c r="AST87" s="45"/>
      <c r="ASU87" s="45"/>
      <c r="ASV87" s="45"/>
      <c r="ASW87" s="45"/>
      <c r="ASX87" s="45"/>
      <c r="ASY87" s="45"/>
      <c r="ASZ87" s="45"/>
      <c r="ATA87" s="45"/>
      <c r="ATB87" s="45"/>
      <c r="ATC87" s="45"/>
      <c r="ATD87" s="45"/>
      <c r="ATE87" s="45"/>
      <c r="ATF87" s="45"/>
      <c r="ATG87" s="45"/>
      <c r="ATH87" s="45"/>
      <c r="ATI87" s="45"/>
      <c r="ATJ87" s="45"/>
      <c r="ATK87" s="45"/>
      <c r="ATL87" s="45"/>
      <c r="ATM87" s="45"/>
      <c r="ATN87" s="45"/>
      <c r="ATO87" s="45"/>
      <c r="ATP87" s="45"/>
      <c r="ATQ87" s="45"/>
      <c r="ATR87" s="45"/>
      <c r="ATS87" s="45"/>
      <c r="ATT87" s="45"/>
      <c r="ATU87" s="45"/>
      <c r="ATV87" s="45"/>
      <c r="ATW87" s="45"/>
      <c r="ATX87" s="45"/>
      <c r="ATY87" s="45"/>
      <c r="ATZ87" s="45"/>
      <c r="AUA87" s="45"/>
      <c r="AUB87" s="45"/>
      <c r="AUC87" s="45"/>
      <c r="AUD87" s="45"/>
      <c r="AUE87" s="45"/>
      <c r="AUF87" s="45"/>
      <c r="AUG87" s="45"/>
      <c r="AUH87" s="45"/>
      <c r="AUI87" s="45"/>
      <c r="AUJ87" s="45"/>
      <c r="AUK87" s="45"/>
      <c r="AUL87" s="45"/>
      <c r="AUM87" s="45"/>
      <c r="AUN87" s="45"/>
      <c r="AUO87" s="45"/>
      <c r="AUP87" s="45"/>
      <c r="AUQ87" s="45"/>
      <c r="AUR87" s="45"/>
      <c r="AUS87" s="45"/>
      <c r="AUT87" s="45"/>
      <c r="AUU87" s="45"/>
      <c r="AUV87" s="45"/>
      <c r="AUW87" s="45"/>
      <c r="AUX87" s="45"/>
      <c r="AUY87" s="45"/>
      <c r="AUZ87" s="45"/>
      <c r="AVA87" s="45"/>
      <c r="AVB87" s="45"/>
      <c r="AVC87" s="45"/>
      <c r="AVD87" s="45"/>
      <c r="AVE87" s="45"/>
      <c r="AVF87" s="45"/>
      <c r="AVG87" s="45"/>
      <c r="AVH87" s="45"/>
      <c r="AVI87" s="45"/>
      <c r="AVJ87" s="45"/>
      <c r="AVK87" s="45"/>
      <c r="AVL87" s="45"/>
      <c r="AVM87" s="45"/>
      <c r="AVN87" s="45"/>
      <c r="AVO87" s="45"/>
      <c r="AVP87" s="45"/>
      <c r="AVQ87" s="45"/>
      <c r="AVR87" s="45"/>
      <c r="AVS87" s="45"/>
      <c r="AVT87" s="45"/>
      <c r="AVU87" s="45"/>
      <c r="AVV87" s="45"/>
      <c r="AVW87" s="45"/>
      <c r="AVX87" s="45"/>
      <c r="AVY87" s="45"/>
      <c r="AVZ87" s="45"/>
      <c r="AWA87" s="45"/>
      <c r="AWB87" s="45"/>
      <c r="AWC87" s="45"/>
      <c r="AWD87" s="45"/>
      <c r="AWE87" s="45"/>
      <c r="AWF87" s="45"/>
      <c r="AWG87" s="45"/>
      <c r="AWH87" s="45"/>
      <c r="AWI87" s="45"/>
      <c r="AWJ87" s="45"/>
      <c r="AWK87" s="45"/>
      <c r="AWL87" s="45"/>
      <c r="AWM87" s="45"/>
      <c r="AWN87" s="45"/>
      <c r="AWO87" s="45"/>
      <c r="AWP87" s="45"/>
      <c r="AWQ87" s="45"/>
      <c r="AWR87" s="45"/>
      <c r="AWS87" s="45"/>
      <c r="AWT87" s="45"/>
      <c r="AWU87" s="45"/>
      <c r="AWV87" s="45"/>
      <c r="AWW87" s="45"/>
      <c r="AWX87" s="45"/>
      <c r="AWY87" s="45"/>
      <c r="AWZ87" s="45"/>
      <c r="AXA87" s="45"/>
      <c r="AXB87" s="45"/>
      <c r="AXC87" s="45"/>
      <c r="AXD87" s="45"/>
      <c r="AXE87" s="45"/>
      <c r="AXF87" s="45"/>
      <c r="AXG87" s="45"/>
      <c r="AXH87" s="45"/>
      <c r="AXI87" s="45"/>
      <c r="AXJ87" s="45"/>
      <c r="AXK87" s="45"/>
      <c r="AXL87" s="45"/>
      <c r="AXM87" s="45"/>
      <c r="AXN87" s="45"/>
      <c r="AXO87" s="45"/>
      <c r="AXP87" s="45"/>
      <c r="AXQ87" s="45"/>
      <c r="AXR87" s="45"/>
      <c r="AXS87" s="45"/>
      <c r="AXT87" s="45"/>
      <c r="AXU87" s="45"/>
      <c r="AXV87" s="45"/>
      <c r="AXW87" s="45"/>
      <c r="AXX87" s="45"/>
      <c r="AXY87" s="45"/>
      <c r="AXZ87" s="45"/>
      <c r="AYA87" s="45"/>
      <c r="AYB87" s="45"/>
      <c r="AYC87" s="45"/>
      <c r="AYD87" s="45"/>
      <c r="AYE87" s="45"/>
      <c r="AYF87" s="45"/>
      <c r="AYG87" s="45"/>
      <c r="AYH87" s="45"/>
      <c r="AYI87" s="45"/>
      <c r="AYJ87" s="45"/>
      <c r="AYK87" s="45"/>
      <c r="AYL87" s="45"/>
      <c r="AYM87" s="45"/>
      <c r="AYN87" s="45"/>
      <c r="AYO87" s="45"/>
      <c r="AYP87" s="45"/>
      <c r="AYQ87" s="45"/>
      <c r="AYR87" s="45"/>
      <c r="AYS87" s="45"/>
      <c r="AYT87" s="45"/>
      <c r="AYU87" s="45"/>
      <c r="AYV87" s="45"/>
      <c r="AYW87" s="45"/>
      <c r="AYX87" s="45"/>
      <c r="AYY87" s="45"/>
      <c r="AYZ87" s="45"/>
      <c r="AZA87" s="45"/>
      <c r="AZB87" s="45"/>
      <c r="AZC87" s="45"/>
      <c r="AZD87" s="45"/>
      <c r="AZE87" s="45"/>
      <c r="AZF87" s="45"/>
      <c r="AZG87" s="45"/>
      <c r="AZH87" s="45"/>
      <c r="AZI87" s="45"/>
      <c r="AZJ87" s="45"/>
      <c r="AZK87" s="45"/>
      <c r="AZL87" s="45"/>
      <c r="AZM87" s="45"/>
      <c r="AZN87" s="45"/>
      <c r="AZO87" s="45"/>
      <c r="AZP87" s="45"/>
      <c r="AZQ87" s="45"/>
      <c r="AZR87" s="45"/>
      <c r="AZS87" s="45"/>
      <c r="AZT87" s="45"/>
      <c r="AZU87" s="45"/>
      <c r="AZV87" s="45"/>
      <c r="AZW87" s="45"/>
      <c r="AZX87" s="45"/>
      <c r="AZY87" s="45"/>
      <c r="AZZ87" s="45"/>
      <c r="BAA87" s="45"/>
      <c r="BAB87" s="45"/>
      <c r="BAC87" s="45"/>
      <c r="BAD87" s="45"/>
      <c r="BAE87" s="45"/>
      <c r="BAF87" s="45"/>
      <c r="BAG87" s="45"/>
      <c r="BAH87" s="45"/>
      <c r="BAI87" s="45"/>
      <c r="BAJ87" s="45"/>
      <c r="BAK87" s="45"/>
      <c r="BAL87" s="45"/>
      <c r="BAM87" s="45"/>
      <c r="BAN87" s="45"/>
      <c r="BAO87" s="45"/>
      <c r="BAP87" s="45"/>
      <c r="BAQ87" s="45"/>
      <c r="BAR87" s="45"/>
      <c r="BAS87" s="45"/>
      <c r="BAT87" s="45"/>
      <c r="BAU87" s="45"/>
      <c r="BAV87" s="45"/>
      <c r="BAW87" s="45"/>
      <c r="BAX87" s="45"/>
      <c r="BAY87" s="45"/>
      <c r="BAZ87" s="45"/>
      <c r="BBA87" s="45"/>
      <c r="BBB87" s="45"/>
      <c r="BBC87" s="45"/>
      <c r="BBD87" s="45"/>
      <c r="BBE87" s="45"/>
      <c r="BBF87" s="45"/>
      <c r="BBG87" s="45"/>
      <c r="BBH87" s="45"/>
      <c r="BBI87" s="45"/>
      <c r="BBJ87" s="45"/>
      <c r="BBK87" s="45"/>
      <c r="BBL87" s="45"/>
      <c r="BBM87" s="45"/>
      <c r="BBN87" s="45"/>
      <c r="BBO87" s="45"/>
      <c r="BBP87" s="45"/>
      <c r="BBQ87" s="45"/>
      <c r="BBR87" s="45"/>
      <c r="BBS87" s="45"/>
      <c r="BBT87" s="45"/>
      <c r="BBU87" s="45"/>
      <c r="BBV87" s="45"/>
      <c r="BBW87" s="45"/>
      <c r="BBX87" s="45"/>
      <c r="BBY87" s="45"/>
      <c r="BBZ87" s="45"/>
      <c r="BCA87" s="45"/>
      <c r="BCB87" s="45"/>
      <c r="BCC87" s="45"/>
      <c r="BCD87" s="45"/>
      <c r="BCE87" s="45"/>
      <c r="BCF87" s="45"/>
      <c r="BCG87" s="45"/>
      <c r="BCH87" s="45"/>
      <c r="BCI87" s="45"/>
      <c r="BCJ87" s="45"/>
      <c r="BCK87" s="45"/>
      <c r="BCL87" s="45"/>
      <c r="BCM87" s="45"/>
      <c r="BCN87" s="45"/>
      <c r="BCO87" s="45"/>
      <c r="BCP87" s="45"/>
      <c r="BCQ87" s="45"/>
      <c r="BCR87" s="45"/>
      <c r="BCS87" s="45"/>
      <c r="BCT87" s="45"/>
      <c r="BCU87" s="45"/>
      <c r="BCV87" s="45"/>
      <c r="BCW87" s="45"/>
      <c r="BCX87" s="45"/>
      <c r="BCY87" s="45"/>
      <c r="BCZ87" s="45"/>
      <c r="BDA87" s="45"/>
      <c r="BDB87" s="45"/>
      <c r="BDC87" s="45"/>
      <c r="BDD87" s="45"/>
      <c r="BDE87" s="45"/>
      <c r="BDF87" s="45"/>
      <c r="BDG87" s="45"/>
      <c r="BDH87" s="45"/>
      <c r="BDI87" s="45"/>
      <c r="BDJ87" s="45"/>
      <c r="BDK87" s="45"/>
      <c r="BDL87" s="45"/>
      <c r="BDM87" s="45"/>
      <c r="BDN87" s="45"/>
      <c r="BDO87" s="45"/>
      <c r="BDP87" s="45"/>
      <c r="BDQ87" s="45"/>
      <c r="BDR87" s="45"/>
      <c r="BDS87" s="45"/>
      <c r="BDT87" s="45"/>
      <c r="BDU87" s="45"/>
      <c r="BDV87" s="45"/>
      <c r="BDW87" s="45"/>
      <c r="BDX87" s="45"/>
      <c r="BDY87" s="45"/>
      <c r="BDZ87" s="45"/>
      <c r="BEA87" s="45"/>
      <c r="BEB87" s="45"/>
      <c r="BEC87" s="45"/>
      <c r="BED87" s="45"/>
      <c r="BEE87" s="45"/>
      <c r="BEF87" s="45"/>
      <c r="BEG87" s="45"/>
      <c r="BEH87" s="45"/>
      <c r="BEI87" s="45"/>
      <c r="BEJ87" s="45"/>
      <c r="BEK87" s="45"/>
      <c r="BEL87" s="45"/>
      <c r="BEM87" s="45"/>
      <c r="BEN87" s="45"/>
      <c r="BEO87" s="45"/>
      <c r="BEP87" s="45"/>
      <c r="BEQ87" s="45"/>
      <c r="BER87" s="45"/>
      <c r="BES87" s="45"/>
      <c r="BET87" s="45"/>
      <c r="BEU87" s="45"/>
      <c r="BEV87" s="45"/>
      <c r="BEW87" s="45"/>
      <c r="BEX87" s="45"/>
      <c r="BEY87" s="45"/>
      <c r="BEZ87" s="45"/>
      <c r="BFA87" s="45"/>
      <c r="BFB87" s="45"/>
      <c r="BFC87" s="45"/>
      <c r="BFD87" s="45"/>
      <c r="BFE87" s="45"/>
      <c r="BFF87" s="45"/>
      <c r="BFG87" s="45"/>
      <c r="BFH87" s="45"/>
      <c r="BFI87" s="45"/>
      <c r="BFJ87" s="45"/>
      <c r="BFK87" s="45"/>
      <c r="BFL87" s="45"/>
      <c r="BFM87" s="45"/>
      <c r="BFN87" s="45"/>
      <c r="BFO87" s="45"/>
      <c r="BFP87" s="45"/>
      <c r="BFQ87" s="45"/>
      <c r="BFR87" s="45"/>
      <c r="BFS87" s="45"/>
      <c r="BFT87" s="45"/>
      <c r="BFU87" s="45"/>
      <c r="BFV87" s="45"/>
      <c r="BFW87" s="45"/>
      <c r="BFX87" s="45"/>
      <c r="BFY87" s="45"/>
      <c r="BFZ87" s="45"/>
      <c r="BGA87" s="45"/>
      <c r="BGB87" s="45"/>
      <c r="BGC87" s="45"/>
      <c r="BGD87" s="45"/>
      <c r="BGE87" s="45"/>
      <c r="BGF87" s="45"/>
      <c r="BGG87" s="45"/>
      <c r="BGH87" s="45"/>
      <c r="BGI87" s="45"/>
      <c r="BGJ87" s="45"/>
      <c r="BGK87" s="45"/>
      <c r="BGL87" s="45"/>
      <c r="BGM87" s="45"/>
      <c r="BGN87" s="45"/>
      <c r="BGO87" s="45"/>
      <c r="BGP87" s="45"/>
      <c r="BGQ87" s="45"/>
      <c r="BGR87" s="45"/>
      <c r="BGS87" s="45"/>
      <c r="BGT87" s="45"/>
      <c r="BGU87" s="45"/>
      <c r="BGV87" s="45"/>
      <c r="BGW87" s="45"/>
      <c r="BGX87" s="45"/>
      <c r="BGY87" s="45"/>
      <c r="BGZ87" s="45"/>
      <c r="BHA87" s="45"/>
      <c r="BHB87" s="45"/>
      <c r="BHC87" s="45"/>
      <c r="BHD87" s="45"/>
      <c r="BHE87" s="45"/>
      <c r="BHF87" s="45"/>
      <c r="BHG87" s="45"/>
      <c r="BHH87" s="45"/>
      <c r="BHI87" s="45"/>
      <c r="BHJ87" s="45"/>
      <c r="BHK87" s="45"/>
      <c r="BHL87" s="45"/>
      <c r="BHM87" s="45"/>
      <c r="BHN87" s="45"/>
      <c r="BHO87" s="45"/>
      <c r="BHP87" s="45"/>
      <c r="BHQ87" s="45"/>
      <c r="BHR87" s="45"/>
      <c r="BHS87" s="45"/>
      <c r="BHT87" s="45"/>
      <c r="BHU87" s="45"/>
      <c r="BHV87" s="45"/>
      <c r="BHW87" s="45"/>
      <c r="BHX87" s="45"/>
      <c r="BHY87" s="45"/>
      <c r="BHZ87" s="45"/>
      <c r="BIA87" s="45"/>
      <c r="BIB87" s="45"/>
      <c r="BIC87" s="45"/>
      <c r="BID87" s="45"/>
      <c r="BIE87" s="45"/>
      <c r="BIF87" s="45"/>
      <c r="BIG87" s="45"/>
      <c r="BIH87" s="45"/>
      <c r="BII87" s="45"/>
      <c r="BIJ87" s="45"/>
      <c r="BIK87" s="45"/>
      <c r="BIL87" s="45"/>
      <c r="BIM87" s="45"/>
      <c r="BIN87" s="45"/>
      <c r="BIO87" s="45"/>
      <c r="BIP87" s="45"/>
      <c r="BIQ87" s="45"/>
      <c r="BIR87" s="45"/>
      <c r="BIS87" s="45"/>
      <c r="BIT87" s="45"/>
      <c r="BIU87" s="45"/>
      <c r="BIV87" s="45"/>
      <c r="BIW87" s="45"/>
      <c r="BIX87" s="45"/>
      <c r="BIY87" s="45"/>
      <c r="BIZ87" s="45"/>
      <c r="BJA87" s="45"/>
      <c r="BJB87" s="45"/>
      <c r="BJC87" s="45"/>
      <c r="BJD87" s="45"/>
      <c r="BJE87" s="45"/>
      <c r="BJF87" s="45"/>
      <c r="BJG87" s="45"/>
      <c r="BJH87" s="45"/>
      <c r="BJI87" s="45"/>
      <c r="BJJ87" s="45"/>
      <c r="BJK87" s="45"/>
      <c r="BJL87" s="45"/>
      <c r="BJM87" s="45"/>
      <c r="BJN87" s="45"/>
      <c r="BJO87" s="45"/>
      <c r="BJP87" s="45"/>
      <c r="BJQ87" s="45"/>
      <c r="BJR87" s="45"/>
      <c r="BJS87" s="45"/>
      <c r="BJT87" s="45"/>
      <c r="BJU87" s="45"/>
      <c r="BJV87" s="45"/>
      <c r="BJW87" s="45"/>
      <c r="BJX87" s="45"/>
      <c r="BJY87" s="45"/>
      <c r="BJZ87" s="45"/>
      <c r="BKA87" s="45"/>
      <c r="BKB87" s="45"/>
      <c r="BKC87" s="45"/>
      <c r="BKD87" s="45"/>
      <c r="BKE87" s="45"/>
      <c r="BKF87" s="45"/>
      <c r="BKG87" s="45"/>
      <c r="BKH87" s="45"/>
      <c r="BKI87" s="45"/>
      <c r="BKJ87" s="45"/>
      <c r="BKK87" s="45"/>
      <c r="BKL87" s="45"/>
      <c r="BKM87" s="45"/>
      <c r="BKN87" s="45"/>
      <c r="BKO87" s="45"/>
      <c r="BKP87" s="45"/>
      <c r="BKQ87" s="45"/>
      <c r="BKR87" s="45"/>
      <c r="BKS87" s="45"/>
      <c r="BKT87" s="45"/>
      <c r="BKU87" s="45"/>
      <c r="BKV87" s="45"/>
      <c r="BKW87" s="45"/>
      <c r="BKX87" s="45"/>
      <c r="BKY87" s="45"/>
      <c r="BKZ87" s="45"/>
      <c r="BLA87" s="45"/>
      <c r="BLB87" s="45"/>
      <c r="BLC87" s="45"/>
      <c r="BLD87" s="45"/>
      <c r="BLE87" s="45"/>
      <c r="BLF87" s="45"/>
      <c r="BLG87" s="45"/>
      <c r="BLH87" s="45"/>
      <c r="BLI87" s="45"/>
      <c r="BLJ87" s="45"/>
      <c r="BLK87" s="45"/>
      <c r="BLL87" s="45"/>
      <c r="BLM87" s="45"/>
      <c r="BLN87" s="45"/>
      <c r="BLO87" s="45"/>
      <c r="BLP87" s="45"/>
      <c r="BLQ87" s="45"/>
      <c r="BLR87" s="45"/>
      <c r="BLS87" s="45"/>
      <c r="BLT87" s="45"/>
      <c r="BLU87" s="45"/>
      <c r="BLV87" s="45"/>
      <c r="BLW87" s="45"/>
      <c r="BLX87" s="45"/>
      <c r="BLY87" s="45"/>
      <c r="BLZ87" s="45"/>
      <c r="BMA87" s="45"/>
      <c r="BMB87" s="45"/>
      <c r="BMC87" s="45"/>
      <c r="BMD87" s="45"/>
      <c r="BME87" s="45"/>
      <c r="BMF87" s="45"/>
      <c r="BMG87" s="45"/>
      <c r="BMH87" s="45"/>
      <c r="BMI87" s="45"/>
      <c r="BMJ87" s="45"/>
      <c r="BMK87" s="45"/>
      <c r="BML87" s="45"/>
      <c r="BMM87" s="45"/>
      <c r="BMN87" s="45"/>
      <c r="BMO87" s="45"/>
      <c r="BMP87" s="45"/>
      <c r="BMQ87" s="45"/>
      <c r="BMR87" s="45"/>
      <c r="BMS87" s="45"/>
      <c r="BMT87" s="45"/>
      <c r="BMU87" s="45"/>
      <c r="BMV87" s="45"/>
      <c r="BMW87" s="45"/>
      <c r="BMX87" s="45"/>
      <c r="BMY87" s="45"/>
      <c r="BMZ87" s="45"/>
      <c r="BNA87" s="45"/>
      <c r="BNB87" s="45"/>
      <c r="BNC87" s="45"/>
      <c r="BND87" s="45"/>
      <c r="BNE87" s="45"/>
      <c r="BNF87" s="45"/>
      <c r="BNG87" s="45"/>
      <c r="BNH87" s="45"/>
      <c r="BNI87" s="45"/>
      <c r="BNJ87" s="45"/>
      <c r="BNK87" s="45"/>
      <c r="BNL87" s="45"/>
      <c r="BNM87" s="45"/>
      <c r="BNN87" s="45"/>
      <c r="BNO87" s="45"/>
      <c r="BNP87" s="45"/>
      <c r="BNQ87" s="45"/>
      <c r="BNR87" s="45"/>
      <c r="BNS87" s="45"/>
      <c r="BNT87" s="45"/>
      <c r="BNU87" s="45"/>
      <c r="BNV87" s="45"/>
      <c r="BNW87" s="45"/>
      <c r="BNX87" s="45"/>
      <c r="BNY87" s="45"/>
      <c r="BNZ87" s="45"/>
      <c r="BOA87" s="45"/>
      <c r="BOB87" s="45"/>
      <c r="BOC87" s="45"/>
      <c r="BOD87" s="45"/>
      <c r="BOE87" s="45"/>
      <c r="BOF87" s="45"/>
      <c r="BOG87" s="45"/>
      <c r="BOH87" s="45"/>
      <c r="BOI87" s="45"/>
      <c r="BOJ87" s="45"/>
      <c r="BOK87" s="45"/>
      <c r="BOL87" s="45"/>
      <c r="BOM87" s="45"/>
      <c r="BON87" s="45"/>
      <c r="BOO87" s="45"/>
      <c r="BOP87" s="45"/>
      <c r="BOQ87" s="45"/>
      <c r="BOR87" s="45"/>
      <c r="BOS87" s="45"/>
      <c r="BOT87" s="45"/>
      <c r="BOU87" s="45"/>
      <c r="BOV87" s="45"/>
      <c r="BOW87" s="45"/>
      <c r="BOX87" s="45"/>
      <c r="BOY87" s="45"/>
      <c r="BOZ87" s="45"/>
      <c r="BPA87" s="45"/>
      <c r="BPB87" s="45"/>
      <c r="BPC87" s="45"/>
      <c r="BPD87" s="45"/>
      <c r="BPE87" s="45"/>
      <c r="BPF87" s="45"/>
      <c r="BPG87" s="45"/>
      <c r="BPH87" s="45"/>
      <c r="BPI87" s="45"/>
      <c r="BPJ87" s="45"/>
      <c r="BPK87" s="45"/>
      <c r="BPL87" s="45"/>
      <c r="BPM87" s="45"/>
      <c r="BPN87" s="45"/>
      <c r="BPO87" s="45"/>
      <c r="BPP87" s="45"/>
      <c r="BPQ87" s="45"/>
      <c r="BPR87" s="45"/>
      <c r="BPS87" s="45"/>
      <c r="BPT87" s="45"/>
      <c r="BPU87" s="45"/>
      <c r="BPV87" s="45"/>
      <c r="BPW87" s="45"/>
      <c r="BPX87" s="45"/>
      <c r="BPY87" s="45"/>
      <c r="BPZ87" s="45"/>
      <c r="BQA87" s="45"/>
      <c r="BQB87" s="45"/>
      <c r="BQC87" s="45"/>
      <c r="BQD87" s="45"/>
      <c r="BQE87" s="45"/>
      <c r="BQF87" s="45"/>
      <c r="BQG87" s="45"/>
      <c r="BQH87" s="45"/>
      <c r="BQI87" s="45"/>
      <c r="BQJ87" s="45"/>
      <c r="BQK87" s="45"/>
      <c r="BQL87" s="45"/>
      <c r="BQM87" s="45"/>
      <c r="BQN87" s="45"/>
      <c r="BQO87" s="45"/>
      <c r="BQP87" s="45"/>
      <c r="BQQ87" s="45"/>
      <c r="BQR87" s="45"/>
      <c r="BQS87" s="45"/>
      <c r="BQT87" s="45"/>
      <c r="BQU87" s="45"/>
      <c r="BQV87" s="45"/>
      <c r="BQW87" s="45"/>
      <c r="BQX87" s="45"/>
      <c r="BQY87" s="45"/>
      <c r="BQZ87" s="45"/>
      <c r="BRA87" s="45"/>
      <c r="BRB87" s="45"/>
      <c r="BRC87" s="45"/>
      <c r="BRD87" s="45"/>
      <c r="BRE87" s="45"/>
      <c r="BRF87" s="45"/>
      <c r="BRG87" s="45"/>
      <c r="BRH87" s="45"/>
      <c r="BRI87" s="45"/>
      <c r="BRJ87" s="45"/>
      <c r="BRK87" s="45"/>
      <c r="BRL87" s="45"/>
      <c r="BRM87" s="45"/>
      <c r="BRN87" s="45"/>
      <c r="BRO87" s="45"/>
      <c r="BRP87" s="45"/>
      <c r="BRQ87" s="45"/>
      <c r="BRR87" s="45"/>
      <c r="BRS87" s="45"/>
      <c r="BRT87" s="45"/>
      <c r="BRU87" s="45"/>
      <c r="BRV87" s="45"/>
      <c r="BRW87" s="45"/>
      <c r="BRX87" s="45"/>
      <c r="BRY87" s="45"/>
      <c r="BRZ87" s="45"/>
      <c r="BSA87" s="45"/>
      <c r="BSB87" s="45"/>
      <c r="BSC87" s="45"/>
      <c r="BSD87" s="45"/>
      <c r="BSE87" s="45"/>
      <c r="BSF87" s="45"/>
      <c r="BSG87" s="45"/>
      <c r="BSH87" s="45"/>
      <c r="BSI87" s="45"/>
      <c r="BSJ87" s="45"/>
      <c r="BSK87" s="45"/>
      <c r="BSL87" s="45"/>
      <c r="BSM87" s="45"/>
      <c r="BSN87" s="45"/>
      <c r="BSO87" s="45"/>
      <c r="BSP87" s="45"/>
      <c r="BSQ87" s="45"/>
      <c r="BSR87" s="45"/>
      <c r="BSS87" s="45"/>
      <c r="BST87" s="45"/>
      <c r="BSU87" s="45"/>
      <c r="BSV87" s="45"/>
      <c r="BSW87" s="45"/>
      <c r="BSX87" s="45"/>
      <c r="BSY87" s="45"/>
      <c r="BSZ87" s="45"/>
      <c r="BTA87" s="45"/>
      <c r="BTB87" s="45"/>
      <c r="BTC87" s="45"/>
      <c r="BTD87" s="45"/>
      <c r="BTE87" s="45"/>
      <c r="BTF87" s="45"/>
      <c r="BTG87" s="45"/>
      <c r="BTH87" s="45"/>
      <c r="BTI87" s="45"/>
      <c r="BTJ87" s="45"/>
      <c r="BTK87" s="45"/>
      <c r="BTL87" s="45"/>
      <c r="BTM87" s="45"/>
      <c r="BTN87" s="45"/>
      <c r="BTO87" s="45"/>
      <c r="BTP87" s="45"/>
      <c r="BTQ87" s="45"/>
      <c r="BTR87" s="45"/>
      <c r="BTS87" s="45"/>
      <c r="BTT87" s="45"/>
      <c r="BTU87" s="45"/>
      <c r="BTV87" s="45"/>
      <c r="BTW87" s="45"/>
      <c r="BTX87" s="45"/>
      <c r="BTY87" s="45"/>
      <c r="BTZ87" s="45"/>
      <c r="BUA87" s="45"/>
      <c r="BUB87" s="45"/>
      <c r="BUC87" s="45"/>
      <c r="BUD87" s="45"/>
      <c r="BUE87" s="45"/>
      <c r="BUF87" s="45"/>
      <c r="BUG87" s="45"/>
      <c r="BUH87" s="45"/>
      <c r="BUI87" s="45"/>
      <c r="BUJ87" s="45"/>
      <c r="BUK87" s="45"/>
      <c r="BUL87" s="45"/>
      <c r="BUM87" s="45"/>
      <c r="BUN87" s="45"/>
      <c r="BUO87" s="45"/>
      <c r="BUP87" s="45"/>
      <c r="BUQ87" s="45"/>
      <c r="BUR87" s="45"/>
      <c r="BUS87" s="45"/>
      <c r="BUT87" s="45"/>
      <c r="BUU87" s="45"/>
      <c r="BUV87" s="45"/>
      <c r="BUW87" s="45"/>
      <c r="BUX87" s="45"/>
      <c r="BUY87" s="45"/>
      <c r="BUZ87" s="45"/>
      <c r="BVA87" s="45"/>
      <c r="BVB87" s="45"/>
      <c r="BVC87" s="45"/>
      <c r="BVD87" s="45"/>
      <c r="BVE87" s="45"/>
      <c r="BVF87" s="45"/>
      <c r="BVG87" s="45"/>
      <c r="BVH87" s="45"/>
      <c r="BVI87" s="45"/>
      <c r="BVJ87" s="45"/>
      <c r="BVK87" s="45"/>
      <c r="BVL87" s="45"/>
      <c r="BVM87" s="45"/>
      <c r="BVN87" s="45"/>
      <c r="BVO87" s="45"/>
      <c r="BVP87" s="45"/>
      <c r="BVQ87" s="45"/>
      <c r="BVR87" s="45"/>
      <c r="BVS87" s="45"/>
      <c r="BVT87" s="45"/>
      <c r="BVU87" s="45"/>
      <c r="BVV87" s="45"/>
      <c r="BVW87" s="45"/>
      <c r="BVX87" s="45"/>
      <c r="BVY87" s="45"/>
      <c r="BVZ87" s="45"/>
      <c r="BWA87" s="45"/>
      <c r="BWB87" s="45"/>
      <c r="BWC87" s="45"/>
      <c r="BWD87" s="45"/>
      <c r="BWE87" s="45"/>
      <c r="BWF87" s="45"/>
      <c r="BWG87" s="45"/>
      <c r="BWH87" s="45"/>
      <c r="BWI87" s="45"/>
      <c r="BWJ87" s="45"/>
      <c r="BWK87" s="45"/>
      <c r="BWL87" s="45"/>
      <c r="BWM87" s="45"/>
      <c r="BWN87" s="45"/>
      <c r="BWO87" s="45"/>
      <c r="BWP87" s="45"/>
      <c r="BWQ87" s="45"/>
      <c r="BWR87" s="45"/>
      <c r="BWS87" s="45"/>
      <c r="BWT87" s="45"/>
      <c r="BWU87" s="45"/>
      <c r="BWV87" s="45"/>
      <c r="BWW87" s="45"/>
      <c r="BWX87" s="45"/>
      <c r="BWY87" s="45"/>
      <c r="BWZ87" s="45"/>
      <c r="BXA87" s="45"/>
      <c r="BXB87" s="45"/>
      <c r="BXC87" s="45"/>
      <c r="BXD87" s="45"/>
      <c r="BXE87" s="45"/>
      <c r="BXF87" s="45"/>
      <c r="BXG87" s="45"/>
      <c r="BXH87" s="45"/>
      <c r="BXI87" s="45"/>
      <c r="BXJ87" s="45"/>
      <c r="BXK87" s="45"/>
      <c r="BXL87" s="45"/>
      <c r="BXM87" s="45"/>
      <c r="BXN87" s="45"/>
      <c r="BXO87" s="45"/>
      <c r="BXP87" s="45"/>
      <c r="BXQ87" s="45"/>
      <c r="BXR87" s="45"/>
      <c r="BXS87" s="45"/>
      <c r="BXT87" s="45"/>
      <c r="BXU87" s="45"/>
      <c r="BXV87" s="45"/>
      <c r="BXW87" s="45"/>
      <c r="BXX87" s="45"/>
      <c r="BXY87" s="45"/>
      <c r="BXZ87" s="45"/>
      <c r="BYA87" s="45"/>
      <c r="BYB87" s="45"/>
      <c r="BYC87" s="45"/>
      <c r="BYD87" s="45"/>
      <c r="BYE87" s="45"/>
      <c r="BYF87" s="45"/>
      <c r="BYG87" s="45"/>
      <c r="BYH87" s="45"/>
      <c r="BYI87" s="45"/>
      <c r="BYJ87" s="45"/>
      <c r="BYK87" s="45"/>
      <c r="BYL87" s="45"/>
      <c r="BYM87" s="45"/>
      <c r="BYN87" s="45"/>
      <c r="BYO87" s="45"/>
      <c r="BYP87" s="45"/>
      <c r="BYQ87" s="45"/>
      <c r="BYR87" s="45"/>
      <c r="BYS87" s="45"/>
      <c r="BYT87" s="45"/>
      <c r="BYU87" s="45"/>
      <c r="BYV87" s="45"/>
      <c r="BYW87" s="45"/>
      <c r="BYX87" s="45"/>
      <c r="BYY87" s="45"/>
      <c r="BYZ87" s="45"/>
      <c r="BZA87" s="45"/>
      <c r="BZB87" s="45"/>
      <c r="BZC87" s="45"/>
      <c r="BZD87" s="45"/>
      <c r="BZE87" s="45"/>
      <c r="BZF87" s="45"/>
      <c r="BZG87" s="45"/>
      <c r="BZH87" s="45"/>
      <c r="BZI87" s="45"/>
      <c r="BZJ87" s="45"/>
      <c r="BZK87" s="45"/>
      <c r="BZL87" s="45"/>
      <c r="BZM87" s="45"/>
      <c r="BZN87" s="45"/>
      <c r="BZO87" s="45"/>
      <c r="BZP87" s="45"/>
      <c r="BZQ87" s="45"/>
      <c r="BZR87" s="45"/>
      <c r="BZS87" s="45"/>
      <c r="BZT87" s="45"/>
      <c r="BZU87" s="45"/>
      <c r="BZV87" s="45"/>
      <c r="BZW87" s="45"/>
      <c r="BZX87" s="45"/>
      <c r="BZY87" s="45"/>
      <c r="BZZ87" s="45"/>
      <c r="CAA87" s="45"/>
      <c r="CAB87" s="45"/>
      <c r="CAC87" s="45"/>
      <c r="CAD87" s="45"/>
      <c r="CAE87" s="45"/>
      <c r="CAF87" s="45"/>
      <c r="CAG87" s="45"/>
      <c r="CAH87" s="45"/>
      <c r="CAI87" s="45"/>
      <c r="CAJ87" s="45"/>
      <c r="CAK87" s="45"/>
      <c r="CAL87" s="45"/>
      <c r="CAM87" s="45"/>
      <c r="CAN87" s="45"/>
      <c r="CAO87" s="45"/>
      <c r="CAP87" s="45"/>
      <c r="CAQ87" s="45"/>
      <c r="CAR87" s="45"/>
      <c r="CAS87" s="45"/>
      <c r="CAT87" s="45"/>
      <c r="CAU87" s="45"/>
      <c r="CAV87" s="45"/>
      <c r="CAW87" s="45"/>
      <c r="CAX87" s="45"/>
      <c r="CAY87" s="45"/>
      <c r="CAZ87" s="45"/>
      <c r="CBA87" s="45"/>
      <c r="CBB87" s="45"/>
      <c r="CBC87" s="45"/>
      <c r="CBD87" s="45"/>
      <c r="CBE87" s="45"/>
      <c r="CBF87" s="45"/>
      <c r="CBG87" s="45"/>
      <c r="CBH87" s="45"/>
      <c r="CBI87" s="45"/>
      <c r="CBJ87" s="45"/>
      <c r="CBK87" s="45"/>
      <c r="CBL87" s="45"/>
      <c r="CBM87" s="45"/>
      <c r="CBN87" s="45"/>
      <c r="CBO87" s="45"/>
      <c r="CBP87" s="45"/>
      <c r="CBQ87" s="45"/>
      <c r="CBR87" s="45"/>
      <c r="CBS87" s="45"/>
      <c r="CBT87" s="45"/>
      <c r="CBU87" s="45"/>
      <c r="CBV87" s="45"/>
      <c r="CBW87" s="45"/>
      <c r="CBX87" s="45"/>
      <c r="CBY87" s="45"/>
      <c r="CBZ87" s="45"/>
      <c r="CCA87" s="45"/>
      <c r="CCB87" s="45"/>
      <c r="CCC87" s="45"/>
      <c r="CCD87" s="45"/>
      <c r="CCE87" s="45"/>
      <c r="CCF87" s="45"/>
      <c r="CCG87" s="45"/>
      <c r="CCH87" s="45"/>
      <c r="CCI87" s="45"/>
      <c r="CCJ87" s="45"/>
      <c r="CCK87" s="45"/>
      <c r="CCL87" s="45"/>
      <c r="CCM87" s="45"/>
      <c r="CCN87" s="45"/>
      <c r="CCO87" s="45"/>
      <c r="CCP87" s="45"/>
      <c r="CCQ87" s="45"/>
      <c r="CCR87" s="45"/>
      <c r="CCS87" s="45"/>
      <c r="CCT87" s="45"/>
      <c r="CCU87" s="45"/>
      <c r="CCV87" s="45"/>
      <c r="CCW87" s="45"/>
      <c r="CCX87" s="45"/>
      <c r="CCY87" s="45"/>
      <c r="CCZ87" s="45"/>
      <c r="CDA87" s="45"/>
      <c r="CDB87" s="45"/>
      <c r="CDC87" s="45"/>
      <c r="CDD87" s="45"/>
      <c r="CDE87" s="45"/>
      <c r="CDF87" s="45"/>
      <c r="CDG87" s="45"/>
      <c r="CDH87" s="45"/>
      <c r="CDI87" s="45"/>
      <c r="CDJ87" s="45"/>
      <c r="CDK87" s="45"/>
      <c r="CDL87" s="45"/>
      <c r="CDM87" s="45"/>
      <c r="CDN87" s="45"/>
      <c r="CDO87" s="45"/>
      <c r="CDP87" s="45"/>
      <c r="CDQ87" s="45"/>
      <c r="CDR87" s="45"/>
      <c r="CDS87" s="45"/>
      <c r="CDT87" s="45"/>
      <c r="CDU87" s="45"/>
      <c r="CDV87" s="45"/>
      <c r="CDW87" s="45"/>
      <c r="CDX87" s="45"/>
      <c r="CDY87" s="45"/>
      <c r="CDZ87" s="45"/>
      <c r="CEA87" s="45"/>
      <c r="CEB87" s="45"/>
      <c r="CEC87" s="45"/>
      <c r="CED87" s="45"/>
      <c r="CEE87" s="45"/>
      <c r="CEF87" s="45"/>
      <c r="CEG87" s="45"/>
      <c r="CEH87" s="45"/>
      <c r="CEI87" s="45"/>
      <c r="CEJ87" s="45"/>
      <c r="CEK87" s="45"/>
      <c r="CEL87" s="45"/>
      <c r="CEM87" s="45"/>
      <c r="CEN87" s="45"/>
      <c r="CEO87" s="45"/>
      <c r="CEP87" s="45"/>
      <c r="CEQ87" s="45"/>
      <c r="CER87" s="45"/>
      <c r="CES87" s="45"/>
      <c r="CET87" s="45"/>
      <c r="CEU87" s="45"/>
      <c r="CEV87" s="45"/>
      <c r="CEW87" s="45"/>
      <c r="CEX87" s="45"/>
      <c r="CEY87" s="45"/>
      <c r="CEZ87" s="45"/>
      <c r="CFA87" s="45"/>
      <c r="CFB87" s="45"/>
      <c r="CFC87" s="45"/>
      <c r="CFD87" s="45"/>
      <c r="CFE87" s="45"/>
      <c r="CFF87" s="45"/>
      <c r="CFG87" s="45"/>
      <c r="CFH87" s="45"/>
      <c r="CFI87" s="45"/>
      <c r="CFJ87" s="45"/>
      <c r="CFK87" s="45"/>
      <c r="CFL87" s="45"/>
      <c r="CFM87" s="45"/>
      <c r="CFN87" s="45"/>
      <c r="CFO87" s="45"/>
      <c r="CFP87" s="45"/>
      <c r="CFQ87" s="45"/>
      <c r="CFR87" s="45"/>
      <c r="CFS87" s="45"/>
      <c r="CFT87" s="45"/>
      <c r="CFU87" s="45"/>
      <c r="CFV87" s="45"/>
      <c r="CFW87" s="45"/>
      <c r="CFX87" s="45"/>
      <c r="CFY87" s="45"/>
      <c r="CFZ87" s="45"/>
      <c r="CGA87" s="45"/>
      <c r="CGB87" s="45"/>
      <c r="CGC87" s="45"/>
      <c r="CGD87" s="45"/>
      <c r="CGE87" s="45"/>
      <c r="CGF87" s="45"/>
      <c r="CGG87" s="45"/>
      <c r="CGH87" s="45"/>
      <c r="CGI87" s="45"/>
      <c r="CGJ87" s="45"/>
      <c r="CGK87" s="45"/>
      <c r="CGL87" s="45"/>
      <c r="CGM87" s="45"/>
      <c r="CGN87" s="45"/>
      <c r="CGO87" s="45"/>
      <c r="CGP87" s="45"/>
      <c r="CGQ87" s="45"/>
      <c r="CGR87" s="45"/>
      <c r="CGS87" s="45"/>
      <c r="CGT87" s="45"/>
      <c r="CGU87" s="45"/>
      <c r="CGV87" s="45"/>
      <c r="CGW87" s="45"/>
      <c r="CGX87" s="45"/>
      <c r="CGY87" s="45"/>
      <c r="CGZ87" s="45"/>
      <c r="CHA87" s="45"/>
      <c r="CHB87" s="45"/>
      <c r="CHC87" s="45"/>
      <c r="CHD87" s="45"/>
      <c r="CHE87" s="45"/>
      <c r="CHF87" s="45"/>
      <c r="CHG87" s="45"/>
      <c r="CHH87" s="45"/>
      <c r="CHI87" s="45"/>
      <c r="CHJ87" s="45"/>
      <c r="CHK87" s="45"/>
      <c r="CHL87" s="45"/>
      <c r="CHM87" s="45"/>
      <c r="CHN87" s="45"/>
      <c r="CHO87" s="45"/>
      <c r="CHP87" s="45"/>
      <c r="CHQ87" s="45"/>
      <c r="CHR87" s="45"/>
      <c r="CHS87" s="45"/>
      <c r="CHT87" s="45"/>
      <c r="CHU87" s="45"/>
      <c r="CHV87" s="45"/>
      <c r="CHW87" s="45"/>
      <c r="CHX87" s="45"/>
      <c r="CHY87" s="45"/>
      <c r="CHZ87" s="45"/>
      <c r="CIA87" s="45"/>
      <c r="CIB87" s="45"/>
      <c r="CIC87" s="45"/>
      <c r="CID87" s="45"/>
      <c r="CIE87" s="45"/>
      <c r="CIF87" s="45"/>
      <c r="CIG87" s="45"/>
      <c r="CIH87" s="45"/>
      <c r="CII87" s="45"/>
      <c r="CIJ87" s="45"/>
      <c r="CIK87" s="45"/>
      <c r="CIL87" s="45"/>
      <c r="CIM87" s="45"/>
      <c r="CIN87" s="45"/>
      <c r="CIO87" s="45"/>
      <c r="CIP87" s="45"/>
      <c r="CIQ87" s="45"/>
      <c r="CIR87" s="45"/>
      <c r="CIS87" s="45"/>
      <c r="CIT87" s="45"/>
      <c r="CIU87" s="45"/>
      <c r="CIV87" s="45"/>
      <c r="CIW87" s="45"/>
      <c r="CIX87" s="45"/>
      <c r="CIY87" s="45"/>
      <c r="CIZ87" s="45"/>
      <c r="CJA87" s="45"/>
      <c r="CJB87" s="45"/>
      <c r="CJC87" s="45"/>
      <c r="CJD87" s="45"/>
      <c r="CJE87" s="45"/>
      <c r="CJF87" s="45"/>
      <c r="CJG87" s="45"/>
      <c r="CJH87" s="45"/>
      <c r="CJI87" s="45"/>
      <c r="CJJ87" s="45"/>
      <c r="CJK87" s="45"/>
      <c r="CJL87" s="45"/>
      <c r="CJM87" s="45"/>
      <c r="CJN87" s="45"/>
      <c r="CJO87" s="45"/>
      <c r="CJP87" s="45"/>
      <c r="CJQ87" s="45"/>
      <c r="CJR87" s="45"/>
      <c r="CJS87" s="45"/>
      <c r="CJT87" s="45"/>
      <c r="CJU87" s="45"/>
      <c r="CJV87" s="45"/>
      <c r="CJW87" s="45"/>
      <c r="CJX87" s="45"/>
      <c r="CJY87" s="45"/>
      <c r="CJZ87" s="45"/>
      <c r="CKA87" s="45"/>
      <c r="CKB87" s="45"/>
      <c r="CKC87" s="45"/>
      <c r="CKD87" s="45"/>
      <c r="CKE87" s="45"/>
      <c r="CKF87" s="45"/>
      <c r="CKG87" s="45"/>
      <c r="CKH87" s="45"/>
      <c r="CKI87" s="45"/>
      <c r="CKJ87" s="45"/>
      <c r="CKK87" s="45"/>
      <c r="CKL87" s="45"/>
      <c r="CKM87" s="45"/>
      <c r="CKN87" s="45"/>
      <c r="CKO87" s="45"/>
      <c r="CKP87" s="45"/>
      <c r="CKQ87" s="45"/>
      <c r="CKR87" s="45"/>
      <c r="CKS87" s="45"/>
      <c r="CKT87" s="45"/>
      <c r="CKU87" s="45"/>
      <c r="CKV87" s="45"/>
      <c r="CKW87" s="45"/>
      <c r="CKX87" s="45"/>
      <c r="CKY87" s="45"/>
      <c r="CKZ87" s="45"/>
      <c r="CLA87" s="45"/>
      <c r="CLB87" s="45"/>
      <c r="CLC87" s="45"/>
      <c r="CLD87" s="45"/>
      <c r="CLE87" s="45"/>
      <c r="CLF87" s="45"/>
      <c r="CLG87" s="45"/>
      <c r="CLH87" s="45"/>
      <c r="CLI87" s="45"/>
      <c r="CLJ87" s="45"/>
      <c r="CLK87" s="45"/>
      <c r="CLL87" s="45"/>
      <c r="CLM87" s="45"/>
      <c r="CLN87" s="45"/>
      <c r="CLO87" s="45"/>
      <c r="CLP87" s="45"/>
      <c r="CLQ87" s="45"/>
      <c r="CLR87" s="45"/>
      <c r="CLS87" s="45"/>
      <c r="CLT87" s="45"/>
      <c r="CLU87" s="45"/>
      <c r="CLV87" s="45"/>
      <c r="CLW87" s="45"/>
      <c r="CLX87" s="45"/>
      <c r="CLY87" s="45"/>
      <c r="CLZ87" s="45"/>
      <c r="CMA87" s="45"/>
      <c r="CMB87" s="45"/>
      <c r="CMC87" s="45"/>
      <c r="CMD87" s="45"/>
      <c r="CME87" s="45"/>
      <c r="CMF87" s="45"/>
      <c r="CMG87" s="45"/>
      <c r="CMH87" s="45"/>
      <c r="CMI87" s="45"/>
      <c r="CMJ87" s="45"/>
      <c r="CMK87" s="45"/>
      <c r="CML87" s="45"/>
      <c r="CMM87" s="45"/>
      <c r="CMN87" s="45"/>
      <c r="CMO87" s="45"/>
      <c r="CMP87" s="45"/>
      <c r="CMQ87" s="45"/>
      <c r="CMR87" s="45"/>
      <c r="CMS87" s="45"/>
      <c r="CMT87" s="45"/>
      <c r="CMU87" s="45"/>
      <c r="CMV87" s="45"/>
      <c r="CMW87" s="45"/>
      <c r="CMX87" s="45"/>
      <c r="CMY87" s="45"/>
      <c r="CMZ87" s="45"/>
      <c r="CNA87" s="45"/>
      <c r="CNB87" s="45"/>
      <c r="CNC87" s="45"/>
      <c r="CND87" s="45"/>
      <c r="CNE87" s="45"/>
      <c r="CNF87" s="45"/>
      <c r="CNG87" s="45"/>
      <c r="CNH87" s="45"/>
      <c r="CNI87" s="45"/>
      <c r="CNJ87" s="45"/>
      <c r="CNK87" s="45"/>
      <c r="CNL87" s="45"/>
      <c r="CNM87" s="45"/>
      <c r="CNN87" s="45"/>
      <c r="CNO87" s="45"/>
      <c r="CNP87" s="45"/>
      <c r="CNQ87" s="45"/>
      <c r="CNR87" s="45"/>
      <c r="CNS87" s="45"/>
      <c r="CNT87" s="45"/>
      <c r="CNU87" s="45"/>
      <c r="CNV87" s="45"/>
      <c r="CNW87" s="45"/>
      <c r="CNX87" s="45"/>
      <c r="CNY87" s="45"/>
      <c r="CNZ87" s="45"/>
      <c r="COA87" s="45"/>
      <c r="COB87" s="45"/>
      <c r="COC87" s="45"/>
      <c r="COD87" s="45"/>
      <c r="COE87" s="45"/>
      <c r="COF87" s="45"/>
      <c r="COG87" s="45"/>
      <c r="COH87" s="45"/>
      <c r="COI87" s="45"/>
      <c r="COJ87" s="45"/>
      <c r="COK87" s="45"/>
      <c r="COL87" s="45"/>
      <c r="COM87" s="45"/>
      <c r="CON87" s="45"/>
      <c r="COO87" s="45"/>
      <c r="COP87" s="45"/>
      <c r="COQ87" s="45"/>
      <c r="COR87" s="45"/>
      <c r="COS87" s="45"/>
      <c r="COT87" s="45"/>
      <c r="COU87" s="45"/>
      <c r="COV87" s="45"/>
      <c r="COW87" s="45"/>
      <c r="COX87" s="45"/>
      <c r="COY87" s="45"/>
      <c r="COZ87" s="45"/>
      <c r="CPA87" s="45"/>
      <c r="CPB87" s="45"/>
      <c r="CPC87" s="45"/>
      <c r="CPD87" s="45"/>
      <c r="CPE87" s="45"/>
      <c r="CPF87" s="45"/>
      <c r="CPG87" s="45"/>
      <c r="CPH87" s="45"/>
      <c r="CPI87" s="45"/>
      <c r="CPJ87" s="45"/>
      <c r="CPK87" s="45"/>
      <c r="CPL87" s="45"/>
      <c r="CPM87" s="45"/>
      <c r="CPN87" s="45"/>
      <c r="CPO87" s="45"/>
      <c r="CPP87" s="45"/>
      <c r="CPQ87" s="45"/>
      <c r="CPR87" s="45"/>
      <c r="CPS87" s="45"/>
      <c r="CPT87" s="45"/>
      <c r="CPU87" s="45"/>
      <c r="CPV87" s="45"/>
      <c r="CPW87" s="45"/>
      <c r="CPX87" s="45"/>
      <c r="CPY87" s="45"/>
      <c r="CPZ87" s="45"/>
      <c r="CQA87" s="45"/>
      <c r="CQB87" s="45"/>
      <c r="CQC87" s="45"/>
      <c r="CQD87" s="45"/>
      <c r="CQE87" s="45"/>
      <c r="CQF87" s="45"/>
      <c r="CQG87" s="45"/>
      <c r="CQH87" s="45"/>
      <c r="CQI87" s="45"/>
      <c r="CQJ87" s="45"/>
      <c r="CQK87" s="45"/>
      <c r="CQL87" s="45"/>
      <c r="CQM87" s="45"/>
      <c r="CQN87" s="45"/>
      <c r="CQO87" s="45"/>
      <c r="CQP87" s="45"/>
      <c r="CQQ87" s="45"/>
      <c r="CQR87" s="45"/>
      <c r="CQS87" s="45"/>
      <c r="CQT87" s="45"/>
      <c r="CQU87" s="45"/>
      <c r="CQV87" s="45"/>
      <c r="CQW87" s="45"/>
      <c r="CQX87" s="45"/>
      <c r="CQY87" s="45"/>
      <c r="CQZ87" s="45"/>
      <c r="CRA87" s="45"/>
      <c r="CRB87" s="45"/>
      <c r="CRC87" s="45"/>
      <c r="CRD87" s="45"/>
      <c r="CRE87" s="45"/>
      <c r="CRF87" s="45"/>
      <c r="CRG87" s="45"/>
      <c r="CRH87" s="45"/>
      <c r="CRI87" s="45"/>
      <c r="CRJ87" s="45"/>
      <c r="CRK87" s="45"/>
      <c r="CRL87" s="45"/>
      <c r="CRM87" s="45"/>
      <c r="CRN87" s="45"/>
      <c r="CRO87" s="45"/>
      <c r="CRP87" s="45"/>
      <c r="CRQ87" s="45"/>
      <c r="CRR87" s="45"/>
      <c r="CRS87" s="45"/>
      <c r="CRT87" s="45"/>
      <c r="CRU87" s="45"/>
      <c r="CRV87" s="45"/>
      <c r="CRW87" s="45"/>
      <c r="CRX87" s="45"/>
      <c r="CRY87" s="45"/>
      <c r="CRZ87" s="45"/>
      <c r="CSA87" s="45"/>
      <c r="CSB87" s="45"/>
      <c r="CSC87" s="45"/>
      <c r="CSD87" s="45"/>
      <c r="CSE87" s="45"/>
      <c r="CSF87" s="45"/>
      <c r="CSG87" s="45"/>
      <c r="CSH87" s="45"/>
      <c r="CSI87" s="45"/>
      <c r="CSJ87" s="45"/>
      <c r="CSK87" s="45"/>
      <c r="CSL87" s="45"/>
      <c r="CSM87" s="45"/>
      <c r="CSN87" s="45"/>
      <c r="CSO87" s="45"/>
      <c r="CSP87" s="45"/>
      <c r="CSQ87" s="45"/>
      <c r="CSR87" s="45"/>
      <c r="CSS87" s="45"/>
      <c r="CST87" s="45"/>
      <c r="CSU87" s="45"/>
      <c r="CSV87" s="45"/>
      <c r="CSW87" s="45"/>
      <c r="CSX87" s="45"/>
      <c r="CSY87" s="45"/>
      <c r="CSZ87" s="45"/>
      <c r="CTA87" s="45"/>
      <c r="CTB87" s="45"/>
      <c r="CTC87" s="45"/>
    </row>
    <row r="88" spans="1:2551" s="6" customFormat="1" ht="12" x14ac:dyDescent="0.15">
      <c r="B88" s="930" t="s">
        <v>2912</v>
      </c>
      <c r="C88" s="931"/>
      <c r="D88" s="931"/>
      <c r="E88" s="931" t="s">
        <v>2474</v>
      </c>
      <c r="F88" s="931"/>
      <c r="G88" s="931" t="s">
        <v>2530</v>
      </c>
      <c r="H88" s="931">
        <v>27.965623999999998</v>
      </c>
      <c r="I88" s="931">
        <v>104.319576</v>
      </c>
      <c r="J88" s="931" t="s">
        <v>11</v>
      </c>
      <c r="K88" s="931" t="s">
        <v>3</v>
      </c>
      <c r="L88" s="931">
        <v>2007</v>
      </c>
      <c r="M88" s="936">
        <v>15</v>
      </c>
      <c r="N88" s="1402"/>
      <c r="O88" s="931"/>
      <c r="P88" s="931">
        <v>28.2</v>
      </c>
      <c r="Q88" s="931"/>
      <c r="R88" s="931">
        <v>6</v>
      </c>
      <c r="S88" s="931"/>
      <c r="T88" s="931"/>
      <c r="U88" s="1399"/>
      <c r="V88" s="931">
        <v>0</v>
      </c>
      <c r="W88" s="931">
        <v>0</v>
      </c>
      <c r="X88" s="931">
        <v>0</v>
      </c>
      <c r="Y88" s="931">
        <v>0</v>
      </c>
      <c r="Z88" s="931">
        <v>100</v>
      </c>
      <c r="AA88" s="931">
        <v>0</v>
      </c>
      <c r="AB88" s="931">
        <v>0</v>
      </c>
      <c r="AC88" s="1399"/>
      <c r="AD88" s="931"/>
      <c r="AE88" s="1399"/>
      <c r="AF88" s="931"/>
      <c r="AG88" s="1405"/>
    </row>
    <row r="89" spans="1:2551" s="6" customFormat="1" ht="12" x14ac:dyDescent="0.15">
      <c r="B89" s="123" t="s">
        <v>2913</v>
      </c>
      <c r="C89" s="124"/>
      <c r="D89" s="124"/>
      <c r="E89" s="124" t="s">
        <v>2474</v>
      </c>
      <c r="F89" s="124"/>
      <c r="G89" s="124" t="s">
        <v>2530</v>
      </c>
      <c r="H89" s="124">
        <v>27.98969</v>
      </c>
      <c r="I89" s="124">
        <v>104.234194</v>
      </c>
      <c r="J89" s="124" t="s">
        <v>11</v>
      </c>
      <c r="K89" s="124" t="s">
        <v>3</v>
      </c>
      <c r="L89" s="124">
        <v>2007</v>
      </c>
      <c r="M89" s="937">
        <v>48</v>
      </c>
      <c r="N89" s="1403"/>
      <c r="O89" s="124"/>
      <c r="P89" s="124">
        <v>44.5</v>
      </c>
      <c r="Q89" s="124"/>
      <c r="R89" s="124">
        <v>17.399999999999999</v>
      </c>
      <c r="S89" s="124"/>
      <c r="T89" s="124"/>
      <c r="U89" s="1400"/>
      <c r="V89" s="124">
        <v>0</v>
      </c>
      <c r="W89" s="124">
        <v>0</v>
      </c>
      <c r="X89" s="124">
        <v>0</v>
      </c>
      <c r="Y89" s="124">
        <v>0</v>
      </c>
      <c r="Z89" s="124">
        <v>100</v>
      </c>
      <c r="AA89" s="124">
        <v>0</v>
      </c>
      <c r="AB89" s="124">
        <v>0</v>
      </c>
      <c r="AC89" s="1400"/>
      <c r="AD89" s="124"/>
      <c r="AE89" s="1400"/>
      <c r="AF89" s="124"/>
      <c r="AG89" s="1406"/>
    </row>
    <row r="90" spans="1:2551" s="46" customFormat="1" ht="13" customHeight="1" x14ac:dyDescent="0.2">
      <c r="A90" s="36"/>
      <c r="B90" s="117" t="s">
        <v>3145</v>
      </c>
      <c r="C90" s="118" t="s">
        <v>2505</v>
      </c>
      <c r="D90" s="118"/>
      <c r="E90" s="118" t="s">
        <v>2474</v>
      </c>
      <c r="F90" s="118"/>
      <c r="G90" s="118" t="s">
        <v>2475</v>
      </c>
      <c r="H90" s="119">
        <v>26.328092999999999</v>
      </c>
      <c r="I90" s="119">
        <v>102.632164</v>
      </c>
      <c r="J90" s="118" t="s">
        <v>11</v>
      </c>
      <c r="K90" s="118" t="s">
        <v>3</v>
      </c>
      <c r="L90" s="118">
        <v>2021</v>
      </c>
      <c r="M90" s="120">
        <v>10200</v>
      </c>
      <c r="N90" s="120"/>
      <c r="O90" s="118" t="s">
        <v>0</v>
      </c>
      <c r="P90" s="120">
        <v>240</v>
      </c>
      <c r="Q90" s="120"/>
      <c r="R90" s="120">
        <v>4000</v>
      </c>
      <c r="S90" s="120"/>
      <c r="T90" s="118"/>
      <c r="U90" s="118"/>
      <c r="V90" s="118"/>
      <c r="W90" s="118"/>
      <c r="X90" s="118"/>
      <c r="Y90" s="118"/>
      <c r="Z90" s="118"/>
      <c r="AA90" s="118"/>
      <c r="AB90" s="118"/>
      <c r="AC90" s="118"/>
      <c r="AD90" s="118"/>
      <c r="AE90" s="126"/>
      <c r="AF90" s="118"/>
      <c r="AG90" s="122" t="s">
        <v>2506</v>
      </c>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5"/>
      <c r="DQ90" s="45"/>
      <c r="DR90" s="45"/>
      <c r="DS90" s="45"/>
      <c r="DT90" s="45"/>
      <c r="DU90" s="45"/>
      <c r="DV90" s="45"/>
      <c r="DW90" s="45"/>
      <c r="DX90" s="45"/>
      <c r="DY90" s="45"/>
      <c r="DZ90" s="45"/>
      <c r="EA90" s="45"/>
      <c r="EB90" s="45"/>
      <c r="EC90" s="45"/>
      <c r="ED90" s="45"/>
      <c r="EE90" s="45"/>
      <c r="EF90" s="45"/>
      <c r="EG90" s="45"/>
      <c r="EH90" s="45"/>
      <c r="EI90" s="45"/>
      <c r="EJ90" s="45"/>
      <c r="EK90" s="45"/>
      <c r="EL90" s="45"/>
      <c r="EM90" s="45"/>
      <c r="EN90" s="45"/>
      <c r="EO90" s="45"/>
      <c r="EP90" s="45"/>
      <c r="EQ90" s="45"/>
      <c r="ER90" s="45"/>
      <c r="ES90" s="45"/>
      <c r="ET90" s="45"/>
      <c r="EU90" s="45"/>
      <c r="EV90" s="45"/>
      <c r="EW90" s="45"/>
      <c r="EX90" s="45"/>
      <c r="EY90" s="45"/>
      <c r="EZ90" s="45"/>
      <c r="FA90" s="45"/>
      <c r="FB90" s="45"/>
      <c r="FC90" s="45"/>
      <c r="FD90" s="45"/>
      <c r="FE90" s="45"/>
      <c r="FF90" s="45"/>
      <c r="FG90" s="45"/>
      <c r="FH90" s="45"/>
      <c r="FI90" s="45"/>
      <c r="FJ90" s="45"/>
      <c r="FK90" s="45"/>
      <c r="FL90" s="45"/>
      <c r="FM90" s="45"/>
      <c r="FN90" s="45"/>
      <c r="FO90" s="45"/>
      <c r="FP90" s="45"/>
      <c r="FQ90" s="45"/>
      <c r="FR90" s="45"/>
      <c r="FS90" s="45"/>
      <c r="FT90" s="45"/>
      <c r="FU90" s="45"/>
      <c r="FV90" s="45"/>
      <c r="FW90" s="45"/>
      <c r="FX90" s="45"/>
      <c r="FY90" s="45"/>
      <c r="FZ90" s="45"/>
      <c r="GA90" s="45"/>
      <c r="GB90" s="45"/>
      <c r="GC90" s="45"/>
      <c r="GD90" s="45"/>
      <c r="GE90" s="45"/>
      <c r="GF90" s="45"/>
      <c r="GG90" s="45"/>
      <c r="GH90" s="45"/>
      <c r="GI90" s="45"/>
      <c r="GJ90" s="45"/>
      <c r="GK90" s="45"/>
      <c r="GL90" s="45"/>
      <c r="GM90" s="45"/>
      <c r="GN90" s="45"/>
      <c r="GO90" s="45"/>
      <c r="GP90" s="45"/>
      <c r="GQ90" s="45"/>
      <c r="GR90" s="45"/>
      <c r="GS90" s="45"/>
      <c r="GT90" s="45"/>
      <c r="GU90" s="45"/>
      <c r="GV90" s="45"/>
      <c r="GW90" s="45"/>
      <c r="GX90" s="45"/>
      <c r="GY90" s="45"/>
      <c r="GZ90" s="45"/>
      <c r="HA90" s="45"/>
      <c r="HB90" s="45"/>
      <c r="HC90" s="45"/>
      <c r="HD90" s="45"/>
      <c r="HE90" s="45"/>
      <c r="HF90" s="45"/>
      <c r="HG90" s="45"/>
      <c r="HH90" s="45"/>
      <c r="HI90" s="45"/>
      <c r="HJ90" s="45"/>
      <c r="HK90" s="45"/>
      <c r="HL90" s="45"/>
      <c r="HM90" s="45"/>
      <c r="HN90" s="45"/>
      <c r="HO90" s="45"/>
      <c r="HP90" s="45"/>
      <c r="HQ90" s="45"/>
      <c r="HR90" s="45"/>
      <c r="HS90" s="45"/>
      <c r="HT90" s="45"/>
      <c r="HU90" s="45"/>
      <c r="HV90" s="45"/>
      <c r="HW90" s="45"/>
      <c r="HX90" s="45"/>
      <c r="HY90" s="45"/>
      <c r="HZ90" s="45"/>
      <c r="IA90" s="45"/>
      <c r="IB90" s="45"/>
      <c r="IC90" s="45"/>
      <c r="ID90" s="45"/>
      <c r="IE90" s="45"/>
      <c r="IF90" s="45"/>
      <c r="IG90" s="45"/>
      <c r="IH90" s="45"/>
      <c r="II90" s="45"/>
      <c r="IJ90" s="45"/>
      <c r="IK90" s="45"/>
      <c r="IL90" s="45"/>
      <c r="IM90" s="45"/>
      <c r="IN90" s="45"/>
      <c r="IO90" s="45"/>
      <c r="IP90" s="45"/>
      <c r="IQ90" s="45"/>
      <c r="IR90" s="45"/>
      <c r="IS90" s="45"/>
      <c r="IT90" s="45"/>
      <c r="IU90" s="45"/>
      <c r="IV90" s="45"/>
      <c r="IW90" s="45"/>
      <c r="IX90" s="45"/>
      <c r="IY90" s="45"/>
      <c r="IZ90" s="45"/>
      <c r="JA90" s="45"/>
      <c r="JB90" s="45"/>
      <c r="JC90" s="45"/>
      <c r="JD90" s="45"/>
      <c r="JE90" s="45"/>
      <c r="JF90" s="45"/>
      <c r="JG90" s="45"/>
      <c r="JH90" s="45"/>
      <c r="JI90" s="45"/>
      <c r="JJ90" s="45"/>
      <c r="JK90" s="45"/>
      <c r="JL90" s="45"/>
      <c r="JM90" s="45"/>
      <c r="JN90" s="45"/>
      <c r="JO90" s="45"/>
      <c r="JP90" s="45"/>
      <c r="JQ90" s="45"/>
      <c r="JR90" s="45"/>
      <c r="JS90" s="45"/>
      <c r="JT90" s="45"/>
      <c r="JU90" s="45"/>
      <c r="JV90" s="45"/>
      <c r="JW90" s="45"/>
      <c r="JX90" s="45"/>
      <c r="JY90" s="45"/>
      <c r="JZ90" s="45"/>
      <c r="KA90" s="45"/>
      <c r="KB90" s="45"/>
      <c r="KC90" s="45"/>
      <c r="KD90" s="45"/>
      <c r="KE90" s="45"/>
      <c r="KF90" s="45"/>
      <c r="KG90" s="45"/>
      <c r="KH90" s="45"/>
      <c r="KI90" s="45"/>
      <c r="KJ90" s="45"/>
      <c r="KK90" s="45"/>
      <c r="KL90" s="45"/>
      <c r="KM90" s="45"/>
      <c r="KN90" s="45"/>
      <c r="KO90" s="45"/>
      <c r="KP90" s="45"/>
      <c r="KQ90" s="45"/>
      <c r="KR90" s="45"/>
      <c r="KS90" s="45"/>
      <c r="KT90" s="45"/>
      <c r="KU90" s="45"/>
      <c r="KV90" s="45"/>
      <c r="KW90" s="45"/>
      <c r="KX90" s="45"/>
      <c r="KY90" s="45"/>
      <c r="KZ90" s="45"/>
      <c r="LA90" s="45"/>
      <c r="LB90" s="45"/>
      <c r="LC90" s="45"/>
      <c r="LD90" s="45"/>
      <c r="LE90" s="45"/>
      <c r="LF90" s="45"/>
      <c r="LG90" s="45"/>
      <c r="LH90" s="45"/>
      <c r="LI90" s="45"/>
      <c r="LJ90" s="45"/>
      <c r="LK90" s="45"/>
      <c r="LL90" s="45"/>
      <c r="LM90" s="45"/>
      <c r="LN90" s="45"/>
      <c r="LO90" s="45"/>
      <c r="LP90" s="45"/>
      <c r="LQ90" s="45"/>
      <c r="LR90" s="45"/>
      <c r="LS90" s="45"/>
      <c r="LT90" s="45"/>
      <c r="LU90" s="45"/>
      <c r="LV90" s="45"/>
      <c r="LW90" s="45"/>
      <c r="LX90" s="45"/>
      <c r="LY90" s="45"/>
      <c r="LZ90" s="45"/>
      <c r="MA90" s="45"/>
      <c r="MB90" s="45"/>
      <c r="MC90" s="45"/>
      <c r="MD90" s="45"/>
      <c r="ME90" s="45"/>
      <c r="MF90" s="45"/>
      <c r="MG90" s="45"/>
      <c r="MH90" s="45"/>
      <c r="MI90" s="45"/>
      <c r="MJ90" s="45"/>
      <c r="MK90" s="45"/>
      <c r="ML90" s="45"/>
      <c r="MM90" s="45"/>
      <c r="MN90" s="45"/>
      <c r="MO90" s="45"/>
      <c r="MP90" s="45"/>
      <c r="MQ90" s="45"/>
      <c r="MR90" s="45"/>
      <c r="MS90" s="45"/>
      <c r="MT90" s="45"/>
      <c r="MU90" s="45"/>
      <c r="MV90" s="45"/>
      <c r="MW90" s="45"/>
      <c r="MX90" s="45"/>
      <c r="MY90" s="45"/>
      <c r="MZ90" s="45"/>
      <c r="NA90" s="45"/>
      <c r="NB90" s="45"/>
      <c r="NC90" s="45"/>
      <c r="ND90" s="45"/>
      <c r="NE90" s="45"/>
      <c r="NF90" s="45"/>
      <c r="NG90" s="45"/>
      <c r="NH90" s="45"/>
      <c r="NI90" s="45"/>
      <c r="NJ90" s="45"/>
      <c r="NK90" s="45"/>
      <c r="NL90" s="45"/>
      <c r="NM90" s="45"/>
      <c r="NN90" s="45"/>
      <c r="NO90" s="45"/>
      <c r="NP90" s="45"/>
      <c r="NQ90" s="45"/>
      <c r="NR90" s="45"/>
      <c r="NS90" s="45"/>
      <c r="NT90" s="45"/>
      <c r="NU90" s="45"/>
      <c r="NV90" s="45"/>
      <c r="NW90" s="45"/>
      <c r="NX90" s="45"/>
      <c r="NY90" s="45"/>
      <c r="NZ90" s="45"/>
      <c r="OA90" s="45"/>
      <c r="OB90" s="45"/>
      <c r="OC90" s="45"/>
      <c r="OD90" s="45"/>
      <c r="OE90" s="45"/>
      <c r="OF90" s="45"/>
      <c r="OG90" s="45"/>
      <c r="OH90" s="45"/>
      <c r="OI90" s="45"/>
      <c r="OJ90" s="45"/>
      <c r="OK90" s="45"/>
      <c r="OL90" s="45"/>
      <c r="OM90" s="45"/>
      <c r="ON90" s="45"/>
      <c r="OO90" s="45"/>
      <c r="OP90" s="45"/>
      <c r="OQ90" s="45"/>
      <c r="OR90" s="45"/>
      <c r="OS90" s="45"/>
      <c r="OT90" s="45"/>
      <c r="OU90" s="45"/>
      <c r="OV90" s="45"/>
      <c r="OW90" s="45"/>
      <c r="OX90" s="45"/>
      <c r="OY90" s="45"/>
      <c r="OZ90" s="45"/>
      <c r="PA90" s="45"/>
      <c r="PB90" s="45"/>
      <c r="PC90" s="45"/>
      <c r="PD90" s="45"/>
      <c r="PE90" s="45"/>
      <c r="PF90" s="45"/>
      <c r="PG90" s="45"/>
      <c r="PH90" s="45"/>
      <c r="PI90" s="45"/>
      <c r="PJ90" s="45"/>
      <c r="PK90" s="45"/>
      <c r="PL90" s="45"/>
      <c r="PM90" s="45"/>
      <c r="PN90" s="45"/>
      <c r="PO90" s="45"/>
      <c r="PP90" s="45"/>
      <c r="PQ90" s="45"/>
      <c r="PR90" s="45"/>
      <c r="PS90" s="45"/>
      <c r="PT90" s="45"/>
      <c r="PU90" s="45"/>
      <c r="PV90" s="45"/>
      <c r="PW90" s="45"/>
      <c r="PX90" s="45"/>
      <c r="PY90" s="45"/>
      <c r="PZ90" s="45"/>
      <c r="QA90" s="45"/>
      <c r="QB90" s="45"/>
      <c r="QC90" s="45"/>
      <c r="QD90" s="45"/>
      <c r="QE90" s="45"/>
      <c r="QF90" s="45"/>
      <c r="QG90" s="45"/>
      <c r="QH90" s="45"/>
      <c r="QI90" s="45"/>
      <c r="QJ90" s="45"/>
      <c r="QK90" s="45"/>
      <c r="QL90" s="45"/>
      <c r="QM90" s="45"/>
      <c r="QN90" s="45"/>
      <c r="QO90" s="45"/>
      <c r="QP90" s="45"/>
      <c r="QQ90" s="45"/>
      <c r="QR90" s="45"/>
      <c r="QS90" s="45"/>
      <c r="QT90" s="45"/>
      <c r="QU90" s="45"/>
      <c r="QV90" s="45"/>
      <c r="QW90" s="45"/>
      <c r="QX90" s="45"/>
      <c r="QY90" s="45"/>
      <c r="QZ90" s="45"/>
      <c r="RA90" s="45"/>
      <c r="RB90" s="45"/>
      <c r="RC90" s="45"/>
      <c r="RD90" s="45"/>
      <c r="RE90" s="45"/>
      <c r="RF90" s="45"/>
      <c r="RG90" s="45"/>
      <c r="RH90" s="45"/>
      <c r="RI90" s="45"/>
      <c r="RJ90" s="45"/>
      <c r="RK90" s="45"/>
      <c r="RL90" s="45"/>
      <c r="RM90" s="45"/>
      <c r="RN90" s="45"/>
      <c r="RO90" s="45"/>
      <c r="RP90" s="45"/>
      <c r="RQ90" s="45"/>
      <c r="RR90" s="45"/>
      <c r="RS90" s="45"/>
      <c r="RT90" s="45"/>
      <c r="RU90" s="45"/>
      <c r="RV90" s="45"/>
      <c r="RW90" s="45"/>
      <c r="RX90" s="45"/>
      <c r="RY90" s="45"/>
      <c r="RZ90" s="45"/>
      <c r="SA90" s="45"/>
      <c r="SB90" s="45"/>
      <c r="SC90" s="45"/>
      <c r="SD90" s="45"/>
      <c r="SE90" s="45"/>
      <c r="SF90" s="45"/>
      <c r="SG90" s="45"/>
      <c r="SH90" s="45"/>
      <c r="SI90" s="45"/>
      <c r="SJ90" s="45"/>
      <c r="SK90" s="45"/>
      <c r="SL90" s="45"/>
      <c r="SM90" s="45"/>
      <c r="SN90" s="45"/>
      <c r="SO90" s="45"/>
      <c r="SP90" s="45"/>
      <c r="SQ90" s="45"/>
      <c r="SR90" s="45"/>
      <c r="SS90" s="45"/>
      <c r="ST90" s="45"/>
      <c r="SU90" s="45"/>
      <c r="SV90" s="45"/>
      <c r="SW90" s="45"/>
      <c r="SX90" s="45"/>
      <c r="SY90" s="45"/>
      <c r="SZ90" s="45"/>
      <c r="TA90" s="45"/>
      <c r="TB90" s="45"/>
      <c r="TC90" s="45"/>
      <c r="TD90" s="45"/>
      <c r="TE90" s="45"/>
      <c r="TF90" s="45"/>
      <c r="TG90" s="45"/>
      <c r="TH90" s="45"/>
      <c r="TI90" s="45"/>
      <c r="TJ90" s="45"/>
      <c r="TK90" s="45"/>
      <c r="TL90" s="45"/>
      <c r="TM90" s="45"/>
      <c r="TN90" s="45"/>
      <c r="TO90" s="45"/>
      <c r="TP90" s="45"/>
      <c r="TQ90" s="45"/>
      <c r="TR90" s="45"/>
      <c r="TS90" s="45"/>
      <c r="TT90" s="45"/>
      <c r="TU90" s="45"/>
      <c r="TV90" s="45"/>
      <c r="TW90" s="45"/>
      <c r="TX90" s="45"/>
      <c r="TY90" s="45"/>
      <c r="TZ90" s="45"/>
      <c r="UA90" s="45"/>
      <c r="UB90" s="45"/>
      <c r="UC90" s="45"/>
      <c r="UD90" s="45"/>
      <c r="UE90" s="45"/>
      <c r="UF90" s="45"/>
      <c r="UG90" s="45"/>
      <c r="UH90" s="45"/>
      <c r="UI90" s="45"/>
      <c r="UJ90" s="45"/>
      <c r="UK90" s="45"/>
      <c r="UL90" s="45"/>
      <c r="UM90" s="45"/>
      <c r="UN90" s="45"/>
      <c r="UO90" s="45"/>
      <c r="UP90" s="45"/>
      <c r="UQ90" s="45"/>
      <c r="UR90" s="45"/>
      <c r="US90" s="45"/>
      <c r="UT90" s="45"/>
      <c r="UU90" s="45"/>
      <c r="UV90" s="45"/>
      <c r="UW90" s="45"/>
      <c r="UX90" s="45"/>
      <c r="UY90" s="45"/>
      <c r="UZ90" s="45"/>
      <c r="VA90" s="45"/>
      <c r="VB90" s="45"/>
      <c r="VC90" s="45"/>
      <c r="VD90" s="45"/>
      <c r="VE90" s="45"/>
      <c r="VF90" s="45"/>
      <c r="VG90" s="45"/>
      <c r="VH90" s="45"/>
      <c r="VI90" s="45"/>
      <c r="VJ90" s="45"/>
      <c r="VK90" s="45"/>
      <c r="VL90" s="45"/>
      <c r="VM90" s="45"/>
      <c r="VN90" s="45"/>
      <c r="VO90" s="45"/>
      <c r="VP90" s="45"/>
      <c r="VQ90" s="45"/>
      <c r="VR90" s="45"/>
      <c r="VS90" s="45"/>
      <c r="VT90" s="45"/>
      <c r="VU90" s="45"/>
      <c r="VV90" s="45"/>
      <c r="VW90" s="45"/>
      <c r="VX90" s="45"/>
      <c r="VY90" s="45"/>
      <c r="VZ90" s="45"/>
      <c r="WA90" s="45"/>
      <c r="WB90" s="45"/>
      <c r="WC90" s="45"/>
      <c r="WD90" s="45"/>
      <c r="WE90" s="45"/>
      <c r="WF90" s="45"/>
      <c r="WG90" s="45"/>
      <c r="WH90" s="45"/>
      <c r="WI90" s="45"/>
      <c r="WJ90" s="45"/>
      <c r="WK90" s="45"/>
      <c r="WL90" s="45"/>
      <c r="WM90" s="45"/>
      <c r="WN90" s="45"/>
      <c r="WO90" s="45"/>
      <c r="WP90" s="45"/>
      <c r="WQ90" s="45"/>
      <c r="WR90" s="45"/>
      <c r="WS90" s="45"/>
      <c r="WT90" s="45"/>
      <c r="WU90" s="45"/>
      <c r="WV90" s="45"/>
      <c r="WW90" s="45"/>
      <c r="WX90" s="45"/>
      <c r="WY90" s="45"/>
      <c r="WZ90" s="45"/>
      <c r="XA90" s="45"/>
      <c r="XB90" s="45"/>
      <c r="XC90" s="45"/>
      <c r="XD90" s="45"/>
      <c r="XE90" s="45"/>
      <c r="XF90" s="45"/>
      <c r="XG90" s="45"/>
      <c r="XH90" s="45"/>
      <c r="XI90" s="45"/>
      <c r="XJ90" s="45"/>
      <c r="XK90" s="45"/>
      <c r="XL90" s="45"/>
      <c r="XM90" s="45"/>
      <c r="XN90" s="45"/>
      <c r="XO90" s="45"/>
      <c r="XP90" s="45"/>
      <c r="XQ90" s="45"/>
      <c r="XR90" s="45"/>
      <c r="XS90" s="45"/>
      <c r="XT90" s="45"/>
      <c r="XU90" s="45"/>
      <c r="XV90" s="45"/>
      <c r="XW90" s="45"/>
      <c r="XX90" s="45"/>
      <c r="XY90" s="45"/>
      <c r="XZ90" s="45"/>
      <c r="YA90" s="45"/>
      <c r="YB90" s="45"/>
      <c r="YC90" s="45"/>
      <c r="YD90" s="45"/>
      <c r="YE90" s="45"/>
      <c r="YF90" s="45"/>
      <c r="YG90" s="45"/>
      <c r="YH90" s="45"/>
      <c r="YI90" s="45"/>
      <c r="YJ90" s="45"/>
      <c r="YK90" s="45"/>
      <c r="YL90" s="45"/>
      <c r="YM90" s="45"/>
      <c r="YN90" s="45"/>
      <c r="YO90" s="45"/>
      <c r="YP90" s="45"/>
      <c r="YQ90" s="45"/>
      <c r="YR90" s="45"/>
      <c r="YS90" s="45"/>
      <c r="YT90" s="45"/>
      <c r="YU90" s="45"/>
      <c r="YV90" s="45"/>
      <c r="YW90" s="45"/>
      <c r="YX90" s="45"/>
      <c r="YY90" s="45"/>
      <c r="YZ90" s="45"/>
      <c r="ZA90" s="45"/>
      <c r="ZB90" s="45"/>
      <c r="ZC90" s="45"/>
      <c r="ZD90" s="45"/>
      <c r="ZE90" s="45"/>
      <c r="ZF90" s="45"/>
      <c r="ZG90" s="45"/>
      <c r="ZH90" s="45"/>
      <c r="ZI90" s="45"/>
      <c r="ZJ90" s="45"/>
      <c r="ZK90" s="45"/>
      <c r="ZL90" s="45"/>
      <c r="ZM90" s="45"/>
      <c r="ZN90" s="45"/>
      <c r="ZO90" s="45"/>
      <c r="ZP90" s="45"/>
      <c r="ZQ90" s="45"/>
      <c r="ZR90" s="45"/>
      <c r="ZS90" s="45"/>
      <c r="ZT90" s="45"/>
      <c r="ZU90" s="45"/>
      <c r="ZV90" s="45"/>
      <c r="ZW90" s="45"/>
      <c r="ZX90" s="45"/>
      <c r="ZY90" s="45"/>
      <c r="ZZ90" s="45"/>
      <c r="AAA90" s="45"/>
      <c r="AAB90" s="45"/>
      <c r="AAC90" s="45"/>
      <c r="AAD90" s="45"/>
      <c r="AAE90" s="45"/>
      <c r="AAF90" s="45"/>
      <c r="AAG90" s="45"/>
      <c r="AAH90" s="45"/>
      <c r="AAI90" s="45"/>
      <c r="AAJ90" s="45"/>
      <c r="AAK90" s="45"/>
      <c r="AAL90" s="45"/>
      <c r="AAM90" s="45"/>
      <c r="AAN90" s="45"/>
      <c r="AAO90" s="45"/>
      <c r="AAP90" s="45"/>
      <c r="AAQ90" s="45"/>
      <c r="AAR90" s="45"/>
      <c r="AAS90" s="45"/>
      <c r="AAT90" s="45"/>
      <c r="AAU90" s="45"/>
      <c r="AAV90" s="45"/>
      <c r="AAW90" s="45"/>
      <c r="AAX90" s="45"/>
      <c r="AAY90" s="45"/>
      <c r="AAZ90" s="45"/>
      <c r="ABA90" s="45"/>
      <c r="ABB90" s="45"/>
      <c r="ABC90" s="45"/>
      <c r="ABD90" s="45"/>
      <c r="ABE90" s="45"/>
      <c r="ABF90" s="45"/>
      <c r="ABG90" s="45"/>
      <c r="ABH90" s="45"/>
      <c r="ABI90" s="45"/>
      <c r="ABJ90" s="45"/>
      <c r="ABK90" s="45"/>
      <c r="ABL90" s="45"/>
      <c r="ABM90" s="45"/>
      <c r="ABN90" s="45"/>
      <c r="ABO90" s="45"/>
      <c r="ABP90" s="45"/>
      <c r="ABQ90" s="45"/>
      <c r="ABR90" s="45"/>
      <c r="ABS90" s="45"/>
      <c r="ABT90" s="45"/>
      <c r="ABU90" s="45"/>
      <c r="ABV90" s="45"/>
      <c r="ABW90" s="45"/>
      <c r="ABX90" s="45"/>
      <c r="ABY90" s="45"/>
      <c r="ABZ90" s="45"/>
      <c r="ACA90" s="45"/>
      <c r="ACB90" s="45"/>
      <c r="ACC90" s="45"/>
      <c r="ACD90" s="45"/>
      <c r="ACE90" s="45"/>
      <c r="ACF90" s="45"/>
      <c r="ACG90" s="45"/>
      <c r="ACH90" s="45"/>
      <c r="ACI90" s="45"/>
      <c r="ACJ90" s="45"/>
      <c r="ACK90" s="45"/>
      <c r="ACL90" s="45"/>
      <c r="ACM90" s="45"/>
      <c r="ACN90" s="45"/>
      <c r="ACO90" s="45"/>
      <c r="ACP90" s="45"/>
      <c r="ACQ90" s="45"/>
      <c r="ACR90" s="45"/>
      <c r="ACS90" s="45"/>
      <c r="ACT90" s="45"/>
      <c r="ACU90" s="45"/>
      <c r="ACV90" s="45"/>
      <c r="ACW90" s="45"/>
      <c r="ACX90" s="45"/>
      <c r="ACY90" s="45"/>
      <c r="ACZ90" s="45"/>
      <c r="ADA90" s="45"/>
      <c r="ADB90" s="45"/>
      <c r="ADC90" s="45"/>
      <c r="ADD90" s="45"/>
      <c r="ADE90" s="45"/>
      <c r="ADF90" s="45"/>
      <c r="ADG90" s="45"/>
      <c r="ADH90" s="45"/>
      <c r="ADI90" s="45"/>
      <c r="ADJ90" s="45"/>
      <c r="ADK90" s="45"/>
      <c r="ADL90" s="45"/>
      <c r="ADM90" s="45"/>
      <c r="ADN90" s="45"/>
      <c r="ADO90" s="45"/>
      <c r="ADP90" s="45"/>
      <c r="ADQ90" s="45"/>
      <c r="ADR90" s="45"/>
      <c r="ADS90" s="45"/>
      <c r="ADT90" s="45"/>
      <c r="ADU90" s="45"/>
      <c r="ADV90" s="45"/>
      <c r="ADW90" s="45"/>
      <c r="ADX90" s="45"/>
      <c r="ADY90" s="45"/>
      <c r="ADZ90" s="45"/>
      <c r="AEA90" s="45"/>
      <c r="AEB90" s="45"/>
      <c r="AEC90" s="45"/>
      <c r="AED90" s="45"/>
      <c r="AEE90" s="45"/>
      <c r="AEF90" s="45"/>
      <c r="AEG90" s="45"/>
      <c r="AEH90" s="45"/>
      <c r="AEI90" s="45"/>
      <c r="AEJ90" s="45"/>
      <c r="AEK90" s="45"/>
      <c r="AEL90" s="45"/>
      <c r="AEM90" s="45"/>
      <c r="AEN90" s="45"/>
      <c r="AEO90" s="45"/>
      <c r="AEP90" s="45"/>
      <c r="AEQ90" s="45"/>
      <c r="AER90" s="45"/>
      <c r="AES90" s="45"/>
      <c r="AET90" s="45"/>
      <c r="AEU90" s="45"/>
      <c r="AEV90" s="45"/>
      <c r="AEW90" s="45"/>
      <c r="AEX90" s="45"/>
      <c r="AEY90" s="45"/>
      <c r="AEZ90" s="45"/>
      <c r="AFA90" s="45"/>
      <c r="AFB90" s="45"/>
      <c r="AFC90" s="45"/>
      <c r="AFD90" s="45"/>
      <c r="AFE90" s="45"/>
      <c r="AFF90" s="45"/>
      <c r="AFG90" s="45"/>
      <c r="AFH90" s="45"/>
      <c r="AFI90" s="45"/>
      <c r="AFJ90" s="45"/>
      <c r="AFK90" s="45"/>
      <c r="AFL90" s="45"/>
      <c r="AFM90" s="45"/>
      <c r="AFN90" s="45"/>
      <c r="AFO90" s="45"/>
      <c r="AFP90" s="45"/>
      <c r="AFQ90" s="45"/>
      <c r="AFR90" s="45"/>
      <c r="AFS90" s="45"/>
      <c r="AFT90" s="45"/>
      <c r="AFU90" s="45"/>
      <c r="AFV90" s="45"/>
      <c r="AFW90" s="45"/>
      <c r="AFX90" s="45"/>
      <c r="AFY90" s="45"/>
      <c r="AFZ90" s="45"/>
      <c r="AGA90" s="45"/>
      <c r="AGB90" s="45"/>
      <c r="AGC90" s="45"/>
      <c r="AGD90" s="45"/>
      <c r="AGE90" s="45"/>
      <c r="AGF90" s="45"/>
      <c r="AGG90" s="45"/>
      <c r="AGH90" s="45"/>
      <c r="AGI90" s="45"/>
      <c r="AGJ90" s="45"/>
      <c r="AGK90" s="45"/>
      <c r="AGL90" s="45"/>
      <c r="AGM90" s="45"/>
      <c r="AGN90" s="45"/>
      <c r="AGO90" s="45"/>
      <c r="AGP90" s="45"/>
      <c r="AGQ90" s="45"/>
      <c r="AGR90" s="45"/>
      <c r="AGS90" s="45"/>
      <c r="AGT90" s="45"/>
      <c r="AGU90" s="45"/>
      <c r="AGV90" s="45"/>
      <c r="AGW90" s="45"/>
      <c r="AGX90" s="45"/>
      <c r="AGY90" s="45"/>
      <c r="AGZ90" s="45"/>
      <c r="AHA90" s="45"/>
      <c r="AHB90" s="45"/>
      <c r="AHC90" s="45"/>
      <c r="AHD90" s="45"/>
      <c r="AHE90" s="45"/>
      <c r="AHF90" s="45"/>
      <c r="AHG90" s="45"/>
      <c r="AHH90" s="45"/>
      <c r="AHI90" s="45"/>
      <c r="AHJ90" s="45"/>
      <c r="AHK90" s="45"/>
      <c r="AHL90" s="45"/>
      <c r="AHM90" s="45"/>
      <c r="AHN90" s="45"/>
      <c r="AHO90" s="45"/>
      <c r="AHP90" s="45"/>
      <c r="AHQ90" s="45"/>
      <c r="AHR90" s="45"/>
      <c r="AHS90" s="45"/>
      <c r="AHT90" s="45"/>
      <c r="AHU90" s="45"/>
      <c r="AHV90" s="45"/>
      <c r="AHW90" s="45"/>
      <c r="AHX90" s="45"/>
      <c r="AHY90" s="45"/>
      <c r="AHZ90" s="45"/>
      <c r="AIA90" s="45"/>
      <c r="AIB90" s="45"/>
      <c r="AIC90" s="45"/>
      <c r="AID90" s="45"/>
      <c r="AIE90" s="45"/>
      <c r="AIF90" s="45"/>
      <c r="AIG90" s="45"/>
      <c r="AIH90" s="45"/>
      <c r="AII90" s="45"/>
      <c r="AIJ90" s="45"/>
      <c r="AIK90" s="45"/>
      <c r="AIL90" s="45"/>
      <c r="AIM90" s="45"/>
      <c r="AIN90" s="45"/>
      <c r="AIO90" s="45"/>
      <c r="AIP90" s="45"/>
      <c r="AIQ90" s="45"/>
      <c r="AIR90" s="45"/>
      <c r="AIS90" s="45"/>
      <c r="AIT90" s="45"/>
      <c r="AIU90" s="45"/>
      <c r="AIV90" s="45"/>
      <c r="AIW90" s="45"/>
      <c r="AIX90" s="45"/>
      <c r="AIY90" s="45"/>
      <c r="AIZ90" s="45"/>
      <c r="AJA90" s="45"/>
      <c r="AJB90" s="45"/>
      <c r="AJC90" s="45"/>
      <c r="AJD90" s="45"/>
      <c r="AJE90" s="45"/>
      <c r="AJF90" s="45"/>
      <c r="AJG90" s="45"/>
      <c r="AJH90" s="45"/>
      <c r="AJI90" s="45"/>
      <c r="AJJ90" s="45"/>
      <c r="AJK90" s="45"/>
      <c r="AJL90" s="45"/>
      <c r="AJM90" s="45"/>
      <c r="AJN90" s="45"/>
      <c r="AJO90" s="45"/>
      <c r="AJP90" s="45"/>
      <c r="AJQ90" s="45"/>
      <c r="AJR90" s="45"/>
      <c r="AJS90" s="45"/>
      <c r="AJT90" s="45"/>
      <c r="AJU90" s="45"/>
      <c r="AJV90" s="45"/>
      <c r="AJW90" s="45"/>
      <c r="AJX90" s="45"/>
      <c r="AJY90" s="45"/>
      <c r="AJZ90" s="45"/>
      <c r="AKA90" s="45"/>
      <c r="AKB90" s="45"/>
      <c r="AKC90" s="45"/>
      <c r="AKD90" s="45"/>
      <c r="AKE90" s="45"/>
      <c r="AKF90" s="45"/>
      <c r="AKG90" s="45"/>
      <c r="AKH90" s="45"/>
      <c r="AKI90" s="45"/>
      <c r="AKJ90" s="45"/>
      <c r="AKK90" s="45"/>
      <c r="AKL90" s="45"/>
      <c r="AKM90" s="45"/>
      <c r="AKN90" s="45"/>
      <c r="AKO90" s="45"/>
      <c r="AKP90" s="45"/>
      <c r="AKQ90" s="45"/>
      <c r="AKR90" s="45"/>
      <c r="AKS90" s="45"/>
      <c r="AKT90" s="45"/>
      <c r="AKU90" s="45"/>
      <c r="AKV90" s="45"/>
      <c r="AKW90" s="45"/>
      <c r="AKX90" s="45"/>
      <c r="AKY90" s="45"/>
      <c r="AKZ90" s="45"/>
      <c r="ALA90" s="45"/>
      <c r="ALB90" s="45"/>
      <c r="ALC90" s="45"/>
      <c r="ALD90" s="45"/>
      <c r="ALE90" s="45"/>
      <c r="ALF90" s="45"/>
      <c r="ALG90" s="45"/>
      <c r="ALH90" s="45"/>
      <c r="ALI90" s="45"/>
      <c r="ALJ90" s="45"/>
      <c r="ALK90" s="45"/>
      <c r="ALL90" s="45"/>
      <c r="ALM90" s="45"/>
      <c r="ALN90" s="45"/>
      <c r="ALO90" s="45"/>
      <c r="ALP90" s="45"/>
      <c r="ALQ90" s="45"/>
      <c r="ALR90" s="45"/>
      <c r="ALS90" s="45"/>
      <c r="ALT90" s="45"/>
      <c r="ALU90" s="45"/>
      <c r="ALV90" s="45"/>
      <c r="ALW90" s="45"/>
      <c r="ALX90" s="45"/>
      <c r="ALY90" s="45"/>
      <c r="ALZ90" s="45"/>
      <c r="AMA90" s="45"/>
      <c r="AMB90" s="45"/>
      <c r="AMC90" s="45"/>
      <c r="AMD90" s="45"/>
      <c r="AME90" s="45"/>
      <c r="AMF90" s="45"/>
      <c r="AMG90" s="45"/>
      <c r="AMH90" s="45"/>
      <c r="AMI90" s="45"/>
      <c r="AMJ90" s="45"/>
      <c r="AMK90" s="45"/>
      <c r="AML90" s="45"/>
      <c r="AMM90" s="45"/>
      <c r="AMN90" s="45"/>
      <c r="AMO90" s="45"/>
      <c r="AMP90" s="45"/>
      <c r="AMQ90" s="45"/>
      <c r="AMR90" s="45"/>
      <c r="AMS90" s="45"/>
      <c r="AMT90" s="45"/>
      <c r="AMU90" s="45"/>
      <c r="AMV90" s="45"/>
      <c r="AMW90" s="45"/>
      <c r="AMX90" s="45"/>
      <c r="AMY90" s="45"/>
      <c r="AMZ90" s="45"/>
      <c r="ANA90" s="45"/>
      <c r="ANB90" s="45"/>
      <c r="ANC90" s="45"/>
      <c r="AND90" s="45"/>
      <c r="ANE90" s="45"/>
      <c r="ANF90" s="45"/>
      <c r="ANG90" s="45"/>
      <c r="ANH90" s="45"/>
      <c r="ANI90" s="45"/>
      <c r="ANJ90" s="45"/>
      <c r="ANK90" s="45"/>
      <c r="ANL90" s="45"/>
      <c r="ANM90" s="45"/>
      <c r="ANN90" s="45"/>
      <c r="ANO90" s="45"/>
      <c r="ANP90" s="45"/>
      <c r="ANQ90" s="45"/>
      <c r="ANR90" s="45"/>
      <c r="ANS90" s="45"/>
      <c r="ANT90" s="45"/>
      <c r="ANU90" s="45"/>
      <c r="ANV90" s="45"/>
      <c r="ANW90" s="45"/>
      <c r="ANX90" s="45"/>
      <c r="ANY90" s="45"/>
      <c r="ANZ90" s="45"/>
      <c r="AOA90" s="45"/>
      <c r="AOB90" s="45"/>
      <c r="AOC90" s="45"/>
      <c r="AOD90" s="45"/>
      <c r="AOE90" s="45"/>
      <c r="AOF90" s="45"/>
      <c r="AOG90" s="45"/>
      <c r="AOH90" s="45"/>
      <c r="AOI90" s="45"/>
      <c r="AOJ90" s="45"/>
      <c r="AOK90" s="45"/>
      <c r="AOL90" s="45"/>
      <c r="AOM90" s="45"/>
      <c r="AON90" s="45"/>
      <c r="AOO90" s="45"/>
      <c r="AOP90" s="45"/>
      <c r="AOQ90" s="45"/>
      <c r="AOR90" s="45"/>
      <c r="AOS90" s="45"/>
      <c r="AOT90" s="45"/>
      <c r="AOU90" s="45"/>
      <c r="AOV90" s="45"/>
      <c r="AOW90" s="45"/>
      <c r="AOX90" s="45"/>
      <c r="AOY90" s="45"/>
      <c r="AOZ90" s="45"/>
      <c r="APA90" s="45"/>
      <c r="APB90" s="45"/>
      <c r="APC90" s="45"/>
      <c r="APD90" s="45"/>
      <c r="APE90" s="45"/>
      <c r="APF90" s="45"/>
      <c r="APG90" s="45"/>
      <c r="APH90" s="45"/>
      <c r="API90" s="45"/>
      <c r="APJ90" s="45"/>
      <c r="APK90" s="45"/>
      <c r="APL90" s="45"/>
      <c r="APM90" s="45"/>
      <c r="APN90" s="45"/>
      <c r="APO90" s="45"/>
      <c r="APP90" s="45"/>
      <c r="APQ90" s="45"/>
      <c r="APR90" s="45"/>
      <c r="APS90" s="45"/>
      <c r="APT90" s="45"/>
      <c r="APU90" s="45"/>
      <c r="APV90" s="45"/>
      <c r="APW90" s="45"/>
      <c r="APX90" s="45"/>
      <c r="APY90" s="45"/>
      <c r="APZ90" s="45"/>
      <c r="AQA90" s="45"/>
      <c r="AQB90" s="45"/>
      <c r="AQC90" s="45"/>
      <c r="AQD90" s="45"/>
      <c r="AQE90" s="45"/>
      <c r="AQF90" s="45"/>
      <c r="AQG90" s="45"/>
      <c r="AQH90" s="45"/>
      <c r="AQI90" s="45"/>
      <c r="AQJ90" s="45"/>
      <c r="AQK90" s="45"/>
      <c r="AQL90" s="45"/>
      <c r="AQM90" s="45"/>
      <c r="AQN90" s="45"/>
      <c r="AQO90" s="45"/>
      <c r="AQP90" s="45"/>
      <c r="AQQ90" s="45"/>
      <c r="AQR90" s="45"/>
      <c r="AQS90" s="45"/>
      <c r="AQT90" s="45"/>
      <c r="AQU90" s="45"/>
      <c r="AQV90" s="45"/>
      <c r="AQW90" s="45"/>
      <c r="AQX90" s="45"/>
      <c r="AQY90" s="45"/>
      <c r="AQZ90" s="45"/>
      <c r="ARA90" s="45"/>
      <c r="ARB90" s="45"/>
      <c r="ARC90" s="45"/>
      <c r="ARD90" s="45"/>
      <c r="ARE90" s="45"/>
      <c r="ARF90" s="45"/>
      <c r="ARG90" s="45"/>
      <c r="ARH90" s="45"/>
      <c r="ARI90" s="45"/>
      <c r="ARJ90" s="45"/>
      <c r="ARK90" s="45"/>
      <c r="ARL90" s="45"/>
      <c r="ARM90" s="45"/>
      <c r="ARN90" s="45"/>
      <c r="ARO90" s="45"/>
      <c r="ARP90" s="45"/>
      <c r="ARQ90" s="45"/>
      <c r="ARR90" s="45"/>
      <c r="ARS90" s="45"/>
      <c r="ART90" s="45"/>
      <c r="ARU90" s="45"/>
      <c r="ARV90" s="45"/>
      <c r="ARW90" s="45"/>
      <c r="ARX90" s="45"/>
      <c r="ARY90" s="45"/>
      <c r="ARZ90" s="45"/>
      <c r="ASA90" s="45"/>
      <c r="ASB90" s="45"/>
      <c r="ASC90" s="45"/>
      <c r="ASD90" s="45"/>
      <c r="ASE90" s="45"/>
      <c r="ASF90" s="45"/>
      <c r="ASG90" s="45"/>
      <c r="ASH90" s="45"/>
      <c r="ASI90" s="45"/>
      <c r="ASJ90" s="45"/>
      <c r="ASK90" s="45"/>
      <c r="ASL90" s="45"/>
      <c r="ASM90" s="45"/>
      <c r="ASN90" s="45"/>
      <c r="ASO90" s="45"/>
      <c r="ASP90" s="45"/>
      <c r="ASQ90" s="45"/>
      <c r="ASR90" s="45"/>
      <c r="ASS90" s="45"/>
      <c r="AST90" s="45"/>
      <c r="ASU90" s="45"/>
      <c r="ASV90" s="45"/>
      <c r="ASW90" s="45"/>
      <c r="ASX90" s="45"/>
      <c r="ASY90" s="45"/>
      <c r="ASZ90" s="45"/>
      <c r="ATA90" s="45"/>
      <c r="ATB90" s="45"/>
      <c r="ATC90" s="45"/>
      <c r="ATD90" s="45"/>
      <c r="ATE90" s="45"/>
      <c r="ATF90" s="45"/>
      <c r="ATG90" s="45"/>
      <c r="ATH90" s="45"/>
      <c r="ATI90" s="45"/>
      <c r="ATJ90" s="45"/>
      <c r="ATK90" s="45"/>
      <c r="ATL90" s="45"/>
      <c r="ATM90" s="45"/>
      <c r="ATN90" s="45"/>
      <c r="ATO90" s="45"/>
      <c r="ATP90" s="45"/>
      <c r="ATQ90" s="45"/>
      <c r="ATR90" s="45"/>
      <c r="ATS90" s="45"/>
      <c r="ATT90" s="45"/>
      <c r="ATU90" s="45"/>
      <c r="ATV90" s="45"/>
      <c r="ATW90" s="45"/>
      <c r="ATX90" s="45"/>
      <c r="ATY90" s="45"/>
      <c r="ATZ90" s="45"/>
      <c r="AUA90" s="45"/>
      <c r="AUB90" s="45"/>
      <c r="AUC90" s="45"/>
      <c r="AUD90" s="45"/>
      <c r="AUE90" s="45"/>
      <c r="AUF90" s="45"/>
      <c r="AUG90" s="45"/>
      <c r="AUH90" s="45"/>
      <c r="AUI90" s="45"/>
      <c r="AUJ90" s="45"/>
      <c r="AUK90" s="45"/>
      <c r="AUL90" s="45"/>
      <c r="AUM90" s="45"/>
      <c r="AUN90" s="45"/>
      <c r="AUO90" s="45"/>
      <c r="AUP90" s="45"/>
      <c r="AUQ90" s="45"/>
      <c r="AUR90" s="45"/>
      <c r="AUS90" s="45"/>
      <c r="AUT90" s="45"/>
      <c r="AUU90" s="45"/>
      <c r="AUV90" s="45"/>
      <c r="AUW90" s="45"/>
      <c r="AUX90" s="45"/>
      <c r="AUY90" s="45"/>
      <c r="AUZ90" s="45"/>
      <c r="AVA90" s="45"/>
      <c r="AVB90" s="45"/>
      <c r="AVC90" s="45"/>
      <c r="AVD90" s="45"/>
      <c r="AVE90" s="45"/>
      <c r="AVF90" s="45"/>
      <c r="AVG90" s="45"/>
      <c r="AVH90" s="45"/>
      <c r="AVI90" s="45"/>
      <c r="AVJ90" s="45"/>
      <c r="AVK90" s="45"/>
      <c r="AVL90" s="45"/>
      <c r="AVM90" s="45"/>
      <c r="AVN90" s="45"/>
      <c r="AVO90" s="45"/>
      <c r="AVP90" s="45"/>
      <c r="AVQ90" s="45"/>
      <c r="AVR90" s="45"/>
      <c r="AVS90" s="45"/>
      <c r="AVT90" s="45"/>
      <c r="AVU90" s="45"/>
      <c r="AVV90" s="45"/>
      <c r="AVW90" s="45"/>
      <c r="AVX90" s="45"/>
      <c r="AVY90" s="45"/>
      <c r="AVZ90" s="45"/>
      <c r="AWA90" s="45"/>
      <c r="AWB90" s="45"/>
      <c r="AWC90" s="45"/>
      <c r="AWD90" s="45"/>
      <c r="AWE90" s="45"/>
      <c r="AWF90" s="45"/>
      <c r="AWG90" s="45"/>
      <c r="AWH90" s="45"/>
      <c r="AWI90" s="45"/>
      <c r="AWJ90" s="45"/>
      <c r="AWK90" s="45"/>
      <c r="AWL90" s="45"/>
      <c r="AWM90" s="45"/>
      <c r="AWN90" s="45"/>
      <c r="AWO90" s="45"/>
      <c r="AWP90" s="45"/>
      <c r="AWQ90" s="45"/>
      <c r="AWR90" s="45"/>
      <c r="AWS90" s="45"/>
      <c r="AWT90" s="45"/>
      <c r="AWU90" s="45"/>
      <c r="AWV90" s="45"/>
      <c r="AWW90" s="45"/>
      <c r="AWX90" s="45"/>
      <c r="AWY90" s="45"/>
      <c r="AWZ90" s="45"/>
      <c r="AXA90" s="45"/>
      <c r="AXB90" s="45"/>
      <c r="AXC90" s="45"/>
      <c r="AXD90" s="45"/>
      <c r="AXE90" s="45"/>
      <c r="AXF90" s="45"/>
      <c r="AXG90" s="45"/>
      <c r="AXH90" s="45"/>
      <c r="AXI90" s="45"/>
      <c r="AXJ90" s="45"/>
      <c r="AXK90" s="45"/>
      <c r="AXL90" s="45"/>
      <c r="AXM90" s="45"/>
      <c r="AXN90" s="45"/>
      <c r="AXO90" s="45"/>
      <c r="AXP90" s="45"/>
      <c r="AXQ90" s="45"/>
      <c r="AXR90" s="45"/>
      <c r="AXS90" s="45"/>
      <c r="AXT90" s="45"/>
      <c r="AXU90" s="45"/>
      <c r="AXV90" s="45"/>
      <c r="AXW90" s="45"/>
      <c r="AXX90" s="45"/>
      <c r="AXY90" s="45"/>
      <c r="AXZ90" s="45"/>
      <c r="AYA90" s="45"/>
      <c r="AYB90" s="45"/>
      <c r="AYC90" s="45"/>
      <c r="AYD90" s="45"/>
      <c r="AYE90" s="45"/>
      <c r="AYF90" s="45"/>
      <c r="AYG90" s="45"/>
      <c r="AYH90" s="45"/>
      <c r="AYI90" s="45"/>
      <c r="AYJ90" s="45"/>
      <c r="AYK90" s="45"/>
      <c r="AYL90" s="45"/>
      <c r="AYM90" s="45"/>
      <c r="AYN90" s="45"/>
      <c r="AYO90" s="45"/>
      <c r="AYP90" s="45"/>
      <c r="AYQ90" s="45"/>
      <c r="AYR90" s="45"/>
      <c r="AYS90" s="45"/>
      <c r="AYT90" s="45"/>
      <c r="AYU90" s="45"/>
      <c r="AYV90" s="45"/>
      <c r="AYW90" s="45"/>
      <c r="AYX90" s="45"/>
      <c r="AYY90" s="45"/>
      <c r="AYZ90" s="45"/>
      <c r="AZA90" s="45"/>
      <c r="AZB90" s="45"/>
      <c r="AZC90" s="45"/>
      <c r="AZD90" s="45"/>
      <c r="AZE90" s="45"/>
      <c r="AZF90" s="45"/>
      <c r="AZG90" s="45"/>
      <c r="AZH90" s="45"/>
      <c r="AZI90" s="45"/>
      <c r="AZJ90" s="45"/>
      <c r="AZK90" s="45"/>
      <c r="AZL90" s="45"/>
      <c r="AZM90" s="45"/>
      <c r="AZN90" s="45"/>
      <c r="AZO90" s="45"/>
      <c r="AZP90" s="45"/>
      <c r="AZQ90" s="45"/>
      <c r="AZR90" s="45"/>
      <c r="AZS90" s="45"/>
      <c r="AZT90" s="45"/>
      <c r="AZU90" s="45"/>
      <c r="AZV90" s="45"/>
      <c r="AZW90" s="45"/>
      <c r="AZX90" s="45"/>
      <c r="AZY90" s="45"/>
      <c r="AZZ90" s="45"/>
      <c r="BAA90" s="45"/>
      <c r="BAB90" s="45"/>
      <c r="BAC90" s="45"/>
      <c r="BAD90" s="45"/>
      <c r="BAE90" s="45"/>
      <c r="BAF90" s="45"/>
      <c r="BAG90" s="45"/>
      <c r="BAH90" s="45"/>
      <c r="BAI90" s="45"/>
      <c r="BAJ90" s="45"/>
      <c r="BAK90" s="45"/>
      <c r="BAL90" s="45"/>
      <c r="BAM90" s="45"/>
      <c r="BAN90" s="45"/>
      <c r="BAO90" s="45"/>
      <c r="BAP90" s="45"/>
      <c r="BAQ90" s="45"/>
      <c r="BAR90" s="45"/>
      <c r="BAS90" s="45"/>
      <c r="BAT90" s="45"/>
      <c r="BAU90" s="45"/>
      <c r="BAV90" s="45"/>
      <c r="BAW90" s="45"/>
      <c r="BAX90" s="45"/>
      <c r="BAY90" s="45"/>
      <c r="BAZ90" s="45"/>
      <c r="BBA90" s="45"/>
      <c r="BBB90" s="45"/>
      <c r="BBC90" s="45"/>
      <c r="BBD90" s="45"/>
      <c r="BBE90" s="45"/>
      <c r="BBF90" s="45"/>
      <c r="BBG90" s="45"/>
      <c r="BBH90" s="45"/>
      <c r="BBI90" s="45"/>
      <c r="BBJ90" s="45"/>
      <c r="BBK90" s="45"/>
      <c r="BBL90" s="45"/>
      <c r="BBM90" s="45"/>
      <c r="BBN90" s="45"/>
      <c r="BBO90" s="45"/>
      <c r="BBP90" s="45"/>
      <c r="BBQ90" s="45"/>
      <c r="BBR90" s="45"/>
      <c r="BBS90" s="45"/>
      <c r="BBT90" s="45"/>
      <c r="BBU90" s="45"/>
      <c r="BBV90" s="45"/>
      <c r="BBW90" s="45"/>
      <c r="BBX90" s="45"/>
      <c r="BBY90" s="45"/>
      <c r="BBZ90" s="45"/>
      <c r="BCA90" s="45"/>
      <c r="BCB90" s="45"/>
      <c r="BCC90" s="45"/>
      <c r="BCD90" s="45"/>
      <c r="BCE90" s="45"/>
      <c r="BCF90" s="45"/>
      <c r="BCG90" s="45"/>
      <c r="BCH90" s="45"/>
      <c r="BCI90" s="45"/>
      <c r="BCJ90" s="45"/>
      <c r="BCK90" s="45"/>
      <c r="BCL90" s="45"/>
      <c r="BCM90" s="45"/>
      <c r="BCN90" s="45"/>
      <c r="BCO90" s="45"/>
      <c r="BCP90" s="45"/>
      <c r="BCQ90" s="45"/>
      <c r="BCR90" s="45"/>
      <c r="BCS90" s="45"/>
      <c r="BCT90" s="45"/>
      <c r="BCU90" s="45"/>
      <c r="BCV90" s="45"/>
      <c r="BCW90" s="45"/>
      <c r="BCX90" s="45"/>
      <c r="BCY90" s="45"/>
      <c r="BCZ90" s="45"/>
      <c r="BDA90" s="45"/>
      <c r="BDB90" s="45"/>
      <c r="BDC90" s="45"/>
      <c r="BDD90" s="45"/>
      <c r="BDE90" s="45"/>
      <c r="BDF90" s="45"/>
      <c r="BDG90" s="45"/>
      <c r="BDH90" s="45"/>
      <c r="BDI90" s="45"/>
      <c r="BDJ90" s="45"/>
      <c r="BDK90" s="45"/>
      <c r="BDL90" s="45"/>
      <c r="BDM90" s="45"/>
      <c r="BDN90" s="45"/>
      <c r="BDO90" s="45"/>
      <c r="BDP90" s="45"/>
      <c r="BDQ90" s="45"/>
      <c r="BDR90" s="45"/>
      <c r="BDS90" s="45"/>
      <c r="BDT90" s="45"/>
      <c r="BDU90" s="45"/>
      <c r="BDV90" s="45"/>
      <c r="BDW90" s="45"/>
      <c r="BDX90" s="45"/>
      <c r="BDY90" s="45"/>
      <c r="BDZ90" s="45"/>
      <c r="BEA90" s="45"/>
      <c r="BEB90" s="45"/>
      <c r="BEC90" s="45"/>
      <c r="BED90" s="45"/>
      <c r="BEE90" s="45"/>
      <c r="BEF90" s="45"/>
      <c r="BEG90" s="45"/>
      <c r="BEH90" s="45"/>
      <c r="BEI90" s="45"/>
      <c r="BEJ90" s="45"/>
      <c r="BEK90" s="45"/>
      <c r="BEL90" s="45"/>
      <c r="BEM90" s="45"/>
      <c r="BEN90" s="45"/>
      <c r="BEO90" s="45"/>
      <c r="BEP90" s="45"/>
      <c r="BEQ90" s="45"/>
      <c r="BER90" s="45"/>
      <c r="BES90" s="45"/>
      <c r="BET90" s="45"/>
      <c r="BEU90" s="45"/>
      <c r="BEV90" s="45"/>
      <c r="BEW90" s="45"/>
      <c r="BEX90" s="45"/>
      <c r="BEY90" s="45"/>
      <c r="BEZ90" s="45"/>
      <c r="BFA90" s="45"/>
      <c r="BFB90" s="45"/>
      <c r="BFC90" s="45"/>
      <c r="BFD90" s="45"/>
      <c r="BFE90" s="45"/>
      <c r="BFF90" s="45"/>
      <c r="BFG90" s="45"/>
      <c r="BFH90" s="45"/>
      <c r="BFI90" s="45"/>
      <c r="BFJ90" s="45"/>
      <c r="BFK90" s="45"/>
      <c r="BFL90" s="45"/>
      <c r="BFM90" s="45"/>
      <c r="BFN90" s="45"/>
      <c r="BFO90" s="45"/>
      <c r="BFP90" s="45"/>
      <c r="BFQ90" s="45"/>
      <c r="BFR90" s="45"/>
      <c r="BFS90" s="45"/>
      <c r="BFT90" s="45"/>
      <c r="BFU90" s="45"/>
      <c r="BFV90" s="45"/>
      <c r="BFW90" s="45"/>
      <c r="BFX90" s="45"/>
      <c r="BFY90" s="45"/>
      <c r="BFZ90" s="45"/>
      <c r="BGA90" s="45"/>
      <c r="BGB90" s="45"/>
      <c r="BGC90" s="45"/>
      <c r="BGD90" s="45"/>
      <c r="BGE90" s="45"/>
      <c r="BGF90" s="45"/>
      <c r="BGG90" s="45"/>
      <c r="BGH90" s="45"/>
      <c r="BGI90" s="45"/>
      <c r="BGJ90" s="45"/>
      <c r="BGK90" s="45"/>
      <c r="BGL90" s="45"/>
      <c r="BGM90" s="45"/>
      <c r="BGN90" s="45"/>
      <c r="BGO90" s="45"/>
      <c r="BGP90" s="45"/>
      <c r="BGQ90" s="45"/>
      <c r="BGR90" s="45"/>
      <c r="BGS90" s="45"/>
      <c r="BGT90" s="45"/>
      <c r="BGU90" s="45"/>
      <c r="BGV90" s="45"/>
      <c r="BGW90" s="45"/>
      <c r="BGX90" s="45"/>
      <c r="BGY90" s="45"/>
      <c r="BGZ90" s="45"/>
      <c r="BHA90" s="45"/>
      <c r="BHB90" s="45"/>
      <c r="BHC90" s="45"/>
      <c r="BHD90" s="45"/>
      <c r="BHE90" s="45"/>
      <c r="BHF90" s="45"/>
      <c r="BHG90" s="45"/>
      <c r="BHH90" s="45"/>
      <c r="BHI90" s="45"/>
      <c r="BHJ90" s="45"/>
      <c r="BHK90" s="45"/>
      <c r="BHL90" s="45"/>
      <c r="BHM90" s="45"/>
      <c r="BHN90" s="45"/>
      <c r="BHO90" s="45"/>
      <c r="BHP90" s="45"/>
      <c r="BHQ90" s="45"/>
      <c r="BHR90" s="45"/>
      <c r="BHS90" s="45"/>
      <c r="BHT90" s="45"/>
      <c r="BHU90" s="45"/>
      <c r="BHV90" s="45"/>
      <c r="BHW90" s="45"/>
      <c r="BHX90" s="45"/>
      <c r="BHY90" s="45"/>
      <c r="BHZ90" s="45"/>
      <c r="BIA90" s="45"/>
      <c r="BIB90" s="45"/>
      <c r="BIC90" s="45"/>
      <c r="BID90" s="45"/>
      <c r="BIE90" s="45"/>
      <c r="BIF90" s="45"/>
      <c r="BIG90" s="45"/>
      <c r="BIH90" s="45"/>
      <c r="BII90" s="45"/>
      <c r="BIJ90" s="45"/>
      <c r="BIK90" s="45"/>
      <c r="BIL90" s="45"/>
      <c r="BIM90" s="45"/>
      <c r="BIN90" s="45"/>
      <c r="BIO90" s="45"/>
      <c r="BIP90" s="45"/>
      <c r="BIQ90" s="45"/>
      <c r="BIR90" s="45"/>
      <c r="BIS90" s="45"/>
      <c r="BIT90" s="45"/>
      <c r="BIU90" s="45"/>
      <c r="BIV90" s="45"/>
      <c r="BIW90" s="45"/>
      <c r="BIX90" s="45"/>
      <c r="BIY90" s="45"/>
      <c r="BIZ90" s="45"/>
      <c r="BJA90" s="45"/>
      <c r="BJB90" s="45"/>
      <c r="BJC90" s="45"/>
      <c r="BJD90" s="45"/>
      <c r="BJE90" s="45"/>
      <c r="BJF90" s="45"/>
      <c r="BJG90" s="45"/>
      <c r="BJH90" s="45"/>
      <c r="BJI90" s="45"/>
      <c r="BJJ90" s="45"/>
      <c r="BJK90" s="45"/>
      <c r="BJL90" s="45"/>
      <c r="BJM90" s="45"/>
      <c r="BJN90" s="45"/>
      <c r="BJO90" s="45"/>
      <c r="BJP90" s="45"/>
      <c r="BJQ90" s="45"/>
      <c r="BJR90" s="45"/>
      <c r="BJS90" s="45"/>
      <c r="BJT90" s="45"/>
      <c r="BJU90" s="45"/>
      <c r="BJV90" s="45"/>
      <c r="BJW90" s="45"/>
      <c r="BJX90" s="45"/>
      <c r="BJY90" s="45"/>
      <c r="BJZ90" s="45"/>
      <c r="BKA90" s="45"/>
      <c r="BKB90" s="45"/>
      <c r="BKC90" s="45"/>
      <c r="BKD90" s="45"/>
      <c r="BKE90" s="45"/>
      <c r="BKF90" s="45"/>
      <c r="BKG90" s="45"/>
      <c r="BKH90" s="45"/>
      <c r="BKI90" s="45"/>
      <c r="BKJ90" s="45"/>
      <c r="BKK90" s="45"/>
      <c r="BKL90" s="45"/>
      <c r="BKM90" s="45"/>
      <c r="BKN90" s="45"/>
      <c r="BKO90" s="45"/>
      <c r="BKP90" s="45"/>
      <c r="BKQ90" s="45"/>
      <c r="BKR90" s="45"/>
      <c r="BKS90" s="45"/>
      <c r="BKT90" s="45"/>
      <c r="BKU90" s="45"/>
      <c r="BKV90" s="45"/>
      <c r="BKW90" s="45"/>
      <c r="BKX90" s="45"/>
      <c r="BKY90" s="45"/>
      <c r="BKZ90" s="45"/>
      <c r="BLA90" s="45"/>
      <c r="BLB90" s="45"/>
      <c r="BLC90" s="45"/>
      <c r="BLD90" s="45"/>
      <c r="BLE90" s="45"/>
      <c r="BLF90" s="45"/>
      <c r="BLG90" s="45"/>
      <c r="BLH90" s="45"/>
      <c r="BLI90" s="45"/>
      <c r="BLJ90" s="45"/>
      <c r="BLK90" s="45"/>
      <c r="BLL90" s="45"/>
      <c r="BLM90" s="45"/>
      <c r="BLN90" s="45"/>
      <c r="BLO90" s="45"/>
      <c r="BLP90" s="45"/>
      <c r="BLQ90" s="45"/>
      <c r="BLR90" s="45"/>
      <c r="BLS90" s="45"/>
      <c r="BLT90" s="45"/>
      <c r="BLU90" s="45"/>
      <c r="BLV90" s="45"/>
      <c r="BLW90" s="45"/>
      <c r="BLX90" s="45"/>
      <c r="BLY90" s="45"/>
      <c r="BLZ90" s="45"/>
      <c r="BMA90" s="45"/>
      <c r="BMB90" s="45"/>
      <c r="BMC90" s="45"/>
      <c r="BMD90" s="45"/>
      <c r="BME90" s="45"/>
      <c r="BMF90" s="45"/>
      <c r="BMG90" s="45"/>
      <c r="BMH90" s="45"/>
      <c r="BMI90" s="45"/>
      <c r="BMJ90" s="45"/>
      <c r="BMK90" s="45"/>
      <c r="BML90" s="45"/>
      <c r="BMM90" s="45"/>
      <c r="BMN90" s="45"/>
      <c r="BMO90" s="45"/>
      <c r="BMP90" s="45"/>
      <c r="BMQ90" s="45"/>
      <c r="BMR90" s="45"/>
      <c r="BMS90" s="45"/>
      <c r="BMT90" s="45"/>
      <c r="BMU90" s="45"/>
      <c r="BMV90" s="45"/>
      <c r="BMW90" s="45"/>
      <c r="BMX90" s="45"/>
      <c r="BMY90" s="45"/>
      <c r="BMZ90" s="45"/>
      <c r="BNA90" s="45"/>
      <c r="BNB90" s="45"/>
      <c r="BNC90" s="45"/>
      <c r="BND90" s="45"/>
      <c r="BNE90" s="45"/>
      <c r="BNF90" s="45"/>
      <c r="BNG90" s="45"/>
      <c r="BNH90" s="45"/>
      <c r="BNI90" s="45"/>
      <c r="BNJ90" s="45"/>
      <c r="BNK90" s="45"/>
      <c r="BNL90" s="45"/>
      <c r="BNM90" s="45"/>
      <c r="BNN90" s="45"/>
      <c r="BNO90" s="45"/>
      <c r="BNP90" s="45"/>
      <c r="BNQ90" s="45"/>
      <c r="BNR90" s="45"/>
      <c r="BNS90" s="45"/>
      <c r="BNT90" s="45"/>
      <c r="BNU90" s="45"/>
      <c r="BNV90" s="45"/>
      <c r="BNW90" s="45"/>
      <c r="BNX90" s="45"/>
      <c r="BNY90" s="45"/>
      <c r="BNZ90" s="45"/>
      <c r="BOA90" s="45"/>
      <c r="BOB90" s="45"/>
      <c r="BOC90" s="45"/>
      <c r="BOD90" s="45"/>
      <c r="BOE90" s="45"/>
      <c r="BOF90" s="45"/>
      <c r="BOG90" s="45"/>
      <c r="BOH90" s="45"/>
      <c r="BOI90" s="45"/>
      <c r="BOJ90" s="45"/>
      <c r="BOK90" s="45"/>
      <c r="BOL90" s="45"/>
      <c r="BOM90" s="45"/>
      <c r="BON90" s="45"/>
      <c r="BOO90" s="45"/>
      <c r="BOP90" s="45"/>
      <c r="BOQ90" s="45"/>
      <c r="BOR90" s="45"/>
      <c r="BOS90" s="45"/>
      <c r="BOT90" s="45"/>
      <c r="BOU90" s="45"/>
      <c r="BOV90" s="45"/>
      <c r="BOW90" s="45"/>
      <c r="BOX90" s="45"/>
      <c r="BOY90" s="45"/>
      <c r="BOZ90" s="45"/>
      <c r="BPA90" s="45"/>
      <c r="BPB90" s="45"/>
      <c r="BPC90" s="45"/>
      <c r="BPD90" s="45"/>
      <c r="BPE90" s="45"/>
      <c r="BPF90" s="45"/>
      <c r="BPG90" s="45"/>
      <c r="BPH90" s="45"/>
      <c r="BPI90" s="45"/>
      <c r="BPJ90" s="45"/>
      <c r="BPK90" s="45"/>
      <c r="BPL90" s="45"/>
      <c r="BPM90" s="45"/>
      <c r="BPN90" s="45"/>
      <c r="BPO90" s="45"/>
      <c r="BPP90" s="45"/>
      <c r="BPQ90" s="45"/>
      <c r="BPR90" s="45"/>
      <c r="BPS90" s="45"/>
      <c r="BPT90" s="45"/>
      <c r="BPU90" s="45"/>
      <c r="BPV90" s="45"/>
      <c r="BPW90" s="45"/>
      <c r="BPX90" s="45"/>
      <c r="BPY90" s="45"/>
      <c r="BPZ90" s="45"/>
      <c r="BQA90" s="45"/>
      <c r="BQB90" s="45"/>
      <c r="BQC90" s="45"/>
      <c r="BQD90" s="45"/>
      <c r="BQE90" s="45"/>
      <c r="BQF90" s="45"/>
      <c r="BQG90" s="45"/>
      <c r="BQH90" s="45"/>
      <c r="BQI90" s="45"/>
      <c r="BQJ90" s="45"/>
      <c r="BQK90" s="45"/>
      <c r="BQL90" s="45"/>
      <c r="BQM90" s="45"/>
      <c r="BQN90" s="45"/>
      <c r="BQO90" s="45"/>
      <c r="BQP90" s="45"/>
      <c r="BQQ90" s="45"/>
      <c r="BQR90" s="45"/>
      <c r="BQS90" s="45"/>
      <c r="BQT90" s="45"/>
      <c r="BQU90" s="45"/>
      <c r="BQV90" s="45"/>
      <c r="BQW90" s="45"/>
      <c r="BQX90" s="45"/>
      <c r="BQY90" s="45"/>
      <c r="BQZ90" s="45"/>
      <c r="BRA90" s="45"/>
      <c r="BRB90" s="45"/>
      <c r="BRC90" s="45"/>
      <c r="BRD90" s="45"/>
      <c r="BRE90" s="45"/>
      <c r="BRF90" s="45"/>
      <c r="BRG90" s="45"/>
      <c r="BRH90" s="45"/>
      <c r="BRI90" s="45"/>
      <c r="BRJ90" s="45"/>
      <c r="BRK90" s="45"/>
      <c r="BRL90" s="45"/>
      <c r="BRM90" s="45"/>
      <c r="BRN90" s="45"/>
      <c r="BRO90" s="45"/>
      <c r="BRP90" s="45"/>
      <c r="BRQ90" s="45"/>
      <c r="BRR90" s="45"/>
      <c r="BRS90" s="45"/>
      <c r="BRT90" s="45"/>
      <c r="BRU90" s="45"/>
      <c r="BRV90" s="45"/>
      <c r="BRW90" s="45"/>
      <c r="BRX90" s="45"/>
      <c r="BRY90" s="45"/>
      <c r="BRZ90" s="45"/>
      <c r="BSA90" s="45"/>
      <c r="BSB90" s="45"/>
      <c r="BSC90" s="45"/>
      <c r="BSD90" s="45"/>
      <c r="BSE90" s="45"/>
      <c r="BSF90" s="45"/>
      <c r="BSG90" s="45"/>
      <c r="BSH90" s="45"/>
      <c r="BSI90" s="45"/>
      <c r="BSJ90" s="45"/>
      <c r="BSK90" s="45"/>
      <c r="BSL90" s="45"/>
      <c r="BSM90" s="45"/>
      <c r="BSN90" s="45"/>
      <c r="BSO90" s="45"/>
      <c r="BSP90" s="45"/>
      <c r="BSQ90" s="45"/>
      <c r="BSR90" s="45"/>
      <c r="BSS90" s="45"/>
      <c r="BST90" s="45"/>
      <c r="BSU90" s="45"/>
      <c r="BSV90" s="45"/>
      <c r="BSW90" s="45"/>
      <c r="BSX90" s="45"/>
      <c r="BSY90" s="45"/>
      <c r="BSZ90" s="45"/>
      <c r="BTA90" s="45"/>
      <c r="BTB90" s="45"/>
      <c r="BTC90" s="45"/>
      <c r="BTD90" s="45"/>
      <c r="BTE90" s="45"/>
      <c r="BTF90" s="45"/>
      <c r="BTG90" s="45"/>
      <c r="BTH90" s="45"/>
      <c r="BTI90" s="45"/>
      <c r="BTJ90" s="45"/>
      <c r="BTK90" s="45"/>
      <c r="BTL90" s="45"/>
      <c r="BTM90" s="45"/>
      <c r="BTN90" s="45"/>
      <c r="BTO90" s="45"/>
      <c r="BTP90" s="45"/>
      <c r="BTQ90" s="45"/>
      <c r="BTR90" s="45"/>
      <c r="BTS90" s="45"/>
      <c r="BTT90" s="45"/>
      <c r="BTU90" s="45"/>
      <c r="BTV90" s="45"/>
      <c r="BTW90" s="45"/>
      <c r="BTX90" s="45"/>
      <c r="BTY90" s="45"/>
      <c r="BTZ90" s="45"/>
      <c r="BUA90" s="45"/>
      <c r="BUB90" s="45"/>
      <c r="BUC90" s="45"/>
      <c r="BUD90" s="45"/>
      <c r="BUE90" s="45"/>
      <c r="BUF90" s="45"/>
      <c r="BUG90" s="45"/>
      <c r="BUH90" s="45"/>
      <c r="BUI90" s="45"/>
      <c r="BUJ90" s="45"/>
      <c r="BUK90" s="45"/>
      <c r="BUL90" s="45"/>
      <c r="BUM90" s="45"/>
      <c r="BUN90" s="45"/>
      <c r="BUO90" s="45"/>
      <c r="BUP90" s="45"/>
      <c r="BUQ90" s="45"/>
      <c r="BUR90" s="45"/>
      <c r="BUS90" s="45"/>
      <c r="BUT90" s="45"/>
      <c r="BUU90" s="45"/>
      <c r="BUV90" s="45"/>
      <c r="BUW90" s="45"/>
      <c r="BUX90" s="45"/>
      <c r="BUY90" s="45"/>
      <c r="BUZ90" s="45"/>
      <c r="BVA90" s="45"/>
      <c r="BVB90" s="45"/>
      <c r="BVC90" s="45"/>
      <c r="BVD90" s="45"/>
      <c r="BVE90" s="45"/>
      <c r="BVF90" s="45"/>
      <c r="BVG90" s="45"/>
      <c r="BVH90" s="45"/>
      <c r="BVI90" s="45"/>
      <c r="BVJ90" s="45"/>
      <c r="BVK90" s="45"/>
      <c r="BVL90" s="45"/>
      <c r="BVM90" s="45"/>
      <c r="BVN90" s="45"/>
      <c r="BVO90" s="45"/>
      <c r="BVP90" s="45"/>
      <c r="BVQ90" s="45"/>
      <c r="BVR90" s="45"/>
      <c r="BVS90" s="45"/>
      <c r="BVT90" s="45"/>
      <c r="BVU90" s="45"/>
      <c r="BVV90" s="45"/>
      <c r="BVW90" s="45"/>
      <c r="BVX90" s="45"/>
      <c r="BVY90" s="45"/>
      <c r="BVZ90" s="45"/>
      <c r="BWA90" s="45"/>
      <c r="BWB90" s="45"/>
      <c r="BWC90" s="45"/>
      <c r="BWD90" s="45"/>
      <c r="BWE90" s="45"/>
      <c r="BWF90" s="45"/>
      <c r="BWG90" s="45"/>
      <c r="BWH90" s="45"/>
      <c r="BWI90" s="45"/>
      <c r="BWJ90" s="45"/>
      <c r="BWK90" s="45"/>
      <c r="BWL90" s="45"/>
      <c r="BWM90" s="45"/>
      <c r="BWN90" s="45"/>
      <c r="BWO90" s="45"/>
      <c r="BWP90" s="45"/>
      <c r="BWQ90" s="45"/>
      <c r="BWR90" s="45"/>
      <c r="BWS90" s="45"/>
      <c r="BWT90" s="45"/>
      <c r="BWU90" s="45"/>
      <c r="BWV90" s="45"/>
      <c r="BWW90" s="45"/>
      <c r="BWX90" s="45"/>
      <c r="BWY90" s="45"/>
      <c r="BWZ90" s="45"/>
      <c r="BXA90" s="45"/>
      <c r="BXB90" s="45"/>
      <c r="BXC90" s="45"/>
      <c r="BXD90" s="45"/>
      <c r="BXE90" s="45"/>
      <c r="BXF90" s="45"/>
      <c r="BXG90" s="45"/>
      <c r="BXH90" s="45"/>
      <c r="BXI90" s="45"/>
      <c r="BXJ90" s="45"/>
      <c r="BXK90" s="45"/>
      <c r="BXL90" s="45"/>
      <c r="BXM90" s="45"/>
      <c r="BXN90" s="45"/>
      <c r="BXO90" s="45"/>
      <c r="BXP90" s="45"/>
      <c r="BXQ90" s="45"/>
      <c r="BXR90" s="45"/>
      <c r="BXS90" s="45"/>
      <c r="BXT90" s="45"/>
      <c r="BXU90" s="45"/>
      <c r="BXV90" s="45"/>
      <c r="BXW90" s="45"/>
      <c r="BXX90" s="45"/>
      <c r="BXY90" s="45"/>
      <c r="BXZ90" s="45"/>
      <c r="BYA90" s="45"/>
      <c r="BYB90" s="45"/>
      <c r="BYC90" s="45"/>
      <c r="BYD90" s="45"/>
      <c r="BYE90" s="45"/>
      <c r="BYF90" s="45"/>
      <c r="BYG90" s="45"/>
      <c r="BYH90" s="45"/>
      <c r="BYI90" s="45"/>
      <c r="BYJ90" s="45"/>
      <c r="BYK90" s="45"/>
      <c r="BYL90" s="45"/>
      <c r="BYM90" s="45"/>
      <c r="BYN90" s="45"/>
      <c r="BYO90" s="45"/>
      <c r="BYP90" s="45"/>
      <c r="BYQ90" s="45"/>
      <c r="BYR90" s="45"/>
      <c r="BYS90" s="45"/>
      <c r="BYT90" s="45"/>
      <c r="BYU90" s="45"/>
      <c r="BYV90" s="45"/>
      <c r="BYW90" s="45"/>
      <c r="BYX90" s="45"/>
      <c r="BYY90" s="45"/>
      <c r="BYZ90" s="45"/>
      <c r="BZA90" s="45"/>
      <c r="BZB90" s="45"/>
      <c r="BZC90" s="45"/>
      <c r="BZD90" s="45"/>
      <c r="BZE90" s="45"/>
      <c r="BZF90" s="45"/>
      <c r="BZG90" s="45"/>
      <c r="BZH90" s="45"/>
      <c r="BZI90" s="45"/>
      <c r="BZJ90" s="45"/>
      <c r="BZK90" s="45"/>
      <c r="BZL90" s="45"/>
      <c r="BZM90" s="45"/>
      <c r="BZN90" s="45"/>
      <c r="BZO90" s="45"/>
      <c r="BZP90" s="45"/>
      <c r="BZQ90" s="45"/>
      <c r="BZR90" s="45"/>
      <c r="BZS90" s="45"/>
      <c r="BZT90" s="45"/>
      <c r="BZU90" s="45"/>
      <c r="BZV90" s="45"/>
      <c r="BZW90" s="45"/>
      <c r="BZX90" s="45"/>
      <c r="BZY90" s="45"/>
      <c r="BZZ90" s="45"/>
      <c r="CAA90" s="45"/>
      <c r="CAB90" s="45"/>
      <c r="CAC90" s="45"/>
      <c r="CAD90" s="45"/>
      <c r="CAE90" s="45"/>
      <c r="CAF90" s="45"/>
      <c r="CAG90" s="45"/>
      <c r="CAH90" s="45"/>
      <c r="CAI90" s="45"/>
      <c r="CAJ90" s="45"/>
      <c r="CAK90" s="45"/>
      <c r="CAL90" s="45"/>
      <c r="CAM90" s="45"/>
      <c r="CAN90" s="45"/>
      <c r="CAO90" s="45"/>
      <c r="CAP90" s="45"/>
      <c r="CAQ90" s="45"/>
      <c r="CAR90" s="45"/>
      <c r="CAS90" s="45"/>
      <c r="CAT90" s="45"/>
      <c r="CAU90" s="45"/>
      <c r="CAV90" s="45"/>
      <c r="CAW90" s="45"/>
      <c r="CAX90" s="45"/>
      <c r="CAY90" s="45"/>
      <c r="CAZ90" s="45"/>
      <c r="CBA90" s="45"/>
      <c r="CBB90" s="45"/>
      <c r="CBC90" s="45"/>
      <c r="CBD90" s="45"/>
      <c r="CBE90" s="45"/>
      <c r="CBF90" s="45"/>
      <c r="CBG90" s="45"/>
      <c r="CBH90" s="45"/>
      <c r="CBI90" s="45"/>
      <c r="CBJ90" s="45"/>
      <c r="CBK90" s="45"/>
      <c r="CBL90" s="45"/>
      <c r="CBM90" s="45"/>
      <c r="CBN90" s="45"/>
      <c r="CBO90" s="45"/>
      <c r="CBP90" s="45"/>
      <c r="CBQ90" s="45"/>
      <c r="CBR90" s="45"/>
      <c r="CBS90" s="45"/>
      <c r="CBT90" s="45"/>
      <c r="CBU90" s="45"/>
      <c r="CBV90" s="45"/>
      <c r="CBW90" s="45"/>
      <c r="CBX90" s="45"/>
      <c r="CBY90" s="45"/>
      <c r="CBZ90" s="45"/>
      <c r="CCA90" s="45"/>
      <c r="CCB90" s="45"/>
      <c r="CCC90" s="45"/>
      <c r="CCD90" s="45"/>
      <c r="CCE90" s="45"/>
      <c r="CCF90" s="45"/>
      <c r="CCG90" s="45"/>
      <c r="CCH90" s="45"/>
      <c r="CCI90" s="45"/>
      <c r="CCJ90" s="45"/>
      <c r="CCK90" s="45"/>
      <c r="CCL90" s="45"/>
      <c r="CCM90" s="45"/>
      <c r="CCN90" s="45"/>
      <c r="CCO90" s="45"/>
      <c r="CCP90" s="45"/>
      <c r="CCQ90" s="45"/>
      <c r="CCR90" s="45"/>
      <c r="CCS90" s="45"/>
      <c r="CCT90" s="45"/>
      <c r="CCU90" s="45"/>
      <c r="CCV90" s="45"/>
      <c r="CCW90" s="45"/>
      <c r="CCX90" s="45"/>
      <c r="CCY90" s="45"/>
      <c r="CCZ90" s="45"/>
      <c r="CDA90" s="45"/>
      <c r="CDB90" s="45"/>
      <c r="CDC90" s="45"/>
      <c r="CDD90" s="45"/>
      <c r="CDE90" s="45"/>
      <c r="CDF90" s="45"/>
      <c r="CDG90" s="45"/>
      <c r="CDH90" s="45"/>
      <c r="CDI90" s="45"/>
      <c r="CDJ90" s="45"/>
      <c r="CDK90" s="45"/>
      <c r="CDL90" s="45"/>
      <c r="CDM90" s="45"/>
      <c r="CDN90" s="45"/>
      <c r="CDO90" s="45"/>
      <c r="CDP90" s="45"/>
      <c r="CDQ90" s="45"/>
      <c r="CDR90" s="45"/>
      <c r="CDS90" s="45"/>
      <c r="CDT90" s="45"/>
      <c r="CDU90" s="45"/>
      <c r="CDV90" s="45"/>
      <c r="CDW90" s="45"/>
      <c r="CDX90" s="45"/>
      <c r="CDY90" s="45"/>
      <c r="CDZ90" s="45"/>
      <c r="CEA90" s="45"/>
      <c r="CEB90" s="45"/>
      <c r="CEC90" s="45"/>
      <c r="CED90" s="45"/>
      <c r="CEE90" s="45"/>
      <c r="CEF90" s="45"/>
      <c r="CEG90" s="45"/>
      <c r="CEH90" s="45"/>
      <c r="CEI90" s="45"/>
      <c r="CEJ90" s="45"/>
      <c r="CEK90" s="45"/>
      <c r="CEL90" s="45"/>
      <c r="CEM90" s="45"/>
      <c r="CEN90" s="45"/>
      <c r="CEO90" s="45"/>
      <c r="CEP90" s="45"/>
      <c r="CEQ90" s="45"/>
      <c r="CER90" s="45"/>
      <c r="CES90" s="45"/>
      <c r="CET90" s="45"/>
      <c r="CEU90" s="45"/>
      <c r="CEV90" s="45"/>
      <c r="CEW90" s="45"/>
      <c r="CEX90" s="45"/>
      <c r="CEY90" s="45"/>
      <c r="CEZ90" s="45"/>
      <c r="CFA90" s="45"/>
      <c r="CFB90" s="45"/>
      <c r="CFC90" s="45"/>
      <c r="CFD90" s="45"/>
      <c r="CFE90" s="45"/>
      <c r="CFF90" s="45"/>
      <c r="CFG90" s="45"/>
      <c r="CFH90" s="45"/>
      <c r="CFI90" s="45"/>
      <c r="CFJ90" s="45"/>
      <c r="CFK90" s="45"/>
      <c r="CFL90" s="45"/>
      <c r="CFM90" s="45"/>
      <c r="CFN90" s="45"/>
      <c r="CFO90" s="45"/>
      <c r="CFP90" s="45"/>
      <c r="CFQ90" s="45"/>
      <c r="CFR90" s="45"/>
      <c r="CFS90" s="45"/>
      <c r="CFT90" s="45"/>
      <c r="CFU90" s="45"/>
      <c r="CFV90" s="45"/>
      <c r="CFW90" s="45"/>
      <c r="CFX90" s="45"/>
      <c r="CFY90" s="45"/>
      <c r="CFZ90" s="45"/>
      <c r="CGA90" s="45"/>
      <c r="CGB90" s="45"/>
      <c r="CGC90" s="45"/>
      <c r="CGD90" s="45"/>
      <c r="CGE90" s="45"/>
      <c r="CGF90" s="45"/>
      <c r="CGG90" s="45"/>
      <c r="CGH90" s="45"/>
      <c r="CGI90" s="45"/>
      <c r="CGJ90" s="45"/>
      <c r="CGK90" s="45"/>
      <c r="CGL90" s="45"/>
      <c r="CGM90" s="45"/>
      <c r="CGN90" s="45"/>
      <c r="CGO90" s="45"/>
      <c r="CGP90" s="45"/>
      <c r="CGQ90" s="45"/>
      <c r="CGR90" s="45"/>
      <c r="CGS90" s="45"/>
      <c r="CGT90" s="45"/>
      <c r="CGU90" s="45"/>
      <c r="CGV90" s="45"/>
      <c r="CGW90" s="45"/>
      <c r="CGX90" s="45"/>
      <c r="CGY90" s="45"/>
      <c r="CGZ90" s="45"/>
      <c r="CHA90" s="45"/>
      <c r="CHB90" s="45"/>
      <c r="CHC90" s="45"/>
      <c r="CHD90" s="45"/>
      <c r="CHE90" s="45"/>
      <c r="CHF90" s="45"/>
      <c r="CHG90" s="45"/>
      <c r="CHH90" s="45"/>
      <c r="CHI90" s="45"/>
      <c r="CHJ90" s="45"/>
      <c r="CHK90" s="45"/>
      <c r="CHL90" s="45"/>
      <c r="CHM90" s="45"/>
      <c r="CHN90" s="45"/>
      <c r="CHO90" s="45"/>
      <c r="CHP90" s="45"/>
      <c r="CHQ90" s="45"/>
      <c r="CHR90" s="45"/>
      <c r="CHS90" s="45"/>
      <c r="CHT90" s="45"/>
      <c r="CHU90" s="45"/>
      <c r="CHV90" s="45"/>
      <c r="CHW90" s="45"/>
      <c r="CHX90" s="45"/>
      <c r="CHY90" s="45"/>
      <c r="CHZ90" s="45"/>
      <c r="CIA90" s="45"/>
      <c r="CIB90" s="45"/>
      <c r="CIC90" s="45"/>
      <c r="CID90" s="45"/>
      <c r="CIE90" s="45"/>
      <c r="CIF90" s="45"/>
      <c r="CIG90" s="45"/>
      <c r="CIH90" s="45"/>
      <c r="CII90" s="45"/>
      <c r="CIJ90" s="45"/>
      <c r="CIK90" s="45"/>
      <c r="CIL90" s="45"/>
      <c r="CIM90" s="45"/>
      <c r="CIN90" s="45"/>
      <c r="CIO90" s="45"/>
      <c r="CIP90" s="45"/>
      <c r="CIQ90" s="45"/>
      <c r="CIR90" s="45"/>
      <c r="CIS90" s="45"/>
      <c r="CIT90" s="45"/>
      <c r="CIU90" s="45"/>
      <c r="CIV90" s="45"/>
      <c r="CIW90" s="45"/>
      <c r="CIX90" s="45"/>
      <c r="CIY90" s="45"/>
      <c r="CIZ90" s="45"/>
      <c r="CJA90" s="45"/>
      <c r="CJB90" s="45"/>
      <c r="CJC90" s="45"/>
      <c r="CJD90" s="45"/>
      <c r="CJE90" s="45"/>
      <c r="CJF90" s="45"/>
      <c r="CJG90" s="45"/>
      <c r="CJH90" s="45"/>
      <c r="CJI90" s="45"/>
      <c r="CJJ90" s="45"/>
      <c r="CJK90" s="45"/>
      <c r="CJL90" s="45"/>
      <c r="CJM90" s="45"/>
      <c r="CJN90" s="45"/>
      <c r="CJO90" s="45"/>
      <c r="CJP90" s="45"/>
      <c r="CJQ90" s="45"/>
      <c r="CJR90" s="45"/>
      <c r="CJS90" s="45"/>
      <c r="CJT90" s="45"/>
      <c r="CJU90" s="45"/>
      <c r="CJV90" s="45"/>
      <c r="CJW90" s="45"/>
      <c r="CJX90" s="45"/>
      <c r="CJY90" s="45"/>
      <c r="CJZ90" s="45"/>
      <c r="CKA90" s="45"/>
      <c r="CKB90" s="45"/>
      <c r="CKC90" s="45"/>
      <c r="CKD90" s="45"/>
      <c r="CKE90" s="45"/>
      <c r="CKF90" s="45"/>
      <c r="CKG90" s="45"/>
      <c r="CKH90" s="45"/>
      <c r="CKI90" s="45"/>
      <c r="CKJ90" s="45"/>
      <c r="CKK90" s="45"/>
      <c r="CKL90" s="45"/>
      <c r="CKM90" s="45"/>
      <c r="CKN90" s="45"/>
      <c r="CKO90" s="45"/>
      <c r="CKP90" s="45"/>
      <c r="CKQ90" s="45"/>
      <c r="CKR90" s="45"/>
      <c r="CKS90" s="45"/>
      <c r="CKT90" s="45"/>
      <c r="CKU90" s="45"/>
      <c r="CKV90" s="45"/>
      <c r="CKW90" s="45"/>
      <c r="CKX90" s="45"/>
      <c r="CKY90" s="45"/>
      <c r="CKZ90" s="45"/>
      <c r="CLA90" s="45"/>
      <c r="CLB90" s="45"/>
      <c r="CLC90" s="45"/>
      <c r="CLD90" s="45"/>
      <c r="CLE90" s="45"/>
      <c r="CLF90" s="45"/>
      <c r="CLG90" s="45"/>
      <c r="CLH90" s="45"/>
      <c r="CLI90" s="45"/>
      <c r="CLJ90" s="45"/>
      <c r="CLK90" s="45"/>
      <c r="CLL90" s="45"/>
      <c r="CLM90" s="45"/>
      <c r="CLN90" s="45"/>
      <c r="CLO90" s="45"/>
      <c r="CLP90" s="45"/>
      <c r="CLQ90" s="45"/>
      <c r="CLR90" s="45"/>
      <c r="CLS90" s="45"/>
      <c r="CLT90" s="45"/>
      <c r="CLU90" s="45"/>
      <c r="CLV90" s="45"/>
      <c r="CLW90" s="45"/>
      <c r="CLX90" s="45"/>
      <c r="CLY90" s="45"/>
      <c r="CLZ90" s="45"/>
      <c r="CMA90" s="45"/>
      <c r="CMB90" s="45"/>
      <c r="CMC90" s="45"/>
      <c r="CMD90" s="45"/>
      <c r="CME90" s="45"/>
      <c r="CMF90" s="45"/>
      <c r="CMG90" s="45"/>
      <c r="CMH90" s="45"/>
      <c r="CMI90" s="45"/>
      <c r="CMJ90" s="45"/>
      <c r="CMK90" s="45"/>
      <c r="CML90" s="45"/>
      <c r="CMM90" s="45"/>
      <c r="CMN90" s="45"/>
      <c r="CMO90" s="45"/>
      <c r="CMP90" s="45"/>
      <c r="CMQ90" s="45"/>
      <c r="CMR90" s="45"/>
      <c r="CMS90" s="45"/>
      <c r="CMT90" s="45"/>
      <c r="CMU90" s="45"/>
      <c r="CMV90" s="45"/>
      <c r="CMW90" s="45"/>
      <c r="CMX90" s="45"/>
      <c r="CMY90" s="45"/>
      <c r="CMZ90" s="45"/>
      <c r="CNA90" s="45"/>
      <c r="CNB90" s="45"/>
      <c r="CNC90" s="45"/>
      <c r="CND90" s="45"/>
      <c r="CNE90" s="45"/>
      <c r="CNF90" s="45"/>
      <c r="CNG90" s="45"/>
      <c r="CNH90" s="45"/>
      <c r="CNI90" s="45"/>
      <c r="CNJ90" s="45"/>
      <c r="CNK90" s="45"/>
      <c r="CNL90" s="45"/>
      <c r="CNM90" s="45"/>
      <c r="CNN90" s="45"/>
      <c r="CNO90" s="45"/>
      <c r="CNP90" s="45"/>
      <c r="CNQ90" s="45"/>
      <c r="CNR90" s="45"/>
      <c r="CNS90" s="45"/>
      <c r="CNT90" s="45"/>
      <c r="CNU90" s="45"/>
      <c r="CNV90" s="45"/>
      <c r="CNW90" s="45"/>
      <c r="CNX90" s="45"/>
      <c r="CNY90" s="45"/>
      <c r="CNZ90" s="45"/>
      <c r="COA90" s="45"/>
      <c r="COB90" s="45"/>
      <c r="COC90" s="45"/>
      <c r="COD90" s="45"/>
      <c r="COE90" s="45"/>
      <c r="COF90" s="45"/>
      <c r="COG90" s="45"/>
      <c r="COH90" s="45"/>
      <c r="COI90" s="45"/>
      <c r="COJ90" s="45"/>
      <c r="COK90" s="45"/>
      <c r="COL90" s="45"/>
      <c r="COM90" s="45"/>
      <c r="CON90" s="45"/>
      <c r="COO90" s="45"/>
      <c r="COP90" s="45"/>
      <c r="COQ90" s="45"/>
      <c r="COR90" s="45"/>
      <c r="COS90" s="45"/>
      <c r="COT90" s="45"/>
      <c r="COU90" s="45"/>
      <c r="COV90" s="45"/>
      <c r="COW90" s="45"/>
      <c r="COX90" s="45"/>
      <c r="COY90" s="45"/>
      <c r="COZ90" s="45"/>
      <c r="CPA90" s="45"/>
      <c r="CPB90" s="45"/>
      <c r="CPC90" s="45"/>
      <c r="CPD90" s="45"/>
      <c r="CPE90" s="45"/>
      <c r="CPF90" s="45"/>
      <c r="CPG90" s="45"/>
      <c r="CPH90" s="45"/>
      <c r="CPI90" s="45"/>
      <c r="CPJ90" s="45"/>
      <c r="CPK90" s="45"/>
      <c r="CPL90" s="45"/>
      <c r="CPM90" s="45"/>
      <c r="CPN90" s="45"/>
      <c r="CPO90" s="45"/>
      <c r="CPP90" s="45"/>
      <c r="CPQ90" s="45"/>
      <c r="CPR90" s="45"/>
      <c r="CPS90" s="45"/>
      <c r="CPT90" s="45"/>
      <c r="CPU90" s="45"/>
      <c r="CPV90" s="45"/>
      <c r="CPW90" s="45"/>
      <c r="CPX90" s="45"/>
      <c r="CPY90" s="45"/>
      <c r="CPZ90" s="45"/>
      <c r="CQA90" s="45"/>
      <c r="CQB90" s="45"/>
      <c r="CQC90" s="45"/>
      <c r="CQD90" s="45"/>
      <c r="CQE90" s="45"/>
      <c r="CQF90" s="45"/>
      <c r="CQG90" s="45"/>
      <c r="CQH90" s="45"/>
      <c r="CQI90" s="45"/>
      <c r="CQJ90" s="45"/>
      <c r="CQK90" s="45"/>
      <c r="CQL90" s="45"/>
      <c r="CQM90" s="45"/>
      <c r="CQN90" s="45"/>
      <c r="CQO90" s="45"/>
      <c r="CQP90" s="45"/>
      <c r="CQQ90" s="45"/>
      <c r="CQR90" s="45"/>
      <c r="CQS90" s="45"/>
      <c r="CQT90" s="45"/>
      <c r="CQU90" s="45"/>
      <c r="CQV90" s="45"/>
      <c r="CQW90" s="45"/>
      <c r="CQX90" s="45"/>
      <c r="CQY90" s="45"/>
      <c r="CQZ90" s="45"/>
      <c r="CRA90" s="45"/>
      <c r="CRB90" s="45"/>
      <c r="CRC90" s="45"/>
      <c r="CRD90" s="45"/>
      <c r="CRE90" s="45"/>
      <c r="CRF90" s="45"/>
      <c r="CRG90" s="45"/>
      <c r="CRH90" s="45"/>
      <c r="CRI90" s="45"/>
      <c r="CRJ90" s="45"/>
      <c r="CRK90" s="45"/>
      <c r="CRL90" s="45"/>
      <c r="CRM90" s="45"/>
      <c r="CRN90" s="45"/>
      <c r="CRO90" s="45"/>
      <c r="CRP90" s="45"/>
      <c r="CRQ90" s="45"/>
      <c r="CRR90" s="45"/>
      <c r="CRS90" s="45"/>
      <c r="CRT90" s="45"/>
      <c r="CRU90" s="45"/>
      <c r="CRV90" s="45"/>
      <c r="CRW90" s="45"/>
      <c r="CRX90" s="45"/>
      <c r="CRY90" s="45"/>
      <c r="CRZ90" s="45"/>
      <c r="CSA90" s="45"/>
      <c r="CSB90" s="45"/>
      <c r="CSC90" s="45"/>
      <c r="CSD90" s="45"/>
      <c r="CSE90" s="45"/>
      <c r="CSF90" s="45"/>
      <c r="CSG90" s="45"/>
      <c r="CSH90" s="45"/>
      <c r="CSI90" s="45"/>
      <c r="CSJ90" s="45"/>
      <c r="CSK90" s="45"/>
      <c r="CSL90" s="45"/>
      <c r="CSM90" s="45"/>
      <c r="CSN90" s="45"/>
      <c r="CSO90" s="45"/>
      <c r="CSP90" s="45"/>
      <c r="CSQ90" s="45"/>
      <c r="CSR90" s="45"/>
      <c r="CSS90" s="45"/>
      <c r="CST90" s="45"/>
      <c r="CSU90" s="45"/>
      <c r="CSV90" s="45"/>
      <c r="CSW90" s="45"/>
      <c r="CSX90" s="45"/>
      <c r="CSY90" s="45"/>
      <c r="CSZ90" s="45"/>
      <c r="CTA90" s="45"/>
      <c r="CTB90" s="45"/>
      <c r="CTC90" s="45"/>
    </row>
    <row r="91" spans="1:2551" s="6" customFormat="1" ht="12" x14ac:dyDescent="0.15">
      <c r="B91" s="123" t="s">
        <v>2535</v>
      </c>
      <c r="C91" s="124"/>
      <c r="D91" s="124"/>
      <c r="E91" s="124" t="s">
        <v>2474</v>
      </c>
      <c r="F91" s="124"/>
      <c r="G91" s="124" t="s">
        <v>2536</v>
      </c>
      <c r="H91" s="124">
        <v>26.805533</v>
      </c>
      <c r="I91" s="124">
        <v>101.09258</v>
      </c>
      <c r="J91" s="124" t="s">
        <v>11</v>
      </c>
      <c r="K91" s="124" t="s">
        <v>3</v>
      </c>
      <c r="L91" s="124"/>
      <c r="M91" s="124"/>
      <c r="N91" s="124"/>
      <c r="O91" s="124"/>
      <c r="P91" s="124"/>
      <c r="Q91" s="124"/>
      <c r="R91" s="124"/>
      <c r="S91" s="124"/>
      <c r="T91" s="124"/>
      <c r="U91" s="124"/>
      <c r="V91" s="124"/>
      <c r="W91" s="124"/>
      <c r="X91" s="124"/>
      <c r="Y91" s="124"/>
      <c r="Z91" s="124"/>
      <c r="AA91" s="124"/>
      <c r="AB91" s="124"/>
      <c r="AC91" s="124"/>
      <c r="AD91" s="124"/>
      <c r="AE91" s="124"/>
      <c r="AF91" s="124"/>
      <c r="AG91" s="125" t="s">
        <v>1710</v>
      </c>
    </row>
    <row r="92" spans="1:2551" s="46" customFormat="1" ht="13" customHeight="1" x14ac:dyDescent="0.2">
      <c r="A92" s="36"/>
      <c r="B92" s="117" t="s">
        <v>2499</v>
      </c>
      <c r="C92" s="118" t="s">
        <v>2500</v>
      </c>
      <c r="D92" s="118"/>
      <c r="E92" s="118" t="s">
        <v>2474</v>
      </c>
      <c r="F92" s="118"/>
      <c r="G92" s="118" t="s">
        <v>2475</v>
      </c>
      <c r="H92" s="119">
        <v>28.644721000000001</v>
      </c>
      <c r="I92" s="119">
        <v>104.393047</v>
      </c>
      <c r="J92" s="118" t="s">
        <v>11</v>
      </c>
      <c r="K92" s="118" t="s">
        <v>3</v>
      </c>
      <c r="L92" s="118">
        <v>2012</v>
      </c>
      <c r="M92" s="120">
        <v>6448</v>
      </c>
      <c r="N92" s="120"/>
      <c r="O92" s="118" t="s">
        <v>0</v>
      </c>
      <c r="P92" s="120">
        <v>161</v>
      </c>
      <c r="Q92" s="120">
        <v>909</v>
      </c>
      <c r="R92" s="120">
        <v>5163</v>
      </c>
      <c r="S92" s="120">
        <v>95.6</v>
      </c>
      <c r="T92" s="118"/>
      <c r="U92" s="118"/>
      <c r="V92" s="118"/>
      <c r="W92" s="118"/>
      <c r="X92" s="118"/>
      <c r="Y92" s="118"/>
      <c r="Z92" s="118"/>
      <c r="AA92" s="118"/>
      <c r="AB92" s="118"/>
      <c r="AC92" s="118"/>
      <c r="AD92" s="118"/>
      <c r="AE92" s="118"/>
      <c r="AF92" s="118"/>
      <c r="AG92" s="122" t="s">
        <v>2501</v>
      </c>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c r="GL92" s="45"/>
      <c r="GM92" s="45"/>
      <c r="GN92" s="45"/>
      <c r="GO92" s="45"/>
      <c r="GP92" s="45"/>
      <c r="GQ92" s="45"/>
      <c r="GR92" s="45"/>
      <c r="GS92" s="45"/>
      <c r="GT92" s="45"/>
      <c r="GU92" s="45"/>
      <c r="GV92" s="45"/>
      <c r="GW92" s="45"/>
      <c r="GX92" s="45"/>
      <c r="GY92" s="45"/>
      <c r="GZ92" s="45"/>
      <c r="HA92" s="45"/>
      <c r="HB92" s="45"/>
      <c r="HC92" s="45"/>
      <c r="HD92" s="45"/>
      <c r="HE92" s="45"/>
      <c r="HF92" s="45"/>
      <c r="HG92" s="45"/>
      <c r="HH92" s="45"/>
      <c r="HI92" s="45"/>
      <c r="HJ92" s="45"/>
      <c r="HK92" s="45"/>
      <c r="HL92" s="45"/>
      <c r="HM92" s="45"/>
      <c r="HN92" s="45"/>
      <c r="HO92" s="45"/>
      <c r="HP92" s="45"/>
      <c r="HQ92" s="45"/>
      <c r="HR92" s="45"/>
      <c r="HS92" s="45"/>
      <c r="HT92" s="45"/>
      <c r="HU92" s="45"/>
      <c r="HV92" s="45"/>
      <c r="HW92" s="45"/>
      <c r="HX92" s="45"/>
      <c r="HY92" s="45"/>
      <c r="HZ92" s="45"/>
      <c r="IA92" s="45"/>
      <c r="IB92" s="45"/>
      <c r="IC92" s="45"/>
      <c r="ID92" s="45"/>
      <c r="IE92" s="45"/>
      <c r="IF92" s="45"/>
      <c r="IG92" s="45"/>
      <c r="IH92" s="45"/>
      <c r="II92" s="45"/>
      <c r="IJ92" s="45"/>
      <c r="IK92" s="45"/>
      <c r="IL92" s="45"/>
      <c r="IM92" s="45"/>
      <c r="IN92" s="45"/>
      <c r="IO92" s="45"/>
      <c r="IP92" s="45"/>
      <c r="IQ92" s="45"/>
      <c r="IR92" s="45"/>
      <c r="IS92" s="45"/>
      <c r="IT92" s="45"/>
      <c r="IU92" s="45"/>
      <c r="IV92" s="45"/>
      <c r="IW92" s="45"/>
      <c r="IX92" s="45"/>
      <c r="IY92" s="45"/>
      <c r="IZ92" s="45"/>
      <c r="JA92" s="45"/>
      <c r="JB92" s="45"/>
      <c r="JC92" s="45"/>
      <c r="JD92" s="45"/>
      <c r="JE92" s="45"/>
      <c r="JF92" s="45"/>
      <c r="JG92" s="45"/>
      <c r="JH92" s="45"/>
      <c r="JI92" s="45"/>
      <c r="JJ92" s="45"/>
      <c r="JK92" s="45"/>
      <c r="JL92" s="45"/>
      <c r="JM92" s="45"/>
      <c r="JN92" s="45"/>
      <c r="JO92" s="45"/>
      <c r="JP92" s="45"/>
      <c r="JQ92" s="45"/>
      <c r="JR92" s="45"/>
      <c r="JS92" s="45"/>
      <c r="JT92" s="45"/>
      <c r="JU92" s="45"/>
      <c r="JV92" s="45"/>
      <c r="JW92" s="45"/>
      <c r="JX92" s="45"/>
      <c r="JY92" s="45"/>
      <c r="JZ92" s="45"/>
      <c r="KA92" s="45"/>
      <c r="KB92" s="45"/>
      <c r="KC92" s="45"/>
      <c r="KD92" s="45"/>
      <c r="KE92" s="45"/>
      <c r="KF92" s="45"/>
      <c r="KG92" s="45"/>
      <c r="KH92" s="45"/>
      <c r="KI92" s="45"/>
      <c r="KJ92" s="45"/>
      <c r="KK92" s="45"/>
      <c r="KL92" s="45"/>
      <c r="KM92" s="45"/>
      <c r="KN92" s="45"/>
      <c r="KO92" s="45"/>
      <c r="KP92" s="45"/>
      <c r="KQ92" s="45"/>
      <c r="KR92" s="45"/>
      <c r="KS92" s="45"/>
      <c r="KT92" s="45"/>
      <c r="KU92" s="45"/>
      <c r="KV92" s="45"/>
      <c r="KW92" s="45"/>
      <c r="KX92" s="45"/>
      <c r="KY92" s="45"/>
      <c r="KZ92" s="45"/>
      <c r="LA92" s="45"/>
      <c r="LB92" s="45"/>
      <c r="LC92" s="45"/>
      <c r="LD92" s="45"/>
      <c r="LE92" s="45"/>
      <c r="LF92" s="45"/>
      <c r="LG92" s="45"/>
      <c r="LH92" s="45"/>
      <c r="LI92" s="45"/>
      <c r="LJ92" s="45"/>
      <c r="LK92" s="45"/>
      <c r="LL92" s="45"/>
      <c r="LM92" s="45"/>
      <c r="LN92" s="45"/>
      <c r="LO92" s="45"/>
      <c r="LP92" s="45"/>
      <c r="LQ92" s="45"/>
      <c r="LR92" s="45"/>
      <c r="LS92" s="45"/>
      <c r="LT92" s="45"/>
      <c r="LU92" s="45"/>
      <c r="LV92" s="45"/>
      <c r="LW92" s="45"/>
      <c r="LX92" s="45"/>
      <c r="LY92" s="45"/>
      <c r="LZ92" s="45"/>
      <c r="MA92" s="45"/>
      <c r="MB92" s="45"/>
      <c r="MC92" s="45"/>
      <c r="MD92" s="45"/>
      <c r="ME92" s="45"/>
      <c r="MF92" s="45"/>
      <c r="MG92" s="45"/>
      <c r="MH92" s="45"/>
      <c r="MI92" s="45"/>
      <c r="MJ92" s="45"/>
      <c r="MK92" s="45"/>
      <c r="ML92" s="45"/>
      <c r="MM92" s="45"/>
      <c r="MN92" s="45"/>
      <c r="MO92" s="45"/>
      <c r="MP92" s="45"/>
      <c r="MQ92" s="45"/>
      <c r="MR92" s="45"/>
      <c r="MS92" s="45"/>
      <c r="MT92" s="45"/>
      <c r="MU92" s="45"/>
      <c r="MV92" s="45"/>
      <c r="MW92" s="45"/>
      <c r="MX92" s="45"/>
      <c r="MY92" s="45"/>
      <c r="MZ92" s="45"/>
      <c r="NA92" s="45"/>
      <c r="NB92" s="45"/>
      <c r="NC92" s="45"/>
      <c r="ND92" s="45"/>
      <c r="NE92" s="45"/>
      <c r="NF92" s="45"/>
      <c r="NG92" s="45"/>
      <c r="NH92" s="45"/>
      <c r="NI92" s="45"/>
      <c r="NJ92" s="45"/>
      <c r="NK92" s="45"/>
      <c r="NL92" s="45"/>
      <c r="NM92" s="45"/>
      <c r="NN92" s="45"/>
      <c r="NO92" s="45"/>
      <c r="NP92" s="45"/>
      <c r="NQ92" s="45"/>
      <c r="NR92" s="45"/>
      <c r="NS92" s="45"/>
      <c r="NT92" s="45"/>
      <c r="NU92" s="45"/>
      <c r="NV92" s="45"/>
      <c r="NW92" s="45"/>
      <c r="NX92" s="45"/>
      <c r="NY92" s="45"/>
      <c r="NZ92" s="45"/>
      <c r="OA92" s="45"/>
      <c r="OB92" s="45"/>
      <c r="OC92" s="45"/>
      <c r="OD92" s="45"/>
      <c r="OE92" s="45"/>
      <c r="OF92" s="45"/>
      <c r="OG92" s="45"/>
      <c r="OH92" s="45"/>
      <c r="OI92" s="45"/>
      <c r="OJ92" s="45"/>
      <c r="OK92" s="45"/>
      <c r="OL92" s="45"/>
      <c r="OM92" s="45"/>
      <c r="ON92" s="45"/>
      <c r="OO92" s="45"/>
      <c r="OP92" s="45"/>
      <c r="OQ92" s="45"/>
      <c r="OR92" s="45"/>
      <c r="OS92" s="45"/>
      <c r="OT92" s="45"/>
      <c r="OU92" s="45"/>
      <c r="OV92" s="45"/>
      <c r="OW92" s="45"/>
      <c r="OX92" s="45"/>
      <c r="OY92" s="45"/>
      <c r="OZ92" s="45"/>
      <c r="PA92" s="45"/>
      <c r="PB92" s="45"/>
      <c r="PC92" s="45"/>
      <c r="PD92" s="45"/>
      <c r="PE92" s="45"/>
      <c r="PF92" s="45"/>
      <c r="PG92" s="45"/>
      <c r="PH92" s="45"/>
      <c r="PI92" s="45"/>
      <c r="PJ92" s="45"/>
      <c r="PK92" s="45"/>
      <c r="PL92" s="45"/>
      <c r="PM92" s="45"/>
      <c r="PN92" s="45"/>
      <c r="PO92" s="45"/>
      <c r="PP92" s="45"/>
      <c r="PQ92" s="45"/>
      <c r="PR92" s="45"/>
      <c r="PS92" s="45"/>
      <c r="PT92" s="45"/>
      <c r="PU92" s="45"/>
      <c r="PV92" s="45"/>
      <c r="PW92" s="45"/>
      <c r="PX92" s="45"/>
      <c r="PY92" s="45"/>
      <c r="PZ92" s="45"/>
      <c r="QA92" s="45"/>
      <c r="QB92" s="45"/>
      <c r="QC92" s="45"/>
      <c r="QD92" s="45"/>
      <c r="QE92" s="45"/>
      <c r="QF92" s="45"/>
      <c r="QG92" s="45"/>
      <c r="QH92" s="45"/>
      <c r="QI92" s="45"/>
      <c r="QJ92" s="45"/>
      <c r="QK92" s="45"/>
      <c r="QL92" s="45"/>
      <c r="QM92" s="45"/>
      <c r="QN92" s="45"/>
      <c r="QO92" s="45"/>
      <c r="QP92" s="45"/>
      <c r="QQ92" s="45"/>
      <c r="QR92" s="45"/>
      <c r="QS92" s="45"/>
      <c r="QT92" s="45"/>
      <c r="QU92" s="45"/>
      <c r="QV92" s="45"/>
      <c r="QW92" s="45"/>
      <c r="QX92" s="45"/>
      <c r="QY92" s="45"/>
      <c r="QZ92" s="45"/>
      <c r="RA92" s="45"/>
      <c r="RB92" s="45"/>
      <c r="RC92" s="45"/>
      <c r="RD92" s="45"/>
      <c r="RE92" s="45"/>
      <c r="RF92" s="45"/>
      <c r="RG92" s="45"/>
      <c r="RH92" s="45"/>
      <c r="RI92" s="45"/>
      <c r="RJ92" s="45"/>
      <c r="RK92" s="45"/>
      <c r="RL92" s="45"/>
      <c r="RM92" s="45"/>
      <c r="RN92" s="45"/>
      <c r="RO92" s="45"/>
      <c r="RP92" s="45"/>
      <c r="RQ92" s="45"/>
      <c r="RR92" s="45"/>
      <c r="RS92" s="45"/>
      <c r="RT92" s="45"/>
      <c r="RU92" s="45"/>
      <c r="RV92" s="45"/>
      <c r="RW92" s="45"/>
      <c r="RX92" s="45"/>
      <c r="RY92" s="45"/>
      <c r="RZ92" s="45"/>
      <c r="SA92" s="45"/>
      <c r="SB92" s="45"/>
      <c r="SC92" s="45"/>
      <c r="SD92" s="45"/>
      <c r="SE92" s="45"/>
      <c r="SF92" s="45"/>
      <c r="SG92" s="45"/>
      <c r="SH92" s="45"/>
      <c r="SI92" s="45"/>
      <c r="SJ92" s="45"/>
      <c r="SK92" s="45"/>
      <c r="SL92" s="45"/>
      <c r="SM92" s="45"/>
      <c r="SN92" s="45"/>
      <c r="SO92" s="45"/>
      <c r="SP92" s="45"/>
      <c r="SQ92" s="45"/>
      <c r="SR92" s="45"/>
      <c r="SS92" s="45"/>
      <c r="ST92" s="45"/>
      <c r="SU92" s="45"/>
      <c r="SV92" s="45"/>
      <c r="SW92" s="45"/>
      <c r="SX92" s="45"/>
      <c r="SY92" s="45"/>
      <c r="SZ92" s="45"/>
      <c r="TA92" s="45"/>
      <c r="TB92" s="45"/>
      <c r="TC92" s="45"/>
      <c r="TD92" s="45"/>
      <c r="TE92" s="45"/>
      <c r="TF92" s="45"/>
      <c r="TG92" s="45"/>
      <c r="TH92" s="45"/>
      <c r="TI92" s="45"/>
      <c r="TJ92" s="45"/>
      <c r="TK92" s="45"/>
      <c r="TL92" s="45"/>
      <c r="TM92" s="45"/>
      <c r="TN92" s="45"/>
      <c r="TO92" s="45"/>
      <c r="TP92" s="45"/>
      <c r="TQ92" s="45"/>
      <c r="TR92" s="45"/>
      <c r="TS92" s="45"/>
      <c r="TT92" s="45"/>
      <c r="TU92" s="45"/>
      <c r="TV92" s="45"/>
      <c r="TW92" s="45"/>
      <c r="TX92" s="45"/>
      <c r="TY92" s="45"/>
      <c r="TZ92" s="45"/>
      <c r="UA92" s="45"/>
      <c r="UB92" s="45"/>
      <c r="UC92" s="45"/>
      <c r="UD92" s="45"/>
      <c r="UE92" s="45"/>
      <c r="UF92" s="45"/>
      <c r="UG92" s="45"/>
      <c r="UH92" s="45"/>
      <c r="UI92" s="45"/>
      <c r="UJ92" s="45"/>
      <c r="UK92" s="45"/>
      <c r="UL92" s="45"/>
      <c r="UM92" s="45"/>
      <c r="UN92" s="45"/>
      <c r="UO92" s="45"/>
      <c r="UP92" s="45"/>
      <c r="UQ92" s="45"/>
      <c r="UR92" s="45"/>
      <c r="US92" s="45"/>
      <c r="UT92" s="45"/>
      <c r="UU92" s="45"/>
      <c r="UV92" s="45"/>
      <c r="UW92" s="45"/>
      <c r="UX92" s="45"/>
      <c r="UY92" s="45"/>
      <c r="UZ92" s="45"/>
      <c r="VA92" s="45"/>
      <c r="VB92" s="45"/>
      <c r="VC92" s="45"/>
      <c r="VD92" s="45"/>
      <c r="VE92" s="45"/>
      <c r="VF92" s="45"/>
      <c r="VG92" s="45"/>
      <c r="VH92" s="45"/>
      <c r="VI92" s="45"/>
      <c r="VJ92" s="45"/>
      <c r="VK92" s="45"/>
      <c r="VL92" s="45"/>
      <c r="VM92" s="45"/>
      <c r="VN92" s="45"/>
      <c r="VO92" s="45"/>
      <c r="VP92" s="45"/>
      <c r="VQ92" s="45"/>
      <c r="VR92" s="45"/>
      <c r="VS92" s="45"/>
      <c r="VT92" s="45"/>
      <c r="VU92" s="45"/>
      <c r="VV92" s="45"/>
      <c r="VW92" s="45"/>
      <c r="VX92" s="45"/>
      <c r="VY92" s="45"/>
      <c r="VZ92" s="45"/>
      <c r="WA92" s="45"/>
      <c r="WB92" s="45"/>
      <c r="WC92" s="45"/>
      <c r="WD92" s="45"/>
      <c r="WE92" s="45"/>
      <c r="WF92" s="45"/>
      <c r="WG92" s="45"/>
      <c r="WH92" s="45"/>
      <c r="WI92" s="45"/>
      <c r="WJ92" s="45"/>
      <c r="WK92" s="45"/>
      <c r="WL92" s="45"/>
      <c r="WM92" s="45"/>
      <c r="WN92" s="45"/>
      <c r="WO92" s="45"/>
      <c r="WP92" s="45"/>
      <c r="WQ92" s="45"/>
      <c r="WR92" s="45"/>
      <c r="WS92" s="45"/>
      <c r="WT92" s="45"/>
      <c r="WU92" s="45"/>
      <c r="WV92" s="45"/>
      <c r="WW92" s="45"/>
      <c r="WX92" s="45"/>
      <c r="WY92" s="45"/>
      <c r="WZ92" s="45"/>
      <c r="XA92" s="45"/>
      <c r="XB92" s="45"/>
      <c r="XC92" s="45"/>
      <c r="XD92" s="45"/>
      <c r="XE92" s="45"/>
      <c r="XF92" s="45"/>
      <c r="XG92" s="45"/>
      <c r="XH92" s="45"/>
      <c r="XI92" s="45"/>
      <c r="XJ92" s="45"/>
      <c r="XK92" s="45"/>
      <c r="XL92" s="45"/>
      <c r="XM92" s="45"/>
      <c r="XN92" s="45"/>
      <c r="XO92" s="45"/>
      <c r="XP92" s="45"/>
      <c r="XQ92" s="45"/>
      <c r="XR92" s="45"/>
      <c r="XS92" s="45"/>
      <c r="XT92" s="45"/>
      <c r="XU92" s="45"/>
      <c r="XV92" s="45"/>
      <c r="XW92" s="45"/>
      <c r="XX92" s="45"/>
      <c r="XY92" s="45"/>
      <c r="XZ92" s="45"/>
      <c r="YA92" s="45"/>
      <c r="YB92" s="45"/>
      <c r="YC92" s="45"/>
      <c r="YD92" s="45"/>
      <c r="YE92" s="45"/>
      <c r="YF92" s="45"/>
      <c r="YG92" s="45"/>
      <c r="YH92" s="45"/>
      <c r="YI92" s="45"/>
      <c r="YJ92" s="45"/>
      <c r="YK92" s="45"/>
      <c r="YL92" s="45"/>
      <c r="YM92" s="45"/>
      <c r="YN92" s="45"/>
      <c r="YO92" s="45"/>
      <c r="YP92" s="45"/>
      <c r="YQ92" s="45"/>
      <c r="YR92" s="45"/>
      <c r="YS92" s="45"/>
      <c r="YT92" s="45"/>
      <c r="YU92" s="45"/>
      <c r="YV92" s="45"/>
      <c r="YW92" s="45"/>
      <c r="YX92" s="45"/>
      <c r="YY92" s="45"/>
      <c r="YZ92" s="45"/>
      <c r="ZA92" s="45"/>
      <c r="ZB92" s="45"/>
      <c r="ZC92" s="45"/>
      <c r="ZD92" s="45"/>
      <c r="ZE92" s="45"/>
      <c r="ZF92" s="45"/>
      <c r="ZG92" s="45"/>
      <c r="ZH92" s="45"/>
      <c r="ZI92" s="45"/>
      <c r="ZJ92" s="45"/>
      <c r="ZK92" s="45"/>
      <c r="ZL92" s="45"/>
      <c r="ZM92" s="45"/>
      <c r="ZN92" s="45"/>
      <c r="ZO92" s="45"/>
      <c r="ZP92" s="45"/>
      <c r="ZQ92" s="45"/>
      <c r="ZR92" s="45"/>
      <c r="ZS92" s="45"/>
      <c r="ZT92" s="45"/>
      <c r="ZU92" s="45"/>
      <c r="ZV92" s="45"/>
      <c r="ZW92" s="45"/>
      <c r="ZX92" s="45"/>
      <c r="ZY92" s="45"/>
      <c r="ZZ92" s="45"/>
      <c r="AAA92" s="45"/>
      <c r="AAB92" s="45"/>
      <c r="AAC92" s="45"/>
      <c r="AAD92" s="45"/>
      <c r="AAE92" s="45"/>
      <c r="AAF92" s="45"/>
      <c r="AAG92" s="45"/>
      <c r="AAH92" s="45"/>
      <c r="AAI92" s="45"/>
      <c r="AAJ92" s="45"/>
      <c r="AAK92" s="45"/>
      <c r="AAL92" s="45"/>
      <c r="AAM92" s="45"/>
      <c r="AAN92" s="45"/>
      <c r="AAO92" s="45"/>
      <c r="AAP92" s="45"/>
      <c r="AAQ92" s="45"/>
      <c r="AAR92" s="45"/>
      <c r="AAS92" s="45"/>
      <c r="AAT92" s="45"/>
      <c r="AAU92" s="45"/>
      <c r="AAV92" s="45"/>
      <c r="AAW92" s="45"/>
      <c r="AAX92" s="45"/>
      <c r="AAY92" s="45"/>
      <c r="AAZ92" s="45"/>
      <c r="ABA92" s="45"/>
      <c r="ABB92" s="45"/>
      <c r="ABC92" s="45"/>
      <c r="ABD92" s="45"/>
      <c r="ABE92" s="45"/>
      <c r="ABF92" s="45"/>
      <c r="ABG92" s="45"/>
      <c r="ABH92" s="45"/>
      <c r="ABI92" s="45"/>
      <c r="ABJ92" s="45"/>
      <c r="ABK92" s="45"/>
      <c r="ABL92" s="45"/>
      <c r="ABM92" s="45"/>
      <c r="ABN92" s="45"/>
      <c r="ABO92" s="45"/>
      <c r="ABP92" s="45"/>
      <c r="ABQ92" s="45"/>
      <c r="ABR92" s="45"/>
      <c r="ABS92" s="45"/>
      <c r="ABT92" s="45"/>
      <c r="ABU92" s="45"/>
      <c r="ABV92" s="45"/>
      <c r="ABW92" s="45"/>
      <c r="ABX92" s="45"/>
      <c r="ABY92" s="45"/>
      <c r="ABZ92" s="45"/>
      <c r="ACA92" s="45"/>
      <c r="ACB92" s="45"/>
      <c r="ACC92" s="45"/>
      <c r="ACD92" s="45"/>
      <c r="ACE92" s="45"/>
      <c r="ACF92" s="45"/>
      <c r="ACG92" s="45"/>
      <c r="ACH92" s="45"/>
      <c r="ACI92" s="45"/>
      <c r="ACJ92" s="45"/>
      <c r="ACK92" s="45"/>
      <c r="ACL92" s="45"/>
      <c r="ACM92" s="45"/>
      <c r="ACN92" s="45"/>
      <c r="ACO92" s="45"/>
      <c r="ACP92" s="45"/>
      <c r="ACQ92" s="45"/>
      <c r="ACR92" s="45"/>
      <c r="ACS92" s="45"/>
      <c r="ACT92" s="45"/>
      <c r="ACU92" s="45"/>
      <c r="ACV92" s="45"/>
      <c r="ACW92" s="45"/>
      <c r="ACX92" s="45"/>
      <c r="ACY92" s="45"/>
      <c r="ACZ92" s="45"/>
      <c r="ADA92" s="45"/>
      <c r="ADB92" s="45"/>
      <c r="ADC92" s="45"/>
      <c r="ADD92" s="45"/>
      <c r="ADE92" s="45"/>
      <c r="ADF92" s="45"/>
      <c r="ADG92" s="45"/>
      <c r="ADH92" s="45"/>
      <c r="ADI92" s="45"/>
      <c r="ADJ92" s="45"/>
      <c r="ADK92" s="45"/>
      <c r="ADL92" s="45"/>
      <c r="ADM92" s="45"/>
      <c r="ADN92" s="45"/>
      <c r="ADO92" s="45"/>
      <c r="ADP92" s="45"/>
      <c r="ADQ92" s="45"/>
      <c r="ADR92" s="45"/>
      <c r="ADS92" s="45"/>
      <c r="ADT92" s="45"/>
      <c r="ADU92" s="45"/>
      <c r="ADV92" s="45"/>
      <c r="ADW92" s="45"/>
      <c r="ADX92" s="45"/>
      <c r="ADY92" s="45"/>
      <c r="ADZ92" s="45"/>
      <c r="AEA92" s="45"/>
      <c r="AEB92" s="45"/>
      <c r="AEC92" s="45"/>
      <c r="AED92" s="45"/>
      <c r="AEE92" s="45"/>
      <c r="AEF92" s="45"/>
      <c r="AEG92" s="45"/>
      <c r="AEH92" s="45"/>
      <c r="AEI92" s="45"/>
      <c r="AEJ92" s="45"/>
      <c r="AEK92" s="45"/>
      <c r="AEL92" s="45"/>
      <c r="AEM92" s="45"/>
      <c r="AEN92" s="45"/>
      <c r="AEO92" s="45"/>
      <c r="AEP92" s="45"/>
      <c r="AEQ92" s="45"/>
      <c r="AER92" s="45"/>
      <c r="AES92" s="45"/>
      <c r="AET92" s="45"/>
      <c r="AEU92" s="45"/>
      <c r="AEV92" s="45"/>
      <c r="AEW92" s="45"/>
      <c r="AEX92" s="45"/>
      <c r="AEY92" s="45"/>
      <c r="AEZ92" s="45"/>
      <c r="AFA92" s="45"/>
      <c r="AFB92" s="45"/>
      <c r="AFC92" s="45"/>
      <c r="AFD92" s="45"/>
      <c r="AFE92" s="45"/>
      <c r="AFF92" s="45"/>
      <c r="AFG92" s="45"/>
      <c r="AFH92" s="45"/>
      <c r="AFI92" s="45"/>
      <c r="AFJ92" s="45"/>
      <c r="AFK92" s="45"/>
      <c r="AFL92" s="45"/>
      <c r="AFM92" s="45"/>
      <c r="AFN92" s="45"/>
      <c r="AFO92" s="45"/>
      <c r="AFP92" s="45"/>
      <c r="AFQ92" s="45"/>
      <c r="AFR92" s="45"/>
      <c r="AFS92" s="45"/>
      <c r="AFT92" s="45"/>
      <c r="AFU92" s="45"/>
      <c r="AFV92" s="45"/>
      <c r="AFW92" s="45"/>
      <c r="AFX92" s="45"/>
      <c r="AFY92" s="45"/>
      <c r="AFZ92" s="45"/>
      <c r="AGA92" s="45"/>
      <c r="AGB92" s="45"/>
      <c r="AGC92" s="45"/>
      <c r="AGD92" s="45"/>
      <c r="AGE92" s="45"/>
      <c r="AGF92" s="45"/>
      <c r="AGG92" s="45"/>
      <c r="AGH92" s="45"/>
      <c r="AGI92" s="45"/>
      <c r="AGJ92" s="45"/>
      <c r="AGK92" s="45"/>
      <c r="AGL92" s="45"/>
      <c r="AGM92" s="45"/>
      <c r="AGN92" s="45"/>
      <c r="AGO92" s="45"/>
      <c r="AGP92" s="45"/>
      <c r="AGQ92" s="45"/>
      <c r="AGR92" s="45"/>
      <c r="AGS92" s="45"/>
      <c r="AGT92" s="45"/>
      <c r="AGU92" s="45"/>
      <c r="AGV92" s="45"/>
      <c r="AGW92" s="45"/>
      <c r="AGX92" s="45"/>
      <c r="AGY92" s="45"/>
      <c r="AGZ92" s="45"/>
      <c r="AHA92" s="45"/>
      <c r="AHB92" s="45"/>
      <c r="AHC92" s="45"/>
      <c r="AHD92" s="45"/>
      <c r="AHE92" s="45"/>
      <c r="AHF92" s="45"/>
      <c r="AHG92" s="45"/>
      <c r="AHH92" s="45"/>
      <c r="AHI92" s="45"/>
      <c r="AHJ92" s="45"/>
      <c r="AHK92" s="45"/>
      <c r="AHL92" s="45"/>
      <c r="AHM92" s="45"/>
      <c r="AHN92" s="45"/>
      <c r="AHO92" s="45"/>
      <c r="AHP92" s="45"/>
      <c r="AHQ92" s="45"/>
      <c r="AHR92" s="45"/>
      <c r="AHS92" s="45"/>
      <c r="AHT92" s="45"/>
      <c r="AHU92" s="45"/>
      <c r="AHV92" s="45"/>
      <c r="AHW92" s="45"/>
      <c r="AHX92" s="45"/>
      <c r="AHY92" s="45"/>
      <c r="AHZ92" s="45"/>
      <c r="AIA92" s="45"/>
      <c r="AIB92" s="45"/>
      <c r="AIC92" s="45"/>
      <c r="AID92" s="45"/>
      <c r="AIE92" s="45"/>
      <c r="AIF92" s="45"/>
      <c r="AIG92" s="45"/>
      <c r="AIH92" s="45"/>
      <c r="AII92" s="45"/>
      <c r="AIJ92" s="45"/>
      <c r="AIK92" s="45"/>
      <c r="AIL92" s="45"/>
      <c r="AIM92" s="45"/>
      <c r="AIN92" s="45"/>
      <c r="AIO92" s="45"/>
      <c r="AIP92" s="45"/>
      <c r="AIQ92" s="45"/>
      <c r="AIR92" s="45"/>
      <c r="AIS92" s="45"/>
      <c r="AIT92" s="45"/>
      <c r="AIU92" s="45"/>
      <c r="AIV92" s="45"/>
      <c r="AIW92" s="45"/>
      <c r="AIX92" s="45"/>
      <c r="AIY92" s="45"/>
      <c r="AIZ92" s="45"/>
      <c r="AJA92" s="45"/>
      <c r="AJB92" s="45"/>
      <c r="AJC92" s="45"/>
      <c r="AJD92" s="45"/>
      <c r="AJE92" s="45"/>
      <c r="AJF92" s="45"/>
      <c r="AJG92" s="45"/>
      <c r="AJH92" s="45"/>
      <c r="AJI92" s="45"/>
      <c r="AJJ92" s="45"/>
      <c r="AJK92" s="45"/>
      <c r="AJL92" s="45"/>
      <c r="AJM92" s="45"/>
      <c r="AJN92" s="45"/>
      <c r="AJO92" s="45"/>
      <c r="AJP92" s="45"/>
      <c r="AJQ92" s="45"/>
      <c r="AJR92" s="45"/>
      <c r="AJS92" s="45"/>
      <c r="AJT92" s="45"/>
      <c r="AJU92" s="45"/>
      <c r="AJV92" s="45"/>
      <c r="AJW92" s="45"/>
      <c r="AJX92" s="45"/>
      <c r="AJY92" s="45"/>
      <c r="AJZ92" s="45"/>
      <c r="AKA92" s="45"/>
      <c r="AKB92" s="45"/>
      <c r="AKC92" s="45"/>
      <c r="AKD92" s="45"/>
      <c r="AKE92" s="45"/>
      <c r="AKF92" s="45"/>
      <c r="AKG92" s="45"/>
      <c r="AKH92" s="45"/>
      <c r="AKI92" s="45"/>
      <c r="AKJ92" s="45"/>
      <c r="AKK92" s="45"/>
      <c r="AKL92" s="45"/>
      <c r="AKM92" s="45"/>
      <c r="AKN92" s="45"/>
      <c r="AKO92" s="45"/>
      <c r="AKP92" s="45"/>
      <c r="AKQ92" s="45"/>
      <c r="AKR92" s="45"/>
      <c r="AKS92" s="45"/>
      <c r="AKT92" s="45"/>
      <c r="AKU92" s="45"/>
      <c r="AKV92" s="45"/>
      <c r="AKW92" s="45"/>
      <c r="AKX92" s="45"/>
      <c r="AKY92" s="45"/>
      <c r="AKZ92" s="45"/>
      <c r="ALA92" s="45"/>
      <c r="ALB92" s="45"/>
      <c r="ALC92" s="45"/>
      <c r="ALD92" s="45"/>
      <c r="ALE92" s="45"/>
      <c r="ALF92" s="45"/>
      <c r="ALG92" s="45"/>
      <c r="ALH92" s="45"/>
      <c r="ALI92" s="45"/>
      <c r="ALJ92" s="45"/>
      <c r="ALK92" s="45"/>
      <c r="ALL92" s="45"/>
      <c r="ALM92" s="45"/>
      <c r="ALN92" s="45"/>
      <c r="ALO92" s="45"/>
      <c r="ALP92" s="45"/>
      <c r="ALQ92" s="45"/>
      <c r="ALR92" s="45"/>
      <c r="ALS92" s="45"/>
      <c r="ALT92" s="45"/>
      <c r="ALU92" s="45"/>
      <c r="ALV92" s="45"/>
      <c r="ALW92" s="45"/>
      <c r="ALX92" s="45"/>
      <c r="ALY92" s="45"/>
      <c r="ALZ92" s="45"/>
      <c r="AMA92" s="45"/>
      <c r="AMB92" s="45"/>
      <c r="AMC92" s="45"/>
      <c r="AMD92" s="45"/>
      <c r="AME92" s="45"/>
      <c r="AMF92" s="45"/>
      <c r="AMG92" s="45"/>
      <c r="AMH92" s="45"/>
      <c r="AMI92" s="45"/>
      <c r="AMJ92" s="45"/>
      <c r="AMK92" s="45"/>
      <c r="AML92" s="45"/>
      <c r="AMM92" s="45"/>
      <c r="AMN92" s="45"/>
      <c r="AMO92" s="45"/>
      <c r="AMP92" s="45"/>
      <c r="AMQ92" s="45"/>
      <c r="AMR92" s="45"/>
      <c r="AMS92" s="45"/>
      <c r="AMT92" s="45"/>
      <c r="AMU92" s="45"/>
      <c r="AMV92" s="45"/>
      <c r="AMW92" s="45"/>
      <c r="AMX92" s="45"/>
      <c r="AMY92" s="45"/>
      <c r="AMZ92" s="45"/>
      <c r="ANA92" s="45"/>
      <c r="ANB92" s="45"/>
      <c r="ANC92" s="45"/>
      <c r="AND92" s="45"/>
      <c r="ANE92" s="45"/>
      <c r="ANF92" s="45"/>
      <c r="ANG92" s="45"/>
      <c r="ANH92" s="45"/>
      <c r="ANI92" s="45"/>
      <c r="ANJ92" s="45"/>
      <c r="ANK92" s="45"/>
      <c r="ANL92" s="45"/>
      <c r="ANM92" s="45"/>
      <c r="ANN92" s="45"/>
      <c r="ANO92" s="45"/>
      <c r="ANP92" s="45"/>
      <c r="ANQ92" s="45"/>
      <c r="ANR92" s="45"/>
      <c r="ANS92" s="45"/>
      <c r="ANT92" s="45"/>
      <c r="ANU92" s="45"/>
      <c r="ANV92" s="45"/>
      <c r="ANW92" s="45"/>
      <c r="ANX92" s="45"/>
      <c r="ANY92" s="45"/>
      <c r="ANZ92" s="45"/>
      <c r="AOA92" s="45"/>
      <c r="AOB92" s="45"/>
      <c r="AOC92" s="45"/>
      <c r="AOD92" s="45"/>
      <c r="AOE92" s="45"/>
      <c r="AOF92" s="45"/>
      <c r="AOG92" s="45"/>
      <c r="AOH92" s="45"/>
      <c r="AOI92" s="45"/>
      <c r="AOJ92" s="45"/>
      <c r="AOK92" s="45"/>
      <c r="AOL92" s="45"/>
      <c r="AOM92" s="45"/>
      <c r="AON92" s="45"/>
      <c r="AOO92" s="45"/>
      <c r="AOP92" s="45"/>
      <c r="AOQ92" s="45"/>
      <c r="AOR92" s="45"/>
      <c r="AOS92" s="45"/>
      <c r="AOT92" s="45"/>
      <c r="AOU92" s="45"/>
      <c r="AOV92" s="45"/>
      <c r="AOW92" s="45"/>
      <c r="AOX92" s="45"/>
      <c r="AOY92" s="45"/>
      <c r="AOZ92" s="45"/>
      <c r="APA92" s="45"/>
      <c r="APB92" s="45"/>
      <c r="APC92" s="45"/>
      <c r="APD92" s="45"/>
      <c r="APE92" s="45"/>
      <c r="APF92" s="45"/>
      <c r="APG92" s="45"/>
      <c r="APH92" s="45"/>
      <c r="API92" s="45"/>
      <c r="APJ92" s="45"/>
      <c r="APK92" s="45"/>
      <c r="APL92" s="45"/>
      <c r="APM92" s="45"/>
      <c r="APN92" s="45"/>
      <c r="APO92" s="45"/>
      <c r="APP92" s="45"/>
      <c r="APQ92" s="45"/>
      <c r="APR92" s="45"/>
      <c r="APS92" s="45"/>
      <c r="APT92" s="45"/>
      <c r="APU92" s="45"/>
      <c r="APV92" s="45"/>
      <c r="APW92" s="45"/>
      <c r="APX92" s="45"/>
      <c r="APY92" s="45"/>
      <c r="APZ92" s="45"/>
      <c r="AQA92" s="45"/>
      <c r="AQB92" s="45"/>
      <c r="AQC92" s="45"/>
      <c r="AQD92" s="45"/>
      <c r="AQE92" s="45"/>
      <c r="AQF92" s="45"/>
      <c r="AQG92" s="45"/>
      <c r="AQH92" s="45"/>
      <c r="AQI92" s="45"/>
      <c r="AQJ92" s="45"/>
      <c r="AQK92" s="45"/>
      <c r="AQL92" s="45"/>
      <c r="AQM92" s="45"/>
      <c r="AQN92" s="45"/>
      <c r="AQO92" s="45"/>
      <c r="AQP92" s="45"/>
      <c r="AQQ92" s="45"/>
      <c r="AQR92" s="45"/>
      <c r="AQS92" s="45"/>
      <c r="AQT92" s="45"/>
      <c r="AQU92" s="45"/>
      <c r="AQV92" s="45"/>
      <c r="AQW92" s="45"/>
      <c r="AQX92" s="45"/>
      <c r="AQY92" s="45"/>
      <c r="AQZ92" s="45"/>
      <c r="ARA92" s="45"/>
      <c r="ARB92" s="45"/>
      <c r="ARC92" s="45"/>
      <c r="ARD92" s="45"/>
      <c r="ARE92" s="45"/>
      <c r="ARF92" s="45"/>
      <c r="ARG92" s="45"/>
      <c r="ARH92" s="45"/>
      <c r="ARI92" s="45"/>
      <c r="ARJ92" s="45"/>
      <c r="ARK92" s="45"/>
      <c r="ARL92" s="45"/>
      <c r="ARM92" s="45"/>
      <c r="ARN92" s="45"/>
      <c r="ARO92" s="45"/>
      <c r="ARP92" s="45"/>
      <c r="ARQ92" s="45"/>
      <c r="ARR92" s="45"/>
      <c r="ARS92" s="45"/>
      <c r="ART92" s="45"/>
      <c r="ARU92" s="45"/>
      <c r="ARV92" s="45"/>
      <c r="ARW92" s="45"/>
      <c r="ARX92" s="45"/>
      <c r="ARY92" s="45"/>
      <c r="ARZ92" s="45"/>
      <c r="ASA92" s="45"/>
      <c r="ASB92" s="45"/>
      <c r="ASC92" s="45"/>
      <c r="ASD92" s="45"/>
      <c r="ASE92" s="45"/>
      <c r="ASF92" s="45"/>
      <c r="ASG92" s="45"/>
      <c r="ASH92" s="45"/>
      <c r="ASI92" s="45"/>
      <c r="ASJ92" s="45"/>
      <c r="ASK92" s="45"/>
      <c r="ASL92" s="45"/>
      <c r="ASM92" s="45"/>
      <c r="ASN92" s="45"/>
      <c r="ASO92" s="45"/>
      <c r="ASP92" s="45"/>
      <c r="ASQ92" s="45"/>
      <c r="ASR92" s="45"/>
      <c r="ASS92" s="45"/>
      <c r="AST92" s="45"/>
      <c r="ASU92" s="45"/>
      <c r="ASV92" s="45"/>
      <c r="ASW92" s="45"/>
      <c r="ASX92" s="45"/>
      <c r="ASY92" s="45"/>
      <c r="ASZ92" s="45"/>
      <c r="ATA92" s="45"/>
      <c r="ATB92" s="45"/>
      <c r="ATC92" s="45"/>
      <c r="ATD92" s="45"/>
      <c r="ATE92" s="45"/>
      <c r="ATF92" s="45"/>
      <c r="ATG92" s="45"/>
      <c r="ATH92" s="45"/>
      <c r="ATI92" s="45"/>
      <c r="ATJ92" s="45"/>
      <c r="ATK92" s="45"/>
      <c r="ATL92" s="45"/>
      <c r="ATM92" s="45"/>
      <c r="ATN92" s="45"/>
      <c r="ATO92" s="45"/>
      <c r="ATP92" s="45"/>
      <c r="ATQ92" s="45"/>
      <c r="ATR92" s="45"/>
      <c r="ATS92" s="45"/>
      <c r="ATT92" s="45"/>
      <c r="ATU92" s="45"/>
      <c r="ATV92" s="45"/>
      <c r="ATW92" s="45"/>
      <c r="ATX92" s="45"/>
      <c r="ATY92" s="45"/>
      <c r="ATZ92" s="45"/>
      <c r="AUA92" s="45"/>
      <c r="AUB92" s="45"/>
      <c r="AUC92" s="45"/>
      <c r="AUD92" s="45"/>
      <c r="AUE92" s="45"/>
      <c r="AUF92" s="45"/>
      <c r="AUG92" s="45"/>
      <c r="AUH92" s="45"/>
      <c r="AUI92" s="45"/>
      <c r="AUJ92" s="45"/>
      <c r="AUK92" s="45"/>
      <c r="AUL92" s="45"/>
      <c r="AUM92" s="45"/>
      <c r="AUN92" s="45"/>
      <c r="AUO92" s="45"/>
      <c r="AUP92" s="45"/>
      <c r="AUQ92" s="45"/>
      <c r="AUR92" s="45"/>
      <c r="AUS92" s="45"/>
      <c r="AUT92" s="45"/>
      <c r="AUU92" s="45"/>
      <c r="AUV92" s="45"/>
      <c r="AUW92" s="45"/>
      <c r="AUX92" s="45"/>
      <c r="AUY92" s="45"/>
      <c r="AUZ92" s="45"/>
      <c r="AVA92" s="45"/>
      <c r="AVB92" s="45"/>
      <c r="AVC92" s="45"/>
      <c r="AVD92" s="45"/>
      <c r="AVE92" s="45"/>
      <c r="AVF92" s="45"/>
      <c r="AVG92" s="45"/>
      <c r="AVH92" s="45"/>
      <c r="AVI92" s="45"/>
      <c r="AVJ92" s="45"/>
      <c r="AVK92" s="45"/>
      <c r="AVL92" s="45"/>
      <c r="AVM92" s="45"/>
      <c r="AVN92" s="45"/>
      <c r="AVO92" s="45"/>
      <c r="AVP92" s="45"/>
      <c r="AVQ92" s="45"/>
      <c r="AVR92" s="45"/>
      <c r="AVS92" s="45"/>
      <c r="AVT92" s="45"/>
      <c r="AVU92" s="45"/>
      <c r="AVV92" s="45"/>
      <c r="AVW92" s="45"/>
      <c r="AVX92" s="45"/>
      <c r="AVY92" s="45"/>
      <c r="AVZ92" s="45"/>
      <c r="AWA92" s="45"/>
      <c r="AWB92" s="45"/>
      <c r="AWC92" s="45"/>
      <c r="AWD92" s="45"/>
      <c r="AWE92" s="45"/>
      <c r="AWF92" s="45"/>
      <c r="AWG92" s="45"/>
      <c r="AWH92" s="45"/>
      <c r="AWI92" s="45"/>
      <c r="AWJ92" s="45"/>
      <c r="AWK92" s="45"/>
      <c r="AWL92" s="45"/>
      <c r="AWM92" s="45"/>
      <c r="AWN92" s="45"/>
      <c r="AWO92" s="45"/>
      <c r="AWP92" s="45"/>
      <c r="AWQ92" s="45"/>
      <c r="AWR92" s="45"/>
      <c r="AWS92" s="45"/>
      <c r="AWT92" s="45"/>
      <c r="AWU92" s="45"/>
      <c r="AWV92" s="45"/>
      <c r="AWW92" s="45"/>
      <c r="AWX92" s="45"/>
      <c r="AWY92" s="45"/>
      <c r="AWZ92" s="45"/>
      <c r="AXA92" s="45"/>
      <c r="AXB92" s="45"/>
      <c r="AXC92" s="45"/>
      <c r="AXD92" s="45"/>
      <c r="AXE92" s="45"/>
      <c r="AXF92" s="45"/>
      <c r="AXG92" s="45"/>
      <c r="AXH92" s="45"/>
      <c r="AXI92" s="45"/>
      <c r="AXJ92" s="45"/>
      <c r="AXK92" s="45"/>
      <c r="AXL92" s="45"/>
      <c r="AXM92" s="45"/>
      <c r="AXN92" s="45"/>
      <c r="AXO92" s="45"/>
      <c r="AXP92" s="45"/>
      <c r="AXQ92" s="45"/>
      <c r="AXR92" s="45"/>
      <c r="AXS92" s="45"/>
      <c r="AXT92" s="45"/>
      <c r="AXU92" s="45"/>
      <c r="AXV92" s="45"/>
      <c r="AXW92" s="45"/>
      <c r="AXX92" s="45"/>
      <c r="AXY92" s="45"/>
      <c r="AXZ92" s="45"/>
      <c r="AYA92" s="45"/>
      <c r="AYB92" s="45"/>
      <c r="AYC92" s="45"/>
      <c r="AYD92" s="45"/>
      <c r="AYE92" s="45"/>
      <c r="AYF92" s="45"/>
      <c r="AYG92" s="45"/>
      <c r="AYH92" s="45"/>
      <c r="AYI92" s="45"/>
      <c r="AYJ92" s="45"/>
      <c r="AYK92" s="45"/>
      <c r="AYL92" s="45"/>
      <c r="AYM92" s="45"/>
      <c r="AYN92" s="45"/>
      <c r="AYO92" s="45"/>
      <c r="AYP92" s="45"/>
      <c r="AYQ92" s="45"/>
      <c r="AYR92" s="45"/>
      <c r="AYS92" s="45"/>
      <c r="AYT92" s="45"/>
      <c r="AYU92" s="45"/>
      <c r="AYV92" s="45"/>
      <c r="AYW92" s="45"/>
      <c r="AYX92" s="45"/>
      <c r="AYY92" s="45"/>
      <c r="AYZ92" s="45"/>
      <c r="AZA92" s="45"/>
      <c r="AZB92" s="45"/>
      <c r="AZC92" s="45"/>
      <c r="AZD92" s="45"/>
      <c r="AZE92" s="45"/>
      <c r="AZF92" s="45"/>
      <c r="AZG92" s="45"/>
      <c r="AZH92" s="45"/>
      <c r="AZI92" s="45"/>
      <c r="AZJ92" s="45"/>
      <c r="AZK92" s="45"/>
      <c r="AZL92" s="45"/>
      <c r="AZM92" s="45"/>
      <c r="AZN92" s="45"/>
      <c r="AZO92" s="45"/>
      <c r="AZP92" s="45"/>
      <c r="AZQ92" s="45"/>
      <c r="AZR92" s="45"/>
      <c r="AZS92" s="45"/>
      <c r="AZT92" s="45"/>
      <c r="AZU92" s="45"/>
      <c r="AZV92" s="45"/>
      <c r="AZW92" s="45"/>
      <c r="AZX92" s="45"/>
      <c r="AZY92" s="45"/>
      <c r="AZZ92" s="45"/>
      <c r="BAA92" s="45"/>
      <c r="BAB92" s="45"/>
      <c r="BAC92" s="45"/>
      <c r="BAD92" s="45"/>
      <c r="BAE92" s="45"/>
      <c r="BAF92" s="45"/>
      <c r="BAG92" s="45"/>
      <c r="BAH92" s="45"/>
      <c r="BAI92" s="45"/>
      <c r="BAJ92" s="45"/>
      <c r="BAK92" s="45"/>
      <c r="BAL92" s="45"/>
      <c r="BAM92" s="45"/>
      <c r="BAN92" s="45"/>
      <c r="BAO92" s="45"/>
      <c r="BAP92" s="45"/>
      <c r="BAQ92" s="45"/>
      <c r="BAR92" s="45"/>
      <c r="BAS92" s="45"/>
      <c r="BAT92" s="45"/>
      <c r="BAU92" s="45"/>
      <c r="BAV92" s="45"/>
      <c r="BAW92" s="45"/>
      <c r="BAX92" s="45"/>
      <c r="BAY92" s="45"/>
      <c r="BAZ92" s="45"/>
      <c r="BBA92" s="45"/>
      <c r="BBB92" s="45"/>
      <c r="BBC92" s="45"/>
      <c r="BBD92" s="45"/>
      <c r="BBE92" s="45"/>
      <c r="BBF92" s="45"/>
      <c r="BBG92" s="45"/>
      <c r="BBH92" s="45"/>
      <c r="BBI92" s="45"/>
      <c r="BBJ92" s="45"/>
      <c r="BBK92" s="45"/>
      <c r="BBL92" s="45"/>
      <c r="BBM92" s="45"/>
      <c r="BBN92" s="45"/>
      <c r="BBO92" s="45"/>
      <c r="BBP92" s="45"/>
      <c r="BBQ92" s="45"/>
      <c r="BBR92" s="45"/>
      <c r="BBS92" s="45"/>
      <c r="BBT92" s="45"/>
      <c r="BBU92" s="45"/>
      <c r="BBV92" s="45"/>
      <c r="BBW92" s="45"/>
      <c r="BBX92" s="45"/>
      <c r="BBY92" s="45"/>
      <c r="BBZ92" s="45"/>
      <c r="BCA92" s="45"/>
      <c r="BCB92" s="45"/>
      <c r="BCC92" s="45"/>
      <c r="BCD92" s="45"/>
      <c r="BCE92" s="45"/>
      <c r="BCF92" s="45"/>
      <c r="BCG92" s="45"/>
      <c r="BCH92" s="45"/>
      <c r="BCI92" s="45"/>
      <c r="BCJ92" s="45"/>
      <c r="BCK92" s="45"/>
      <c r="BCL92" s="45"/>
      <c r="BCM92" s="45"/>
      <c r="BCN92" s="45"/>
      <c r="BCO92" s="45"/>
      <c r="BCP92" s="45"/>
      <c r="BCQ92" s="45"/>
      <c r="BCR92" s="45"/>
      <c r="BCS92" s="45"/>
      <c r="BCT92" s="45"/>
      <c r="BCU92" s="45"/>
      <c r="BCV92" s="45"/>
      <c r="BCW92" s="45"/>
      <c r="BCX92" s="45"/>
      <c r="BCY92" s="45"/>
      <c r="BCZ92" s="45"/>
      <c r="BDA92" s="45"/>
      <c r="BDB92" s="45"/>
      <c r="BDC92" s="45"/>
      <c r="BDD92" s="45"/>
      <c r="BDE92" s="45"/>
      <c r="BDF92" s="45"/>
      <c r="BDG92" s="45"/>
      <c r="BDH92" s="45"/>
      <c r="BDI92" s="45"/>
      <c r="BDJ92" s="45"/>
      <c r="BDK92" s="45"/>
      <c r="BDL92" s="45"/>
      <c r="BDM92" s="45"/>
      <c r="BDN92" s="45"/>
      <c r="BDO92" s="45"/>
      <c r="BDP92" s="45"/>
      <c r="BDQ92" s="45"/>
      <c r="BDR92" s="45"/>
      <c r="BDS92" s="45"/>
      <c r="BDT92" s="45"/>
      <c r="BDU92" s="45"/>
      <c r="BDV92" s="45"/>
      <c r="BDW92" s="45"/>
      <c r="BDX92" s="45"/>
      <c r="BDY92" s="45"/>
      <c r="BDZ92" s="45"/>
      <c r="BEA92" s="45"/>
      <c r="BEB92" s="45"/>
      <c r="BEC92" s="45"/>
      <c r="BED92" s="45"/>
      <c r="BEE92" s="45"/>
      <c r="BEF92" s="45"/>
      <c r="BEG92" s="45"/>
      <c r="BEH92" s="45"/>
      <c r="BEI92" s="45"/>
      <c r="BEJ92" s="45"/>
      <c r="BEK92" s="45"/>
      <c r="BEL92" s="45"/>
      <c r="BEM92" s="45"/>
      <c r="BEN92" s="45"/>
      <c r="BEO92" s="45"/>
      <c r="BEP92" s="45"/>
      <c r="BEQ92" s="45"/>
      <c r="BER92" s="45"/>
      <c r="BES92" s="45"/>
      <c r="BET92" s="45"/>
      <c r="BEU92" s="45"/>
      <c r="BEV92" s="45"/>
      <c r="BEW92" s="45"/>
      <c r="BEX92" s="45"/>
      <c r="BEY92" s="45"/>
      <c r="BEZ92" s="45"/>
      <c r="BFA92" s="45"/>
      <c r="BFB92" s="45"/>
      <c r="BFC92" s="45"/>
      <c r="BFD92" s="45"/>
      <c r="BFE92" s="45"/>
      <c r="BFF92" s="45"/>
      <c r="BFG92" s="45"/>
      <c r="BFH92" s="45"/>
      <c r="BFI92" s="45"/>
      <c r="BFJ92" s="45"/>
      <c r="BFK92" s="45"/>
      <c r="BFL92" s="45"/>
      <c r="BFM92" s="45"/>
      <c r="BFN92" s="45"/>
      <c r="BFO92" s="45"/>
      <c r="BFP92" s="45"/>
      <c r="BFQ92" s="45"/>
      <c r="BFR92" s="45"/>
      <c r="BFS92" s="45"/>
      <c r="BFT92" s="45"/>
      <c r="BFU92" s="45"/>
      <c r="BFV92" s="45"/>
      <c r="BFW92" s="45"/>
      <c r="BFX92" s="45"/>
      <c r="BFY92" s="45"/>
      <c r="BFZ92" s="45"/>
      <c r="BGA92" s="45"/>
      <c r="BGB92" s="45"/>
      <c r="BGC92" s="45"/>
      <c r="BGD92" s="45"/>
      <c r="BGE92" s="45"/>
      <c r="BGF92" s="45"/>
      <c r="BGG92" s="45"/>
      <c r="BGH92" s="45"/>
      <c r="BGI92" s="45"/>
      <c r="BGJ92" s="45"/>
      <c r="BGK92" s="45"/>
      <c r="BGL92" s="45"/>
      <c r="BGM92" s="45"/>
      <c r="BGN92" s="45"/>
      <c r="BGO92" s="45"/>
      <c r="BGP92" s="45"/>
      <c r="BGQ92" s="45"/>
      <c r="BGR92" s="45"/>
      <c r="BGS92" s="45"/>
      <c r="BGT92" s="45"/>
      <c r="BGU92" s="45"/>
      <c r="BGV92" s="45"/>
      <c r="BGW92" s="45"/>
      <c r="BGX92" s="45"/>
      <c r="BGY92" s="45"/>
      <c r="BGZ92" s="45"/>
      <c r="BHA92" s="45"/>
      <c r="BHB92" s="45"/>
      <c r="BHC92" s="45"/>
      <c r="BHD92" s="45"/>
      <c r="BHE92" s="45"/>
      <c r="BHF92" s="45"/>
      <c r="BHG92" s="45"/>
      <c r="BHH92" s="45"/>
      <c r="BHI92" s="45"/>
      <c r="BHJ92" s="45"/>
      <c r="BHK92" s="45"/>
      <c r="BHL92" s="45"/>
      <c r="BHM92" s="45"/>
      <c r="BHN92" s="45"/>
      <c r="BHO92" s="45"/>
      <c r="BHP92" s="45"/>
      <c r="BHQ92" s="45"/>
      <c r="BHR92" s="45"/>
      <c r="BHS92" s="45"/>
      <c r="BHT92" s="45"/>
      <c r="BHU92" s="45"/>
      <c r="BHV92" s="45"/>
      <c r="BHW92" s="45"/>
      <c r="BHX92" s="45"/>
      <c r="BHY92" s="45"/>
      <c r="BHZ92" s="45"/>
      <c r="BIA92" s="45"/>
      <c r="BIB92" s="45"/>
      <c r="BIC92" s="45"/>
      <c r="BID92" s="45"/>
      <c r="BIE92" s="45"/>
      <c r="BIF92" s="45"/>
      <c r="BIG92" s="45"/>
      <c r="BIH92" s="45"/>
      <c r="BII92" s="45"/>
      <c r="BIJ92" s="45"/>
      <c r="BIK92" s="45"/>
      <c r="BIL92" s="45"/>
      <c r="BIM92" s="45"/>
      <c r="BIN92" s="45"/>
      <c r="BIO92" s="45"/>
      <c r="BIP92" s="45"/>
      <c r="BIQ92" s="45"/>
      <c r="BIR92" s="45"/>
      <c r="BIS92" s="45"/>
      <c r="BIT92" s="45"/>
      <c r="BIU92" s="45"/>
      <c r="BIV92" s="45"/>
      <c r="BIW92" s="45"/>
      <c r="BIX92" s="45"/>
      <c r="BIY92" s="45"/>
      <c r="BIZ92" s="45"/>
      <c r="BJA92" s="45"/>
      <c r="BJB92" s="45"/>
      <c r="BJC92" s="45"/>
      <c r="BJD92" s="45"/>
      <c r="BJE92" s="45"/>
      <c r="BJF92" s="45"/>
      <c r="BJG92" s="45"/>
      <c r="BJH92" s="45"/>
      <c r="BJI92" s="45"/>
      <c r="BJJ92" s="45"/>
      <c r="BJK92" s="45"/>
      <c r="BJL92" s="45"/>
      <c r="BJM92" s="45"/>
      <c r="BJN92" s="45"/>
      <c r="BJO92" s="45"/>
      <c r="BJP92" s="45"/>
      <c r="BJQ92" s="45"/>
      <c r="BJR92" s="45"/>
      <c r="BJS92" s="45"/>
      <c r="BJT92" s="45"/>
      <c r="BJU92" s="45"/>
      <c r="BJV92" s="45"/>
      <c r="BJW92" s="45"/>
      <c r="BJX92" s="45"/>
      <c r="BJY92" s="45"/>
      <c r="BJZ92" s="45"/>
      <c r="BKA92" s="45"/>
      <c r="BKB92" s="45"/>
      <c r="BKC92" s="45"/>
      <c r="BKD92" s="45"/>
      <c r="BKE92" s="45"/>
      <c r="BKF92" s="45"/>
      <c r="BKG92" s="45"/>
      <c r="BKH92" s="45"/>
      <c r="BKI92" s="45"/>
      <c r="BKJ92" s="45"/>
      <c r="BKK92" s="45"/>
      <c r="BKL92" s="45"/>
      <c r="BKM92" s="45"/>
      <c r="BKN92" s="45"/>
      <c r="BKO92" s="45"/>
      <c r="BKP92" s="45"/>
      <c r="BKQ92" s="45"/>
      <c r="BKR92" s="45"/>
      <c r="BKS92" s="45"/>
      <c r="BKT92" s="45"/>
      <c r="BKU92" s="45"/>
      <c r="BKV92" s="45"/>
      <c r="BKW92" s="45"/>
      <c r="BKX92" s="45"/>
      <c r="BKY92" s="45"/>
      <c r="BKZ92" s="45"/>
      <c r="BLA92" s="45"/>
      <c r="BLB92" s="45"/>
      <c r="BLC92" s="45"/>
      <c r="BLD92" s="45"/>
      <c r="BLE92" s="45"/>
      <c r="BLF92" s="45"/>
      <c r="BLG92" s="45"/>
      <c r="BLH92" s="45"/>
      <c r="BLI92" s="45"/>
      <c r="BLJ92" s="45"/>
      <c r="BLK92" s="45"/>
      <c r="BLL92" s="45"/>
      <c r="BLM92" s="45"/>
      <c r="BLN92" s="45"/>
      <c r="BLO92" s="45"/>
      <c r="BLP92" s="45"/>
      <c r="BLQ92" s="45"/>
      <c r="BLR92" s="45"/>
      <c r="BLS92" s="45"/>
      <c r="BLT92" s="45"/>
      <c r="BLU92" s="45"/>
      <c r="BLV92" s="45"/>
      <c r="BLW92" s="45"/>
      <c r="BLX92" s="45"/>
      <c r="BLY92" s="45"/>
      <c r="BLZ92" s="45"/>
      <c r="BMA92" s="45"/>
      <c r="BMB92" s="45"/>
      <c r="BMC92" s="45"/>
      <c r="BMD92" s="45"/>
      <c r="BME92" s="45"/>
      <c r="BMF92" s="45"/>
      <c r="BMG92" s="45"/>
      <c r="BMH92" s="45"/>
      <c r="BMI92" s="45"/>
      <c r="BMJ92" s="45"/>
      <c r="BMK92" s="45"/>
      <c r="BML92" s="45"/>
      <c r="BMM92" s="45"/>
      <c r="BMN92" s="45"/>
      <c r="BMO92" s="45"/>
      <c r="BMP92" s="45"/>
      <c r="BMQ92" s="45"/>
      <c r="BMR92" s="45"/>
      <c r="BMS92" s="45"/>
      <c r="BMT92" s="45"/>
      <c r="BMU92" s="45"/>
      <c r="BMV92" s="45"/>
      <c r="BMW92" s="45"/>
      <c r="BMX92" s="45"/>
      <c r="BMY92" s="45"/>
      <c r="BMZ92" s="45"/>
      <c r="BNA92" s="45"/>
      <c r="BNB92" s="45"/>
      <c r="BNC92" s="45"/>
      <c r="BND92" s="45"/>
      <c r="BNE92" s="45"/>
      <c r="BNF92" s="45"/>
      <c r="BNG92" s="45"/>
      <c r="BNH92" s="45"/>
      <c r="BNI92" s="45"/>
      <c r="BNJ92" s="45"/>
      <c r="BNK92" s="45"/>
      <c r="BNL92" s="45"/>
      <c r="BNM92" s="45"/>
      <c r="BNN92" s="45"/>
      <c r="BNO92" s="45"/>
      <c r="BNP92" s="45"/>
      <c r="BNQ92" s="45"/>
      <c r="BNR92" s="45"/>
      <c r="BNS92" s="45"/>
      <c r="BNT92" s="45"/>
      <c r="BNU92" s="45"/>
      <c r="BNV92" s="45"/>
      <c r="BNW92" s="45"/>
      <c r="BNX92" s="45"/>
      <c r="BNY92" s="45"/>
      <c r="BNZ92" s="45"/>
      <c r="BOA92" s="45"/>
      <c r="BOB92" s="45"/>
      <c r="BOC92" s="45"/>
      <c r="BOD92" s="45"/>
      <c r="BOE92" s="45"/>
      <c r="BOF92" s="45"/>
      <c r="BOG92" s="45"/>
      <c r="BOH92" s="45"/>
      <c r="BOI92" s="45"/>
      <c r="BOJ92" s="45"/>
      <c r="BOK92" s="45"/>
      <c r="BOL92" s="45"/>
      <c r="BOM92" s="45"/>
      <c r="BON92" s="45"/>
      <c r="BOO92" s="45"/>
      <c r="BOP92" s="45"/>
      <c r="BOQ92" s="45"/>
      <c r="BOR92" s="45"/>
      <c r="BOS92" s="45"/>
      <c r="BOT92" s="45"/>
      <c r="BOU92" s="45"/>
      <c r="BOV92" s="45"/>
      <c r="BOW92" s="45"/>
      <c r="BOX92" s="45"/>
      <c r="BOY92" s="45"/>
      <c r="BOZ92" s="45"/>
      <c r="BPA92" s="45"/>
      <c r="BPB92" s="45"/>
      <c r="BPC92" s="45"/>
      <c r="BPD92" s="45"/>
      <c r="BPE92" s="45"/>
      <c r="BPF92" s="45"/>
      <c r="BPG92" s="45"/>
      <c r="BPH92" s="45"/>
      <c r="BPI92" s="45"/>
      <c r="BPJ92" s="45"/>
      <c r="BPK92" s="45"/>
      <c r="BPL92" s="45"/>
      <c r="BPM92" s="45"/>
      <c r="BPN92" s="45"/>
      <c r="BPO92" s="45"/>
      <c r="BPP92" s="45"/>
      <c r="BPQ92" s="45"/>
      <c r="BPR92" s="45"/>
      <c r="BPS92" s="45"/>
      <c r="BPT92" s="45"/>
      <c r="BPU92" s="45"/>
      <c r="BPV92" s="45"/>
      <c r="BPW92" s="45"/>
      <c r="BPX92" s="45"/>
      <c r="BPY92" s="45"/>
      <c r="BPZ92" s="45"/>
      <c r="BQA92" s="45"/>
      <c r="BQB92" s="45"/>
      <c r="BQC92" s="45"/>
      <c r="BQD92" s="45"/>
      <c r="BQE92" s="45"/>
      <c r="BQF92" s="45"/>
      <c r="BQG92" s="45"/>
      <c r="BQH92" s="45"/>
      <c r="BQI92" s="45"/>
      <c r="BQJ92" s="45"/>
      <c r="BQK92" s="45"/>
      <c r="BQL92" s="45"/>
      <c r="BQM92" s="45"/>
      <c r="BQN92" s="45"/>
      <c r="BQO92" s="45"/>
      <c r="BQP92" s="45"/>
      <c r="BQQ92" s="45"/>
      <c r="BQR92" s="45"/>
      <c r="BQS92" s="45"/>
      <c r="BQT92" s="45"/>
      <c r="BQU92" s="45"/>
      <c r="BQV92" s="45"/>
      <c r="BQW92" s="45"/>
      <c r="BQX92" s="45"/>
      <c r="BQY92" s="45"/>
      <c r="BQZ92" s="45"/>
      <c r="BRA92" s="45"/>
      <c r="BRB92" s="45"/>
      <c r="BRC92" s="45"/>
      <c r="BRD92" s="45"/>
      <c r="BRE92" s="45"/>
      <c r="BRF92" s="45"/>
      <c r="BRG92" s="45"/>
      <c r="BRH92" s="45"/>
      <c r="BRI92" s="45"/>
      <c r="BRJ92" s="45"/>
      <c r="BRK92" s="45"/>
      <c r="BRL92" s="45"/>
      <c r="BRM92" s="45"/>
      <c r="BRN92" s="45"/>
      <c r="BRO92" s="45"/>
      <c r="BRP92" s="45"/>
      <c r="BRQ92" s="45"/>
      <c r="BRR92" s="45"/>
      <c r="BRS92" s="45"/>
      <c r="BRT92" s="45"/>
      <c r="BRU92" s="45"/>
      <c r="BRV92" s="45"/>
      <c r="BRW92" s="45"/>
      <c r="BRX92" s="45"/>
      <c r="BRY92" s="45"/>
      <c r="BRZ92" s="45"/>
      <c r="BSA92" s="45"/>
      <c r="BSB92" s="45"/>
      <c r="BSC92" s="45"/>
      <c r="BSD92" s="45"/>
      <c r="BSE92" s="45"/>
      <c r="BSF92" s="45"/>
      <c r="BSG92" s="45"/>
      <c r="BSH92" s="45"/>
      <c r="BSI92" s="45"/>
      <c r="BSJ92" s="45"/>
      <c r="BSK92" s="45"/>
      <c r="BSL92" s="45"/>
      <c r="BSM92" s="45"/>
      <c r="BSN92" s="45"/>
      <c r="BSO92" s="45"/>
      <c r="BSP92" s="45"/>
      <c r="BSQ92" s="45"/>
      <c r="BSR92" s="45"/>
      <c r="BSS92" s="45"/>
      <c r="BST92" s="45"/>
      <c r="BSU92" s="45"/>
      <c r="BSV92" s="45"/>
      <c r="BSW92" s="45"/>
      <c r="BSX92" s="45"/>
      <c r="BSY92" s="45"/>
      <c r="BSZ92" s="45"/>
      <c r="BTA92" s="45"/>
      <c r="BTB92" s="45"/>
      <c r="BTC92" s="45"/>
      <c r="BTD92" s="45"/>
      <c r="BTE92" s="45"/>
      <c r="BTF92" s="45"/>
      <c r="BTG92" s="45"/>
      <c r="BTH92" s="45"/>
      <c r="BTI92" s="45"/>
      <c r="BTJ92" s="45"/>
      <c r="BTK92" s="45"/>
      <c r="BTL92" s="45"/>
      <c r="BTM92" s="45"/>
      <c r="BTN92" s="45"/>
      <c r="BTO92" s="45"/>
      <c r="BTP92" s="45"/>
      <c r="BTQ92" s="45"/>
      <c r="BTR92" s="45"/>
      <c r="BTS92" s="45"/>
      <c r="BTT92" s="45"/>
      <c r="BTU92" s="45"/>
      <c r="BTV92" s="45"/>
      <c r="BTW92" s="45"/>
      <c r="BTX92" s="45"/>
      <c r="BTY92" s="45"/>
      <c r="BTZ92" s="45"/>
      <c r="BUA92" s="45"/>
      <c r="BUB92" s="45"/>
      <c r="BUC92" s="45"/>
      <c r="BUD92" s="45"/>
      <c r="BUE92" s="45"/>
      <c r="BUF92" s="45"/>
      <c r="BUG92" s="45"/>
      <c r="BUH92" s="45"/>
      <c r="BUI92" s="45"/>
      <c r="BUJ92" s="45"/>
      <c r="BUK92" s="45"/>
      <c r="BUL92" s="45"/>
      <c r="BUM92" s="45"/>
      <c r="BUN92" s="45"/>
      <c r="BUO92" s="45"/>
      <c r="BUP92" s="45"/>
      <c r="BUQ92" s="45"/>
      <c r="BUR92" s="45"/>
      <c r="BUS92" s="45"/>
      <c r="BUT92" s="45"/>
      <c r="BUU92" s="45"/>
      <c r="BUV92" s="45"/>
      <c r="BUW92" s="45"/>
      <c r="BUX92" s="45"/>
      <c r="BUY92" s="45"/>
      <c r="BUZ92" s="45"/>
      <c r="BVA92" s="45"/>
      <c r="BVB92" s="45"/>
      <c r="BVC92" s="45"/>
      <c r="BVD92" s="45"/>
      <c r="BVE92" s="45"/>
      <c r="BVF92" s="45"/>
      <c r="BVG92" s="45"/>
      <c r="BVH92" s="45"/>
      <c r="BVI92" s="45"/>
      <c r="BVJ92" s="45"/>
      <c r="BVK92" s="45"/>
      <c r="BVL92" s="45"/>
      <c r="BVM92" s="45"/>
      <c r="BVN92" s="45"/>
      <c r="BVO92" s="45"/>
      <c r="BVP92" s="45"/>
      <c r="BVQ92" s="45"/>
      <c r="BVR92" s="45"/>
      <c r="BVS92" s="45"/>
      <c r="BVT92" s="45"/>
      <c r="BVU92" s="45"/>
      <c r="BVV92" s="45"/>
      <c r="BVW92" s="45"/>
      <c r="BVX92" s="45"/>
      <c r="BVY92" s="45"/>
      <c r="BVZ92" s="45"/>
      <c r="BWA92" s="45"/>
      <c r="BWB92" s="45"/>
      <c r="BWC92" s="45"/>
      <c r="BWD92" s="45"/>
      <c r="BWE92" s="45"/>
      <c r="BWF92" s="45"/>
      <c r="BWG92" s="45"/>
      <c r="BWH92" s="45"/>
      <c r="BWI92" s="45"/>
      <c r="BWJ92" s="45"/>
      <c r="BWK92" s="45"/>
      <c r="BWL92" s="45"/>
      <c r="BWM92" s="45"/>
      <c r="BWN92" s="45"/>
      <c r="BWO92" s="45"/>
      <c r="BWP92" s="45"/>
      <c r="BWQ92" s="45"/>
      <c r="BWR92" s="45"/>
      <c r="BWS92" s="45"/>
      <c r="BWT92" s="45"/>
      <c r="BWU92" s="45"/>
      <c r="BWV92" s="45"/>
      <c r="BWW92" s="45"/>
      <c r="BWX92" s="45"/>
      <c r="BWY92" s="45"/>
      <c r="BWZ92" s="45"/>
      <c r="BXA92" s="45"/>
      <c r="BXB92" s="45"/>
      <c r="BXC92" s="45"/>
      <c r="BXD92" s="45"/>
      <c r="BXE92" s="45"/>
      <c r="BXF92" s="45"/>
      <c r="BXG92" s="45"/>
      <c r="BXH92" s="45"/>
      <c r="BXI92" s="45"/>
      <c r="BXJ92" s="45"/>
      <c r="BXK92" s="45"/>
      <c r="BXL92" s="45"/>
      <c r="BXM92" s="45"/>
      <c r="BXN92" s="45"/>
      <c r="BXO92" s="45"/>
      <c r="BXP92" s="45"/>
      <c r="BXQ92" s="45"/>
      <c r="BXR92" s="45"/>
      <c r="BXS92" s="45"/>
      <c r="BXT92" s="45"/>
      <c r="BXU92" s="45"/>
      <c r="BXV92" s="45"/>
      <c r="BXW92" s="45"/>
      <c r="BXX92" s="45"/>
      <c r="BXY92" s="45"/>
      <c r="BXZ92" s="45"/>
      <c r="BYA92" s="45"/>
      <c r="BYB92" s="45"/>
      <c r="BYC92" s="45"/>
      <c r="BYD92" s="45"/>
      <c r="BYE92" s="45"/>
      <c r="BYF92" s="45"/>
      <c r="BYG92" s="45"/>
      <c r="BYH92" s="45"/>
      <c r="BYI92" s="45"/>
      <c r="BYJ92" s="45"/>
      <c r="BYK92" s="45"/>
      <c r="BYL92" s="45"/>
      <c r="BYM92" s="45"/>
      <c r="BYN92" s="45"/>
      <c r="BYO92" s="45"/>
      <c r="BYP92" s="45"/>
      <c r="BYQ92" s="45"/>
      <c r="BYR92" s="45"/>
      <c r="BYS92" s="45"/>
      <c r="BYT92" s="45"/>
      <c r="BYU92" s="45"/>
      <c r="BYV92" s="45"/>
      <c r="BYW92" s="45"/>
      <c r="BYX92" s="45"/>
      <c r="BYY92" s="45"/>
      <c r="BYZ92" s="45"/>
      <c r="BZA92" s="45"/>
      <c r="BZB92" s="45"/>
      <c r="BZC92" s="45"/>
      <c r="BZD92" s="45"/>
      <c r="BZE92" s="45"/>
      <c r="BZF92" s="45"/>
      <c r="BZG92" s="45"/>
      <c r="BZH92" s="45"/>
      <c r="BZI92" s="45"/>
      <c r="BZJ92" s="45"/>
      <c r="BZK92" s="45"/>
      <c r="BZL92" s="45"/>
      <c r="BZM92" s="45"/>
      <c r="BZN92" s="45"/>
      <c r="BZO92" s="45"/>
      <c r="BZP92" s="45"/>
      <c r="BZQ92" s="45"/>
      <c r="BZR92" s="45"/>
      <c r="BZS92" s="45"/>
      <c r="BZT92" s="45"/>
      <c r="BZU92" s="45"/>
      <c r="BZV92" s="45"/>
      <c r="BZW92" s="45"/>
      <c r="BZX92" s="45"/>
      <c r="BZY92" s="45"/>
      <c r="BZZ92" s="45"/>
      <c r="CAA92" s="45"/>
      <c r="CAB92" s="45"/>
      <c r="CAC92" s="45"/>
      <c r="CAD92" s="45"/>
      <c r="CAE92" s="45"/>
      <c r="CAF92" s="45"/>
      <c r="CAG92" s="45"/>
      <c r="CAH92" s="45"/>
      <c r="CAI92" s="45"/>
      <c r="CAJ92" s="45"/>
      <c r="CAK92" s="45"/>
      <c r="CAL92" s="45"/>
      <c r="CAM92" s="45"/>
      <c r="CAN92" s="45"/>
      <c r="CAO92" s="45"/>
      <c r="CAP92" s="45"/>
      <c r="CAQ92" s="45"/>
      <c r="CAR92" s="45"/>
      <c r="CAS92" s="45"/>
      <c r="CAT92" s="45"/>
      <c r="CAU92" s="45"/>
      <c r="CAV92" s="45"/>
      <c r="CAW92" s="45"/>
      <c r="CAX92" s="45"/>
      <c r="CAY92" s="45"/>
      <c r="CAZ92" s="45"/>
      <c r="CBA92" s="45"/>
      <c r="CBB92" s="45"/>
      <c r="CBC92" s="45"/>
      <c r="CBD92" s="45"/>
      <c r="CBE92" s="45"/>
      <c r="CBF92" s="45"/>
      <c r="CBG92" s="45"/>
      <c r="CBH92" s="45"/>
      <c r="CBI92" s="45"/>
      <c r="CBJ92" s="45"/>
      <c r="CBK92" s="45"/>
      <c r="CBL92" s="45"/>
      <c r="CBM92" s="45"/>
      <c r="CBN92" s="45"/>
      <c r="CBO92" s="45"/>
      <c r="CBP92" s="45"/>
      <c r="CBQ92" s="45"/>
      <c r="CBR92" s="45"/>
      <c r="CBS92" s="45"/>
      <c r="CBT92" s="45"/>
      <c r="CBU92" s="45"/>
      <c r="CBV92" s="45"/>
      <c r="CBW92" s="45"/>
      <c r="CBX92" s="45"/>
      <c r="CBY92" s="45"/>
      <c r="CBZ92" s="45"/>
      <c r="CCA92" s="45"/>
      <c r="CCB92" s="45"/>
      <c r="CCC92" s="45"/>
      <c r="CCD92" s="45"/>
      <c r="CCE92" s="45"/>
      <c r="CCF92" s="45"/>
      <c r="CCG92" s="45"/>
      <c r="CCH92" s="45"/>
      <c r="CCI92" s="45"/>
      <c r="CCJ92" s="45"/>
      <c r="CCK92" s="45"/>
      <c r="CCL92" s="45"/>
      <c r="CCM92" s="45"/>
      <c r="CCN92" s="45"/>
      <c r="CCO92" s="45"/>
      <c r="CCP92" s="45"/>
      <c r="CCQ92" s="45"/>
      <c r="CCR92" s="45"/>
      <c r="CCS92" s="45"/>
      <c r="CCT92" s="45"/>
      <c r="CCU92" s="45"/>
      <c r="CCV92" s="45"/>
      <c r="CCW92" s="45"/>
      <c r="CCX92" s="45"/>
      <c r="CCY92" s="45"/>
      <c r="CCZ92" s="45"/>
      <c r="CDA92" s="45"/>
      <c r="CDB92" s="45"/>
      <c r="CDC92" s="45"/>
      <c r="CDD92" s="45"/>
      <c r="CDE92" s="45"/>
      <c r="CDF92" s="45"/>
      <c r="CDG92" s="45"/>
      <c r="CDH92" s="45"/>
      <c r="CDI92" s="45"/>
      <c r="CDJ92" s="45"/>
      <c r="CDK92" s="45"/>
      <c r="CDL92" s="45"/>
      <c r="CDM92" s="45"/>
      <c r="CDN92" s="45"/>
      <c r="CDO92" s="45"/>
      <c r="CDP92" s="45"/>
      <c r="CDQ92" s="45"/>
      <c r="CDR92" s="45"/>
      <c r="CDS92" s="45"/>
      <c r="CDT92" s="45"/>
      <c r="CDU92" s="45"/>
      <c r="CDV92" s="45"/>
      <c r="CDW92" s="45"/>
      <c r="CDX92" s="45"/>
      <c r="CDY92" s="45"/>
      <c r="CDZ92" s="45"/>
      <c r="CEA92" s="45"/>
      <c r="CEB92" s="45"/>
      <c r="CEC92" s="45"/>
      <c r="CED92" s="45"/>
      <c r="CEE92" s="45"/>
      <c r="CEF92" s="45"/>
      <c r="CEG92" s="45"/>
      <c r="CEH92" s="45"/>
      <c r="CEI92" s="45"/>
      <c r="CEJ92" s="45"/>
      <c r="CEK92" s="45"/>
      <c r="CEL92" s="45"/>
      <c r="CEM92" s="45"/>
      <c r="CEN92" s="45"/>
      <c r="CEO92" s="45"/>
      <c r="CEP92" s="45"/>
      <c r="CEQ92" s="45"/>
      <c r="CER92" s="45"/>
      <c r="CES92" s="45"/>
      <c r="CET92" s="45"/>
      <c r="CEU92" s="45"/>
      <c r="CEV92" s="45"/>
      <c r="CEW92" s="45"/>
      <c r="CEX92" s="45"/>
      <c r="CEY92" s="45"/>
      <c r="CEZ92" s="45"/>
      <c r="CFA92" s="45"/>
      <c r="CFB92" s="45"/>
      <c r="CFC92" s="45"/>
      <c r="CFD92" s="45"/>
      <c r="CFE92" s="45"/>
      <c r="CFF92" s="45"/>
      <c r="CFG92" s="45"/>
      <c r="CFH92" s="45"/>
      <c r="CFI92" s="45"/>
      <c r="CFJ92" s="45"/>
      <c r="CFK92" s="45"/>
      <c r="CFL92" s="45"/>
      <c r="CFM92" s="45"/>
      <c r="CFN92" s="45"/>
      <c r="CFO92" s="45"/>
      <c r="CFP92" s="45"/>
      <c r="CFQ92" s="45"/>
      <c r="CFR92" s="45"/>
      <c r="CFS92" s="45"/>
      <c r="CFT92" s="45"/>
      <c r="CFU92" s="45"/>
      <c r="CFV92" s="45"/>
      <c r="CFW92" s="45"/>
      <c r="CFX92" s="45"/>
      <c r="CFY92" s="45"/>
      <c r="CFZ92" s="45"/>
      <c r="CGA92" s="45"/>
      <c r="CGB92" s="45"/>
      <c r="CGC92" s="45"/>
      <c r="CGD92" s="45"/>
      <c r="CGE92" s="45"/>
      <c r="CGF92" s="45"/>
      <c r="CGG92" s="45"/>
      <c r="CGH92" s="45"/>
      <c r="CGI92" s="45"/>
      <c r="CGJ92" s="45"/>
      <c r="CGK92" s="45"/>
      <c r="CGL92" s="45"/>
      <c r="CGM92" s="45"/>
      <c r="CGN92" s="45"/>
      <c r="CGO92" s="45"/>
      <c r="CGP92" s="45"/>
      <c r="CGQ92" s="45"/>
      <c r="CGR92" s="45"/>
      <c r="CGS92" s="45"/>
      <c r="CGT92" s="45"/>
      <c r="CGU92" s="45"/>
      <c r="CGV92" s="45"/>
      <c r="CGW92" s="45"/>
      <c r="CGX92" s="45"/>
      <c r="CGY92" s="45"/>
      <c r="CGZ92" s="45"/>
      <c r="CHA92" s="45"/>
      <c r="CHB92" s="45"/>
      <c r="CHC92" s="45"/>
      <c r="CHD92" s="45"/>
      <c r="CHE92" s="45"/>
      <c r="CHF92" s="45"/>
      <c r="CHG92" s="45"/>
      <c r="CHH92" s="45"/>
      <c r="CHI92" s="45"/>
      <c r="CHJ92" s="45"/>
      <c r="CHK92" s="45"/>
      <c r="CHL92" s="45"/>
      <c r="CHM92" s="45"/>
      <c r="CHN92" s="45"/>
      <c r="CHO92" s="45"/>
      <c r="CHP92" s="45"/>
      <c r="CHQ92" s="45"/>
      <c r="CHR92" s="45"/>
      <c r="CHS92" s="45"/>
      <c r="CHT92" s="45"/>
      <c r="CHU92" s="45"/>
      <c r="CHV92" s="45"/>
      <c r="CHW92" s="45"/>
      <c r="CHX92" s="45"/>
      <c r="CHY92" s="45"/>
      <c r="CHZ92" s="45"/>
      <c r="CIA92" s="45"/>
      <c r="CIB92" s="45"/>
      <c r="CIC92" s="45"/>
      <c r="CID92" s="45"/>
      <c r="CIE92" s="45"/>
      <c r="CIF92" s="45"/>
      <c r="CIG92" s="45"/>
      <c r="CIH92" s="45"/>
      <c r="CII92" s="45"/>
      <c r="CIJ92" s="45"/>
      <c r="CIK92" s="45"/>
      <c r="CIL92" s="45"/>
      <c r="CIM92" s="45"/>
      <c r="CIN92" s="45"/>
      <c r="CIO92" s="45"/>
      <c r="CIP92" s="45"/>
      <c r="CIQ92" s="45"/>
      <c r="CIR92" s="45"/>
      <c r="CIS92" s="45"/>
      <c r="CIT92" s="45"/>
      <c r="CIU92" s="45"/>
      <c r="CIV92" s="45"/>
      <c r="CIW92" s="45"/>
      <c r="CIX92" s="45"/>
      <c r="CIY92" s="45"/>
      <c r="CIZ92" s="45"/>
      <c r="CJA92" s="45"/>
      <c r="CJB92" s="45"/>
      <c r="CJC92" s="45"/>
      <c r="CJD92" s="45"/>
      <c r="CJE92" s="45"/>
      <c r="CJF92" s="45"/>
      <c r="CJG92" s="45"/>
      <c r="CJH92" s="45"/>
      <c r="CJI92" s="45"/>
      <c r="CJJ92" s="45"/>
      <c r="CJK92" s="45"/>
      <c r="CJL92" s="45"/>
      <c r="CJM92" s="45"/>
      <c r="CJN92" s="45"/>
      <c r="CJO92" s="45"/>
      <c r="CJP92" s="45"/>
      <c r="CJQ92" s="45"/>
      <c r="CJR92" s="45"/>
      <c r="CJS92" s="45"/>
      <c r="CJT92" s="45"/>
      <c r="CJU92" s="45"/>
      <c r="CJV92" s="45"/>
      <c r="CJW92" s="45"/>
      <c r="CJX92" s="45"/>
      <c r="CJY92" s="45"/>
      <c r="CJZ92" s="45"/>
      <c r="CKA92" s="45"/>
      <c r="CKB92" s="45"/>
      <c r="CKC92" s="45"/>
      <c r="CKD92" s="45"/>
      <c r="CKE92" s="45"/>
      <c r="CKF92" s="45"/>
      <c r="CKG92" s="45"/>
      <c r="CKH92" s="45"/>
      <c r="CKI92" s="45"/>
      <c r="CKJ92" s="45"/>
      <c r="CKK92" s="45"/>
      <c r="CKL92" s="45"/>
      <c r="CKM92" s="45"/>
      <c r="CKN92" s="45"/>
      <c r="CKO92" s="45"/>
      <c r="CKP92" s="45"/>
      <c r="CKQ92" s="45"/>
      <c r="CKR92" s="45"/>
      <c r="CKS92" s="45"/>
      <c r="CKT92" s="45"/>
      <c r="CKU92" s="45"/>
      <c r="CKV92" s="45"/>
      <c r="CKW92" s="45"/>
      <c r="CKX92" s="45"/>
      <c r="CKY92" s="45"/>
      <c r="CKZ92" s="45"/>
      <c r="CLA92" s="45"/>
      <c r="CLB92" s="45"/>
      <c r="CLC92" s="45"/>
      <c r="CLD92" s="45"/>
      <c r="CLE92" s="45"/>
      <c r="CLF92" s="45"/>
      <c r="CLG92" s="45"/>
      <c r="CLH92" s="45"/>
      <c r="CLI92" s="45"/>
      <c r="CLJ92" s="45"/>
      <c r="CLK92" s="45"/>
      <c r="CLL92" s="45"/>
      <c r="CLM92" s="45"/>
      <c r="CLN92" s="45"/>
      <c r="CLO92" s="45"/>
      <c r="CLP92" s="45"/>
      <c r="CLQ92" s="45"/>
      <c r="CLR92" s="45"/>
      <c r="CLS92" s="45"/>
      <c r="CLT92" s="45"/>
      <c r="CLU92" s="45"/>
      <c r="CLV92" s="45"/>
      <c r="CLW92" s="45"/>
      <c r="CLX92" s="45"/>
      <c r="CLY92" s="45"/>
      <c r="CLZ92" s="45"/>
      <c r="CMA92" s="45"/>
      <c r="CMB92" s="45"/>
      <c r="CMC92" s="45"/>
      <c r="CMD92" s="45"/>
      <c r="CME92" s="45"/>
      <c r="CMF92" s="45"/>
      <c r="CMG92" s="45"/>
      <c r="CMH92" s="45"/>
      <c r="CMI92" s="45"/>
      <c r="CMJ92" s="45"/>
      <c r="CMK92" s="45"/>
      <c r="CML92" s="45"/>
      <c r="CMM92" s="45"/>
      <c r="CMN92" s="45"/>
      <c r="CMO92" s="45"/>
      <c r="CMP92" s="45"/>
      <c r="CMQ92" s="45"/>
      <c r="CMR92" s="45"/>
      <c r="CMS92" s="45"/>
      <c r="CMT92" s="45"/>
      <c r="CMU92" s="45"/>
      <c r="CMV92" s="45"/>
      <c r="CMW92" s="45"/>
      <c r="CMX92" s="45"/>
      <c r="CMY92" s="45"/>
      <c r="CMZ92" s="45"/>
      <c r="CNA92" s="45"/>
      <c r="CNB92" s="45"/>
      <c r="CNC92" s="45"/>
      <c r="CND92" s="45"/>
      <c r="CNE92" s="45"/>
      <c r="CNF92" s="45"/>
      <c r="CNG92" s="45"/>
      <c r="CNH92" s="45"/>
      <c r="CNI92" s="45"/>
      <c r="CNJ92" s="45"/>
      <c r="CNK92" s="45"/>
      <c r="CNL92" s="45"/>
      <c r="CNM92" s="45"/>
      <c r="CNN92" s="45"/>
      <c r="CNO92" s="45"/>
      <c r="CNP92" s="45"/>
      <c r="CNQ92" s="45"/>
      <c r="CNR92" s="45"/>
      <c r="CNS92" s="45"/>
      <c r="CNT92" s="45"/>
      <c r="CNU92" s="45"/>
      <c r="CNV92" s="45"/>
      <c r="CNW92" s="45"/>
      <c r="CNX92" s="45"/>
      <c r="CNY92" s="45"/>
      <c r="CNZ92" s="45"/>
      <c r="COA92" s="45"/>
      <c r="COB92" s="45"/>
      <c r="COC92" s="45"/>
      <c r="COD92" s="45"/>
      <c r="COE92" s="45"/>
      <c r="COF92" s="45"/>
      <c r="COG92" s="45"/>
      <c r="COH92" s="45"/>
      <c r="COI92" s="45"/>
      <c r="COJ92" s="45"/>
      <c r="COK92" s="45"/>
      <c r="COL92" s="45"/>
      <c r="COM92" s="45"/>
      <c r="CON92" s="45"/>
      <c r="COO92" s="45"/>
      <c r="COP92" s="45"/>
      <c r="COQ92" s="45"/>
      <c r="COR92" s="45"/>
      <c r="COS92" s="45"/>
      <c r="COT92" s="45"/>
      <c r="COU92" s="45"/>
      <c r="COV92" s="45"/>
      <c r="COW92" s="45"/>
      <c r="COX92" s="45"/>
      <c r="COY92" s="45"/>
      <c r="COZ92" s="45"/>
      <c r="CPA92" s="45"/>
      <c r="CPB92" s="45"/>
      <c r="CPC92" s="45"/>
      <c r="CPD92" s="45"/>
      <c r="CPE92" s="45"/>
      <c r="CPF92" s="45"/>
      <c r="CPG92" s="45"/>
      <c r="CPH92" s="45"/>
      <c r="CPI92" s="45"/>
      <c r="CPJ92" s="45"/>
      <c r="CPK92" s="45"/>
      <c r="CPL92" s="45"/>
      <c r="CPM92" s="45"/>
      <c r="CPN92" s="45"/>
      <c r="CPO92" s="45"/>
      <c r="CPP92" s="45"/>
      <c r="CPQ92" s="45"/>
      <c r="CPR92" s="45"/>
      <c r="CPS92" s="45"/>
      <c r="CPT92" s="45"/>
      <c r="CPU92" s="45"/>
      <c r="CPV92" s="45"/>
      <c r="CPW92" s="45"/>
      <c r="CPX92" s="45"/>
      <c r="CPY92" s="45"/>
      <c r="CPZ92" s="45"/>
      <c r="CQA92" s="45"/>
      <c r="CQB92" s="45"/>
      <c r="CQC92" s="45"/>
      <c r="CQD92" s="45"/>
      <c r="CQE92" s="45"/>
      <c r="CQF92" s="45"/>
      <c r="CQG92" s="45"/>
      <c r="CQH92" s="45"/>
      <c r="CQI92" s="45"/>
      <c r="CQJ92" s="45"/>
      <c r="CQK92" s="45"/>
      <c r="CQL92" s="45"/>
      <c r="CQM92" s="45"/>
      <c r="CQN92" s="45"/>
      <c r="CQO92" s="45"/>
      <c r="CQP92" s="45"/>
      <c r="CQQ92" s="45"/>
      <c r="CQR92" s="45"/>
      <c r="CQS92" s="45"/>
      <c r="CQT92" s="45"/>
      <c r="CQU92" s="45"/>
      <c r="CQV92" s="45"/>
      <c r="CQW92" s="45"/>
      <c r="CQX92" s="45"/>
      <c r="CQY92" s="45"/>
      <c r="CQZ92" s="45"/>
      <c r="CRA92" s="45"/>
      <c r="CRB92" s="45"/>
      <c r="CRC92" s="45"/>
      <c r="CRD92" s="45"/>
      <c r="CRE92" s="45"/>
      <c r="CRF92" s="45"/>
      <c r="CRG92" s="45"/>
      <c r="CRH92" s="45"/>
      <c r="CRI92" s="45"/>
      <c r="CRJ92" s="45"/>
      <c r="CRK92" s="45"/>
      <c r="CRL92" s="45"/>
      <c r="CRM92" s="45"/>
      <c r="CRN92" s="45"/>
      <c r="CRO92" s="45"/>
      <c r="CRP92" s="45"/>
      <c r="CRQ92" s="45"/>
      <c r="CRR92" s="45"/>
      <c r="CRS92" s="45"/>
      <c r="CRT92" s="45"/>
      <c r="CRU92" s="45"/>
      <c r="CRV92" s="45"/>
      <c r="CRW92" s="45"/>
      <c r="CRX92" s="45"/>
      <c r="CRY92" s="45"/>
      <c r="CRZ92" s="45"/>
      <c r="CSA92" s="45"/>
      <c r="CSB92" s="45"/>
      <c r="CSC92" s="45"/>
      <c r="CSD92" s="45"/>
      <c r="CSE92" s="45"/>
      <c r="CSF92" s="45"/>
      <c r="CSG92" s="45"/>
      <c r="CSH92" s="45"/>
      <c r="CSI92" s="45"/>
      <c r="CSJ92" s="45"/>
      <c r="CSK92" s="45"/>
      <c r="CSL92" s="45"/>
      <c r="CSM92" s="45"/>
      <c r="CSN92" s="45"/>
      <c r="CSO92" s="45"/>
      <c r="CSP92" s="45"/>
      <c r="CSQ92" s="45"/>
      <c r="CSR92" s="45"/>
      <c r="CSS92" s="45"/>
      <c r="CST92" s="45"/>
      <c r="CSU92" s="45"/>
      <c r="CSV92" s="45"/>
      <c r="CSW92" s="45"/>
      <c r="CSX92" s="45"/>
      <c r="CSY92" s="45"/>
      <c r="CSZ92" s="45"/>
      <c r="CTA92" s="45"/>
      <c r="CTB92" s="45"/>
      <c r="CTC92" s="45"/>
    </row>
    <row r="93" spans="1:2551" s="46" customFormat="1" ht="13" customHeight="1" x14ac:dyDescent="0.2">
      <c r="A93" s="36"/>
      <c r="B93" s="117" t="s">
        <v>2502</v>
      </c>
      <c r="C93" s="118" t="s">
        <v>2503</v>
      </c>
      <c r="D93" s="118"/>
      <c r="E93" s="118" t="s">
        <v>2474</v>
      </c>
      <c r="F93" s="118"/>
      <c r="G93" s="118" t="s">
        <v>2475</v>
      </c>
      <c r="H93" s="119">
        <v>28.259416000000002</v>
      </c>
      <c r="I93" s="119">
        <v>103.650544</v>
      </c>
      <c r="J93" s="118" t="s">
        <v>11</v>
      </c>
      <c r="K93" s="118" t="s">
        <v>3</v>
      </c>
      <c r="L93" s="118">
        <v>2013</v>
      </c>
      <c r="M93" s="120">
        <v>13860</v>
      </c>
      <c r="N93" s="120">
        <v>55200</v>
      </c>
      <c r="O93" s="118" t="s">
        <v>0</v>
      </c>
      <c r="P93" s="120">
        <v>285.5</v>
      </c>
      <c r="Q93" s="120">
        <v>700</v>
      </c>
      <c r="R93" s="120">
        <v>12670</v>
      </c>
      <c r="S93" s="120"/>
      <c r="T93" s="118"/>
      <c r="U93" s="121">
        <v>6200</v>
      </c>
      <c r="V93" s="118"/>
      <c r="W93" s="118"/>
      <c r="X93" s="118"/>
      <c r="Y93" s="118"/>
      <c r="Z93" s="118"/>
      <c r="AA93" s="118"/>
      <c r="AB93" s="118"/>
      <c r="AC93" s="118"/>
      <c r="AD93" s="118"/>
      <c r="AE93" s="118"/>
      <c r="AF93" s="118"/>
      <c r="AG93" s="122" t="s">
        <v>2501</v>
      </c>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c r="FJ93" s="45"/>
      <c r="FK93" s="45"/>
      <c r="FL93" s="45"/>
      <c r="FM93" s="45"/>
      <c r="FN93" s="45"/>
      <c r="FO93" s="45"/>
      <c r="FP93" s="45"/>
      <c r="FQ93" s="45"/>
      <c r="FR93" s="45"/>
      <c r="FS93" s="45"/>
      <c r="FT93" s="45"/>
      <c r="FU93" s="45"/>
      <c r="FV93" s="45"/>
      <c r="FW93" s="45"/>
      <c r="FX93" s="45"/>
      <c r="FY93" s="45"/>
      <c r="FZ93" s="45"/>
      <c r="GA93" s="45"/>
      <c r="GB93" s="45"/>
      <c r="GC93" s="45"/>
      <c r="GD93" s="45"/>
      <c r="GE93" s="45"/>
      <c r="GF93" s="45"/>
      <c r="GG93" s="45"/>
      <c r="GH93" s="45"/>
      <c r="GI93" s="45"/>
      <c r="GJ93" s="45"/>
      <c r="GK93" s="45"/>
      <c r="GL93" s="45"/>
      <c r="GM93" s="45"/>
      <c r="GN93" s="45"/>
      <c r="GO93" s="45"/>
      <c r="GP93" s="45"/>
      <c r="GQ93" s="45"/>
      <c r="GR93" s="45"/>
      <c r="GS93" s="45"/>
      <c r="GT93" s="45"/>
      <c r="GU93" s="45"/>
      <c r="GV93" s="45"/>
      <c r="GW93" s="45"/>
      <c r="GX93" s="45"/>
      <c r="GY93" s="45"/>
      <c r="GZ93" s="45"/>
      <c r="HA93" s="45"/>
      <c r="HB93" s="45"/>
      <c r="HC93" s="45"/>
      <c r="HD93" s="45"/>
      <c r="HE93" s="45"/>
      <c r="HF93" s="45"/>
      <c r="HG93" s="45"/>
      <c r="HH93" s="45"/>
      <c r="HI93" s="45"/>
      <c r="HJ93" s="45"/>
      <c r="HK93" s="45"/>
      <c r="HL93" s="45"/>
      <c r="HM93" s="45"/>
      <c r="HN93" s="45"/>
      <c r="HO93" s="45"/>
      <c r="HP93" s="45"/>
      <c r="HQ93" s="45"/>
      <c r="HR93" s="45"/>
      <c r="HS93" s="45"/>
      <c r="HT93" s="45"/>
      <c r="HU93" s="45"/>
      <c r="HV93" s="45"/>
      <c r="HW93" s="45"/>
      <c r="HX93" s="45"/>
      <c r="HY93" s="45"/>
      <c r="HZ93" s="45"/>
      <c r="IA93" s="45"/>
      <c r="IB93" s="45"/>
      <c r="IC93" s="45"/>
      <c r="ID93" s="45"/>
      <c r="IE93" s="45"/>
      <c r="IF93" s="45"/>
      <c r="IG93" s="45"/>
      <c r="IH93" s="45"/>
      <c r="II93" s="45"/>
      <c r="IJ93" s="45"/>
      <c r="IK93" s="45"/>
      <c r="IL93" s="45"/>
      <c r="IM93" s="45"/>
      <c r="IN93" s="45"/>
      <c r="IO93" s="45"/>
      <c r="IP93" s="45"/>
      <c r="IQ93" s="45"/>
      <c r="IR93" s="45"/>
      <c r="IS93" s="45"/>
      <c r="IT93" s="45"/>
      <c r="IU93" s="45"/>
      <c r="IV93" s="45"/>
      <c r="IW93" s="45"/>
      <c r="IX93" s="45"/>
      <c r="IY93" s="45"/>
      <c r="IZ93" s="45"/>
      <c r="JA93" s="45"/>
      <c r="JB93" s="45"/>
      <c r="JC93" s="45"/>
      <c r="JD93" s="45"/>
      <c r="JE93" s="45"/>
      <c r="JF93" s="45"/>
      <c r="JG93" s="45"/>
      <c r="JH93" s="45"/>
      <c r="JI93" s="45"/>
      <c r="JJ93" s="45"/>
      <c r="JK93" s="45"/>
      <c r="JL93" s="45"/>
      <c r="JM93" s="45"/>
      <c r="JN93" s="45"/>
      <c r="JO93" s="45"/>
      <c r="JP93" s="45"/>
      <c r="JQ93" s="45"/>
      <c r="JR93" s="45"/>
      <c r="JS93" s="45"/>
      <c r="JT93" s="45"/>
      <c r="JU93" s="45"/>
      <c r="JV93" s="45"/>
      <c r="JW93" s="45"/>
      <c r="JX93" s="45"/>
      <c r="JY93" s="45"/>
      <c r="JZ93" s="45"/>
      <c r="KA93" s="45"/>
      <c r="KB93" s="45"/>
      <c r="KC93" s="45"/>
      <c r="KD93" s="45"/>
      <c r="KE93" s="45"/>
      <c r="KF93" s="45"/>
      <c r="KG93" s="45"/>
      <c r="KH93" s="45"/>
      <c r="KI93" s="45"/>
      <c r="KJ93" s="45"/>
      <c r="KK93" s="45"/>
      <c r="KL93" s="45"/>
      <c r="KM93" s="45"/>
      <c r="KN93" s="45"/>
      <c r="KO93" s="45"/>
      <c r="KP93" s="45"/>
      <c r="KQ93" s="45"/>
      <c r="KR93" s="45"/>
      <c r="KS93" s="45"/>
      <c r="KT93" s="45"/>
      <c r="KU93" s="45"/>
      <c r="KV93" s="45"/>
      <c r="KW93" s="45"/>
      <c r="KX93" s="45"/>
      <c r="KY93" s="45"/>
      <c r="KZ93" s="45"/>
      <c r="LA93" s="45"/>
      <c r="LB93" s="45"/>
      <c r="LC93" s="45"/>
      <c r="LD93" s="45"/>
      <c r="LE93" s="45"/>
      <c r="LF93" s="45"/>
      <c r="LG93" s="45"/>
      <c r="LH93" s="45"/>
      <c r="LI93" s="45"/>
      <c r="LJ93" s="45"/>
      <c r="LK93" s="45"/>
      <c r="LL93" s="45"/>
      <c r="LM93" s="45"/>
      <c r="LN93" s="45"/>
      <c r="LO93" s="45"/>
      <c r="LP93" s="45"/>
      <c r="LQ93" s="45"/>
      <c r="LR93" s="45"/>
      <c r="LS93" s="45"/>
      <c r="LT93" s="45"/>
      <c r="LU93" s="45"/>
      <c r="LV93" s="45"/>
      <c r="LW93" s="45"/>
      <c r="LX93" s="45"/>
      <c r="LY93" s="45"/>
      <c r="LZ93" s="45"/>
      <c r="MA93" s="45"/>
      <c r="MB93" s="45"/>
      <c r="MC93" s="45"/>
      <c r="MD93" s="45"/>
      <c r="ME93" s="45"/>
      <c r="MF93" s="45"/>
      <c r="MG93" s="45"/>
      <c r="MH93" s="45"/>
      <c r="MI93" s="45"/>
      <c r="MJ93" s="45"/>
      <c r="MK93" s="45"/>
      <c r="ML93" s="45"/>
      <c r="MM93" s="45"/>
      <c r="MN93" s="45"/>
      <c r="MO93" s="45"/>
      <c r="MP93" s="45"/>
      <c r="MQ93" s="45"/>
      <c r="MR93" s="45"/>
      <c r="MS93" s="45"/>
      <c r="MT93" s="45"/>
      <c r="MU93" s="45"/>
      <c r="MV93" s="45"/>
      <c r="MW93" s="45"/>
      <c r="MX93" s="45"/>
      <c r="MY93" s="45"/>
      <c r="MZ93" s="45"/>
      <c r="NA93" s="45"/>
      <c r="NB93" s="45"/>
      <c r="NC93" s="45"/>
      <c r="ND93" s="45"/>
      <c r="NE93" s="45"/>
      <c r="NF93" s="45"/>
      <c r="NG93" s="45"/>
      <c r="NH93" s="45"/>
      <c r="NI93" s="45"/>
      <c r="NJ93" s="45"/>
      <c r="NK93" s="45"/>
      <c r="NL93" s="45"/>
      <c r="NM93" s="45"/>
      <c r="NN93" s="45"/>
      <c r="NO93" s="45"/>
      <c r="NP93" s="45"/>
      <c r="NQ93" s="45"/>
      <c r="NR93" s="45"/>
      <c r="NS93" s="45"/>
      <c r="NT93" s="45"/>
      <c r="NU93" s="45"/>
      <c r="NV93" s="45"/>
      <c r="NW93" s="45"/>
      <c r="NX93" s="45"/>
      <c r="NY93" s="45"/>
      <c r="NZ93" s="45"/>
      <c r="OA93" s="45"/>
      <c r="OB93" s="45"/>
      <c r="OC93" s="45"/>
      <c r="OD93" s="45"/>
      <c r="OE93" s="45"/>
      <c r="OF93" s="45"/>
      <c r="OG93" s="45"/>
      <c r="OH93" s="45"/>
      <c r="OI93" s="45"/>
      <c r="OJ93" s="45"/>
      <c r="OK93" s="45"/>
      <c r="OL93" s="45"/>
      <c r="OM93" s="45"/>
      <c r="ON93" s="45"/>
      <c r="OO93" s="45"/>
      <c r="OP93" s="45"/>
      <c r="OQ93" s="45"/>
      <c r="OR93" s="45"/>
      <c r="OS93" s="45"/>
      <c r="OT93" s="45"/>
      <c r="OU93" s="45"/>
      <c r="OV93" s="45"/>
      <c r="OW93" s="45"/>
      <c r="OX93" s="45"/>
      <c r="OY93" s="45"/>
      <c r="OZ93" s="45"/>
      <c r="PA93" s="45"/>
      <c r="PB93" s="45"/>
      <c r="PC93" s="45"/>
      <c r="PD93" s="45"/>
      <c r="PE93" s="45"/>
      <c r="PF93" s="45"/>
      <c r="PG93" s="45"/>
      <c r="PH93" s="45"/>
      <c r="PI93" s="45"/>
      <c r="PJ93" s="45"/>
      <c r="PK93" s="45"/>
      <c r="PL93" s="45"/>
      <c r="PM93" s="45"/>
      <c r="PN93" s="45"/>
      <c r="PO93" s="45"/>
      <c r="PP93" s="45"/>
      <c r="PQ93" s="45"/>
      <c r="PR93" s="45"/>
      <c r="PS93" s="45"/>
      <c r="PT93" s="45"/>
      <c r="PU93" s="45"/>
      <c r="PV93" s="45"/>
      <c r="PW93" s="45"/>
      <c r="PX93" s="45"/>
      <c r="PY93" s="45"/>
      <c r="PZ93" s="45"/>
      <c r="QA93" s="45"/>
      <c r="QB93" s="45"/>
      <c r="QC93" s="45"/>
      <c r="QD93" s="45"/>
      <c r="QE93" s="45"/>
      <c r="QF93" s="45"/>
      <c r="QG93" s="45"/>
      <c r="QH93" s="45"/>
      <c r="QI93" s="45"/>
      <c r="QJ93" s="45"/>
      <c r="QK93" s="45"/>
      <c r="QL93" s="45"/>
      <c r="QM93" s="45"/>
      <c r="QN93" s="45"/>
      <c r="QO93" s="45"/>
      <c r="QP93" s="45"/>
      <c r="QQ93" s="45"/>
      <c r="QR93" s="45"/>
      <c r="QS93" s="45"/>
      <c r="QT93" s="45"/>
      <c r="QU93" s="45"/>
      <c r="QV93" s="45"/>
      <c r="QW93" s="45"/>
      <c r="QX93" s="45"/>
      <c r="QY93" s="45"/>
      <c r="QZ93" s="45"/>
      <c r="RA93" s="45"/>
      <c r="RB93" s="45"/>
      <c r="RC93" s="45"/>
      <c r="RD93" s="45"/>
      <c r="RE93" s="45"/>
      <c r="RF93" s="45"/>
      <c r="RG93" s="45"/>
      <c r="RH93" s="45"/>
      <c r="RI93" s="45"/>
      <c r="RJ93" s="45"/>
      <c r="RK93" s="45"/>
      <c r="RL93" s="45"/>
      <c r="RM93" s="45"/>
      <c r="RN93" s="45"/>
      <c r="RO93" s="45"/>
      <c r="RP93" s="45"/>
      <c r="RQ93" s="45"/>
      <c r="RR93" s="45"/>
      <c r="RS93" s="45"/>
      <c r="RT93" s="45"/>
      <c r="RU93" s="45"/>
      <c r="RV93" s="45"/>
      <c r="RW93" s="45"/>
      <c r="RX93" s="45"/>
      <c r="RY93" s="45"/>
      <c r="RZ93" s="45"/>
      <c r="SA93" s="45"/>
      <c r="SB93" s="45"/>
      <c r="SC93" s="45"/>
      <c r="SD93" s="45"/>
      <c r="SE93" s="45"/>
      <c r="SF93" s="45"/>
      <c r="SG93" s="45"/>
      <c r="SH93" s="45"/>
      <c r="SI93" s="45"/>
      <c r="SJ93" s="45"/>
      <c r="SK93" s="45"/>
      <c r="SL93" s="45"/>
      <c r="SM93" s="45"/>
      <c r="SN93" s="45"/>
      <c r="SO93" s="45"/>
      <c r="SP93" s="45"/>
      <c r="SQ93" s="45"/>
      <c r="SR93" s="45"/>
      <c r="SS93" s="45"/>
      <c r="ST93" s="45"/>
      <c r="SU93" s="45"/>
      <c r="SV93" s="45"/>
      <c r="SW93" s="45"/>
      <c r="SX93" s="45"/>
      <c r="SY93" s="45"/>
      <c r="SZ93" s="45"/>
      <c r="TA93" s="45"/>
      <c r="TB93" s="45"/>
      <c r="TC93" s="45"/>
      <c r="TD93" s="45"/>
      <c r="TE93" s="45"/>
      <c r="TF93" s="45"/>
      <c r="TG93" s="45"/>
      <c r="TH93" s="45"/>
      <c r="TI93" s="45"/>
      <c r="TJ93" s="45"/>
      <c r="TK93" s="45"/>
      <c r="TL93" s="45"/>
      <c r="TM93" s="45"/>
      <c r="TN93" s="45"/>
      <c r="TO93" s="45"/>
      <c r="TP93" s="45"/>
      <c r="TQ93" s="45"/>
      <c r="TR93" s="45"/>
      <c r="TS93" s="45"/>
      <c r="TT93" s="45"/>
      <c r="TU93" s="45"/>
      <c r="TV93" s="45"/>
      <c r="TW93" s="45"/>
      <c r="TX93" s="45"/>
      <c r="TY93" s="45"/>
      <c r="TZ93" s="45"/>
      <c r="UA93" s="45"/>
      <c r="UB93" s="45"/>
      <c r="UC93" s="45"/>
      <c r="UD93" s="45"/>
      <c r="UE93" s="45"/>
      <c r="UF93" s="45"/>
      <c r="UG93" s="45"/>
      <c r="UH93" s="45"/>
      <c r="UI93" s="45"/>
      <c r="UJ93" s="45"/>
      <c r="UK93" s="45"/>
      <c r="UL93" s="45"/>
      <c r="UM93" s="45"/>
      <c r="UN93" s="45"/>
      <c r="UO93" s="45"/>
      <c r="UP93" s="45"/>
      <c r="UQ93" s="45"/>
      <c r="UR93" s="45"/>
      <c r="US93" s="45"/>
      <c r="UT93" s="45"/>
      <c r="UU93" s="45"/>
      <c r="UV93" s="45"/>
      <c r="UW93" s="45"/>
      <c r="UX93" s="45"/>
      <c r="UY93" s="45"/>
      <c r="UZ93" s="45"/>
      <c r="VA93" s="45"/>
      <c r="VB93" s="45"/>
      <c r="VC93" s="45"/>
      <c r="VD93" s="45"/>
      <c r="VE93" s="45"/>
      <c r="VF93" s="45"/>
      <c r="VG93" s="45"/>
      <c r="VH93" s="45"/>
      <c r="VI93" s="45"/>
      <c r="VJ93" s="45"/>
      <c r="VK93" s="45"/>
      <c r="VL93" s="45"/>
      <c r="VM93" s="45"/>
      <c r="VN93" s="45"/>
      <c r="VO93" s="45"/>
      <c r="VP93" s="45"/>
      <c r="VQ93" s="45"/>
      <c r="VR93" s="45"/>
      <c r="VS93" s="45"/>
      <c r="VT93" s="45"/>
      <c r="VU93" s="45"/>
      <c r="VV93" s="45"/>
      <c r="VW93" s="45"/>
      <c r="VX93" s="45"/>
      <c r="VY93" s="45"/>
      <c r="VZ93" s="45"/>
      <c r="WA93" s="45"/>
      <c r="WB93" s="45"/>
      <c r="WC93" s="45"/>
      <c r="WD93" s="45"/>
      <c r="WE93" s="45"/>
      <c r="WF93" s="45"/>
      <c r="WG93" s="45"/>
      <c r="WH93" s="45"/>
      <c r="WI93" s="45"/>
      <c r="WJ93" s="45"/>
      <c r="WK93" s="45"/>
      <c r="WL93" s="45"/>
      <c r="WM93" s="45"/>
      <c r="WN93" s="45"/>
      <c r="WO93" s="45"/>
      <c r="WP93" s="45"/>
      <c r="WQ93" s="45"/>
      <c r="WR93" s="45"/>
      <c r="WS93" s="45"/>
      <c r="WT93" s="45"/>
      <c r="WU93" s="45"/>
      <c r="WV93" s="45"/>
      <c r="WW93" s="45"/>
      <c r="WX93" s="45"/>
      <c r="WY93" s="45"/>
      <c r="WZ93" s="45"/>
      <c r="XA93" s="45"/>
      <c r="XB93" s="45"/>
      <c r="XC93" s="45"/>
      <c r="XD93" s="45"/>
      <c r="XE93" s="45"/>
      <c r="XF93" s="45"/>
      <c r="XG93" s="45"/>
      <c r="XH93" s="45"/>
      <c r="XI93" s="45"/>
      <c r="XJ93" s="45"/>
      <c r="XK93" s="45"/>
      <c r="XL93" s="45"/>
      <c r="XM93" s="45"/>
      <c r="XN93" s="45"/>
      <c r="XO93" s="45"/>
      <c r="XP93" s="45"/>
      <c r="XQ93" s="45"/>
      <c r="XR93" s="45"/>
      <c r="XS93" s="45"/>
      <c r="XT93" s="45"/>
      <c r="XU93" s="45"/>
      <c r="XV93" s="45"/>
      <c r="XW93" s="45"/>
      <c r="XX93" s="45"/>
      <c r="XY93" s="45"/>
      <c r="XZ93" s="45"/>
      <c r="YA93" s="45"/>
      <c r="YB93" s="45"/>
      <c r="YC93" s="45"/>
      <c r="YD93" s="45"/>
      <c r="YE93" s="45"/>
      <c r="YF93" s="45"/>
      <c r="YG93" s="45"/>
      <c r="YH93" s="45"/>
      <c r="YI93" s="45"/>
      <c r="YJ93" s="45"/>
      <c r="YK93" s="45"/>
      <c r="YL93" s="45"/>
      <c r="YM93" s="45"/>
      <c r="YN93" s="45"/>
      <c r="YO93" s="45"/>
      <c r="YP93" s="45"/>
      <c r="YQ93" s="45"/>
      <c r="YR93" s="45"/>
      <c r="YS93" s="45"/>
      <c r="YT93" s="45"/>
      <c r="YU93" s="45"/>
      <c r="YV93" s="45"/>
      <c r="YW93" s="45"/>
      <c r="YX93" s="45"/>
      <c r="YY93" s="45"/>
      <c r="YZ93" s="45"/>
      <c r="ZA93" s="45"/>
      <c r="ZB93" s="45"/>
      <c r="ZC93" s="45"/>
      <c r="ZD93" s="45"/>
      <c r="ZE93" s="45"/>
      <c r="ZF93" s="45"/>
      <c r="ZG93" s="45"/>
      <c r="ZH93" s="45"/>
      <c r="ZI93" s="45"/>
      <c r="ZJ93" s="45"/>
      <c r="ZK93" s="45"/>
      <c r="ZL93" s="45"/>
      <c r="ZM93" s="45"/>
      <c r="ZN93" s="45"/>
      <c r="ZO93" s="45"/>
      <c r="ZP93" s="45"/>
      <c r="ZQ93" s="45"/>
      <c r="ZR93" s="45"/>
      <c r="ZS93" s="45"/>
      <c r="ZT93" s="45"/>
      <c r="ZU93" s="45"/>
      <c r="ZV93" s="45"/>
      <c r="ZW93" s="45"/>
      <c r="ZX93" s="45"/>
      <c r="ZY93" s="45"/>
      <c r="ZZ93" s="45"/>
      <c r="AAA93" s="45"/>
      <c r="AAB93" s="45"/>
      <c r="AAC93" s="45"/>
      <c r="AAD93" s="45"/>
      <c r="AAE93" s="45"/>
      <c r="AAF93" s="45"/>
      <c r="AAG93" s="45"/>
      <c r="AAH93" s="45"/>
      <c r="AAI93" s="45"/>
      <c r="AAJ93" s="45"/>
      <c r="AAK93" s="45"/>
      <c r="AAL93" s="45"/>
      <c r="AAM93" s="45"/>
      <c r="AAN93" s="45"/>
      <c r="AAO93" s="45"/>
      <c r="AAP93" s="45"/>
      <c r="AAQ93" s="45"/>
      <c r="AAR93" s="45"/>
      <c r="AAS93" s="45"/>
      <c r="AAT93" s="45"/>
      <c r="AAU93" s="45"/>
      <c r="AAV93" s="45"/>
      <c r="AAW93" s="45"/>
      <c r="AAX93" s="45"/>
      <c r="AAY93" s="45"/>
      <c r="AAZ93" s="45"/>
      <c r="ABA93" s="45"/>
      <c r="ABB93" s="45"/>
      <c r="ABC93" s="45"/>
      <c r="ABD93" s="45"/>
      <c r="ABE93" s="45"/>
      <c r="ABF93" s="45"/>
      <c r="ABG93" s="45"/>
      <c r="ABH93" s="45"/>
      <c r="ABI93" s="45"/>
      <c r="ABJ93" s="45"/>
      <c r="ABK93" s="45"/>
      <c r="ABL93" s="45"/>
      <c r="ABM93" s="45"/>
      <c r="ABN93" s="45"/>
      <c r="ABO93" s="45"/>
      <c r="ABP93" s="45"/>
      <c r="ABQ93" s="45"/>
      <c r="ABR93" s="45"/>
      <c r="ABS93" s="45"/>
      <c r="ABT93" s="45"/>
      <c r="ABU93" s="45"/>
      <c r="ABV93" s="45"/>
      <c r="ABW93" s="45"/>
      <c r="ABX93" s="45"/>
      <c r="ABY93" s="45"/>
      <c r="ABZ93" s="45"/>
      <c r="ACA93" s="45"/>
      <c r="ACB93" s="45"/>
      <c r="ACC93" s="45"/>
      <c r="ACD93" s="45"/>
      <c r="ACE93" s="45"/>
      <c r="ACF93" s="45"/>
      <c r="ACG93" s="45"/>
      <c r="ACH93" s="45"/>
      <c r="ACI93" s="45"/>
      <c r="ACJ93" s="45"/>
      <c r="ACK93" s="45"/>
      <c r="ACL93" s="45"/>
      <c r="ACM93" s="45"/>
      <c r="ACN93" s="45"/>
      <c r="ACO93" s="45"/>
      <c r="ACP93" s="45"/>
      <c r="ACQ93" s="45"/>
      <c r="ACR93" s="45"/>
      <c r="ACS93" s="45"/>
      <c r="ACT93" s="45"/>
      <c r="ACU93" s="45"/>
      <c r="ACV93" s="45"/>
      <c r="ACW93" s="45"/>
      <c r="ACX93" s="45"/>
      <c r="ACY93" s="45"/>
      <c r="ACZ93" s="45"/>
      <c r="ADA93" s="45"/>
      <c r="ADB93" s="45"/>
      <c r="ADC93" s="45"/>
      <c r="ADD93" s="45"/>
      <c r="ADE93" s="45"/>
      <c r="ADF93" s="45"/>
      <c r="ADG93" s="45"/>
      <c r="ADH93" s="45"/>
      <c r="ADI93" s="45"/>
      <c r="ADJ93" s="45"/>
      <c r="ADK93" s="45"/>
      <c r="ADL93" s="45"/>
      <c r="ADM93" s="45"/>
      <c r="ADN93" s="45"/>
      <c r="ADO93" s="45"/>
      <c r="ADP93" s="45"/>
      <c r="ADQ93" s="45"/>
      <c r="ADR93" s="45"/>
      <c r="ADS93" s="45"/>
      <c r="ADT93" s="45"/>
      <c r="ADU93" s="45"/>
      <c r="ADV93" s="45"/>
      <c r="ADW93" s="45"/>
      <c r="ADX93" s="45"/>
      <c r="ADY93" s="45"/>
      <c r="ADZ93" s="45"/>
      <c r="AEA93" s="45"/>
      <c r="AEB93" s="45"/>
      <c r="AEC93" s="45"/>
      <c r="AED93" s="45"/>
      <c r="AEE93" s="45"/>
      <c r="AEF93" s="45"/>
      <c r="AEG93" s="45"/>
      <c r="AEH93" s="45"/>
      <c r="AEI93" s="45"/>
      <c r="AEJ93" s="45"/>
      <c r="AEK93" s="45"/>
      <c r="AEL93" s="45"/>
      <c r="AEM93" s="45"/>
      <c r="AEN93" s="45"/>
      <c r="AEO93" s="45"/>
      <c r="AEP93" s="45"/>
      <c r="AEQ93" s="45"/>
      <c r="AER93" s="45"/>
      <c r="AES93" s="45"/>
      <c r="AET93" s="45"/>
      <c r="AEU93" s="45"/>
      <c r="AEV93" s="45"/>
      <c r="AEW93" s="45"/>
      <c r="AEX93" s="45"/>
      <c r="AEY93" s="45"/>
      <c r="AEZ93" s="45"/>
      <c r="AFA93" s="45"/>
      <c r="AFB93" s="45"/>
      <c r="AFC93" s="45"/>
      <c r="AFD93" s="45"/>
      <c r="AFE93" s="45"/>
      <c r="AFF93" s="45"/>
      <c r="AFG93" s="45"/>
      <c r="AFH93" s="45"/>
      <c r="AFI93" s="45"/>
      <c r="AFJ93" s="45"/>
      <c r="AFK93" s="45"/>
      <c r="AFL93" s="45"/>
      <c r="AFM93" s="45"/>
      <c r="AFN93" s="45"/>
      <c r="AFO93" s="45"/>
      <c r="AFP93" s="45"/>
      <c r="AFQ93" s="45"/>
      <c r="AFR93" s="45"/>
      <c r="AFS93" s="45"/>
      <c r="AFT93" s="45"/>
      <c r="AFU93" s="45"/>
      <c r="AFV93" s="45"/>
      <c r="AFW93" s="45"/>
      <c r="AFX93" s="45"/>
      <c r="AFY93" s="45"/>
      <c r="AFZ93" s="45"/>
      <c r="AGA93" s="45"/>
      <c r="AGB93" s="45"/>
      <c r="AGC93" s="45"/>
      <c r="AGD93" s="45"/>
      <c r="AGE93" s="45"/>
      <c r="AGF93" s="45"/>
      <c r="AGG93" s="45"/>
      <c r="AGH93" s="45"/>
      <c r="AGI93" s="45"/>
      <c r="AGJ93" s="45"/>
      <c r="AGK93" s="45"/>
      <c r="AGL93" s="45"/>
      <c r="AGM93" s="45"/>
      <c r="AGN93" s="45"/>
      <c r="AGO93" s="45"/>
      <c r="AGP93" s="45"/>
      <c r="AGQ93" s="45"/>
      <c r="AGR93" s="45"/>
      <c r="AGS93" s="45"/>
      <c r="AGT93" s="45"/>
      <c r="AGU93" s="45"/>
      <c r="AGV93" s="45"/>
      <c r="AGW93" s="45"/>
      <c r="AGX93" s="45"/>
      <c r="AGY93" s="45"/>
      <c r="AGZ93" s="45"/>
      <c r="AHA93" s="45"/>
      <c r="AHB93" s="45"/>
      <c r="AHC93" s="45"/>
      <c r="AHD93" s="45"/>
      <c r="AHE93" s="45"/>
      <c r="AHF93" s="45"/>
      <c r="AHG93" s="45"/>
      <c r="AHH93" s="45"/>
      <c r="AHI93" s="45"/>
      <c r="AHJ93" s="45"/>
      <c r="AHK93" s="45"/>
      <c r="AHL93" s="45"/>
      <c r="AHM93" s="45"/>
      <c r="AHN93" s="45"/>
      <c r="AHO93" s="45"/>
      <c r="AHP93" s="45"/>
      <c r="AHQ93" s="45"/>
      <c r="AHR93" s="45"/>
      <c r="AHS93" s="45"/>
      <c r="AHT93" s="45"/>
      <c r="AHU93" s="45"/>
      <c r="AHV93" s="45"/>
      <c r="AHW93" s="45"/>
      <c r="AHX93" s="45"/>
      <c r="AHY93" s="45"/>
      <c r="AHZ93" s="45"/>
      <c r="AIA93" s="45"/>
      <c r="AIB93" s="45"/>
      <c r="AIC93" s="45"/>
      <c r="AID93" s="45"/>
      <c r="AIE93" s="45"/>
      <c r="AIF93" s="45"/>
      <c r="AIG93" s="45"/>
      <c r="AIH93" s="45"/>
      <c r="AII93" s="45"/>
      <c r="AIJ93" s="45"/>
      <c r="AIK93" s="45"/>
      <c r="AIL93" s="45"/>
      <c r="AIM93" s="45"/>
      <c r="AIN93" s="45"/>
      <c r="AIO93" s="45"/>
      <c r="AIP93" s="45"/>
      <c r="AIQ93" s="45"/>
      <c r="AIR93" s="45"/>
      <c r="AIS93" s="45"/>
      <c r="AIT93" s="45"/>
      <c r="AIU93" s="45"/>
      <c r="AIV93" s="45"/>
      <c r="AIW93" s="45"/>
      <c r="AIX93" s="45"/>
      <c r="AIY93" s="45"/>
      <c r="AIZ93" s="45"/>
      <c r="AJA93" s="45"/>
      <c r="AJB93" s="45"/>
      <c r="AJC93" s="45"/>
      <c r="AJD93" s="45"/>
      <c r="AJE93" s="45"/>
      <c r="AJF93" s="45"/>
      <c r="AJG93" s="45"/>
      <c r="AJH93" s="45"/>
      <c r="AJI93" s="45"/>
      <c r="AJJ93" s="45"/>
      <c r="AJK93" s="45"/>
      <c r="AJL93" s="45"/>
      <c r="AJM93" s="45"/>
      <c r="AJN93" s="45"/>
      <c r="AJO93" s="45"/>
      <c r="AJP93" s="45"/>
      <c r="AJQ93" s="45"/>
      <c r="AJR93" s="45"/>
      <c r="AJS93" s="45"/>
      <c r="AJT93" s="45"/>
      <c r="AJU93" s="45"/>
      <c r="AJV93" s="45"/>
      <c r="AJW93" s="45"/>
      <c r="AJX93" s="45"/>
      <c r="AJY93" s="45"/>
      <c r="AJZ93" s="45"/>
      <c r="AKA93" s="45"/>
      <c r="AKB93" s="45"/>
      <c r="AKC93" s="45"/>
      <c r="AKD93" s="45"/>
      <c r="AKE93" s="45"/>
      <c r="AKF93" s="45"/>
      <c r="AKG93" s="45"/>
      <c r="AKH93" s="45"/>
      <c r="AKI93" s="45"/>
      <c r="AKJ93" s="45"/>
      <c r="AKK93" s="45"/>
      <c r="AKL93" s="45"/>
      <c r="AKM93" s="45"/>
      <c r="AKN93" s="45"/>
      <c r="AKO93" s="45"/>
      <c r="AKP93" s="45"/>
      <c r="AKQ93" s="45"/>
      <c r="AKR93" s="45"/>
      <c r="AKS93" s="45"/>
      <c r="AKT93" s="45"/>
      <c r="AKU93" s="45"/>
      <c r="AKV93" s="45"/>
      <c r="AKW93" s="45"/>
      <c r="AKX93" s="45"/>
      <c r="AKY93" s="45"/>
      <c r="AKZ93" s="45"/>
      <c r="ALA93" s="45"/>
      <c r="ALB93" s="45"/>
      <c r="ALC93" s="45"/>
      <c r="ALD93" s="45"/>
      <c r="ALE93" s="45"/>
      <c r="ALF93" s="45"/>
      <c r="ALG93" s="45"/>
      <c r="ALH93" s="45"/>
      <c r="ALI93" s="45"/>
      <c r="ALJ93" s="45"/>
      <c r="ALK93" s="45"/>
      <c r="ALL93" s="45"/>
      <c r="ALM93" s="45"/>
      <c r="ALN93" s="45"/>
      <c r="ALO93" s="45"/>
      <c r="ALP93" s="45"/>
      <c r="ALQ93" s="45"/>
      <c r="ALR93" s="45"/>
      <c r="ALS93" s="45"/>
      <c r="ALT93" s="45"/>
      <c r="ALU93" s="45"/>
      <c r="ALV93" s="45"/>
      <c r="ALW93" s="45"/>
      <c r="ALX93" s="45"/>
      <c r="ALY93" s="45"/>
      <c r="ALZ93" s="45"/>
      <c r="AMA93" s="45"/>
      <c r="AMB93" s="45"/>
      <c r="AMC93" s="45"/>
      <c r="AMD93" s="45"/>
      <c r="AME93" s="45"/>
      <c r="AMF93" s="45"/>
      <c r="AMG93" s="45"/>
      <c r="AMH93" s="45"/>
      <c r="AMI93" s="45"/>
      <c r="AMJ93" s="45"/>
      <c r="AMK93" s="45"/>
      <c r="AML93" s="45"/>
      <c r="AMM93" s="45"/>
      <c r="AMN93" s="45"/>
      <c r="AMO93" s="45"/>
      <c r="AMP93" s="45"/>
      <c r="AMQ93" s="45"/>
      <c r="AMR93" s="45"/>
      <c r="AMS93" s="45"/>
      <c r="AMT93" s="45"/>
      <c r="AMU93" s="45"/>
      <c r="AMV93" s="45"/>
      <c r="AMW93" s="45"/>
      <c r="AMX93" s="45"/>
      <c r="AMY93" s="45"/>
      <c r="AMZ93" s="45"/>
      <c r="ANA93" s="45"/>
      <c r="ANB93" s="45"/>
      <c r="ANC93" s="45"/>
      <c r="AND93" s="45"/>
      <c r="ANE93" s="45"/>
      <c r="ANF93" s="45"/>
      <c r="ANG93" s="45"/>
      <c r="ANH93" s="45"/>
      <c r="ANI93" s="45"/>
      <c r="ANJ93" s="45"/>
      <c r="ANK93" s="45"/>
      <c r="ANL93" s="45"/>
      <c r="ANM93" s="45"/>
      <c r="ANN93" s="45"/>
      <c r="ANO93" s="45"/>
      <c r="ANP93" s="45"/>
      <c r="ANQ93" s="45"/>
      <c r="ANR93" s="45"/>
      <c r="ANS93" s="45"/>
      <c r="ANT93" s="45"/>
      <c r="ANU93" s="45"/>
      <c r="ANV93" s="45"/>
      <c r="ANW93" s="45"/>
      <c r="ANX93" s="45"/>
      <c r="ANY93" s="45"/>
      <c r="ANZ93" s="45"/>
      <c r="AOA93" s="45"/>
      <c r="AOB93" s="45"/>
      <c r="AOC93" s="45"/>
      <c r="AOD93" s="45"/>
      <c r="AOE93" s="45"/>
      <c r="AOF93" s="45"/>
      <c r="AOG93" s="45"/>
      <c r="AOH93" s="45"/>
      <c r="AOI93" s="45"/>
      <c r="AOJ93" s="45"/>
      <c r="AOK93" s="45"/>
      <c r="AOL93" s="45"/>
      <c r="AOM93" s="45"/>
      <c r="AON93" s="45"/>
      <c r="AOO93" s="45"/>
      <c r="AOP93" s="45"/>
      <c r="AOQ93" s="45"/>
      <c r="AOR93" s="45"/>
      <c r="AOS93" s="45"/>
      <c r="AOT93" s="45"/>
      <c r="AOU93" s="45"/>
      <c r="AOV93" s="45"/>
      <c r="AOW93" s="45"/>
      <c r="AOX93" s="45"/>
      <c r="AOY93" s="45"/>
      <c r="AOZ93" s="45"/>
      <c r="APA93" s="45"/>
      <c r="APB93" s="45"/>
      <c r="APC93" s="45"/>
      <c r="APD93" s="45"/>
      <c r="APE93" s="45"/>
      <c r="APF93" s="45"/>
      <c r="APG93" s="45"/>
      <c r="APH93" s="45"/>
      <c r="API93" s="45"/>
      <c r="APJ93" s="45"/>
      <c r="APK93" s="45"/>
      <c r="APL93" s="45"/>
      <c r="APM93" s="45"/>
      <c r="APN93" s="45"/>
      <c r="APO93" s="45"/>
      <c r="APP93" s="45"/>
      <c r="APQ93" s="45"/>
      <c r="APR93" s="45"/>
      <c r="APS93" s="45"/>
      <c r="APT93" s="45"/>
      <c r="APU93" s="45"/>
      <c r="APV93" s="45"/>
      <c r="APW93" s="45"/>
      <c r="APX93" s="45"/>
      <c r="APY93" s="45"/>
      <c r="APZ93" s="45"/>
      <c r="AQA93" s="45"/>
      <c r="AQB93" s="45"/>
      <c r="AQC93" s="45"/>
      <c r="AQD93" s="45"/>
      <c r="AQE93" s="45"/>
      <c r="AQF93" s="45"/>
      <c r="AQG93" s="45"/>
      <c r="AQH93" s="45"/>
      <c r="AQI93" s="45"/>
      <c r="AQJ93" s="45"/>
      <c r="AQK93" s="45"/>
      <c r="AQL93" s="45"/>
      <c r="AQM93" s="45"/>
      <c r="AQN93" s="45"/>
      <c r="AQO93" s="45"/>
      <c r="AQP93" s="45"/>
      <c r="AQQ93" s="45"/>
      <c r="AQR93" s="45"/>
      <c r="AQS93" s="45"/>
      <c r="AQT93" s="45"/>
      <c r="AQU93" s="45"/>
      <c r="AQV93" s="45"/>
      <c r="AQW93" s="45"/>
      <c r="AQX93" s="45"/>
      <c r="AQY93" s="45"/>
      <c r="AQZ93" s="45"/>
      <c r="ARA93" s="45"/>
      <c r="ARB93" s="45"/>
      <c r="ARC93" s="45"/>
      <c r="ARD93" s="45"/>
      <c r="ARE93" s="45"/>
      <c r="ARF93" s="45"/>
      <c r="ARG93" s="45"/>
      <c r="ARH93" s="45"/>
      <c r="ARI93" s="45"/>
      <c r="ARJ93" s="45"/>
      <c r="ARK93" s="45"/>
      <c r="ARL93" s="45"/>
      <c r="ARM93" s="45"/>
      <c r="ARN93" s="45"/>
      <c r="ARO93" s="45"/>
      <c r="ARP93" s="45"/>
      <c r="ARQ93" s="45"/>
      <c r="ARR93" s="45"/>
      <c r="ARS93" s="45"/>
      <c r="ART93" s="45"/>
      <c r="ARU93" s="45"/>
      <c r="ARV93" s="45"/>
      <c r="ARW93" s="45"/>
      <c r="ARX93" s="45"/>
      <c r="ARY93" s="45"/>
      <c r="ARZ93" s="45"/>
      <c r="ASA93" s="45"/>
      <c r="ASB93" s="45"/>
      <c r="ASC93" s="45"/>
      <c r="ASD93" s="45"/>
      <c r="ASE93" s="45"/>
      <c r="ASF93" s="45"/>
      <c r="ASG93" s="45"/>
      <c r="ASH93" s="45"/>
      <c r="ASI93" s="45"/>
      <c r="ASJ93" s="45"/>
      <c r="ASK93" s="45"/>
      <c r="ASL93" s="45"/>
      <c r="ASM93" s="45"/>
      <c r="ASN93" s="45"/>
      <c r="ASO93" s="45"/>
      <c r="ASP93" s="45"/>
      <c r="ASQ93" s="45"/>
      <c r="ASR93" s="45"/>
      <c r="ASS93" s="45"/>
      <c r="AST93" s="45"/>
      <c r="ASU93" s="45"/>
      <c r="ASV93" s="45"/>
      <c r="ASW93" s="45"/>
      <c r="ASX93" s="45"/>
      <c r="ASY93" s="45"/>
      <c r="ASZ93" s="45"/>
      <c r="ATA93" s="45"/>
      <c r="ATB93" s="45"/>
      <c r="ATC93" s="45"/>
      <c r="ATD93" s="45"/>
      <c r="ATE93" s="45"/>
      <c r="ATF93" s="45"/>
      <c r="ATG93" s="45"/>
      <c r="ATH93" s="45"/>
      <c r="ATI93" s="45"/>
      <c r="ATJ93" s="45"/>
      <c r="ATK93" s="45"/>
      <c r="ATL93" s="45"/>
      <c r="ATM93" s="45"/>
      <c r="ATN93" s="45"/>
      <c r="ATO93" s="45"/>
      <c r="ATP93" s="45"/>
      <c r="ATQ93" s="45"/>
      <c r="ATR93" s="45"/>
      <c r="ATS93" s="45"/>
      <c r="ATT93" s="45"/>
      <c r="ATU93" s="45"/>
      <c r="ATV93" s="45"/>
      <c r="ATW93" s="45"/>
      <c r="ATX93" s="45"/>
      <c r="ATY93" s="45"/>
      <c r="ATZ93" s="45"/>
      <c r="AUA93" s="45"/>
      <c r="AUB93" s="45"/>
      <c r="AUC93" s="45"/>
      <c r="AUD93" s="45"/>
      <c r="AUE93" s="45"/>
      <c r="AUF93" s="45"/>
      <c r="AUG93" s="45"/>
      <c r="AUH93" s="45"/>
      <c r="AUI93" s="45"/>
      <c r="AUJ93" s="45"/>
      <c r="AUK93" s="45"/>
      <c r="AUL93" s="45"/>
      <c r="AUM93" s="45"/>
      <c r="AUN93" s="45"/>
      <c r="AUO93" s="45"/>
      <c r="AUP93" s="45"/>
      <c r="AUQ93" s="45"/>
      <c r="AUR93" s="45"/>
      <c r="AUS93" s="45"/>
      <c r="AUT93" s="45"/>
      <c r="AUU93" s="45"/>
      <c r="AUV93" s="45"/>
      <c r="AUW93" s="45"/>
      <c r="AUX93" s="45"/>
      <c r="AUY93" s="45"/>
      <c r="AUZ93" s="45"/>
      <c r="AVA93" s="45"/>
      <c r="AVB93" s="45"/>
      <c r="AVC93" s="45"/>
      <c r="AVD93" s="45"/>
      <c r="AVE93" s="45"/>
      <c r="AVF93" s="45"/>
      <c r="AVG93" s="45"/>
      <c r="AVH93" s="45"/>
      <c r="AVI93" s="45"/>
      <c r="AVJ93" s="45"/>
      <c r="AVK93" s="45"/>
      <c r="AVL93" s="45"/>
      <c r="AVM93" s="45"/>
      <c r="AVN93" s="45"/>
      <c r="AVO93" s="45"/>
      <c r="AVP93" s="45"/>
      <c r="AVQ93" s="45"/>
      <c r="AVR93" s="45"/>
      <c r="AVS93" s="45"/>
      <c r="AVT93" s="45"/>
      <c r="AVU93" s="45"/>
      <c r="AVV93" s="45"/>
      <c r="AVW93" s="45"/>
      <c r="AVX93" s="45"/>
      <c r="AVY93" s="45"/>
      <c r="AVZ93" s="45"/>
      <c r="AWA93" s="45"/>
      <c r="AWB93" s="45"/>
      <c r="AWC93" s="45"/>
      <c r="AWD93" s="45"/>
      <c r="AWE93" s="45"/>
      <c r="AWF93" s="45"/>
      <c r="AWG93" s="45"/>
      <c r="AWH93" s="45"/>
      <c r="AWI93" s="45"/>
      <c r="AWJ93" s="45"/>
      <c r="AWK93" s="45"/>
      <c r="AWL93" s="45"/>
      <c r="AWM93" s="45"/>
      <c r="AWN93" s="45"/>
      <c r="AWO93" s="45"/>
      <c r="AWP93" s="45"/>
      <c r="AWQ93" s="45"/>
      <c r="AWR93" s="45"/>
      <c r="AWS93" s="45"/>
      <c r="AWT93" s="45"/>
      <c r="AWU93" s="45"/>
      <c r="AWV93" s="45"/>
      <c r="AWW93" s="45"/>
      <c r="AWX93" s="45"/>
      <c r="AWY93" s="45"/>
      <c r="AWZ93" s="45"/>
      <c r="AXA93" s="45"/>
      <c r="AXB93" s="45"/>
      <c r="AXC93" s="45"/>
      <c r="AXD93" s="45"/>
      <c r="AXE93" s="45"/>
      <c r="AXF93" s="45"/>
      <c r="AXG93" s="45"/>
      <c r="AXH93" s="45"/>
      <c r="AXI93" s="45"/>
      <c r="AXJ93" s="45"/>
      <c r="AXK93" s="45"/>
      <c r="AXL93" s="45"/>
      <c r="AXM93" s="45"/>
      <c r="AXN93" s="45"/>
      <c r="AXO93" s="45"/>
      <c r="AXP93" s="45"/>
      <c r="AXQ93" s="45"/>
      <c r="AXR93" s="45"/>
      <c r="AXS93" s="45"/>
      <c r="AXT93" s="45"/>
      <c r="AXU93" s="45"/>
      <c r="AXV93" s="45"/>
      <c r="AXW93" s="45"/>
      <c r="AXX93" s="45"/>
      <c r="AXY93" s="45"/>
      <c r="AXZ93" s="45"/>
      <c r="AYA93" s="45"/>
      <c r="AYB93" s="45"/>
      <c r="AYC93" s="45"/>
      <c r="AYD93" s="45"/>
      <c r="AYE93" s="45"/>
      <c r="AYF93" s="45"/>
      <c r="AYG93" s="45"/>
      <c r="AYH93" s="45"/>
      <c r="AYI93" s="45"/>
      <c r="AYJ93" s="45"/>
      <c r="AYK93" s="45"/>
      <c r="AYL93" s="45"/>
      <c r="AYM93" s="45"/>
      <c r="AYN93" s="45"/>
      <c r="AYO93" s="45"/>
      <c r="AYP93" s="45"/>
      <c r="AYQ93" s="45"/>
      <c r="AYR93" s="45"/>
      <c r="AYS93" s="45"/>
      <c r="AYT93" s="45"/>
      <c r="AYU93" s="45"/>
      <c r="AYV93" s="45"/>
      <c r="AYW93" s="45"/>
      <c r="AYX93" s="45"/>
      <c r="AYY93" s="45"/>
      <c r="AYZ93" s="45"/>
      <c r="AZA93" s="45"/>
      <c r="AZB93" s="45"/>
      <c r="AZC93" s="45"/>
      <c r="AZD93" s="45"/>
      <c r="AZE93" s="45"/>
      <c r="AZF93" s="45"/>
      <c r="AZG93" s="45"/>
      <c r="AZH93" s="45"/>
      <c r="AZI93" s="45"/>
      <c r="AZJ93" s="45"/>
      <c r="AZK93" s="45"/>
      <c r="AZL93" s="45"/>
      <c r="AZM93" s="45"/>
      <c r="AZN93" s="45"/>
      <c r="AZO93" s="45"/>
      <c r="AZP93" s="45"/>
      <c r="AZQ93" s="45"/>
      <c r="AZR93" s="45"/>
      <c r="AZS93" s="45"/>
      <c r="AZT93" s="45"/>
      <c r="AZU93" s="45"/>
      <c r="AZV93" s="45"/>
      <c r="AZW93" s="45"/>
      <c r="AZX93" s="45"/>
      <c r="AZY93" s="45"/>
      <c r="AZZ93" s="45"/>
      <c r="BAA93" s="45"/>
      <c r="BAB93" s="45"/>
      <c r="BAC93" s="45"/>
      <c r="BAD93" s="45"/>
      <c r="BAE93" s="45"/>
      <c r="BAF93" s="45"/>
      <c r="BAG93" s="45"/>
      <c r="BAH93" s="45"/>
      <c r="BAI93" s="45"/>
      <c r="BAJ93" s="45"/>
      <c r="BAK93" s="45"/>
      <c r="BAL93" s="45"/>
      <c r="BAM93" s="45"/>
      <c r="BAN93" s="45"/>
      <c r="BAO93" s="45"/>
      <c r="BAP93" s="45"/>
      <c r="BAQ93" s="45"/>
      <c r="BAR93" s="45"/>
      <c r="BAS93" s="45"/>
      <c r="BAT93" s="45"/>
      <c r="BAU93" s="45"/>
      <c r="BAV93" s="45"/>
      <c r="BAW93" s="45"/>
      <c r="BAX93" s="45"/>
      <c r="BAY93" s="45"/>
      <c r="BAZ93" s="45"/>
      <c r="BBA93" s="45"/>
      <c r="BBB93" s="45"/>
      <c r="BBC93" s="45"/>
      <c r="BBD93" s="45"/>
      <c r="BBE93" s="45"/>
      <c r="BBF93" s="45"/>
      <c r="BBG93" s="45"/>
      <c r="BBH93" s="45"/>
      <c r="BBI93" s="45"/>
      <c r="BBJ93" s="45"/>
      <c r="BBK93" s="45"/>
      <c r="BBL93" s="45"/>
      <c r="BBM93" s="45"/>
      <c r="BBN93" s="45"/>
      <c r="BBO93" s="45"/>
      <c r="BBP93" s="45"/>
      <c r="BBQ93" s="45"/>
      <c r="BBR93" s="45"/>
      <c r="BBS93" s="45"/>
      <c r="BBT93" s="45"/>
      <c r="BBU93" s="45"/>
      <c r="BBV93" s="45"/>
      <c r="BBW93" s="45"/>
      <c r="BBX93" s="45"/>
      <c r="BBY93" s="45"/>
      <c r="BBZ93" s="45"/>
      <c r="BCA93" s="45"/>
      <c r="BCB93" s="45"/>
      <c r="BCC93" s="45"/>
      <c r="BCD93" s="45"/>
      <c r="BCE93" s="45"/>
      <c r="BCF93" s="45"/>
      <c r="BCG93" s="45"/>
      <c r="BCH93" s="45"/>
      <c r="BCI93" s="45"/>
      <c r="BCJ93" s="45"/>
      <c r="BCK93" s="45"/>
      <c r="BCL93" s="45"/>
      <c r="BCM93" s="45"/>
      <c r="BCN93" s="45"/>
      <c r="BCO93" s="45"/>
      <c r="BCP93" s="45"/>
      <c r="BCQ93" s="45"/>
      <c r="BCR93" s="45"/>
      <c r="BCS93" s="45"/>
      <c r="BCT93" s="45"/>
      <c r="BCU93" s="45"/>
      <c r="BCV93" s="45"/>
      <c r="BCW93" s="45"/>
      <c r="BCX93" s="45"/>
      <c r="BCY93" s="45"/>
      <c r="BCZ93" s="45"/>
      <c r="BDA93" s="45"/>
      <c r="BDB93" s="45"/>
      <c r="BDC93" s="45"/>
      <c r="BDD93" s="45"/>
      <c r="BDE93" s="45"/>
      <c r="BDF93" s="45"/>
      <c r="BDG93" s="45"/>
      <c r="BDH93" s="45"/>
      <c r="BDI93" s="45"/>
      <c r="BDJ93" s="45"/>
      <c r="BDK93" s="45"/>
      <c r="BDL93" s="45"/>
      <c r="BDM93" s="45"/>
      <c r="BDN93" s="45"/>
      <c r="BDO93" s="45"/>
      <c r="BDP93" s="45"/>
      <c r="BDQ93" s="45"/>
      <c r="BDR93" s="45"/>
      <c r="BDS93" s="45"/>
      <c r="BDT93" s="45"/>
      <c r="BDU93" s="45"/>
      <c r="BDV93" s="45"/>
      <c r="BDW93" s="45"/>
      <c r="BDX93" s="45"/>
      <c r="BDY93" s="45"/>
      <c r="BDZ93" s="45"/>
      <c r="BEA93" s="45"/>
      <c r="BEB93" s="45"/>
      <c r="BEC93" s="45"/>
      <c r="BED93" s="45"/>
      <c r="BEE93" s="45"/>
      <c r="BEF93" s="45"/>
      <c r="BEG93" s="45"/>
      <c r="BEH93" s="45"/>
      <c r="BEI93" s="45"/>
      <c r="BEJ93" s="45"/>
      <c r="BEK93" s="45"/>
      <c r="BEL93" s="45"/>
      <c r="BEM93" s="45"/>
      <c r="BEN93" s="45"/>
      <c r="BEO93" s="45"/>
      <c r="BEP93" s="45"/>
      <c r="BEQ93" s="45"/>
      <c r="BER93" s="45"/>
      <c r="BES93" s="45"/>
      <c r="BET93" s="45"/>
      <c r="BEU93" s="45"/>
      <c r="BEV93" s="45"/>
      <c r="BEW93" s="45"/>
      <c r="BEX93" s="45"/>
      <c r="BEY93" s="45"/>
      <c r="BEZ93" s="45"/>
      <c r="BFA93" s="45"/>
      <c r="BFB93" s="45"/>
      <c r="BFC93" s="45"/>
      <c r="BFD93" s="45"/>
      <c r="BFE93" s="45"/>
      <c r="BFF93" s="45"/>
      <c r="BFG93" s="45"/>
      <c r="BFH93" s="45"/>
      <c r="BFI93" s="45"/>
      <c r="BFJ93" s="45"/>
      <c r="BFK93" s="45"/>
      <c r="BFL93" s="45"/>
      <c r="BFM93" s="45"/>
      <c r="BFN93" s="45"/>
      <c r="BFO93" s="45"/>
      <c r="BFP93" s="45"/>
      <c r="BFQ93" s="45"/>
      <c r="BFR93" s="45"/>
      <c r="BFS93" s="45"/>
      <c r="BFT93" s="45"/>
      <c r="BFU93" s="45"/>
      <c r="BFV93" s="45"/>
      <c r="BFW93" s="45"/>
      <c r="BFX93" s="45"/>
      <c r="BFY93" s="45"/>
      <c r="BFZ93" s="45"/>
      <c r="BGA93" s="45"/>
      <c r="BGB93" s="45"/>
      <c r="BGC93" s="45"/>
      <c r="BGD93" s="45"/>
      <c r="BGE93" s="45"/>
      <c r="BGF93" s="45"/>
      <c r="BGG93" s="45"/>
      <c r="BGH93" s="45"/>
      <c r="BGI93" s="45"/>
      <c r="BGJ93" s="45"/>
      <c r="BGK93" s="45"/>
      <c r="BGL93" s="45"/>
      <c r="BGM93" s="45"/>
      <c r="BGN93" s="45"/>
      <c r="BGO93" s="45"/>
      <c r="BGP93" s="45"/>
      <c r="BGQ93" s="45"/>
      <c r="BGR93" s="45"/>
      <c r="BGS93" s="45"/>
      <c r="BGT93" s="45"/>
      <c r="BGU93" s="45"/>
      <c r="BGV93" s="45"/>
      <c r="BGW93" s="45"/>
      <c r="BGX93" s="45"/>
      <c r="BGY93" s="45"/>
      <c r="BGZ93" s="45"/>
      <c r="BHA93" s="45"/>
      <c r="BHB93" s="45"/>
      <c r="BHC93" s="45"/>
      <c r="BHD93" s="45"/>
      <c r="BHE93" s="45"/>
      <c r="BHF93" s="45"/>
      <c r="BHG93" s="45"/>
      <c r="BHH93" s="45"/>
      <c r="BHI93" s="45"/>
      <c r="BHJ93" s="45"/>
      <c r="BHK93" s="45"/>
      <c r="BHL93" s="45"/>
      <c r="BHM93" s="45"/>
      <c r="BHN93" s="45"/>
      <c r="BHO93" s="45"/>
      <c r="BHP93" s="45"/>
      <c r="BHQ93" s="45"/>
      <c r="BHR93" s="45"/>
      <c r="BHS93" s="45"/>
      <c r="BHT93" s="45"/>
      <c r="BHU93" s="45"/>
      <c r="BHV93" s="45"/>
      <c r="BHW93" s="45"/>
      <c r="BHX93" s="45"/>
      <c r="BHY93" s="45"/>
      <c r="BHZ93" s="45"/>
      <c r="BIA93" s="45"/>
      <c r="BIB93" s="45"/>
      <c r="BIC93" s="45"/>
      <c r="BID93" s="45"/>
      <c r="BIE93" s="45"/>
      <c r="BIF93" s="45"/>
      <c r="BIG93" s="45"/>
      <c r="BIH93" s="45"/>
      <c r="BII93" s="45"/>
      <c r="BIJ93" s="45"/>
      <c r="BIK93" s="45"/>
      <c r="BIL93" s="45"/>
      <c r="BIM93" s="45"/>
      <c r="BIN93" s="45"/>
      <c r="BIO93" s="45"/>
      <c r="BIP93" s="45"/>
      <c r="BIQ93" s="45"/>
      <c r="BIR93" s="45"/>
      <c r="BIS93" s="45"/>
      <c r="BIT93" s="45"/>
      <c r="BIU93" s="45"/>
      <c r="BIV93" s="45"/>
      <c r="BIW93" s="45"/>
      <c r="BIX93" s="45"/>
      <c r="BIY93" s="45"/>
      <c r="BIZ93" s="45"/>
      <c r="BJA93" s="45"/>
      <c r="BJB93" s="45"/>
      <c r="BJC93" s="45"/>
      <c r="BJD93" s="45"/>
      <c r="BJE93" s="45"/>
      <c r="BJF93" s="45"/>
      <c r="BJG93" s="45"/>
      <c r="BJH93" s="45"/>
      <c r="BJI93" s="45"/>
      <c r="BJJ93" s="45"/>
      <c r="BJK93" s="45"/>
      <c r="BJL93" s="45"/>
      <c r="BJM93" s="45"/>
      <c r="BJN93" s="45"/>
      <c r="BJO93" s="45"/>
      <c r="BJP93" s="45"/>
      <c r="BJQ93" s="45"/>
      <c r="BJR93" s="45"/>
      <c r="BJS93" s="45"/>
      <c r="BJT93" s="45"/>
      <c r="BJU93" s="45"/>
      <c r="BJV93" s="45"/>
      <c r="BJW93" s="45"/>
      <c r="BJX93" s="45"/>
      <c r="BJY93" s="45"/>
      <c r="BJZ93" s="45"/>
      <c r="BKA93" s="45"/>
      <c r="BKB93" s="45"/>
      <c r="BKC93" s="45"/>
      <c r="BKD93" s="45"/>
      <c r="BKE93" s="45"/>
      <c r="BKF93" s="45"/>
      <c r="BKG93" s="45"/>
      <c r="BKH93" s="45"/>
      <c r="BKI93" s="45"/>
      <c r="BKJ93" s="45"/>
      <c r="BKK93" s="45"/>
      <c r="BKL93" s="45"/>
      <c r="BKM93" s="45"/>
      <c r="BKN93" s="45"/>
      <c r="BKO93" s="45"/>
      <c r="BKP93" s="45"/>
      <c r="BKQ93" s="45"/>
      <c r="BKR93" s="45"/>
      <c r="BKS93" s="45"/>
      <c r="BKT93" s="45"/>
      <c r="BKU93" s="45"/>
      <c r="BKV93" s="45"/>
      <c r="BKW93" s="45"/>
      <c r="BKX93" s="45"/>
      <c r="BKY93" s="45"/>
      <c r="BKZ93" s="45"/>
      <c r="BLA93" s="45"/>
      <c r="BLB93" s="45"/>
      <c r="BLC93" s="45"/>
      <c r="BLD93" s="45"/>
      <c r="BLE93" s="45"/>
      <c r="BLF93" s="45"/>
      <c r="BLG93" s="45"/>
      <c r="BLH93" s="45"/>
      <c r="BLI93" s="45"/>
      <c r="BLJ93" s="45"/>
      <c r="BLK93" s="45"/>
      <c r="BLL93" s="45"/>
      <c r="BLM93" s="45"/>
      <c r="BLN93" s="45"/>
      <c r="BLO93" s="45"/>
      <c r="BLP93" s="45"/>
      <c r="BLQ93" s="45"/>
      <c r="BLR93" s="45"/>
      <c r="BLS93" s="45"/>
      <c r="BLT93" s="45"/>
      <c r="BLU93" s="45"/>
      <c r="BLV93" s="45"/>
      <c r="BLW93" s="45"/>
      <c r="BLX93" s="45"/>
      <c r="BLY93" s="45"/>
      <c r="BLZ93" s="45"/>
      <c r="BMA93" s="45"/>
      <c r="BMB93" s="45"/>
      <c r="BMC93" s="45"/>
      <c r="BMD93" s="45"/>
      <c r="BME93" s="45"/>
      <c r="BMF93" s="45"/>
      <c r="BMG93" s="45"/>
      <c r="BMH93" s="45"/>
      <c r="BMI93" s="45"/>
      <c r="BMJ93" s="45"/>
      <c r="BMK93" s="45"/>
      <c r="BML93" s="45"/>
      <c r="BMM93" s="45"/>
      <c r="BMN93" s="45"/>
      <c r="BMO93" s="45"/>
      <c r="BMP93" s="45"/>
      <c r="BMQ93" s="45"/>
      <c r="BMR93" s="45"/>
      <c r="BMS93" s="45"/>
      <c r="BMT93" s="45"/>
      <c r="BMU93" s="45"/>
      <c r="BMV93" s="45"/>
      <c r="BMW93" s="45"/>
      <c r="BMX93" s="45"/>
      <c r="BMY93" s="45"/>
      <c r="BMZ93" s="45"/>
      <c r="BNA93" s="45"/>
      <c r="BNB93" s="45"/>
      <c r="BNC93" s="45"/>
      <c r="BND93" s="45"/>
      <c r="BNE93" s="45"/>
      <c r="BNF93" s="45"/>
      <c r="BNG93" s="45"/>
      <c r="BNH93" s="45"/>
      <c r="BNI93" s="45"/>
      <c r="BNJ93" s="45"/>
      <c r="BNK93" s="45"/>
      <c r="BNL93" s="45"/>
      <c r="BNM93" s="45"/>
      <c r="BNN93" s="45"/>
      <c r="BNO93" s="45"/>
      <c r="BNP93" s="45"/>
      <c r="BNQ93" s="45"/>
      <c r="BNR93" s="45"/>
      <c r="BNS93" s="45"/>
      <c r="BNT93" s="45"/>
      <c r="BNU93" s="45"/>
      <c r="BNV93" s="45"/>
      <c r="BNW93" s="45"/>
      <c r="BNX93" s="45"/>
      <c r="BNY93" s="45"/>
      <c r="BNZ93" s="45"/>
      <c r="BOA93" s="45"/>
      <c r="BOB93" s="45"/>
      <c r="BOC93" s="45"/>
      <c r="BOD93" s="45"/>
      <c r="BOE93" s="45"/>
      <c r="BOF93" s="45"/>
      <c r="BOG93" s="45"/>
      <c r="BOH93" s="45"/>
      <c r="BOI93" s="45"/>
      <c r="BOJ93" s="45"/>
      <c r="BOK93" s="45"/>
      <c r="BOL93" s="45"/>
      <c r="BOM93" s="45"/>
      <c r="BON93" s="45"/>
      <c r="BOO93" s="45"/>
      <c r="BOP93" s="45"/>
      <c r="BOQ93" s="45"/>
      <c r="BOR93" s="45"/>
      <c r="BOS93" s="45"/>
      <c r="BOT93" s="45"/>
      <c r="BOU93" s="45"/>
      <c r="BOV93" s="45"/>
      <c r="BOW93" s="45"/>
      <c r="BOX93" s="45"/>
      <c r="BOY93" s="45"/>
      <c r="BOZ93" s="45"/>
      <c r="BPA93" s="45"/>
      <c r="BPB93" s="45"/>
      <c r="BPC93" s="45"/>
      <c r="BPD93" s="45"/>
      <c r="BPE93" s="45"/>
      <c r="BPF93" s="45"/>
      <c r="BPG93" s="45"/>
      <c r="BPH93" s="45"/>
      <c r="BPI93" s="45"/>
      <c r="BPJ93" s="45"/>
      <c r="BPK93" s="45"/>
      <c r="BPL93" s="45"/>
      <c r="BPM93" s="45"/>
      <c r="BPN93" s="45"/>
      <c r="BPO93" s="45"/>
      <c r="BPP93" s="45"/>
      <c r="BPQ93" s="45"/>
      <c r="BPR93" s="45"/>
      <c r="BPS93" s="45"/>
      <c r="BPT93" s="45"/>
      <c r="BPU93" s="45"/>
      <c r="BPV93" s="45"/>
      <c r="BPW93" s="45"/>
      <c r="BPX93" s="45"/>
      <c r="BPY93" s="45"/>
      <c r="BPZ93" s="45"/>
      <c r="BQA93" s="45"/>
      <c r="BQB93" s="45"/>
      <c r="BQC93" s="45"/>
      <c r="BQD93" s="45"/>
      <c r="BQE93" s="45"/>
      <c r="BQF93" s="45"/>
      <c r="BQG93" s="45"/>
      <c r="BQH93" s="45"/>
      <c r="BQI93" s="45"/>
      <c r="BQJ93" s="45"/>
      <c r="BQK93" s="45"/>
      <c r="BQL93" s="45"/>
      <c r="BQM93" s="45"/>
      <c r="BQN93" s="45"/>
      <c r="BQO93" s="45"/>
      <c r="BQP93" s="45"/>
      <c r="BQQ93" s="45"/>
      <c r="BQR93" s="45"/>
      <c r="BQS93" s="45"/>
      <c r="BQT93" s="45"/>
      <c r="BQU93" s="45"/>
      <c r="BQV93" s="45"/>
      <c r="BQW93" s="45"/>
      <c r="BQX93" s="45"/>
      <c r="BQY93" s="45"/>
      <c r="BQZ93" s="45"/>
      <c r="BRA93" s="45"/>
      <c r="BRB93" s="45"/>
      <c r="BRC93" s="45"/>
      <c r="BRD93" s="45"/>
      <c r="BRE93" s="45"/>
      <c r="BRF93" s="45"/>
      <c r="BRG93" s="45"/>
      <c r="BRH93" s="45"/>
      <c r="BRI93" s="45"/>
      <c r="BRJ93" s="45"/>
      <c r="BRK93" s="45"/>
      <c r="BRL93" s="45"/>
      <c r="BRM93" s="45"/>
      <c r="BRN93" s="45"/>
      <c r="BRO93" s="45"/>
      <c r="BRP93" s="45"/>
      <c r="BRQ93" s="45"/>
      <c r="BRR93" s="45"/>
      <c r="BRS93" s="45"/>
      <c r="BRT93" s="45"/>
      <c r="BRU93" s="45"/>
      <c r="BRV93" s="45"/>
      <c r="BRW93" s="45"/>
      <c r="BRX93" s="45"/>
      <c r="BRY93" s="45"/>
      <c r="BRZ93" s="45"/>
      <c r="BSA93" s="45"/>
      <c r="BSB93" s="45"/>
      <c r="BSC93" s="45"/>
      <c r="BSD93" s="45"/>
      <c r="BSE93" s="45"/>
      <c r="BSF93" s="45"/>
      <c r="BSG93" s="45"/>
      <c r="BSH93" s="45"/>
      <c r="BSI93" s="45"/>
      <c r="BSJ93" s="45"/>
      <c r="BSK93" s="45"/>
      <c r="BSL93" s="45"/>
      <c r="BSM93" s="45"/>
      <c r="BSN93" s="45"/>
      <c r="BSO93" s="45"/>
      <c r="BSP93" s="45"/>
      <c r="BSQ93" s="45"/>
      <c r="BSR93" s="45"/>
      <c r="BSS93" s="45"/>
      <c r="BST93" s="45"/>
      <c r="BSU93" s="45"/>
      <c r="BSV93" s="45"/>
      <c r="BSW93" s="45"/>
      <c r="BSX93" s="45"/>
      <c r="BSY93" s="45"/>
      <c r="BSZ93" s="45"/>
      <c r="BTA93" s="45"/>
      <c r="BTB93" s="45"/>
      <c r="BTC93" s="45"/>
      <c r="BTD93" s="45"/>
      <c r="BTE93" s="45"/>
      <c r="BTF93" s="45"/>
      <c r="BTG93" s="45"/>
      <c r="BTH93" s="45"/>
      <c r="BTI93" s="45"/>
      <c r="BTJ93" s="45"/>
      <c r="BTK93" s="45"/>
      <c r="BTL93" s="45"/>
      <c r="BTM93" s="45"/>
      <c r="BTN93" s="45"/>
      <c r="BTO93" s="45"/>
      <c r="BTP93" s="45"/>
      <c r="BTQ93" s="45"/>
      <c r="BTR93" s="45"/>
      <c r="BTS93" s="45"/>
      <c r="BTT93" s="45"/>
      <c r="BTU93" s="45"/>
      <c r="BTV93" s="45"/>
      <c r="BTW93" s="45"/>
      <c r="BTX93" s="45"/>
      <c r="BTY93" s="45"/>
      <c r="BTZ93" s="45"/>
      <c r="BUA93" s="45"/>
      <c r="BUB93" s="45"/>
      <c r="BUC93" s="45"/>
      <c r="BUD93" s="45"/>
      <c r="BUE93" s="45"/>
      <c r="BUF93" s="45"/>
      <c r="BUG93" s="45"/>
      <c r="BUH93" s="45"/>
      <c r="BUI93" s="45"/>
      <c r="BUJ93" s="45"/>
      <c r="BUK93" s="45"/>
      <c r="BUL93" s="45"/>
      <c r="BUM93" s="45"/>
      <c r="BUN93" s="45"/>
      <c r="BUO93" s="45"/>
      <c r="BUP93" s="45"/>
      <c r="BUQ93" s="45"/>
      <c r="BUR93" s="45"/>
      <c r="BUS93" s="45"/>
      <c r="BUT93" s="45"/>
      <c r="BUU93" s="45"/>
      <c r="BUV93" s="45"/>
      <c r="BUW93" s="45"/>
      <c r="BUX93" s="45"/>
      <c r="BUY93" s="45"/>
      <c r="BUZ93" s="45"/>
      <c r="BVA93" s="45"/>
      <c r="BVB93" s="45"/>
      <c r="BVC93" s="45"/>
      <c r="BVD93" s="45"/>
      <c r="BVE93" s="45"/>
      <c r="BVF93" s="45"/>
      <c r="BVG93" s="45"/>
      <c r="BVH93" s="45"/>
      <c r="BVI93" s="45"/>
      <c r="BVJ93" s="45"/>
      <c r="BVK93" s="45"/>
      <c r="BVL93" s="45"/>
      <c r="BVM93" s="45"/>
      <c r="BVN93" s="45"/>
      <c r="BVO93" s="45"/>
      <c r="BVP93" s="45"/>
      <c r="BVQ93" s="45"/>
      <c r="BVR93" s="45"/>
      <c r="BVS93" s="45"/>
      <c r="BVT93" s="45"/>
      <c r="BVU93" s="45"/>
      <c r="BVV93" s="45"/>
      <c r="BVW93" s="45"/>
      <c r="BVX93" s="45"/>
      <c r="BVY93" s="45"/>
      <c r="BVZ93" s="45"/>
      <c r="BWA93" s="45"/>
      <c r="BWB93" s="45"/>
      <c r="BWC93" s="45"/>
      <c r="BWD93" s="45"/>
      <c r="BWE93" s="45"/>
      <c r="BWF93" s="45"/>
      <c r="BWG93" s="45"/>
      <c r="BWH93" s="45"/>
      <c r="BWI93" s="45"/>
      <c r="BWJ93" s="45"/>
      <c r="BWK93" s="45"/>
      <c r="BWL93" s="45"/>
      <c r="BWM93" s="45"/>
      <c r="BWN93" s="45"/>
      <c r="BWO93" s="45"/>
      <c r="BWP93" s="45"/>
      <c r="BWQ93" s="45"/>
      <c r="BWR93" s="45"/>
      <c r="BWS93" s="45"/>
      <c r="BWT93" s="45"/>
      <c r="BWU93" s="45"/>
      <c r="BWV93" s="45"/>
      <c r="BWW93" s="45"/>
      <c r="BWX93" s="45"/>
      <c r="BWY93" s="45"/>
      <c r="BWZ93" s="45"/>
      <c r="BXA93" s="45"/>
      <c r="BXB93" s="45"/>
      <c r="BXC93" s="45"/>
      <c r="BXD93" s="45"/>
      <c r="BXE93" s="45"/>
      <c r="BXF93" s="45"/>
      <c r="BXG93" s="45"/>
      <c r="BXH93" s="45"/>
      <c r="BXI93" s="45"/>
      <c r="BXJ93" s="45"/>
      <c r="BXK93" s="45"/>
      <c r="BXL93" s="45"/>
      <c r="BXM93" s="45"/>
      <c r="BXN93" s="45"/>
      <c r="BXO93" s="45"/>
      <c r="BXP93" s="45"/>
      <c r="BXQ93" s="45"/>
      <c r="BXR93" s="45"/>
      <c r="BXS93" s="45"/>
      <c r="BXT93" s="45"/>
      <c r="BXU93" s="45"/>
      <c r="BXV93" s="45"/>
      <c r="BXW93" s="45"/>
      <c r="BXX93" s="45"/>
      <c r="BXY93" s="45"/>
      <c r="BXZ93" s="45"/>
      <c r="BYA93" s="45"/>
      <c r="BYB93" s="45"/>
      <c r="BYC93" s="45"/>
      <c r="BYD93" s="45"/>
      <c r="BYE93" s="45"/>
      <c r="BYF93" s="45"/>
      <c r="BYG93" s="45"/>
      <c r="BYH93" s="45"/>
      <c r="BYI93" s="45"/>
      <c r="BYJ93" s="45"/>
      <c r="BYK93" s="45"/>
      <c r="BYL93" s="45"/>
      <c r="BYM93" s="45"/>
      <c r="BYN93" s="45"/>
      <c r="BYO93" s="45"/>
      <c r="BYP93" s="45"/>
      <c r="BYQ93" s="45"/>
      <c r="BYR93" s="45"/>
      <c r="BYS93" s="45"/>
      <c r="BYT93" s="45"/>
      <c r="BYU93" s="45"/>
      <c r="BYV93" s="45"/>
      <c r="BYW93" s="45"/>
      <c r="BYX93" s="45"/>
      <c r="BYY93" s="45"/>
      <c r="BYZ93" s="45"/>
      <c r="BZA93" s="45"/>
      <c r="BZB93" s="45"/>
      <c r="BZC93" s="45"/>
      <c r="BZD93" s="45"/>
      <c r="BZE93" s="45"/>
      <c r="BZF93" s="45"/>
      <c r="BZG93" s="45"/>
      <c r="BZH93" s="45"/>
      <c r="BZI93" s="45"/>
      <c r="BZJ93" s="45"/>
      <c r="BZK93" s="45"/>
      <c r="BZL93" s="45"/>
      <c r="BZM93" s="45"/>
      <c r="BZN93" s="45"/>
      <c r="BZO93" s="45"/>
      <c r="BZP93" s="45"/>
      <c r="BZQ93" s="45"/>
      <c r="BZR93" s="45"/>
      <c r="BZS93" s="45"/>
      <c r="BZT93" s="45"/>
      <c r="BZU93" s="45"/>
      <c r="BZV93" s="45"/>
      <c r="BZW93" s="45"/>
      <c r="BZX93" s="45"/>
      <c r="BZY93" s="45"/>
      <c r="BZZ93" s="45"/>
      <c r="CAA93" s="45"/>
      <c r="CAB93" s="45"/>
      <c r="CAC93" s="45"/>
      <c r="CAD93" s="45"/>
      <c r="CAE93" s="45"/>
      <c r="CAF93" s="45"/>
      <c r="CAG93" s="45"/>
      <c r="CAH93" s="45"/>
      <c r="CAI93" s="45"/>
      <c r="CAJ93" s="45"/>
      <c r="CAK93" s="45"/>
      <c r="CAL93" s="45"/>
      <c r="CAM93" s="45"/>
      <c r="CAN93" s="45"/>
      <c r="CAO93" s="45"/>
      <c r="CAP93" s="45"/>
      <c r="CAQ93" s="45"/>
      <c r="CAR93" s="45"/>
      <c r="CAS93" s="45"/>
      <c r="CAT93" s="45"/>
      <c r="CAU93" s="45"/>
      <c r="CAV93" s="45"/>
      <c r="CAW93" s="45"/>
      <c r="CAX93" s="45"/>
      <c r="CAY93" s="45"/>
      <c r="CAZ93" s="45"/>
      <c r="CBA93" s="45"/>
      <c r="CBB93" s="45"/>
      <c r="CBC93" s="45"/>
      <c r="CBD93" s="45"/>
      <c r="CBE93" s="45"/>
      <c r="CBF93" s="45"/>
      <c r="CBG93" s="45"/>
      <c r="CBH93" s="45"/>
      <c r="CBI93" s="45"/>
      <c r="CBJ93" s="45"/>
      <c r="CBK93" s="45"/>
      <c r="CBL93" s="45"/>
      <c r="CBM93" s="45"/>
      <c r="CBN93" s="45"/>
      <c r="CBO93" s="45"/>
      <c r="CBP93" s="45"/>
      <c r="CBQ93" s="45"/>
      <c r="CBR93" s="45"/>
      <c r="CBS93" s="45"/>
      <c r="CBT93" s="45"/>
      <c r="CBU93" s="45"/>
      <c r="CBV93" s="45"/>
      <c r="CBW93" s="45"/>
      <c r="CBX93" s="45"/>
      <c r="CBY93" s="45"/>
      <c r="CBZ93" s="45"/>
      <c r="CCA93" s="45"/>
      <c r="CCB93" s="45"/>
      <c r="CCC93" s="45"/>
      <c r="CCD93" s="45"/>
      <c r="CCE93" s="45"/>
      <c r="CCF93" s="45"/>
      <c r="CCG93" s="45"/>
      <c r="CCH93" s="45"/>
      <c r="CCI93" s="45"/>
      <c r="CCJ93" s="45"/>
      <c r="CCK93" s="45"/>
      <c r="CCL93" s="45"/>
      <c r="CCM93" s="45"/>
      <c r="CCN93" s="45"/>
      <c r="CCO93" s="45"/>
      <c r="CCP93" s="45"/>
      <c r="CCQ93" s="45"/>
      <c r="CCR93" s="45"/>
      <c r="CCS93" s="45"/>
      <c r="CCT93" s="45"/>
      <c r="CCU93" s="45"/>
      <c r="CCV93" s="45"/>
      <c r="CCW93" s="45"/>
      <c r="CCX93" s="45"/>
      <c r="CCY93" s="45"/>
      <c r="CCZ93" s="45"/>
      <c r="CDA93" s="45"/>
      <c r="CDB93" s="45"/>
      <c r="CDC93" s="45"/>
      <c r="CDD93" s="45"/>
      <c r="CDE93" s="45"/>
      <c r="CDF93" s="45"/>
      <c r="CDG93" s="45"/>
      <c r="CDH93" s="45"/>
      <c r="CDI93" s="45"/>
      <c r="CDJ93" s="45"/>
      <c r="CDK93" s="45"/>
      <c r="CDL93" s="45"/>
      <c r="CDM93" s="45"/>
      <c r="CDN93" s="45"/>
      <c r="CDO93" s="45"/>
      <c r="CDP93" s="45"/>
      <c r="CDQ93" s="45"/>
      <c r="CDR93" s="45"/>
      <c r="CDS93" s="45"/>
      <c r="CDT93" s="45"/>
      <c r="CDU93" s="45"/>
      <c r="CDV93" s="45"/>
      <c r="CDW93" s="45"/>
      <c r="CDX93" s="45"/>
      <c r="CDY93" s="45"/>
      <c r="CDZ93" s="45"/>
      <c r="CEA93" s="45"/>
      <c r="CEB93" s="45"/>
      <c r="CEC93" s="45"/>
      <c r="CED93" s="45"/>
      <c r="CEE93" s="45"/>
      <c r="CEF93" s="45"/>
      <c r="CEG93" s="45"/>
      <c r="CEH93" s="45"/>
      <c r="CEI93" s="45"/>
      <c r="CEJ93" s="45"/>
      <c r="CEK93" s="45"/>
      <c r="CEL93" s="45"/>
      <c r="CEM93" s="45"/>
      <c r="CEN93" s="45"/>
      <c r="CEO93" s="45"/>
      <c r="CEP93" s="45"/>
      <c r="CEQ93" s="45"/>
      <c r="CER93" s="45"/>
      <c r="CES93" s="45"/>
      <c r="CET93" s="45"/>
      <c r="CEU93" s="45"/>
      <c r="CEV93" s="45"/>
      <c r="CEW93" s="45"/>
      <c r="CEX93" s="45"/>
      <c r="CEY93" s="45"/>
      <c r="CEZ93" s="45"/>
      <c r="CFA93" s="45"/>
      <c r="CFB93" s="45"/>
      <c r="CFC93" s="45"/>
      <c r="CFD93" s="45"/>
      <c r="CFE93" s="45"/>
      <c r="CFF93" s="45"/>
      <c r="CFG93" s="45"/>
      <c r="CFH93" s="45"/>
      <c r="CFI93" s="45"/>
      <c r="CFJ93" s="45"/>
      <c r="CFK93" s="45"/>
      <c r="CFL93" s="45"/>
      <c r="CFM93" s="45"/>
      <c r="CFN93" s="45"/>
      <c r="CFO93" s="45"/>
      <c r="CFP93" s="45"/>
      <c r="CFQ93" s="45"/>
      <c r="CFR93" s="45"/>
      <c r="CFS93" s="45"/>
      <c r="CFT93" s="45"/>
      <c r="CFU93" s="45"/>
      <c r="CFV93" s="45"/>
      <c r="CFW93" s="45"/>
      <c r="CFX93" s="45"/>
      <c r="CFY93" s="45"/>
      <c r="CFZ93" s="45"/>
      <c r="CGA93" s="45"/>
      <c r="CGB93" s="45"/>
      <c r="CGC93" s="45"/>
      <c r="CGD93" s="45"/>
      <c r="CGE93" s="45"/>
      <c r="CGF93" s="45"/>
      <c r="CGG93" s="45"/>
      <c r="CGH93" s="45"/>
      <c r="CGI93" s="45"/>
      <c r="CGJ93" s="45"/>
      <c r="CGK93" s="45"/>
      <c r="CGL93" s="45"/>
      <c r="CGM93" s="45"/>
      <c r="CGN93" s="45"/>
      <c r="CGO93" s="45"/>
      <c r="CGP93" s="45"/>
      <c r="CGQ93" s="45"/>
      <c r="CGR93" s="45"/>
      <c r="CGS93" s="45"/>
      <c r="CGT93" s="45"/>
      <c r="CGU93" s="45"/>
      <c r="CGV93" s="45"/>
      <c r="CGW93" s="45"/>
      <c r="CGX93" s="45"/>
      <c r="CGY93" s="45"/>
      <c r="CGZ93" s="45"/>
      <c r="CHA93" s="45"/>
      <c r="CHB93" s="45"/>
      <c r="CHC93" s="45"/>
      <c r="CHD93" s="45"/>
      <c r="CHE93" s="45"/>
      <c r="CHF93" s="45"/>
      <c r="CHG93" s="45"/>
      <c r="CHH93" s="45"/>
      <c r="CHI93" s="45"/>
      <c r="CHJ93" s="45"/>
      <c r="CHK93" s="45"/>
      <c r="CHL93" s="45"/>
      <c r="CHM93" s="45"/>
      <c r="CHN93" s="45"/>
      <c r="CHO93" s="45"/>
      <c r="CHP93" s="45"/>
      <c r="CHQ93" s="45"/>
      <c r="CHR93" s="45"/>
      <c r="CHS93" s="45"/>
      <c r="CHT93" s="45"/>
      <c r="CHU93" s="45"/>
      <c r="CHV93" s="45"/>
      <c r="CHW93" s="45"/>
      <c r="CHX93" s="45"/>
      <c r="CHY93" s="45"/>
      <c r="CHZ93" s="45"/>
      <c r="CIA93" s="45"/>
      <c r="CIB93" s="45"/>
      <c r="CIC93" s="45"/>
      <c r="CID93" s="45"/>
      <c r="CIE93" s="45"/>
      <c r="CIF93" s="45"/>
      <c r="CIG93" s="45"/>
      <c r="CIH93" s="45"/>
      <c r="CII93" s="45"/>
      <c r="CIJ93" s="45"/>
      <c r="CIK93" s="45"/>
      <c r="CIL93" s="45"/>
      <c r="CIM93" s="45"/>
      <c r="CIN93" s="45"/>
      <c r="CIO93" s="45"/>
      <c r="CIP93" s="45"/>
      <c r="CIQ93" s="45"/>
      <c r="CIR93" s="45"/>
      <c r="CIS93" s="45"/>
      <c r="CIT93" s="45"/>
      <c r="CIU93" s="45"/>
      <c r="CIV93" s="45"/>
      <c r="CIW93" s="45"/>
      <c r="CIX93" s="45"/>
      <c r="CIY93" s="45"/>
      <c r="CIZ93" s="45"/>
      <c r="CJA93" s="45"/>
      <c r="CJB93" s="45"/>
      <c r="CJC93" s="45"/>
      <c r="CJD93" s="45"/>
      <c r="CJE93" s="45"/>
      <c r="CJF93" s="45"/>
      <c r="CJG93" s="45"/>
      <c r="CJH93" s="45"/>
      <c r="CJI93" s="45"/>
      <c r="CJJ93" s="45"/>
      <c r="CJK93" s="45"/>
      <c r="CJL93" s="45"/>
      <c r="CJM93" s="45"/>
      <c r="CJN93" s="45"/>
      <c r="CJO93" s="45"/>
      <c r="CJP93" s="45"/>
      <c r="CJQ93" s="45"/>
      <c r="CJR93" s="45"/>
      <c r="CJS93" s="45"/>
      <c r="CJT93" s="45"/>
      <c r="CJU93" s="45"/>
      <c r="CJV93" s="45"/>
      <c r="CJW93" s="45"/>
      <c r="CJX93" s="45"/>
      <c r="CJY93" s="45"/>
      <c r="CJZ93" s="45"/>
      <c r="CKA93" s="45"/>
      <c r="CKB93" s="45"/>
      <c r="CKC93" s="45"/>
      <c r="CKD93" s="45"/>
      <c r="CKE93" s="45"/>
      <c r="CKF93" s="45"/>
      <c r="CKG93" s="45"/>
      <c r="CKH93" s="45"/>
      <c r="CKI93" s="45"/>
      <c r="CKJ93" s="45"/>
      <c r="CKK93" s="45"/>
      <c r="CKL93" s="45"/>
      <c r="CKM93" s="45"/>
      <c r="CKN93" s="45"/>
      <c r="CKO93" s="45"/>
      <c r="CKP93" s="45"/>
      <c r="CKQ93" s="45"/>
      <c r="CKR93" s="45"/>
      <c r="CKS93" s="45"/>
      <c r="CKT93" s="45"/>
      <c r="CKU93" s="45"/>
      <c r="CKV93" s="45"/>
      <c r="CKW93" s="45"/>
      <c r="CKX93" s="45"/>
      <c r="CKY93" s="45"/>
      <c r="CKZ93" s="45"/>
      <c r="CLA93" s="45"/>
      <c r="CLB93" s="45"/>
      <c r="CLC93" s="45"/>
      <c r="CLD93" s="45"/>
      <c r="CLE93" s="45"/>
      <c r="CLF93" s="45"/>
      <c r="CLG93" s="45"/>
      <c r="CLH93" s="45"/>
      <c r="CLI93" s="45"/>
      <c r="CLJ93" s="45"/>
      <c r="CLK93" s="45"/>
      <c r="CLL93" s="45"/>
      <c r="CLM93" s="45"/>
      <c r="CLN93" s="45"/>
      <c r="CLO93" s="45"/>
      <c r="CLP93" s="45"/>
      <c r="CLQ93" s="45"/>
      <c r="CLR93" s="45"/>
      <c r="CLS93" s="45"/>
      <c r="CLT93" s="45"/>
      <c r="CLU93" s="45"/>
      <c r="CLV93" s="45"/>
      <c r="CLW93" s="45"/>
      <c r="CLX93" s="45"/>
      <c r="CLY93" s="45"/>
      <c r="CLZ93" s="45"/>
      <c r="CMA93" s="45"/>
      <c r="CMB93" s="45"/>
      <c r="CMC93" s="45"/>
      <c r="CMD93" s="45"/>
      <c r="CME93" s="45"/>
      <c r="CMF93" s="45"/>
      <c r="CMG93" s="45"/>
      <c r="CMH93" s="45"/>
      <c r="CMI93" s="45"/>
      <c r="CMJ93" s="45"/>
      <c r="CMK93" s="45"/>
      <c r="CML93" s="45"/>
      <c r="CMM93" s="45"/>
      <c r="CMN93" s="45"/>
      <c r="CMO93" s="45"/>
      <c r="CMP93" s="45"/>
      <c r="CMQ93" s="45"/>
      <c r="CMR93" s="45"/>
      <c r="CMS93" s="45"/>
      <c r="CMT93" s="45"/>
      <c r="CMU93" s="45"/>
      <c r="CMV93" s="45"/>
      <c r="CMW93" s="45"/>
      <c r="CMX93" s="45"/>
      <c r="CMY93" s="45"/>
      <c r="CMZ93" s="45"/>
      <c r="CNA93" s="45"/>
      <c r="CNB93" s="45"/>
      <c r="CNC93" s="45"/>
      <c r="CND93" s="45"/>
      <c r="CNE93" s="45"/>
      <c r="CNF93" s="45"/>
      <c r="CNG93" s="45"/>
      <c r="CNH93" s="45"/>
      <c r="CNI93" s="45"/>
      <c r="CNJ93" s="45"/>
      <c r="CNK93" s="45"/>
      <c r="CNL93" s="45"/>
      <c r="CNM93" s="45"/>
      <c r="CNN93" s="45"/>
      <c r="CNO93" s="45"/>
      <c r="CNP93" s="45"/>
      <c r="CNQ93" s="45"/>
      <c r="CNR93" s="45"/>
      <c r="CNS93" s="45"/>
      <c r="CNT93" s="45"/>
      <c r="CNU93" s="45"/>
      <c r="CNV93" s="45"/>
      <c r="CNW93" s="45"/>
      <c r="CNX93" s="45"/>
      <c r="CNY93" s="45"/>
      <c r="CNZ93" s="45"/>
      <c r="COA93" s="45"/>
      <c r="COB93" s="45"/>
      <c r="COC93" s="45"/>
      <c r="COD93" s="45"/>
      <c r="COE93" s="45"/>
      <c r="COF93" s="45"/>
      <c r="COG93" s="45"/>
      <c r="COH93" s="45"/>
      <c r="COI93" s="45"/>
      <c r="COJ93" s="45"/>
      <c r="COK93" s="45"/>
      <c r="COL93" s="45"/>
      <c r="COM93" s="45"/>
      <c r="CON93" s="45"/>
      <c r="COO93" s="45"/>
      <c r="COP93" s="45"/>
      <c r="COQ93" s="45"/>
      <c r="COR93" s="45"/>
      <c r="COS93" s="45"/>
      <c r="COT93" s="45"/>
      <c r="COU93" s="45"/>
      <c r="COV93" s="45"/>
      <c r="COW93" s="45"/>
      <c r="COX93" s="45"/>
      <c r="COY93" s="45"/>
      <c r="COZ93" s="45"/>
      <c r="CPA93" s="45"/>
      <c r="CPB93" s="45"/>
      <c r="CPC93" s="45"/>
      <c r="CPD93" s="45"/>
      <c r="CPE93" s="45"/>
      <c r="CPF93" s="45"/>
      <c r="CPG93" s="45"/>
      <c r="CPH93" s="45"/>
      <c r="CPI93" s="45"/>
      <c r="CPJ93" s="45"/>
      <c r="CPK93" s="45"/>
      <c r="CPL93" s="45"/>
      <c r="CPM93" s="45"/>
      <c r="CPN93" s="45"/>
      <c r="CPO93" s="45"/>
      <c r="CPP93" s="45"/>
      <c r="CPQ93" s="45"/>
      <c r="CPR93" s="45"/>
      <c r="CPS93" s="45"/>
      <c r="CPT93" s="45"/>
      <c r="CPU93" s="45"/>
      <c r="CPV93" s="45"/>
      <c r="CPW93" s="45"/>
      <c r="CPX93" s="45"/>
      <c r="CPY93" s="45"/>
      <c r="CPZ93" s="45"/>
      <c r="CQA93" s="45"/>
      <c r="CQB93" s="45"/>
      <c r="CQC93" s="45"/>
      <c r="CQD93" s="45"/>
      <c r="CQE93" s="45"/>
      <c r="CQF93" s="45"/>
      <c r="CQG93" s="45"/>
      <c r="CQH93" s="45"/>
      <c r="CQI93" s="45"/>
      <c r="CQJ93" s="45"/>
      <c r="CQK93" s="45"/>
      <c r="CQL93" s="45"/>
      <c r="CQM93" s="45"/>
      <c r="CQN93" s="45"/>
      <c r="CQO93" s="45"/>
      <c r="CQP93" s="45"/>
      <c r="CQQ93" s="45"/>
      <c r="CQR93" s="45"/>
      <c r="CQS93" s="45"/>
      <c r="CQT93" s="45"/>
      <c r="CQU93" s="45"/>
      <c r="CQV93" s="45"/>
      <c r="CQW93" s="45"/>
      <c r="CQX93" s="45"/>
      <c r="CQY93" s="45"/>
      <c r="CQZ93" s="45"/>
      <c r="CRA93" s="45"/>
      <c r="CRB93" s="45"/>
      <c r="CRC93" s="45"/>
      <c r="CRD93" s="45"/>
      <c r="CRE93" s="45"/>
      <c r="CRF93" s="45"/>
      <c r="CRG93" s="45"/>
      <c r="CRH93" s="45"/>
      <c r="CRI93" s="45"/>
      <c r="CRJ93" s="45"/>
      <c r="CRK93" s="45"/>
      <c r="CRL93" s="45"/>
      <c r="CRM93" s="45"/>
      <c r="CRN93" s="45"/>
      <c r="CRO93" s="45"/>
      <c r="CRP93" s="45"/>
      <c r="CRQ93" s="45"/>
      <c r="CRR93" s="45"/>
      <c r="CRS93" s="45"/>
      <c r="CRT93" s="45"/>
      <c r="CRU93" s="45"/>
      <c r="CRV93" s="45"/>
      <c r="CRW93" s="45"/>
      <c r="CRX93" s="45"/>
      <c r="CRY93" s="45"/>
      <c r="CRZ93" s="45"/>
      <c r="CSA93" s="45"/>
      <c r="CSB93" s="45"/>
      <c r="CSC93" s="45"/>
      <c r="CSD93" s="45"/>
      <c r="CSE93" s="45"/>
      <c r="CSF93" s="45"/>
      <c r="CSG93" s="45"/>
      <c r="CSH93" s="45"/>
      <c r="CSI93" s="45"/>
      <c r="CSJ93" s="45"/>
      <c r="CSK93" s="45"/>
      <c r="CSL93" s="45"/>
      <c r="CSM93" s="45"/>
      <c r="CSN93" s="45"/>
      <c r="CSO93" s="45"/>
      <c r="CSP93" s="45"/>
      <c r="CSQ93" s="45"/>
      <c r="CSR93" s="45"/>
      <c r="CSS93" s="45"/>
      <c r="CST93" s="45"/>
      <c r="CSU93" s="45"/>
      <c r="CSV93" s="45"/>
      <c r="CSW93" s="45"/>
      <c r="CSX93" s="45"/>
      <c r="CSY93" s="45"/>
      <c r="CSZ93" s="45"/>
      <c r="CTA93" s="45"/>
      <c r="CTB93" s="45"/>
      <c r="CTC93" s="45"/>
    </row>
    <row r="94" spans="1:2551" s="46" customFormat="1" ht="13" customHeight="1" x14ac:dyDescent="0.2">
      <c r="A94" s="36"/>
      <c r="B94" s="127" t="s">
        <v>2828</v>
      </c>
      <c r="C94" s="128"/>
      <c r="D94" s="128"/>
      <c r="E94" s="128" t="s">
        <v>2474</v>
      </c>
      <c r="F94" s="128"/>
      <c r="G94" s="128"/>
      <c r="H94" s="129">
        <v>26.588027</v>
      </c>
      <c r="I94" s="129">
        <v>101.766381</v>
      </c>
      <c r="J94" s="128" t="s">
        <v>11</v>
      </c>
      <c r="K94" s="128" t="s">
        <v>10</v>
      </c>
      <c r="L94" s="128"/>
      <c r="M94" s="130">
        <v>345</v>
      </c>
      <c r="N94" s="130"/>
      <c r="O94" s="128"/>
      <c r="P94" s="130"/>
      <c r="Q94" s="130"/>
      <c r="R94" s="130"/>
      <c r="S94" s="130"/>
      <c r="T94" s="128"/>
      <c r="U94" s="131"/>
      <c r="V94" s="128"/>
      <c r="W94" s="128"/>
      <c r="X94" s="128"/>
      <c r="Y94" s="128"/>
      <c r="Z94" s="128"/>
      <c r="AA94" s="128"/>
      <c r="AB94" s="128"/>
      <c r="AC94" s="128"/>
      <c r="AD94" s="128"/>
      <c r="AE94" s="128"/>
      <c r="AF94" s="128"/>
      <c r="AG94" s="132"/>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c r="GL94" s="45"/>
      <c r="GM94" s="45"/>
      <c r="GN94" s="45"/>
      <c r="GO94" s="45"/>
      <c r="GP94" s="45"/>
      <c r="GQ94" s="45"/>
      <c r="GR94" s="45"/>
      <c r="GS94" s="45"/>
      <c r="GT94" s="45"/>
      <c r="GU94" s="45"/>
      <c r="GV94" s="45"/>
      <c r="GW94" s="45"/>
      <c r="GX94" s="45"/>
      <c r="GY94" s="45"/>
      <c r="GZ94" s="45"/>
      <c r="HA94" s="45"/>
      <c r="HB94" s="45"/>
      <c r="HC94" s="45"/>
      <c r="HD94" s="45"/>
      <c r="HE94" s="45"/>
      <c r="HF94" s="45"/>
      <c r="HG94" s="45"/>
      <c r="HH94" s="45"/>
      <c r="HI94" s="45"/>
      <c r="HJ94" s="45"/>
      <c r="HK94" s="45"/>
      <c r="HL94" s="45"/>
      <c r="HM94" s="45"/>
      <c r="HN94" s="45"/>
      <c r="HO94" s="45"/>
      <c r="HP94" s="45"/>
      <c r="HQ94" s="45"/>
      <c r="HR94" s="45"/>
      <c r="HS94" s="45"/>
      <c r="HT94" s="45"/>
      <c r="HU94" s="45"/>
      <c r="HV94" s="45"/>
      <c r="HW94" s="45"/>
      <c r="HX94" s="45"/>
      <c r="HY94" s="45"/>
      <c r="HZ94" s="45"/>
      <c r="IA94" s="45"/>
      <c r="IB94" s="45"/>
      <c r="IC94" s="45"/>
      <c r="ID94" s="45"/>
      <c r="IE94" s="45"/>
      <c r="IF94" s="45"/>
      <c r="IG94" s="45"/>
      <c r="IH94" s="45"/>
      <c r="II94" s="45"/>
      <c r="IJ94" s="45"/>
      <c r="IK94" s="45"/>
      <c r="IL94" s="45"/>
      <c r="IM94" s="45"/>
      <c r="IN94" s="45"/>
      <c r="IO94" s="45"/>
      <c r="IP94" s="45"/>
      <c r="IQ94" s="45"/>
      <c r="IR94" s="45"/>
      <c r="IS94" s="45"/>
      <c r="IT94" s="45"/>
      <c r="IU94" s="45"/>
      <c r="IV94" s="45"/>
      <c r="IW94" s="45"/>
      <c r="IX94" s="45"/>
      <c r="IY94" s="45"/>
      <c r="IZ94" s="45"/>
      <c r="JA94" s="45"/>
      <c r="JB94" s="45"/>
      <c r="JC94" s="45"/>
      <c r="JD94" s="45"/>
      <c r="JE94" s="45"/>
      <c r="JF94" s="45"/>
      <c r="JG94" s="45"/>
      <c r="JH94" s="45"/>
      <c r="JI94" s="45"/>
      <c r="JJ94" s="45"/>
      <c r="JK94" s="45"/>
      <c r="JL94" s="45"/>
      <c r="JM94" s="45"/>
      <c r="JN94" s="45"/>
      <c r="JO94" s="45"/>
      <c r="JP94" s="45"/>
      <c r="JQ94" s="45"/>
      <c r="JR94" s="45"/>
      <c r="JS94" s="45"/>
      <c r="JT94" s="45"/>
      <c r="JU94" s="45"/>
      <c r="JV94" s="45"/>
      <c r="JW94" s="45"/>
      <c r="JX94" s="45"/>
      <c r="JY94" s="45"/>
      <c r="JZ94" s="45"/>
      <c r="KA94" s="45"/>
      <c r="KB94" s="45"/>
      <c r="KC94" s="45"/>
      <c r="KD94" s="45"/>
      <c r="KE94" s="45"/>
      <c r="KF94" s="45"/>
      <c r="KG94" s="45"/>
      <c r="KH94" s="45"/>
      <c r="KI94" s="45"/>
      <c r="KJ94" s="45"/>
      <c r="KK94" s="45"/>
      <c r="KL94" s="45"/>
      <c r="KM94" s="45"/>
      <c r="KN94" s="45"/>
      <c r="KO94" s="45"/>
      <c r="KP94" s="45"/>
      <c r="KQ94" s="45"/>
      <c r="KR94" s="45"/>
      <c r="KS94" s="45"/>
      <c r="KT94" s="45"/>
      <c r="KU94" s="45"/>
      <c r="KV94" s="45"/>
      <c r="KW94" s="45"/>
      <c r="KX94" s="45"/>
      <c r="KY94" s="45"/>
      <c r="KZ94" s="45"/>
      <c r="LA94" s="45"/>
      <c r="LB94" s="45"/>
      <c r="LC94" s="45"/>
      <c r="LD94" s="45"/>
      <c r="LE94" s="45"/>
      <c r="LF94" s="45"/>
      <c r="LG94" s="45"/>
      <c r="LH94" s="45"/>
      <c r="LI94" s="45"/>
      <c r="LJ94" s="45"/>
      <c r="LK94" s="45"/>
      <c r="LL94" s="45"/>
      <c r="LM94" s="45"/>
      <c r="LN94" s="45"/>
      <c r="LO94" s="45"/>
      <c r="LP94" s="45"/>
      <c r="LQ94" s="45"/>
      <c r="LR94" s="45"/>
      <c r="LS94" s="45"/>
      <c r="LT94" s="45"/>
      <c r="LU94" s="45"/>
      <c r="LV94" s="45"/>
      <c r="LW94" s="45"/>
      <c r="LX94" s="45"/>
      <c r="LY94" s="45"/>
      <c r="LZ94" s="45"/>
      <c r="MA94" s="45"/>
      <c r="MB94" s="45"/>
      <c r="MC94" s="45"/>
      <c r="MD94" s="45"/>
      <c r="ME94" s="45"/>
      <c r="MF94" s="45"/>
      <c r="MG94" s="45"/>
      <c r="MH94" s="45"/>
      <c r="MI94" s="45"/>
      <c r="MJ94" s="45"/>
      <c r="MK94" s="45"/>
      <c r="ML94" s="45"/>
      <c r="MM94" s="45"/>
      <c r="MN94" s="45"/>
      <c r="MO94" s="45"/>
      <c r="MP94" s="45"/>
      <c r="MQ94" s="45"/>
      <c r="MR94" s="45"/>
      <c r="MS94" s="45"/>
      <c r="MT94" s="45"/>
      <c r="MU94" s="45"/>
      <c r="MV94" s="45"/>
      <c r="MW94" s="45"/>
      <c r="MX94" s="45"/>
      <c r="MY94" s="45"/>
      <c r="MZ94" s="45"/>
      <c r="NA94" s="45"/>
      <c r="NB94" s="45"/>
      <c r="NC94" s="45"/>
      <c r="ND94" s="45"/>
      <c r="NE94" s="45"/>
      <c r="NF94" s="45"/>
      <c r="NG94" s="45"/>
      <c r="NH94" s="45"/>
      <c r="NI94" s="45"/>
      <c r="NJ94" s="45"/>
      <c r="NK94" s="45"/>
      <c r="NL94" s="45"/>
      <c r="NM94" s="45"/>
      <c r="NN94" s="45"/>
      <c r="NO94" s="45"/>
      <c r="NP94" s="45"/>
      <c r="NQ94" s="45"/>
      <c r="NR94" s="45"/>
      <c r="NS94" s="45"/>
      <c r="NT94" s="45"/>
      <c r="NU94" s="45"/>
      <c r="NV94" s="45"/>
      <c r="NW94" s="45"/>
      <c r="NX94" s="45"/>
      <c r="NY94" s="45"/>
      <c r="NZ94" s="45"/>
      <c r="OA94" s="45"/>
      <c r="OB94" s="45"/>
      <c r="OC94" s="45"/>
      <c r="OD94" s="45"/>
      <c r="OE94" s="45"/>
      <c r="OF94" s="45"/>
      <c r="OG94" s="45"/>
      <c r="OH94" s="45"/>
      <c r="OI94" s="45"/>
      <c r="OJ94" s="45"/>
      <c r="OK94" s="45"/>
      <c r="OL94" s="45"/>
      <c r="OM94" s="45"/>
      <c r="ON94" s="45"/>
      <c r="OO94" s="45"/>
      <c r="OP94" s="45"/>
      <c r="OQ94" s="45"/>
      <c r="OR94" s="45"/>
      <c r="OS94" s="45"/>
      <c r="OT94" s="45"/>
      <c r="OU94" s="45"/>
      <c r="OV94" s="45"/>
      <c r="OW94" s="45"/>
      <c r="OX94" s="45"/>
      <c r="OY94" s="45"/>
      <c r="OZ94" s="45"/>
      <c r="PA94" s="45"/>
      <c r="PB94" s="45"/>
      <c r="PC94" s="45"/>
      <c r="PD94" s="45"/>
      <c r="PE94" s="45"/>
      <c r="PF94" s="45"/>
      <c r="PG94" s="45"/>
      <c r="PH94" s="45"/>
      <c r="PI94" s="45"/>
      <c r="PJ94" s="45"/>
      <c r="PK94" s="45"/>
      <c r="PL94" s="45"/>
      <c r="PM94" s="45"/>
      <c r="PN94" s="45"/>
      <c r="PO94" s="45"/>
      <c r="PP94" s="45"/>
      <c r="PQ94" s="45"/>
      <c r="PR94" s="45"/>
      <c r="PS94" s="45"/>
      <c r="PT94" s="45"/>
      <c r="PU94" s="45"/>
      <c r="PV94" s="45"/>
      <c r="PW94" s="45"/>
      <c r="PX94" s="45"/>
      <c r="PY94" s="45"/>
      <c r="PZ94" s="45"/>
      <c r="QA94" s="45"/>
      <c r="QB94" s="45"/>
      <c r="QC94" s="45"/>
      <c r="QD94" s="45"/>
      <c r="QE94" s="45"/>
      <c r="QF94" s="45"/>
      <c r="QG94" s="45"/>
      <c r="QH94" s="45"/>
      <c r="QI94" s="45"/>
      <c r="QJ94" s="45"/>
      <c r="QK94" s="45"/>
      <c r="QL94" s="45"/>
      <c r="QM94" s="45"/>
      <c r="QN94" s="45"/>
      <c r="QO94" s="45"/>
      <c r="QP94" s="45"/>
      <c r="QQ94" s="45"/>
      <c r="QR94" s="45"/>
      <c r="QS94" s="45"/>
      <c r="QT94" s="45"/>
      <c r="QU94" s="45"/>
      <c r="QV94" s="45"/>
      <c r="QW94" s="45"/>
      <c r="QX94" s="45"/>
      <c r="QY94" s="45"/>
      <c r="QZ94" s="45"/>
      <c r="RA94" s="45"/>
      <c r="RB94" s="45"/>
      <c r="RC94" s="45"/>
      <c r="RD94" s="45"/>
      <c r="RE94" s="45"/>
      <c r="RF94" s="45"/>
      <c r="RG94" s="45"/>
      <c r="RH94" s="45"/>
      <c r="RI94" s="45"/>
      <c r="RJ94" s="45"/>
      <c r="RK94" s="45"/>
      <c r="RL94" s="45"/>
      <c r="RM94" s="45"/>
      <c r="RN94" s="45"/>
      <c r="RO94" s="45"/>
      <c r="RP94" s="45"/>
      <c r="RQ94" s="45"/>
      <c r="RR94" s="45"/>
      <c r="RS94" s="45"/>
      <c r="RT94" s="45"/>
      <c r="RU94" s="45"/>
      <c r="RV94" s="45"/>
      <c r="RW94" s="45"/>
      <c r="RX94" s="45"/>
      <c r="RY94" s="45"/>
      <c r="RZ94" s="45"/>
      <c r="SA94" s="45"/>
      <c r="SB94" s="45"/>
      <c r="SC94" s="45"/>
      <c r="SD94" s="45"/>
      <c r="SE94" s="45"/>
      <c r="SF94" s="45"/>
      <c r="SG94" s="45"/>
      <c r="SH94" s="45"/>
      <c r="SI94" s="45"/>
      <c r="SJ94" s="45"/>
      <c r="SK94" s="45"/>
      <c r="SL94" s="45"/>
      <c r="SM94" s="45"/>
      <c r="SN94" s="45"/>
      <c r="SO94" s="45"/>
      <c r="SP94" s="45"/>
      <c r="SQ94" s="45"/>
      <c r="SR94" s="45"/>
      <c r="SS94" s="45"/>
      <c r="ST94" s="45"/>
      <c r="SU94" s="45"/>
      <c r="SV94" s="45"/>
      <c r="SW94" s="45"/>
      <c r="SX94" s="45"/>
      <c r="SY94" s="45"/>
      <c r="SZ94" s="45"/>
      <c r="TA94" s="45"/>
      <c r="TB94" s="45"/>
      <c r="TC94" s="45"/>
      <c r="TD94" s="45"/>
      <c r="TE94" s="45"/>
      <c r="TF94" s="45"/>
      <c r="TG94" s="45"/>
      <c r="TH94" s="45"/>
      <c r="TI94" s="45"/>
      <c r="TJ94" s="45"/>
      <c r="TK94" s="45"/>
      <c r="TL94" s="45"/>
      <c r="TM94" s="45"/>
      <c r="TN94" s="45"/>
      <c r="TO94" s="45"/>
      <c r="TP94" s="45"/>
      <c r="TQ94" s="45"/>
      <c r="TR94" s="45"/>
      <c r="TS94" s="45"/>
      <c r="TT94" s="45"/>
      <c r="TU94" s="45"/>
      <c r="TV94" s="45"/>
      <c r="TW94" s="45"/>
      <c r="TX94" s="45"/>
      <c r="TY94" s="45"/>
      <c r="TZ94" s="45"/>
      <c r="UA94" s="45"/>
      <c r="UB94" s="45"/>
      <c r="UC94" s="45"/>
      <c r="UD94" s="45"/>
      <c r="UE94" s="45"/>
      <c r="UF94" s="45"/>
      <c r="UG94" s="45"/>
      <c r="UH94" s="45"/>
      <c r="UI94" s="45"/>
      <c r="UJ94" s="45"/>
      <c r="UK94" s="45"/>
      <c r="UL94" s="45"/>
      <c r="UM94" s="45"/>
      <c r="UN94" s="45"/>
      <c r="UO94" s="45"/>
      <c r="UP94" s="45"/>
      <c r="UQ94" s="45"/>
      <c r="UR94" s="45"/>
      <c r="US94" s="45"/>
      <c r="UT94" s="45"/>
      <c r="UU94" s="45"/>
      <c r="UV94" s="45"/>
      <c r="UW94" s="45"/>
      <c r="UX94" s="45"/>
      <c r="UY94" s="45"/>
      <c r="UZ94" s="45"/>
      <c r="VA94" s="45"/>
      <c r="VB94" s="45"/>
      <c r="VC94" s="45"/>
      <c r="VD94" s="45"/>
      <c r="VE94" s="45"/>
      <c r="VF94" s="45"/>
      <c r="VG94" s="45"/>
      <c r="VH94" s="45"/>
      <c r="VI94" s="45"/>
      <c r="VJ94" s="45"/>
      <c r="VK94" s="45"/>
      <c r="VL94" s="45"/>
      <c r="VM94" s="45"/>
      <c r="VN94" s="45"/>
      <c r="VO94" s="45"/>
      <c r="VP94" s="45"/>
      <c r="VQ94" s="45"/>
      <c r="VR94" s="45"/>
      <c r="VS94" s="45"/>
      <c r="VT94" s="45"/>
      <c r="VU94" s="45"/>
      <c r="VV94" s="45"/>
      <c r="VW94" s="45"/>
      <c r="VX94" s="45"/>
      <c r="VY94" s="45"/>
      <c r="VZ94" s="45"/>
      <c r="WA94" s="45"/>
      <c r="WB94" s="45"/>
      <c r="WC94" s="45"/>
      <c r="WD94" s="45"/>
      <c r="WE94" s="45"/>
      <c r="WF94" s="45"/>
      <c r="WG94" s="45"/>
      <c r="WH94" s="45"/>
      <c r="WI94" s="45"/>
      <c r="WJ94" s="45"/>
      <c r="WK94" s="45"/>
      <c r="WL94" s="45"/>
      <c r="WM94" s="45"/>
      <c r="WN94" s="45"/>
      <c r="WO94" s="45"/>
      <c r="WP94" s="45"/>
      <c r="WQ94" s="45"/>
      <c r="WR94" s="45"/>
      <c r="WS94" s="45"/>
      <c r="WT94" s="45"/>
      <c r="WU94" s="45"/>
      <c r="WV94" s="45"/>
      <c r="WW94" s="45"/>
      <c r="WX94" s="45"/>
      <c r="WY94" s="45"/>
      <c r="WZ94" s="45"/>
      <c r="XA94" s="45"/>
      <c r="XB94" s="45"/>
      <c r="XC94" s="45"/>
      <c r="XD94" s="45"/>
      <c r="XE94" s="45"/>
      <c r="XF94" s="45"/>
      <c r="XG94" s="45"/>
      <c r="XH94" s="45"/>
      <c r="XI94" s="45"/>
      <c r="XJ94" s="45"/>
      <c r="XK94" s="45"/>
      <c r="XL94" s="45"/>
      <c r="XM94" s="45"/>
      <c r="XN94" s="45"/>
      <c r="XO94" s="45"/>
      <c r="XP94" s="45"/>
      <c r="XQ94" s="45"/>
      <c r="XR94" s="45"/>
      <c r="XS94" s="45"/>
      <c r="XT94" s="45"/>
      <c r="XU94" s="45"/>
      <c r="XV94" s="45"/>
      <c r="XW94" s="45"/>
      <c r="XX94" s="45"/>
      <c r="XY94" s="45"/>
      <c r="XZ94" s="45"/>
      <c r="YA94" s="45"/>
      <c r="YB94" s="45"/>
      <c r="YC94" s="45"/>
      <c r="YD94" s="45"/>
      <c r="YE94" s="45"/>
      <c r="YF94" s="45"/>
      <c r="YG94" s="45"/>
      <c r="YH94" s="45"/>
      <c r="YI94" s="45"/>
      <c r="YJ94" s="45"/>
      <c r="YK94" s="45"/>
      <c r="YL94" s="45"/>
      <c r="YM94" s="45"/>
      <c r="YN94" s="45"/>
      <c r="YO94" s="45"/>
      <c r="YP94" s="45"/>
      <c r="YQ94" s="45"/>
      <c r="YR94" s="45"/>
      <c r="YS94" s="45"/>
      <c r="YT94" s="45"/>
      <c r="YU94" s="45"/>
      <c r="YV94" s="45"/>
      <c r="YW94" s="45"/>
      <c r="YX94" s="45"/>
      <c r="YY94" s="45"/>
      <c r="YZ94" s="45"/>
      <c r="ZA94" s="45"/>
      <c r="ZB94" s="45"/>
      <c r="ZC94" s="45"/>
      <c r="ZD94" s="45"/>
      <c r="ZE94" s="45"/>
      <c r="ZF94" s="45"/>
      <c r="ZG94" s="45"/>
      <c r="ZH94" s="45"/>
      <c r="ZI94" s="45"/>
      <c r="ZJ94" s="45"/>
      <c r="ZK94" s="45"/>
      <c r="ZL94" s="45"/>
      <c r="ZM94" s="45"/>
      <c r="ZN94" s="45"/>
      <c r="ZO94" s="45"/>
      <c r="ZP94" s="45"/>
      <c r="ZQ94" s="45"/>
      <c r="ZR94" s="45"/>
      <c r="ZS94" s="45"/>
      <c r="ZT94" s="45"/>
      <c r="ZU94" s="45"/>
      <c r="ZV94" s="45"/>
      <c r="ZW94" s="45"/>
      <c r="ZX94" s="45"/>
      <c r="ZY94" s="45"/>
      <c r="ZZ94" s="45"/>
      <c r="AAA94" s="45"/>
      <c r="AAB94" s="45"/>
      <c r="AAC94" s="45"/>
      <c r="AAD94" s="45"/>
      <c r="AAE94" s="45"/>
      <c r="AAF94" s="45"/>
      <c r="AAG94" s="45"/>
      <c r="AAH94" s="45"/>
      <c r="AAI94" s="45"/>
      <c r="AAJ94" s="45"/>
      <c r="AAK94" s="45"/>
      <c r="AAL94" s="45"/>
      <c r="AAM94" s="45"/>
      <c r="AAN94" s="45"/>
      <c r="AAO94" s="45"/>
      <c r="AAP94" s="45"/>
      <c r="AAQ94" s="45"/>
      <c r="AAR94" s="45"/>
      <c r="AAS94" s="45"/>
      <c r="AAT94" s="45"/>
      <c r="AAU94" s="45"/>
      <c r="AAV94" s="45"/>
      <c r="AAW94" s="45"/>
      <c r="AAX94" s="45"/>
      <c r="AAY94" s="45"/>
      <c r="AAZ94" s="45"/>
      <c r="ABA94" s="45"/>
      <c r="ABB94" s="45"/>
      <c r="ABC94" s="45"/>
      <c r="ABD94" s="45"/>
      <c r="ABE94" s="45"/>
      <c r="ABF94" s="45"/>
      <c r="ABG94" s="45"/>
      <c r="ABH94" s="45"/>
      <c r="ABI94" s="45"/>
      <c r="ABJ94" s="45"/>
      <c r="ABK94" s="45"/>
      <c r="ABL94" s="45"/>
      <c r="ABM94" s="45"/>
      <c r="ABN94" s="45"/>
      <c r="ABO94" s="45"/>
      <c r="ABP94" s="45"/>
      <c r="ABQ94" s="45"/>
      <c r="ABR94" s="45"/>
      <c r="ABS94" s="45"/>
      <c r="ABT94" s="45"/>
      <c r="ABU94" s="45"/>
      <c r="ABV94" s="45"/>
      <c r="ABW94" s="45"/>
      <c r="ABX94" s="45"/>
      <c r="ABY94" s="45"/>
      <c r="ABZ94" s="45"/>
      <c r="ACA94" s="45"/>
      <c r="ACB94" s="45"/>
      <c r="ACC94" s="45"/>
      <c r="ACD94" s="45"/>
      <c r="ACE94" s="45"/>
      <c r="ACF94" s="45"/>
      <c r="ACG94" s="45"/>
      <c r="ACH94" s="45"/>
      <c r="ACI94" s="45"/>
      <c r="ACJ94" s="45"/>
      <c r="ACK94" s="45"/>
      <c r="ACL94" s="45"/>
      <c r="ACM94" s="45"/>
      <c r="ACN94" s="45"/>
      <c r="ACO94" s="45"/>
      <c r="ACP94" s="45"/>
      <c r="ACQ94" s="45"/>
      <c r="ACR94" s="45"/>
      <c r="ACS94" s="45"/>
      <c r="ACT94" s="45"/>
      <c r="ACU94" s="45"/>
      <c r="ACV94" s="45"/>
      <c r="ACW94" s="45"/>
      <c r="ACX94" s="45"/>
      <c r="ACY94" s="45"/>
      <c r="ACZ94" s="45"/>
      <c r="ADA94" s="45"/>
      <c r="ADB94" s="45"/>
      <c r="ADC94" s="45"/>
      <c r="ADD94" s="45"/>
      <c r="ADE94" s="45"/>
      <c r="ADF94" s="45"/>
      <c r="ADG94" s="45"/>
      <c r="ADH94" s="45"/>
      <c r="ADI94" s="45"/>
      <c r="ADJ94" s="45"/>
      <c r="ADK94" s="45"/>
      <c r="ADL94" s="45"/>
      <c r="ADM94" s="45"/>
      <c r="ADN94" s="45"/>
      <c r="ADO94" s="45"/>
      <c r="ADP94" s="45"/>
      <c r="ADQ94" s="45"/>
      <c r="ADR94" s="45"/>
      <c r="ADS94" s="45"/>
      <c r="ADT94" s="45"/>
      <c r="ADU94" s="45"/>
      <c r="ADV94" s="45"/>
      <c r="ADW94" s="45"/>
      <c r="ADX94" s="45"/>
      <c r="ADY94" s="45"/>
      <c r="ADZ94" s="45"/>
      <c r="AEA94" s="45"/>
      <c r="AEB94" s="45"/>
      <c r="AEC94" s="45"/>
      <c r="AED94" s="45"/>
      <c r="AEE94" s="45"/>
      <c r="AEF94" s="45"/>
      <c r="AEG94" s="45"/>
      <c r="AEH94" s="45"/>
      <c r="AEI94" s="45"/>
      <c r="AEJ94" s="45"/>
      <c r="AEK94" s="45"/>
      <c r="AEL94" s="45"/>
      <c r="AEM94" s="45"/>
      <c r="AEN94" s="45"/>
      <c r="AEO94" s="45"/>
      <c r="AEP94" s="45"/>
      <c r="AEQ94" s="45"/>
      <c r="AER94" s="45"/>
      <c r="AES94" s="45"/>
      <c r="AET94" s="45"/>
      <c r="AEU94" s="45"/>
      <c r="AEV94" s="45"/>
      <c r="AEW94" s="45"/>
      <c r="AEX94" s="45"/>
      <c r="AEY94" s="45"/>
      <c r="AEZ94" s="45"/>
      <c r="AFA94" s="45"/>
      <c r="AFB94" s="45"/>
      <c r="AFC94" s="45"/>
      <c r="AFD94" s="45"/>
      <c r="AFE94" s="45"/>
      <c r="AFF94" s="45"/>
      <c r="AFG94" s="45"/>
      <c r="AFH94" s="45"/>
      <c r="AFI94" s="45"/>
      <c r="AFJ94" s="45"/>
      <c r="AFK94" s="45"/>
      <c r="AFL94" s="45"/>
      <c r="AFM94" s="45"/>
      <c r="AFN94" s="45"/>
      <c r="AFO94" s="45"/>
      <c r="AFP94" s="45"/>
      <c r="AFQ94" s="45"/>
      <c r="AFR94" s="45"/>
      <c r="AFS94" s="45"/>
      <c r="AFT94" s="45"/>
      <c r="AFU94" s="45"/>
      <c r="AFV94" s="45"/>
      <c r="AFW94" s="45"/>
      <c r="AFX94" s="45"/>
      <c r="AFY94" s="45"/>
      <c r="AFZ94" s="45"/>
      <c r="AGA94" s="45"/>
      <c r="AGB94" s="45"/>
      <c r="AGC94" s="45"/>
      <c r="AGD94" s="45"/>
      <c r="AGE94" s="45"/>
      <c r="AGF94" s="45"/>
      <c r="AGG94" s="45"/>
      <c r="AGH94" s="45"/>
      <c r="AGI94" s="45"/>
      <c r="AGJ94" s="45"/>
      <c r="AGK94" s="45"/>
      <c r="AGL94" s="45"/>
      <c r="AGM94" s="45"/>
      <c r="AGN94" s="45"/>
      <c r="AGO94" s="45"/>
      <c r="AGP94" s="45"/>
      <c r="AGQ94" s="45"/>
      <c r="AGR94" s="45"/>
      <c r="AGS94" s="45"/>
      <c r="AGT94" s="45"/>
      <c r="AGU94" s="45"/>
      <c r="AGV94" s="45"/>
      <c r="AGW94" s="45"/>
      <c r="AGX94" s="45"/>
      <c r="AGY94" s="45"/>
      <c r="AGZ94" s="45"/>
      <c r="AHA94" s="45"/>
      <c r="AHB94" s="45"/>
      <c r="AHC94" s="45"/>
      <c r="AHD94" s="45"/>
      <c r="AHE94" s="45"/>
      <c r="AHF94" s="45"/>
      <c r="AHG94" s="45"/>
      <c r="AHH94" s="45"/>
      <c r="AHI94" s="45"/>
      <c r="AHJ94" s="45"/>
      <c r="AHK94" s="45"/>
      <c r="AHL94" s="45"/>
      <c r="AHM94" s="45"/>
      <c r="AHN94" s="45"/>
      <c r="AHO94" s="45"/>
      <c r="AHP94" s="45"/>
      <c r="AHQ94" s="45"/>
      <c r="AHR94" s="45"/>
      <c r="AHS94" s="45"/>
      <c r="AHT94" s="45"/>
      <c r="AHU94" s="45"/>
      <c r="AHV94" s="45"/>
      <c r="AHW94" s="45"/>
      <c r="AHX94" s="45"/>
      <c r="AHY94" s="45"/>
      <c r="AHZ94" s="45"/>
      <c r="AIA94" s="45"/>
      <c r="AIB94" s="45"/>
      <c r="AIC94" s="45"/>
      <c r="AID94" s="45"/>
      <c r="AIE94" s="45"/>
      <c r="AIF94" s="45"/>
      <c r="AIG94" s="45"/>
      <c r="AIH94" s="45"/>
      <c r="AII94" s="45"/>
      <c r="AIJ94" s="45"/>
      <c r="AIK94" s="45"/>
      <c r="AIL94" s="45"/>
      <c r="AIM94" s="45"/>
      <c r="AIN94" s="45"/>
      <c r="AIO94" s="45"/>
      <c r="AIP94" s="45"/>
      <c r="AIQ94" s="45"/>
      <c r="AIR94" s="45"/>
      <c r="AIS94" s="45"/>
      <c r="AIT94" s="45"/>
      <c r="AIU94" s="45"/>
      <c r="AIV94" s="45"/>
      <c r="AIW94" s="45"/>
      <c r="AIX94" s="45"/>
      <c r="AIY94" s="45"/>
      <c r="AIZ94" s="45"/>
      <c r="AJA94" s="45"/>
      <c r="AJB94" s="45"/>
      <c r="AJC94" s="45"/>
      <c r="AJD94" s="45"/>
      <c r="AJE94" s="45"/>
      <c r="AJF94" s="45"/>
      <c r="AJG94" s="45"/>
      <c r="AJH94" s="45"/>
      <c r="AJI94" s="45"/>
      <c r="AJJ94" s="45"/>
      <c r="AJK94" s="45"/>
      <c r="AJL94" s="45"/>
      <c r="AJM94" s="45"/>
      <c r="AJN94" s="45"/>
      <c r="AJO94" s="45"/>
      <c r="AJP94" s="45"/>
      <c r="AJQ94" s="45"/>
      <c r="AJR94" s="45"/>
      <c r="AJS94" s="45"/>
      <c r="AJT94" s="45"/>
      <c r="AJU94" s="45"/>
      <c r="AJV94" s="45"/>
      <c r="AJW94" s="45"/>
      <c r="AJX94" s="45"/>
      <c r="AJY94" s="45"/>
      <c r="AJZ94" s="45"/>
      <c r="AKA94" s="45"/>
      <c r="AKB94" s="45"/>
      <c r="AKC94" s="45"/>
      <c r="AKD94" s="45"/>
      <c r="AKE94" s="45"/>
      <c r="AKF94" s="45"/>
      <c r="AKG94" s="45"/>
      <c r="AKH94" s="45"/>
      <c r="AKI94" s="45"/>
      <c r="AKJ94" s="45"/>
      <c r="AKK94" s="45"/>
      <c r="AKL94" s="45"/>
      <c r="AKM94" s="45"/>
      <c r="AKN94" s="45"/>
      <c r="AKO94" s="45"/>
      <c r="AKP94" s="45"/>
      <c r="AKQ94" s="45"/>
      <c r="AKR94" s="45"/>
      <c r="AKS94" s="45"/>
      <c r="AKT94" s="45"/>
      <c r="AKU94" s="45"/>
      <c r="AKV94" s="45"/>
      <c r="AKW94" s="45"/>
      <c r="AKX94" s="45"/>
      <c r="AKY94" s="45"/>
      <c r="AKZ94" s="45"/>
      <c r="ALA94" s="45"/>
      <c r="ALB94" s="45"/>
      <c r="ALC94" s="45"/>
      <c r="ALD94" s="45"/>
      <c r="ALE94" s="45"/>
      <c r="ALF94" s="45"/>
      <c r="ALG94" s="45"/>
      <c r="ALH94" s="45"/>
      <c r="ALI94" s="45"/>
      <c r="ALJ94" s="45"/>
      <c r="ALK94" s="45"/>
      <c r="ALL94" s="45"/>
      <c r="ALM94" s="45"/>
      <c r="ALN94" s="45"/>
      <c r="ALO94" s="45"/>
      <c r="ALP94" s="45"/>
      <c r="ALQ94" s="45"/>
      <c r="ALR94" s="45"/>
      <c r="ALS94" s="45"/>
      <c r="ALT94" s="45"/>
      <c r="ALU94" s="45"/>
      <c r="ALV94" s="45"/>
      <c r="ALW94" s="45"/>
      <c r="ALX94" s="45"/>
      <c r="ALY94" s="45"/>
      <c r="ALZ94" s="45"/>
      <c r="AMA94" s="45"/>
      <c r="AMB94" s="45"/>
      <c r="AMC94" s="45"/>
      <c r="AMD94" s="45"/>
      <c r="AME94" s="45"/>
      <c r="AMF94" s="45"/>
      <c r="AMG94" s="45"/>
      <c r="AMH94" s="45"/>
      <c r="AMI94" s="45"/>
      <c r="AMJ94" s="45"/>
      <c r="AMK94" s="45"/>
      <c r="AML94" s="45"/>
      <c r="AMM94" s="45"/>
      <c r="AMN94" s="45"/>
      <c r="AMO94" s="45"/>
      <c r="AMP94" s="45"/>
      <c r="AMQ94" s="45"/>
      <c r="AMR94" s="45"/>
      <c r="AMS94" s="45"/>
      <c r="AMT94" s="45"/>
      <c r="AMU94" s="45"/>
      <c r="AMV94" s="45"/>
      <c r="AMW94" s="45"/>
      <c r="AMX94" s="45"/>
      <c r="AMY94" s="45"/>
      <c r="AMZ94" s="45"/>
      <c r="ANA94" s="45"/>
      <c r="ANB94" s="45"/>
      <c r="ANC94" s="45"/>
      <c r="AND94" s="45"/>
      <c r="ANE94" s="45"/>
      <c r="ANF94" s="45"/>
      <c r="ANG94" s="45"/>
      <c r="ANH94" s="45"/>
      <c r="ANI94" s="45"/>
      <c r="ANJ94" s="45"/>
      <c r="ANK94" s="45"/>
      <c r="ANL94" s="45"/>
      <c r="ANM94" s="45"/>
      <c r="ANN94" s="45"/>
      <c r="ANO94" s="45"/>
      <c r="ANP94" s="45"/>
      <c r="ANQ94" s="45"/>
      <c r="ANR94" s="45"/>
      <c r="ANS94" s="45"/>
      <c r="ANT94" s="45"/>
      <c r="ANU94" s="45"/>
      <c r="ANV94" s="45"/>
      <c r="ANW94" s="45"/>
      <c r="ANX94" s="45"/>
      <c r="ANY94" s="45"/>
      <c r="ANZ94" s="45"/>
      <c r="AOA94" s="45"/>
      <c r="AOB94" s="45"/>
      <c r="AOC94" s="45"/>
      <c r="AOD94" s="45"/>
      <c r="AOE94" s="45"/>
      <c r="AOF94" s="45"/>
      <c r="AOG94" s="45"/>
      <c r="AOH94" s="45"/>
      <c r="AOI94" s="45"/>
      <c r="AOJ94" s="45"/>
      <c r="AOK94" s="45"/>
      <c r="AOL94" s="45"/>
      <c r="AOM94" s="45"/>
      <c r="AON94" s="45"/>
      <c r="AOO94" s="45"/>
      <c r="AOP94" s="45"/>
      <c r="AOQ94" s="45"/>
      <c r="AOR94" s="45"/>
      <c r="AOS94" s="45"/>
      <c r="AOT94" s="45"/>
      <c r="AOU94" s="45"/>
      <c r="AOV94" s="45"/>
      <c r="AOW94" s="45"/>
      <c r="AOX94" s="45"/>
      <c r="AOY94" s="45"/>
      <c r="AOZ94" s="45"/>
      <c r="APA94" s="45"/>
      <c r="APB94" s="45"/>
      <c r="APC94" s="45"/>
      <c r="APD94" s="45"/>
      <c r="APE94" s="45"/>
      <c r="APF94" s="45"/>
      <c r="APG94" s="45"/>
      <c r="APH94" s="45"/>
      <c r="API94" s="45"/>
      <c r="APJ94" s="45"/>
      <c r="APK94" s="45"/>
      <c r="APL94" s="45"/>
      <c r="APM94" s="45"/>
      <c r="APN94" s="45"/>
      <c r="APO94" s="45"/>
      <c r="APP94" s="45"/>
      <c r="APQ94" s="45"/>
      <c r="APR94" s="45"/>
      <c r="APS94" s="45"/>
      <c r="APT94" s="45"/>
      <c r="APU94" s="45"/>
      <c r="APV94" s="45"/>
      <c r="APW94" s="45"/>
      <c r="APX94" s="45"/>
      <c r="APY94" s="45"/>
      <c r="APZ94" s="45"/>
      <c r="AQA94" s="45"/>
      <c r="AQB94" s="45"/>
      <c r="AQC94" s="45"/>
      <c r="AQD94" s="45"/>
      <c r="AQE94" s="45"/>
      <c r="AQF94" s="45"/>
      <c r="AQG94" s="45"/>
      <c r="AQH94" s="45"/>
      <c r="AQI94" s="45"/>
      <c r="AQJ94" s="45"/>
      <c r="AQK94" s="45"/>
      <c r="AQL94" s="45"/>
      <c r="AQM94" s="45"/>
      <c r="AQN94" s="45"/>
      <c r="AQO94" s="45"/>
      <c r="AQP94" s="45"/>
      <c r="AQQ94" s="45"/>
      <c r="AQR94" s="45"/>
      <c r="AQS94" s="45"/>
      <c r="AQT94" s="45"/>
      <c r="AQU94" s="45"/>
      <c r="AQV94" s="45"/>
      <c r="AQW94" s="45"/>
      <c r="AQX94" s="45"/>
      <c r="AQY94" s="45"/>
      <c r="AQZ94" s="45"/>
      <c r="ARA94" s="45"/>
      <c r="ARB94" s="45"/>
      <c r="ARC94" s="45"/>
      <c r="ARD94" s="45"/>
      <c r="ARE94" s="45"/>
      <c r="ARF94" s="45"/>
      <c r="ARG94" s="45"/>
      <c r="ARH94" s="45"/>
      <c r="ARI94" s="45"/>
      <c r="ARJ94" s="45"/>
      <c r="ARK94" s="45"/>
      <c r="ARL94" s="45"/>
      <c r="ARM94" s="45"/>
      <c r="ARN94" s="45"/>
      <c r="ARO94" s="45"/>
      <c r="ARP94" s="45"/>
      <c r="ARQ94" s="45"/>
      <c r="ARR94" s="45"/>
      <c r="ARS94" s="45"/>
      <c r="ART94" s="45"/>
      <c r="ARU94" s="45"/>
      <c r="ARV94" s="45"/>
      <c r="ARW94" s="45"/>
      <c r="ARX94" s="45"/>
      <c r="ARY94" s="45"/>
      <c r="ARZ94" s="45"/>
      <c r="ASA94" s="45"/>
      <c r="ASB94" s="45"/>
      <c r="ASC94" s="45"/>
      <c r="ASD94" s="45"/>
      <c r="ASE94" s="45"/>
      <c r="ASF94" s="45"/>
      <c r="ASG94" s="45"/>
      <c r="ASH94" s="45"/>
      <c r="ASI94" s="45"/>
      <c r="ASJ94" s="45"/>
      <c r="ASK94" s="45"/>
      <c r="ASL94" s="45"/>
      <c r="ASM94" s="45"/>
      <c r="ASN94" s="45"/>
      <c r="ASO94" s="45"/>
      <c r="ASP94" s="45"/>
      <c r="ASQ94" s="45"/>
      <c r="ASR94" s="45"/>
      <c r="ASS94" s="45"/>
      <c r="AST94" s="45"/>
      <c r="ASU94" s="45"/>
      <c r="ASV94" s="45"/>
      <c r="ASW94" s="45"/>
      <c r="ASX94" s="45"/>
      <c r="ASY94" s="45"/>
      <c r="ASZ94" s="45"/>
      <c r="ATA94" s="45"/>
      <c r="ATB94" s="45"/>
      <c r="ATC94" s="45"/>
      <c r="ATD94" s="45"/>
      <c r="ATE94" s="45"/>
      <c r="ATF94" s="45"/>
      <c r="ATG94" s="45"/>
      <c r="ATH94" s="45"/>
      <c r="ATI94" s="45"/>
      <c r="ATJ94" s="45"/>
      <c r="ATK94" s="45"/>
      <c r="ATL94" s="45"/>
      <c r="ATM94" s="45"/>
      <c r="ATN94" s="45"/>
      <c r="ATO94" s="45"/>
      <c r="ATP94" s="45"/>
      <c r="ATQ94" s="45"/>
      <c r="ATR94" s="45"/>
      <c r="ATS94" s="45"/>
      <c r="ATT94" s="45"/>
      <c r="ATU94" s="45"/>
      <c r="ATV94" s="45"/>
      <c r="ATW94" s="45"/>
      <c r="ATX94" s="45"/>
      <c r="ATY94" s="45"/>
      <c r="ATZ94" s="45"/>
      <c r="AUA94" s="45"/>
      <c r="AUB94" s="45"/>
      <c r="AUC94" s="45"/>
      <c r="AUD94" s="45"/>
      <c r="AUE94" s="45"/>
      <c r="AUF94" s="45"/>
      <c r="AUG94" s="45"/>
      <c r="AUH94" s="45"/>
      <c r="AUI94" s="45"/>
      <c r="AUJ94" s="45"/>
      <c r="AUK94" s="45"/>
      <c r="AUL94" s="45"/>
      <c r="AUM94" s="45"/>
      <c r="AUN94" s="45"/>
      <c r="AUO94" s="45"/>
      <c r="AUP94" s="45"/>
      <c r="AUQ94" s="45"/>
      <c r="AUR94" s="45"/>
      <c r="AUS94" s="45"/>
      <c r="AUT94" s="45"/>
      <c r="AUU94" s="45"/>
      <c r="AUV94" s="45"/>
      <c r="AUW94" s="45"/>
      <c r="AUX94" s="45"/>
      <c r="AUY94" s="45"/>
      <c r="AUZ94" s="45"/>
      <c r="AVA94" s="45"/>
      <c r="AVB94" s="45"/>
      <c r="AVC94" s="45"/>
      <c r="AVD94" s="45"/>
      <c r="AVE94" s="45"/>
      <c r="AVF94" s="45"/>
      <c r="AVG94" s="45"/>
      <c r="AVH94" s="45"/>
      <c r="AVI94" s="45"/>
      <c r="AVJ94" s="45"/>
      <c r="AVK94" s="45"/>
      <c r="AVL94" s="45"/>
      <c r="AVM94" s="45"/>
      <c r="AVN94" s="45"/>
      <c r="AVO94" s="45"/>
      <c r="AVP94" s="45"/>
      <c r="AVQ94" s="45"/>
      <c r="AVR94" s="45"/>
      <c r="AVS94" s="45"/>
      <c r="AVT94" s="45"/>
      <c r="AVU94" s="45"/>
      <c r="AVV94" s="45"/>
      <c r="AVW94" s="45"/>
      <c r="AVX94" s="45"/>
      <c r="AVY94" s="45"/>
      <c r="AVZ94" s="45"/>
      <c r="AWA94" s="45"/>
      <c r="AWB94" s="45"/>
      <c r="AWC94" s="45"/>
      <c r="AWD94" s="45"/>
      <c r="AWE94" s="45"/>
      <c r="AWF94" s="45"/>
      <c r="AWG94" s="45"/>
      <c r="AWH94" s="45"/>
      <c r="AWI94" s="45"/>
      <c r="AWJ94" s="45"/>
      <c r="AWK94" s="45"/>
      <c r="AWL94" s="45"/>
      <c r="AWM94" s="45"/>
      <c r="AWN94" s="45"/>
      <c r="AWO94" s="45"/>
      <c r="AWP94" s="45"/>
      <c r="AWQ94" s="45"/>
      <c r="AWR94" s="45"/>
      <c r="AWS94" s="45"/>
      <c r="AWT94" s="45"/>
      <c r="AWU94" s="45"/>
      <c r="AWV94" s="45"/>
      <c r="AWW94" s="45"/>
      <c r="AWX94" s="45"/>
      <c r="AWY94" s="45"/>
      <c r="AWZ94" s="45"/>
      <c r="AXA94" s="45"/>
      <c r="AXB94" s="45"/>
      <c r="AXC94" s="45"/>
      <c r="AXD94" s="45"/>
      <c r="AXE94" s="45"/>
      <c r="AXF94" s="45"/>
      <c r="AXG94" s="45"/>
      <c r="AXH94" s="45"/>
      <c r="AXI94" s="45"/>
      <c r="AXJ94" s="45"/>
      <c r="AXK94" s="45"/>
      <c r="AXL94" s="45"/>
      <c r="AXM94" s="45"/>
      <c r="AXN94" s="45"/>
      <c r="AXO94" s="45"/>
      <c r="AXP94" s="45"/>
      <c r="AXQ94" s="45"/>
      <c r="AXR94" s="45"/>
      <c r="AXS94" s="45"/>
      <c r="AXT94" s="45"/>
      <c r="AXU94" s="45"/>
      <c r="AXV94" s="45"/>
      <c r="AXW94" s="45"/>
      <c r="AXX94" s="45"/>
      <c r="AXY94" s="45"/>
      <c r="AXZ94" s="45"/>
      <c r="AYA94" s="45"/>
      <c r="AYB94" s="45"/>
      <c r="AYC94" s="45"/>
      <c r="AYD94" s="45"/>
      <c r="AYE94" s="45"/>
      <c r="AYF94" s="45"/>
      <c r="AYG94" s="45"/>
      <c r="AYH94" s="45"/>
      <c r="AYI94" s="45"/>
      <c r="AYJ94" s="45"/>
      <c r="AYK94" s="45"/>
      <c r="AYL94" s="45"/>
      <c r="AYM94" s="45"/>
      <c r="AYN94" s="45"/>
      <c r="AYO94" s="45"/>
      <c r="AYP94" s="45"/>
      <c r="AYQ94" s="45"/>
      <c r="AYR94" s="45"/>
      <c r="AYS94" s="45"/>
      <c r="AYT94" s="45"/>
      <c r="AYU94" s="45"/>
      <c r="AYV94" s="45"/>
      <c r="AYW94" s="45"/>
      <c r="AYX94" s="45"/>
      <c r="AYY94" s="45"/>
      <c r="AYZ94" s="45"/>
      <c r="AZA94" s="45"/>
      <c r="AZB94" s="45"/>
      <c r="AZC94" s="45"/>
      <c r="AZD94" s="45"/>
      <c r="AZE94" s="45"/>
      <c r="AZF94" s="45"/>
      <c r="AZG94" s="45"/>
      <c r="AZH94" s="45"/>
      <c r="AZI94" s="45"/>
      <c r="AZJ94" s="45"/>
      <c r="AZK94" s="45"/>
      <c r="AZL94" s="45"/>
      <c r="AZM94" s="45"/>
      <c r="AZN94" s="45"/>
      <c r="AZO94" s="45"/>
      <c r="AZP94" s="45"/>
      <c r="AZQ94" s="45"/>
      <c r="AZR94" s="45"/>
      <c r="AZS94" s="45"/>
      <c r="AZT94" s="45"/>
      <c r="AZU94" s="45"/>
      <c r="AZV94" s="45"/>
      <c r="AZW94" s="45"/>
      <c r="AZX94" s="45"/>
      <c r="AZY94" s="45"/>
      <c r="AZZ94" s="45"/>
      <c r="BAA94" s="45"/>
      <c r="BAB94" s="45"/>
      <c r="BAC94" s="45"/>
      <c r="BAD94" s="45"/>
      <c r="BAE94" s="45"/>
      <c r="BAF94" s="45"/>
      <c r="BAG94" s="45"/>
      <c r="BAH94" s="45"/>
      <c r="BAI94" s="45"/>
      <c r="BAJ94" s="45"/>
      <c r="BAK94" s="45"/>
      <c r="BAL94" s="45"/>
      <c r="BAM94" s="45"/>
      <c r="BAN94" s="45"/>
      <c r="BAO94" s="45"/>
      <c r="BAP94" s="45"/>
      <c r="BAQ94" s="45"/>
      <c r="BAR94" s="45"/>
      <c r="BAS94" s="45"/>
      <c r="BAT94" s="45"/>
      <c r="BAU94" s="45"/>
      <c r="BAV94" s="45"/>
      <c r="BAW94" s="45"/>
      <c r="BAX94" s="45"/>
      <c r="BAY94" s="45"/>
      <c r="BAZ94" s="45"/>
      <c r="BBA94" s="45"/>
      <c r="BBB94" s="45"/>
      <c r="BBC94" s="45"/>
      <c r="BBD94" s="45"/>
      <c r="BBE94" s="45"/>
      <c r="BBF94" s="45"/>
      <c r="BBG94" s="45"/>
      <c r="BBH94" s="45"/>
      <c r="BBI94" s="45"/>
      <c r="BBJ94" s="45"/>
      <c r="BBK94" s="45"/>
      <c r="BBL94" s="45"/>
      <c r="BBM94" s="45"/>
      <c r="BBN94" s="45"/>
      <c r="BBO94" s="45"/>
      <c r="BBP94" s="45"/>
      <c r="BBQ94" s="45"/>
      <c r="BBR94" s="45"/>
      <c r="BBS94" s="45"/>
      <c r="BBT94" s="45"/>
      <c r="BBU94" s="45"/>
      <c r="BBV94" s="45"/>
      <c r="BBW94" s="45"/>
      <c r="BBX94" s="45"/>
      <c r="BBY94" s="45"/>
      <c r="BBZ94" s="45"/>
      <c r="BCA94" s="45"/>
      <c r="BCB94" s="45"/>
      <c r="BCC94" s="45"/>
      <c r="BCD94" s="45"/>
      <c r="BCE94" s="45"/>
      <c r="BCF94" s="45"/>
      <c r="BCG94" s="45"/>
      <c r="BCH94" s="45"/>
      <c r="BCI94" s="45"/>
      <c r="BCJ94" s="45"/>
      <c r="BCK94" s="45"/>
      <c r="BCL94" s="45"/>
      <c r="BCM94" s="45"/>
      <c r="BCN94" s="45"/>
      <c r="BCO94" s="45"/>
      <c r="BCP94" s="45"/>
      <c r="BCQ94" s="45"/>
      <c r="BCR94" s="45"/>
      <c r="BCS94" s="45"/>
      <c r="BCT94" s="45"/>
      <c r="BCU94" s="45"/>
      <c r="BCV94" s="45"/>
      <c r="BCW94" s="45"/>
      <c r="BCX94" s="45"/>
      <c r="BCY94" s="45"/>
      <c r="BCZ94" s="45"/>
      <c r="BDA94" s="45"/>
      <c r="BDB94" s="45"/>
      <c r="BDC94" s="45"/>
      <c r="BDD94" s="45"/>
      <c r="BDE94" s="45"/>
      <c r="BDF94" s="45"/>
      <c r="BDG94" s="45"/>
      <c r="BDH94" s="45"/>
      <c r="BDI94" s="45"/>
      <c r="BDJ94" s="45"/>
      <c r="BDK94" s="45"/>
      <c r="BDL94" s="45"/>
      <c r="BDM94" s="45"/>
      <c r="BDN94" s="45"/>
      <c r="BDO94" s="45"/>
      <c r="BDP94" s="45"/>
      <c r="BDQ94" s="45"/>
      <c r="BDR94" s="45"/>
      <c r="BDS94" s="45"/>
      <c r="BDT94" s="45"/>
      <c r="BDU94" s="45"/>
      <c r="BDV94" s="45"/>
      <c r="BDW94" s="45"/>
      <c r="BDX94" s="45"/>
      <c r="BDY94" s="45"/>
      <c r="BDZ94" s="45"/>
      <c r="BEA94" s="45"/>
      <c r="BEB94" s="45"/>
      <c r="BEC94" s="45"/>
      <c r="BED94" s="45"/>
      <c r="BEE94" s="45"/>
      <c r="BEF94" s="45"/>
      <c r="BEG94" s="45"/>
      <c r="BEH94" s="45"/>
      <c r="BEI94" s="45"/>
      <c r="BEJ94" s="45"/>
      <c r="BEK94" s="45"/>
      <c r="BEL94" s="45"/>
      <c r="BEM94" s="45"/>
      <c r="BEN94" s="45"/>
      <c r="BEO94" s="45"/>
      <c r="BEP94" s="45"/>
      <c r="BEQ94" s="45"/>
      <c r="BER94" s="45"/>
      <c r="BES94" s="45"/>
      <c r="BET94" s="45"/>
      <c r="BEU94" s="45"/>
      <c r="BEV94" s="45"/>
      <c r="BEW94" s="45"/>
      <c r="BEX94" s="45"/>
      <c r="BEY94" s="45"/>
      <c r="BEZ94" s="45"/>
      <c r="BFA94" s="45"/>
      <c r="BFB94" s="45"/>
      <c r="BFC94" s="45"/>
      <c r="BFD94" s="45"/>
      <c r="BFE94" s="45"/>
      <c r="BFF94" s="45"/>
      <c r="BFG94" s="45"/>
      <c r="BFH94" s="45"/>
      <c r="BFI94" s="45"/>
      <c r="BFJ94" s="45"/>
      <c r="BFK94" s="45"/>
      <c r="BFL94" s="45"/>
      <c r="BFM94" s="45"/>
      <c r="BFN94" s="45"/>
      <c r="BFO94" s="45"/>
      <c r="BFP94" s="45"/>
      <c r="BFQ94" s="45"/>
      <c r="BFR94" s="45"/>
      <c r="BFS94" s="45"/>
      <c r="BFT94" s="45"/>
      <c r="BFU94" s="45"/>
      <c r="BFV94" s="45"/>
      <c r="BFW94" s="45"/>
      <c r="BFX94" s="45"/>
      <c r="BFY94" s="45"/>
      <c r="BFZ94" s="45"/>
      <c r="BGA94" s="45"/>
      <c r="BGB94" s="45"/>
      <c r="BGC94" s="45"/>
      <c r="BGD94" s="45"/>
      <c r="BGE94" s="45"/>
      <c r="BGF94" s="45"/>
      <c r="BGG94" s="45"/>
      <c r="BGH94" s="45"/>
      <c r="BGI94" s="45"/>
      <c r="BGJ94" s="45"/>
      <c r="BGK94" s="45"/>
      <c r="BGL94" s="45"/>
      <c r="BGM94" s="45"/>
      <c r="BGN94" s="45"/>
      <c r="BGO94" s="45"/>
      <c r="BGP94" s="45"/>
      <c r="BGQ94" s="45"/>
      <c r="BGR94" s="45"/>
      <c r="BGS94" s="45"/>
      <c r="BGT94" s="45"/>
      <c r="BGU94" s="45"/>
      <c r="BGV94" s="45"/>
      <c r="BGW94" s="45"/>
      <c r="BGX94" s="45"/>
      <c r="BGY94" s="45"/>
      <c r="BGZ94" s="45"/>
      <c r="BHA94" s="45"/>
      <c r="BHB94" s="45"/>
      <c r="BHC94" s="45"/>
      <c r="BHD94" s="45"/>
      <c r="BHE94" s="45"/>
      <c r="BHF94" s="45"/>
      <c r="BHG94" s="45"/>
      <c r="BHH94" s="45"/>
      <c r="BHI94" s="45"/>
      <c r="BHJ94" s="45"/>
      <c r="BHK94" s="45"/>
      <c r="BHL94" s="45"/>
      <c r="BHM94" s="45"/>
      <c r="BHN94" s="45"/>
      <c r="BHO94" s="45"/>
      <c r="BHP94" s="45"/>
      <c r="BHQ94" s="45"/>
      <c r="BHR94" s="45"/>
      <c r="BHS94" s="45"/>
      <c r="BHT94" s="45"/>
      <c r="BHU94" s="45"/>
      <c r="BHV94" s="45"/>
      <c r="BHW94" s="45"/>
      <c r="BHX94" s="45"/>
      <c r="BHY94" s="45"/>
      <c r="BHZ94" s="45"/>
      <c r="BIA94" s="45"/>
      <c r="BIB94" s="45"/>
      <c r="BIC94" s="45"/>
      <c r="BID94" s="45"/>
      <c r="BIE94" s="45"/>
      <c r="BIF94" s="45"/>
      <c r="BIG94" s="45"/>
      <c r="BIH94" s="45"/>
      <c r="BII94" s="45"/>
      <c r="BIJ94" s="45"/>
      <c r="BIK94" s="45"/>
      <c r="BIL94" s="45"/>
      <c r="BIM94" s="45"/>
      <c r="BIN94" s="45"/>
      <c r="BIO94" s="45"/>
      <c r="BIP94" s="45"/>
      <c r="BIQ94" s="45"/>
      <c r="BIR94" s="45"/>
      <c r="BIS94" s="45"/>
      <c r="BIT94" s="45"/>
      <c r="BIU94" s="45"/>
      <c r="BIV94" s="45"/>
      <c r="BIW94" s="45"/>
      <c r="BIX94" s="45"/>
      <c r="BIY94" s="45"/>
      <c r="BIZ94" s="45"/>
      <c r="BJA94" s="45"/>
      <c r="BJB94" s="45"/>
      <c r="BJC94" s="45"/>
      <c r="BJD94" s="45"/>
      <c r="BJE94" s="45"/>
      <c r="BJF94" s="45"/>
      <c r="BJG94" s="45"/>
      <c r="BJH94" s="45"/>
      <c r="BJI94" s="45"/>
      <c r="BJJ94" s="45"/>
      <c r="BJK94" s="45"/>
      <c r="BJL94" s="45"/>
      <c r="BJM94" s="45"/>
      <c r="BJN94" s="45"/>
      <c r="BJO94" s="45"/>
      <c r="BJP94" s="45"/>
      <c r="BJQ94" s="45"/>
      <c r="BJR94" s="45"/>
      <c r="BJS94" s="45"/>
      <c r="BJT94" s="45"/>
      <c r="BJU94" s="45"/>
      <c r="BJV94" s="45"/>
      <c r="BJW94" s="45"/>
      <c r="BJX94" s="45"/>
      <c r="BJY94" s="45"/>
      <c r="BJZ94" s="45"/>
      <c r="BKA94" s="45"/>
      <c r="BKB94" s="45"/>
      <c r="BKC94" s="45"/>
      <c r="BKD94" s="45"/>
      <c r="BKE94" s="45"/>
      <c r="BKF94" s="45"/>
      <c r="BKG94" s="45"/>
      <c r="BKH94" s="45"/>
      <c r="BKI94" s="45"/>
      <c r="BKJ94" s="45"/>
      <c r="BKK94" s="45"/>
      <c r="BKL94" s="45"/>
      <c r="BKM94" s="45"/>
      <c r="BKN94" s="45"/>
      <c r="BKO94" s="45"/>
      <c r="BKP94" s="45"/>
      <c r="BKQ94" s="45"/>
      <c r="BKR94" s="45"/>
      <c r="BKS94" s="45"/>
      <c r="BKT94" s="45"/>
      <c r="BKU94" s="45"/>
      <c r="BKV94" s="45"/>
      <c r="BKW94" s="45"/>
      <c r="BKX94" s="45"/>
      <c r="BKY94" s="45"/>
      <c r="BKZ94" s="45"/>
      <c r="BLA94" s="45"/>
      <c r="BLB94" s="45"/>
      <c r="BLC94" s="45"/>
      <c r="BLD94" s="45"/>
      <c r="BLE94" s="45"/>
      <c r="BLF94" s="45"/>
      <c r="BLG94" s="45"/>
      <c r="BLH94" s="45"/>
      <c r="BLI94" s="45"/>
      <c r="BLJ94" s="45"/>
      <c r="BLK94" s="45"/>
      <c r="BLL94" s="45"/>
      <c r="BLM94" s="45"/>
      <c r="BLN94" s="45"/>
      <c r="BLO94" s="45"/>
      <c r="BLP94" s="45"/>
      <c r="BLQ94" s="45"/>
      <c r="BLR94" s="45"/>
      <c r="BLS94" s="45"/>
      <c r="BLT94" s="45"/>
      <c r="BLU94" s="45"/>
      <c r="BLV94" s="45"/>
      <c r="BLW94" s="45"/>
      <c r="BLX94" s="45"/>
      <c r="BLY94" s="45"/>
      <c r="BLZ94" s="45"/>
      <c r="BMA94" s="45"/>
      <c r="BMB94" s="45"/>
      <c r="BMC94" s="45"/>
      <c r="BMD94" s="45"/>
      <c r="BME94" s="45"/>
      <c r="BMF94" s="45"/>
      <c r="BMG94" s="45"/>
      <c r="BMH94" s="45"/>
      <c r="BMI94" s="45"/>
      <c r="BMJ94" s="45"/>
      <c r="BMK94" s="45"/>
      <c r="BML94" s="45"/>
      <c r="BMM94" s="45"/>
      <c r="BMN94" s="45"/>
      <c r="BMO94" s="45"/>
      <c r="BMP94" s="45"/>
      <c r="BMQ94" s="45"/>
      <c r="BMR94" s="45"/>
      <c r="BMS94" s="45"/>
      <c r="BMT94" s="45"/>
      <c r="BMU94" s="45"/>
      <c r="BMV94" s="45"/>
      <c r="BMW94" s="45"/>
      <c r="BMX94" s="45"/>
      <c r="BMY94" s="45"/>
      <c r="BMZ94" s="45"/>
      <c r="BNA94" s="45"/>
      <c r="BNB94" s="45"/>
      <c r="BNC94" s="45"/>
      <c r="BND94" s="45"/>
      <c r="BNE94" s="45"/>
      <c r="BNF94" s="45"/>
      <c r="BNG94" s="45"/>
      <c r="BNH94" s="45"/>
      <c r="BNI94" s="45"/>
      <c r="BNJ94" s="45"/>
      <c r="BNK94" s="45"/>
      <c r="BNL94" s="45"/>
      <c r="BNM94" s="45"/>
      <c r="BNN94" s="45"/>
      <c r="BNO94" s="45"/>
      <c r="BNP94" s="45"/>
      <c r="BNQ94" s="45"/>
      <c r="BNR94" s="45"/>
      <c r="BNS94" s="45"/>
      <c r="BNT94" s="45"/>
      <c r="BNU94" s="45"/>
      <c r="BNV94" s="45"/>
      <c r="BNW94" s="45"/>
      <c r="BNX94" s="45"/>
      <c r="BNY94" s="45"/>
      <c r="BNZ94" s="45"/>
      <c r="BOA94" s="45"/>
      <c r="BOB94" s="45"/>
      <c r="BOC94" s="45"/>
      <c r="BOD94" s="45"/>
      <c r="BOE94" s="45"/>
      <c r="BOF94" s="45"/>
      <c r="BOG94" s="45"/>
      <c r="BOH94" s="45"/>
      <c r="BOI94" s="45"/>
      <c r="BOJ94" s="45"/>
      <c r="BOK94" s="45"/>
      <c r="BOL94" s="45"/>
      <c r="BOM94" s="45"/>
      <c r="BON94" s="45"/>
      <c r="BOO94" s="45"/>
      <c r="BOP94" s="45"/>
      <c r="BOQ94" s="45"/>
      <c r="BOR94" s="45"/>
      <c r="BOS94" s="45"/>
      <c r="BOT94" s="45"/>
      <c r="BOU94" s="45"/>
      <c r="BOV94" s="45"/>
      <c r="BOW94" s="45"/>
      <c r="BOX94" s="45"/>
      <c r="BOY94" s="45"/>
      <c r="BOZ94" s="45"/>
      <c r="BPA94" s="45"/>
      <c r="BPB94" s="45"/>
      <c r="BPC94" s="45"/>
      <c r="BPD94" s="45"/>
      <c r="BPE94" s="45"/>
      <c r="BPF94" s="45"/>
      <c r="BPG94" s="45"/>
      <c r="BPH94" s="45"/>
      <c r="BPI94" s="45"/>
      <c r="BPJ94" s="45"/>
      <c r="BPK94" s="45"/>
      <c r="BPL94" s="45"/>
      <c r="BPM94" s="45"/>
      <c r="BPN94" s="45"/>
      <c r="BPO94" s="45"/>
      <c r="BPP94" s="45"/>
      <c r="BPQ94" s="45"/>
      <c r="BPR94" s="45"/>
      <c r="BPS94" s="45"/>
      <c r="BPT94" s="45"/>
      <c r="BPU94" s="45"/>
      <c r="BPV94" s="45"/>
      <c r="BPW94" s="45"/>
      <c r="BPX94" s="45"/>
      <c r="BPY94" s="45"/>
      <c r="BPZ94" s="45"/>
      <c r="BQA94" s="45"/>
      <c r="BQB94" s="45"/>
      <c r="BQC94" s="45"/>
      <c r="BQD94" s="45"/>
      <c r="BQE94" s="45"/>
      <c r="BQF94" s="45"/>
      <c r="BQG94" s="45"/>
      <c r="BQH94" s="45"/>
      <c r="BQI94" s="45"/>
      <c r="BQJ94" s="45"/>
      <c r="BQK94" s="45"/>
      <c r="BQL94" s="45"/>
      <c r="BQM94" s="45"/>
      <c r="BQN94" s="45"/>
      <c r="BQO94" s="45"/>
      <c r="BQP94" s="45"/>
      <c r="BQQ94" s="45"/>
      <c r="BQR94" s="45"/>
      <c r="BQS94" s="45"/>
      <c r="BQT94" s="45"/>
      <c r="BQU94" s="45"/>
      <c r="BQV94" s="45"/>
      <c r="BQW94" s="45"/>
      <c r="BQX94" s="45"/>
      <c r="BQY94" s="45"/>
      <c r="BQZ94" s="45"/>
      <c r="BRA94" s="45"/>
      <c r="BRB94" s="45"/>
      <c r="BRC94" s="45"/>
      <c r="BRD94" s="45"/>
      <c r="BRE94" s="45"/>
      <c r="BRF94" s="45"/>
      <c r="BRG94" s="45"/>
      <c r="BRH94" s="45"/>
      <c r="BRI94" s="45"/>
      <c r="BRJ94" s="45"/>
      <c r="BRK94" s="45"/>
      <c r="BRL94" s="45"/>
      <c r="BRM94" s="45"/>
      <c r="BRN94" s="45"/>
      <c r="BRO94" s="45"/>
      <c r="BRP94" s="45"/>
      <c r="BRQ94" s="45"/>
      <c r="BRR94" s="45"/>
      <c r="BRS94" s="45"/>
      <c r="BRT94" s="45"/>
      <c r="BRU94" s="45"/>
      <c r="BRV94" s="45"/>
      <c r="BRW94" s="45"/>
      <c r="BRX94" s="45"/>
      <c r="BRY94" s="45"/>
      <c r="BRZ94" s="45"/>
      <c r="BSA94" s="45"/>
      <c r="BSB94" s="45"/>
      <c r="BSC94" s="45"/>
      <c r="BSD94" s="45"/>
      <c r="BSE94" s="45"/>
      <c r="BSF94" s="45"/>
      <c r="BSG94" s="45"/>
      <c r="BSH94" s="45"/>
      <c r="BSI94" s="45"/>
      <c r="BSJ94" s="45"/>
      <c r="BSK94" s="45"/>
      <c r="BSL94" s="45"/>
      <c r="BSM94" s="45"/>
      <c r="BSN94" s="45"/>
      <c r="BSO94" s="45"/>
      <c r="BSP94" s="45"/>
      <c r="BSQ94" s="45"/>
      <c r="BSR94" s="45"/>
      <c r="BSS94" s="45"/>
      <c r="BST94" s="45"/>
      <c r="BSU94" s="45"/>
      <c r="BSV94" s="45"/>
      <c r="BSW94" s="45"/>
      <c r="BSX94" s="45"/>
      <c r="BSY94" s="45"/>
      <c r="BSZ94" s="45"/>
      <c r="BTA94" s="45"/>
      <c r="BTB94" s="45"/>
      <c r="BTC94" s="45"/>
      <c r="BTD94" s="45"/>
      <c r="BTE94" s="45"/>
      <c r="BTF94" s="45"/>
      <c r="BTG94" s="45"/>
      <c r="BTH94" s="45"/>
      <c r="BTI94" s="45"/>
      <c r="BTJ94" s="45"/>
      <c r="BTK94" s="45"/>
      <c r="BTL94" s="45"/>
      <c r="BTM94" s="45"/>
      <c r="BTN94" s="45"/>
      <c r="BTO94" s="45"/>
      <c r="BTP94" s="45"/>
      <c r="BTQ94" s="45"/>
      <c r="BTR94" s="45"/>
      <c r="BTS94" s="45"/>
      <c r="BTT94" s="45"/>
      <c r="BTU94" s="45"/>
      <c r="BTV94" s="45"/>
      <c r="BTW94" s="45"/>
      <c r="BTX94" s="45"/>
      <c r="BTY94" s="45"/>
      <c r="BTZ94" s="45"/>
      <c r="BUA94" s="45"/>
      <c r="BUB94" s="45"/>
      <c r="BUC94" s="45"/>
      <c r="BUD94" s="45"/>
      <c r="BUE94" s="45"/>
      <c r="BUF94" s="45"/>
      <c r="BUG94" s="45"/>
      <c r="BUH94" s="45"/>
      <c r="BUI94" s="45"/>
      <c r="BUJ94" s="45"/>
      <c r="BUK94" s="45"/>
      <c r="BUL94" s="45"/>
      <c r="BUM94" s="45"/>
      <c r="BUN94" s="45"/>
      <c r="BUO94" s="45"/>
      <c r="BUP94" s="45"/>
      <c r="BUQ94" s="45"/>
      <c r="BUR94" s="45"/>
      <c r="BUS94" s="45"/>
      <c r="BUT94" s="45"/>
      <c r="BUU94" s="45"/>
      <c r="BUV94" s="45"/>
      <c r="BUW94" s="45"/>
      <c r="BUX94" s="45"/>
      <c r="BUY94" s="45"/>
      <c r="BUZ94" s="45"/>
      <c r="BVA94" s="45"/>
      <c r="BVB94" s="45"/>
      <c r="BVC94" s="45"/>
      <c r="BVD94" s="45"/>
      <c r="BVE94" s="45"/>
      <c r="BVF94" s="45"/>
      <c r="BVG94" s="45"/>
      <c r="BVH94" s="45"/>
      <c r="BVI94" s="45"/>
      <c r="BVJ94" s="45"/>
      <c r="BVK94" s="45"/>
      <c r="BVL94" s="45"/>
      <c r="BVM94" s="45"/>
      <c r="BVN94" s="45"/>
      <c r="BVO94" s="45"/>
      <c r="BVP94" s="45"/>
      <c r="BVQ94" s="45"/>
      <c r="BVR94" s="45"/>
      <c r="BVS94" s="45"/>
      <c r="BVT94" s="45"/>
      <c r="BVU94" s="45"/>
      <c r="BVV94" s="45"/>
      <c r="BVW94" s="45"/>
      <c r="BVX94" s="45"/>
      <c r="BVY94" s="45"/>
      <c r="BVZ94" s="45"/>
      <c r="BWA94" s="45"/>
      <c r="BWB94" s="45"/>
      <c r="BWC94" s="45"/>
      <c r="BWD94" s="45"/>
      <c r="BWE94" s="45"/>
      <c r="BWF94" s="45"/>
      <c r="BWG94" s="45"/>
      <c r="BWH94" s="45"/>
      <c r="BWI94" s="45"/>
      <c r="BWJ94" s="45"/>
      <c r="BWK94" s="45"/>
      <c r="BWL94" s="45"/>
      <c r="BWM94" s="45"/>
      <c r="BWN94" s="45"/>
      <c r="BWO94" s="45"/>
      <c r="BWP94" s="45"/>
      <c r="BWQ94" s="45"/>
      <c r="BWR94" s="45"/>
      <c r="BWS94" s="45"/>
      <c r="BWT94" s="45"/>
      <c r="BWU94" s="45"/>
      <c r="BWV94" s="45"/>
      <c r="BWW94" s="45"/>
      <c r="BWX94" s="45"/>
      <c r="BWY94" s="45"/>
      <c r="BWZ94" s="45"/>
      <c r="BXA94" s="45"/>
      <c r="BXB94" s="45"/>
      <c r="BXC94" s="45"/>
      <c r="BXD94" s="45"/>
      <c r="BXE94" s="45"/>
      <c r="BXF94" s="45"/>
      <c r="BXG94" s="45"/>
      <c r="BXH94" s="45"/>
      <c r="BXI94" s="45"/>
      <c r="BXJ94" s="45"/>
      <c r="BXK94" s="45"/>
      <c r="BXL94" s="45"/>
      <c r="BXM94" s="45"/>
      <c r="BXN94" s="45"/>
      <c r="BXO94" s="45"/>
      <c r="BXP94" s="45"/>
      <c r="BXQ94" s="45"/>
      <c r="BXR94" s="45"/>
      <c r="BXS94" s="45"/>
      <c r="BXT94" s="45"/>
      <c r="BXU94" s="45"/>
      <c r="BXV94" s="45"/>
      <c r="BXW94" s="45"/>
      <c r="BXX94" s="45"/>
      <c r="BXY94" s="45"/>
      <c r="BXZ94" s="45"/>
      <c r="BYA94" s="45"/>
      <c r="BYB94" s="45"/>
      <c r="BYC94" s="45"/>
      <c r="BYD94" s="45"/>
      <c r="BYE94" s="45"/>
      <c r="BYF94" s="45"/>
      <c r="BYG94" s="45"/>
      <c r="BYH94" s="45"/>
      <c r="BYI94" s="45"/>
      <c r="BYJ94" s="45"/>
      <c r="BYK94" s="45"/>
      <c r="BYL94" s="45"/>
      <c r="BYM94" s="45"/>
      <c r="BYN94" s="45"/>
      <c r="BYO94" s="45"/>
      <c r="BYP94" s="45"/>
      <c r="BYQ94" s="45"/>
      <c r="BYR94" s="45"/>
      <c r="BYS94" s="45"/>
      <c r="BYT94" s="45"/>
      <c r="BYU94" s="45"/>
      <c r="BYV94" s="45"/>
      <c r="BYW94" s="45"/>
      <c r="BYX94" s="45"/>
      <c r="BYY94" s="45"/>
      <c r="BYZ94" s="45"/>
      <c r="BZA94" s="45"/>
      <c r="BZB94" s="45"/>
      <c r="BZC94" s="45"/>
      <c r="BZD94" s="45"/>
      <c r="BZE94" s="45"/>
      <c r="BZF94" s="45"/>
      <c r="BZG94" s="45"/>
      <c r="BZH94" s="45"/>
      <c r="BZI94" s="45"/>
      <c r="BZJ94" s="45"/>
      <c r="BZK94" s="45"/>
      <c r="BZL94" s="45"/>
      <c r="BZM94" s="45"/>
      <c r="BZN94" s="45"/>
      <c r="BZO94" s="45"/>
      <c r="BZP94" s="45"/>
      <c r="BZQ94" s="45"/>
      <c r="BZR94" s="45"/>
      <c r="BZS94" s="45"/>
      <c r="BZT94" s="45"/>
      <c r="BZU94" s="45"/>
      <c r="BZV94" s="45"/>
      <c r="BZW94" s="45"/>
      <c r="BZX94" s="45"/>
      <c r="BZY94" s="45"/>
      <c r="BZZ94" s="45"/>
      <c r="CAA94" s="45"/>
      <c r="CAB94" s="45"/>
      <c r="CAC94" s="45"/>
      <c r="CAD94" s="45"/>
      <c r="CAE94" s="45"/>
      <c r="CAF94" s="45"/>
      <c r="CAG94" s="45"/>
      <c r="CAH94" s="45"/>
      <c r="CAI94" s="45"/>
      <c r="CAJ94" s="45"/>
      <c r="CAK94" s="45"/>
      <c r="CAL94" s="45"/>
      <c r="CAM94" s="45"/>
      <c r="CAN94" s="45"/>
      <c r="CAO94" s="45"/>
      <c r="CAP94" s="45"/>
      <c r="CAQ94" s="45"/>
      <c r="CAR94" s="45"/>
      <c r="CAS94" s="45"/>
      <c r="CAT94" s="45"/>
      <c r="CAU94" s="45"/>
      <c r="CAV94" s="45"/>
      <c r="CAW94" s="45"/>
      <c r="CAX94" s="45"/>
      <c r="CAY94" s="45"/>
      <c r="CAZ94" s="45"/>
      <c r="CBA94" s="45"/>
      <c r="CBB94" s="45"/>
      <c r="CBC94" s="45"/>
      <c r="CBD94" s="45"/>
      <c r="CBE94" s="45"/>
      <c r="CBF94" s="45"/>
      <c r="CBG94" s="45"/>
      <c r="CBH94" s="45"/>
      <c r="CBI94" s="45"/>
      <c r="CBJ94" s="45"/>
      <c r="CBK94" s="45"/>
      <c r="CBL94" s="45"/>
      <c r="CBM94" s="45"/>
      <c r="CBN94" s="45"/>
      <c r="CBO94" s="45"/>
      <c r="CBP94" s="45"/>
      <c r="CBQ94" s="45"/>
      <c r="CBR94" s="45"/>
      <c r="CBS94" s="45"/>
      <c r="CBT94" s="45"/>
      <c r="CBU94" s="45"/>
      <c r="CBV94" s="45"/>
      <c r="CBW94" s="45"/>
      <c r="CBX94" s="45"/>
      <c r="CBY94" s="45"/>
      <c r="CBZ94" s="45"/>
      <c r="CCA94" s="45"/>
      <c r="CCB94" s="45"/>
      <c r="CCC94" s="45"/>
      <c r="CCD94" s="45"/>
      <c r="CCE94" s="45"/>
      <c r="CCF94" s="45"/>
      <c r="CCG94" s="45"/>
      <c r="CCH94" s="45"/>
      <c r="CCI94" s="45"/>
      <c r="CCJ94" s="45"/>
      <c r="CCK94" s="45"/>
      <c r="CCL94" s="45"/>
      <c r="CCM94" s="45"/>
      <c r="CCN94" s="45"/>
      <c r="CCO94" s="45"/>
      <c r="CCP94" s="45"/>
      <c r="CCQ94" s="45"/>
      <c r="CCR94" s="45"/>
      <c r="CCS94" s="45"/>
      <c r="CCT94" s="45"/>
      <c r="CCU94" s="45"/>
      <c r="CCV94" s="45"/>
      <c r="CCW94" s="45"/>
      <c r="CCX94" s="45"/>
      <c r="CCY94" s="45"/>
      <c r="CCZ94" s="45"/>
      <c r="CDA94" s="45"/>
      <c r="CDB94" s="45"/>
      <c r="CDC94" s="45"/>
      <c r="CDD94" s="45"/>
      <c r="CDE94" s="45"/>
      <c r="CDF94" s="45"/>
      <c r="CDG94" s="45"/>
      <c r="CDH94" s="45"/>
      <c r="CDI94" s="45"/>
      <c r="CDJ94" s="45"/>
      <c r="CDK94" s="45"/>
      <c r="CDL94" s="45"/>
      <c r="CDM94" s="45"/>
      <c r="CDN94" s="45"/>
      <c r="CDO94" s="45"/>
      <c r="CDP94" s="45"/>
      <c r="CDQ94" s="45"/>
      <c r="CDR94" s="45"/>
      <c r="CDS94" s="45"/>
      <c r="CDT94" s="45"/>
      <c r="CDU94" s="45"/>
      <c r="CDV94" s="45"/>
      <c r="CDW94" s="45"/>
      <c r="CDX94" s="45"/>
      <c r="CDY94" s="45"/>
      <c r="CDZ94" s="45"/>
      <c r="CEA94" s="45"/>
      <c r="CEB94" s="45"/>
      <c r="CEC94" s="45"/>
      <c r="CED94" s="45"/>
      <c r="CEE94" s="45"/>
      <c r="CEF94" s="45"/>
      <c r="CEG94" s="45"/>
      <c r="CEH94" s="45"/>
      <c r="CEI94" s="45"/>
      <c r="CEJ94" s="45"/>
      <c r="CEK94" s="45"/>
      <c r="CEL94" s="45"/>
      <c r="CEM94" s="45"/>
      <c r="CEN94" s="45"/>
      <c r="CEO94" s="45"/>
      <c r="CEP94" s="45"/>
      <c r="CEQ94" s="45"/>
      <c r="CER94" s="45"/>
      <c r="CES94" s="45"/>
      <c r="CET94" s="45"/>
      <c r="CEU94" s="45"/>
      <c r="CEV94" s="45"/>
      <c r="CEW94" s="45"/>
      <c r="CEX94" s="45"/>
      <c r="CEY94" s="45"/>
      <c r="CEZ94" s="45"/>
      <c r="CFA94" s="45"/>
      <c r="CFB94" s="45"/>
      <c r="CFC94" s="45"/>
      <c r="CFD94" s="45"/>
      <c r="CFE94" s="45"/>
      <c r="CFF94" s="45"/>
      <c r="CFG94" s="45"/>
      <c r="CFH94" s="45"/>
      <c r="CFI94" s="45"/>
      <c r="CFJ94" s="45"/>
      <c r="CFK94" s="45"/>
      <c r="CFL94" s="45"/>
      <c r="CFM94" s="45"/>
      <c r="CFN94" s="45"/>
      <c r="CFO94" s="45"/>
      <c r="CFP94" s="45"/>
      <c r="CFQ94" s="45"/>
      <c r="CFR94" s="45"/>
      <c r="CFS94" s="45"/>
      <c r="CFT94" s="45"/>
      <c r="CFU94" s="45"/>
      <c r="CFV94" s="45"/>
      <c r="CFW94" s="45"/>
      <c r="CFX94" s="45"/>
      <c r="CFY94" s="45"/>
      <c r="CFZ94" s="45"/>
      <c r="CGA94" s="45"/>
      <c r="CGB94" s="45"/>
      <c r="CGC94" s="45"/>
      <c r="CGD94" s="45"/>
      <c r="CGE94" s="45"/>
      <c r="CGF94" s="45"/>
      <c r="CGG94" s="45"/>
      <c r="CGH94" s="45"/>
      <c r="CGI94" s="45"/>
      <c r="CGJ94" s="45"/>
      <c r="CGK94" s="45"/>
      <c r="CGL94" s="45"/>
      <c r="CGM94" s="45"/>
      <c r="CGN94" s="45"/>
      <c r="CGO94" s="45"/>
      <c r="CGP94" s="45"/>
      <c r="CGQ94" s="45"/>
      <c r="CGR94" s="45"/>
      <c r="CGS94" s="45"/>
      <c r="CGT94" s="45"/>
      <c r="CGU94" s="45"/>
      <c r="CGV94" s="45"/>
      <c r="CGW94" s="45"/>
      <c r="CGX94" s="45"/>
      <c r="CGY94" s="45"/>
      <c r="CGZ94" s="45"/>
      <c r="CHA94" s="45"/>
      <c r="CHB94" s="45"/>
      <c r="CHC94" s="45"/>
      <c r="CHD94" s="45"/>
      <c r="CHE94" s="45"/>
      <c r="CHF94" s="45"/>
      <c r="CHG94" s="45"/>
      <c r="CHH94" s="45"/>
      <c r="CHI94" s="45"/>
      <c r="CHJ94" s="45"/>
      <c r="CHK94" s="45"/>
      <c r="CHL94" s="45"/>
      <c r="CHM94" s="45"/>
      <c r="CHN94" s="45"/>
      <c r="CHO94" s="45"/>
      <c r="CHP94" s="45"/>
      <c r="CHQ94" s="45"/>
      <c r="CHR94" s="45"/>
      <c r="CHS94" s="45"/>
      <c r="CHT94" s="45"/>
      <c r="CHU94" s="45"/>
      <c r="CHV94" s="45"/>
      <c r="CHW94" s="45"/>
      <c r="CHX94" s="45"/>
      <c r="CHY94" s="45"/>
      <c r="CHZ94" s="45"/>
      <c r="CIA94" s="45"/>
      <c r="CIB94" s="45"/>
      <c r="CIC94" s="45"/>
      <c r="CID94" s="45"/>
      <c r="CIE94" s="45"/>
      <c r="CIF94" s="45"/>
      <c r="CIG94" s="45"/>
      <c r="CIH94" s="45"/>
      <c r="CII94" s="45"/>
      <c r="CIJ94" s="45"/>
      <c r="CIK94" s="45"/>
      <c r="CIL94" s="45"/>
      <c r="CIM94" s="45"/>
      <c r="CIN94" s="45"/>
      <c r="CIO94" s="45"/>
      <c r="CIP94" s="45"/>
      <c r="CIQ94" s="45"/>
      <c r="CIR94" s="45"/>
      <c r="CIS94" s="45"/>
      <c r="CIT94" s="45"/>
      <c r="CIU94" s="45"/>
      <c r="CIV94" s="45"/>
      <c r="CIW94" s="45"/>
      <c r="CIX94" s="45"/>
      <c r="CIY94" s="45"/>
      <c r="CIZ94" s="45"/>
      <c r="CJA94" s="45"/>
      <c r="CJB94" s="45"/>
      <c r="CJC94" s="45"/>
      <c r="CJD94" s="45"/>
      <c r="CJE94" s="45"/>
      <c r="CJF94" s="45"/>
      <c r="CJG94" s="45"/>
      <c r="CJH94" s="45"/>
      <c r="CJI94" s="45"/>
      <c r="CJJ94" s="45"/>
      <c r="CJK94" s="45"/>
      <c r="CJL94" s="45"/>
      <c r="CJM94" s="45"/>
      <c r="CJN94" s="45"/>
      <c r="CJO94" s="45"/>
      <c r="CJP94" s="45"/>
      <c r="CJQ94" s="45"/>
      <c r="CJR94" s="45"/>
      <c r="CJS94" s="45"/>
      <c r="CJT94" s="45"/>
      <c r="CJU94" s="45"/>
      <c r="CJV94" s="45"/>
      <c r="CJW94" s="45"/>
      <c r="CJX94" s="45"/>
      <c r="CJY94" s="45"/>
      <c r="CJZ94" s="45"/>
      <c r="CKA94" s="45"/>
      <c r="CKB94" s="45"/>
      <c r="CKC94" s="45"/>
      <c r="CKD94" s="45"/>
      <c r="CKE94" s="45"/>
      <c r="CKF94" s="45"/>
      <c r="CKG94" s="45"/>
      <c r="CKH94" s="45"/>
      <c r="CKI94" s="45"/>
      <c r="CKJ94" s="45"/>
      <c r="CKK94" s="45"/>
      <c r="CKL94" s="45"/>
      <c r="CKM94" s="45"/>
      <c r="CKN94" s="45"/>
      <c r="CKO94" s="45"/>
      <c r="CKP94" s="45"/>
      <c r="CKQ94" s="45"/>
      <c r="CKR94" s="45"/>
      <c r="CKS94" s="45"/>
      <c r="CKT94" s="45"/>
      <c r="CKU94" s="45"/>
      <c r="CKV94" s="45"/>
      <c r="CKW94" s="45"/>
      <c r="CKX94" s="45"/>
      <c r="CKY94" s="45"/>
      <c r="CKZ94" s="45"/>
      <c r="CLA94" s="45"/>
      <c r="CLB94" s="45"/>
      <c r="CLC94" s="45"/>
      <c r="CLD94" s="45"/>
      <c r="CLE94" s="45"/>
      <c r="CLF94" s="45"/>
      <c r="CLG94" s="45"/>
      <c r="CLH94" s="45"/>
      <c r="CLI94" s="45"/>
      <c r="CLJ94" s="45"/>
      <c r="CLK94" s="45"/>
      <c r="CLL94" s="45"/>
      <c r="CLM94" s="45"/>
      <c r="CLN94" s="45"/>
      <c r="CLO94" s="45"/>
      <c r="CLP94" s="45"/>
      <c r="CLQ94" s="45"/>
      <c r="CLR94" s="45"/>
      <c r="CLS94" s="45"/>
      <c r="CLT94" s="45"/>
      <c r="CLU94" s="45"/>
      <c r="CLV94" s="45"/>
      <c r="CLW94" s="45"/>
      <c r="CLX94" s="45"/>
      <c r="CLY94" s="45"/>
      <c r="CLZ94" s="45"/>
      <c r="CMA94" s="45"/>
      <c r="CMB94" s="45"/>
      <c r="CMC94" s="45"/>
      <c r="CMD94" s="45"/>
      <c r="CME94" s="45"/>
      <c r="CMF94" s="45"/>
      <c r="CMG94" s="45"/>
      <c r="CMH94" s="45"/>
      <c r="CMI94" s="45"/>
      <c r="CMJ94" s="45"/>
      <c r="CMK94" s="45"/>
      <c r="CML94" s="45"/>
      <c r="CMM94" s="45"/>
      <c r="CMN94" s="45"/>
      <c r="CMO94" s="45"/>
      <c r="CMP94" s="45"/>
      <c r="CMQ94" s="45"/>
      <c r="CMR94" s="45"/>
      <c r="CMS94" s="45"/>
      <c r="CMT94" s="45"/>
      <c r="CMU94" s="45"/>
      <c r="CMV94" s="45"/>
      <c r="CMW94" s="45"/>
      <c r="CMX94" s="45"/>
      <c r="CMY94" s="45"/>
      <c r="CMZ94" s="45"/>
      <c r="CNA94" s="45"/>
      <c r="CNB94" s="45"/>
      <c r="CNC94" s="45"/>
      <c r="CND94" s="45"/>
      <c r="CNE94" s="45"/>
      <c r="CNF94" s="45"/>
      <c r="CNG94" s="45"/>
      <c r="CNH94" s="45"/>
      <c r="CNI94" s="45"/>
      <c r="CNJ94" s="45"/>
      <c r="CNK94" s="45"/>
      <c r="CNL94" s="45"/>
      <c r="CNM94" s="45"/>
      <c r="CNN94" s="45"/>
      <c r="CNO94" s="45"/>
      <c r="CNP94" s="45"/>
      <c r="CNQ94" s="45"/>
      <c r="CNR94" s="45"/>
      <c r="CNS94" s="45"/>
      <c r="CNT94" s="45"/>
      <c r="CNU94" s="45"/>
      <c r="CNV94" s="45"/>
      <c r="CNW94" s="45"/>
      <c r="CNX94" s="45"/>
      <c r="CNY94" s="45"/>
      <c r="CNZ94" s="45"/>
      <c r="COA94" s="45"/>
      <c r="COB94" s="45"/>
      <c r="COC94" s="45"/>
      <c r="COD94" s="45"/>
      <c r="COE94" s="45"/>
      <c r="COF94" s="45"/>
      <c r="COG94" s="45"/>
      <c r="COH94" s="45"/>
      <c r="COI94" s="45"/>
      <c r="COJ94" s="45"/>
      <c r="COK94" s="45"/>
      <c r="COL94" s="45"/>
      <c r="COM94" s="45"/>
      <c r="CON94" s="45"/>
      <c r="COO94" s="45"/>
      <c r="COP94" s="45"/>
      <c r="COQ94" s="45"/>
      <c r="COR94" s="45"/>
      <c r="COS94" s="45"/>
      <c r="COT94" s="45"/>
      <c r="COU94" s="45"/>
      <c r="COV94" s="45"/>
      <c r="COW94" s="45"/>
      <c r="COX94" s="45"/>
      <c r="COY94" s="45"/>
      <c r="COZ94" s="45"/>
      <c r="CPA94" s="45"/>
      <c r="CPB94" s="45"/>
      <c r="CPC94" s="45"/>
      <c r="CPD94" s="45"/>
      <c r="CPE94" s="45"/>
      <c r="CPF94" s="45"/>
      <c r="CPG94" s="45"/>
      <c r="CPH94" s="45"/>
      <c r="CPI94" s="45"/>
      <c r="CPJ94" s="45"/>
      <c r="CPK94" s="45"/>
      <c r="CPL94" s="45"/>
      <c r="CPM94" s="45"/>
      <c r="CPN94" s="45"/>
      <c r="CPO94" s="45"/>
      <c r="CPP94" s="45"/>
      <c r="CPQ94" s="45"/>
      <c r="CPR94" s="45"/>
      <c r="CPS94" s="45"/>
      <c r="CPT94" s="45"/>
      <c r="CPU94" s="45"/>
      <c r="CPV94" s="45"/>
      <c r="CPW94" s="45"/>
      <c r="CPX94" s="45"/>
      <c r="CPY94" s="45"/>
      <c r="CPZ94" s="45"/>
      <c r="CQA94" s="45"/>
      <c r="CQB94" s="45"/>
      <c r="CQC94" s="45"/>
      <c r="CQD94" s="45"/>
      <c r="CQE94" s="45"/>
      <c r="CQF94" s="45"/>
      <c r="CQG94" s="45"/>
      <c r="CQH94" s="45"/>
      <c r="CQI94" s="45"/>
      <c r="CQJ94" s="45"/>
      <c r="CQK94" s="45"/>
      <c r="CQL94" s="45"/>
      <c r="CQM94" s="45"/>
      <c r="CQN94" s="45"/>
      <c r="CQO94" s="45"/>
      <c r="CQP94" s="45"/>
      <c r="CQQ94" s="45"/>
      <c r="CQR94" s="45"/>
      <c r="CQS94" s="45"/>
      <c r="CQT94" s="45"/>
      <c r="CQU94" s="45"/>
      <c r="CQV94" s="45"/>
      <c r="CQW94" s="45"/>
      <c r="CQX94" s="45"/>
      <c r="CQY94" s="45"/>
      <c r="CQZ94" s="45"/>
      <c r="CRA94" s="45"/>
      <c r="CRB94" s="45"/>
      <c r="CRC94" s="45"/>
      <c r="CRD94" s="45"/>
      <c r="CRE94" s="45"/>
      <c r="CRF94" s="45"/>
      <c r="CRG94" s="45"/>
      <c r="CRH94" s="45"/>
      <c r="CRI94" s="45"/>
      <c r="CRJ94" s="45"/>
      <c r="CRK94" s="45"/>
      <c r="CRL94" s="45"/>
      <c r="CRM94" s="45"/>
      <c r="CRN94" s="45"/>
      <c r="CRO94" s="45"/>
      <c r="CRP94" s="45"/>
      <c r="CRQ94" s="45"/>
      <c r="CRR94" s="45"/>
      <c r="CRS94" s="45"/>
      <c r="CRT94" s="45"/>
      <c r="CRU94" s="45"/>
      <c r="CRV94" s="45"/>
      <c r="CRW94" s="45"/>
      <c r="CRX94" s="45"/>
      <c r="CRY94" s="45"/>
      <c r="CRZ94" s="45"/>
      <c r="CSA94" s="45"/>
      <c r="CSB94" s="45"/>
      <c r="CSC94" s="45"/>
      <c r="CSD94" s="45"/>
      <c r="CSE94" s="45"/>
      <c r="CSF94" s="45"/>
      <c r="CSG94" s="45"/>
      <c r="CSH94" s="45"/>
      <c r="CSI94" s="45"/>
      <c r="CSJ94" s="45"/>
      <c r="CSK94" s="45"/>
      <c r="CSL94" s="45"/>
      <c r="CSM94" s="45"/>
      <c r="CSN94" s="45"/>
      <c r="CSO94" s="45"/>
      <c r="CSP94" s="45"/>
      <c r="CSQ94" s="45"/>
      <c r="CSR94" s="45"/>
      <c r="CSS94" s="45"/>
      <c r="CST94" s="45"/>
      <c r="CSU94" s="45"/>
      <c r="CSV94" s="45"/>
      <c r="CSW94" s="45"/>
      <c r="CSX94" s="45"/>
      <c r="CSY94" s="45"/>
      <c r="CSZ94" s="45"/>
      <c r="CTA94" s="45"/>
      <c r="CTB94" s="45"/>
      <c r="CTC94" s="45"/>
    </row>
    <row r="95" spans="1:2551" s="6" customFormat="1" ht="12" x14ac:dyDescent="0.15">
      <c r="B95" s="123" t="s">
        <v>2528</v>
      </c>
      <c r="C95" s="124"/>
      <c r="D95" s="124"/>
      <c r="E95" s="124" t="s">
        <v>2474</v>
      </c>
      <c r="F95" s="124"/>
      <c r="G95" s="124"/>
      <c r="H95" s="124">
        <v>27.40052</v>
      </c>
      <c r="I95" s="124">
        <v>103.55186999999999</v>
      </c>
      <c r="J95" s="124" t="s">
        <v>11</v>
      </c>
      <c r="K95" s="124" t="s">
        <v>3</v>
      </c>
      <c r="L95" s="124"/>
      <c r="M95" s="124"/>
      <c r="N95" s="124"/>
      <c r="O95" s="124" t="s">
        <v>0</v>
      </c>
      <c r="P95" s="124"/>
      <c r="Q95" s="124"/>
      <c r="R95" s="124"/>
      <c r="S95" s="124"/>
      <c r="T95" s="124"/>
      <c r="U95" s="124"/>
      <c r="V95" s="124"/>
      <c r="W95" s="124"/>
      <c r="X95" s="124"/>
      <c r="Y95" s="124"/>
      <c r="Z95" s="124"/>
      <c r="AA95" s="124"/>
      <c r="AB95" s="124"/>
      <c r="AC95" s="124"/>
      <c r="AD95" s="124"/>
      <c r="AE95" s="124"/>
      <c r="AF95" s="124"/>
      <c r="AG95" s="125" t="s">
        <v>1710</v>
      </c>
    </row>
    <row r="96" spans="1:2551" s="6" customFormat="1" ht="12" x14ac:dyDescent="0.15">
      <c r="B96" s="123" t="s">
        <v>2527</v>
      </c>
      <c r="C96" s="124"/>
      <c r="D96" s="124"/>
      <c r="E96" s="124" t="s">
        <v>2474</v>
      </c>
      <c r="F96" s="124"/>
      <c r="G96" s="124"/>
      <c r="H96" s="124">
        <v>26.679091</v>
      </c>
      <c r="I96" s="124">
        <v>103.33736</v>
      </c>
      <c r="J96" s="124" t="s">
        <v>1</v>
      </c>
      <c r="K96" s="124" t="s">
        <v>3</v>
      </c>
      <c r="L96" s="124"/>
      <c r="M96" s="124" t="s">
        <v>0</v>
      </c>
      <c r="N96" s="124" t="s">
        <v>0</v>
      </c>
      <c r="O96" s="124"/>
      <c r="P96" s="124"/>
      <c r="Q96" s="124"/>
      <c r="R96" s="124"/>
      <c r="S96" s="124"/>
      <c r="T96" s="124"/>
      <c r="U96" s="124"/>
      <c r="V96" s="124"/>
      <c r="W96" s="124"/>
      <c r="X96" s="124"/>
      <c r="Y96" s="124"/>
      <c r="Z96" s="124"/>
      <c r="AA96" s="124"/>
      <c r="AB96" s="124"/>
      <c r="AC96" s="124"/>
      <c r="AD96" s="124"/>
      <c r="AE96" s="124"/>
      <c r="AF96" s="124"/>
      <c r="AG96" s="125" t="s">
        <v>1710</v>
      </c>
    </row>
    <row r="97" spans="1:2551" s="46" customFormat="1" ht="13" customHeight="1" x14ac:dyDescent="0.2">
      <c r="A97" s="36"/>
      <c r="B97" s="127" t="s">
        <v>2565</v>
      </c>
      <c r="C97" s="128"/>
      <c r="D97" s="128"/>
      <c r="E97" s="128" t="s">
        <v>2474</v>
      </c>
      <c r="F97" s="128"/>
      <c r="G97" s="128" t="s">
        <v>2538</v>
      </c>
      <c r="H97" s="129">
        <v>27.387112999999999</v>
      </c>
      <c r="I97" s="129">
        <v>104.015438</v>
      </c>
      <c r="J97" s="128" t="s">
        <v>11</v>
      </c>
      <c r="K97" s="128" t="s">
        <v>3</v>
      </c>
      <c r="L97" s="128"/>
      <c r="M97" s="130">
        <v>56</v>
      </c>
      <c r="N97" s="130">
        <v>217.5</v>
      </c>
      <c r="O97" s="128" t="s">
        <v>0</v>
      </c>
      <c r="P97" s="130"/>
      <c r="Q97" s="130"/>
      <c r="R97" s="130"/>
      <c r="S97" s="130"/>
      <c r="T97" s="128"/>
      <c r="U97" s="131"/>
      <c r="V97" s="128"/>
      <c r="W97" s="128"/>
      <c r="X97" s="128"/>
      <c r="Y97" s="128"/>
      <c r="Z97" s="128"/>
      <c r="AA97" s="128"/>
      <c r="AB97" s="128"/>
      <c r="AC97" s="128"/>
      <c r="AD97" s="133" t="s">
        <v>2566</v>
      </c>
      <c r="AE97" s="128"/>
      <c r="AF97" s="128"/>
      <c r="AG97" s="132" t="s">
        <v>2567</v>
      </c>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5"/>
      <c r="DQ97" s="45"/>
      <c r="DR97" s="45"/>
      <c r="DS97" s="45"/>
      <c r="DT97" s="45"/>
      <c r="DU97" s="45"/>
      <c r="DV97" s="45"/>
      <c r="DW97" s="45"/>
      <c r="DX97" s="45"/>
      <c r="DY97" s="45"/>
      <c r="DZ97" s="45"/>
      <c r="EA97" s="45"/>
      <c r="EB97" s="45"/>
      <c r="EC97" s="45"/>
      <c r="ED97" s="45"/>
      <c r="EE97" s="45"/>
      <c r="EF97" s="45"/>
      <c r="EG97" s="45"/>
      <c r="EH97" s="45"/>
      <c r="EI97" s="45"/>
      <c r="EJ97" s="45"/>
      <c r="EK97" s="45"/>
      <c r="EL97" s="45"/>
      <c r="EM97" s="45"/>
      <c r="EN97" s="45"/>
      <c r="EO97" s="45"/>
      <c r="EP97" s="45"/>
      <c r="EQ97" s="45"/>
      <c r="ER97" s="45"/>
      <c r="ES97" s="45"/>
      <c r="ET97" s="45"/>
      <c r="EU97" s="45"/>
      <c r="EV97" s="45"/>
      <c r="EW97" s="45"/>
      <c r="EX97" s="45"/>
      <c r="EY97" s="45"/>
      <c r="EZ97" s="45"/>
      <c r="FA97" s="45"/>
      <c r="FB97" s="45"/>
      <c r="FC97" s="45"/>
      <c r="FD97" s="45"/>
      <c r="FE97" s="45"/>
      <c r="FF97" s="45"/>
      <c r="FG97" s="45"/>
      <c r="FH97" s="45"/>
      <c r="FI97" s="45"/>
      <c r="FJ97" s="45"/>
      <c r="FK97" s="45"/>
      <c r="FL97" s="45"/>
      <c r="FM97" s="45"/>
      <c r="FN97" s="45"/>
      <c r="FO97" s="45"/>
      <c r="FP97" s="45"/>
      <c r="FQ97" s="45"/>
      <c r="FR97" s="45"/>
      <c r="FS97" s="45"/>
      <c r="FT97" s="45"/>
      <c r="FU97" s="45"/>
      <c r="FV97" s="45"/>
      <c r="FW97" s="45"/>
      <c r="FX97" s="45"/>
      <c r="FY97" s="45"/>
      <c r="FZ97" s="45"/>
      <c r="GA97" s="45"/>
      <c r="GB97" s="45"/>
      <c r="GC97" s="45"/>
      <c r="GD97" s="45"/>
      <c r="GE97" s="45"/>
      <c r="GF97" s="45"/>
      <c r="GG97" s="45"/>
      <c r="GH97" s="45"/>
      <c r="GI97" s="45"/>
      <c r="GJ97" s="45"/>
      <c r="GK97" s="45"/>
      <c r="GL97" s="45"/>
      <c r="GM97" s="45"/>
      <c r="GN97" s="45"/>
      <c r="GO97" s="45"/>
      <c r="GP97" s="45"/>
      <c r="GQ97" s="45"/>
      <c r="GR97" s="45"/>
      <c r="GS97" s="45"/>
      <c r="GT97" s="45"/>
      <c r="GU97" s="45"/>
      <c r="GV97" s="45"/>
      <c r="GW97" s="45"/>
      <c r="GX97" s="45"/>
      <c r="GY97" s="45"/>
      <c r="GZ97" s="45"/>
      <c r="HA97" s="45"/>
      <c r="HB97" s="45"/>
      <c r="HC97" s="45"/>
      <c r="HD97" s="45"/>
      <c r="HE97" s="45"/>
      <c r="HF97" s="45"/>
      <c r="HG97" s="45"/>
      <c r="HH97" s="45"/>
      <c r="HI97" s="45"/>
      <c r="HJ97" s="45"/>
      <c r="HK97" s="45"/>
      <c r="HL97" s="45"/>
      <c r="HM97" s="45"/>
      <c r="HN97" s="45"/>
      <c r="HO97" s="45"/>
      <c r="HP97" s="45"/>
      <c r="HQ97" s="45"/>
      <c r="HR97" s="45"/>
      <c r="HS97" s="45"/>
      <c r="HT97" s="45"/>
      <c r="HU97" s="45"/>
      <c r="HV97" s="45"/>
      <c r="HW97" s="45"/>
      <c r="HX97" s="45"/>
      <c r="HY97" s="45"/>
      <c r="HZ97" s="45"/>
      <c r="IA97" s="45"/>
      <c r="IB97" s="45"/>
      <c r="IC97" s="45"/>
      <c r="ID97" s="45"/>
      <c r="IE97" s="45"/>
      <c r="IF97" s="45"/>
      <c r="IG97" s="45"/>
      <c r="IH97" s="45"/>
      <c r="II97" s="45"/>
      <c r="IJ97" s="45"/>
      <c r="IK97" s="45"/>
      <c r="IL97" s="45"/>
      <c r="IM97" s="45"/>
      <c r="IN97" s="45"/>
      <c r="IO97" s="45"/>
      <c r="IP97" s="45"/>
      <c r="IQ97" s="45"/>
      <c r="IR97" s="45"/>
      <c r="IS97" s="45"/>
      <c r="IT97" s="45"/>
      <c r="IU97" s="45"/>
      <c r="IV97" s="45"/>
      <c r="IW97" s="45"/>
      <c r="IX97" s="45"/>
      <c r="IY97" s="45"/>
      <c r="IZ97" s="45"/>
      <c r="JA97" s="45"/>
      <c r="JB97" s="45"/>
      <c r="JC97" s="45"/>
      <c r="JD97" s="45"/>
      <c r="JE97" s="45"/>
      <c r="JF97" s="45"/>
      <c r="JG97" s="45"/>
      <c r="JH97" s="45"/>
      <c r="JI97" s="45"/>
      <c r="JJ97" s="45"/>
      <c r="JK97" s="45"/>
      <c r="JL97" s="45"/>
      <c r="JM97" s="45"/>
      <c r="JN97" s="45"/>
      <c r="JO97" s="45"/>
      <c r="JP97" s="45"/>
      <c r="JQ97" s="45"/>
      <c r="JR97" s="45"/>
      <c r="JS97" s="45"/>
      <c r="JT97" s="45"/>
      <c r="JU97" s="45"/>
      <c r="JV97" s="45"/>
      <c r="JW97" s="45"/>
      <c r="JX97" s="45"/>
      <c r="JY97" s="45"/>
      <c r="JZ97" s="45"/>
      <c r="KA97" s="45"/>
      <c r="KB97" s="45"/>
      <c r="KC97" s="45"/>
      <c r="KD97" s="45"/>
      <c r="KE97" s="45"/>
      <c r="KF97" s="45"/>
      <c r="KG97" s="45"/>
      <c r="KH97" s="45"/>
      <c r="KI97" s="45"/>
      <c r="KJ97" s="45"/>
      <c r="KK97" s="45"/>
      <c r="KL97" s="45"/>
      <c r="KM97" s="45"/>
      <c r="KN97" s="45"/>
      <c r="KO97" s="45"/>
      <c r="KP97" s="45"/>
      <c r="KQ97" s="45"/>
      <c r="KR97" s="45"/>
      <c r="KS97" s="45"/>
      <c r="KT97" s="45"/>
      <c r="KU97" s="45"/>
      <c r="KV97" s="45"/>
      <c r="KW97" s="45"/>
      <c r="KX97" s="45"/>
      <c r="KY97" s="45"/>
      <c r="KZ97" s="45"/>
      <c r="LA97" s="45"/>
      <c r="LB97" s="45"/>
      <c r="LC97" s="45"/>
      <c r="LD97" s="45"/>
      <c r="LE97" s="45"/>
      <c r="LF97" s="45"/>
      <c r="LG97" s="45"/>
      <c r="LH97" s="45"/>
      <c r="LI97" s="45"/>
      <c r="LJ97" s="45"/>
      <c r="LK97" s="45"/>
      <c r="LL97" s="45"/>
      <c r="LM97" s="45"/>
      <c r="LN97" s="45"/>
      <c r="LO97" s="45"/>
      <c r="LP97" s="45"/>
      <c r="LQ97" s="45"/>
      <c r="LR97" s="45"/>
      <c r="LS97" s="45"/>
      <c r="LT97" s="45"/>
      <c r="LU97" s="45"/>
      <c r="LV97" s="45"/>
      <c r="LW97" s="45"/>
      <c r="LX97" s="45"/>
      <c r="LY97" s="45"/>
      <c r="LZ97" s="45"/>
      <c r="MA97" s="45"/>
      <c r="MB97" s="45"/>
      <c r="MC97" s="45"/>
      <c r="MD97" s="45"/>
      <c r="ME97" s="45"/>
      <c r="MF97" s="45"/>
      <c r="MG97" s="45"/>
      <c r="MH97" s="45"/>
      <c r="MI97" s="45"/>
      <c r="MJ97" s="45"/>
      <c r="MK97" s="45"/>
      <c r="ML97" s="45"/>
      <c r="MM97" s="45"/>
      <c r="MN97" s="45"/>
      <c r="MO97" s="45"/>
      <c r="MP97" s="45"/>
      <c r="MQ97" s="45"/>
      <c r="MR97" s="45"/>
      <c r="MS97" s="45"/>
      <c r="MT97" s="45"/>
      <c r="MU97" s="45"/>
      <c r="MV97" s="45"/>
      <c r="MW97" s="45"/>
      <c r="MX97" s="45"/>
      <c r="MY97" s="45"/>
      <c r="MZ97" s="45"/>
      <c r="NA97" s="45"/>
      <c r="NB97" s="45"/>
      <c r="NC97" s="45"/>
      <c r="ND97" s="45"/>
      <c r="NE97" s="45"/>
      <c r="NF97" s="45"/>
      <c r="NG97" s="45"/>
      <c r="NH97" s="45"/>
      <c r="NI97" s="45"/>
      <c r="NJ97" s="45"/>
      <c r="NK97" s="45"/>
      <c r="NL97" s="45"/>
      <c r="NM97" s="45"/>
      <c r="NN97" s="45"/>
      <c r="NO97" s="45"/>
      <c r="NP97" s="45"/>
      <c r="NQ97" s="45"/>
      <c r="NR97" s="45"/>
      <c r="NS97" s="45"/>
      <c r="NT97" s="45"/>
      <c r="NU97" s="45"/>
      <c r="NV97" s="45"/>
      <c r="NW97" s="45"/>
      <c r="NX97" s="45"/>
      <c r="NY97" s="45"/>
      <c r="NZ97" s="45"/>
      <c r="OA97" s="45"/>
      <c r="OB97" s="45"/>
      <c r="OC97" s="45"/>
      <c r="OD97" s="45"/>
      <c r="OE97" s="45"/>
      <c r="OF97" s="45"/>
      <c r="OG97" s="45"/>
      <c r="OH97" s="45"/>
      <c r="OI97" s="45"/>
      <c r="OJ97" s="45"/>
      <c r="OK97" s="45"/>
      <c r="OL97" s="45"/>
      <c r="OM97" s="45"/>
      <c r="ON97" s="45"/>
      <c r="OO97" s="45"/>
      <c r="OP97" s="45"/>
      <c r="OQ97" s="45"/>
      <c r="OR97" s="45"/>
      <c r="OS97" s="45"/>
      <c r="OT97" s="45"/>
      <c r="OU97" s="45"/>
      <c r="OV97" s="45"/>
      <c r="OW97" s="45"/>
      <c r="OX97" s="45"/>
      <c r="OY97" s="45"/>
      <c r="OZ97" s="45"/>
      <c r="PA97" s="45"/>
      <c r="PB97" s="45"/>
      <c r="PC97" s="45"/>
      <c r="PD97" s="45"/>
      <c r="PE97" s="45"/>
      <c r="PF97" s="45"/>
      <c r="PG97" s="45"/>
      <c r="PH97" s="45"/>
      <c r="PI97" s="45"/>
      <c r="PJ97" s="45"/>
      <c r="PK97" s="45"/>
      <c r="PL97" s="45"/>
      <c r="PM97" s="45"/>
      <c r="PN97" s="45"/>
      <c r="PO97" s="45"/>
      <c r="PP97" s="45"/>
      <c r="PQ97" s="45"/>
      <c r="PR97" s="45"/>
      <c r="PS97" s="45"/>
      <c r="PT97" s="45"/>
      <c r="PU97" s="45"/>
      <c r="PV97" s="45"/>
      <c r="PW97" s="45"/>
      <c r="PX97" s="45"/>
      <c r="PY97" s="45"/>
      <c r="PZ97" s="45"/>
      <c r="QA97" s="45"/>
      <c r="QB97" s="45"/>
      <c r="QC97" s="45"/>
      <c r="QD97" s="45"/>
      <c r="QE97" s="45"/>
      <c r="QF97" s="45"/>
      <c r="QG97" s="45"/>
      <c r="QH97" s="45"/>
      <c r="QI97" s="45"/>
      <c r="QJ97" s="45"/>
      <c r="QK97" s="45"/>
      <c r="QL97" s="45"/>
      <c r="QM97" s="45"/>
      <c r="QN97" s="45"/>
      <c r="QO97" s="45"/>
      <c r="QP97" s="45"/>
      <c r="QQ97" s="45"/>
      <c r="QR97" s="45"/>
      <c r="QS97" s="45"/>
      <c r="QT97" s="45"/>
      <c r="QU97" s="45"/>
      <c r="QV97" s="45"/>
      <c r="QW97" s="45"/>
      <c r="QX97" s="45"/>
      <c r="QY97" s="45"/>
      <c r="QZ97" s="45"/>
      <c r="RA97" s="45"/>
      <c r="RB97" s="45"/>
      <c r="RC97" s="45"/>
      <c r="RD97" s="45"/>
      <c r="RE97" s="45"/>
      <c r="RF97" s="45"/>
      <c r="RG97" s="45"/>
      <c r="RH97" s="45"/>
      <c r="RI97" s="45"/>
      <c r="RJ97" s="45"/>
      <c r="RK97" s="45"/>
      <c r="RL97" s="45"/>
      <c r="RM97" s="45"/>
      <c r="RN97" s="45"/>
      <c r="RO97" s="45"/>
      <c r="RP97" s="45"/>
      <c r="RQ97" s="45"/>
      <c r="RR97" s="45"/>
      <c r="RS97" s="45"/>
      <c r="RT97" s="45"/>
      <c r="RU97" s="45"/>
      <c r="RV97" s="45"/>
      <c r="RW97" s="45"/>
      <c r="RX97" s="45"/>
      <c r="RY97" s="45"/>
      <c r="RZ97" s="45"/>
      <c r="SA97" s="45"/>
      <c r="SB97" s="45"/>
      <c r="SC97" s="45"/>
      <c r="SD97" s="45"/>
      <c r="SE97" s="45"/>
      <c r="SF97" s="45"/>
      <c r="SG97" s="45"/>
      <c r="SH97" s="45"/>
      <c r="SI97" s="45"/>
      <c r="SJ97" s="45"/>
      <c r="SK97" s="45"/>
      <c r="SL97" s="45"/>
      <c r="SM97" s="45"/>
      <c r="SN97" s="45"/>
      <c r="SO97" s="45"/>
      <c r="SP97" s="45"/>
      <c r="SQ97" s="45"/>
      <c r="SR97" s="45"/>
      <c r="SS97" s="45"/>
      <c r="ST97" s="45"/>
      <c r="SU97" s="45"/>
      <c r="SV97" s="45"/>
      <c r="SW97" s="45"/>
      <c r="SX97" s="45"/>
      <c r="SY97" s="45"/>
      <c r="SZ97" s="45"/>
      <c r="TA97" s="45"/>
      <c r="TB97" s="45"/>
      <c r="TC97" s="45"/>
      <c r="TD97" s="45"/>
      <c r="TE97" s="45"/>
      <c r="TF97" s="45"/>
      <c r="TG97" s="45"/>
      <c r="TH97" s="45"/>
      <c r="TI97" s="45"/>
      <c r="TJ97" s="45"/>
      <c r="TK97" s="45"/>
      <c r="TL97" s="45"/>
      <c r="TM97" s="45"/>
      <c r="TN97" s="45"/>
      <c r="TO97" s="45"/>
      <c r="TP97" s="45"/>
      <c r="TQ97" s="45"/>
      <c r="TR97" s="45"/>
      <c r="TS97" s="45"/>
      <c r="TT97" s="45"/>
      <c r="TU97" s="45"/>
      <c r="TV97" s="45"/>
      <c r="TW97" s="45"/>
      <c r="TX97" s="45"/>
      <c r="TY97" s="45"/>
      <c r="TZ97" s="45"/>
      <c r="UA97" s="45"/>
      <c r="UB97" s="45"/>
      <c r="UC97" s="45"/>
      <c r="UD97" s="45"/>
      <c r="UE97" s="45"/>
      <c r="UF97" s="45"/>
      <c r="UG97" s="45"/>
      <c r="UH97" s="45"/>
      <c r="UI97" s="45"/>
      <c r="UJ97" s="45"/>
      <c r="UK97" s="45"/>
      <c r="UL97" s="45"/>
      <c r="UM97" s="45"/>
      <c r="UN97" s="45"/>
      <c r="UO97" s="45"/>
      <c r="UP97" s="45"/>
      <c r="UQ97" s="45"/>
      <c r="UR97" s="45"/>
      <c r="US97" s="45"/>
      <c r="UT97" s="45"/>
      <c r="UU97" s="45"/>
      <c r="UV97" s="45"/>
      <c r="UW97" s="45"/>
      <c r="UX97" s="45"/>
      <c r="UY97" s="45"/>
      <c r="UZ97" s="45"/>
      <c r="VA97" s="45"/>
      <c r="VB97" s="45"/>
      <c r="VC97" s="45"/>
      <c r="VD97" s="45"/>
      <c r="VE97" s="45"/>
      <c r="VF97" s="45"/>
      <c r="VG97" s="45"/>
      <c r="VH97" s="45"/>
      <c r="VI97" s="45"/>
      <c r="VJ97" s="45"/>
      <c r="VK97" s="45"/>
      <c r="VL97" s="45"/>
      <c r="VM97" s="45"/>
      <c r="VN97" s="45"/>
      <c r="VO97" s="45"/>
      <c r="VP97" s="45"/>
      <c r="VQ97" s="45"/>
      <c r="VR97" s="45"/>
      <c r="VS97" s="45"/>
      <c r="VT97" s="45"/>
      <c r="VU97" s="45"/>
      <c r="VV97" s="45"/>
      <c r="VW97" s="45"/>
      <c r="VX97" s="45"/>
      <c r="VY97" s="45"/>
      <c r="VZ97" s="45"/>
      <c r="WA97" s="45"/>
      <c r="WB97" s="45"/>
      <c r="WC97" s="45"/>
      <c r="WD97" s="45"/>
      <c r="WE97" s="45"/>
      <c r="WF97" s="45"/>
      <c r="WG97" s="45"/>
      <c r="WH97" s="45"/>
      <c r="WI97" s="45"/>
      <c r="WJ97" s="45"/>
      <c r="WK97" s="45"/>
      <c r="WL97" s="45"/>
      <c r="WM97" s="45"/>
      <c r="WN97" s="45"/>
      <c r="WO97" s="45"/>
      <c r="WP97" s="45"/>
      <c r="WQ97" s="45"/>
      <c r="WR97" s="45"/>
      <c r="WS97" s="45"/>
      <c r="WT97" s="45"/>
      <c r="WU97" s="45"/>
      <c r="WV97" s="45"/>
      <c r="WW97" s="45"/>
      <c r="WX97" s="45"/>
      <c r="WY97" s="45"/>
      <c r="WZ97" s="45"/>
      <c r="XA97" s="45"/>
      <c r="XB97" s="45"/>
      <c r="XC97" s="45"/>
      <c r="XD97" s="45"/>
      <c r="XE97" s="45"/>
      <c r="XF97" s="45"/>
      <c r="XG97" s="45"/>
      <c r="XH97" s="45"/>
      <c r="XI97" s="45"/>
      <c r="XJ97" s="45"/>
      <c r="XK97" s="45"/>
      <c r="XL97" s="45"/>
      <c r="XM97" s="45"/>
      <c r="XN97" s="45"/>
      <c r="XO97" s="45"/>
      <c r="XP97" s="45"/>
      <c r="XQ97" s="45"/>
      <c r="XR97" s="45"/>
      <c r="XS97" s="45"/>
      <c r="XT97" s="45"/>
      <c r="XU97" s="45"/>
      <c r="XV97" s="45"/>
      <c r="XW97" s="45"/>
      <c r="XX97" s="45"/>
      <c r="XY97" s="45"/>
      <c r="XZ97" s="45"/>
      <c r="YA97" s="45"/>
      <c r="YB97" s="45"/>
      <c r="YC97" s="45"/>
      <c r="YD97" s="45"/>
      <c r="YE97" s="45"/>
      <c r="YF97" s="45"/>
      <c r="YG97" s="45"/>
      <c r="YH97" s="45"/>
      <c r="YI97" s="45"/>
      <c r="YJ97" s="45"/>
      <c r="YK97" s="45"/>
      <c r="YL97" s="45"/>
      <c r="YM97" s="45"/>
      <c r="YN97" s="45"/>
      <c r="YO97" s="45"/>
      <c r="YP97" s="45"/>
      <c r="YQ97" s="45"/>
      <c r="YR97" s="45"/>
      <c r="YS97" s="45"/>
      <c r="YT97" s="45"/>
      <c r="YU97" s="45"/>
      <c r="YV97" s="45"/>
      <c r="YW97" s="45"/>
      <c r="YX97" s="45"/>
      <c r="YY97" s="45"/>
      <c r="YZ97" s="45"/>
      <c r="ZA97" s="45"/>
      <c r="ZB97" s="45"/>
      <c r="ZC97" s="45"/>
      <c r="ZD97" s="45"/>
      <c r="ZE97" s="45"/>
      <c r="ZF97" s="45"/>
      <c r="ZG97" s="45"/>
      <c r="ZH97" s="45"/>
      <c r="ZI97" s="45"/>
      <c r="ZJ97" s="45"/>
      <c r="ZK97" s="45"/>
      <c r="ZL97" s="45"/>
      <c r="ZM97" s="45"/>
      <c r="ZN97" s="45"/>
      <c r="ZO97" s="45"/>
      <c r="ZP97" s="45"/>
      <c r="ZQ97" s="45"/>
      <c r="ZR97" s="45"/>
      <c r="ZS97" s="45"/>
      <c r="ZT97" s="45"/>
      <c r="ZU97" s="45"/>
      <c r="ZV97" s="45"/>
      <c r="ZW97" s="45"/>
      <c r="ZX97" s="45"/>
      <c r="ZY97" s="45"/>
      <c r="ZZ97" s="45"/>
      <c r="AAA97" s="45"/>
      <c r="AAB97" s="45"/>
      <c r="AAC97" s="45"/>
      <c r="AAD97" s="45"/>
      <c r="AAE97" s="45"/>
      <c r="AAF97" s="45"/>
      <c r="AAG97" s="45"/>
      <c r="AAH97" s="45"/>
      <c r="AAI97" s="45"/>
      <c r="AAJ97" s="45"/>
      <c r="AAK97" s="45"/>
      <c r="AAL97" s="45"/>
      <c r="AAM97" s="45"/>
      <c r="AAN97" s="45"/>
      <c r="AAO97" s="45"/>
      <c r="AAP97" s="45"/>
      <c r="AAQ97" s="45"/>
      <c r="AAR97" s="45"/>
      <c r="AAS97" s="45"/>
      <c r="AAT97" s="45"/>
      <c r="AAU97" s="45"/>
      <c r="AAV97" s="45"/>
      <c r="AAW97" s="45"/>
      <c r="AAX97" s="45"/>
      <c r="AAY97" s="45"/>
      <c r="AAZ97" s="45"/>
      <c r="ABA97" s="45"/>
      <c r="ABB97" s="45"/>
      <c r="ABC97" s="45"/>
      <c r="ABD97" s="45"/>
      <c r="ABE97" s="45"/>
      <c r="ABF97" s="45"/>
      <c r="ABG97" s="45"/>
      <c r="ABH97" s="45"/>
      <c r="ABI97" s="45"/>
      <c r="ABJ97" s="45"/>
      <c r="ABK97" s="45"/>
      <c r="ABL97" s="45"/>
      <c r="ABM97" s="45"/>
      <c r="ABN97" s="45"/>
      <c r="ABO97" s="45"/>
      <c r="ABP97" s="45"/>
      <c r="ABQ97" s="45"/>
      <c r="ABR97" s="45"/>
      <c r="ABS97" s="45"/>
      <c r="ABT97" s="45"/>
      <c r="ABU97" s="45"/>
      <c r="ABV97" s="45"/>
      <c r="ABW97" s="45"/>
      <c r="ABX97" s="45"/>
      <c r="ABY97" s="45"/>
      <c r="ABZ97" s="45"/>
      <c r="ACA97" s="45"/>
      <c r="ACB97" s="45"/>
      <c r="ACC97" s="45"/>
      <c r="ACD97" s="45"/>
      <c r="ACE97" s="45"/>
      <c r="ACF97" s="45"/>
      <c r="ACG97" s="45"/>
      <c r="ACH97" s="45"/>
      <c r="ACI97" s="45"/>
      <c r="ACJ97" s="45"/>
      <c r="ACK97" s="45"/>
      <c r="ACL97" s="45"/>
      <c r="ACM97" s="45"/>
      <c r="ACN97" s="45"/>
      <c r="ACO97" s="45"/>
      <c r="ACP97" s="45"/>
      <c r="ACQ97" s="45"/>
      <c r="ACR97" s="45"/>
      <c r="ACS97" s="45"/>
      <c r="ACT97" s="45"/>
      <c r="ACU97" s="45"/>
      <c r="ACV97" s="45"/>
      <c r="ACW97" s="45"/>
      <c r="ACX97" s="45"/>
      <c r="ACY97" s="45"/>
      <c r="ACZ97" s="45"/>
      <c r="ADA97" s="45"/>
      <c r="ADB97" s="45"/>
      <c r="ADC97" s="45"/>
      <c r="ADD97" s="45"/>
      <c r="ADE97" s="45"/>
      <c r="ADF97" s="45"/>
      <c r="ADG97" s="45"/>
      <c r="ADH97" s="45"/>
      <c r="ADI97" s="45"/>
      <c r="ADJ97" s="45"/>
      <c r="ADK97" s="45"/>
      <c r="ADL97" s="45"/>
      <c r="ADM97" s="45"/>
      <c r="ADN97" s="45"/>
      <c r="ADO97" s="45"/>
      <c r="ADP97" s="45"/>
      <c r="ADQ97" s="45"/>
      <c r="ADR97" s="45"/>
      <c r="ADS97" s="45"/>
      <c r="ADT97" s="45"/>
      <c r="ADU97" s="45"/>
      <c r="ADV97" s="45"/>
      <c r="ADW97" s="45"/>
      <c r="ADX97" s="45"/>
      <c r="ADY97" s="45"/>
      <c r="ADZ97" s="45"/>
      <c r="AEA97" s="45"/>
      <c r="AEB97" s="45"/>
      <c r="AEC97" s="45"/>
      <c r="AED97" s="45"/>
      <c r="AEE97" s="45"/>
      <c r="AEF97" s="45"/>
      <c r="AEG97" s="45"/>
      <c r="AEH97" s="45"/>
      <c r="AEI97" s="45"/>
      <c r="AEJ97" s="45"/>
      <c r="AEK97" s="45"/>
      <c r="AEL97" s="45"/>
      <c r="AEM97" s="45"/>
      <c r="AEN97" s="45"/>
      <c r="AEO97" s="45"/>
      <c r="AEP97" s="45"/>
      <c r="AEQ97" s="45"/>
      <c r="AER97" s="45"/>
      <c r="AES97" s="45"/>
      <c r="AET97" s="45"/>
      <c r="AEU97" s="45"/>
      <c r="AEV97" s="45"/>
      <c r="AEW97" s="45"/>
      <c r="AEX97" s="45"/>
      <c r="AEY97" s="45"/>
      <c r="AEZ97" s="45"/>
      <c r="AFA97" s="45"/>
      <c r="AFB97" s="45"/>
      <c r="AFC97" s="45"/>
      <c r="AFD97" s="45"/>
      <c r="AFE97" s="45"/>
      <c r="AFF97" s="45"/>
      <c r="AFG97" s="45"/>
      <c r="AFH97" s="45"/>
      <c r="AFI97" s="45"/>
      <c r="AFJ97" s="45"/>
      <c r="AFK97" s="45"/>
      <c r="AFL97" s="45"/>
      <c r="AFM97" s="45"/>
      <c r="AFN97" s="45"/>
      <c r="AFO97" s="45"/>
      <c r="AFP97" s="45"/>
      <c r="AFQ97" s="45"/>
      <c r="AFR97" s="45"/>
      <c r="AFS97" s="45"/>
      <c r="AFT97" s="45"/>
      <c r="AFU97" s="45"/>
      <c r="AFV97" s="45"/>
      <c r="AFW97" s="45"/>
      <c r="AFX97" s="45"/>
      <c r="AFY97" s="45"/>
      <c r="AFZ97" s="45"/>
      <c r="AGA97" s="45"/>
      <c r="AGB97" s="45"/>
      <c r="AGC97" s="45"/>
      <c r="AGD97" s="45"/>
      <c r="AGE97" s="45"/>
      <c r="AGF97" s="45"/>
      <c r="AGG97" s="45"/>
      <c r="AGH97" s="45"/>
      <c r="AGI97" s="45"/>
      <c r="AGJ97" s="45"/>
      <c r="AGK97" s="45"/>
      <c r="AGL97" s="45"/>
      <c r="AGM97" s="45"/>
      <c r="AGN97" s="45"/>
      <c r="AGO97" s="45"/>
      <c r="AGP97" s="45"/>
      <c r="AGQ97" s="45"/>
      <c r="AGR97" s="45"/>
      <c r="AGS97" s="45"/>
      <c r="AGT97" s="45"/>
      <c r="AGU97" s="45"/>
      <c r="AGV97" s="45"/>
      <c r="AGW97" s="45"/>
      <c r="AGX97" s="45"/>
      <c r="AGY97" s="45"/>
      <c r="AGZ97" s="45"/>
      <c r="AHA97" s="45"/>
      <c r="AHB97" s="45"/>
      <c r="AHC97" s="45"/>
      <c r="AHD97" s="45"/>
      <c r="AHE97" s="45"/>
      <c r="AHF97" s="45"/>
      <c r="AHG97" s="45"/>
      <c r="AHH97" s="45"/>
      <c r="AHI97" s="45"/>
      <c r="AHJ97" s="45"/>
      <c r="AHK97" s="45"/>
      <c r="AHL97" s="45"/>
      <c r="AHM97" s="45"/>
      <c r="AHN97" s="45"/>
      <c r="AHO97" s="45"/>
      <c r="AHP97" s="45"/>
      <c r="AHQ97" s="45"/>
      <c r="AHR97" s="45"/>
      <c r="AHS97" s="45"/>
      <c r="AHT97" s="45"/>
      <c r="AHU97" s="45"/>
      <c r="AHV97" s="45"/>
      <c r="AHW97" s="45"/>
      <c r="AHX97" s="45"/>
      <c r="AHY97" s="45"/>
      <c r="AHZ97" s="45"/>
      <c r="AIA97" s="45"/>
      <c r="AIB97" s="45"/>
      <c r="AIC97" s="45"/>
      <c r="AID97" s="45"/>
      <c r="AIE97" s="45"/>
      <c r="AIF97" s="45"/>
      <c r="AIG97" s="45"/>
      <c r="AIH97" s="45"/>
      <c r="AII97" s="45"/>
      <c r="AIJ97" s="45"/>
      <c r="AIK97" s="45"/>
      <c r="AIL97" s="45"/>
      <c r="AIM97" s="45"/>
      <c r="AIN97" s="45"/>
      <c r="AIO97" s="45"/>
      <c r="AIP97" s="45"/>
      <c r="AIQ97" s="45"/>
      <c r="AIR97" s="45"/>
      <c r="AIS97" s="45"/>
      <c r="AIT97" s="45"/>
      <c r="AIU97" s="45"/>
      <c r="AIV97" s="45"/>
      <c r="AIW97" s="45"/>
      <c r="AIX97" s="45"/>
      <c r="AIY97" s="45"/>
      <c r="AIZ97" s="45"/>
      <c r="AJA97" s="45"/>
      <c r="AJB97" s="45"/>
      <c r="AJC97" s="45"/>
      <c r="AJD97" s="45"/>
      <c r="AJE97" s="45"/>
      <c r="AJF97" s="45"/>
      <c r="AJG97" s="45"/>
      <c r="AJH97" s="45"/>
      <c r="AJI97" s="45"/>
      <c r="AJJ97" s="45"/>
      <c r="AJK97" s="45"/>
      <c r="AJL97" s="45"/>
      <c r="AJM97" s="45"/>
      <c r="AJN97" s="45"/>
      <c r="AJO97" s="45"/>
      <c r="AJP97" s="45"/>
      <c r="AJQ97" s="45"/>
      <c r="AJR97" s="45"/>
      <c r="AJS97" s="45"/>
      <c r="AJT97" s="45"/>
      <c r="AJU97" s="45"/>
      <c r="AJV97" s="45"/>
      <c r="AJW97" s="45"/>
      <c r="AJX97" s="45"/>
      <c r="AJY97" s="45"/>
      <c r="AJZ97" s="45"/>
      <c r="AKA97" s="45"/>
      <c r="AKB97" s="45"/>
      <c r="AKC97" s="45"/>
      <c r="AKD97" s="45"/>
      <c r="AKE97" s="45"/>
      <c r="AKF97" s="45"/>
      <c r="AKG97" s="45"/>
      <c r="AKH97" s="45"/>
      <c r="AKI97" s="45"/>
      <c r="AKJ97" s="45"/>
      <c r="AKK97" s="45"/>
      <c r="AKL97" s="45"/>
      <c r="AKM97" s="45"/>
      <c r="AKN97" s="45"/>
      <c r="AKO97" s="45"/>
      <c r="AKP97" s="45"/>
      <c r="AKQ97" s="45"/>
      <c r="AKR97" s="45"/>
      <c r="AKS97" s="45"/>
      <c r="AKT97" s="45"/>
      <c r="AKU97" s="45"/>
      <c r="AKV97" s="45"/>
      <c r="AKW97" s="45"/>
      <c r="AKX97" s="45"/>
      <c r="AKY97" s="45"/>
      <c r="AKZ97" s="45"/>
      <c r="ALA97" s="45"/>
      <c r="ALB97" s="45"/>
      <c r="ALC97" s="45"/>
      <c r="ALD97" s="45"/>
      <c r="ALE97" s="45"/>
      <c r="ALF97" s="45"/>
      <c r="ALG97" s="45"/>
      <c r="ALH97" s="45"/>
      <c r="ALI97" s="45"/>
      <c r="ALJ97" s="45"/>
      <c r="ALK97" s="45"/>
      <c r="ALL97" s="45"/>
      <c r="ALM97" s="45"/>
      <c r="ALN97" s="45"/>
      <c r="ALO97" s="45"/>
      <c r="ALP97" s="45"/>
      <c r="ALQ97" s="45"/>
      <c r="ALR97" s="45"/>
      <c r="ALS97" s="45"/>
      <c r="ALT97" s="45"/>
      <c r="ALU97" s="45"/>
      <c r="ALV97" s="45"/>
      <c r="ALW97" s="45"/>
      <c r="ALX97" s="45"/>
      <c r="ALY97" s="45"/>
      <c r="ALZ97" s="45"/>
      <c r="AMA97" s="45"/>
      <c r="AMB97" s="45"/>
      <c r="AMC97" s="45"/>
      <c r="AMD97" s="45"/>
      <c r="AME97" s="45"/>
      <c r="AMF97" s="45"/>
      <c r="AMG97" s="45"/>
      <c r="AMH97" s="45"/>
      <c r="AMI97" s="45"/>
      <c r="AMJ97" s="45"/>
      <c r="AMK97" s="45"/>
      <c r="AML97" s="45"/>
      <c r="AMM97" s="45"/>
      <c r="AMN97" s="45"/>
      <c r="AMO97" s="45"/>
      <c r="AMP97" s="45"/>
      <c r="AMQ97" s="45"/>
      <c r="AMR97" s="45"/>
      <c r="AMS97" s="45"/>
      <c r="AMT97" s="45"/>
      <c r="AMU97" s="45"/>
      <c r="AMV97" s="45"/>
      <c r="AMW97" s="45"/>
      <c r="AMX97" s="45"/>
      <c r="AMY97" s="45"/>
      <c r="AMZ97" s="45"/>
      <c r="ANA97" s="45"/>
      <c r="ANB97" s="45"/>
      <c r="ANC97" s="45"/>
      <c r="AND97" s="45"/>
      <c r="ANE97" s="45"/>
      <c r="ANF97" s="45"/>
      <c r="ANG97" s="45"/>
      <c r="ANH97" s="45"/>
      <c r="ANI97" s="45"/>
      <c r="ANJ97" s="45"/>
      <c r="ANK97" s="45"/>
      <c r="ANL97" s="45"/>
      <c r="ANM97" s="45"/>
      <c r="ANN97" s="45"/>
      <c r="ANO97" s="45"/>
      <c r="ANP97" s="45"/>
      <c r="ANQ97" s="45"/>
      <c r="ANR97" s="45"/>
      <c r="ANS97" s="45"/>
      <c r="ANT97" s="45"/>
      <c r="ANU97" s="45"/>
      <c r="ANV97" s="45"/>
      <c r="ANW97" s="45"/>
      <c r="ANX97" s="45"/>
      <c r="ANY97" s="45"/>
      <c r="ANZ97" s="45"/>
      <c r="AOA97" s="45"/>
      <c r="AOB97" s="45"/>
      <c r="AOC97" s="45"/>
      <c r="AOD97" s="45"/>
      <c r="AOE97" s="45"/>
      <c r="AOF97" s="45"/>
      <c r="AOG97" s="45"/>
      <c r="AOH97" s="45"/>
      <c r="AOI97" s="45"/>
      <c r="AOJ97" s="45"/>
      <c r="AOK97" s="45"/>
      <c r="AOL97" s="45"/>
      <c r="AOM97" s="45"/>
      <c r="AON97" s="45"/>
      <c r="AOO97" s="45"/>
      <c r="AOP97" s="45"/>
      <c r="AOQ97" s="45"/>
      <c r="AOR97" s="45"/>
      <c r="AOS97" s="45"/>
      <c r="AOT97" s="45"/>
      <c r="AOU97" s="45"/>
      <c r="AOV97" s="45"/>
      <c r="AOW97" s="45"/>
      <c r="AOX97" s="45"/>
      <c r="AOY97" s="45"/>
      <c r="AOZ97" s="45"/>
      <c r="APA97" s="45"/>
      <c r="APB97" s="45"/>
      <c r="APC97" s="45"/>
      <c r="APD97" s="45"/>
      <c r="APE97" s="45"/>
      <c r="APF97" s="45"/>
      <c r="APG97" s="45"/>
      <c r="APH97" s="45"/>
      <c r="API97" s="45"/>
      <c r="APJ97" s="45"/>
      <c r="APK97" s="45"/>
      <c r="APL97" s="45"/>
      <c r="APM97" s="45"/>
      <c r="APN97" s="45"/>
      <c r="APO97" s="45"/>
      <c r="APP97" s="45"/>
      <c r="APQ97" s="45"/>
      <c r="APR97" s="45"/>
      <c r="APS97" s="45"/>
      <c r="APT97" s="45"/>
      <c r="APU97" s="45"/>
      <c r="APV97" s="45"/>
      <c r="APW97" s="45"/>
      <c r="APX97" s="45"/>
      <c r="APY97" s="45"/>
      <c r="APZ97" s="45"/>
      <c r="AQA97" s="45"/>
      <c r="AQB97" s="45"/>
      <c r="AQC97" s="45"/>
      <c r="AQD97" s="45"/>
      <c r="AQE97" s="45"/>
      <c r="AQF97" s="45"/>
      <c r="AQG97" s="45"/>
      <c r="AQH97" s="45"/>
      <c r="AQI97" s="45"/>
      <c r="AQJ97" s="45"/>
      <c r="AQK97" s="45"/>
      <c r="AQL97" s="45"/>
      <c r="AQM97" s="45"/>
      <c r="AQN97" s="45"/>
      <c r="AQO97" s="45"/>
      <c r="AQP97" s="45"/>
      <c r="AQQ97" s="45"/>
      <c r="AQR97" s="45"/>
      <c r="AQS97" s="45"/>
      <c r="AQT97" s="45"/>
      <c r="AQU97" s="45"/>
      <c r="AQV97" s="45"/>
      <c r="AQW97" s="45"/>
      <c r="AQX97" s="45"/>
      <c r="AQY97" s="45"/>
      <c r="AQZ97" s="45"/>
      <c r="ARA97" s="45"/>
      <c r="ARB97" s="45"/>
      <c r="ARC97" s="45"/>
      <c r="ARD97" s="45"/>
      <c r="ARE97" s="45"/>
      <c r="ARF97" s="45"/>
      <c r="ARG97" s="45"/>
      <c r="ARH97" s="45"/>
      <c r="ARI97" s="45"/>
      <c r="ARJ97" s="45"/>
      <c r="ARK97" s="45"/>
      <c r="ARL97" s="45"/>
      <c r="ARM97" s="45"/>
      <c r="ARN97" s="45"/>
      <c r="ARO97" s="45"/>
      <c r="ARP97" s="45"/>
      <c r="ARQ97" s="45"/>
      <c r="ARR97" s="45"/>
      <c r="ARS97" s="45"/>
      <c r="ART97" s="45"/>
      <c r="ARU97" s="45"/>
      <c r="ARV97" s="45"/>
      <c r="ARW97" s="45"/>
      <c r="ARX97" s="45"/>
      <c r="ARY97" s="45"/>
      <c r="ARZ97" s="45"/>
      <c r="ASA97" s="45"/>
      <c r="ASB97" s="45"/>
      <c r="ASC97" s="45"/>
      <c r="ASD97" s="45"/>
      <c r="ASE97" s="45"/>
      <c r="ASF97" s="45"/>
      <c r="ASG97" s="45"/>
      <c r="ASH97" s="45"/>
      <c r="ASI97" s="45"/>
      <c r="ASJ97" s="45"/>
      <c r="ASK97" s="45"/>
      <c r="ASL97" s="45"/>
      <c r="ASM97" s="45"/>
      <c r="ASN97" s="45"/>
      <c r="ASO97" s="45"/>
      <c r="ASP97" s="45"/>
      <c r="ASQ97" s="45"/>
      <c r="ASR97" s="45"/>
      <c r="ASS97" s="45"/>
      <c r="AST97" s="45"/>
      <c r="ASU97" s="45"/>
      <c r="ASV97" s="45"/>
      <c r="ASW97" s="45"/>
      <c r="ASX97" s="45"/>
      <c r="ASY97" s="45"/>
      <c r="ASZ97" s="45"/>
      <c r="ATA97" s="45"/>
      <c r="ATB97" s="45"/>
      <c r="ATC97" s="45"/>
      <c r="ATD97" s="45"/>
      <c r="ATE97" s="45"/>
      <c r="ATF97" s="45"/>
      <c r="ATG97" s="45"/>
      <c r="ATH97" s="45"/>
      <c r="ATI97" s="45"/>
      <c r="ATJ97" s="45"/>
      <c r="ATK97" s="45"/>
      <c r="ATL97" s="45"/>
      <c r="ATM97" s="45"/>
      <c r="ATN97" s="45"/>
      <c r="ATO97" s="45"/>
      <c r="ATP97" s="45"/>
      <c r="ATQ97" s="45"/>
      <c r="ATR97" s="45"/>
      <c r="ATS97" s="45"/>
      <c r="ATT97" s="45"/>
      <c r="ATU97" s="45"/>
      <c r="ATV97" s="45"/>
      <c r="ATW97" s="45"/>
      <c r="ATX97" s="45"/>
      <c r="ATY97" s="45"/>
      <c r="ATZ97" s="45"/>
      <c r="AUA97" s="45"/>
      <c r="AUB97" s="45"/>
      <c r="AUC97" s="45"/>
      <c r="AUD97" s="45"/>
      <c r="AUE97" s="45"/>
      <c r="AUF97" s="45"/>
      <c r="AUG97" s="45"/>
      <c r="AUH97" s="45"/>
      <c r="AUI97" s="45"/>
      <c r="AUJ97" s="45"/>
      <c r="AUK97" s="45"/>
      <c r="AUL97" s="45"/>
      <c r="AUM97" s="45"/>
      <c r="AUN97" s="45"/>
      <c r="AUO97" s="45"/>
      <c r="AUP97" s="45"/>
      <c r="AUQ97" s="45"/>
      <c r="AUR97" s="45"/>
      <c r="AUS97" s="45"/>
      <c r="AUT97" s="45"/>
      <c r="AUU97" s="45"/>
      <c r="AUV97" s="45"/>
      <c r="AUW97" s="45"/>
      <c r="AUX97" s="45"/>
      <c r="AUY97" s="45"/>
      <c r="AUZ97" s="45"/>
      <c r="AVA97" s="45"/>
      <c r="AVB97" s="45"/>
      <c r="AVC97" s="45"/>
      <c r="AVD97" s="45"/>
      <c r="AVE97" s="45"/>
      <c r="AVF97" s="45"/>
      <c r="AVG97" s="45"/>
      <c r="AVH97" s="45"/>
      <c r="AVI97" s="45"/>
      <c r="AVJ97" s="45"/>
      <c r="AVK97" s="45"/>
      <c r="AVL97" s="45"/>
      <c r="AVM97" s="45"/>
      <c r="AVN97" s="45"/>
      <c r="AVO97" s="45"/>
      <c r="AVP97" s="45"/>
      <c r="AVQ97" s="45"/>
      <c r="AVR97" s="45"/>
      <c r="AVS97" s="45"/>
      <c r="AVT97" s="45"/>
      <c r="AVU97" s="45"/>
      <c r="AVV97" s="45"/>
      <c r="AVW97" s="45"/>
      <c r="AVX97" s="45"/>
      <c r="AVY97" s="45"/>
      <c r="AVZ97" s="45"/>
      <c r="AWA97" s="45"/>
      <c r="AWB97" s="45"/>
      <c r="AWC97" s="45"/>
      <c r="AWD97" s="45"/>
      <c r="AWE97" s="45"/>
      <c r="AWF97" s="45"/>
      <c r="AWG97" s="45"/>
      <c r="AWH97" s="45"/>
      <c r="AWI97" s="45"/>
      <c r="AWJ97" s="45"/>
      <c r="AWK97" s="45"/>
      <c r="AWL97" s="45"/>
      <c r="AWM97" s="45"/>
      <c r="AWN97" s="45"/>
      <c r="AWO97" s="45"/>
      <c r="AWP97" s="45"/>
      <c r="AWQ97" s="45"/>
      <c r="AWR97" s="45"/>
      <c r="AWS97" s="45"/>
      <c r="AWT97" s="45"/>
      <c r="AWU97" s="45"/>
      <c r="AWV97" s="45"/>
      <c r="AWW97" s="45"/>
      <c r="AWX97" s="45"/>
      <c r="AWY97" s="45"/>
      <c r="AWZ97" s="45"/>
      <c r="AXA97" s="45"/>
      <c r="AXB97" s="45"/>
      <c r="AXC97" s="45"/>
      <c r="AXD97" s="45"/>
      <c r="AXE97" s="45"/>
      <c r="AXF97" s="45"/>
      <c r="AXG97" s="45"/>
      <c r="AXH97" s="45"/>
      <c r="AXI97" s="45"/>
      <c r="AXJ97" s="45"/>
      <c r="AXK97" s="45"/>
      <c r="AXL97" s="45"/>
      <c r="AXM97" s="45"/>
      <c r="AXN97" s="45"/>
      <c r="AXO97" s="45"/>
      <c r="AXP97" s="45"/>
      <c r="AXQ97" s="45"/>
      <c r="AXR97" s="45"/>
      <c r="AXS97" s="45"/>
      <c r="AXT97" s="45"/>
      <c r="AXU97" s="45"/>
      <c r="AXV97" s="45"/>
      <c r="AXW97" s="45"/>
      <c r="AXX97" s="45"/>
      <c r="AXY97" s="45"/>
      <c r="AXZ97" s="45"/>
      <c r="AYA97" s="45"/>
      <c r="AYB97" s="45"/>
      <c r="AYC97" s="45"/>
      <c r="AYD97" s="45"/>
      <c r="AYE97" s="45"/>
      <c r="AYF97" s="45"/>
      <c r="AYG97" s="45"/>
      <c r="AYH97" s="45"/>
      <c r="AYI97" s="45"/>
      <c r="AYJ97" s="45"/>
      <c r="AYK97" s="45"/>
      <c r="AYL97" s="45"/>
      <c r="AYM97" s="45"/>
      <c r="AYN97" s="45"/>
      <c r="AYO97" s="45"/>
      <c r="AYP97" s="45"/>
      <c r="AYQ97" s="45"/>
      <c r="AYR97" s="45"/>
      <c r="AYS97" s="45"/>
      <c r="AYT97" s="45"/>
      <c r="AYU97" s="45"/>
      <c r="AYV97" s="45"/>
      <c r="AYW97" s="45"/>
      <c r="AYX97" s="45"/>
      <c r="AYY97" s="45"/>
      <c r="AYZ97" s="45"/>
      <c r="AZA97" s="45"/>
      <c r="AZB97" s="45"/>
      <c r="AZC97" s="45"/>
      <c r="AZD97" s="45"/>
      <c r="AZE97" s="45"/>
      <c r="AZF97" s="45"/>
      <c r="AZG97" s="45"/>
      <c r="AZH97" s="45"/>
      <c r="AZI97" s="45"/>
      <c r="AZJ97" s="45"/>
      <c r="AZK97" s="45"/>
      <c r="AZL97" s="45"/>
      <c r="AZM97" s="45"/>
      <c r="AZN97" s="45"/>
      <c r="AZO97" s="45"/>
      <c r="AZP97" s="45"/>
      <c r="AZQ97" s="45"/>
      <c r="AZR97" s="45"/>
      <c r="AZS97" s="45"/>
      <c r="AZT97" s="45"/>
      <c r="AZU97" s="45"/>
      <c r="AZV97" s="45"/>
      <c r="AZW97" s="45"/>
      <c r="AZX97" s="45"/>
      <c r="AZY97" s="45"/>
      <c r="AZZ97" s="45"/>
      <c r="BAA97" s="45"/>
      <c r="BAB97" s="45"/>
      <c r="BAC97" s="45"/>
      <c r="BAD97" s="45"/>
      <c r="BAE97" s="45"/>
      <c r="BAF97" s="45"/>
      <c r="BAG97" s="45"/>
      <c r="BAH97" s="45"/>
      <c r="BAI97" s="45"/>
      <c r="BAJ97" s="45"/>
      <c r="BAK97" s="45"/>
      <c r="BAL97" s="45"/>
      <c r="BAM97" s="45"/>
      <c r="BAN97" s="45"/>
      <c r="BAO97" s="45"/>
      <c r="BAP97" s="45"/>
      <c r="BAQ97" s="45"/>
      <c r="BAR97" s="45"/>
      <c r="BAS97" s="45"/>
      <c r="BAT97" s="45"/>
      <c r="BAU97" s="45"/>
      <c r="BAV97" s="45"/>
      <c r="BAW97" s="45"/>
      <c r="BAX97" s="45"/>
      <c r="BAY97" s="45"/>
      <c r="BAZ97" s="45"/>
      <c r="BBA97" s="45"/>
      <c r="BBB97" s="45"/>
      <c r="BBC97" s="45"/>
      <c r="BBD97" s="45"/>
      <c r="BBE97" s="45"/>
      <c r="BBF97" s="45"/>
      <c r="BBG97" s="45"/>
      <c r="BBH97" s="45"/>
      <c r="BBI97" s="45"/>
      <c r="BBJ97" s="45"/>
      <c r="BBK97" s="45"/>
      <c r="BBL97" s="45"/>
      <c r="BBM97" s="45"/>
      <c r="BBN97" s="45"/>
      <c r="BBO97" s="45"/>
      <c r="BBP97" s="45"/>
      <c r="BBQ97" s="45"/>
      <c r="BBR97" s="45"/>
      <c r="BBS97" s="45"/>
      <c r="BBT97" s="45"/>
      <c r="BBU97" s="45"/>
      <c r="BBV97" s="45"/>
      <c r="BBW97" s="45"/>
      <c r="BBX97" s="45"/>
      <c r="BBY97" s="45"/>
      <c r="BBZ97" s="45"/>
      <c r="BCA97" s="45"/>
      <c r="BCB97" s="45"/>
      <c r="BCC97" s="45"/>
      <c r="BCD97" s="45"/>
      <c r="BCE97" s="45"/>
      <c r="BCF97" s="45"/>
      <c r="BCG97" s="45"/>
      <c r="BCH97" s="45"/>
      <c r="BCI97" s="45"/>
      <c r="BCJ97" s="45"/>
      <c r="BCK97" s="45"/>
      <c r="BCL97" s="45"/>
      <c r="BCM97" s="45"/>
      <c r="BCN97" s="45"/>
      <c r="BCO97" s="45"/>
      <c r="BCP97" s="45"/>
      <c r="BCQ97" s="45"/>
      <c r="BCR97" s="45"/>
      <c r="BCS97" s="45"/>
      <c r="BCT97" s="45"/>
      <c r="BCU97" s="45"/>
      <c r="BCV97" s="45"/>
      <c r="BCW97" s="45"/>
      <c r="BCX97" s="45"/>
      <c r="BCY97" s="45"/>
      <c r="BCZ97" s="45"/>
      <c r="BDA97" s="45"/>
      <c r="BDB97" s="45"/>
      <c r="BDC97" s="45"/>
      <c r="BDD97" s="45"/>
      <c r="BDE97" s="45"/>
      <c r="BDF97" s="45"/>
      <c r="BDG97" s="45"/>
      <c r="BDH97" s="45"/>
      <c r="BDI97" s="45"/>
      <c r="BDJ97" s="45"/>
      <c r="BDK97" s="45"/>
      <c r="BDL97" s="45"/>
      <c r="BDM97" s="45"/>
      <c r="BDN97" s="45"/>
      <c r="BDO97" s="45"/>
      <c r="BDP97" s="45"/>
      <c r="BDQ97" s="45"/>
      <c r="BDR97" s="45"/>
      <c r="BDS97" s="45"/>
      <c r="BDT97" s="45"/>
      <c r="BDU97" s="45"/>
      <c r="BDV97" s="45"/>
      <c r="BDW97" s="45"/>
      <c r="BDX97" s="45"/>
      <c r="BDY97" s="45"/>
      <c r="BDZ97" s="45"/>
      <c r="BEA97" s="45"/>
      <c r="BEB97" s="45"/>
      <c r="BEC97" s="45"/>
      <c r="BED97" s="45"/>
      <c r="BEE97" s="45"/>
      <c r="BEF97" s="45"/>
      <c r="BEG97" s="45"/>
      <c r="BEH97" s="45"/>
      <c r="BEI97" s="45"/>
      <c r="BEJ97" s="45"/>
      <c r="BEK97" s="45"/>
      <c r="BEL97" s="45"/>
      <c r="BEM97" s="45"/>
      <c r="BEN97" s="45"/>
      <c r="BEO97" s="45"/>
      <c r="BEP97" s="45"/>
      <c r="BEQ97" s="45"/>
      <c r="BER97" s="45"/>
      <c r="BES97" s="45"/>
      <c r="BET97" s="45"/>
      <c r="BEU97" s="45"/>
      <c r="BEV97" s="45"/>
      <c r="BEW97" s="45"/>
      <c r="BEX97" s="45"/>
      <c r="BEY97" s="45"/>
      <c r="BEZ97" s="45"/>
      <c r="BFA97" s="45"/>
      <c r="BFB97" s="45"/>
      <c r="BFC97" s="45"/>
      <c r="BFD97" s="45"/>
      <c r="BFE97" s="45"/>
      <c r="BFF97" s="45"/>
      <c r="BFG97" s="45"/>
      <c r="BFH97" s="45"/>
      <c r="BFI97" s="45"/>
      <c r="BFJ97" s="45"/>
      <c r="BFK97" s="45"/>
      <c r="BFL97" s="45"/>
      <c r="BFM97" s="45"/>
      <c r="BFN97" s="45"/>
      <c r="BFO97" s="45"/>
      <c r="BFP97" s="45"/>
      <c r="BFQ97" s="45"/>
      <c r="BFR97" s="45"/>
      <c r="BFS97" s="45"/>
      <c r="BFT97" s="45"/>
      <c r="BFU97" s="45"/>
      <c r="BFV97" s="45"/>
      <c r="BFW97" s="45"/>
      <c r="BFX97" s="45"/>
      <c r="BFY97" s="45"/>
      <c r="BFZ97" s="45"/>
      <c r="BGA97" s="45"/>
      <c r="BGB97" s="45"/>
      <c r="BGC97" s="45"/>
      <c r="BGD97" s="45"/>
      <c r="BGE97" s="45"/>
      <c r="BGF97" s="45"/>
      <c r="BGG97" s="45"/>
      <c r="BGH97" s="45"/>
      <c r="BGI97" s="45"/>
      <c r="BGJ97" s="45"/>
      <c r="BGK97" s="45"/>
      <c r="BGL97" s="45"/>
      <c r="BGM97" s="45"/>
      <c r="BGN97" s="45"/>
      <c r="BGO97" s="45"/>
      <c r="BGP97" s="45"/>
      <c r="BGQ97" s="45"/>
      <c r="BGR97" s="45"/>
      <c r="BGS97" s="45"/>
      <c r="BGT97" s="45"/>
      <c r="BGU97" s="45"/>
      <c r="BGV97" s="45"/>
      <c r="BGW97" s="45"/>
      <c r="BGX97" s="45"/>
      <c r="BGY97" s="45"/>
      <c r="BGZ97" s="45"/>
      <c r="BHA97" s="45"/>
      <c r="BHB97" s="45"/>
      <c r="BHC97" s="45"/>
      <c r="BHD97" s="45"/>
      <c r="BHE97" s="45"/>
      <c r="BHF97" s="45"/>
      <c r="BHG97" s="45"/>
      <c r="BHH97" s="45"/>
      <c r="BHI97" s="45"/>
      <c r="BHJ97" s="45"/>
      <c r="BHK97" s="45"/>
      <c r="BHL97" s="45"/>
      <c r="BHM97" s="45"/>
      <c r="BHN97" s="45"/>
      <c r="BHO97" s="45"/>
      <c r="BHP97" s="45"/>
      <c r="BHQ97" s="45"/>
      <c r="BHR97" s="45"/>
      <c r="BHS97" s="45"/>
      <c r="BHT97" s="45"/>
      <c r="BHU97" s="45"/>
      <c r="BHV97" s="45"/>
      <c r="BHW97" s="45"/>
      <c r="BHX97" s="45"/>
      <c r="BHY97" s="45"/>
      <c r="BHZ97" s="45"/>
      <c r="BIA97" s="45"/>
      <c r="BIB97" s="45"/>
      <c r="BIC97" s="45"/>
      <c r="BID97" s="45"/>
      <c r="BIE97" s="45"/>
      <c r="BIF97" s="45"/>
      <c r="BIG97" s="45"/>
      <c r="BIH97" s="45"/>
      <c r="BII97" s="45"/>
      <c r="BIJ97" s="45"/>
      <c r="BIK97" s="45"/>
      <c r="BIL97" s="45"/>
      <c r="BIM97" s="45"/>
      <c r="BIN97" s="45"/>
      <c r="BIO97" s="45"/>
      <c r="BIP97" s="45"/>
      <c r="BIQ97" s="45"/>
      <c r="BIR97" s="45"/>
      <c r="BIS97" s="45"/>
      <c r="BIT97" s="45"/>
      <c r="BIU97" s="45"/>
      <c r="BIV97" s="45"/>
      <c r="BIW97" s="45"/>
      <c r="BIX97" s="45"/>
      <c r="BIY97" s="45"/>
      <c r="BIZ97" s="45"/>
      <c r="BJA97" s="45"/>
      <c r="BJB97" s="45"/>
      <c r="BJC97" s="45"/>
      <c r="BJD97" s="45"/>
      <c r="BJE97" s="45"/>
      <c r="BJF97" s="45"/>
      <c r="BJG97" s="45"/>
      <c r="BJH97" s="45"/>
      <c r="BJI97" s="45"/>
      <c r="BJJ97" s="45"/>
      <c r="BJK97" s="45"/>
      <c r="BJL97" s="45"/>
      <c r="BJM97" s="45"/>
      <c r="BJN97" s="45"/>
      <c r="BJO97" s="45"/>
      <c r="BJP97" s="45"/>
      <c r="BJQ97" s="45"/>
      <c r="BJR97" s="45"/>
      <c r="BJS97" s="45"/>
      <c r="BJT97" s="45"/>
      <c r="BJU97" s="45"/>
      <c r="BJV97" s="45"/>
      <c r="BJW97" s="45"/>
      <c r="BJX97" s="45"/>
      <c r="BJY97" s="45"/>
      <c r="BJZ97" s="45"/>
      <c r="BKA97" s="45"/>
      <c r="BKB97" s="45"/>
      <c r="BKC97" s="45"/>
      <c r="BKD97" s="45"/>
      <c r="BKE97" s="45"/>
      <c r="BKF97" s="45"/>
      <c r="BKG97" s="45"/>
      <c r="BKH97" s="45"/>
      <c r="BKI97" s="45"/>
      <c r="BKJ97" s="45"/>
      <c r="BKK97" s="45"/>
      <c r="BKL97" s="45"/>
      <c r="BKM97" s="45"/>
      <c r="BKN97" s="45"/>
      <c r="BKO97" s="45"/>
      <c r="BKP97" s="45"/>
      <c r="BKQ97" s="45"/>
      <c r="BKR97" s="45"/>
      <c r="BKS97" s="45"/>
      <c r="BKT97" s="45"/>
      <c r="BKU97" s="45"/>
      <c r="BKV97" s="45"/>
      <c r="BKW97" s="45"/>
      <c r="BKX97" s="45"/>
      <c r="BKY97" s="45"/>
      <c r="BKZ97" s="45"/>
      <c r="BLA97" s="45"/>
      <c r="BLB97" s="45"/>
      <c r="BLC97" s="45"/>
      <c r="BLD97" s="45"/>
      <c r="BLE97" s="45"/>
      <c r="BLF97" s="45"/>
      <c r="BLG97" s="45"/>
      <c r="BLH97" s="45"/>
      <c r="BLI97" s="45"/>
      <c r="BLJ97" s="45"/>
      <c r="BLK97" s="45"/>
      <c r="BLL97" s="45"/>
      <c r="BLM97" s="45"/>
      <c r="BLN97" s="45"/>
      <c r="BLO97" s="45"/>
      <c r="BLP97" s="45"/>
      <c r="BLQ97" s="45"/>
      <c r="BLR97" s="45"/>
      <c r="BLS97" s="45"/>
      <c r="BLT97" s="45"/>
      <c r="BLU97" s="45"/>
      <c r="BLV97" s="45"/>
      <c r="BLW97" s="45"/>
      <c r="BLX97" s="45"/>
      <c r="BLY97" s="45"/>
      <c r="BLZ97" s="45"/>
      <c r="BMA97" s="45"/>
      <c r="BMB97" s="45"/>
      <c r="BMC97" s="45"/>
      <c r="BMD97" s="45"/>
      <c r="BME97" s="45"/>
      <c r="BMF97" s="45"/>
      <c r="BMG97" s="45"/>
      <c r="BMH97" s="45"/>
      <c r="BMI97" s="45"/>
      <c r="BMJ97" s="45"/>
      <c r="BMK97" s="45"/>
      <c r="BML97" s="45"/>
      <c r="BMM97" s="45"/>
      <c r="BMN97" s="45"/>
      <c r="BMO97" s="45"/>
      <c r="BMP97" s="45"/>
      <c r="BMQ97" s="45"/>
      <c r="BMR97" s="45"/>
      <c r="BMS97" s="45"/>
      <c r="BMT97" s="45"/>
      <c r="BMU97" s="45"/>
      <c r="BMV97" s="45"/>
      <c r="BMW97" s="45"/>
      <c r="BMX97" s="45"/>
      <c r="BMY97" s="45"/>
      <c r="BMZ97" s="45"/>
      <c r="BNA97" s="45"/>
      <c r="BNB97" s="45"/>
      <c r="BNC97" s="45"/>
      <c r="BND97" s="45"/>
      <c r="BNE97" s="45"/>
      <c r="BNF97" s="45"/>
      <c r="BNG97" s="45"/>
      <c r="BNH97" s="45"/>
      <c r="BNI97" s="45"/>
      <c r="BNJ97" s="45"/>
      <c r="BNK97" s="45"/>
      <c r="BNL97" s="45"/>
      <c r="BNM97" s="45"/>
      <c r="BNN97" s="45"/>
      <c r="BNO97" s="45"/>
      <c r="BNP97" s="45"/>
      <c r="BNQ97" s="45"/>
      <c r="BNR97" s="45"/>
      <c r="BNS97" s="45"/>
      <c r="BNT97" s="45"/>
      <c r="BNU97" s="45"/>
      <c r="BNV97" s="45"/>
      <c r="BNW97" s="45"/>
      <c r="BNX97" s="45"/>
      <c r="BNY97" s="45"/>
      <c r="BNZ97" s="45"/>
      <c r="BOA97" s="45"/>
      <c r="BOB97" s="45"/>
      <c r="BOC97" s="45"/>
      <c r="BOD97" s="45"/>
      <c r="BOE97" s="45"/>
      <c r="BOF97" s="45"/>
      <c r="BOG97" s="45"/>
      <c r="BOH97" s="45"/>
      <c r="BOI97" s="45"/>
      <c r="BOJ97" s="45"/>
      <c r="BOK97" s="45"/>
      <c r="BOL97" s="45"/>
      <c r="BOM97" s="45"/>
      <c r="BON97" s="45"/>
      <c r="BOO97" s="45"/>
      <c r="BOP97" s="45"/>
      <c r="BOQ97" s="45"/>
      <c r="BOR97" s="45"/>
      <c r="BOS97" s="45"/>
      <c r="BOT97" s="45"/>
      <c r="BOU97" s="45"/>
      <c r="BOV97" s="45"/>
      <c r="BOW97" s="45"/>
      <c r="BOX97" s="45"/>
      <c r="BOY97" s="45"/>
      <c r="BOZ97" s="45"/>
      <c r="BPA97" s="45"/>
      <c r="BPB97" s="45"/>
      <c r="BPC97" s="45"/>
      <c r="BPD97" s="45"/>
      <c r="BPE97" s="45"/>
      <c r="BPF97" s="45"/>
      <c r="BPG97" s="45"/>
      <c r="BPH97" s="45"/>
      <c r="BPI97" s="45"/>
      <c r="BPJ97" s="45"/>
      <c r="BPK97" s="45"/>
      <c r="BPL97" s="45"/>
      <c r="BPM97" s="45"/>
      <c r="BPN97" s="45"/>
      <c r="BPO97" s="45"/>
      <c r="BPP97" s="45"/>
      <c r="BPQ97" s="45"/>
      <c r="BPR97" s="45"/>
      <c r="BPS97" s="45"/>
      <c r="BPT97" s="45"/>
      <c r="BPU97" s="45"/>
      <c r="BPV97" s="45"/>
      <c r="BPW97" s="45"/>
      <c r="BPX97" s="45"/>
      <c r="BPY97" s="45"/>
      <c r="BPZ97" s="45"/>
      <c r="BQA97" s="45"/>
      <c r="BQB97" s="45"/>
      <c r="BQC97" s="45"/>
      <c r="BQD97" s="45"/>
      <c r="BQE97" s="45"/>
      <c r="BQF97" s="45"/>
      <c r="BQG97" s="45"/>
      <c r="BQH97" s="45"/>
      <c r="BQI97" s="45"/>
      <c r="BQJ97" s="45"/>
      <c r="BQK97" s="45"/>
      <c r="BQL97" s="45"/>
      <c r="BQM97" s="45"/>
      <c r="BQN97" s="45"/>
      <c r="BQO97" s="45"/>
      <c r="BQP97" s="45"/>
      <c r="BQQ97" s="45"/>
      <c r="BQR97" s="45"/>
      <c r="BQS97" s="45"/>
      <c r="BQT97" s="45"/>
      <c r="BQU97" s="45"/>
      <c r="BQV97" s="45"/>
      <c r="BQW97" s="45"/>
      <c r="BQX97" s="45"/>
      <c r="BQY97" s="45"/>
      <c r="BQZ97" s="45"/>
      <c r="BRA97" s="45"/>
      <c r="BRB97" s="45"/>
      <c r="BRC97" s="45"/>
      <c r="BRD97" s="45"/>
      <c r="BRE97" s="45"/>
      <c r="BRF97" s="45"/>
      <c r="BRG97" s="45"/>
      <c r="BRH97" s="45"/>
      <c r="BRI97" s="45"/>
      <c r="BRJ97" s="45"/>
      <c r="BRK97" s="45"/>
      <c r="BRL97" s="45"/>
      <c r="BRM97" s="45"/>
      <c r="BRN97" s="45"/>
      <c r="BRO97" s="45"/>
      <c r="BRP97" s="45"/>
      <c r="BRQ97" s="45"/>
      <c r="BRR97" s="45"/>
      <c r="BRS97" s="45"/>
      <c r="BRT97" s="45"/>
      <c r="BRU97" s="45"/>
      <c r="BRV97" s="45"/>
      <c r="BRW97" s="45"/>
      <c r="BRX97" s="45"/>
      <c r="BRY97" s="45"/>
      <c r="BRZ97" s="45"/>
      <c r="BSA97" s="45"/>
      <c r="BSB97" s="45"/>
      <c r="BSC97" s="45"/>
      <c r="BSD97" s="45"/>
      <c r="BSE97" s="45"/>
      <c r="BSF97" s="45"/>
      <c r="BSG97" s="45"/>
      <c r="BSH97" s="45"/>
      <c r="BSI97" s="45"/>
      <c r="BSJ97" s="45"/>
      <c r="BSK97" s="45"/>
      <c r="BSL97" s="45"/>
      <c r="BSM97" s="45"/>
      <c r="BSN97" s="45"/>
      <c r="BSO97" s="45"/>
      <c r="BSP97" s="45"/>
      <c r="BSQ97" s="45"/>
      <c r="BSR97" s="45"/>
      <c r="BSS97" s="45"/>
      <c r="BST97" s="45"/>
      <c r="BSU97" s="45"/>
      <c r="BSV97" s="45"/>
      <c r="BSW97" s="45"/>
      <c r="BSX97" s="45"/>
      <c r="BSY97" s="45"/>
      <c r="BSZ97" s="45"/>
      <c r="BTA97" s="45"/>
      <c r="BTB97" s="45"/>
      <c r="BTC97" s="45"/>
      <c r="BTD97" s="45"/>
      <c r="BTE97" s="45"/>
      <c r="BTF97" s="45"/>
      <c r="BTG97" s="45"/>
      <c r="BTH97" s="45"/>
      <c r="BTI97" s="45"/>
      <c r="BTJ97" s="45"/>
      <c r="BTK97" s="45"/>
      <c r="BTL97" s="45"/>
      <c r="BTM97" s="45"/>
      <c r="BTN97" s="45"/>
      <c r="BTO97" s="45"/>
      <c r="BTP97" s="45"/>
      <c r="BTQ97" s="45"/>
      <c r="BTR97" s="45"/>
      <c r="BTS97" s="45"/>
      <c r="BTT97" s="45"/>
      <c r="BTU97" s="45"/>
      <c r="BTV97" s="45"/>
      <c r="BTW97" s="45"/>
      <c r="BTX97" s="45"/>
      <c r="BTY97" s="45"/>
      <c r="BTZ97" s="45"/>
      <c r="BUA97" s="45"/>
      <c r="BUB97" s="45"/>
      <c r="BUC97" s="45"/>
      <c r="BUD97" s="45"/>
      <c r="BUE97" s="45"/>
      <c r="BUF97" s="45"/>
      <c r="BUG97" s="45"/>
      <c r="BUH97" s="45"/>
      <c r="BUI97" s="45"/>
      <c r="BUJ97" s="45"/>
      <c r="BUK97" s="45"/>
      <c r="BUL97" s="45"/>
      <c r="BUM97" s="45"/>
      <c r="BUN97" s="45"/>
      <c r="BUO97" s="45"/>
      <c r="BUP97" s="45"/>
      <c r="BUQ97" s="45"/>
      <c r="BUR97" s="45"/>
      <c r="BUS97" s="45"/>
      <c r="BUT97" s="45"/>
      <c r="BUU97" s="45"/>
      <c r="BUV97" s="45"/>
      <c r="BUW97" s="45"/>
      <c r="BUX97" s="45"/>
      <c r="BUY97" s="45"/>
      <c r="BUZ97" s="45"/>
      <c r="BVA97" s="45"/>
      <c r="BVB97" s="45"/>
      <c r="BVC97" s="45"/>
      <c r="BVD97" s="45"/>
      <c r="BVE97" s="45"/>
      <c r="BVF97" s="45"/>
      <c r="BVG97" s="45"/>
      <c r="BVH97" s="45"/>
      <c r="BVI97" s="45"/>
      <c r="BVJ97" s="45"/>
      <c r="BVK97" s="45"/>
      <c r="BVL97" s="45"/>
      <c r="BVM97" s="45"/>
      <c r="BVN97" s="45"/>
      <c r="BVO97" s="45"/>
      <c r="BVP97" s="45"/>
      <c r="BVQ97" s="45"/>
      <c r="BVR97" s="45"/>
      <c r="BVS97" s="45"/>
      <c r="BVT97" s="45"/>
      <c r="BVU97" s="45"/>
      <c r="BVV97" s="45"/>
      <c r="BVW97" s="45"/>
      <c r="BVX97" s="45"/>
      <c r="BVY97" s="45"/>
      <c r="BVZ97" s="45"/>
      <c r="BWA97" s="45"/>
      <c r="BWB97" s="45"/>
      <c r="BWC97" s="45"/>
      <c r="BWD97" s="45"/>
      <c r="BWE97" s="45"/>
      <c r="BWF97" s="45"/>
      <c r="BWG97" s="45"/>
      <c r="BWH97" s="45"/>
      <c r="BWI97" s="45"/>
      <c r="BWJ97" s="45"/>
      <c r="BWK97" s="45"/>
      <c r="BWL97" s="45"/>
      <c r="BWM97" s="45"/>
      <c r="BWN97" s="45"/>
      <c r="BWO97" s="45"/>
      <c r="BWP97" s="45"/>
      <c r="BWQ97" s="45"/>
      <c r="BWR97" s="45"/>
      <c r="BWS97" s="45"/>
      <c r="BWT97" s="45"/>
      <c r="BWU97" s="45"/>
      <c r="BWV97" s="45"/>
      <c r="BWW97" s="45"/>
      <c r="BWX97" s="45"/>
      <c r="BWY97" s="45"/>
      <c r="BWZ97" s="45"/>
      <c r="BXA97" s="45"/>
      <c r="BXB97" s="45"/>
      <c r="BXC97" s="45"/>
      <c r="BXD97" s="45"/>
      <c r="BXE97" s="45"/>
      <c r="BXF97" s="45"/>
      <c r="BXG97" s="45"/>
      <c r="BXH97" s="45"/>
      <c r="BXI97" s="45"/>
      <c r="BXJ97" s="45"/>
      <c r="BXK97" s="45"/>
      <c r="BXL97" s="45"/>
      <c r="BXM97" s="45"/>
      <c r="BXN97" s="45"/>
      <c r="BXO97" s="45"/>
      <c r="BXP97" s="45"/>
      <c r="BXQ97" s="45"/>
      <c r="BXR97" s="45"/>
      <c r="BXS97" s="45"/>
      <c r="BXT97" s="45"/>
      <c r="BXU97" s="45"/>
      <c r="BXV97" s="45"/>
      <c r="BXW97" s="45"/>
      <c r="BXX97" s="45"/>
      <c r="BXY97" s="45"/>
      <c r="BXZ97" s="45"/>
      <c r="BYA97" s="45"/>
      <c r="BYB97" s="45"/>
      <c r="BYC97" s="45"/>
      <c r="BYD97" s="45"/>
      <c r="BYE97" s="45"/>
      <c r="BYF97" s="45"/>
      <c r="BYG97" s="45"/>
      <c r="BYH97" s="45"/>
      <c r="BYI97" s="45"/>
      <c r="BYJ97" s="45"/>
      <c r="BYK97" s="45"/>
      <c r="BYL97" s="45"/>
      <c r="BYM97" s="45"/>
      <c r="BYN97" s="45"/>
      <c r="BYO97" s="45"/>
      <c r="BYP97" s="45"/>
      <c r="BYQ97" s="45"/>
      <c r="BYR97" s="45"/>
      <c r="BYS97" s="45"/>
      <c r="BYT97" s="45"/>
      <c r="BYU97" s="45"/>
      <c r="BYV97" s="45"/>
      <c r="BYW97" s="45"/>
      <c r="BYX97" s="45"/>
      <c r="BYY97" s="45"/>
      <c r="BYZ97" s="45"/>
      <c r="BZA97" s="45"/>
      <c r="BZB97" s="45"/>
      <c r="BZC97" s="45"/>
      <c r="BZD97" s="45"/>
      <c r="BZE97" s="45"/>
      <c r="BZF97" s="45"/>
      <c r="BZG97" s="45"/>
      <c r="BZH97" s="45"/>
      <c r="BZI97" s="45"/>
      <c r="BZJ97" s="45"/>
      <c r="BZK97" s="45"/>
      <c r="BZL97" s="45"/>
      <c r="BZM97" s="45"/>
      <c r="BZN97" s="45"/>
      <c r="BZO97" s="45"/>
      <c r="BZP97" s="45"/>
      <c r="BZQ97" s="45"/>
      <c r="BZR97" s="45"/>
      <c r="BZS97" s="45"/>
      <c r="BZT97" s="45"/>
      <c r="BZU97" s="45"/>
      <c r="BZV97" s="45"/>
      <c r="BZW97" s="45"/>
      <c r="BZX97" s="45"/>
      <c r="BZY97" s="45"/>
      <c r="BZZ97" s="45"/>
      <c r="CAA97" s="45"/>
      <c r="CAB97" s="45"/>
      <c r="CAC97" s="45"/>
      <c r="CAD97" s="45"/>
      <c r="CAE97" s="45"/>
      <c r="CAF97" s="45"/>
      <c r="CAG97" s="45"/>
      <c r="CAH97" s="45"/>
      <c r="CAI97" s="45"/>
      <c r="CAJ97" s="45"/>
      <c r="CAK97" s="45"/>
      <c r="CAL97" s="45"/>
      <c r="CAM97" s="45"/>
      <c r="CAN97" s="45"/>
      <c r="CAO97" s="45"/>
      <c r="CAP97" s="45"/>
      <c r="CAQ97" s="45"/>
      <c r="CAR97" s="45"/>
      <c r="CAS97" s="45"/>
      <c r="CAT97" s="45"/>
      <c r="CAU97" s="45"/>
      <c r="CAV97" s="45"/>
      <c r="CAW97" s="45"/>
      <c r="CAX97" s="45"/>
      <c r="CAY97" s="45"/>
      <c r="CAZ97" s="45"/>
      <c r="CBA97" s="45"/>
      <c r="CBB97" s="45"/>
      <c r="CBC97" s="45"/>
      <c r="CBD97" s="45"/>
      <c r="CBE97" s="45"/>
      <c r="CBF97" s="45"/>
      <c r="CBG97" s="45"/>
      <c r="CBH97" s="45"/>
      <c r="CBI97" s="45"/>
      <c r="CBJ97" s="45"/>
      <c r="CBK97" s="45"/>
      <c r="CBL97" s="45"/>
      <c r="CBM97" s="45"/>
      <c r="CBN97" s="45"/>
      <c r="CBO97" s="45"/>
      <c r="CBP97" s="45"/>
      <c r="CBQ97" s="45"/>
      <c r="CBR97" s="45"/>
      <c r="CBS97" s="45"/>
      <c r="CBT97" s="45"/>
      <c r="CBU97" s="45"/>
      <c r="CBV97" s="45"/>
      <c r="CBW97" s="45"/>
      <c r="CBX97" s="45"/>
      <c r="CBY97" s="45"/>
      <c r="CBZ97" s="45"/>
      <c r="CCA97" s="45"/>
      <c r="CCB97" s="45"/>
      <c r="CCC97" s="45"/>
      <c r="CCD97" s="45"/>
      <c r="CCE97" s="45"/>
      <c r="CCF97" s="45"/>
      <c r="CCG97" s="45"/>
      <c r="CCH97" s="45"/>
      <c r="CCI97" s="45"/>
      <c r="CCJ97" s="45"/>
      <c r="CCK97" s="45"/>
      <c r="CCL97" s="45"/>
      <c r="CCM97" s="45"/>
      <c r="CCN97" s="45"/>
      <c r="CCO97" s="45"/>
      <c r="CCP97" s="45"/>
      <c r="CCQ97" s="45"/>
      <c r="CCR97" s="45"/>
      <c r="CCS97" s="45"/>
      <c r="CCT97" s="45"/>
      <c r="CCU97" s="45"/>
      <c r="CCV97" s="45"/>
      <c r="CCW97" s="45"/>
      <c r="CCX97" s="45"/>
      <c r="CCY97" s="45"/>
      <c r="CCZ97" s="45"/>
      <c r="CDA97" s="45"/>
      <c r="CDB97" s="45"/>
      <c r="CDC97" s="45"/>
      <c r="CDD97" s="45"/>
      <c r="CDE97" s="45"/>
      <c r="CDF97" s="45"/>
      <c r="CDG97" s="45"/>
      <c r="CDH97" s="45"/>
      <c r="CDI97" s="45"/>
      <c r="CDJ97" s="45"/>
      <c r="CDK97" s="45"/>
      <c r="CDL97" s="45"/>
      <c r="CDM97" s="45"/>
      <c r="CDN97" s="45"/>
      <c r="CDO97" s="45"/>
      <c r="CDP97" s="45"/>
      <c r="CDQ97" s="45"/>
      <c r="CDR97" s="45"/>
      <c r="CDS97" s="45"/>
      <c r="CDT97" s="45"/>
      <c r="CDU97" s="45"/>
      <c r="CDV97" s="45"/>
      <c r="CDW97" s="45"/>
      <c r="CDX97" s="45"/>
      <c r="CDY97" s="45"/>
      <c r="CDZ97" s="45"/>
      <c r="CEA97" s="45"/>
      <c r="CEB97" s="45"/>
      <c r="CEC97" s="45"/>
      <c r="CED97" s="45"/>
      <c r="CEE97" s="45"/>
      <c r="CEF97" s="45"/>
      <c r="CEG97" s="45"/>
      <c r="CEH97" s="45"/>
      <c r="CEI97" s="45"/>
      <c r="CEJ97" s="45"/>
      <c r="CEK97" s="45"/>
      <c r="CEL97" s="45"/>
      <c r="CEM97" s="45"/>
      <c r="CEN97" s="45"/>
      <c r="CEO97" s="45"/>
      <c r="CEP97" s="45"/>
      <c r="CEQ97" s="45"/>
      <c r="CER97" s="45"/>
      <c r="CES97" s="45"/>
      <c r="CET97" s="45"/>
      <c r="CEU97" s="45"/>
      <c r="CEV97" s="45"/>
      <c r="CEW97" s="45"/>
      <c r="CEX97" s="45"/>
      <c r="CEY97" s="45"/>
      <c r="CEZ97" s="45"/>
      <c r="CFA97" s="45"/>
      <c r="CFB97" s="45"/>
      <c r="CFC97" s="45"/>
      <c r="CFD97" s="45"/>
      <c r="CFE97" s="45"/>
      <c r="CFF97" s="45"/>
      <c r="CFG97" s="45"/>
      <c r="CFH97" s="45"/>
      <c r="CFI97" s="45"/>
      <c r="CFJ97" s="45"/>
      <c r="CFK97" s="45"/>
      <c r="CFL97" s="45"/>
      <c r="CFM97" s="45"/>
      <c r="CFN97" s="45"/>
      <c r="CFO97" s="45"/>
      <c r="CFP97" s="45"/>
      <c r="CFQ97" s="45"/>
      <c r="CFR97" s="45"/>
      <c r="CFS97" s="45"/>
      <c r="CFT97" s="45"/>
      <c r="CFU97" s="45"/>
      <c r="CFV97" s="45"/>
      <c r="CFW97" s="45"/>
      <c r="CFX97" s="45"/>
      <c r="CFY97" s="45"/>
      <c r="CFZ97" s="45"/>
      <c r="CGA97" s="45"/>
      <c r="CGB97" s="45"/>
      <c r="CGC97" s="45"/>
      <c r="CGD97" s="45"/>
      <c r="CGE97" s="45"/>
      <c r="CGF97" s="45"/>
      <c r="CGG97" s="45"/>
      <c r="CGH97" s="45"/>
      <c r="CGI97" s="45"/>
      <c r="CGJ97" s="45"/>
      <c r="CGK97" s="45"/>
      <c r="CGL97" s="45"/>
      <c r="CGM97" s="45"/>
      <c r="CGN97" s="45"/>
      <c r="CGO97" s="45"/>
      <c r="CGP97" s="45"/>
      <c r="CGQ97" s="45"/>
      <c r="CGR97" s="45"/>
      <c r="CGS97" s="45"/>
      <c r="CGT97" s="45"/>
      <c r="CGU97" s="45"/>
      <c r="CGV97" s="45"/>
      <c r="CGW97" s="45"/>
      <c r="CGX97" s="45"/>
      <c r="CGY97" s="45"/>
      <c r="CGZ97" s="45"/>
      <c r="CHA97" s="45"/>
      <c r="CHB97" s="45"/>
      <c r="CHC97" s="45"/>
      <c r="CHD97" s="45"/>
      <c r="CHE97" s="45"/>
      <c r="CHF97" s="45"/>
      <c r="CHG97" s="45"/>
      <c r="CHH97" s="45"/>
      <c r="CHI97" s="45"/>
      <c r="CHJ97" s="45"/>
      <c r="CHK97" s="45"/>
      <c r="CHL97" s="45"/>
      <c r="CHM97" s="45"/>
      <c r="CHN97" s="45"/>
      <c r="CHO97" s="45"/>
      <c r="CHP97" s="45"/>
      <c r="CHQ97" s="45"/>
      <c r="CHR97" s="45"/>
      <c r="CHS97" s="45"/>
      <c r="CHT97" s="45"/>
      <c r="CHU97" s="45"/>
      <c r="CHV97" s="45"/>
      <c r="CHW97" s="45"/>
      <c r="CHX97" s="45"/>
      <c r="CHY97" s="45"/>
      <c r="CHZ97" s="45"/>
      <c r="CIA97" s="45"/>
      <c r="CIB97" s="45"/>
      <c r="CIC97" s="45"/>
      <c r="CID97" s="45"/>
      <c r="CIE97" s="45"/>
      <c r="CIF97" s="45"/>
      <c r="CIG97" s="45"/>
      <c r="CIH97" s="45"/>
      <c r="CII97" s="45"/>
      <c r="CIJ97" s="45"/>
      <c r="CIK97" s="45"/>
      <c r="CIL97" s="45"/>
      <c r="CIM97" s="45"/>
      <c r="CIN97" s="45"/>
      <c r="CIO97" s="45"/>
      <c r="CIP97" s="45"/>
      <c r="CIQ97" s="45"/>
      <c r="CIR97" s="45"/>
      <c r="CIS97" s="45"/>
      <c r="CIT97" s="45"/>
      <c r="CIU97" s="45"/>
      <c r="CIV97" s="45"/>
      <c r="CIW97" s="45"/>
      <c r="CIX97" s="45"/>
      <c r="CIY97" s="45"/>
      <c r="CIZ97" s="45"/>
      <c r="CJA97" s="45"/>
      <c r="CJB97" s="45"/>
      <c r="CJC97" s="45"/>
      <c r="CJD97" s="45"/>
      <c r="CJE97" s="45"/>
      <c r="CJF97" s="45"/>
      <c r="CJG97" s="45"/>
      <c r="CJH97" s="45"/>
      <c r="CJI97" s="45"/>
      <c r="CJJ97" s="45"/>
      <c r="CJK97" s="45"/>
      <c r="CJL97" s="45"/>
      <c r="CJM97" s="45"/>
      <c r="CJN97" s="45"/>
      <c r="CJO97" s="45"/>
      <c r="CJP97" s="45"/>
      <c r="CJQ97" s="45"/>
      <c r="CJR97" s="45"/>
      <c r="CJS97" s="45"/>
      <c r="CJT97" s="45"/>
      <c r="CJU97" s="45"/>
      <c r="CJV97" s="45"/>
      <c r="CJW97" s="45"/>
      <c r="CJX97" s="45"/>
      <c r="CJY97" s="45"/>
      <c r="CJZ97" s="45"/>
      <c r="CKA97" s="45"/>
      <c r="CKB97" s="45"/>
      <c r="CKC97" s="45"/>
      <c r="CKD97" s="45"/>
      <c r="CKE97" s="45"/>
      <c r="CKF97" s="45"/>
      <c r="CKG97" s="45"/>
      <c r="CKH97" s="45"/>
      <c r="CKI97" s="45"/>
      <c r="CKJ97" s="45"/>
      <c r="CKK97" s="45"/>
      <c r="CKL97" s="45"/>
      <c r="CKM97" s="45"/>
      <c r="CKN97" s="45"/>
      <c r="CKO97" s="45"/>
      <c r="CKP97" s="45"/>
      <c r="CKQ97" s="45"/>
      <c r="CKR97" s="45"/>
      <c r="CKS97" s="45"/>
      <c r="CKT97" s="45"/>
      <c r="CKU97" s="45"/>
      <c r="CKV97" s="45"/>
      <c r="CKW97" s="45"/>
      <c r="CKX97" s="45"/>
      <c r="CKY97" s="45"/>
      <c r="CKZ97" s="45"/>
      <c r="CLA97" s="45"/>
      <c r="CLB97" s="45"/>
      <c r="CLC97" s="45"/>
      <c r="CLD97" s="45"/>
      <c r="CLE97" s="45"/>
      <c r="CLF97" s="45"/>
      <c r="CLG97" s="45"/>
      <c r="CLH97" s="45"/>
      <c r="CLI97" s="45"/>
      <c r="CLJ97" s="45"/>
      <c r="CLK97" s="45"/>
      <c r="CLL97" s="45"/>
      <c r="CLM97" s="45"/>
      <c r="CLN97" s="45"/>
      <c r="CLO97" s="45"/>
      <c r="CLP97" s="45"/>
      <c r="CLQ97" s="45"/>
      <c r="CLR97" s="45"/>
      <c r="CLS97" s="45"/>
      <c r="CLT97" s="45"/>
      <c r="CLU97" s="45"/>
      <c r="CLV97" s="45"/>
      <c r="CLW97" s="45"/>
      <c r="CLX97" s="45"/>
      <c r="CLY97" s="45"/>
      <c r="CLZ97" s="45"/>
      <c r="CMA97" s="45"/>
      <c r="CMB97" s="45"/>
      <c r="CMC97" s="45"/>
      <c r="CMD97" s="45"/>
      <c r="CME97" s="45"/>
      <c r="CMF97" s="45"/>
      <c r="CMG97" s="45"/>
      <c r="CMH97" s="45"/>
      <c r="CMI97" s="45"/>
      <c r="CMJ97" s="45"/>
      <c r="CMK97" s="45"/>
      <c r="CML97" s="45"/>
      <c r="CMM97" s="45"/>
      <c r="CMN97" s="45"/>
      <c r="CMO97" s="45"/>
      <c r="CMP97" s="45"/>
      <c r="CMQ97" s="45"/>
      <c r="CMR97" s="45"/>
      <c r="CMS97" s="45"/>
      <c r="CMT97" s="45"/>
      <c r="CMU97" s="45"/>
      <c r="CMV97" s="45"/>
      <c r="CMW97" s="45"/>
      <c r="CMX97" s="45"/>
      <c r="CMY97" s="45"/>
      <c r="CMZ97" s="45"/>
      <c r="CNA97" s="45"/>
      <c r="CNB97" s="45"/>
      <c r="CNC97" s="45"/>
      <c r="CND97" s="45"/>
      <c r="CNE97" s="45"/>
      <c r="CNF97" s="45"/>
      <c r="CNG97" s="45"/>
      <c r="CNH97" s="45"/>
      <c r="CNI97" s="45"/>
      <c r="CNJ97" s="45"/>
      <c r="CNK97" s="45"/>
      <c r="CNL97" s="45"/>
      <c r="CNM97" s="45"/>
      <c r="CNN97" s="45"/>
      <c r="CNO97" s="45"/>
      <c r="CNP97" s="45"/>
      <c r="CNQ97" s="45"/>
      <c r="CNR97" s="45"/>
      <c r="CNS97" s="45"/>
      <c r="CNT97" s="45"/>
      <c r="CNU97" s="45"/>
      <c r="CNV97" s="45"/>
      <c r="CNW97" s="45"/>
      <c r="CNX97" s="45"/>
      <c r="CNY97" s="45"/>
      <c r="CNZ97" s="45"/>
      <c r="COA97" s="45"/>
      <c r="COB97" s="45"/>
      <c r="COC97" s="45"/>
      <c r="COD97" s="45"/>
      <c r="COE97" s="45"/>
      <c r="COF97" s="45"/>
      <c r="COG97" s="45"/>
      <c r="COH97" s="45"/>
      <c r="COI97" s="45"/>
      <c r="COJ97" s="45"/>
      <c r="COK97" s="45"/>
      <c r="COL97" s="45"/>
      <c r="COM97" s="45"/>
      <c r="CON97" s="45"/>
      <c r="COO97" s="45"/>
      <c r="COP97" s="45"/>
      <c r="COQ97" s="45"/>
      <c r="COR97" s="45"/>
      <c r="COS97" s="45"/>
      <c r="COT97" s="45"/>
      <c r="COU97" s="45"/>
      <c r="COV97" s="45"/>
      <c r="COW97" s="45"/>
      <c r="COX97" s="45"/>
      <c r="COY97" s="45"/>
      <c r="COZ97" s="45"/>
      <c r="CPA97" s="45"/>
      <c r="CPB97" s="45"/>
      <c r="CPC97" s="45"/>
      <c r="CPD97" s="45"/>
      <c r="CPE97" s="45"/>
      <c r="CPF97" s="45"/>
      <c r="CPG97" s="45"/>
      <c r="CPH97" s="45"/>
      <c r="CPI97" s="45"/>
      <c r="CPJ97" s="45"/>
      <c r="CPK97" s="45"/>
      <c r="CPL97" s="45"/>
      <c r="CPM97" s="45"/>
      <c r="CPN97" s="45"/>
      <c r="CPO97" s="45"/>
      <c r="CPP97" s="45"/>
      <c r="CPQ97" s="45"/>
      <c r="CPR97" s="45"/>
      <c r="CPS97" s="45"/>
      <c r="CPT97" s="45"/>
      <c r="CPU97" s="45"/>
      <c r="CPV97" s="45"/>
      <c r="CPW97" s="45"/>
      <c r="CPX97" s="45"/>
      <c r="CPY97" s="45"/>
      <c r="CPZ97" s="45"/>
      <c r="CQA97" s="45"/>
      <c r="CQB97" s="45"/>
      <c r="CQC97" s="45"/>
      <c r="CQD97" s="45"/>
      <c r="CQE97" s="45"/>
      <c r="CQF97" s="45"/>
      <c r="CQG97" s="45"/>
      <c r="CQH97" s="45"/>
      <c r="CQI97" s="45"/>
      <c r="CQJ97" s="45"/>
      <c r="CQK97" s="45"/>
      <c r="CQL97" s="45"/>
      <c r="CQM97" s="45"/>
      <c r="CQN97" s="45"/>
      <c r="CQO97" s="45"/>
      <c r="CQP97" s="45"/>
      <c r="CQQ97" s="45"/>
      <c r="CQR97" s="45"/>
      <c r="CQS97" s="45"/>
      <c r="CQT97" s="45"/>
      <c r="CQU97" s="45"/>
      <c r="CQV97" s="45"/>
      <c r="CQW97" s="45"/>
      <c r="CQX97" s="45"/>
      <c r="CQY97" s="45"/>
      <c r="CQZ97" s="45"/>
      <c r="CRA97" s="45"/>
      <c r="CRB97" s="45"/>
      <c r="CRC97" s="45"/>
      <c r="CRD97" s="45"/>
      <c r="CRE97" s="45"/>
      <c r="CRF97" s="45"/>
      <c r="CRG97" s="45"/>
      <c r="CRH97" s="45"/>
      <c r="CRI97" s="45"/>
      <c r="CRJ97" s="45"/>
      <c r="CRK97" s="45"/>
      <c r="CRL97" s="45"/>
      <c r="CRM97" s="45"/>
      <c r="CRN97" s="45"/>
      <c r="CRO97" s="45"/>
      <c r="CRP97" s="45"/>
      <c r="CRQ97" s="45"/>
      <c r="CRR97" s="45"/>
      <c r="CRS97" s="45"/>
      <c r="CRT97" s="45"/>
      <c r="CRU97" s="45"/>
      <c r="CRV97" s="45"/>
      <c r="CRW97" s="45"/>
      <c r="CRX97" s="45"/>
      <c r="CRY97" s="45"/>
      <c r="CRZ97" s="45"/>
      <c r="CSA97" s="45"/>
      <c r="CSB97" s="45"/>
      <c r="CSC97" s="45"/>
      <c r="CSD97" s="45"/>
      <c r="CSE97" s="45"/>
      <c r="CSF97" s="45"/>
      <c r="CSG97" s="45"/>
      <c r="CSH97" s="45"/>
      <c r="CSI97" s="45"/>
      <c r="CSJ97" s="45"/>
      <c r="CSK97" s="45"/>
      <c r="CSL97" s="45"/>
      <c r="CSM97" s="45"/>
      <c r="CSN97" s="45"/>
      <c r="CSO97" s="45"/>
      <c r="CSP97" s="45"/>
      <c r="CSQ97" s="45"/>
      <c r="CSR97" s="45"/>
      <c r="CSS97" s="45"/>
      <c r="CST97" s="45"/>
      <c r="CSU97" s="45"/>
      <c r="CSV97" s="45"/>
      <c r="CSW97" s="45"/>
      <c r="CSX97" s="45"/>
      <c r="CSY97" s="45"/>
      <c r="CSZ97" s="45"/>
      <c r="CTA97" s="45"/>
      <c r="CTB97" s="45"/>
      <c r="CTC97" s="45"/>
    </row>
    <row r="98" spans="1:2551" s="6" customFormat="1" ht="12" x14ac:dyDescent="0.15">
      <c r="B98" s="123" t="s">
        <v>7</v>
      </c>
      <c r="C98" s="124"/>
      <c r="D98" s="124"/>
      <c r="E98" s="124" t="s">
        <v>2474</v>
      </c>
      <c r="F98" s="124"/>
      <c r="G98" s="124" t="s">
        <v>2532</v>
      </c>
      <c r="H98" s="124">
        <v>28.019468</v>
      </c>
      <c r="I98" s="124">
        <v>104.069655</v>
      </c>
      <c r="J98" s="124" t="s">
        <v>11</v>
      </c>
      <c r="K98" s="124" t="s">
        <v>3</v>
      </c>
      <c r="L98" s="124"/>
      <c r="M98" s="124"/>
      <c r="N98" s="124"/>
      <c r="O98" s="124"/>
      <c r="P98" s="124"/>
      <c r="Q98" s="124"/>
      <c r="R98" s="124"/>
      <c r="S98" s="124"/>
      <c r="T98" s="124"/>
      <c r="U98" s="124"/>
      <c r="V98" s="124"/>
      <c r="W98" s="124"/>
      <c r="X98" s="124"/>
      <c r="Y98" s="124"/>
      <c r="Z98" s="124"/>
      <c r="AA98" s="124"/>
      <c r="AB98" s="124"/>
      <c r="AC98" s="124"/>
      <c r="AD98" s="124"/>
      <c r="AE98" s="124"/>
      <c r="AF98" s="124"/>
      <c r="AG98" s="125" t="s">
        <v>2529</v>
      </c>
    </row>
    <row r="99" spans="1:2551" s="6" customFormat="1" ht="12" x14ac:dyDescent="0.15">
      <c r="B99" s="134" t="s">
        <v>906</v>
      </c>
      <c r="C99" s="135"/>
      <c r="D99" s="135"/>
      <c r="E99" s="135" t="s">
        <v>2474</v>
      </c>
      <c r="F99" s="135"/>
      <c r="G99" s="135" t="s">
        <v>2538</v>
      </c>
      <c r="H99" s="135">
        <v>27.703509</v>
      </c>
      <c r="I99" s="135">
        <v>104.012829</v>
      </c>
      <c r="J99" s="135" t="s">
        <v>11</v>
      </c>
      <c r="K99" s="135" t="s">
        <v>53</v>
      </c>
      <c r="L99" s="135"/>
      <c r="M99" s="135"/>
      <c r="N99" s="135"/>
      <c r="O99" s="135"/>
      <c r="P99" s="135"/>
      <c r="Q99" s="135"/>
      <c r="R99" s="135"/>
      <c r="S99" s="135"/>
      <c r="T99" s="135"/>
      <c r="U99" s="135"/>
      <c r="V99" s="135"/>
      <c r="W99" s="135"/>
      <c r="X99" s="135"/>
      <c r="Y99" s="135"/>
      <c r="Z99" s="135"/>
      <c r="AA99" s="135"/>
      <c r="AB99" s="135"/>
      <c r="AC99" s="135"/>
      <c r="AD99" s="135"/>
      <c r="AE99" s="135"/>
      <c r="AF99" s="135"/>
      <c r="AG99" s="125" t="s">
        <v>1710</v>
      </c>
    </row>
    <row r="100" spans="1:2551" s="6" customFormat="1" ht="12" x14ac:dyDescent="0.15">
      <c r="B100" s="134" t="s">
        <v>1511</v>
      </c>
      <c r="C100" s="135"/>
      <c r="D100" s="135"/>
      <c r="E100" s="135" t="s">
        <v>2474</v>
      </c>
      <c r="F100" s="135"/>
      <c r="G100" s="135" t="s">
        <v>2532</v>
      </c>
      <c r="H100" s="135">
        <v>27.715429</v>
      </c>
      <c r="I100" s="135">
        <v>103.73942</v>
      </c>
      <c r="J100" s="135" t="s">
        <v>11</v>
      </c>
      <c r="K100" s="135" t="s">
        <v>3</v>
      </c>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25" t="s">
        <v>1710</v>
      </c>
    </row>
    <row r="101" spans="1:2551" s="6" customFormat="1" ht="12" x14ac:dyDescent="0.15">
      <c r="B101" s="136" t="s">
        <v>1512</v>
      </c>
      <c r="C101" s="137"/>
      <c r="D101" s="137"/>
      <c r="E101" s="137" t="s">
        <v>2474</v>
      </c>
      <c r="F101" s="137"/>
      <c r="G101" s="137"/>
      <c r="H101" s="137">
        <v>27.669782000000001</v>
      </c>
      <c r="I101" s="137">
        <v>100.675229</v>
      </c>
      <c r="J101" s="137" t="s">
        <v>11</v>
      </c>
      <c r="K101" s="137" t="s">
        <v>3</v>
      </c>
      <c r="L101" s="137"/>
      <c r="M101" s="137"/>
      <c r="N101" s="137"/>
      <c r="O101" s="137"/>
      <c r="P101" s="137"/>
      <c r="Q101" s="137"/>
      <c r="R101" s="137"/>
      <c r="S101" s="137" t="s">
        <v>1702</v>
      </c>
      <c r="T101" s="137"/>
      <c r="U101" s="137"/>
      <c r="V101" s="137"/>
      <c r="W101" s="137"/>
      <c r="X101" s="137"/>
      <c r="Y101" s="137"/>
      <c r="Z101" s="137"/>
      <c r="AA101" s="137"/>
      <c r="AB101" s="137"/>
      <c r="AC101" s="137"/>
      <c r="AD101" s="137"/>
      <c r="AE101" s="137"/>
      <c r="AF101" s="137"/>
      <c r="AG101" s="125" t="s">
        <v>1710</v>
      </c>
    </row>
    <row r="102" spans="1:2551" s="6" customFormat="1" ht="12" x14ac:dyDescent="0.15">
      <c r="B102" s="123" t="s">
        <v>254</v>
      </c>
      <c r="C102" s="124"/>
      <c r="D102" s="124"/>
      <c r="E102" s="124" t="s">
        <v>2474</v>
      </c>
      <c r="F102" s="124"/>
      <c r="G102" s="124" t="s">
        <v>2532</v>
      </c>
      <c r="H102" s="124">
        <v>28.515626999999999</v>
      </c>
      <c r="I102" s="124">
        <v>104.245203</v>
      </c>
      <c r="J102" s="124" t="s">
        <v>11</v>
      </c>
      <c r="K102" s="124" t="s">
        <v>3</v>
      </c>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5" t="s">
        <v>2529</v>
      </c>
    </row>
    <row r="103" spans="1:2551" s="6" customFormat="1" ht="12" x14ac:dyDescent="0.15">
      <c r="B103" s="123" t="s">
        <v>905</v>
      </c>
      <c r="C103" s="124"/>
      <c r="D103" s="124"/>
      <c r="E103" s="124" t="s">
        <v>2474</v>
      </c>
      <c r="F103" s="124"/>
      <c r="G103" s="124" t="s">
        <v>2531</v>
      </c>
      <c r="H103" s="124">
        <v>28.235168999999999</v>
      </c>
      <c r="I103" s="124">
        <v>104.179419</v>
      </c>
      <c r="J103" s="124" t="s">
        <v>11</v>
      </c>
      <c r="K103" s="124" t="s">
        <v>3</v>
      </c>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5" t="s">
        <v>2529</v>
      </c>
    </row>
    <row r="104" spans="1:2551" s="6" customFormat="1" ht="12" x14ac:dyDescent="0.15">
      <c r="B104" s="123" t="s">
        <v>253</v>
      </c>
      <c r="C104" s="124"/>
      <c r="D104" s="124"/>
      <c r="E104" s="124" t="s">
        <v>2474</v>
      </c>
      <c r="F104" s="124"/>
      <c r="G104" s="124" t="s">
        <v>2532</v>
      </c>
      <c r="H104" s="124">
        <v>28.040434000000001</v>
      </c>
      <c r="I104" s="124">
        <v>104.089501</v>
      </c>
      <c r="J104" s="124" t="s">
        <v>11</v>
      </c>
      <c r="K104" s="124" t="s">
        <v>3</v>
      </c>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5" t="s">
        <v>2529</v>
      </c>
    </row>
    <row r="105" spans="1:2551" s="6" customFormat="1" ht="12" x14ac:dyDescent="0.15">
      <c r="B105" s="123" t="s">
        <v>260</v>
      </c>
      <c r="C105" s="124"/>
      <c r="D105" s="124"/>
      <c r="E105" s="124" t="s">
        <v>2474</v>
      </c>
      <c r="F105" s="124"/>
      <c r="G105" s="124" t="s">
        <v>2531</v>
      </c>
      <c r="H105" s="124">
        <v>28.140885000000001</v>
      </c>
      <c r="I105" s="124">
        <v>104.238499</v>
      </c>
      <c r="J105" s="124" t="s">
        <v>11</v>
      </c>
      <c r="K105" s="124" t="s">
        <v>3</v>
      </c>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5" t="s">
        <v>2529</v>
      </c>
    </row>
    <row r="106" spans="1:2551" s="6" customFormat="1" ht="12" x14ac:dyDescent="0.15">
      <c r="B106" s="123" t="s">
        <v>904</v>
      </c>
      <c r="C106" s="124"/>
      <c r="D106" s="124"/>
      <c r="E106" s="124" t="s">
        <v>2474</v>
      </c>
      <c r="F106" s="124"/>
      <c r="G106" s="124" t="s">
        <v>2531</v>
      </c>
      <c r="H106" s="124">
        <v>28.315179000000001</v>
      </c>
      <c r="I106" s="124">
        <v>104.26176700000001</v>
      </c>
      <c r="J106" s="124" t="s">
        <v>11</v>
      </c>
      <c r="K106" s="124" t="s">
        <v>3</v>
      </c>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5" t="s">
        <v>2529</v>
      </c>
    </row>
    <row r="107" spans="1:2551" s="6" customFormat="1" ht="12" x14ac:dyDescent="0.15">
      <c r="B107" s="123" t="s">
        <v>882</v>
      </c>
      <c r="C107" s="124"/>
      <c r="D107" s="124"/>
      <c r="E107" s="124" t="s">
        <v>2474</v>
      </c>
      <c r="F107" s="124"/>
      <c r="G107" s="124" t="s">
        <v>2532</v>
      </c>
      <c r="H107" s="124">
        <v>28.468285999999999</v>
      </c>
      <c r="I107" s="124">
        <v>104.26667</v>
      </c>
      <c r="J107" s="124" t="s">
        <v>11</v>
      </c>
      <c r="K107" s="124" t="s">
        <v>3</v>
      </c>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5" t="s">
        <v>2529</v>
      </c>
    </row>
    <row r="108" spans="1:2551" s="6" customFormat="1" ht="12" x14ac:dyDescent="0.15">
      <c r="B108" s="138" t="s">
        <v>1513</v>
      </c>
      <c r="C108" s="139"/>
      <c r="D108" s="139"/>
      <c r="E108" s="139" t="s">
        <v>2474</v>
      </c>
      <c r="F108" s="139"/>
      <c r="G108" s="139" t="s">
        <v>2532</v>
      </c>
      <c r="H108" s="139">
        <v>27.793641000000001</v>
      </c>
      <c r="I108" s="139">
        <v>103.720781</v>
      </c>
      <c r="J108" s="139" t="s">
        <v>11</v>
      </c>
      <c r="K108" s="139" t="s">
        <v>3</v>
      </c>
      <c r="L108" s="139"/>
      <c r="M108" s="140"/>
      <c r="N108" s="139"/>
      <c r="O108" s="139"/>
      <c r="P108" s="139"/>
      <c r="Q108" s="139"/>
      <c r="R108" s="139"/>
      <c r="S108" s="141"/>
      <c r="T108" s="141"/>
      <c r="U108" s="141"/>
      <c r="V108" s="141"/>
      <c r="W108" s="141"/>
      <c r="X108" s="141"/>
      <c r="Y108" s="141"/>
      <c r="Z108" s="141"/>
      <c r="AA108" s="141"/>
      <c r="AB108" s="141"/>
      <c r="AC108" s="141"/>
      <c r="AD108" s="141"/>
      <c r="AE108" s="141"/>
      <c r="AF108" s="141"/>
      <c r="AG108" s="125" t="s">
        <v>1710</v>
      </c>
    </row>
    <row r="109" spans="1:2551" s="6" customFormat="1" ht="12" x14ac:dyDescent="0.15">
      <c r="B109" s="142" t="s">
        <v>895</v>
      </c>
      <c r="C109" s="143"/>
      <c r="D109" s="143"/>
      <c r="E109" s="143" t="s">
        <v>2474</v>
      </c>
      <c r="F109" s="143"/>
      <c r="G109" s="143" t="s">
        <v>2532</v>
      </c>
      <c r="H109" s="143">
        <v>27.822368999999998</v>
      </c>
      <c r="I109" s="143">
        <v>103.74702499999999</v>
      </c>
      <c r="J109" s="143" t="s">
        <v>11</v>
      </c>
      <c r="K109" s="143" t="s">
        <v>3</v>
      </c>
      <c r="L109" s="143"/>
      <c r="M109" s="144"/>
      <c r="N109" s="143"/>
      <c r="O109" s="143"/>
      <c r="P109" s="143"/>
      <c r="Q109" s="143"/>
      <c r="R109" s="143"/>
      <c r="S109" s="143"/>
      <c r="T109" s="143"/>
      <c r="U109" s="143"/>
      <c r="V109" s="143"/>
      <c r="W109" s="143"/>
      <c r="X109" s="143"/>
      <c r="Y109" s="143"/>
      <c r="Z109" s="143"/>
      <c r="AA109" s="143"/>
      <c r="AB109" s="143"/>
      <c r="AC109" s="143"/>
      <c r="AD109" s="143"/>
      <c r="AE109" s="143"/>
      <c r="AF109" s="143"/>
      <c r="AG109" s="125" t="s">
        <v>1710</v>
      </c>
    </row>
    <row r="110" spans="1:2551" s="6" customFormat="1" ht="12" x14ac:dyDescent="0.15">
      <c r="B110" s="138" t="s">
        <v>894</v>
      </c>
      <c r="C110" s="139"/>
      <c r="D110" s="139"/>
      <c r="E110" s="139" t="s">
        <v>2474</v>
      </c>
      <c r="F110" s="139"/>
      <c r="G110" s="139" t="s">
        <v>2532</v>
      </c>
      <c r="H110" s="139">
        <v>28.542010999999999</v>
      </c>
      <c r="I110" s="139">
        <v>104.3129</v>
      </c>
      <c r="J110" s="139" t="s">
        <v>11</v>
      </c>
      <c r="K110" s="139" t="s">
        <v>3</v>
      </c>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45" t="s">
        <v>2529</v>
      </c>
    </row>
    <row r="111" spans="1:2551" s="6" customFormat="1" ht="12" x14ac:dyDescent="0.15">
      <c r="B111" s="146" t="s">
        <v>893</v>
      </c>
      <c r="C111" s="147"/>
      <c r="D111" s="147"/>
      <c r="E111" s="147" t="s">
        <v>2474</v>
      </c>
      <c r="F111" s="147"/>
      <c r="G111" s="147"/>
      <c r="H111" s="147">
        <v>26.522974999999999</v>
      </c>
      <c r="I111" s="147">
        <v>103.181539</v>
      </c>
      <c r="J111" s="147" t="s">
        <v>11</v>
      </c>
      <c r="K111" s="147" t="s">
        <v>3</v>
      </c>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25" t="s">
        <v>1710</v>
      </c>
    </row>
    <row r="112" spans="1:2551" s="46" customFormat="1" ht="13" customHeight="1" x14ac:dyDescent="0.2">
      <c r="A112" s="36"/>
      <c r="B112" s="117" t="s">
        <v>1185</v>
      </c>
      <c r="C112" s="118"/>
      <c r="D112" s="118"/>
      <c r="E112" s="118" t="s">
        <v>2474</v>
      </c>
      <c r="F112" s="118"/>
      <c r="G112" s="118"/>
      <c r="H112" s="119">
        <v>26.392309000000001</v>
      </c>
      <c r="I112" s="119">
        <v>100.64183300000001</v>
      </c>
      <c r="J112" s="118" t="s">
        <v>1</v>
      </c>
      <c r="K112" s="118" t="s">
        <v>3</v>
      </c>
      <c r="L112" s="118"/>
      <c r="M112" s="120"/>
      <c r="N112" s="120"/>
      <c r="O112" s="118"/>
      <c r="P112" s="120"/>
      <c r="Q112" s="120"/>
      <c r="R112" s="120"/>
      <c r="S112" s="120" t="s">
        <v>2465</v>
      </c>
      <c r="T112" s="118"/>
      <c r="U112" s="118"/>
      <c r="V112" s="118"/>
      <c r="W112" s="118"/>
      <c r="X112" s="118"/>
      <c r="Y112" s="118"/>
      <c r="Z112" s="118"/>
      <c r="AA112" s="118"/>
      <c r="AB112" s="118"/>
      <c r="AC112" s="118"/>
      <c r="AD112" s="118"/>
      <c r="AE112" s="118"/>
      <c r="AF112" s="118"/>
      <c r="AG112" s="125" t="s">
        <v>1710</v>
      </c>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c r="CZ112" s="45"/>
      <c r="DA112" s="45"/>
      <c r="DB112" s="45"/>
      <c r="DC112" s="45"/>
      <c r="DD112" s="45"/>
      <c r="DE112" s="45"/>
      <c r="DF112" s="45"/>
      <c r="DG112" s="45"/>
      <c r="DH112" s="45"/>
      <c r="DI112" s="45"/>
      <c r="DJ112" s="45"/>
      <c r="DK112" s="45"/>
      <c r="DL112" s="45"/>
      <c r="DM112" s="45"/>
      <c r="DN112" s="45"/>
      <c r="DO112" s="45"/>
      <c r="DP112" s="45"/>
      <c r="DQ112" s="45"/>
      <c r="DR112" s="45"/>
      <c r="DS112" s="45"/>
      <c r="DT112" s="45"/>
      <c r="DU112" s="45"/>
      <c r="DV112" s="45"/>
      <c r="DW112" s="45"/>
      <c r="DX112" s="45"/>
      <c r="DY112" s="45"/>
      <c r="DZ112" s="45"/>
      <c r="EA112" s="45"/>
      <c r="EB112" s="45"/>
      <c r="EC112" s="45"/>
      <c r="ED112" s="45"/>
      <c r="EE112" s="45"/>
      <c r="EF112" s="45"/>
      <c r="EG112" s="45"/>
      <c r="EH112" s="45"/>
      <c r="EI112" s="45"/>
      <c r="EJ112" s="45"/>
      <c r="EK112" s="45"/>
      <c r="EL112" s="45"/>
      <c r="EM112" s="45"/>
      <c r="EN112" s="45"/>
      <c r="EO112" s="45"/>
      <c r="EP112" s="45"/>
      <c r="EQ112" s="45"/>
      <c r="ER112" s="45"/>
      <c r="ES112" s="45"/>
      <c r="ET112" s="45"/>
      <c r="EU112" s="45"/>
      <c r="EV112" s="45"/>
      <c r="EW112" s="45"/>
      <c r="EX112" s="45"/>
      <c r="EY112" s="45"/>
      <c r="EZ112" s="45"/>
      <c r="FA112" s="45"/>
      <c r="FB112" s="45"/>
      <c r="FC112" s="45"/>
      <c r="FD112" s="45"/>
      <c r="FE112" s="45"/>
      <c r="FF112" s="45"/>
      <c r="FG112" s="45"/>
      <c r="FH112" s="45"/>
      <c r="FI112" s="45"/>
      <c r="FJ112" s="45"/>
      <c r="FK112" s="45"/>
      <c r="FL112" s="45"/>
      <c r="FM112" s="45"/>
      <c r="FN112" s="45"/>
      <c r="FO112" s="45"/>
      <c r="FP112" s="45"/>
      <c r="FQ112" s="45"/>
      <c r="FR112" s="45"/>
      <c r="FS112" s="45"/>
      <c r="FT112" s="45"/>
      <c r="FU112" s="45"/>
      <c r="FV112" s="45"/>
      <c r="FW112" s="45"/>
      <c r="FX112" s="45"/>
      <c r="FY112" s="45"/>
      <c r="FZ112" s="45"/>
      <c r="GA112" s="45"/>
      <c r="GB112" s="45"/>
      <c r="GC112" s="45"/>
      <c r="GD112" s="45"/>
      <c r="GE112" s="45"/>
      <c r="GF112" s="45"/>
      <c r="GG112" s="45"/>
      <c r="GH112" s="45"/>
      <c r="GI112" s="45"/>
      <c r="GJ112" s="45"/>
      <c r="GK112" s="45"/>
      <c r="GL112" s="45"/>
      <c r="GM112" s="45"/>
      <c r="GN112" s="45"/>
      <c r="GO112" s="45"/>
      <c r="GP112" s="45"/>
      <c r="GQ112" s="45"/>
      <c r="GR112" s="45"/>
      <c r="GS112" s="45"/>
      <c r="GT112" s="45"/>
      <c r="GU112" s="45"/>
      <c r="GV112" s="45"/>
      <c r="GW112" s="45"/>
      <c r="GX112" s="45"/>
      <c r="GY112" s="45"/>
      <c r="GZ112" s="45"/>
      <c r="HA112" s="45"/>
      <c r="HB112" s="45"/>
      <c r="HC112" s="45"/>
      <c r="HD112" s="45"/>
      <c r="HE112" s="45"/>
      <c r="HF112" s="45"/>
      <c r="HG112" s="45"/>
      <c r="HH112" s="45"/>
      <c r="HI112" s="45"/>
      <c r="HJ112" s="45"/>
      <c r="HK112" s="45"/>
      <c r="HL112" s="45"/>
      <c r="HM112" s="45"/>
      <c r="HN112" s="45"/>
      <c r="HO112" s="45"/>
      <c r="HP112" s="45"/>
      <c r="HQ112" s="45"/>
      <c r="HR112" s="45"/>
      <c r="HS112" s="45"/>
      <c r="HT112" s="45"/>
      <c r="HU112" s="45"/>
      <c r="HV112" s="45"/>
      <c r="HW112" s="45"/>
      <c r="HX112" s="45"/>
      <c r="HY112" s="45"/>
      <c r="HZ112" s="45"/>
      <c r="IA112" s="45"/>
      <c r="IB112" s="45"/>
      <c r="IC112" s="45"/>
      <c r="ID112" s="45"/>
      <c r="IE112" s="45"/>
      <c r="IF112" s="45"/>
      <c r="IG112" s="45"/>
      <c r="IH112" s="45"/>
      <c r="II112" s="45"/>
      <c r="IJ112" s="45"/>
      <c r="IK112" s="45"/>
      <c r="IL112" s="45"/>
      <c r="IM112" s="45"/>
      <c r="IN112" s="45"/>
      <c r="IO112" s="45"/>
      <c r="IP112" s="45"/>
      <c r="IQ112" s="45"/>
      <c r="IR112" s="45"/>
      <c r="IS112" s="45"/>
      <c r="IT112" s="45"/>
      <c r="IU112" s="45"/>
      <c r="IV112" s="45"/>
      <c r="IW112" s="45"/>
      <c r="IX112" s="45"/>
      <c r="IY112" s="45"/>
      <c r="IZ112" s="45"/>
      <c r="JA112" s="45"/>
      <c r="JB112" s="45"/>
      <c r="JC112" s="45"/>
      <c r="JD112" s="45"/>
      <c r="JE112" s="45"/>
      <c r="JF112" s="45"/>
      <c r="JG112" s="45"/>
      <c r="JH112" s="45"/>
      <c r="JI112" s="45"/>
      <c r="JJ112" s="45"/>
      <c r="JK112" s="45"/>
      <c r="JL112" s="45"/>
      <c r="JM112" s="45"/>
      <c r="JN112" s="45"/>
      <c r="JO112" s="45"/>
      <c r="JP112" s="45"/>
      <c r="JQ112" s="45"/>
      <c r="JR112" s="45"/>
      <c r="JS112" s="45"/>
      <c r="JT112" s="45"/>
      <c r="JU112" s="45"/>
      <c r="JV112" s="45"/>
      <c r="JW112" s="45"/>
      <c r="JX112" s="45"/>
      <c r="JY112" s="45"/>
      <c r="JZ112" s="45"/>
      <c r="KA112" s="45"/>
      <c r="KB112" s="45"/>
      <c r="KC112" s="45"/>
      <c r="KD112" s="45"/>
      <c r="KE112" s="45"/>
      <c r="KF112" s="45"/>
      <c r="KG112" s="45"/>
      <c r="KH112" s="45"/>
      <c r="KI112" s="45"/>
      <c r="KJ112" s="45"/>
      <c r="KK112" s="45"/>
      <c r="KL112" s="45"/>
      <c r="KM112" s="45"/>
      <c r="KN112" s="45"/>
      <c r="KO112" s="45"/>
      <c r="KP112" s="45"/>
      <c r="KQ112" s="45"/>
      <c r="KR112" s="45"/>
      <c r="KS112" s="45"/>
      <c r="KT112" s="45"/>
      <c r="KU112" s="45"/>
      <c r="KV112" s="45"/>
      <c r="KW112" s="45"/>
      <c r="KX112" s="45"/>
      <c r="KY112" s="45"/>
      <c r="KZ112" s="45"/>
      <c r="LA112" s="45"/>
      <c r="LB112" s="45"/>
      <c r="LC112" s="45"/>
      <c r="LD112" s="45"/>
      <c r="LE112" s="45"/>
      <c r="LF112" s="45"/>
      <c r="LG112" s="45"/>
      <c r="LH112" s="45"/>
      <c r="LI112" s="45"/>
      <c r="LJ112" s="45"/>
      <c r="LK112" s="45"/>
      <c r="LL112" s="45"/>
      <c r="LM112" s="45"/>
      <c r="LN112" s="45"/>
      <c r="LO112" s="45"/>
      <c r="LP112" s="45"/>
      <c r="LQ112" s="45"/>
      <c r="LR112" s="45"/>
      <c r="LS112" s="45"/>
      <c r="LT112" s="45"/>
      <c r="LU112" s="45"/>
      <c r="LV112" s="45"/>
      <c r="LW112" s="45"/>
      <c r="LX112" s="45"/>
      <c r="LY112" s="45"/>
      <c r="LZ112" s="45"/>
      <c r="MA112" s="45"/>
      <c r="MB112" s="45"/>
      <c r="MC112" s="45"/>
      <c r="MD112" s="45"/>
      <c r="ME112" s="45"/>
      <c r="MF112" s="45"/>
      <c r="MG112" s="45"/>
      <c r="MH112" s="45"/>
      <c r="MI112" s="45"/>
      <c r="MJ112" s="45"/>
      <c r="MK112" s="45"/>
      <c r="ML112" s="45"/>
      <c r="MM112" s="45"/>
      <c r="MN112" s="45"/>
      <c r="MO112" s="45"/>
      <c r="MP112" s="45"/>
      <c r="MQ112" s="45"/>
      <c r="MR112" s="45"/>
      <c r="MS112" s="45"/>
      <c r="MT112" s="45"/>
      <c r="MU112" s="45"/>
      <c r="MV112" s="45"/>
      <c r="MW112" s="45"/>
      <c r="MX112" s="45"/>
      <c r="MY112" s="45"/>
      <c r="MZ112" s="45"/>
      <c r="NA112" s="45"/>
      <c r="NB112" s="45"/>
      <c r="NC112" s="45"/>
      <c r="ND112" s="45"/>
      <c r="NE112" s="45"/>
      <c r="NF112" s="45"/>
      <c r="NG112" s="45"/>
      <c r="NH112" s="45"/>
      <c r="NI112" s="45"/>
      <c r="NJ112" s="45"/>
      <c r="NK112" s="45"/>
      <c r="NL112" s="45"/>
      <c r="NM112" s="45"/>
      <c r="NN112" s="45"/>
      <c r="NO112" s="45"/>
      <c r="NP112" s="45"/>
      <c r="NQ112" s="45"/>
      <c r="NR112" s="45"/>
      <c r="NS112" s="45"/>
      <c r="NT112" s="45"/>
      <c r="NU112" s="45"/>
      <c r="NV112" s="45"/>
      <c r="NW112" s="45"/>
      <c r="NX112" s="45"/>
      <c r="NY112" s="45"/>
      <c r="NZ112" s="45"/>
      <c r="OA112" s="45"/>
      <c r="OB112" s="45"/>
      <c r="OC112" s="45"/>
      <c r="OD112" s="45"/>
      <c r="OE112" s="45"/>
      <c r="OF112" s="45"/>
      <c r="OG112" s="45"/>
      <c r="OH112" s="45"/>
      <c r="OI112" s="45"/>
      <c r="OJ112" s="45"/>
      <c r="OK112" s="45"/>
      <c r="OL112" s="45"/>
      <c r="OM112" s="45"/>
      <c r="ON112" s="45"/>
      <c r="OO112" s="45"/>
      <c r="OP112" s="45"/>
      <c r="OQ112" s="45"/>
      <c r="OR112" s="45"/>
      <c r="OS112" s="45"/>
      <c r="OT112" s="45"/>
      <c r="OU112" s="45"/>
      <c r="OV112" s="45"/>
      <c r="OW112" s="45"/>
      <c r="OX112" s="45"/>
      <c r="OY112" s="45"/>
      <c r="OZ112" s="45"/>
      <c r="PA112" s="45"/>
      <c r="PB112" s="45"/>
      <c r="PC112" s="45"/>
      <c r="PD112" s="45"/>
      <c r="PE112" s="45"/>
      <c r="PF112" s="45"/>
      <c r="PG112" s="45"/>
      <c r="PH112" s="45"/>
      <c r="PI112" s="45"/>
      <c r="PJ112" s="45"/>
      <c r="PK112" s="45"/>
      <c r="PL112" s="45"/>
      <c r="PM112" s="45"/>
      <c r="PN112" s="45"/>
      <c r="PO112" s="45"/>
      <c r="PP112" s="45"/>
      <c r="PQ112" s="45"/>
      <c r="PR112" s="45"/>
      <c r="PS112" s="45"/>
      <c r="PT112" s="45"/>
      <c r="PU112" s="45"/>
      <c r="PV112" s="45"/>
      <c r="PW112" s="45"/>
      <c r="PX112" s="45"/>
      <c r="PY112" s="45"/>
      <c r="PZ112" s="45"/>
      <c r="QA112" s="45"/>
      <c r="QB112" s="45"/>
      <c r="QC112" s="45"/>
      <c r="QD112" s="45"/>
      <c r="QE112" s="45"/>
      <c r="QF112" s="45"/>
      <c r="QG112" s="45"/>
      <c r="QH112" s="45"/>
      <c r="QI112" s="45"/>
      <c r="QJ112" s="45"/>
      <c r="QK112" s="45"/>
      <c r="QL112" s="45"/>
      <c r="QM112" s="45"/>
      <c r="QN112" s="45"/>
      <c r="QO112" s="45"/>
      <c r="QP112" s="45"/>
      <c r="QQ112" s="45"/>
      <c r="QR112" s="45"/>
      <c r="QS112" s="45"/>
      <c r="QT112" s="45"/>
      <c r="QU112" s="45"/>
      <c r="QV112" s="45"/>
      <c r="QW112" s="45"/>
      <c r="QX112" s="45"/>
      <c r="QY112" s="45"/>
      <c r="QZ112" s="45"/>
      <c r="RA112" s="45"/>
      <c r="RB112" s="45"/>
      <c r="RC112" s="45"/>
      <c r="RD112" s="45"/>
      <c r="RE112" s="45"/>
      <c r="RF112" s="45"/>
      <c r="RG112" s="45"/>
      <c r="RH112" s="45"/>
      <c r="RI112" s="45"/>
      <c r="RJ112" s="45"/>
      <c r="RK112" s="45"/>
      <c r="RL112" s="45"/>
      <c r="RM112" s="45"/>
      <c r="RN112" s="45"/>
      <c r="RO112" s="45"/>
      <c r="RP112" s="45"/>
      <c r="RQ112" s="45"/>
      <c r="RR112" s="45"/>
      <c r="RS112" s="45"/>
      <c r="RT112" s="45"/>
      <c r="RU112" s="45"/>
      <c r="RV112" s="45"/>
      <c r="RW112" s="45"/>
      <c r="RX112" s="45"/>
      <c r="RY112" s="45"/>
      <c r="RZ112" s="45"/>
      <c r="SA112" s="45"/>
      <c r="SB112" s="45"/>
      <c r="SC112" s="45"/>
      <c r="SD112" s="45"/>
      <c r="SE112" s="45"/>
      <c r="SF112" s="45"/>
      <c r="SG112" s="45"/>
      <c r="SH112" s="45"/>
      <c r="SI112" s="45"/>
      <c r="SJ112" s="45"/>
      <c r="SK112" s="45"/>
      <c r="SL112" s="45"/>
      <c r="SM112" s="45"/>
      <c r="SN112" s="45"/>
      <c r="SO112" s="45"/>
      <c r="SP112" s="45"/>
      <c r="SQ112" s="45"/>
      <c r="SR112" s="45"/>
      <c r="SS112" s="45"/>
      <c r="ST112" s="45"/>
      <c r="SU112" s="45"/>
      <c r="SV112" s="45"/>
      <c r="SW112" s="45"/>
      <c r="SX112" s="45"/>
      <c r="SY112" s="45"/>
      <c r="SZ112" s="45"/>
      <c r="TA112" s="45"/>
      <c r="TB112" s="45"/>
      <c r="TC112" s="45"/>
      <c r="TD112" s="45"/>
      <c r="TE112" s="45"/>
      <c r="TF112" s="45"/>
      <c r="TG112" s="45"/>
      <c r="TH112" s="45"/>
      <c r="TI112" s="45"/>
      <c r="TJ112" s="45"/>
      <c r="TK112" s="45"/>
      <c r="TL112" s="45"/>
      <c r="TM112" s="45"/>
      <c r="TN112" s="45"/>
      <c r="TO112" s="45"/>
      <c r="TP112" s="45"/>
      <c r="TQ112" s="45"/>
      <c r="TR112" s="45"/>
      <c r="TS112" s="45"/>
      <c r="TT112" s="45"/>
      <c r="TU112" s="45"/>
      <c r="TV112" s="45"/>
      <c r="TW112" s="45"/>
      <c r="TX112" s="45"/>
      <c r="TY112" s="45"/>
      <c r="TZ112" s="45"/>
      <c r="UA112" s="45"/>
      <c r="UB112" s="45"/>
      <c r="UC112" s="45"/>
      <c r="UD112" s="45"/>
      <c r="UE112" s="45"/>
      <c r="UF112" s="45"/>
      <c r="UG112" s="45"/>
      <c r="UH112" s="45"/>
      <c r="UI112" s="45"/>
      <c r="UJ112" s="45"/>
      <c r="UK112" s="45"/>
      <c r="UL112" s="45"/>
      <c r="UM112" s="45"/>
      <c r="UN112" s="45"/>
      <c r="UO112" s="45"/>
      <c r="UP112" s="45"/>
      <c r="UQ112" s="45"/>
      <c r="UR112" s="45"/>
      <c r="US112" s="45"/>
      <c r="UT112" s="45"/>
      <c r="UU112" s="45"/>
      <c r="UV112" s="45"/>
      <c r="UW112" s="45"/>
      <c r="UX112" s="45"/>
      <c r="UY112" s="45"/>
      <c r="UZ112" s="45"/>
      <c r="VA112" s="45"/>
      <c r="VB112" s="45"/>
      <c r="VC112" s="45"/>
      <c r="VD112" s="45"/>
      <c r="VE112" s="45"/>
      <c r="VF112" s="45"/>
      <c r="VG112" s="45"/>
      <c r="VH112" s="45"/>
      <c r="VI112" s="45"/>
      <c r="VJ112" s="45"/>
      <c r="VK112" s="45"/>
      <c r="VL112" s="45"/>
      <c r="VM112" s="45"/>
      <c r="VN112" s="45"/>
      <c r="VO112" s="45"/>
      <c r="VP112" s="45"/>
      <c r="VQ112" s="45"/>
      <c r="VR112" s="45"/>
      <c r="VS112" s="45"/>
      <c r="VT112" s="45"/>
      <c r="VU112" s="45"/>
      <c r="VV112" s="45"/>
      <c r="VW112" s="45"/>
      <c r="VX112" s="45"/>
      <c r="VY112" s="45"/>
      <c r="VZ112" s="45"/>
      <c r="WA112" s="45"/>
      <c r="WB112" s="45"/>
      <c r="WC112" s="45"/>
      <c r="WD112" s="45"/>
      <c r="WE112" s="45"/>
      <c r="WF112" s="45"/>
      <c r="WG112" s="45"/>
      <c r="WH112" s="45"/>
      <c r="WI112" s="45"/>
      <c r="WJ112" s="45"/>
      <c r="WK112" s="45"/>
      <c r="WL112" s="45"/>
      <c r="WM112" s="45"/>
      <c r="WN112" s="45"/>
      <c r="WO112" s="45"/>
      <c r="WP112" s="45"/>
      <c r="WQ112" s="45"/>
      <c r="WR112" s="45"/>
      <c r="WS112" s="45"/>
      <c r="WT112" s="45"/>
      <c r="WU112" s="45"/>
      <c r="WV112" s="45"/>
      <c r="WW112" s="45"/>
      <c r="WX112" s="45"/>
      <c r="WY112" s="45"/>
      <c r="WZ112" s="45"/>
      <c r="XA112" s="45"/>
      <c r="XB112" s="45"/>
      <c r="XC112" s="45"/>
      <c r="XD112" s="45"/>
      <c r="XE112" s="45"/>
      <c r="XF112" s="45"/>
      <c r="XG112" s="45"/>
      <c r="XH112" s="45"/>
      <c r="XI112" s="45"/>
      <c r="XJ112" s="45"/>
      <c r="XK112" s="45"/>
      <c r="XL112" s="45"/>
      <c r="XM112" s="45"/>
      <c r="XN112" s="45"/>
      <c r="XO112" s="45"/>
      <c r="XP112" s="45"/>
      <c r="XQ112" s="45"/>
      <c r="XR112" s="45"/>
      <c r="XS112" s="45"/>
      <c r="XT112" s="45"/>
      <c r="XU112" s="45"/>
      <c r="XV112" s="45"/>
      <c r="XW112" s="45"/>
      <c r="XX112" s="45"/>
      <c r="XY112" s="45"/>
      <c r="XZ112" s="45"/>
      <c r="YA112" s="45"/>
      <c r="YB112" s="45"/>
      <c r="YC112" s="45"/>
      <c r="YD112" s="45"/>
      <c r="YE112" s="45"/>
      <c r="YF112" s="45"/>
      <c r="YG112" s="45"/>
      <c r="YH112" s="45"/>
      <c r="YI112" s="45"/>
      <c r="YJ112" s="45"/>
      <c r="YK112" s="45"/>
      <c r="YL112" s="45"/>
      <c r="YM112" s="45"/>
      <c r="YN112" s="45"/>
      <c r="YO112" s="45"/>
      <c r="YP112" s="45"/>
      <c r="YQ112" s="45"/>
      <c r="YR112" s="45"/>
      <c r="YS112" s="45"/>
      <c r="YT112" s="45"/>
      <c r="YU112" s="45"/>
      <c r="YV112" s="45"/>
      <c r="YW112" s="45"/>
      <c r="YX112" s="45"/>
      <c r="YY112" s="45"/>
      <c r="YZ112" s="45"/>
      <c r="ZA112" s="45"/>
      <c r="ZB112" s="45"/>
      <c r="ZC112" s="45"/>
      <c r="ZD112" s="45"/>
      <c r="ZE112" s="45"/>
      <c r="ZF112" s="45"/>
      <c r="ZG112" s="45"/>
      <c r="ZH112" s="45"/>
      <c r="ZI112" s="45"/>
      <c r="ZJ112" s="45"/>
      <c r="ZK112" s="45"/>
      <c r="ZL112" s="45"/>
      <c r="ZM112" s="45"/>
      <c r="ZN112" s="45"/>
      <c r="ZO112" s="45"/>
      <c r="ZP112" s="45"/>
      <c r="ZQ112" s="45"/>
      <c r="ZR112" s="45"/>
      <c r="ZS112" s="45"/>
      <c r="ZT112" s="45"/>
      <c r="ZU112" s="45"/>
      <c r="ZV112" s="45"/>
      <c r="ZW112" s="45"/>
      <c r="ZX112" s="45"/>
      <c r="ZY112" s="45"/>
      <c r="ZZ112" s="45"/>
      <c r="AAA112" s="45"/>
      <c r="AAB112" s="45"/>
      <c r="AAC112" s="45"/>
      <c r="AAD112" s="45"/>
      <c r="AAE112" s="45"/>
      <c r="AAF112" s="45"/>
      <c r="AAG112" s="45"/>
      <c r="AAH112" s="45"/>
      <c r="AAI112" s="45"/>
      <c r="AAJ112" s="45"/>
      <c r="AAK112" s="45"/>
      <c r="AAL112" s="45"/>
      <c r="AAM112" s="45"/>
      <c r="AAN112" s="45"/>
      <c r="AAO112" s="45"/>
      <c r="AAP112" s="45"/>
      <c r="AAQ112" s="45"/>
      <c r="AAR112" s="45"/>
      <c r="AAS112" s="45"/>
      <c r="AAT112" s="45"/>
      <c r="AAU112" s="45"/>
      <c r="AAV112" s="45"/>
      <c r="AAW112" s="45"/>
      <c r="AAX112" s="45"/>
      <c r="AAY112" s="45"/>
      <c r="AAZ112" s="45"/>
      <c r="ABA112" s="45"/>
      <c r="ABB112" s="45"/>
      <c r="ABC112" s="45"/>
      <c r="ABD112" s="45"/>
      <c r="ABE112" s="45"/>
      <c r="ABF112" s="45"/>
      <c r="ABG112" s="45"/>
      <c r="ABH112" s="45"/>
      <c r="ABI112" s="45"/>
      <c r="ABJ112" s="45"/>
      <c r="ABK112" s="45"/>
      <c r="ABL112" s="45"/>
      <c r="ABM112" s="45"/>
      <c r="ABN112" s="45"/>
      <c r="ABO112" s="45"/>
      <c r="ABP112" s="45"/>
      <c r="ABQ112" s="45"/>
      <c r="ABR112" s="45"/>
      <c r="ABS112" s="45"/>
      <c r="ABT112" s="45"/>
      <c r="ABU112" s="45"/>
      <c r="ABV112" s="45"/>
      <c r="ABW112" s="45"/>
      <c r="ABX112" s="45"/>
      <c r="ABY112" s="45"/>
      <c r="ABZ112" s="45"/>
      <c r="ACA112" s="45"/>
      <c r="ACB112" s="45"/>
      <c r="ACC112" s="45"/>
      <c r="ACD112" s="45"/>
      <c r="ACE112" s="45"/>
      <c r="ACF112" s="45"/>
      <c r="ACG112" s="45"/>
      <c r="ACH112" s="45"/>
      <c r="ACI112" s="45"/>
      <c r="ACJ112" s="45"/>
      <c r="ACK112" s="45"/>
      <c r="ACL112" s="45"/>
      <c r="ACM112" s="45"/>
      <c r="ACN112" s="45"/>
      <c r="ACO112" s="45"/>
      <c r="ACP112" s="45"/>
      <c r="ACQ112" s="45"/>
      <c r="ACR112" s="45"/>
      <c r="ACS112" s="45"/>
      <c r="ACT112" s="45"/>
      <c r="ACU112" s="45"/>
      <c r="ACV112" s="45"/>
      <c r="ACW112" s="45"/>
      <c r="ACX112" s="45"/>
      <c r="ACY112" s="45"/>
      <c r="ACZ112" s="45"/>
      <c r="ADA112" s="45"/>
      <c r="ADB112" s="45"/>
      <c r="ADC112" s="45"/>
      <c r="ADD112" s="45"/>
      <c r="ADE112" s="45"/>
      <c r="ADF112" s="45"/>
      <c r="ADG112" s="45"/>
      <c r="ADH112" s="45"/>
      <c r="ADI112" s="45"/>
      <c r="ADJ112" s="45"/>
      <c r="ADK112" s="45"/>
      <c r="ADL112" s="45"/>
      <c r="ADM112" s="45"/>
      <c r="ADN112" s="45"/>
      <c r="ADO112" s="45"/>
      <c r="ADP112" s="45"/>
      <c r="ADQ112" s="45"/>
      <c r="ADR112" s="45"/>
      <c r="ADS112" s="45"/>
      <c r="ADT112" s="45"/>
      <c r="ADU112" s="45"/>
      <c r="ADV112" s="45"/>
      <c r="ADW112" s="45"/>
      <c r="ADX112" s="45"/>
      <c r="ADY112" s="45"/>
      <c r="ADZ112" s="45"/>
      <c r="AEA112" s="45"/>
      <c r="AEB112" s="45"/>
      <c r="AEC112" s="45"/>
      <c r="AED112" s="45"/>
      <c r="AEE112" s="45"/>
      <c r="AEF112" s="45"/>
      <c r="AEG112" s="45"/>
      <c r="AEH112" s="45"/>
      <c r="AEI112" s="45"/>
      <c r="AEJ112" s="45"/>
      <c r="AEK112" s="45"/>
      <c r="AEL112" s="45"/>
      <c r="AEM112" s="45"/>
      <c r="AEN112" s="45"/>
      <c r="AEO112" s="45"/>
      <c r="AEP112" s="45"/>
      <c r="AEQ112" s="45"/>
      <c r="AER112" s="45"/>
      <c r="AES112" s="45"/>
      <c r="AET112" s="45"/>
      <c r="AEU112" s="45"/>
      <c r="AEV112" s="45"/>
      <c r="AEW112" s="45"/>
      <c r="AEX112" s="45"/>
      <c r="AEY112" s="45"/>
      <c r="AEZ112" s="45"/>
      <c r="AFA112" s="45"/>
      <c r="AFB112" s="45"/>
      <c r="AFC112" s="45"/>
      <c r="AFD112" s="45"/>
      <c r="AFE112" s="45"/>
      <c r="AFF112" s="45"/>
      <c r="AFG112" s="45"/>
      <c r="AFH112" s="45"/>
      <c r="AFI112" s="45"/>
      <c r="AFJ112" s="45"/>
      <c r="AFK112" s="45"/>
      <c r="AFL112" s="45"/>
      <c r="AFM112" s="45"/>
      <c r="AFN112" s="45"/>
      <c r="AFO112" s="45"/>
      <c r="AFP112" s="45"/>
      <c r="AFQ112" s="45"/>
      <c r="AFR112" s="45"/>
      <c r="AFS112" s="45"/>
      <c r="AFT112" s="45"/>
      <c r="AFU112" s="45"/>
      <c r="AFV112" s="45"/>
      <c r="AFW112" s="45"/>
      <c r="AFX112" s="45"/>
      <c r="AFY112" s="45"/>
      <c r="AFZ112" s="45"/>
      <c r="AGA112" s="45"/>
      <c r="AGB112" s="45"/>
      <c r="AGC112" s="45"/>
      <c r="AGD112" s="45"/>
      <c r="AGE112" s="45"/>
      <c r="AGF112" s="45"/>
      <c r="AGG112" s="45"/>
      <c r="AGH112" s="45"/>
      <c r="AGI112" s="45"/>
      <c r="AGJ112" s="45"/>
      <c r="AGK112" s="45"/>
      <c r="AGL112" s="45"/>
      <c r="AGM112" s="45"/>
      <c r="AGN112" s="45"/>
      <c r="AGO112" s="45"/>
      <c r="AGP112" s="45"/>
      <c r="AGQ112" s="45"/>
      <c r="AGR112" s="45"/>
      <c r="AGS112" s="45"/>
      <c r="AGT112" s="45"/>
      <c r="AGU112" s="45"/>
      <c r="AGV112" s="45"/>
      <c r="AGW112" s="45"/>
      <c r="AGX112" s="45"/>
      <c r="AGY112" s="45"/>
      <c r="AGZ112" s="45"/>
      <c r="AHA112" s="45"/>
      <c r="AHB112" s="45"/>
      <c r="AHC112" s="45"/>
      <c r="AHD112" s="45"/>
      <c r="AHE112" s="45"/>
      <c r="AHF112" s="45"/>
      <c r="AHG112" s="45"/>
      <c r="AHH112" s="45"/>
      <c r="AHI112" s="45"/>
      <c r="AHJ112" s="45"/>
      <c r="AHK112" s="45"/>
      <c r="AHL112" s="45"/>
      <c r="AHM112" s="45"/>
      <c r="AHN112" s="45"/>
      <c r="AHO112" s="45"/>
      <c r="AHP112" s="45"/>
      <c r="AHQ112" s="45"/>
      <c r="AHR112" s="45"/>
      <c r="AHS112" s="45"/>
      <c r="AHT112" s="45"/>
      <c r="AHU112" s="45"/>
      <c r="AHV112" s="45"/>
      <c r="AHW112" s="45"/>
      <c r="AHX112" s="45"/>
      <c r="AHY112" s="45"/>
      <c r="AHZ112" s="45"/>
      <c r="AIA112" s="45"/>
      <c r="AIB112" s="45"/>
      <c r="AIC112" s="45"/>
      <c r="AID112" s="45"/>
      <c r="AIE112" s="45"/>
      <c r="AIF112" s="45"/>
      <c r="AIG112" s="45"/>
      <c r="AIH112" s="45"/>
      <c r="AII112" s="45"/>
      <c r="AIJ112" s="45"/>
      <c r="AIK112" s="45"/>
      <c r="AIL112" s="45"/>
      <c r="AIM112" s="45"/>
      <c r="AIN112" s="45"/>
      <c r="AIO112" s="45"/>
      <c r="AIP112" s="45"/>
      <c r="AIQ112" s="45"/>
      <c r="AIR112" s="45"/>
      <c r="AIS112" s="45"/>
      <c r="AIT112" s="45"/>
      <c r="AIU112" s="45"/>
      <c r="AIV112" s="45"/>
      <c r="AIW112" s="45"/>
      <c r="AIX112" s="45"/>
      <c r="AIY112" s="45"/>
      <c r="AIZ112" s="45"/>
      <c r="AJA112" s="45"/>
      <c r="AJB112" s="45"/>
      <c r="AJC112" s="45"/>
      <c r="AJD112" s="45"/>
      <c r="AJE112" s="45"/>
      <c r="AJF112" s="45"/>
      <c r="AJG112" s="45"/>
      <c r="AJH112" s="45"/>
      <c r="AJI112" s="45"/>
      <c r="AJJ112" s="45"/>
      <c r="AJK112" s="45"/>
      <c r="AJL112" s="45"/>
      <c r="AJM112" s="45"/>
      <c r="AJN112" s="45"/>
      <c r="AJO112" s="45"/>
      <c r="AJP112" s="45"/>
      <c r="AJQ112" s="45"/>
      <c r="AJR112" s="45"/>
      <c r="AJS112" s="45"/>
      <c r="AJT112" s="45"/>
      <c r="AJU112" s="45"/>
      <c r="AJV112" s="45"/>
      <c r="AJW112" s="45"/>
      <c r="AJX112" s="45"/>
      <c r="AJY112" s="45"/>
      <c r="AJZ112" s="45"/>
      <c r="AKA112" s="45"/>
      <c r="AKB112" s="45"/>
      <c r="AKC112" s="45"/>
      <c r="AKD112" s="45"/>
      <c r="AKE112" s="45"/>
      <c r="AKF112" s="45"/>
      <c r="AKG112" s="45"/>
      <c r="AKH112" s="45"/>
      <c r="AKI112" s="45"/>
      <c r="AKJ112" s="45"/>
      <c r="AKK112" s="45"/>
      <c r="AKL112" s="45"/>
      <c r="AKM112" s="45"/>
      <c r="AKN112" s="45"/>
      <c r="AKO112" s="45"/>
      <c r="AKP112" s="45"/>
      <c r="AKQ112" s="45"/>
      <c r="AKR112" s="45"/>
      <c r="AKS112" s="45"/>
      <c r="AKT112" s="45"/>
      <c r="AKU112" s="45"/>
      <c r="AKV112" s="45"/>
      <c r="AKW112" s="45"/>
      <c r="AKX112" s="45"/>
      <c r="AKY112" s="45"/>
      <c r="AKZ112" s="45"/>
      <c r="ALA112" s="45"/>
      <c r="ALB112" s="45"/>
      <c r="ALC112" s="45"/>
      <c r="ALD112" s="45"/>
      <c r="ALE112" s="45"/>
      <c r="ALF112" s="45"/>
      <c r="ALG112" s="45"/>
      <c r="ALH112" s="45"/>
      <c r="ALI112" s="45"/>
      <c r="ALJ112" s="45"/>
      <c r="ALK112" s="45"/>
      <c r="ALL112" s="45"/>
      <c r="ALM112" s="45"/>
      <c r="ALN112" s="45"/>
      <c r="ALO112" s="45"/>
      <c r="ALP112" s="45"/>
      <c r="ALQ112" s="45"/>
      <c r="ALR112" s="45"/>
      <c r="ALS112" s="45"/>
      <c r="ALT112" s="45"/>
      <c r="ALU112" s="45"/>
      <c r="ALV112" s="45"/>
      <c r="ALW112" s="45"/>
      <c r="ALX112" s="45"/>
      <c r="ALY112" s="45"/>
      <c r="ALZ112" s="45"/>
      <c r="AMA112" s="45"/>
      <c r="AMB112" s="45"/>
      <c r="AMC112" s="45"/>
      <c r="AMD112" s="45"/>
      <c r="AME112" s="45"/>
      <c r="AMF112" s="45"/>
      <c r="AMG112" s="45"/>
      <c r="AMH112" s="45"/>
      <c r="AMI112" s="45"/>
      <c r="AMJ112" s="45"/>
      <c r="AMK112" s="45"/>
      <c r="AML112" s="45"/>
      <c r="AMM112" s="45"/>
      <c r="AMN112" s="45"/>
      <c r="AMO112" s="45"/>
      <c r="AMP112" s="45"/>
      <c r="AMQ112" s="45"/>
      <c r="AMR112" s="45"/>
      <c r="AMS112" s="45"/>
      <c r="AMT112" s="45"/>
      <c r="AMU112" s="45"/>
      <c r="AMV112" s="45"/>
      <c r="AMW112" s="45"/>
      <c r="AMX112" s="45"/>
      <c r="AMY112" s="45"/>
      <c r="AMZ112" s="45"/>
      <c r="ANA112" s="45"/>
      <c r="ANB112" s="45"/>
      <c r="ANC112" s="45"/>
      <c r="AND112" s="45"/>
      <c r="ANE112" s="45"/>
      <c r="ANF112" s="45"/>
      <c r="ANG112" s="45"/>
      <c r="ANH112" s="45"/>
      <c r="ANI112" s="45"/>
      <c r="ANJ112" s="45"/>
      <c r="ANK112" s="45"/>
      <c r="ANL112" s="45"/>
      <c r="ANM112" s="45"/>
      <c r="ANN112" s="45"/>
      <c r="ANO112" s="45"/>
      <c r="ANP112" s="45"/>
      <c r="ANQ112" s="45"/>
      <c r="ANR112" s="45"/>
      <c r="ANS112" s="45"/>
      <c r="ANT112" s="45"/>
      <c r="ANU112" s="45"/>
      <c r="ANV112" s="45"/>
      <c r="ANW112" s="45"/>
      <c r="ANX112" s="45"/>
      <c r="ANY112" s="45"/>
      <c r="ANZ112" s="45"/>
      <c r="AOA112" s="45"/>
      <c r="AOB112" s="45"/>
      <c r="AOC112" s="45"/>
      <c r="AOD112" s="45"/>
      <c r="AOE112" s="45"/>
      <c r="AOF112" s="45"/>
      <c r="AOG112" s="45"/>
      <c r="AOH112" s="45"/>
      <c r="AOI112" s="45"/>
      <c r="AOJ112" s="45"/>
      <c r="AOK112" s="45"/>
      <c r="AOL112" s="45"/>
      <c r="AOM112" s="45"/>
      <c r="AON112" s="45"/>
      <c r="AOO112" s="45"/>
      <c r="AOP112" s="45"/>
      <c r="AOQ112" s="45"/>
      <c r="AOR112" s="45"/>
      <c r="AOS112" s="45"/>
      <c r="AOT112" s="45"/>
      <c r="AOU112" s="45"/>
      <c r="AOV112" s="45"/>
      <c r="AOW112" s="45"/>
      <c r="AOX112" s="45"/>
      <c r="AOY112" s="45"/>
      <c r="AOZ112" s="45"/>
      <c r="APA112" s="45"/>
      <c r="APB112" s="45"/>
      <c r="APC112" s="45"/>
      <c r="APD112" s="45"/>
      <c r="APE112" s="45"/>
      <c r="APF112" s="45"/>
      <c r="APG112" s="45"/>
      <c r="APH112" s="45"/>
      <c r="API112" s="45"/>
      <c r="APJ112" s="45"/>
      <c r="APK112" s="45"/>
      <c r="APL112" s="45"/>
      <c r="APM112" s="45"/>
      <c r="APN112" s="45"/>
      <c r="APO112" s="45"/>
      <c r="APP112" s="45"/>
      <c r="APQ112" s="45"/>
      <c r="APR112" s="45"/>
      <c r="APS112" s="45"/>
      <c r="APT112" s="45"/>
      <c r="APU112" s="45"/>
      <c r="APV112" s="45"/>
      <c r="APW112" s="45"/>
      <c r="APX112" s="45"/>
      <c r="APY112" s="45"/>
      <c r="APZ112" s="45"/>
      <c r="AQA112" s="45"/>
      <c r="AQB112" s="45"/>
      <c r="AQC112" s="45"/>
      <c r="AQD112" s="45"/>
      <c r="AQE112" s="45"/>
      <c r="AQF112" s="45"/>
      <c r="AQG112" s="45"/>
      <c r="AQH112" s="45"/>
      <c r="AQI112" s="45"/>
      <c r="AQJ112" s="45"/>
      <c r="AQK112" s="45"/>
      <c r="AQL112" s="45"/>
      <c r="AQM112" s="45"/>
      <c r="AQN112" s="45"/>
      <c r="AQO112" s="45"/>
      <c r="AQP112" s="45"/>
      <c r="AQQ112" s="45"/>
      <c r="AQR112" s="45"/>
      <c r="AQS112" s="45"/>
      <c r="AQT112" s="45"/>
      <c r="AQU112" s="45"/>
      <c r="AQV112" s="45"/>
      <c r="AQW112" s="45"/>
      <c r="AQX112" s="45"/>
      <c r="AQY112" s="45"/>
      <c r="AQZ112" s="45"/>
      <c r="ARA112" s="45"/>
      <c r="ARB112" s="45"/>
      <c r="ARC112" s="45"/>
      <c r="ARD112" s="45"/>
      <c r="ARE112" s="45"/>
      <c r="ARF112" s="45"/>
      <c r="ARG112" s="45"/>
      <c r="ARH112" s="45"/>
      <c r="ARI112" s="45"/>
      <c r="ARJ112" s="45"/>
      <c r="ARK112" s="45"/>
      <c r="ARL112" s="45"/>
      <c r="ARM112" s="45"/>
      <c r="ARN112" s="45"/>
      <c r="ARO112" s="45"/>
      <c r="ARP112" s="45"/>
      <c r="ARQ112" s="45"/>
      <c r="ARR112" s="45"/>
      <c r="ARS112" s="45"/>
      <c r="ART112" s="45"/>
      <c r="ARU112" s="45"/>
      <c r="ARV112" s="45"/>
      <c r="ARW112" s="45"/>
      <c r="ARX112" s="45"/>
      <c r="ARY112" s="45"/>
      <c r="ARZ112" s="45"/>
      <c r="ASA112" s="45"/>
      <c r="ASB112" s="45"/>
      <c r="ASC112" s="45"/>
      <c r="ASD112" s="45"/>
      <c r="ASE112" s="45"/>
      <c r="ASF112" s="45"/>
      <c r="ASG112" s="45"/>
      <c r="ASH112" s="45"/>
      <c r="ASI112" s="45"/>
      <c r="ASJ112" s="45"/>
      <c r="ASK112" s="45"/>
      <c r="ASL112" s="45"/>
      <c r="ASM112" s="45"/>
      <c r="ASN112" s="45"/>
      <c r="ASO112" s="45"/>
      <c r="ASP112" s="45"/>
      <c r="ASQ112" s="45"/>
      <c r="ASR112" s="45"/>
      <c r="ASS112" s="45"/>
      <c r="AST112" s="45"/>
      <c r="ASU112" s="45"/>
      <c r="ASV112" s="45"/>
      <c r="ASW112" s="45"/>
      <c r="ASX112" s="45"/>
      <c r="ASY112" s="45"/>
      <c r="ASZ112" s="45"/>
      <c r="ATA112" s="45"/>
      <c r="ATB112" s="45"/>
      <c r="ATC112" s="45"/>
      <c r="ATD112" s="45"/>
      <c r="ATE112" s="45"/>
      <c r="ATF112" s="45"/>
      <c r="ATG112" s="45"/>
      <c r="ATH112" s="45"/>
      <c r="ATI112" s="45"/>
      <c r="ATJ112" s="45"/>
      <c r="ATK112" s="45"/>
      <c r="ATL112" s="45"/>
      <c r="ATM112" s="45"/>
      <c r="ATN112" s="45"/>
      <c r="ATO112" s="45"/>
      <c r="ATP112" s="45"/>
      <c r="ATQ112" s="45"/>
      <c r="ATR112" s="45"/>
      <c r="ATS112" s="45"/>
      <c r="ATT112" s="45"/>
      <c r="ATU112" s="45"/>
      <c r="ATV112" s="45"/>
      <c r="ATW112" s="45"/>
      <c r="ATX112" s="45"/>
      <c r="ATY112" s="45"/>
      <c r="ATZ112" s="45"/>
      <c r="AUA112" s="45"/>
      <c r="AUB112" s="45"/>
      <c r="AUC112" s="45"/>
      <c r="AUD112" s="45"/>
      <c r="AUE112" s="45"/>
      <c r="AUF112" s="45"/>
      <c r="AUG112" s="45"/>
      <c r="AUH112" s="45"/>
      <c r="AUI112" s="45"/>
      <c r="AUJ112" s="45"/>
      <c r="AUK112" s="45"/>
      <c r="AUL112" s="45"/>
      <c r="AUM112" s="45"/>
      <c r="AUN112" s="45"/>
      <c r="AUO112" s="45"/>
      <c r="AUP112" s="45"/>
      <c r="AUQ112" s="45"/>
      <c r="AUR112" s="45"/>
      <c r="AUS112" s="45"/>
      <c r="AUT112" s="45"/>
      <c r="AUU112" s="45"/>
      <c r="AUV112" s="45"/>
      <c r="AUW112" s="45"/>
      <c r="AUX112" s="45"/>
      <c r="AUY112" s="45"/>
      <c r="AUZ112" s="45"/>
      <c r="AVA112" s="45"/>
      <c r="AVB112" s="45"/>
      <c r="AVC112" s="45"/>
      <c r="AVD112" s="45"/>
      <c r="AVE112" s="45"/>
      <c r="AVF112" s="45"/>
      <c r="AVG112" s="45"/>
      <c r="AVH112" s="45"/>
      <c r="AVI112" s="45"/>
      <c r="AVJ112" s="45"/>
      <c r="AVK112" s="45"/>
      <c r="AVL112" s="45"/>
      <c r="AVM112" s="45"/>
      <c r="AVN112" s="45"/>
      <c r="AVO112" s="45"/>
      <c r="AVP112" s="45"/>
      <c r="AVQ112" s="45"/>
      <c r="AVR112" s="45"/>
      <c r="AVS112" s="45"/>
      <c r="AVT112" s="45"/>
      <c r="AVU112" s="45"/>
      <c r="AVV112" s="45"/>
      <c r="AVW112" s="45"/>
      <c r="AVX112" s="45"/>
      <c r="AVY112" s="45"/>
      <c r="AVZ112" s="45"/>
      <c r="AWA112" s="45"/>
      <c r="AWB112" s="45"/>
      <c r="AWC112" s="45"/>
      <c r="AWD112" s="45"/>
      <c r="AWE112" s="45"/>
      <c r="AWF112" s="45"/>
      <c r="AWG112" s="45"/>
      <c r="AWH112" s="45"/>
      <c r="AWI112" s="45"/>
      <c r="AWJ112" s="45"/>
      <c r="AWK112" s="45"/>
      <c r="AWL112" s="45"/>
      <c r="AWM112" s="45"/>
      <c r="AWN112" s="45"/>
      <c r="AWO112" s="45"/>
      <c r="AWP112" s="45"/>
      <c r="AWQ112" s="45"/>
      <c r="AWR112" s="45"/>
      <c r="AWS112" s="45"/>
      <c r="AWT112" s="45"/>
      <c r="AWU112" s="45"/>
      <c r="AWV112" s="45"/>
      <c r="AWW112" s="45"/>
      <c r="AWX112" s="45"/>
      <c r="AWY112" s="45"/>
      <c r="AWZ112" s="45"/>
      <c r="AXA112" s="45"/>
      <c r="AXB112" s="45"/>
      <c r="AXC112" s="45"/>
      <c r="AXD112" s="45"/>
      <c r="AXE112" s="45"/>
      <c r="AXF112" s="45"/>
      <c r="AXG112" s="45"/>
      <c r="AXH112" s="45"/>
      <c r="AXI112" s="45"/>
      <c r="AXJ112" s="45"/>
      <c r="AXK112" s="45"/>
      <c r="AXL112" s="45"/>
      <c r="AXM112" s="45"/>
      <c r="AXN112" s="45"/>
      <c r="AXO112" s="45"/>
      <c r="AXP112" s="45"/>
      <c r="AXQ112" s="45"/>
      <c r="AXR112" s="45"/>
      <c r="AXS112" s="45"/>
      <c r="AXT112" s="45"/>
      <c r="AXU112" s="45"/>
      <c r="AXV112" s="45"/>
      <c r="AXW112" s="45"/>
      <c r="AXX112" s="45"/>
      <c r="AXY112" s="45"/>
      <c r="AXZ112" s="45"/>
      <c r="AYA112" s="45"/>
      <c r="AYB112" s="45"/>
      <c r="AYC112" s="45"/>
      <c r="AYD112" s="45"/>
      <c r="AYE112" s="45"/>
      <c r="AYF112" s="45"/>
      <c r="AYG112" s="45"/>
      <c r="AYH112" s="45"/>
      <c r="AYI112" s="45"/>
      <c r="AYJ112" s="45"/>
      <c r="AYK112" s="45"/>
      <c r="AYL112" s="45"/>
      <c r="AYM112" s="45"/>
      <c r="AYN112" s="45"/>
      <c r="AYO112" s="45"/>
      <c r="AYP112" s="45"/>
      <c r="AYQ112" s="45"/>
      <c r="AYR112" s="45"/>
      <c r="AYS112" s="45"/>
      <c r="AYT112" s="45"/>
      <c r="AYU112" s="45"/>
      <c r="AYV112" s="45"/>
      <c r="AYW112" s="45"/>
      <c r="AYX112" s="45"/>
      <c r="AYY112" s="45"/>
      <c r="AYZ112" s="45"/>
      <c r="AZA112" s="45"/>
      <c r="AZB112" s="45"/>
      <c r="AZC112" s="45"/>
      <c r="AZD112" s="45"/>
      <c r="AZE112" s="45"/>
      <c r="AZF112" s="45"/>
      <c r="AZG112" s="45"/>
      <c r="AZH112" s="45"/>
      <c r="AZI112" s="45"/>
      <c r="AZJ112" s="45"/>
      <c r="AZK112" s="45"/>
      <c r="AZL112" s="45"/>
      <c r="AZM112" s="45"/>
      <c r="AZN112" s="45"/>
      <c r="AZO112" s="45"/>
      <c r="AZP112" s="45"/>
      <c r="AZQ112" s="45"/>
      <c r="AZR112" s="45"/>
      <c r="AZS112" s="45"/>
      <c r="AZT112" s="45"/>
      <c r="AZU112" s="45"/>
      <c r="AZV112" s="45"/>
      <c r="AZW112" s="45"/>
      <c r="AZX112" s="45"/>
      <c r="AZY112" s="45"/>
      <c r="AZZ112" s="45"/>
      <c r="BAA112" s="45"/>
      <c r="BAB112" s="45"/>
      <c r="BAC112" s="45"/>
      <c r="BAD112" s="45"/>
      <c r="BAE112" s="45"/>
      <c r="BAF112" s="45"/>
      <c r="BAG112" s="45"/>
      <c r="BAH112" s="45"/>
      <c r="BAI112" s="45"/>
      <c r="BAJ112" s="45"/>
      <c r="BAK112" s="45"/>
      <c r="BAL112" s="45"/>
      <c r="BAM112" s="45"/>
      <c r="BAN112" s="45"/>
      <c r="BAO112" s="45"/>
      <c r="BAP112" s="45"/>
      <c r="BAQ112" s="45"/>
      <c r="BAR112" s="45"/>
      <c r="BAS112" s="45"/>
      <c r="BAT112" s="45"/>
      <c r="BAU112" s="45"/>
      <c r="BAV112" s="45"/>
      <c r="BAW112" s="45"/>
      <c r="BAX112" s="45"/>
      <c r="BAY112" s="45"/>
      <c r="BAZ112" s="45"/>
      <c r="BBA112" s="45"/>
      <c r="BBB112" s="45"/>
      <c r="BBC112" s="45"/>
      <c r="BBD112" s="45"/>
      <c r="BBE112" s="45"/>
      <c r="BBF112" s="45"/>
      <c r="BBG112" s="45"/>
      <c r="BBH112" s="45"/>
      <c r="BBI112" s="45"/>
      <c r="BBJ112" s="45"/>
      <c r="BBK112" s="45"/>
      <c r="BBL112" s="45"/>
      <c r="BBM112" s="45"/>
      <c r="BBN112" s="45"/>
      <c r="BBO112" s="45"/>
      <c r="BBP112" s="45"/>
      <c r="BBQ112" s="45"/>
      <c r="BBR112" s="45"/>
      <c r="BBS112" s="45"/>
      <c r="BBT112" s="45"/>
      <c r="BBU112" s="45"/>
      <c r="BBV112" s="45"/>
      <c r="BBW112" s="45"/>
      <c r="BBX112" s="45"/>
      <c r="BBY112" s="45"/>
      <c r="BBZ112" s="45"/>
      <c r="BCA112" s="45"/>
      <c r="BCB112" s="45"/>
      <c r="BCC112" s="45"/>
      <c r="BCD112" s="45"/>
      <c r="BCE112" s="45"/>
      <c r="BCF112" s="45"/>
      <c r="BCG112" s="45"/>
      <c r="BCH112" s="45"/>
      <c r="BCI112" s="45"/>
      <c r="BCJ112" s="45"/>
      <c r="BCK112" s="45"/>
      <c r="BCL112" s="45"/>
      <c r="BCM112" s="45"/>
      <c r="BCN112" s="45"/>
      <c r="BCO112" s="45"/>
      <c r="BCP112" s="45"/>
      <c r="BCQ112" s="45"/>
      <c r="BCR112" s="45"/>
      <c r="BCS112" s="45"/>
      <c r="BCT112" s="45"/>
      <c r="BCU112" s="45"/>
      <c r="BCV112" s="45"/>
      <c r="BCW112" s="45"/>
      <c r="BCX112" s="45"/>
      <c r="BCY112" s="45"/>
      <c r="BCZ112" s="45"/>
      <c r="BDA112" s="45"/>
      <c r="BDB112" s="45"/>
      <c r="BDC112" s="45"/>
      <c r="BDD112" s="45"/>
      <c r="BDE112" s="45"/>
      <c r="BDF112" s="45"/>
      <c r="BDG112" s="45"/>
      <c r="BDH112" s="45"/>
      <c r="BDI112" s="45"/>
      <c r="BDJ112" s="45"/>
      <c r="BDK112" s="45"/>
      <c r="BDL112" s="45"/>
      <c r="BDM112" s="45"/>
      <c r="BDN112" s="45"/>
      <c r="BDO112" s="45"/>
      <c r="BDP112" s="45"/>
      <c r="BDQ112" s="45"/>
      <c r="BDR112" s="45"/>
      <c r="BDS112" s="45"/>
      <c r="BDT112" s="45"/>
      <c r="BDU112" s="45"/>
      <c r="BDV112" s="45"/>
      <c r="BDW112" s="45"/>
      <c r="BDX112" s="45"/>
      <c r="BDY112" s="45"/>
      <c r="BDZ112" s="45"/>
      <c r="BEA112" s="45"/>
      <c r="BEB112" s="45"/>
      <c r="BEC112" s="45"/>
      <c r="BED112" s="45"/>
      <c r="BEE112" s="45"/>
      <c r="BEF112" s="45"/>
      <c r="BEG112" s="45"/>
      <c r="BEH112" s="45"/>
      <c r="BEI112" s="45"/>
      <c r="BEJ112" s="45"/>
      <c r="BEK112" s="45"/>
      <c r="BEL112" s="45"/>
      <c r="BEM112" s="45"/>
      <c r="BEN112" s="45"/>
      <c r="BEO112" s="45"/>
      <c r="BEP112" s="45"/>
      <c r="BEQ112" s="45"/>
      <c r="BER112" s="45"/>
      <c r="BES112" s="45"/>
      <c r="BET112" s="45"/>
      <c r="BEU112" s="45"/>
      <c r="BEV112" s="45"/>
      <c r="BEW112" s="45"/>
      <c r="BEX112" s="45"/>
      <c r="BEY112" s="45"/>
      <c r="BEZ112" s="45"/>
      <c r="BFA112" s="45"/>
      <c r="BFB112" s="45"/>
      <c r="BFC112" s="45"/>
      <c r="BFD112" s="45"/>
      <c r="BFE112" s="45"/>
      <c r="BFF112" s="45"/>
      <c r="BFG112" s="45"/>
      <c r="BFH112" s="45"/>
      <c r="BFI112" s="45"/>
      <c r="BFJ112" s="45"/>
      <c r="BFK112" s="45"/>
      <c r="BFL112" s="45"/>
      <c r="BFM112" s="45"/>
      <c r="BFN112" s="45"/>
      <c r="BFO112" s="45"/>
      <c r="BFP112" s="45"/>
      <c r="BFQ112" s="45"/>
      <c r="BFR112" s="45"/>
      <c r="BFS112" s="45"/>
      <c r="BFT112" s="45"/>
      <c r="BFU112" s="45"/>
      <c r="BFV112" s="45"/>
      <c r="BFW112" s="45"/>
      <c r="BFX112" s="45"/>
      <c r="BFY112" s="45"/>
      <c r="BFZ112" s="45"/>
      <c r="BGA112" s="45"/>
      <c r="BGB112" s="45"/>
      <c r="BGC112" s="45"/>
      <c r="BGD112" s="45"/>
      <c r="BGE112" s="45"/>
      <c r="BGF112" s="45"/>
      <c r="BGG112" s="45"/>
      <c r="BGH112" s="45"/>
      <c r="BGI112" s="45"/>
      <c r="BGJ112" s="45"/>
      <c r="BGK112" s="45"/>
      <c r="BGL112" s="45"/>
      <c r="BGM112" s="45"/>
      <c r="BGN112" s="45"/>
      <c r="BGO112" s="45"/>
      <c r="BGP112" s="45"/>
      <c r="BGQ112" s="45"/>
      <c r="BGR112" s="45"/>
      <c r="BGS112" s="45"/>
      <c r="BGT112" s="45"/>
      <c r="BGU112" s="45"/>
      <c r="BGV112" s="45"/>
      <c r="BGW112" s="45"/>
      <c r="BGX112" s="45"/>
      <c r="BGY112" s="45"/>
      <c r="BGZ112" s="45"/>
      <c r="BHA112" s="45"/>
      <c r="BHB112" s="45"/>
      <c r="BHC112" s="45"/>
      <c r="BHD112" s="45"/>
      <c r="BHE112" s="45"/>
      <c r="BHF112" s="45"/>
      <c r="BHG112" s="45"/>
      <c r="BHH112" s="45"/>
      <c r="BHI112" s="45"/>
      <c r="BHJ112" s="45"/>
      <c r="BHK112" s="45"/>
      <c r="BHL112" s="45"/>
      <c r="BHM112" s="45"/>
      <c r="BHN112" s="45"/>
      <c r="BHO112" s="45"/>
      <c r="BHP112" s="45"/>
      <c r="BHQ112" s="45"/>
      <c r="BHR112" s="45"/>
      <c r="BHS112" s="45"/>
      <c r="BHT112" s="45"/>
      <c r="BHU112" s="45"/>
      <c r="BHV112" s="45"/>
      <c r="BHW112" s="45"/>
      <c r="BHX112" s="45"/>
      <c r="BHY112" s="45"/>
      <c r="BHZ112" s="45"/>
      <c r="BIA112" s="45"/>
      <c r="BIB112" s="45"/>
      <c r="BIC112" s="45"/>
      <c r="BID112" s="45"/>
      <c r="BIE112" s="45"/>
      <c r="BIF112" s="45"/>
      <c r="BIG112" s="45"/>
      <c r="BIH112" s="45"/>
      <c r="BII112" s="45"/>
      <c r="BIJ112" s="45"/>
      <c r="BIK112" s="45"/>
      <c r="BIL112" s="45"/>
      <c r="BIM112" s="45"/>
      <c r="BIN112" s="45"/>
      <c r="BIO112" s="45"/>
      <c r="BIP112" s="45"/>
      <c r="BIQ112" s="45"/>
      <c r="BIR112" s="45"/>
      <c r="BIS112" s="45"/>
      <c r="BIT112" s="45"/>
      <c r="BIU112" s="45"/>
      <c r="BIV112" s="45"/>
      <c r="BIW112" s="45"/>
      <c r="BIX112" s="45"/>
      <c r="BIY112" s="45"/>
      <c r="BIZ112" s="45"/>
      <c r="BJA112" s="45"/>
      <c r="BJB112" s="45"/>
      <c r="BJC112" s="45"/>
      <c r="BJD112" s="45"/>
      <c r="BJE112" s="45"/>
      <c r="BJF112" s="45"/>
      <c r="BJG112" s="45"/>
      <c r="BJH112" s="45"/>
      <c r="BJI112" s="45"/>
      <c r="BJJ112" s="45"/>
      <c r="BJK112" s="45"/>
      <c r="BJL112" s="45"/>
      <c r="BJM112" s="45"/>
      <c r="BJN112" s="45"/>
      <c r="BJO112" s="45"/>
      <c r="BJP112" s="45"/>
      <c r="BJQ112" s="45"/>
      <c r="BJR112" s="45"/>
      <c r="BJS112" s="45"/>
      <c r="BJT112" s="45"/>
      <c r="BJU112" s="45"/>
      <c r="BJV112" s="45"/>
      <c r="BJW112" s="45"/>
      <c r="BJX112" s="45"/>
      <c r="BJY112" s="45"/>
      <c r="BJZ112" s="45"/>
      <c r="BKA112" s="45"/>
      <c r="BKB112" s="45"/>
      <c r="BKC112" s="45"/>
      <c r="BKD112" s="45"/>
      <c r="BKE112" s="45"/>
      <c r="BKF112" s="45"/>
      <c r="BKG112" s="45"/>
      <c r="BKH112" s="45"/>
      <c r="BKI112" s="45"/>
      <c r="BKJ112" s="45"/>
      <c r="BKK112" s="45"/>
      <c r="BKL112" s="45"/>
      <c r="BKM112" s="45"/>
      <c r="BKN112" s="45"/>
      <c r="BKO112" s="45"/>
      <c r="BKP112" s="45"/>
      <c r="BKQ112" s="45"/>
      <c r="BKR112" s="45"/>
      <c r="BKS112" s="45"/>
      <c r="BKT112" s="45"/>
      <c r="BKU112" s="45"/>
      <c r="BKV112" s="45"/>
      <c r="BKW112" s="45"/>
      <c r="BKX112" s="45"/>
      <c r="BKY112" s="45"/>
      <c r="BKZ112" s="45"/>
      <c r="BLA112" s="45"/>
      <c r="BLB112" s="45"/>
      <c r="BLC112" s="45"/>
      <c r="BLD112" s="45"/>
      <c r="BLE112" s="45"/>
      <c r="BLF112" s="45"/>
      <c r="BLG112" s="45"/>
      <c r="BLH112" s="45"/>
      <c r="BLI112" s="45"/>
      <c r="BLJ112" s="45"/>
      <c r="BLK112" s="45"/>
      <c r="BLL112" s="45"/>
      <c r="BLM112" s="45"/>
      <c r="BLN112" s="45"/>
      <c r="BLO112" s="45"/>
      <c r="BLP112" s="45"/>
      <c r="BLQ112" s="45"/>
      <c r="BLR112" s="45"/>
      <c r="BLS112" s="45"/>
      <c r="BLT112" s="45"/>
      <c r="BLU112" s="45"/>
      <c r="BLV112" s="45"/>
      <c r="BLW112" s="45"/>
      <c r="BLX112" s="45"/>
      <c r="BLY112" s="45"/>
      <c r="BLZ112" s="45"/>
      <c r="BMA112" s="45"/>
      <c r="BMB112" s="45"/>
      <c r="BMC112" s="45"/>
      <c r="BMD112" s="45"/>
      <c r="BME112" s="45"/>
      <c r="BMF112" s="45"/>
      <c r="BMG112" s="45"/>
      <c r="BMH112" s="45"/>
      <c r="BMI112" s="45"/>
      <c r="BMJ112" s="45"/>
      <c r="BMK112" s="45"/>
      <c r="BML112" s="45"/>
      <c r="BMM112" s="45"/>
      <c r="BMN112" s="45"/>
      <c r="BMO112" s="45"/>
      <c r="BMP112" s="45"/>
      <c r="BMQ112" s="45"/>
      <c r="BMR112" s="45"/>
      <c r="BMS112" s="45"/>
      <c r="BMT112" s="45"/>
      <c r="BMU112" s="45"/>
      <c r="BMV112" s="45"/>
      <c r="BMW112" s="45"/>
      <c r="BMX112" s="45"/>
      <c r="BMY112" s="45"/>
      <c r="BMZ112" s="45"/>
      <c r="BNA112" s="45"/>
      <c r="BNB112" s="45"/>
      <c r="BNC112" s="45"/>
      <c r="BND112" s="45"/>
      <c r="BNE112" s="45"/>
      <c r="BNF112" s="45"/>
      <c r="BNG112" s="45"/>
      <c r="BNH112" s="45"/>
      <c r="BNI112" s="45"/>
      <c r="BNJ112" s="45"/>
      <c r="BNK112" s="45"/>
      <c r="BNL112" s="45"/>
      <c r="BNM112" s="45"/>
      <c r="BNN112" s="45"/>
      <c r="BNO112" s="45"/>
      <c r="BNP112" s="45"/>
      <c r="BNQ112" s="45"/>
      <c r="BNR112" s="45"/>
      <c r="BNS112" s="45"/>
      <c r="BNT112" s="45"/>
      <c r="BNU112" s="45"/>
      <c r="BNV112" s="45"/>
      <c r="BNW112" s="45"/>
      <c r="BNX112" s="45"/>
      <c r="BNY112" s="45"/>
      <c r="BNZ112" s="45"/>
      <c r="BOA112" s="45"/>
      <c r="BOB112" s="45"/>
      <c r="BOC112" s="45"/>
      <c r="BOD112" s="45"/>
      <c r="BOE112" s="45"/>
      <c r="BOF112" s="45"/>
      <c r="BOG112" s="45"/>
      <c r="BOH112" s="45"/>
      <c r="BOI112" s="45"/>
      <c r="BOJ112" s="45"/>
      <c r="BOK112" s="45"/>
      <c r="BOL112" s="45"/>
      <c r="BOM112" s="45"/>
      <c r="BON112" s="45"/>
      <c r="BOO112" s="45"/>
      <c r="BOP112" s="45"/>
      <c r="BOQ112" s="45"/>
      <c r="BOR112" s="45"/>
      <c r="BOS112" s="45"/>
      <c r="BOT112" s="45"/>
      <c r="BOU112" s="45"/>
      <c r="BOV112" s="45"/>
      <c r="BOW112" s="45"/>
      <c r="BOX112" s="45"/>
      <c r="BOY112" s="45"/>
      <c r="BOZ112" s="45"/>
      <c r="BPA112" s="45"/>
      <c r="BPB112" s="45"/>
      <c r="BPC112" s="45"/>
      <c r="BPD112" s="45"/>
      <c r="BPE112" s="45"/>
      <c r="BPF112" s="45"/>
      <c r="BPG112" s="45"/>
      <c r="BPH112" s="45"/>
      <c r="BPI112" s="45"/>
      <c r="BPJ112" s="45"/>
      <c r="BPK112" s="45"/>
      <c r="BPL112" s="45"/>
      <c r="BPM112" s="45"/>
      <c r="BPN112" s="45"/>
      <c r="BPO112" s="45"/>
      <c r="BPP112" s="45"/>
      <c r="BPQ112" s="45"/>
      <c r="BPR112" s="45"/>
      <c r="BPS112" s="45"/>
      <c r="BPT112" s="45"/>
      <c r="BPU112" s="45"/>
      <c r="BPV112" s="45"/>
      <c r="BPW112" s="45"/>
      <c r="BPX112" s="45"/>
      <c r="BPY112" s="45"/>
      <c r="BPZ112" s="45"/>
      <c r="BQA112" s="45"/>
      <c r="BQB112" s="45"/>
      <c r="BQC112" s="45"/>
      <c r="BQD112" s="45"/>
      <c r="BQE112" s="45"/>
      <c r="BQF112" s="45"/>
      <c r="BQG112" s="45"/>
      <c r="BQH112" s="45"/>
      <c r="BQI112" s="45"/>
      <c r="BQJ112" s="45"/>
      <c r="BQK112" s="45"/>
      <c r="BQL112" s="45"/>
      <c r="BQM112" s="45"/>
      <c r="BQN112" s="45"/>
      <c r="BQO112" s="45"/>
      <c r="BQP112" s="45"/>
      <c r="BQQ112" s="45"/>
      <c r="BQR112" s="45"/>
      <c r="BQS112" s="45"/>
      <c r="BQT112" s="45"/>
      <c r="BQU112" s="45"/>
      <c r="BQV112" s="45"/>
      <c r="BQW112" s="45"/>
      <c r="BQX112" s="45"/>
      <c r="BQY112" s="45"/>
      <c r="BQZ112" s="45"/>
      <c r="BRA112" s="45"/>
      <c r="BRB112" s="45"/>
      <c r="BRC112" s="45"/>
      <c r="BRD112" s="45"/>
      <c r="BRE112" s="45"/>
      <c r="BRF112" s="45"/>
      <c r="BRG112" s="45"/>
      <c r="BRH112" s="45"/>
      <c r="BRI112" s="45"/>
      <c r="BRJ112" s="45"/>
      <c r="BRK112" s="45"/>
      <c r="BRL112" s="45"/>
      <c r="BRM112" s="45"/>
      <c r="BRN112" s="45"/>
      <c r="BRO112" s="45"/>
      <c r="BRP112" s="45"/>
      <c r="BRQ112" s="45"/>
      <c r="BRR112" s="45"/>
      <c r="BRS112" s="45"/>
      <c r="BRT112" s="45"/>
      <c r="BRU112" s="45"/>
      <c r="BRV112" s="45"/>
      <c r="BRW112" s="45"/>
      <c r="BRX112" s="45"/>
      <c r="BRY112" s="45"/>
      <c r="BRZ112" s="45"/>
      <c r="BSA112" s="45"/>
      <c r="BSB112" s="45"/>
      <c r="BSC112" s="45"/>
      <c r="BSD112" s="45"/>
      <c r="BSE112" s="45"/>
      <c r="BSF112" s="45"/>
      <c r="BSG112" s="45"/>
      <c r="BSH112" s="45"/>
      <c r="BSI112" s="45"/>
      <c r="BSJ112" s="45"/>
      <c r="BSK112" s="45"/>
      <c r="BSL112" s="45"/>
      <c r="BSM112" s="45"/>
      <c r="BSN112" s="45"/>
      <c r="BSO112" s="45"/>
      <c r="BSP112" s="45"/>
      <c r="BSQ112" s="45"/>
      <c r="BSR112" s="45"/>
      <c r="BSS112" s="45"/>
      <c r="BST112" s="45"/>
      <c r="BSU112" s="45"/>
      <c r="BSV112" s="45"/>
      <c r="BSW112" s="45"/>
      <c r="BSX112" s="45"/>
      <c r="BSY112" s="45"/>
      <c r="BSZ112" s="45"/>
      <c r="BTA112" s="45"/>
      <c r="BTB112" s="45"/>
      <c r="BTC112" s="45"/>
      <c r="BTD112" s="45"/>
      <c r="BTE112" s="45"/>
      <c r="BTF112" s="45"/>
      <c r="BTG112" s="45"/>
      <c r="BTH112" s="45"/>
      <c r="BTI112" s="45"/>
      <c r="BTJ112" s="45"/>
      <c r="BTK112" s="45"/>
      <c r="BTL112" s="45"/>
      <c r="BTM112" s="45"/>
      <c r="BTN112" s="45"/>
      <c r="BTO112" s="45"/>
      <c r="BTP112" s="45"/>
      <c r="BTQ112" s="45"/>
      <c r="BTR112" s="45"/>
      <c r="BTS112" s="45"/>
      <c r="BTT112" s="45"/>
      <c r="BTU112" s="45"/>
      <c r="BTV112" s="45"/>
      <c r="BTW112" s="45"/>
      <c r="BTX112" s="45"/>
      <c r="BTY112" s="45"/>
      <c r="BTZ112" s="45"/>
      <c r="BUA112" s="45"/>
      <c r="BUB112" s="45"/>
      <c r="BUC112" s="45"/>
      <c r="BUD112" s="45"/>
      <c r="BUE112" s="45"/>
      <c r="BUF112" s="45"/>
      <c r="BUG112" s="45"/>
      <c r="BUH112" s="45"/>
      <c r="BUI112" s="45"/>
      <c r="BUJ112" s="45"/>
      <c r="BUK112" s="45"/>
      <c r="BUL112" s="45"/>
      <c r="BUM112" s="45"/>
      <c r="BUN112" s="45"/>
      <c r="BUO112" s="45"/>
      <c r="BUP112" s="45"/>
      <c r="BUQ112" s="45"/>
      <c r="BUR112" s="45"/>
      <c r="BUS112" s="45"/>
      <c r="BUT112" s="45"/>
      <c r="BUU112" s="45"/>
      <c r="BUV112" s="45"/>
      <c r="BUW112" s="45"/>
      <c r="BUX112" s="45"/>
      <c r="BUY112" s="45"/>
      <c r="BUZ112" s="45"/>
      <c r="BVA112" s="45"/>
      <c r="BVB112" s="45"/>
      <c r="BVC112" s="45"/>
      <c r="BVD112" s="45"/>
      <c r="BVE112" s="45"/>
      <c r="BVF112" s="45"/>
      <c r="BVG112" s="45"/>
      <c r="BVH112" s="45"/>
      <c r="BVI112" s="45"/>
      <c r="BVJ112" s="45"/>
      <c r="BVK112" s="45"/>
      <c r="BVL112" s="45"/>
      <c r="BVM112" s="45"/>
      <c r="BVN112" s="45"/>
      <c r="BVO112" s="45"/>
      <c r="BVP112" s="45"/>
      <c r="BVQ112" s="45"/>
      <c r="BVR112" s="45"/>
      <c r="BVS112" s="45"/>
      <c r="BVT112" s="45"/>
      <c r="BVU112" s="45"/>
      <c r="BVV112" s="45"/>
      <c r="BVW112" s="45"/>
      <c r="BVX112" s="45"/>
      <c r="BVY112" s="45"/>
      <c r="BVZ112" s="45"/>
      <c r="BWA112" s="45"/>
      <c r="BWB112" s="45"/>
      <c r="BWC112" s="45"/>
      <c r="BWD112" s="45"/>
      <c r="BWE112" s="45"/>
      <c r="BWF112" s="45"/>
      <c r="BWG112" s="45"/>
      <c r="BWH112" s="45"/>
      <c r="BWI112" s="45"/>
      <c r="BWJ112" s="45"/>
      <c r="BWK112" s="45"/>
      <c r="BWL112" s="45"/>
      <c r="BWM112" s="45"/>
      <c r="BWN112" s="45"/>
      <c r="BWO112" s="45"/>
      <c r="BWP112" s="45"/>
      <c r="BWQ112" s="45"/>
      <c r="BWR112" s="45"/>
      <c r="BWS112" s="45"/>
      <c r="BWT112" s="45"/>
      <c r="BWU112" s="45"/>
      <c r="BWV112" s="45"/>
      <c r="BWW112" s="45"/>
      <c r="BWX112" s="45"/>
      <c r="BWY112" s="45"/>
      <c r="BWZ112" s="45"/>
      <c r="BXA112" s="45"/>
      <c r="BXB112" s="45"/>
      <c r="BXC112" s="45"/>
      <c r="BXD112" s="45"/>
      <c r="BXE112" s="45"/>
      <c r="BXF112" s="45"/>
      <c r="BXG112" s="45"/>
      <c r="BXH112" s="45"/>
      <c r="BXI112" s="45"/>
      <c r="BXJ112" s="45"/>
      <c r="BXK112" s="45"/>
      <c r="BXL112" s="45"/>
      <c r="BXM112" s="45"/>
      <c r="BXN112" s="45"/>
      <c r="BXO112" s="45"/>
      <c r="BXP112" s="45"/>
      <c r="BXQ112" s="45"/>
      <c r="BXR112" s="45"/>
      <c r="BXS112" s="45"/>
      <c r="BXT112" s="45"/>
      <c r="BXU112" s="45"/>
      <c r="BXV112" s="45"/>
      <c r="BXW112" s="45"/>
      <c r="BXX112" s="45"/>
      <c r="BXY112" s="45"/>
      <c r="BXZ112" s="45"/>
      <c r="BYA112" s="45"/>
      <c r="BYB112" s="45"/>
      <c r="BYC112" s="45"/>
      <c r="BYD112" s="45"/>
      <c r="BYE112" s="45"/>
      <c r="BYF112" s="45"/>
      <c r="BYG112" s="45"/>
      <c r="BYH112" s="45"/>
      <c r="BYI112" s="45"/>
      <c r="BYJ112" s="45"/>
      <c r="BYK112" s="45"/>
      <c r="BYL112" s="45"/>
      <c r="BYM112" s="45"/>
      <c r="BYN112" s="45"/>
      <c r="BYO112" s="45"/>
      <c r="BYP112" s="45"/>
      <c r="BYQ112" s="45"/>
      <c r="BYR112" s="45"/>
      <c r="BYS112" s="45"/>
      <c r="BYT112" s="45"/>
      <c r="BYU112" s="45"/>
      <c r="BYV112" s="45"/>
      <c r="BYW112" s="45"/>
      <c r="BYX112" s="45"/>
      <c r="BYY112" s="45"/>
      <c r="BYZ112" s="45"/>
      <c r="BZA112" s="45"/>
      <c r="BZB112" s="45"/>
      <c r="BZC112" s="45"/>
      <c r="BZD112" s="45"/>
      <c r="BZE112" s="45"/>
      <c r="BZF112" s="45"/>
      <c r="BZG112" s="45"/>
      <c r="BZH112" s="45"/>
      <c r="BZI112" s="45"/>
      <c r="BZJ112" s="45"/>
      <c r="BZK112" s="45"/>
      <c r="BZL112" s="45"/>
      <c r="BZM112" s="45"/>
      <c r="BZN112" s="45"/>
      <c r="BZO112" s="45"/>
      <c r="BZP112" s="45"/>
      <c r="BZQ112" s="45"/>
      <c r="BZR112" s="45"/>
      <c r="BZS112" s="45"/>
      <c r="BZT112" s="45"/>
      <c r="BZU112" s="45"/>
      <c r="BZV112" s="45"/>
      <c r="BZW112" s="45"/>
      <c r="BZX112" s="45"/>
      <c r="BZY112" s="45"/>
      <c r="BZZ112" s="45"/>
      <c r="CAA112" s="45"/>
      <c r="CAB112" s="45"/>
      <c r="CAC112" s="45"/>
      <c r="CAD112" s="45"/>
      <c r="CAE112" s="45"/>
      <c r="CAF112" s="45"/>
      <c r="CAG112" s="45"/>
      <c r="CAH112" s="45"/>
      <c r="CAI112" s="45"/>
      <c r="CAJ112" s="45"/>
      <c r="CAK112" s="45"/>
      <c r="CAL112" s="45"/>
      <c r="CAM112" s="45"/>
      <c r="CAN112" s="45"/>
      <c r="CAO112" s="45"/>
      <c r="CAP112" s="45"/>
      <c r="CAQ112" s="45"/>
      <c r="CAR112" s="45"/>
      <c r="CAS112" s="45"/>
      <c r="CAT112" s="45"/>
      <c r="CAU112" s="45"/>
      <c r="CAV112" s="45"/>
      <c r="CAW112" s="45"/>
      <c r="CAX112" s="45"/>
      <c r="CAY112" s="45"/>
      <c r="CAZ112" s="45"/>
      <c r="CBA112" s="45"/>
      <c r="CBB112" s="45"/>
      <c r="CBC112" s="45"/>
      <c r="CBD112" s="45"/>
      <c r="CBE112" s="45"/>
      <c r="CBF112" s="45"/>
      <c r="CBG112" s="45"/>
      <c r="CBH112" s="45"/>
      <c r="CBI112" s="45"/>
      <c r="CBJ112" s="45"/>
      <c r="CBK112" s="45"/>
      <c r="CBL112" s="45"/>
      <c r="CBM112" s="45"/>
      <c r="CBN112" s="45"/>
      <c r="CBO112" s="45"/>
      <c r="CBP112" s="45"/>
      <c r="CBQ112" s="45"/>
      <c r="CBR112" s="45"/>
      <c r="CBS112" s="45"/>
      <c r="CBT112" s="45"/>
      <c r="CBU112" s="45"/>
      <c r="CBV112" s="45"/>
      <c r="CBW112" s="45"/>
      <c r="CBX112" s="45"/>
      <c r="CBY112" s="45"/>
      <c r="CBZ112" s="45"/>
      <c r="CCA112" s="45"/>
      <c r="CCB112" s="45"/>
      <c r="CCC112" s="45"/>
      <c r="CCD112" s="45"/>
      <c r="CCE112" s="45"/>
      <c r="CCF112" s="45"/>
      <c r="CCG112" s="45"/>
      <c r="CCH112" s="45"/>
      <c r="CCI112" s="45"/>
      <c r="CCJ112" s="45"/>
      <c r="CCK112" s="45"/>
      <c r="CCL112" s="45"/>
      <c r="CCM112" s="45"/>
      <c r="CCN112" s="45"/>
      <c r="CCO112" s="45"/>
      <c r="CCP112" s="45"/>
      <c r="CCQ112" s="45"/>
      <c r="CCR112" s="45"/>
      <c r="CCS112" s="45"/>
      <c r="CCT112" s="45"/>
      <c r="CCU112" s="45"/>
      <c r="CCV112" s="45"/>
      <c r="CCW112" s="45"/>
      <c r="CCX112" s="45"/>
      <c r="CCY112" s="45"/>
      <c r="CCZ112" s="45"/>
      <c r="CDA112" s="45"/>
      <c r="CDB112" s="45"/>
      <c r="CDC112" s="45"/>
      <c r="CDD112" s="45"/>
      <c r="CDE112" s="45"/>
      <c r="CDF112" s="45"/>
      <c r="CDG112" s="45"/>
      <c r="CDH112" s="45"/>
      <c r="CDI112" s="45"/>
      <c r="CDJ112" s="45"/>
      <c r="CDK112" s="45"/>
      <c r="CDL112" s="45"/>
      <c r="CDM112" s="45"/>
      <c r="CDN112" s="45"/>
      <c r="CDO112" s="45"/>
      <c r="CDP112" s="45"/>
      <c r="CDQ112" s="45"/>
      <c r="CDR112" s="45"/>
      <c r="CDS112" s="45"/>
      <c r="CDT112" s="45"/>
      <c r="CDU112" s="45"/>
      <c r="CDV112" s="45"/>
      <c r="CDW112" s="45"/>
      <c r="CDX112" s="45"/>
      <c r="CDY112" s="45"/>
      <c r="CDZ112" s="45"/>
      <c r="CEA112" s="45"/>
      <c r="CEB112" s="45"/>
      <c r="CEC112" s="45"/>
      <c r="CED112" s="45"/>
      <c r="CEE112" s="45"/>
      <c r="CEF112" s="45"/>
      <c r="CEG112" s="45"/>
      <c r="CEH112" s="45"/>
      <c r="CEI112" s="45"/>
      <c r="CEJ112" s="45"/>
      <c r="CEK112" s="45"/>
      <c r="CEL112" s="45"/>
      <c r="CEM112" s="45"/>
      <c r="CEN112" s="45"/>
      <c r="CEO112" s="45"/>
      <c r="CEP112" s="45"/>
      <c r="CEQ112" s="45"/>
      <c r="CER112" s="45"/>
      <c r="CES112" s="45"/>
      <c r="CET112" s="45"/>
      <c r="CEU112" s="45"/>
      <c r="CEV112" s="45"/>
      <c r="CEW112" s="45"/>
      <c r="CEX112" s="45"/>
      <c r="CEY112" s="45"/>
      <c r="CEZ112" s="45"/>
      <c r="CFA112" s="45"/>
      <c r="CFB112" s="45"/>
      <c r="CFC112" s="45"/>
      <c r="CFD112" s="45"/>
      <c r="CFE112" s="45"/>
      <c r="CFF112" s="45"/>
      <c r="CFG112" s="45"/>
      <c r="CFH112" s="45"/>
      <c r="CFI112" s="45"/>
      <c r="CFJ112" s="45"/>
      <c r="CFK112" s="45"/>
      <c r="CFL112" s="45"/>
      <c r="CFM112" s="45"/>
      <c r="CFN112" s="45"/>
      <c r="CFO112" s="45"/>
      <c r="CFP112" s="45"/>
      <c r="CFQ112" s="45"/>
      <c r="CFR112" s="45"/>
      <c r="CFS112" s="45"/>
      <c r="CFT112" s="45"/>
      <c r="CFU112" s="45"/>
      <c r="CFV112" s="45"/>
      <c r="CFW112" s="45"/>
      <c r="CFX112" s="45"/>
      <c r="CFY112" s="45"/>
      <c r="CFZ112" s="45"/>
      <c r="CGA112" s="45"/>
      <c r="CGB112" s="45"/>
      <c r="CGC112" s="45"/>
      <c r="CGD112" s="45"/>
      <c r="CGE112" s="45"/>
      <c r="CGF112" s="45"/>
      <c r="CGG112" s="45"/>
      <c r="CGH112" s="45"/>
      <c r="CGI112" s="45"/>
      <c r="CGJ112" s="45"/>
      <c r="CGK112" s="45"/>
      <c r="CGL112" s="45"/>
      <c r="CGM112" s="45"/>
      <c r="CGN112" s="45"/>
      <c r="CGO112" s="45"/>
      <c r="CGP112" s="45"/>
      <c r="CGQ112" s="45"/>
      <c r="CGR112" s="45"/>
      <c r="CGS112" s="45"/>
      <c r="CGT112" s="45"/>
      <c r="CGU112" s="45"/>
      <c r="CGV112" s="45"/>
      <c r="CGW112" s="45"/>
      <c r="CGX112" s="45"/>
      <c r="CGY112" s="45"/>
      <c r="CGZ112" s="45"/>
      <c r="CHA112" s="45"/>
      <c r="CHB112" s="45"/>
      <c r="CHC112" s="45"/>
      <c r="CHD112" s="45"/>
      <c r="CHE112" s="45"/>
      <c r="CHF112" s="45"/>
      <c r="CHG112" s="45"/>
      <c r="CHH112" s="45"/>
      <c r="CHI112" s="45"/>
      <c r="CHJ112" s="45"/>
      <c r="CHK112" s="45"/>
      <c r="CHL112" s="45"/>
      <c r="CHM112" s="45"/>
      <c r="CHN112" s="45"/>
      <c r="CHO112" s="45"/>
      <c r="CHP112" s="45"/>
      <c r="CHQ112" s="45"/>
      <c r="CHR112" s="45"/>
      <c r="CHS112" s="45"/>
      <c r="CHT112" s="45"/>
      <c r="CHU112" s="45"/>
      <c r="CHV112" s="45"/>
      <c r="CHW112" s="45"/>
      <c r="CHX112" s="45"/>
      <c r="CHY112" s="45"/>
      <c r="CHZ112" s="45"/>
      <c r="CIA112" s="45"/>
      <c r="CIB112" s="45"/>
      <c r="CIC112" s="45"/>
      <c r="CID112" s="45"/>
      <c r="CIE112" s="45"/>
      <c r="CIF112" s="45"/>
      <c r="CIG112" s="45"/>
      <c r="CIH112" s="45"/>
      <c r="CII112" s="45"/>
      <c r="CIJ112" s="45"/>
      <c r="CIK112" s="45"/>
      <c r="CIL112" s="45"/>
      <c r="CIM112" s="45"/>
      <c r="CIN112" s="45"/>
      <c r="CIO112" s="45"/>
      <c r="CIP112" s="45"/>
      <c r="CIQ112" s="45"/>
      <c r="CIR112" s="45"/>
      <c r="CIS112" s="45"/>
      <c r="CIT112" s="45"/>
      <c r="CIU112" s="45"/>
      <c r="CIV112" s="45"/>
      <c r="CIW112" s="45"/>
      <c r="CIX112" s="45"/>
      <c r="CIY112" s="45"/>
      <c r="CIZ112" s="45"/>
      <c r="CJA112" s="45"/>
      <c r="CJB112" s="45"/>
      <c r="CJC112" s="45"/>
      <c r="CJD112" s="45"/>
      <c r="CJE112" s="45"/>
      <c r="CJF112" s="45"/>
      <c r="CJG112" s="45"/>
      <c r="CJH112" s="45"/>
      <c r="CJI112" s="45"/>
      <c r="CJJ112" s="45"/>
      <c r="CJK112" s="45"/>
      <c r="CJL112" s="45"/>
      <c r="CJM112" s="45"/>
      <c r="CJN112" s="45"/>
      <c r="CJO112" s="45"/>
      <c r="CJP112" s="45"/>
      <c r="CJQ112" s="45"/>
      <c r="CJR112" s="45"/>
      <c r="CJS112" s="45"/>
      <c r="CJT112" s="45"/>
      <c r="CJU112" s="45"/>
      <c r="CJV112" s="45"/>
      <c r="CJW112" s="45"/>
      <c r="CJX112" s="45"/>
      <c r="CJY112" s="45"/>
      <c r="CJZ112" s="45"/>
      <c r="CKA112" s="45"/>
      <c r="CKB112" s="45"/>
      <c r="CKC112" s="45"/>
      <c r="CKD112" s="45"/>
      <c r="CKE112" s="45"/>
      <c r="CKF112" s="45"/>
      <c r="CKG112" s="45"/>
      <c r="CKH112" s="45"/>
      <c r="CKI112" s="45"/>
      <c r="CKJ112" s="45"/>
      <c r="CKK112" s="45"/>
      <c r="CKL112" s="45"/>
      <c r="CKM112" s="45"/>
      <c r="CKN112" s="45"/>
      <c r="CKO112" s="45"/>
      <c r="CKP112" s="45"/>
      <c r="CKQ112" s="45"/>
      <c r="CKR112" s="45"/>
      <c r="CKS112" s="45"/>
      <c r="CKT112" s="45"/>
      <c r="CKU112" s="45"/>
      <c r="CKV112" s="45"/>
      <c r="CKW112" s="45"/>
      <c r="CKX112" s="45"/>
      <c r="CKY112" s="45"/>
      <c r="CKZ112" s="45"/>
      <c r="CLA112" s="45"/>
      <c r="CLB112" s="45"/>
      <c r="CLC112" s="45"/>
      <c r="CLD112" s="45"/>
      <c r="CLE112" s="45"/>
      <c r="CLF112" s="45"/>
      <c r="CLG112" s="45"/>
      <c r="CLH112" s="45"/>
      <c r="CLI112" s="45"/>
      <c r="CLJ112" s="45"/>
      <c r="CLK112" s="45"/>
      <c r="CLL112" s="45"/>
      <c r="CLM112" s="45"/>
      <c r="CLN112" s="45"/>
      <c r="CLO112" s="45"/>
      <c r="CLP112" s="45"/>
      <c r="CLQ112" s="45"/>
      <c r="CLR112" s="45"/>
      <c r="CLS112" s="45"/>
      <c r="CLT112" s="45"/>
      <c r="CLU112" s="45"/>
      <c r="CLV112" s="45"/>
      <c r="CLW112" s="45"/>
      <c r="CLX112" s="45"/>
      <c r="CLY112" s="45"/>
      <c r="CLZ112" s="45"/>
      <c r="CMA112" s="45"/>
      <c r="CMB112" s="45"/>
      <c r="CMC112" s="45"/>
      <c r="CMD112" s="45"/>
      <c r="CME112" s="45"/>
      <c r="CMF112" s="45"/>
      <c r="CMG112" s="45"/>
      <c r="CMH112" s="45"/>
      <c r="CMI112" s="45"/>
      <c r="CMJ112" s="45"/>
      <c r="CMK112" s="45"/>
      <c r="CML112" s="45"/>
      <c r="CMM112" s="45"/>
      <c r="CMN112" s="45"/>
      <c r="CMO112" s="45"/>
      <c r="CMP112" s="45"/>
      <c r="CMQ112" s="45"/>
      <c r="CMR112" s="45"/>
      <c r="CMS112" s="45"/>
      <c r="CMT112" s="45"/>
      <c r="CMU112" s="45"/>
      <c r="CMV112" s="45"/>
      <c r="CMW112" s="45"/>
      <c r="CMX112" s="45"/>
      <c r="CMY112" s="45"/>
      <c r="CMZ112" s="45"/>
      <c r="CNA112" s="45"/>
      <c r="CNB112" s="45"/>
      <c r="CNC112" s="45"/>
      <c r="CND112" s="45"/>
      <c r="CNE112" s="45"/>
      <c r="CNF112" s="45"/>
      <c r="CNG112" s="45"/>
      <c r="CNH112" s="45"/>
      <c r="CNI112" s="45"/>
      <c r="CNJ112" s="45"/>
      <c r="CNK112" s="45"/>
      <c r="CNL112" s="45"/>
      <c r="CNM112" s="45"/>
      <c r="CNN112" s="45"/>
      <c r="CNO112" s="45"/>
      <c r="CNP112" s="45"/>
      <c r="CNQ112" s="45"/>
      <c r="CNR112" s="45"/>
      <c r="CNS112" s="45"/>
      <c r="CNT112" s="45"/>
      <c r="CNU112" s="45"/>
      <c r="CNV112" s="45"/>
      <c r="CNW112" s="45"/>
      <c r="CNX112" s="45"/>
      <c r="CNY112" s="45"/>
      <c r="CNZ112" s="45"/>
      <c r="COA112" s="45"/>
      <c r="COB112" s="45"/>
      <c r="COC112" s="45"/>
      <c r="COD112" s="45"/>
      <c r="COE112" s="45"/>
      <c r="COF112" s="45"/>
      <c r="COG112" s="45"/>
      <c r="COH112" s="45"/>
      <c r="COI112" s="45"/>
      <c r="COJ112" s="45"/>
      <c r="COK112" s="45"/>
      <c r="COL112" s="45"/>
      <c r="COM112" s="45"/>
      <c r="CON112" s="45"/>
      <c r="COO112" s="45"/>
      <c r="COP112" s="45"/>
      <c r="COQ112" s="45"/>
      <c r="COR112" s="45"/>
      <c r="COS112" s="45"/>
      <c r="COT112" s="45"/>
      <c r="COU112" s="45"/>
      <c r="COV112" s="45"/>
      <c r="COW112" s="45"/>
      <c r="COX112" s="45"/>
      <c r="COY112" s="45"/>
      <c r="COZ112" s="45"/>
      <c r="CPA112" s="45"/>
      <c r="CPB112" s="45"/>
      <c r="CPC112" s="45"/>
      <c r="CPD112" s="45"/>
      <c r="CPE112" s="45"/>
      <c r="CPF112" s="45"/>
      <c r="CPG112" s="45"/>
      <c r="CPH112" s="45"/>
      <c r="CPI112" s="45"/>
      <c r="CPJ112" s="45"/>
      <c r="CPK112" s="45"/>
      <c r="CPL112" s="45"/>
      <c r="CPM112" s="45"/>
      <c r="CPN112" s="45"/>
      <c r="CPO112" s="45"/>
      <c r="CPP112" s="45"/>
      <c r="CPQ112" s="45"/>
      <c r="CPR112" s="45"/>
      <c r="CPS112" s="45"/>
      <c r="CPT112" s="45"/>
      <c r="CPU112" s="45"/>
      <c r="CPV112" s="45"/>
      <c r="CPW112" s="45"/>
      <c r="CPX112" s="45"/>
      <c r="CPY112" s="45"/>
      <c r="CPZ112" s="45"/>
      <c r="CQA112" s="45"/>
      <c r="CQB112" s="45"/>
      <c r="CQC112" s="45"/>
      <c r="CQD112" s="45"/>
      <c r="CQE112" s="45"/>
      <c r="CQF112" s="45"/>
      <c r="CQG112" s="45"/>
      <c r="CQH112" s="45"/>
      <c r="CQI112" s="45"/>
      <c r="CQJ112" s="45"/>
      <c r="CQK112" s="45"/>
      <c r="CQL112" s="45"/>
      <c r="CQM112" s="45"/>
      <c r="CQN112" s="45"/>
      <c r="CQO112" s="45"/>
      <c r="CQP112" s="45"/>
      <c r="CQQ112" s="45"/>
      <c r="CQR112" s="45"/>
      <c r="CQS112" s="45"/>
      <c r="CQT112" s="45"/>
      <c r="CQU112" s="45"/>
      <c r="CQV112" s="45"/>
      <c r="CQW112" s="45"/>
      <c r="CQX112" s="45"/>
      <c r="CQY112" s="45"/>
      <c r="CQZ112" s="45"/>
      <c r="CRA112" s="45"/>
      <c r="CRB112" s="45"/>
      <c r="CRC112" s="45"/>
      <c r="CRD112" s="45"/>
      <c r="CRE112" s="45"/>
      <c r="CRF112" s="45"/>
      <c r="CRG112" s="45"/>
      <c r="CRH112" s="45"/>
      <c r="CRI112" s="45"/>
      <c r="CRJ112" s="45"/>
      <c r="CRK112" s="45"/>
      <c r="CRL112" s="45"/>
      <c r="CRM112" s="45"/>
      <c r="CRN112" s="45"/>
      <c r="CRO112" s="45"/>
      <c r="CRP112" s="45"/>
      <c r="CRQ112" s="45"/>
      <c r="CRR112" s="45"/>
      <c r="CRS112" s="45"/>
      <c r="CRT112" s="45"/>
      <c r="CRU112" s="45"/>
      <c r="CRV112" s="45"/>
      <c r="CRW112" s="45"/>
      <c r="CRX112" s="45"/>
      <c r="CRY112" s="45"/>
      <c r="CRZ112" s="45"/>
      <c r="CSA112" s="45"/>
      <c r="CSB112" s="45"/>
      <c r="CSC112" s="45"/>
      <c r="CSD112" s="45"/>
      <c r="CSE112" s="45"/>
      <c r="CSF112" s="45"/>
      <c r="CSG112" s="45"/>
      <c r="CSH112" s="45"/>
      <c r="CSI112" s="45"/>
      <c r="CSJ112" s="45"/>
      <c r="CSK112" s="45"/>
      <c r="CSL112" s="45"/>
      <c r="CSM112" s="45"/>
      <c r="CSN112" s="45"/>
      <c r="CSO112" s="45"/>
      <c r="CSP112" s="45"/>
      <c r="CSQ112" s="45"/>
      <c r="CSR112" s="45"/>
      <c r="CSS112" s="45"/>
      <c r="CST112" s="45"/>
      <c r="CSU112" s="45"/>
      <c r="CSV112" s="45"/>
      <c r="CSW112" s="45"/>
      <c r="CSX112" s="45"/>
      <c r="CSY112" s="45"/>
      <c r="CSZ112" s="45"/>
      <c r="CTA112" s="45"/>
      <c r="CTB112" s="45"/>
      <c r="CTC112" s="45"/>
    </row>
    <row r="113" spans="1:2551" s="46" customFormat="1" ht="13" customHeight="1" thickBot="1" x14ac:dyDescent="0.25">
      <c r="A113" s="36"/>
      <c r="B113" s="148" t="s">
        <v>258</v>
      </c>
      <c r="C113" s="149"/>
      <c r="D113" s="149"/>
      <c r="E113" s="149" t="s">
        <v>2474</v>
      </c>
      <c r="F113" s="149"/>
      <c r="G113" s="149"/>
      <c r="H113" s="150">
        <v>26.708766000000001</v>
      </c>
      <c r="I113" s="150">
        <v>100.800235</v>
      </c>
      <c r="J113" s="149" t="s">
        <v>1016</v>
      </c>
      <c r="K113" s="149" t="s">
        <v>3</v>
      </c>
      <c r="L113" s="149"/>
      <c r="M113" s="151"/>
      <c r="N113" s="151"/>
      <c r="O113" s="149"/>
      <c r="P113" s="151"/>
      <c r="Q113" s="151"/>
      <c r="R113" s="151"/>
      <c r="S113" s="151" t="s">
        <v>2465</v>
      </c>
      <c r="T113" s="149"/>
      <c r="U113" s="149"/>
      <c r="V113" s="149"/>
      <c r="W113" s="149"/>
      <c r="X113" s="149"/>
      <c r="Y113" s="149"/>
      <c r="Z113" s="149"/>
      <c r="AA113" s="149"/>
      <c r="AB113" s="149"/>
      <c r="AC113" s="149"/>
      <c r="AD113" s="149"/>
      <c r="AE113" s="149"/>
      <c r="AF113" s="149"/>
      <c r="AG113" s="152" t="s">
        <v>1710</v>
      </c>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5"/>
      <c r="EJ113" s="45"/>
      <c r="EK113" s="45"/>
      <c r="EL113" s="45"/>
      <c r="EM113" s="45"/>
      <c r="EN113" s="45"/>
      <c r="EO113" s="45"/>
      <c r="EP113" s="45"/>
      <c r="EQ113" s="45"/>
      <c r="ER113" s="45"/>
      <c r="ES113" s="45"/>
      <c r="ET113" s="45"/>
      <c r="EU113" s="45"/>
      <c r="EV113" s="45"/>
      <c r="EW113" s="45"/>
      <c r="EX113" s="45"/>
      <c r="EY113" s="45"/>
      <c r="EZ113" s="45"/>
      <c r="FA113" s="45"/>
      <c r="FB113" s="45"/>
      <c r="FC113" s="45"/>
      <c r="FD113" s="45"/>
      <c r="FE113" s="45"/>
      <c r="FF113" s="45"/>
      <c r="FG113" s="45"/>
      <c r="FH113" s="45"/>
      <c r="FI113" s="45"/>
      <c r="FJ113" s="45"/>
      <c r="FK113" s="45"/>
      <c r="FL113" s="45"/>
      <c r="FM113" s="45"/>
      <c r="FN113" s="45"/>
      <c r="FO113" s="45"/>
      <c r="FP113" s="45"/>
      <c r="FQ113" s="45"/>
      <c r="FR113" s="45"/>
      <c r="FS113" s="45"/>
      <c r="FT113" s="45"/>
      <c r="FU113" s="45"/>
      <c r="FV113" s="45"/>
      <c r="FW113" s="45"/>
      <c r="FX113" s="45"/>
      <c r="FY113" s="45"/>
      <c r="FZ113" s="45"/>
      <c r="GA113" s="45"/>
      <c r="GB113" s="45"/>
      <c r="GC113" s="45"/>
      <c r="GD113" s="45"/>
      <c r="GE113" s="45"/>
      <c r="GF113" s="45"/>
      <c r="GG113" s="45"/>
      <c r="GH113" s="45"/>
      <c r="GI113" s="45"/>
      <c r="GJ113" s="45"/>
      <c r="GK113" s="45"/>
      <c r="GL113" s="45"/>
      <c r="GM113" s="45"/>
      <c r="GN113" s="45"/>
      <c r="GO113" s="45"/>
      <c r="GP113" s="45"/>
      <c r="GQ113" s="45"/>
      <c r="GR113" s="45"/>
      <c r="GS113" s="45"/>
      <c r="GT113" s="45"/>
      <c r="GU113" s="45"/>
      <c r="GV113" s="45"/>
      <c r="GW113" s="45"/>
      <c r="GX113" s="45"/>
      <c r="GY113" s="45"/>
      <c r="GZ113" s="45"/>
      <c r="HA113" s="45"/>
      <c r="HB113" s="45"/>
      <c r="HC113" s="45"/>
      <c r="HD113" s="45"/>
      <c r="HE113" s="45"/>
      <c r="HF113" s="45"/>
      <c r="HG113" s="45"/>
      <c r="HH113" s="45"/>
      <c r="HI113" s="45"/>
      <c r="HJ113" s="45"/>
      <c r="HK113" s="45"/>
      <c r="HL113" s="45"/>
      <c r="HM113" s="45"/>
      <c r="HN113" s="45"/>
      <c r="HO113" s="45"/>
      <c r="HP113" s="45"/>
      <c r="HQ113" s="45"/>
      <c r="HR113" s="45"/>
      <c r="HS113" s="45"/>
      <c r="HT113" s="45"/>
      <c r="HU113" s="45"/>
      <c r="HV113" s="45"/>
      <c r="HW113" s="45"/>
      <c r="HX113" s="45"/>
      <c r="HY113" s="45"/>
      <c r="HZ113" s="45"/>
      <c r="IA113" s="45"/>
      <c r="IB113" s="45"/>
      <c r="IC113" s="45"/>
      <c r="ID113" s="45"/>
      <c r="IE113" s="45"/>
      <c r="IF113" s="45"/>
      <c r="IG113" s="45"/>
      <c r="IH113" s="45"/>
      <c r="II113" s="45"/>
      <c r="IJ113" s="45"/>
      <c r="IK113" s="45"/>
      <c r="IL113" s="45"/>
      <c r="IM113" s="45"/>
      <c r="IN113" s="45"/>
      <c r="IO113" s="45"/>
      <c r="IP113" s="45"/>
      <c r="IQ113" s="45"/>
      <c r="IR113" s="45"/>
      <c r="IS113" s="45"/>
      <c r="IT113" s="45"/>
      <c r="IU113" s="45"/>
      <c r="IV113" s="45"/>
      <c r="IW113" s="45"/>
      <c r="IX113" s="45"/>
      <c r="IY113" s="45"/>
      <c r="IZ113" s="45"/>
      <c r="JA113" s="45"/>
      <c r="JB113" s="45"/>
      <c r="JC113" s="45"/>
      <c r="JD113" s="45"/>
      <c r="JE113" s="45"/>
      <c r="JF113" s="45"/>
      <c r="JG113" s="45"/>
      <c r="JH113" s="45"/>
      <c r="JI113" s="45"/>
      <c r="JJ113" s="45"/>
      <c r="JK113" s="45"/>
      <c r="JL113" s="45"/>
      <c r="JM113" s="45"/>
      <c r="JN113" s="45"/>
      <c r="JO113" s="45"/>
      <c r="JP113" s="45"/>
      <c r="JQ113" s="45"/>
      <c r="JR113" s="45"/>
      <c r="JS113" s="45"/>
      <c r="JT113" s="45"/>
      <c r="JU113" s="45"/>
      <c r="JV113" s="45"/>
      <c r="JW113" s="45"/>
      <c r="JX113" s="45"/>
      <c r="JY113" s="45"/>
      <c r="JZ113" s="45"/>
      <c r="KA113" s="45"/>
      <c r="KB113" s="45"/>
      <c r="KC113" s="45"/>
      <c r="KD113" s="45"/>
      <c r="KE113" s="45"/>
      <c r="KF113" s="45"/>
      <c r="KG113" s="45"/>
      <c r="KH113" s="45"/>
      <c r="KI113" s="45"/>
      <c r="KJ113" s="45"/>
      <c r="KK113" s="45"/>
      <c r="KL113" s="45"/>
      <c r="KM113" s="45"/>
      <c r="KN113" s="45"/>
      <c r="KO113" s="45"/>
      <c r="KP113" s="45"/>
      <c r="KQ113" s="45"/>
      <c r="KR113" s="45"/>
      <c r="KS113" s="45"/>
      <c r="KT113" s="45"/>
      <c r="KU113" s="45"/>
      <c r="KV113" s="45"/>
      <c r="KW113" s="45"/>
      <c r="KX113" s="45"/>
      <c r="KY113" s="45"/>
      <c r="KZ113" s="45"/>
      <c r="LA113" s="45"/>
      <c r="LB113" s="45"/>
      <c r="LC113" s="45"/>
      <c r="LD113" s="45"/>
      <c r="LE113" s="45"/>
      <c r="LF113" s="45"/>
      <c r="LG113" s="45"/>
      <c r="LH113" s="45"/>
      <c r="LI113" s="45"/>
      <c r="LJ113" s="45"/>
      <c r="LK113" s="45"/>
      <c r="LL113" s="45"/>
      <c r="LM113" s="45"/>
      <c r="LN113" s="45"/>
      <c r="LO113" s="45"/>
      <c r="LP113" s="45"/>
      <c r="LQ113" s="45"/>
      <c r="LR113" s="45"/>
      <c r="LS113" s="45"/>
      <c r="LT113" s="45"/>
      <c r="LU113" s="45"/>
      <c r="LV113" s="45"/>
      <c r="LW113" s="45"/>
      <c r="LX113" s="45"/>
      <c r="LY113" s="45"/>
      <c r="LZ113" s="45"/>
      <c r="MA113" s="45"/>
      <c r="MB113" s="45"/>
      <c r="MC113" s="45"/>
      <c r="MD113" s="45"/>
      <c r="ME113" s="45"/>
      <c r="MF113" s="45"/>
      <c r="MG113" s="45"/>
      <c r="MH113" s="45"/>
      <c r="MI113" s="45"/>
      <c r="MJ113" s="45"/>
      <c r="MK113" s="45"/>
      <c r="ML113" s="45"/>
      <c r="MM113" s="45"/>
      <c r="MN113" s="45"/>
      <c r="MO113" s="45"/>
      <c r="MP113" s="45"/>
      <c r="MQ113" s="45"/>
      <c r="MR113" s="45"/>
      <c r="MS113" s="45"/>
      <c r="MT113" s="45"/>
      <c r="MU113" s="45"/>
      <c r="MV113" s="45"/>
      <c r="MW113" s="45"/>
      <c r="MX113" s="45"/>
      <c r="MY113" s="45"/>
      <c r="MZ113" s="45"/>
      <c r="NA113" s="45"/>
      <c r="NB113" s="45"/>
      <c r="NC113" s="45"/>
      <c r="ND113" s="45"/>
      <c r="NE113" s="45"/>
      <c r="NF113" s="45"/>
      <c r="NG113" s="45"/>
      <c r="NH113" s="45"/>
      <c r="NI113" s="45"/>
      <c r="NJ113" s="45"/>
      <c r="NK113" s="45"/>
      <c r="NL113" s="45"/>
      <c r="NM113" s="45"/>
      <c r="NN113" s="45"/>
      <c r="NO113" s="45"/>
      <c r="NP113" s="45"/>
      <c r="NQ113" s="45"/>
      <c r="NR113" s="45"/>
      <c r="NS113" s="45"/>
      <c r="NT113" s="45"/>
      <c r="NU113" s="45"/>
      <c r="NV113" s="45"/>
      <c r="NW113" s="45"/>
      <c r="NX113" s="45"/>
      <c r="NY113" s="45"/>
      <c r="NZ113" s="45"/>
      <c r="OA113" s="45"/>
      <c r="OB113" s="45"/>
      <c r="OC113" s="45"/>
      <c r="OD113" s="45"/>
      <c r="OE113" s="45"/>
      <c r="OF113" s="45"/>
      <c r="OG113" s="45"/>
      <c r="OH113" s="45"/>
      <c r="OI113" s="45"/>
      <c r="OJ113" s="45"/>
      <c r="OK113" s="45"/>
      <c r="OL113" s="45"/>
      <c r="OM113" s="45"/>
      <c r="ON113" s="45"/>
      <c r="OO113" s="45"/>
      <c r="OP113" s="45"/>
      <c r="OQ113" s="45"/>
      <c r="OR113" s="45"/>
      <c r="OS113" s="45"/>
      <c r="OT113" s="45"/>
      <c r="OU113" s="45"/>
      <c r="OV113" s="45"/>
      <c r="OW113" s="45"/>
      <c r="OX113" s="45"/>
      <c r="OY113" s="45"/>
      <c r="OZ113" s="45"/>
      <c r="PA113" s="45"/>
      <c r="PB113" s="45"/>
      <c r="PC113" s="45"/>
      <c r="PD113" s="45"/>
      <c r="PE113" s="45"/>
      <c r="PF113" s="45"/>
      <c r="PG113" s="45"/>
      <c r="PH113" s="45"/>
      <c r="PI113" s="45"/>
      <c r="PJ113" s="45"/>
      <c r="PK113" s="45"/>
      <c r="PL113" s="45"/>
      <c r="PM113" s="45"/>
      <c r="PN113" s="45"/>
      <c r="PO113" s="45"/>
      <c r="PP113" s="45"/>
      <c r="PQ113" s="45"/>
      <c r="PR113" s="45"/>
      <c r="PS113" s="45"/>
      <c r="PT113" s="45"/>
      <c r="PU113" s="45"/>
      <c r="PV113" s="45"/>
      <c r="PW113" s="45"/>
      <c r="PX113" s="45"/>
      <c r="PY113" s="45"/>
      <c r="PZ113" s="45"/>
      <c r="QA113" s="45"/>
      <c r="QB113" s="45"/>
      <c r="QC113" s="45"/>
      <c r="QD113" s="45"/>
      <c r="QE113" s="45"/>
      <c r="QF113" s="45"/>
      <c r="QG113" s="45"/>
      <c r="QH113" s="45"/>
      <c r="QI113" s="45"/>
      <c r="QJ113" s="45"/>
      <c r="QK113" s="45"/>
      <c r="QL113" s="45"/>
      <c r="QM113" s="45"/>
      <c r="QN113" s="45"/>
      <c r="QO113" s="45"/>
      <c r="QP113" s="45"/>
      <c r="QQ113" s="45"/>
      <c r="QR113" s="45"/>
      <c r="QS113" s="45"/>
      <c r="QT113" s="45"/>
      <c r="QU113" s="45"/>
      <c r="QV113" s="45"/>
      <c r="QW113" s="45"/>
      <c r="QX113" s="45"/>
      <c r="QY113" s="45"/>
      <c r="QZ113" s="45"/>
      <c r="RA113" s="45"/>
      <c r="RB113" s="45"/>
      <c r="RC113" s="45"/>
      <c r="RD113" s="45"/>
      <c r="RE113" s="45"/>
      <c r="RF113" s="45"/>
      <c r="RG113" s="45"/>
      <c r="RH113" s="45"/>
      <c r="RI113" s="45"/>
      <c r="RJ113" s="45"/>
      <c r="RK113" s="45"/>
      <c r="RL113" s="45"/>
      <c r="RM113" s="45"/>
      <c r="RN113" s="45"/>
      <c r="RO113" s="45"/>
      <c r="RP113" s="45"/>
      <c r="RQ113" s="45"/>
      <c r="RR113" s="45"/>
      <c r="RS113" s="45"/>
      <c r="RT113" s="45"/>
      <c r="RU113" s="45"/>
      <c r="RV113" s="45"/>
      <c r="RW113" s="45"/>
      <c r="RX113" s="45"/>
      <c r="RY113" s="45"/>
      <c r="RZ113" s="45"/>
      <c r="SA113" s="45"/>
      <c r="SB113" s="45"/>
      <c r="SC113" s="45"/>
      <c r="SD113" s="45"/>
      <c r="SE113" s="45"/>
      <c r="SF113" s="45"/>
      <c r="SG113" s="45"/>
      <c r="SH113" s="45"/>
      <c r="SI113" s="45"/>
      <c r="SJ113" s="45"/>
      <c r="SK113" s="45"/>
      <c r="SL113" s="45"/>
      <c r="SM113" s="45"/>
      <c r="SN113" s="45"/>
      <c r="SO113" s="45"/>
      <c r="SP113" s="45"/>
      <c r="SQ113" s="45"/>
      <c r="SR113" s="45"/>
      <c r="SS113" s="45"/>
      <c r="ST113" s="45"/>
      <c r="SU113" s="45"/>
      <c r="SV113" s="45"/>
      <c r="SW113" s="45"/>
      <c r="SX113" s="45"/>
      <c r="SY113" s="45"/>
      <c r="SZ113" s="45"/>
      <c r="TA113" s="45"/>
      <c r="TB113" s="45"/>
      <c r="TC113" s="45"/>
      <c r="TD113" s="45"/>
      <c r="TE113" s="45"/>
      <c r="TF113" s="45"/>
      <c r="TG113" s="45"/>
      <c r="TH113" s="45"/>
      <c r="TI113" s="45"/>
      <c r="TJ113" s="45"/>
      <c r="TK113" s="45"/>
      <c r="TL113" s="45"/>
      <c r="TM113" s="45"/>
      <c r="TN113" s="45"/>
      <c r="TO113" s="45"/>
      <c r="TP113" s="45"/>
      <c r="TQ113" s="45"/>
      <c r="TR113" s="45"/>
      <c r="TS113" s="45"/>
      <c r="TT113" s="45"/>
      <c r="TU113" s="45"/>
      <c r="TV113" s="45"/>
      <c r="TW113" s="45"/>
      <c r="TX113" s="45"/>
      <c r="TY113" s="45"/>
      <c r="TZ113" s="45"/>
      <c r="UA113" s="45"/>
      <c r="UB113" s="45"/>
      <c r="UC113" s="45"/>
      <c r="UD113" s="45"/>
      <c r="UE113" s="45"/>
      <c r="UF113" s="45"/>
      <c r="UG113" s="45"/>
      <c r="UH113" s="45"/>
      <c r="UI113" s="45"/>
      <c r="UJ113" s="45"/>
      <c r="UK113" s="45"/>
      <c r="UL113" s="45"/>
      <c r="UM113" s="45"/>
      <c r="UN113" s="45"/>
      <c r="UO113" s="45"/>
      <c r="UP113" s="45"/>
      <c r="UQ113" s="45"/>
      <c r="UR113" s="45"/>
      <c r="US113" s="45"/>
      <c r="UT113" s="45"/>
      <c r="UU113" s="45"/>
      <c r="UV113" s="45"/>
      <c r="UW113" s="45"/>
      <c r="UX113" s="45"/>
      <c r="UY113" s="45"/>
      <c r="UZ113" s="45"/>
      <c r="VA113" s="45"/>
      <c r="VB113" s="45"/>
      <c r="VC113" s="45"/>
      <c r="VD113" s="45"/>
      <c r="VE113" s="45"/>
      <c r="VF113" s="45"/>
      <c r="VG113" s="45"/>
      <c r="VH113" s="45"/>
      <c r="VI113" s="45"/>
      <c r="VJ113" s="45"/>
      <c r="VK113" s="45"/>
      <c r="VL113" s="45"/>
      <c r="VM113" s="45"/>
      <c r="VN113" s="45"/>
      <c r="VO113" s="45"/>
      <c r="VP113" s="45"/>
      <c r="VQ113" s="45"/>
      <c r="VR113" s="45"/>
      <c r="VS113" s="45"/>
      <c r="VT113" s="45"/>
      <c r="VU113" s="45"/>
      <c r="VV113" s="45"/>
      <c r="VW113" s="45"/>
      <c r="VX113" s="45"/>
      <c r="VY113" s="45"/>
      <c r="VZ113" s="45"/>
      <c r="WA113" s="45"/>
      <c r="WB113" s="45"/>
      <c r="WC113" s="45"/>
      <c r="WD113" s="45"/>
      <c r="WE113" s="45"/>
      <c r="WF113" s="45"/>
      <c r="WG113" s="45"/>
      <c r="WH113" s="45"/>
      <c r="WI113" s="45"/>
      <c r="WJ113" s="45"/>
      <c r="WK113" s="45"/>
      <c r="WL113" s="45"/>
      <c r="WM113" s="45"/>
      <c r="WN113" s="45"/>
      <c r="WO113" s="45"/>
      <c r="WP113" s="45"/>
      <c r="WQ113" s="45"/>
      <c r="WR113" s="45"/>
      <c r="WS113" s="45"/>
      <c r="WT113" s="45"/>
      <c r="WU113" s="45"/>
      <c r="WV113" s="45"/>
      <c r="WW113" s="45"/>
      <c r="WX113" s="45"/>
      <c r="WY113" s="45"/>
      <c r="WZ113" s="45"/>
      <c r="XA113" s="45"/>
      <c r="XB113" s="45"/>
      <c r="XC113" s="45"/>
      <c r="XD113" s="45"/>
      <c r="XE113" s="45"/>
      <c r="XF113" s="45"/>
      <c r="XG113" s="45"/>
      <c r="XH113" s="45"/>
      <c r="XI113" s="45"/>
      <c r="XJ113" s="45"/>
      <c r="XK113" s="45"/>
      <c r="XL113" s="45"/>
      <c r="XM113" s="45"/>
      <c r="XN113" s="45"/>
      <c r="XO113" s="45"/>
      <c r="XP113" s="45"/>
      <c r="XQ113" s="45"/>
      <c r="XR113" s="45"/>
      <c r="XS113" s="45"/>
      <c r="XT113" s="45"/>
      <c r="XU113" s="45"/>
      <c r="XV113" s="45"/>
      <c r="XW113" s="45"/>
      <c r="XX113" s="45"/>
      <c r="XY113" s="45"/>
      <c r="XZ113" s="45"/>
      <c r="YA113" s="45"/>
      <c r="YB113" s="45"/>
      <c r="YC113" s="45"/>
      <c r="YD113" s="45"/>
      <c r="YE113" s="45"/>
      <c r="YF113" s="45"/>
      <c r="YG113" s="45"/>
      <c r="YH113" s="45"/>
      <c r="YI113" s="45"/>
      <c r="YJ113" s="45"/>
      <c r="YK113" s="45"/>
      <c r="YL113" s="45"/>
      <c r="YM113" s="45"/>
      <c r="YN113" s="45"/>
      <c r="YO113" s="45"/>
      <c r="YP113" s="45"/>
      <c r="YQ113" s="45"/>
      <c r="YR113" s="45"/>
      <c r="YS113" s="45"/>
      <c r="YT113" s="45"/>
      <c r="YU113" s="45"/>
      <c r="YV113" s="45"/>
      <c r="YW113" s="45"/>
      <c r="YX113" s="45"/>
      <c r="YY113" s="45"/>
      <c r="YZ113" s="45"/>
      <c r="ZA113" s="45"/>
      <c r="ZB113" s="45"/>
      <c r="ZC113" s="45"/>
      <c r="ZD113" s="45"/>
      <c r="ZE113" s="45"/>
      <c r="ZF113" s="45"/>
      <c r="ZG113" s="45"/>
      <c r="ZH113" s="45"/>
      <c r="ZI113" s="45"/>
      <c r="ZJ113" s="45"/>
      <c r="ZK113" s="45"/>
      <c r="ZL113" s="45"/>
      <c r="ZM113" s="45"/>
      <c r="ZN113" s="45"/>
      <c r="ZO113" s="45"/>
      <c r="ZP113" s="45"/>
      <c r="ZQ113" s="45"/>
      <c r="ZR113" s="45"/>
      <c r="ZS113" s="45"/>
      <c r="ZT113" s="45"/>
      <c r="ZU113" s="45"/>
      <c r="ZV113" s="45"/>
      <c r="ZW113" s="45"/>
      <c r="ZX113" s="45"/>
      <c r="ZY113" s="45"/>
      <c r="ZZ113" s="45"/>
      <c r="AAA113" s="45"/>
      <c r="AAB113" s="45"/>
      <c r="AAC113" s="45"/>
      <c r="AAD113" s="45"/>
      <c r="AAE113" s="45"/>
      <c r="AAF113" s="45"/>
      <c r="AAG113" s="45"/>
      <c r="AAH113" s="45"/>
      <c r="AAI113" s="45"/>
      <c r="AAJ113" s="45"/>
      <c r="AAK113" s="45"/>
      <c r="AAL113" s="45"/>
      <c r="AAM113" s="45"/>
      <c r="AAN113" s="45"/>
      <c r="AAO113" s="45"/>
      <c r="AAP113" s="45"/>
      <c r="AAQ113" s="45"/>
      <c r="AAR113" s="45"/>
      <c r="AAS113" s="45"/>
      <c r="AAT113" s="45"/>
      <c r="AAU113" s="45"/>
      <c r="AAV113" s="45"/>
      <c r="AAW113" s="45"/>
      <c r="AAX113" s="45"/>
      <c r="AAY113" s="45"/>
      <c r="AAZ113" s="45"/>
      <c r="ABA113" s="45"/>
      <c r="ABB113" s="45"/>
      <c r="ABC113" s="45"/>
      <c r="ABD113" s="45"/>
      <c r="ABE113" s="45"/>
      <c r="ABF113" s="45"/>
      <c r="ABG113" s="45"/>
      <c r="ABH113" s="45"/>
      <c r="ABI113" s="45"/>
      <c r="ABJ113" s="45"/>
      <c r="ABK113" s="45"/>
      <c r="ABL113" s="45"/>
      <c r="ABM113" s="45"/>
      <c r="ABN113" s="45"/>
      <c r="ABO113" s="45"/>
      <c r="ABP113" s="45"/>
      <c r="ABQ113" s="45"/>
      <c r="ABR113" s="45"/>
      <c r="ABS113" s="45"/>
      <c r="ABT113" s="45"/>
      <c r="ABU113" s="45"/>
      <c r="ABV113" s="45"/>
      <c r="ABW113" s="45"/>
      <c r="ABX113" s="45"/>
      <c r="ABY113" s="45"/>
      <c r="ABZ113" s="45"/>
      <c r="ACA113" s="45"/>
      <c r="ACB113" s="45"/>
      <c r="ACC113" s="45"/>
      <c r="ACD113" s="45"/>
      <c r="ACE113" s="45"/>
      <c r="ACF113" s="45"/>
      <c r="ACG113" s="45"/>
      <c r="ACH113" s="45"/>
      <c r="ACI113" s="45"/>
      <c r="ACJ113" s="45"/>
      <c r="ACK113" s="45"/>
      <c r="ACL113" s="45"/>
      <c r="ACM113" s="45"/>
      <c r="ACN113" s="45"/>
      <c r="ACO113" s="45"/>
      <c r="ACP113" s="45"/>
      <c r="ACQ113" s="45"/>
      <c r="ACR113" s="45"/>
      <c r="ACS113" s="45"/>
      <c r="ACT113" s="45"/>
      <c r="ACU113" s="45"/>
      <c r="ACV113" s="45"/>
      <c r="ACW113" s="45"/>
      <c r="ACX113" s="45"/>
      <c r="ACY113" s="45"/>
      <c r="ACZ113" s="45"/>
      <c r="ADA113" s="45"/>
      <c r="ADB113" s="45"/>
      <c r="ADC113" s="45"/>
      <c r="ADD113" s="45"/>
      <c r="ADE113" s="45"/>
      <c r="ADF113" s="45"/>
      <c r="ADG113" s="45"/>
      <c r="ADH113" s="45"/>
      <c r="ADI113" s="45"/>
      <c r="ADJ113" s="45"/>
      <c r="ADK113" s="45"/>
      <c r="ADL113" s="45"/>
      <c r="ADM113" s="45"/>
      <c r="ADN113" s="45"/>
      <c r="ADO113" s="45"/>
      <c r="ADP113" s="45"/>
      <c r="ADQ113" s="45"/>
      <c r="ADR113" s="45"/>
      <c r="ADS113" s="45"/>
      <c r="ADT113" s="45"/>
      <c r="ADU113" s="45"/>
      <c r="ADV113" s="45"/>
      <c r="ADW113" s="45"/>
      <c r="ADX113" s="45"/>
      <c r="ADY113" s="45"/>
      <c r="ADZ113" s="45"/>
      <c r="AEA113" s="45"/>
      <c r="AEB113" s="45"/>
      <c r="AEC113" s="45"/>
      <c r="AED113" s="45"/>
      <c r="AEE113" s="45"/>
      <c r="AEF113" s="45"/>
      <c r="AEG113" s="45"/>
      <c r="AEH113" s="45"/>
      <c r="AEI113" s="45"/>
      <c r="AEJ113" s="45"/>
      <c r="AEK113" s="45"/>
      <c r="AEL113" s="45"/>
      <c r="AEM113" s="45"/>
      <c r="AEN113" s="45"/>
      <c r="AEO113" s="45"/>
      <c r="AEP113" s="45"/>
      <c r="AEQ113" s="45"/>
      <c r="AER113" s="45"/>
      <c r="AES113" s="45"/>
      <c r="AET113" s="45"/>
      <c r="AEU113" s="45"/>
      <c r="AEV113" s="45"/>
      <c r="AEW113" s="45"/>
      <c r="AEX113" s="45"/>
      <c r="AEY113" s="45"/>
      <c r="AEZ113" s="45"/>
      <c r="AFA113" s="45"/>
      <c r="AFB113" s="45"/>
      <c r="AFC113" s="45"/>
      <c r="AFD113" s="45"/>
      <c r="AFE113" s="45"/>
      <c r="AFF113" s="45"/>
      <c r="AFG113" s="45"/>
      <c r="AFH113" s="45"/>
      <c r="AFI113" s="45"/>
      <c r="AFJ113" s="45"/>
      <c r="AFK113" s="45"/>
      <c r="AFL113" s="45"/>
      <c r="AFM113" s="45"/>
      <c r="AFN113" s="45"/>
      <c r="AFO113" s="45"/>
      <c r="AFP113" s="45"/>
      <c r="AFQ113" s="45"/>
      <c r="AFR113" s="45"/>
      <c r="AFS113" s="45"/>
      <c r="AFT113" s="45"/>
      <c r="AFU113" s="45"/>
      <c r="AFV113" s="45"/>
      <c r="AFW113" s="45"/>
      <c r="AFX113" s="45"/>
      <c r="AFY113" s="45"/>
      <c r="AFZ113" s="45"/>
      <c r="AGA113" s="45"/>
      <c r="AGB113" s="45"/>
      <c r="AGC113" s="45"/>
      <c r="AGD113" s="45"/>
      <c r="AGE113" s="45"/>
      <c r="AGF113" s="45"/>
      <c r="AGG113" s="45"/>
      <c r="AGH113" s="45"/>
      <c r="AGI113" s="45"/>
      <c r="AGJ113" s="45"/>
      <c r="AGK113" s="45"/>
      <c r="AGL113" s="45"/>
      <c r="AGM113" s="45"/>
      <c r="AGN113" s="45"/>
      <c r="AGO113" s="45"/>
      <c r="AGP113" s="45"/>
      <c r="AGQ113" s="45"/>
      <c r="AGR113" s="45"/>
      <c r="AGS113" s="45"/>
      <c r="AGT113" s="45"/>
      <c r="AGU113" s="45"/>
      <c r="AGV113" s="45"/>
      <c r="AGW113" s="45"/>
      <c r="AGX113" s="45"/>
      <c r="AGY113" s="45"/>
      <c r="AGZ113" s="45"/>
      <c r="AHA113" s="45"/>
      <c r="AHB113" s="45"/>
      <c r="AHC113" s="45"/>
      <c r="AHD113" s="45"/>
      <c r="AHE113" s="45"/>
      <c r="AHF113" s="45"/>
      <c r="AHG113" s="45"/>
      <c r="AHH113" s="45"/>
      <c r="AHI113" s="45"/>
      <c r="AHJ113" s="45"/>
      <c r="AHK113" s="45"/>
      <c r="AHL113" s="45"/>
      <c r="AHM113" s="45"/>
      <c r="AHN113" s="45"/>
      <c r="AHO113" s="45"/>
      <c r="AHP113" s="45"/>
      <c r="AHQ113" s="45"/>
      <c r="AHR113" s="45"/>
      <c r="AHS113" s="45"/>
      <c r="AHT113" s="45"/>
      <c r="AHU113" s="45"/>
      <c r="AHV113" s="45"/>
      <c r="AHW113" s="45"/>
      <c r="AHX113" s="45"/>
      <c r="AHY113" s="45"/>
      <c r="AHZ113" s="45"/>
      <c r="AIA113" s="45"/>
      <c r="AIB113" s="45"/>
      <c r="AIC113" s="45"/>
      <c r="AID113" s="45"/>
      <c r="AIE113" s="45"/>
      <c r="AIF113" s="45"/>
      <c r="AIG113" s="45"/>
      <c r="AIH113" s="45"/>
      <c r="AII113" s="45"/>
      <c r="AIJ113" s="45"/>
      <c r="AIK113" s="45"/>
      <c r="AIL113" s="45"/>
      <c r="AIM113" s="45"/>
      <c r="AIN113" s="45"/>
      <c r="AIO113" s="45"/>
      <c r="AIP113" s="45"/>
      <c r="AIQ113" s="45"/>
      <c r="AIR113" s="45"/>
      <c r="AIS113" s="45"/>
      <c r="AIT113" s="45"/>
      <c r="AIU113" s="45"/>
      <c r="AIV113" s="45"/>
      <c r="AIW113" s="45"/>
      <c r="AIX113" s="45"/>
      <c r="AIY113" s="45"/>
      <c r="AIZ113" s="45"/>
      <c r="AJA113" s="45"/>
      <c r="AJB113" s="45"/>
      <c r="AJC113" s="45"/>
      <c r="AJD113" s="45"/>
      <c r="AJE113" s="45"/>
      <c r="AJF113" s="45"/>
      <c r="AJG113" s="45"/>
      <c r="AJH113" s="45"/>
      <c r="AJI113" s="45"/>
      <c r="AJJ113" s="45"/>
      <c r="AJK113" s="45"/>
      <c r="AJL113" s="45"/>
      <c r="AJM113" s="45"/>
      <c r="AJN113" s="45"/>
      <c r="AJO113" s="45"/>
      <c r="AJP113" s="45"/>
      <c r="AJQ113" s="45"/>
      <c r="AJR113" s="45"/>
      <c r="AJS113" s="45"/>
      <c r="AJT113" s="45"/>
      <c r="AJU113" s="45"/>
      <c r="AJV113" s="45"/>
      <c r="AJW113" s="45"/>
      <c r="AJX113" s="45"/>
      <c r="AJY113" s="45"/>
      <c r="AJZ113" s="45"/>
      <c r="AKA113" s="45"/>
      <c r="AKB113" s="45"/>
      <c r="AKC113" s="45"/>
      <c r="AKD113" s="45"/>
      <c r="AKE113" s="45"/>
      <c r="AKF113" s="45"/>
      <c r="AKG113" s="45"/>
      <c r="AKH113" s="45"/>
      <c r="AKI113" s="45"/>
      <c r="AKJ113" s="45"/>
      <c r="AKK113" s="45"/>
      <c r="AKL113" s="45"/>
      <c r="AKM113" s="45"/>
      <c r="AKN113" s="45"/>
      <c r="AKO113" s="45"/>
      <c r="AKP113" s="45"/>
      <c r="AKQ113" s="45"/>
      <c r="AKR113" s="45"/>
      <c r="AKS113" s="45"/>
      <c r="AKT113" s="45"/>
      <c r="AKU113" s="45"/>
      <c r="AKV113" s="45"/>
      <c r="AKW113" s="45"/>
      <c r="AKX113" s="45"/>
      <c r="AKY113" s="45"/>
      <c r="AKZ113" s="45"/>
      <c r="ALA113" s="45"/>
      <c r="ALB113" s="45"/>
      <c r="ALC113" s="45"/>
      <c r="ALD113" s="45"/>
      <c r="ALE113" s="45"/>
      <c r="ALF113" s="45"/>
      <c r="ALG113" s="45"/>
      <c r="ALH113" s="45"/>
      <c r="ALI113" s="45"/>
      <c r="ALJ113" s="45"/>
      <c r="ALK113" s="45"/>
      <c r="ALL113" s="45"/>
      <c r="ALM113" s="45"/>
      <c r="ALN113" s="45"/>
      <c r="ALO113" s="45"/>
      <c r="ALP113" s="45"/>
      <c r="ALQ113" s="45"/>
      <c r="ALR113" s="45"/>
      <c r="ALS113" s="45"/>
      <c r="ALT113" s="45"/>
      <c r="ALU113" s="45"/>
      <c r="ALV113" s="45"/>
      <c r="ALW113" s="45"/>
      <c r="ALX113" s="45"/>
      <c r="ALY113" s="45"/>
      <c r="ALZ113" s="45"/>
      <c r="AMA113" s="45"/>
      <c r="AMB113" s="45"/>
      <c r="AMC113" s="45"/>
      <c r="AMD113" s="45"/>
      <c r="AME113" s="45"/>
      <c r="AMF113" s="45"/>
      <c r="AMG113" s="45"/>
      <c r="AMH113" s="45"/>
      <c r="AMI113" s="45"/>
      <c r="AMJ113" s="45"/>
      <c r="AMK113" s="45"/>
      <c r="AML113" s="45"/>
      <c r="AMM113" s="45"/>
      <c r="AMN113" s="45"/>
      <c r="AMO113" s="45"/>
      <c r="AMP113" s="45"/>
      <c r="AMQ113" s="45"/>
      <c r="AMR113" s="45"/>
      <c r="AMS113" s="45"/>
      <c r="AMT113" s="45"/>
      <c r="AMU113" s="45"/>
      <c r="AMV113" s="45"/>
      <c r="AMW113" s="45"/>
      <c r="AMX113" s="45"/>
      <c r="AMY113" s="45"/>
      <c r="AMZ113" s="45"/>
      <c r="ANA113" s="45"/>
      <c r="ANB113" s="45"/>
      <c r="ANC113" s="45"/>
      <c r="AND113" s="45"/>
      <c r="ANE113" s="45"/>
      <c r="ANF113" s="45"/>
      <c r="ANG113" s="45"/>
      <c r="ANH113" s="45"/>
      <c r="ANI113" s="45"/>
      <c r="ANJ113" s="45"/>
      <c r="ANK113" s="45"/>
      <c r="ANL113" s="45"/>
      <c r="ANM113" s="45"/>
      <c r="ANN113" s="45"/>
      <c r="ANO113" s="45"/>
      <c r="ANP113" s="45"/>
      <c r="ANQ113" s="45"/>
      <c r="ANR113" s="45"/>
      <c r="ANS113" s="45"/>
      <c r="ANT113" s="45"/>
      <c r="ANU113" s="45"/>
      <c r="ANV113" s="45"/>
      <c r="ANW113" s="45"/>
      <c r="ANX113" s="45"/>
      <c r="ANY113" s="45"/>
      <c r="ANZ113" s="45"/>
      <c r="AOA113" s="45"/>
      <c r="AOB113" s="45"/>
      <c r="AOC113" s="45"/>
      <c r="AOD113" s="45"/>
      <c r="AOE113" s="45"/>
      <c r="AOF113" s="45"/>
      <c r="AOG113" s="45"/>
      <c r="AOH113" s="45"/>
      <c r="AOI113" s="45"/>
      <c r="AOJ113" s="45"/>
      <c r="AOK113" s="45"/>
      <c r="AOL113" s="45"/>
      <c r="AOM113" s="45"/>
      <c r="AON113" s="45"/>
      <c r="AOO113" s="45"/>
      <c r="AOP113" s="45"/>
      <c r="AOQ113" s="45"/>
      <c r="AOR113" s="45"/>
      <c r="AOS113" s="45"/>
      <c r="AOT113" s="45"/>
      <c r="AOU113" s="45"/>
      <c r="AOV113" s="45"/>
      <c r="AOW113" s="45"/>
      <c r="AOX113" s="45"/>
      <c r="AOY113" s="45"/>
      <c r="AOZ113" s="45"/>
      <c r="APA113" s="45"/>
      <c r="APB113" s="45"/>
      <c r="APC113" s="45"/>
      <c r="APD113" s="45"/>
      <c r="APE113" s="45"/>
      <c r="APF113" s="45"/>
      <c r="APG113" s="45"/>
      <c r="APH113" s="45"/>
      <c r="API113" s="45"/>
      <c r="APJ113" s="45"/>
      <c r="APK113" s="45"/>
      <c r="APL113" s="45"/>
      <c r="APM113" s="45"/>
      <c r="APN113" s="45"/>
      <c r="APO113" s="45"/>
      <c r="APP113" s="45"/>
      <c r="APQ113" s="45"/>
      <c r="APR113" s="45"/>
      <c r="APS113" s="45"/>
      <c r="APT113" s="45"/>
      <c r="APU113" s="45"/>
      <c r="APV113" s="45"/>
      <c r="APW113" s="45"/>
      <c r="APX113" s="45"/>
      <c r="APY113" s="45"/>
      <c r="APZ113" s="45"/>
      <c r="AQA113" s="45"/>
      <c r="AQB113" s="45"/>
      <c r="AQC113" s="45"/>
      <c r="AQD113" s="45"/>
      <c r="AQE113" s="45"/>
      <c r="AQF113" s="45"/>
      <c r="AQG113" s="45"/>
      <c r="AQH113" s="45"/>
      <c r="AQI113" s="45"/>
      <c r="AQJ113" s="45"/>
      <c r="AQK113" s="45"/>
      <c r="AQL113" s="45"/>
      <c r="AQM113" s="45"/>
      <c r="AQN113" s="45"/>
      <c r="AQO113" s="45"/>
      <c r="AQP113" s="45"/>
      <c r="AQQ113" s="45"/>
      <c r="AQR113" s="45"/>
      <c r="AQS113" s="45"/>
      <c r="AQT113" s="45"/>
      <c r="AQU113" s="45"/>
      <c r="AQV113" s="45"/>
      <c r="AQW113" s="45"/>
      <c r="AQX113" s="45"/>
      <c r="AQY113" s="45"/>
      <c r="AQZ113" s="45"/>
      <c r="ARA113" s="45"/>
      <c r="ARB113" s="45"/>
      <c r="ARC113" s="45"/>
      <c r="ARD113" s="45"/>
      <c r="ARE113" s="45"/>
      <c r="ARF113" s="45"/>
      <c r="ARG113" s="45"/>
      <c r="ARH113" s="45"/>
      <c r="ARI113" s="45"/>
      <c r="ARJ113" s="45"/>
      <c r="ARK113" s="45"/>
      <c r="ARL113" s="45"/>
      <c r="ARM113" s="45"/>
      <c r="ARN113" s="45"/>
      <c r="ARO113" s="45"/>
      <c r="ARP113" s="45"/>
      <c r="ARQ113" s="45"/>
      <c r="ARR113" s="45"/>
      <c r="ARS113" s="45"/>
      <c r="ART113" s="45"/>
      <c r="ARU113" s="45"/>
      <c r="ARV113" s="45"/>
      <c r="ARW113" s="45"/>
      <c r="ARX113" s="45"/>
      <c r="ARY113" s="45"/>
      <c r="ARZ113" s="45"/>
      <c r="ASA113" s="45"/>
      <c r="ASB113" s="45"/>
      <c r="ASC113" s="45"/>
      <c r="ASD113" s="45"/>
      <c r="ASE113" s="45"/>
      <c r="ASF113" s="45"/>
      <c r="ASG113" s="45"/>
      <c r="ASH113" s="45"/>
      <c r="ASI113" s="45"/>
      <c r="ASJ113" s="45"/>
      <c r="ASK113" s="45"/>
      <c r="ASL113" s="45"/>
      <c r="ASM113" s="45"/>
      <c r="ASN113" s="45"/>
      <c r="ASO113" s="45"/>
      <c r="ASP113" s="45"/>
      <c r="ASQ113" s="45"/>
      <c r="ASR113" s="45"/>
      <c r="ASS113" s="45"/>
      <c r="AST113" s="45"/>
      <c r="ASU113" s="45"/>
      <c r="ASV113" s="45"/>
      <c r="ASW113" s="45"/>
      <c r="ASX113" s="45"/>
      <c r="ASY113" s="45"/>
      <c r="ASZ113" s="45"/>
      <c r="ATA113" s="45"/>
      <c r="ATB113" s="45"/>
      <c r="ATC113" s="45"/>
      <c r="ATD113" s="45"/>
      <c r="ATE113" s="45"/>
      <c r="ATF113" s="45"/>
      <c r="ATG113" s="45"/>
      <c r="ATH113" s="45"/>
      <c r="ATI113" s="45"/>
      <c r="ATJ113" s="45"/>
      <c r="ATK113" s="45"/>
      <c r="ATL113" s="45"/>
      <c r="ATM113" s="45"/>
      <c r="ATN113" s="45"/>
      <c r="ATO113" s="45"/>
      <c r="ATP113" s="45"/>
      <c r="ATQ113" s="45"/>
      <c r="ATR113" s="45"/>
      <c r="ATS113" s="45"/>
      <c r="ATT113" s="45"/>
      <c r="ATU113" s="45"/>
      <c r="ATV113" s="45"/>
      <c r="ATW113" s="45"/>
      <c r="ATX113" s="45"/>
      <c r="ATY113" s="45"/>
      <c r="ATZ113" s="45"/>
      <c r="AUA113" s="45"/>
      <c r="AUB113" s="45"/>
      <c r="AUC113" s="45"/>
      <c r="AUD113" s="45"/>
      <c r="AUE113" s="45"/>
      <c r="AUF113" s="45"/>
      <c r="AUG113" s="45"/>
      <c r="AUH113" s="45"/>
      <c r="AUI113" s="45"/>
      <c r="AUJ113" s="45"/>
      <c r="AUK113" s="45"/>
      <c r="AUL113" s="45"/>
      <c r="AUM113" s="45"/>
      <c r="AUN113" s="45"/>
      <c r="AUO113" s="45"/>
      <c r="AUP113" s="45"/>
      <c r="AUQ113" s="45"/>
      <c r="AUR113" s="45"/>
      <c r="AUS113" s="45"/>
      <c r="AUT113" s="45"/>
      <c r="AUU113" s="45"/>
      <c r="AUV113" s="45"/>
      <c r="AUW113" s="45"/>
      <c r="AUX113" s="45"/>
      <c r="AUY113" s="45"/>
      <c r="AUZ113" s="45"/>
      <c r="AVA113" s="45"/>
      <c r="AVB113" s="45"/>
      <c r="AVC113" s="45"/>
      <c r="AVD113" s="45"/>
      <c r="AVE113" s="45"/>
      <c r="AVF113" s="45"/>
      <c r="AVG113" s="45"/>
      <c r="AVH113" s="45"/>
      <c r="AVI113" s="45"/>
      <c r="AVJ113" s="45"/>
      <c r="AVK113" s="45"/>
      <c r="AVL113" s="45"/>
      <c r="AVM113" s="45"/>
      <c r="AVN113" s="45"/>
      <c r="AVO113" s="45"/>
      <c r="AVP113" s="45"/>
      <c r="AVQ113" s="45"/>
      <c r="AVR113" s="45"/>
      <c r="AVS113" s="45"/>
      <c r="AVT113" s="45"/>
      <c r="AVU113" s="45"/>
      <c r="AVV113" s="45"/>
      <c r="AVW113" s="45"/>
      <c r="AVX113" s="45"/>
      <c r="AVY113" s="45"/>
      <c r="AVZ113" s="45"/>
      <c r="AWA113" s="45"/>
      <c r="AWB113" s="45"/>
      <c r="AWC113" s="45"/>
      <c r="AWD113" s="45"/>
      <c r="AWE113" s="45"/>
      <c r="AWF113" s="45"/>
      <c r="AWG113" s="45"/>
      <c r="AWH113" s="45"/>
      <c r="AWI113" s="45"/>
      <c r="AWJ113" s="45"/>
      <c r="AWK113" s="45"/>
      <c r="AWL113" s="45"/>
      <c r="AWM113" s="45"/>
      <c r="AWN113" s="45"/>
      <c r="AWO113" s="45"/>
      <c r="AWP113" s="45"/>
      <c r="AWQ113" s="45"/>
      <c r="AWR113" s="45"/>
      <c r="AWS113" s="45"/>
      <c r="AWT113" s="45"/>
      <c r="AWU113" s="45"/>
      <c r="AWV113" s="45"/>
      <c r="AWW113" s="45"/>
      <c r="AWX113" s="45"/>
      <c r="AWY113" s="45"/>
      <c r="AWZ113" s="45"/>
      <c r="AXA113" s="45"/>
      <c r="AXB113" s="45"/>
      <c r="AXC113" s="45"/>
      <c r="AXD113" s="45"/>
      <c r="AXE113" s="45"/>
      <c r="AXF113" s="45"/>
      <c r="AXG113" s="45"/>
      <c r="AXH113" s="45"/>
      <c r="AXI113" s="45"/>
      <c r="AXJ113" s="45"/>
      <c r="AXK113" s="45"/>
      <c r="AXL113" s="45"/>
      <c r="AXM113" s="45"/>
      <c r="AXN113" s="45"/>
      <c r="AXO113" s="45"/>
      <c r="AXP113" s="45"/>
      <c r="AXQ113" s="45"/>
      <c r="AXR113" s="45"/>
      <c r="AXS113" s="45"/>
      <c r="AXT113" s="45"/>
      <c r="AXU113" s="45"/>
      <c r="AXV113" s="45"/>
      <c r="AXW113" s="45"/>
      <c r="AXX113" s="45"/>
      <c r="AXY113" s="45"/>
      <c r="AXZ113" s="45"/>
      <c r="AYA113" s="45"/>
      <c r="AYB113" s="45"/>
      <c r="AYC113" s="45"/>
      <c r="AYD113" s="45"/>
      <c r="AYE113" s="45"/>
      <c r="AYF113" s="45"/>
      <c r="AYG113" s="45"/>
      <c r="AYH113" s="45"/>
      <c r="AYI113" s="45"/>
      <c r="AYJ113" s="45"/>
      <c r="AYK113" s="45"/>
      <c r="AYL113" s="45"/>
      <c r="AYM113" s="45"/>
      <c r="AYN113" s="45"/>
      <c r="AYO113" s="45"/>
      <c r="AYP113" s="45"/>
      <c r="AYQ113" s="45"/>
      <c r="AYR113" s="45"/>
      <c r="AYS113" s="45"/>
      <c r="AYT113" s="45"/>
      <c r="AYU113" s="45"/>
      <c r="AYV113" s="45"/>
      <c r="AYW113" s="45"/>
      <c r="AYX113" s="45"/>
      <c r="AYY113" s="45"/>
      <c r="AYZ113" s="45"/>
      <c r="AZA113" s="45"/>
      <c r="AZB113" s="45"/>
      <c r="AZC113" s="45"/>
      <c r="AZD113" s="45"/>
      <c r="AZE113" s="45"/>
      <c r="AZF113" s="45"/>
      <c r="AZG113" s="45"/>
      <c r="AZH113" s="45"/>
      <c r="AZI113" s="45"/>
      <c r="AZJ113" s="45"/>
      <c r="AZK113" s="45"/>
      <c r="AZL113" s="45"/>
      <c r="AZM113" s="45"/>
      <c r="AZN113" s="45"/>
      <c r="AZO113" s="45"/>
      <c r="AZP113" s="45"/>
      <c r="AZQ113" s="45"/>
      <c r="AZR113" s="45"/>
      <c r="AZS113" s="45"/>
      <c r="AZT113" s="45"/>
      <c r="AZU113" s="45"/>
      <c r="AZV113" s="45"/>
      <c r="AZW113" s="45"/>
      <c r="AZX113" s="45"/>
      <c r="AZY113" s="45"/>
      <c r="AZZ113" s="45"/>
      <c r="BAA113" s="45"/>
      <c r="BAB113" s="45"/>
      <c r="BAC113" s="45"/>
      <c r="BAD113" s="45"/>
      <c r="BAE113" s="45"/>
      <c r="BAF113" s="45"/>
      <c r="BAG113" s="45"/>
      <c r="BAH113" s="45"/>
      <c r="BAI113" s="45"/>
      <c r="BAJ113" s="45"/>
      <c r="BAK113" s="45"/>
      <c r="BAL113" s="45"/>
      <c r="BAM113" s="45"/>
      <c r="BAN113" s="45"/>
      <c r="BAO113" s="45"/>
      <c r="BAP113" s="45"/>
      <c r="BAQ113" s="45"/>
      <c r="BAR113" s="45"/>
      <c r="BAS113" s="45"/>
      <c r="BAT113" s="45"/>
      <c r="BAU113" s="45"/>
      <c r="BAV113" s="45"/>
      <c r="BAW113" s="45"/>
      <c r="BAX113" s="45"/>
      <c r="BAY113" s="45"/>
      <c r="BAZ113" s="45"/>
      <c r="BBA113" s="45"/>
      <c r="BBB113" s="45"/>
      <c r="BBC113" s="45"/>
      <c r="BBD113" s="45"/>
      <c r="BBE113" s="45"/>
      <c r="BBF113" s="45"/>
      <c r="BBG113" s="45"/>
      <c r="BBH113" s="45"/>
      <c r="BBI113" s="45"/>
      <c r="BBJ113" s="45"/>
      <c r="BBK113" s="45"/>
      <c r="BBL113" s="45"/>
      <c r="BBM113" s="45"/>
      <c r="BBN113" s="45"/>
      <c r="BBO113" s="45"/>
      <c r="BBP113" s="45"/>
      <c r="BBQ113" s="45"/>
      <c r="BBR113" s="45"/>
      <c r="BBS113" s="45"/>
      <c r="BBT113" s="45"/>
      <c r="BBU113" s="45"/>
      <c r="BBV113" s="45"/>
      <c r="BBW113" s="45"/>
      <c r="BBX113" s="45"/>
      <c r="BBY113" s="45"/>
      <c r="BBZ113" s="45"/>
      <c r="BCA113" s="45"/>
      <c r="BCB113" s="45"/>
      <c r="BCC113" s="45"/>
      <c r="BCD113" s="45"/>
      <c r="BCE113" s="45"/>
      <c r="BCF113" s="45"/>
      <c r="BCG113" s="45"/>
      <c r="BCH113" s="45"/>
      <c r="BCI113" s="45"/>
      <c r="BCJ113" s="45"/>
      <c r="BCK113" s="45"/>
      <c r="BCL113" s="45"/>
      <c r="BCM113" s="45"/>
      <c r="BCN113" s="45"/>
      <c r="BCO113" s="45"/>
      <c r="BCP113" s="45"/>
      <c r="BCQ113" s="45"/>
      <c r="BCR113" s="45"/>
      <c r="BCS113" s="45"/>
      <c r="BCT113" s="45"/>
      <c r="BCU113" s="45"/>
      <c r="BCV113" s="45"/>
      <c r="BCW113" s="45"/>
      <c r="BCX113" s="45"/>
      <c r="BCY113" s="45"/>
      <c r="BCZ113" s="45"/>
      <c r="BDA113" s="45"/>
      <c r="BDB113" s="45"/>
      <c r="BDC113" s="45"/>
      <c r="BDD113" s="45"/>
      <c r="BDE113" s="45"/>
      <c r="BDF113" s="45"/>
      <c r="BDG113" s="45"/>
      <c r="BDH113" s="45"/>
      <c r="BDI113" s="45"/>
      <c r="BDJ113" s="45"/>
      <c r="BDK113" s="45"/>
      <c r="BDL113" s="45"/>
      <c r="BDM113" s="45"/>
      <c r="BDN113" s="45"/>
      <c r="BDO113" s="45"/>
      <c r="BDP113" s="45"/>
      <c r="BDQ113" s="45"/>
      <c r="BDR113" s="45"/>
      <c r="BDS113" s="45"/>
      <c r="BDT113" s="45"/>
      <c r="BDU113" s="45"/>
      <c r="BDV113" s="45"/>
      <c r="BDW113" s="45"/>
      <c r="BDX113" s="45"/>
      <c r="BDY113" s="45"/>
      <c r="BDZ113" s="45"/>
      <c r="BEA113" s="45"/>
      <c r="BEB113" s="45"/>
      <c r="BEC113" s="45"/>
      <c r="BED113" s="45"/>
      <c r="BEE113" s="45"/>
      <c r="BEF113" s="45"/>
      <c r="BEG113" s="45"/>
      <c r="BEH113" s="45"/>
      <c r="BEI113" s="45"/>
      <c r="BEJ113" s="45"/>
      <c r="BEK113" s="45"/>
      <c r="BEL113" s="45"/>
      <c r="BEM113" s="45"/>
      <c r="BEN113" s="45"/>
      <c r="BEO113" s="45"/>
      <c r="BEP113" s="45"/>
      <c r="BEQ113" s="45"/>
      <c r="BER113" s="45"/>
      <c r="BES113" s="45"/>
      <c r="BET113" s="45"/>
      <c r="BEU113" s="45"/>
      <c r="BEV113" s="45"/>
      <c r="BEW113" s="45"/>
      <c r="BEX113" s="45"/>
      <c r="BEY113" s="45"/>
      <c r="BEZ113" s="45"/>
      <c r="BFA113" s="45"/>
      <c r="BFB113" s="45"/>
      <c r="BFC113" s="45"/>
      <c r="BFD113" s="45"/>
      <c r="BFE113" s="45"/>
      <c r="BFF113" s="45"/>
      <c r="BFG113" s="45"/>
      <c r="BFH113" s="45"/>
      <c r="BFI113" s="45"/>
      <c r="BFJ113" s="45"/>
      <c r="BFK113" s="45"/>
      <c r="BFL113" s="45"/>
      <c r="BFM113" s="45"/>
      <c r="BFN113" s="45"/>
      <c r="BFO113" s="45"/>
      <c r="BFP113" s="45"/>
      <c r="BFQ113" s="45"/>
      <c r="BFR113" s="45"/>
      <c r="BFS113" s="45"/>
      <c r="BFT113" s="45"/>
      <c r="BFU113" s="45"/>
      <c r="BFV113" s="45"/>
      <c r="BFW113" s="45"/>
      <c r="BFX113" s="45"/>
      <c r="BFY113" s="45"/>
      <c r="BFZ113" s="45"/>
      <c r="BGA113" s="45"/>
      <c r="BGB113" s="45"/>
      <c r="BGC113" s="45"/>
      <c r="BGD113" s="45"/>
      <c r="BGE113" s="45"/>
      <c r="BGF113" s="45"/>
      <c r="BGG113" s="45"/>
      <c r="BGH113" s="45"/>
      <c r="BGI113" s="45"/>
      <c r="BGJ113" s="45"/>
      <c r="BGK113" s="45"/>
      <c r="BGL113" s="45"/>
      <c r="BGM113" s="45"/>
      <c r="BGN113" s="45"/>
      <c r="BGO113" s="45"/>
      <c r="BGP113" s="45"/>
      <c r="BGQ113" s="45"/>
      <c r="BGR113" s="45"/>
      <c r="BGS113" s="45"/>
      <c r="BGT113" s="45"/>
      <c r="BGU113" s="45"/>
      <c r="BGV113" s="45"/>
      <c r="BGW113" s="45"/>
      <c r="BGX113" s="45"/>
      <c r="BGY113" s="45"/>
      <c r="BGZ113" s="45"/>
      <c r="BHA113" s="45"/>
      <c r="BHB113" s="45"/>
      <c r="BHC113" s="45"/>
      <c r="BHD113" s="45"/>
      <c r="BHE113" s="45"/>
      <c r="BHF113" s="45"/>
      <c r="BHG113" s="45"/>
      <c r="BHH113" s="45"/>
      <c r="BHI113" s="45"/>
      <c r="BHJ113" s="45"/>
      <c r="BHK113" s="45"/>
      <c r="BHL113" s="45"/>
      <c r="BHM113" s="45"/>
      <c r="BHN113" s="45"/>
      <c r="BHO113" s="45"/>
      <c r="BHP113" s="45"/>
      <c r="BHQ113" s="45"/>
      <c r="BHR113" s="45"/>
      <c r="BHS113" s="45"/>
      <c r="BHT113" s="45"/>
      <c r="BHU113" s="45"/>
      <c r="BHV113" s="45"/>
      <c r="BHW113" s="45"/>
      <c r="BHX113" s="45"/>
      <c r="BHY113" s="45"/>
      <c r="BHZ113" s="45"/>
      <c r="BIA113" s="45"/>
      <c r="BIB113" s="45"/>
      <c r="BIC113" s="45"/>
      <c r="BID113" s="45"/>
      <c r="BIE113" s="45"/>
      <c r="BIF113" s="45"/>
      <c r="BIG113" s="45"/>
      <c r="BIH113" s="45"/>
      <c r="BII113" s="45"/>
      <c r="BIJ113" s="45"/>
      <c r="BIK113" s="45"/>
      <c r="BIL113" s="45"/>
      <c r="BIM113" s="45"/>
      <c r="BIN113" s="45"/>
      <c r="BIO113" s="45"/>
      <c r="BIP113" s="45"/>
      <c r="BIQ113" s="45"/>
      <c r="BIR113" s="45"/>
      <c r="BIS113" s="45"/>
      <c r="BIT113" s="45"/>
      <c r="BIU113" s="45"/>
      <c r="BIV113" s="45"/>
      <c r="BIW113" s="45"/>
      <c r="BIX113" s="45"/>
      <c r="BIY113" s="45"/>
      <c r="BIZ113" s="45"/>
      <c r="BJA113" s="45"/>
      <c r="BJB113" s="45"/>
      <c r="BJC113" s="45"/>
      <c r="BJD113" s="45"/>
      <c r="BJE113" s="45"/>
      <c r="BJF113" s="45"/>
      <c r="BJG113" s="45"/>
      <c r="BJH113" s="45"/>
      <c r="BJI113" s="45"/>
      <c r="BJJ113" s="45"/>
      <c r="BJK113" s="45"/>
      <c r="BJL113" s="45"/>
      <c r="BJM113" s="45"/>
      <c r="BJN113" s="45"/>
      <c r="BJO113" s="45"/>
      <c r="BJP113" s="45"/>
      <c r="BJQ113" s="45"/>
      <c r="BJR113" s="45"/>
      <c r="BJS113" s="45"/>
      <c r="BJT113" s="45"/>
      <c r="BJU113" s="45"/>
      <c r="BJV113" s="45"/>
      <c r="BJW113" s="45"/>
      <c r="BJX113" s="45"/>
      <c r="BJY113" s="45"/>
      <c r="BJZ113" s="45"/>
      <c r="BKA113" s="45"/>
      <c r="BKB113" s="45"/>
      <c r="BKC113" s="45"/>
      <c r="BKD113" s="45"/>
      <c r="BKE113" s="45"/>
      <c r="BKF113" s="45"/>
      <c r="BKG113" s="45"/>
      <c r="BKH113" s="45"/>
      <c r="BKI113" s="45"/>
      <c r="BKJ113" s="45"/>
      <c r="BKK113" s="45"/>
      <c r="BKL113" s="45"/>
      <c r="BKM113" s="45"/>
      <c r="BKN113" s="45"/>
      <c r="BKO113" s="45"/>
      <c r="BKP113" s="45"/>
      <c r="BKQ113" s="45"/>
      <c r="BKR113" s="45"/>
      <c r="BKS113" s="45"/>
      <c r="BKT113" s="45"/>
      <c r="BKU113" s="45"/>
      <c r="BKV113" s="45"/>
      <c r="BKW113" s="45"/>
      <c r="BKX113" s="45"/>
      <c r="BKY113" s="45"/>
      <c r="BKZ113" s="45"/>
      <c r="BLA113" s="45"/>
      <c r="BLB113" s="45"/>
      <c r="BLC113" s="45"/>
      <c r="BLD113" s="45"/>
      <c r="BLE113" s="45"/>
      <c r="BLF113" s="45"/>
      <c r="BLG113" s="45"/>
      <c r="BLH113" s="45"/>
      <c r="BLI113" s="45"/>
      <c r="BLJ113" s="45"/>
      <c r="BLK113" s="45"/>
      <c r="BLL113" s="45"/>
      <c r="BLM113" s="45"/>
      <c r="BLN113" s="45"/>
      <c r="BLO113" s="45"/>
      <c r="BLP113" s="45"/>
      <c r="BLQ113" s="45"/>
      <c r="BLR113" s="45"/>
      <c r="BLS113" s="45"/>
      <c r="BLT113" s="45"/>
      <c r="BLU113" s="45"/>
      <c r="BLV113" s="45"/>
      <c r="BLW113" s="45"/>
      <c r="BLX113" s="45"/>
      <c r="BLY113" s="45"/>
      <c r="BLZ113" s="45"/>
      <c r="BMA113" s="45"/>
      <c r="BMB113" s="45"/>
      <c r="BMC113" s="45"/>
      <c r="BMD113" s="45"/>
      <c r="BME113" s="45"/>
      <c r="BMF113" s="45"/>
      <c r="BMG113" s="45"/>
      <c r="BMH113" s="45"/>
      <c r="BMI113" s="45"/>
      <c r="BMJ113" s="45"/>
      <c r="BMK113" s="45"/>
      <c r="BML113" s="45"/>
      <c r="BMM113" s="45"/>
      <c r="BMN113" s="45"/>
      <c r="BMO113" s="45"/>
      <c r="BMP113" s="45"/>
      <c r="BMQ113" s="45"/>
      <c r="BMR113" s="45"/>
      <c r="BMS113" s="45"/>
      <c r="BMT113" s="45"/>
      <c r="BMU113" s="45"/>
      <c r="BMV113" s="45"/>
      <c r="BMW113" s="45"/>
      <c r="BMX113" s="45"/>
      <c r="BMY113" s="45"/>
      <c r="BMZ113" s="45"/>
      <c r="BNA113" s="45"/>
      <c r="BNB113" s="45"/>
      <c r="BNC113" s="45"/>
      <c r="BND113" s="45"/>
      <c r="BNE113" s="45"/>
      <c r="BNF113" s="45"/>
      <c r="BNG113" s="45"/>
      <c r="BNH113" s="45"/>
      <c r="BNI113" s="45"/>
      <c r="BNJ113" s="45"/>
      <c r="BNK113" s="45"/>
      <c r="BNL113" s="45"/>
      <c r="BNM113" s="45"/>
      <c r="BNN113" s="45"/>
      <c r="BNO113" s="45"/>
      <c r="BNP113" s="45"/>
      <c r="BNQ113" s="45"/>
      <c r="BNR113" s="45"/>
      <c r="BNS113" s="45"/>
      <c r="BNT113" s="45"/>
      <c r="BNU113" s="45"/>
      <c r="BNV113" s="45"/>
      <c r="BNW113" s="45"/>
      <c r="BNX113" s="45"/>
      <c r="BNY113" s="45"/>
      <c r="BNZ113" s="45"/>
      <c r="BOA113" s="45"/>
      <c r="BOB113" s="45"/>
      <c r="BOC113" s="45"/>
      <c r="BOD113" s="45"/>
      <c r="BOE113" s="45"/>
      <c r="BOF113" s="45"/>
      <c r="BOG113" s="45"/>
      <c r="BOH113" s="45"/>
      <c r="BOI113" s="45"/>
      <c r="BOJ113" s="45"/>
      <c r="BOK113" s="45"/>
      <c r="BOL113" s="45"/>
      <c r="BOM113" s="45"/>
      <c r="BON113" s="45"/>
      <c r="BOO113" s="45"/>
      <c r="BOP113" s="45"/>
      <c r="BOQ113" s="45"/>
      <c r="BOR113" s="45"/>
      <c r="BOS113" s="45"/>
      <c r="BOT113" s="45"/>
      <c r="BOU113" s="45"/>
      <c r="BOV113" s="45"/>
      <c r="BOW113" s="45"/>
      <c r="BOX113" s="45"/>
      <c r="BOY113" s="45"/>
      <c r="BOZ113" s="45"/>
      <c r="BPA113" s="45"/>
      <c r="BPB113" s="45"/>
      <c r="BPC113" s="45"/>
      <c r="BPD113" s="45"/>
      <c r="BPE113" s="45"/>
      <c r="BPF113" s="45"/>
      <c r="BPG113" s="45"/>
      <c r="BPH113" s="45"/>
      <c r="BPI113" s="45"/>
      <c r="BPJ113" s="45"/>
      <c r="BPK113" s="45"/>
      <c r="BPL113" s="45"/>
      <c r="BPM113" s="45"/>
      <c r="BPN113" s="45"/>
      <c r="BPO113" s="45"/>
      <c r="BPP113" s="45"/>
      <c r="BPQ113" s="45"/>
      <c r="BPR113" s="45"/>
      <c r="BPS113" s="45"/>
      <c r="BPT113" s="45"/>
      <c r="BPU113" s="45"/>
      <c r="BPV113" s="45"/>
      <c r="BPW113" s="45"/>
      <c r="BPX113" s="45"/>
      <c r="BPY113" s="45"/>
      <c r="BPZ113" s="45"/>
      <c r="BQA113" s="45"/>
      <c r="BQB113" s="45"/>
      <c r="BQC113" s="45"/>
      <c r="BQD113" s="45"/>
      <c r="BQE113" s="45"/>
      <c r="BQF113" s="45"/>
      <c r="BQG113" s="45"/>
      <c r="BQH113" s="45"/>
      <c r="BQI113" s="45"/>
      <c r="BQJ113" s="45"/>
      <c r="BQK113" s="45"/>
      <c r="BQL113" s="45"/>
      <c r="BQM113" s="45"/>
      <c r="BQN113" s="45"/>
      <c r="BQO113" s="45"/>
      <c r="BQP113" s="45"/>
      <c r="BQQ113" s="45"/>
      <c r="BQR113" s="45"/>
      <c r="BQS113" s="45"/>
      <c r="BQT113" s="45"/>
      <c r="BQU113" s="45"/>
      <c r="BQV113" s="45"/>
      <c r="BQW113" s="45"/>
      <c r="BQX113" s="45"/>
      <c r="BQY113" s="45"/>
      <c r="BQZ113" s="45"/>
      <c r="BRA113" s="45"/>
      <c r="BRB113" s="45"/>
      <c r="BRC113" s="45"/>
      <c r="BRD113" s="45"/>
      <c r="BRE113" s="45"/>
      <c r="BRF113" s="45"/>
      <c r="BRG113" s="45"/>
      <c r="BRH113" s="45"/>
      <c r="BRI113" s="45"/>
      <c r="BRJ113" s="45"/>
      <c r="BRK113" s="45"/>
      <c r="BRL113" s="45"/>
      <c r="BRM113" s="45"/>
      <c r="BRN113" s="45"/>
      <c r="BRO113" s="45"/>
      <c r="BRP113" s="45"/>
      <c r="BRQ113" s="45"/>
      <c r="BRR113" s="45"/>
      <c r="BRS113" s="45"/>
      <c r="BRT113" s="45"/>
      <c r="BRU113" s="45"/>
      <c r="BRV113" s="45"/>
      <c r="BRW113" s="45"/>
      <c r="BRX113" s="45"/>
      <c r="BRY113" s="45"/>
      <c r="BRZ113" s="45"/>
      <c r="BSA113" s="45"/>
      <c r="BSB113" s="45"/>
      <c r="BSC113" s="45"/>
      <c r="BSD113" s="45"/>
      <c r="BSE113" s="45"/>
      <c r="BSF113" s="45"/>
      <c r="BSG113" s="45"/>
      <c r="BSH113" s="45"/>
      <c r="BSI113" s="45"/>
      <c r="BSJ113" s="45"/>
      <c r="BSK113" s="45"/>
      <c r="BSL113" s="45"/>
      <c r="BSM113" s="45"/>
      <c r="BSN113" s="45"/>
      <c r="BSO113" s="45"/>
      <c r="BSP113" s="45"/>
      <c r="BSQ113" s="45"/>
      <c r="BSR113" s="45"/>
      <c r="BSS113" s="45"/>
      <c r="BST113" s="45"/>
      <c r="BSU113" s="45"/>
      <c r="BSV113" s="45"/>
      <c r="BSW113" s="45"/>
      <c r="BSX113" s="45"/>
      <c r="BSY113" s="45"/>
      <c r="BSZ113" s="45"/>
      <c r="BTA113" s="45"/>
      <c r="BTB113" s="45"/>
      <c r="BTC113" s="45"/>
      <c r="BTD113" s="45"/>
      <c r="BTE113" s="45"/>
      <c r="BTF113" s="45"/>
      <c r="BTG113" s="45"/>
      <c r="BTH113" s="45"/>
      <c r="BTI113" s="45"/>
      <c r="BTJ113" s="45"/>
      <c r="BTK113" s="45"/>
      <c r="BTL113" s="45"/>
      <c r="BTM113" s="45"/>
      <c r="BTN113" s="45"/>
      <c r="BTO113" s="45"/>
      <c r="BTP113" s="45"/>
      <c r="BTQ113" s="45"/>
      <c r="BTR113" s="45"/>
      <c r="BTS113" s="45"/>
      <c r="BTT113" s="45"/>
      <c r="BTU113" s="45"/>
      <c r="BTV113" s="45"/>
      <c r="BTW113" s="45"/>
      <c r="BTX113" s="45"/>
      <c r="BTY113" s="45"/>
      <c r="BTZ113" s="45"/>
      <c r="BUA113" s="45"/>
      <c r="BUB113" s="45"/>
      <c r="BUC113" s="45"/>
      <c r="BUD113" s="45"/>
      <c r="BUE113" s="45"/>
      <c r="BUF113" s="45"/>
      <c r="BUG113" s="45"/>
      <c r="BUH113" s="45"/>
      <c r="BUI113" s="45"/>
      <c r="BUJ113" s="45"/>
      <c r="BUK113" s="45"/>
      <c r="BUL113" s="45"/>
      <c r="BUM113" s="45"/>
      <c r="BUN113" s="45"/>
      <c r="BUO113" s="45"/>
      <c r="BUP113" s="45"/>
      <c r="BUQ113" s="45"/>
      <c r="BUR113" s="45"/>
      <c r="BUS113" s="45"/>
      <c r="BUT113" s="45"/>
      <c r="BUU113" s="45"/>
      <c r="BUV113" s="45"/>
      <c r="BUW113" s="45"/>
      <c r="BUX113" s="45"/>
      <c r="BUY113" s="45"/>
      <c r="BUZ113" s="45"/>
      <c r="BVA113" s="45"/>
      <c r="BVB113" s="45"/>
      <c r="BVC113" s="45"/>
      <c r="BVD113" s="45"/>
      <c r="BVE113" s="45"/>
      <c r="BVF113" s="45"/>
      <c r="BVG113" s="45"/>
      <c r="BVH113" s="45"/>
      <c r="BVI113" s="45"/>
      <c r="BVJ113" s="45"/>
      <c r="BVK113" s="45"/>
      <c r="BVL113" s="45"/>
      <c r="BVM113" s="45"/>
      <c r="BVN113" s="45"/>
      <c r="BVO113" s="45"/>
      <c r="BVP113" s="45"/>
      <c r="BVQ113" s="45"/>
      <c r="BVR113" s="45"/>
      <c r="BVS113" s="45"/>
      <c r="BVT113" s="45"/>
      <c r="BVU113" s="45"/>
      <c r="BVV113" s="45"/>
      <c r="BVW113" s="45"/>
      <c r="BVX113" s="45"/>
      <c r="BVY113" s="45"/>
      <c r="BVZ113" s="45"/>
      <c r="BWA113" s="45"/>
      <c r="BWB113" s="45"/>
      <c r="BWC113" s="45"/>
      <c r="BWD113" s="45"/>
      <c r="BWE113" s="45"/>
      <c r="BWF113" s="45"/>
      <c r="BWG113" s="45"/>
      <c r="BWH113" s="45"/>
      <c r="BWI113" s="45"/>
      <c r="BWJ113" s="45"/>
      <c r="BWK113" s="45"/>
      <c r="BWL113" s="45"/>
      <c r="BWM113" s="45"/>
      <c r="BWN113" s="45"/>
      <c r="BWO113" s="45"/>
      <c r="BWP113" s="45"/>
      <c r="BWQ113" s="45"/>
      <c r="BWR113" s="45"/>
      <c r="BWS113" s="45"/>
      <c r="BWT113" s="45"/>
      <c r="BWU113" s="45"/>
      <c r="BWV113" s="45"/>
      <c r="BWW113" s="45"/>
      <c r="BWX113" s="45"/>
      <c r="BWY113" s="45"/>
      <c r="BWZ113" s="45"/>
      <c r="BXA113" s="45"/>
      <c r="BXB113" s="45"/>
      <c r="BXC113" s="45"/>
      <c r="BXD113" s="45"/>
      <c r="BXE113" s="45"/>
      <c r="BXF113" s="45"/>
      <c r="BXG113" s="45"/>
      <c r="BXH113" s="45"/>
      <c r="BXI113" s="45"/>
      <c r="BXJ113" s="45"/>
      <c r="BXK113" s="45"/>
      <c r="BXL113" s="45"/>
      <c r="BXM113" s="45"/>
      <c r="BXN113" s="45"/>
      <c r="BXO113" s="45"/>
      <c r="BXP113" s="45"/>
      <c r="BXQ113" s="45"/>
      <c r="BXR113" s="45"/>
      <c r="BXS113" s="45"/>
      <c r="BXT113" s="45"/>
      <c r="BXU113" s="45"/>
      <c r="BXV113" s="45"/>
      <c r="BXW113" s="45"/>
      <c r="BXX113" s="45"/>
      <c r="BXY113" s="45"/>
      <c r="BXZ113" s="45"/>
      <c r="BYA113" s="45"/>
      <c r="BYB113" s="45"/>
      <c r="BYC113" s="45"/>
      <c r="BYD113" s="45"/>
      <c r="BYE113" s="45"/>
      <c r="BYF113" s="45"/>
      <c r="BYG113" s="45"/>
      <c r="BYH113" s="45"/>
      <c r="BYI113" s="45"/>
      <c r="BYJ113" s="45"/>
      <c r="BYK113" s="45"/>
      <c r="BYL113" s="45"/>
      <c r="BYM113" s="45"/>
      <c r="BYN113" s="45"/>
      <c r="BYO113" s="45"/>
      <c r="BYP113" s="45"/>
      <c r="BYQ113" s="45"/>
      <c r="BYR113" s="45"/>
      <c r="BYS113" s="45"/>
      <c r="BYT113" s="45"/>
      <c r="BYU113" s="45"/>
      <c r="BYV113" s="45"/>
      <c r="BYW113" s="45"/>
      <c r="BYX113" s="45"/>
      <c r="BYY113" s="45"/>
      <c r="BYZ113" s="45"/>
      <c r="BZA113" s="45"/>
      <c r="BZB113" s="45"/>
      <c r="BZC113" s="45"/>
      <c r="BZD113" s="45"/>
      <c r="BZE113" s="45"/>
      <c r="BZF113" s="45"/>
      <c r="BZG113" s="45"/>
      <c r="BZH113" s="45"/>
      <c r="BZI113" s="45"/>
      <c r="BZJ113" s="45"/>
      <c r="BZK113" s="45"/>
      <c r="BZL113" s="45"/>
      <c r="BZM113" s="45"/>
      <c r="BZN113" s="45"/>
      <c r="BZO113" s="45"/>
      <c r="BZP113" s="45"/>
      <c r="BZQ113" s="45"/>
      <c r="BZR113" s="45"/>
      <c r="BZS113" s="45"/>
      <c r="BZT113" s="45"/>
      <c r="BZU113" s="45"/>
      <c r="BZV113" s="45"/>
      <c r="BZW113" s="45"/>
      <c r="BZX113" s="45"/>
      <c r="BZY113" s="45"/>
      <c r="BZZ113" s="45"/>
      <c r="CAA113" s="45"/>
      <c r="CAB113" s="45"/>
      <c r="CAC113" s="45"/>
      <c r="CAD113" s="45"/>
      <c r="CAE113" s="45"/>
      <c r="CAF113" s="45"/>
      <c r="CAG113" s="45"/>
      <c r="CAH113" s="45"/>
      <c r="CAI113" s="45"/>
      <c r="CAJ113" s="45"/>
      <c r="CAK113" s="45"/>
      <c r="CAL113" s="45"/>
      <c r="CAM113" s="45"/>
      <c r="CAN113" s="45"/>
      <c r="CAO113" s="45"/>
      <c r="CAP113" s="45"/>
      <c r="CAQ113" s="45"/>
      <c r="CAR113" s="45"/>
      <c r="CAS113" s="45"/>
      <c r="CAT113" s="45"/>
      <c r="CAU113" s="45"/>
      <c r="CAV113" s="45"/>
      <c r="CAW113" s="45"/>
      <c r="CAX113" s="45"/>
      <c r="CAY113" s="45"/>
      <c r="CAZ113" s="45"/>
      <c r="CBA113" s="45"/>
      <c r="CBB113" s="45"/>
      <c r="CBC113" s="45"/>
      <c r="CBD113" s="45"/>
      <c r="CBE113" s="45"/>
      <c r="CBF113" s="45"/>
      <c r="CBG113" s="45"/>
      <c r="CBH113" s="45"/>
      <c r="CBI113" s="45"/>
      <c r="CBJ113" s="45"/>
      <c r="CBK113" s="45"/>
      <c r="CBL113" s="45"/>
      <c r="CBM113" s="45"/>
      <c r="CBN113" s="45"/>
      <c r="CBO113" s="45"/>
      <c r="CBP113" s="45"/>
      <c r="CBQ113" s="45"/>
      <c r="CBR113" s="45"/>
      <c r="CBS113" s="45"/>
      <c r="CBT113" s="45"/>
      <c r="CBU113" s="45"/>
      <c r="CBV113" s="45"/>
      <c r="CBW113" s="45"/>
      <c r="CBX113" s="45"/>
      <c r="CBY113" s="45"/>
      <c r="CBZ113" s="45"/>
      <c r="CCA113" s="45"/>
      <c r="CCB113" s="45"/>
      <c r="CCC113" s="45"/>
      <c r="CCD113" s="45"/>
      <c r="CCE113" s="45"/>
      <c r="CCF113" s="45"/>
      <c r="CCG113" s="45"/>
      <c r="CCH113" s="45"/>
      <c r="CCI113" s="45"/>
      <c r="CCJ113" s="45"/>
      <c r="CCK113" s="45"/>
      <c r="CCL113" s="45"/>
      <c r="CCM113" s="45"/>
      <c r="CCN113" s="45"/>
      <c r="CCO113" s="45"/>
      <c r="CCP113" s="45"/>
      <c r="CCQ113" s="45"/>
      <c r="CCR113" s="45"/>
      <c r="CCS113" s="45"/>
      <c r="CCT113" s="45"/>
      <c r="CCU113" s="45"/>
      <c r="CCV113" s="45"/>
      <c r="CCW113" s="45"/>
      <c r="CCX113" s="45"/>
      <c r="CCY113" s="45"/>
      <c r="CCZ113" s="45"/>
      <c r="CDA113" s="45"/>
      <c r="CDB113" s="45"/>
      <c r="CDC113" s="45"/>
      <c r="CDD113" s="45"/>
      <c r="CDE113" s="45"/>
      <c r="CDF113" s="45"/>
      <c r="CDG113" s="45"/>
      <c r="CDH113" s="45"/>
      <c r="CDI113" s="45"/>
      <c r="CDJ113" s="45"/>
      <c r="CDK113" s="45"/>
      <c r="CDL113" s="45"/>
      <c r="CDM113" s="45"/>
      <c r="CDN113" s="45"/>
      <c r="CDO113" s="45"/>
      <c r="CDP113" s="45"/>
      <c r="CDQ113" s="45"/>
      <c r="CDR113" s="45"/>
      <c r="CDS113" s="45"/>
      <c r="CDT113" s="45"/>
      <c r="CDU113" s="45"/>
      <c r="CDV113" s="45"/>
      <c r="CDW113" s="45"/>
      <c r="CDX113" s="45"/>
      <c r="CDY113" s="45"/>
      <c r="CDZ113" s="45"/>
      <c r="CEA113" s="45"/>
      <c r="CEB113" s="45"/>
      <c r="CEC113" s="45"/>
      <c r="CED113" s="45"/>
      <c r="CEE113" s="45"/>
      <c r="CEF113" s="45"/>
      <c r="CEG113" s="45"/>
      <c r="CEH113" s="45"/>
      <c r="CEI113" s="45"/>
      <c r="CEJ113" s="45"/>
      <c r="CEK113" s="45"/>
      <c r="CEL113" s="45"/>
      <c r="CEM113" s="45"/>
      <c r="CEN113" s="45"/>
      <c r="CEO113" s="45"/>
      <c r="CEP113" s="45"/>
      <c r="CEQ113" s="45"/>
      <c r="CER113" s="45"/>
      <c r="CES113" s="45"/>
      <c r="CET113" s="45"/>
      <c r="CEU113" s="45"/>
      <c r="CEV113" s="45"/>
      <c r="CEW113" s="45"/>
      <c r="CEX113" s="45"/>
      <c r="CEY113" s="45"/>
      <c r="CEZ113" s="45"/>
      <c r="CFA113" s="45"/>
      <c r="CFB113" s="45"/>
      <c r="CFC113" s="45"/>
      <c r="CFD113" s="45"/>
      <c r="CFE113" s="45"/>
      <c r="CFF113" s="45"/>
      <c r="CFG113" s="45"/>
      <c r="CFH113" s="45"/>
      <c r="CFI113" s="45"/>
      <c r="CFJ113" s="45"/>
      <c r="CFK113" s="45"/>
      <c r="CFL113" s="45"/>
      <c r="CFM113" s="45"/>
      <c r="CFN113" s="45"/>
      <c r="CFO113" s="45"/>
      <c r="CFP113" s="45"/>
      <c r="CFQ113" s="45"/>
      <c r="CFR113" s="45"/>
      <c r="CFS113" s="45"/>
      <c r="CFT113" s="45"/>
      <c r="CFU113" s="45"/>
      <c r="CFV113" s="45"/>
      <c r="CFW113" s="45"/>
      <c r="CFX113" s="45"/>
      <c r="CFY113" s="45"/>
      <c r="CFZ113" s="45"/>
      <c r="CGA113" s="45"/>
      <c r="CGB113" s="45"/>
      <c r="CGC113" s="45"/>
      <c r="CGD113" s="45"/>
      <c r="CGE113" s="45"/>
      <c r="CGF113" s="45"/>
      <c r="CGG113" s="45"/>
      <c r="CGH113" s="45"/>
      <c r="CGI113" s="45"/>
      <c r="CGJ113" s="45"/>
      <c r="CGK113" s="45"/>
      <c r="CGL113" s="45"/>
      <c r="CGM113" s="45"/>
      <c r="CGN113" s="45"/>
      <c r="CGO113" s="45"/>
      <c r="CGP113" s="45"/>
      <c r="CGQ113" s="45"/>
      <c r="CGR113" s="45"/>
      <c r="CGS113" s="45"/>
      <c r="CGT113" s="45"/>
      <c r="CGU113" s="45"/>
      <c r="CGV113" s="45"/>
      <c r="CGW113" s="45"/>
      <c r="CGX113" s="45"/>
      <c r="CGY113" s="45"/>
      <c r="CGZ113" s="45"/>
      <c r="CHA113" s="45"/>
      <c r="CHB113" s="45"/>
      <c r="CHC113" s="45"/>
      <c r="CHD113" s="45"/>
      <c r="CHE113" s="45"/>
      <c r="CHF113" s="45"/>
      <c r="CHG113" s="45"/>
      <c r="CHH113" s="45"/>
      <c r="CHI113" s="45"/>
      <c r="CHJ113" s="45"/>
      <c r="CHK113" s="45"/>
      <c r="CHL113" s="45"/>
      <c r="CHM113" s="45"/>
      <c r="CHN113" s="45"/>
      <c r="CHO113" s="45"/>
      <c r="CHP113" s="45"/>
      <c r="CHQ113" s="45"/>
      <c r="CHR113" s="45"/>
      <c r="CHS113" s="45"/>
      <c r="CHT113" s="45"/>
      <c r="CHU113" s="45"/>
      <c r="CHV113" s="45"/>
      <c r="CHW113" s="45"/>
      <c r="CHX113" s="45"/>
      <c r="CHY113" s="45"/>
      <c r="CHZ113" s="45"/>
      <c r="CIA113" s="45"/>
      <c r="CIB113" s="45"/>
      <c r="CIC113" s="45"/>
      <c r="CID113" s="45"/>
      <c r="CIE113" s="45"/>
      <c r="CIF113" s="45"/>
      <c r="CIG113" s="45"/>
      <c r="CIH113" s="45"/>
      <c r="CII113" s="45"/>
      <c r="CIJ113" s="45"/>
      <c r="CIK113" s="45"/>
      <c r="CIL113" s="45"/>
      <c r="CIM113" s="45"/>
      <c r="CIN113" s="45"/>
      <c r="CIO113" s="45"/>
      <c r="CIP113" s="45"/>
      <c r="CIQ113" s="45"/>
      <c r="CIR113" s="45"/>
      <c r="CIS113" s="45"/>
      <c r="CIT113" s="45"/>
      <c r="CIU113" s="45"/>
      <c r="CIV113" s="45"/>
      <c r="CIW113" s="45"/>
      <c r="CIX113" s="45"/>
      <c r="CIY113" s="45"/>
      <c r="CIZ113" s="45"/>
      <c r="CJA113" s="45"/>
      <c r="CJB113" s="45"/>
      <c r="CJC113" s="45"/>
      <c r="CJD113" s="45"/>
      <c r="CJE113" s="45"/>
      <c r="CJF113" s="45"/>
      <c r="CJG113" s="45"/>
      <c r="CJH113" s="45"/>
      <c r="CJI113" s="45"/>
      <c r="CJJ113" s="45"/>
      <c r="CJK113" s="45"/>
      <c r="CJL113" s="45"/>
      <c r="CJM113" s="45"/>
      <c r="CJN113" s="45"/>
      <c r="CJO113" s="45"/>
      <c r="CJP113" s="45"/>
      <c r="CJQ113" s="45"/>
      <c r="CJR113" s="45"/>
      <c r="CJS113" s="45"/>
      <c r="CJT113" s="45"/>
      <c r="CJU113" s="45"/>
      <c r="CJV113" s="45"/>
      <c r="CJW113" s="45"/>
      <c r="CJX113" s="45"/>
      <c r="CJY113" s="45"/>
      <c r="CJZ113" s="45"/>
      <c r="CKA113" s="45"/>
      <c r="CKB113" s="45"/>
      <c r="CKC113" s="45"/>
      <c r="CKD113" s="45"/>
      <c r="CKE113" s="45"/>
      <c r="CKF113" s="45"/>
      <c r="CKG113" s="45"/>
      <c r="CKH113" s="45"/>
      <c r="CKI113" s="45"/>
      <c r="CKJ113" s="45"/>
      <c r="CKK113" s="45"/>
      <c r="CKL113" s="45"/>
      <c r="CKM113" s="45"/>
      <c r="CKN113" s="45"/>
      <c r="CKO113" s="45"/>
      <c r="CKP113" s="45"/>
      <c r="CKQ113" s="45"/>
      <c r="CKR113" s="45"/>
      <c r="CKS113" s="45"/>
      <c r="CKT113" s="45"/>
      <c r="CKU113" s="45"/>
      <c r="CKV113" s="45"/>
      <c r="CKW113" s="45"/>
      <c r="CKX113" s="45"/>
      <c r="CKY113" s="45"/>
      <c r="CKZ113" s="45"/>
      <c r="CLA113" s="45"/>
      <c r="CLB113" s="45"/>
      <c r="CLC113" s="45"/>
      <c r="CLD113" s="45"/>
      <c r="CLE113" s="45"/>
      <c r="CLF113" s="45"/>
      <c r="CLG113" s="45"/>
      <c r="CLH113" s="45"/>
      <c r="CLI113" s="45"/>
      <c r="CLJ113" s="45"/>
      <c r="CLK113" s="45"/>
      <c r="CLL113" s="45"/>
      <c r="CLM113" s="45"/>
      <c r="CLN113" s="45"/>
      <c r="CLO113" s="45"/>
      <c r="CLP113" s="45"/>
      <c r="CLQ113" s="45"/>
      <c r="CLR113" s="45"/>
      <c r="CLS113" s="45"/>
      <c r="CLT113" s="45"/>
      <c r="CLU113" s="45"/>
      <c r="CLV113" s="45"/>
      <c r="CLW113" s="45"/>
      <c r="CLX113" s="45"/>
      <c r="CLY113" s="45"/>
      <c r="CLZ113" s="45"/>
      <c r="CMA113" s="45"/>
      <c r="CMB113" s="45"/>
      <c r="CMC113" s="45"/>
      <c r="CMD113" s="45"/>
      <c r="CME113" s="45"/>
      <c r="CMF113" s="45"/>
      <c r="CMG113" s="45"/>
      <c r="CMH113" s="45"/>
      <c r="CMI113" s="45"/>
      <c r="CMJ113" s="45"/>
      <c r="CMK113" s="45"/>
      <c r="CML113" s="45"/>
      <c r="CMM113" s="45"/>
      <c r="CMN113" s="45"/>
      <c r="CMO113" s="45"/>
      <c r="CMP113" s="45"/>
      <c r="CMQ113" s="45"/>
      <c r="CMR113" s="45"/>
      <c r="CMS113" s="45"/>
      <c r="CMT113" s="45"/>
      <c r="CMU113" s="45"/>
      <c r="CMV113" s="45"/>
      <c r="CMW113" s="45"/>
      <c r="CMX113" s="45"/>
      <c r="CMY113" s="45"/>
      <c r="CMZ113" s="45"/>
      <c r="CNA113" s="45"/>
      <c r="CNB113" s="45"/>
      <c r="CNC113" s="45"/>
      <c r="CND113" s="45"/>
      <c r="CNE113" s="45"/>
      <c r="CNF113" s="45"/>
      <c r="CNG113" s="45"/>
      <c r="CNH113" s="45"/>
      <c r="CNI113" s="45"/>
      <c r="CNJ113" s="45"/>
      <c r="CNK113" s="45"/>
      <c r="CNL113" s="45"/>
      <c r="CNM113" s="45"/>
      <c r="CNN113" s="45"/>
      <c r="CNO113" s="45"/>
      <c r="CNP113" s="45"/>
      <c r="CNQ113" s="45"/>
      <c r="CNR113" s="45"/>
      <c r="CNS113" s="45"/>
      <c r="CNT113" s="45"/>
      <c r="CNU113" s="45"/>
      <c r="CNV113" s="45"/>
      <c r="CNW113" s="45"/>
      <c r="CNX113" s="45"/>
      <c r="CNY113" s="45"/>
      <c r="CNZ113" s="45"/>
      <c r="COA113" s="45"/>
      <c r="COB113" s="45"/>
      <c r="COC113" s="45"/>
      <c r="COD113" s="45"/>
      <c r="COE113" s="45"/>
      <c r="COF113" s="45"/>
      <c r="COG113" s="45"/>
      <c r="COH113" s="45"/>
      <c r="COI113" s="45"/>
      <c r="COJ113" s="45"/>
      <c r="COK113" s="45"/>
      <c r="COL113" s="45"/>
      <c r="COM113" s="45"/>
      <c r="CON113" s="45"/>
      <c r="COO113" s="45"/>
      <c r="COP113" s="45"/>
      <c r="COQ113" s="45"/>
      <c r="COR113" s="45"/>
      <c r="COS113" s="45"/>
      <c r="COT113" s="45"/>
      <c r="COU113" s="45"/>
      <c r="COV113" s="45"/>
      <c r="COW113" s="45"/>
      <c r="COX113" s="45"/>
      <c r="COY113" s="45"/>
      <c r="COZ113" s="45"/>
      <c r="CPA113" s="45"/>
      <c r="CPB113" s="45"/>
      <c r="CPC113" s="45"/>
      <c r="CPD113" s="45"/>
      <c r="CPE113" s="45"/>
      <c r="CPF113" s="45"/>
      <c r="CPG113" s="45"/>
      <c r="CPH113" s="45"/>
      <c r="CPI113" s="45"/>
      <c r="CPJ113" s="45"/>
      <c r="CPK113" s="45"/>
      <c r="CPL113" s="45"/>
      <c r="CPM113" s="45"/>
      <c r="CPN113" s="45"/>
      <c r="CPO113" s="45"/>
      <c r="CPP113" s="45"/>
      <c r="CPQ113" s="45"/>
      <c r="CPR113" s="45"/>
      <c r="CPS113" s="45"/>
      <c r="CPT113" s="45"/>
      <c r="CPU113" s="45"/>
      <c r="CPV113" s="45"/>
      <c r="CPW113" s="45"/>
      <c r="CPX113" s="45"/>
      <c r="CPY113" s="45"/>
      <c r="CPZ113" s="45"/>
      <c r="CQA113" s="45"/>
      <c r="CQB113" s="45"/>
      <c r="CQC113" s="45"/>
      <c r="CQD113" s="45"/>
      <c r="CQE113" s="45"/>
      <c r="CQF113" s="45"/>
      <c r="CQG113" s="45"/>
      <c r="CQH113" s="45"/>
      <c r="CQI113" s="45"/>
      <c r="CQJ113" s="45"/>
      <c r="CQK113" s="45"/>
      <c r="CQL113" s="45"/>
      <c r="CQM113" s="45"/>
      <c r="CQN113" s="45"/>
      <c r="CQO113" s="45"/>
      <c r="CQP113" s="45"/>
      <c r="CQQ113" s="45"/>
      <c r="CQR113" s="45"/>
      <c r="CQS113" s="45"/>
      <c r="CQT113" s="45"/>
      <c r="CQU113" s="45"/>
      <c r="CQV113" s="45"/>
      <c r="CQW113" s="45"/>
      <c r="CQX113" s="45"/>
      <c r="CQY113" s="45"/>
      <c r="CQZ113" s="45"/>
      <c r="CRA113" s="45"/>
      <c r="CRB113" s="45"/>
      <c r="CRC113" s="45"/>
      <c r="CRD113" s="45"/>
      <c r="CRE113" s="45"/>
      <c r="CRF113" s="45"/>
      <c r="CRG113" s="45"/>
      <c r="CRH113" s="45"/>
      <c r="CRI113" s="45"/>
      <c r="CRJ113" s="45"/>
      <c r="CRK113" s="45"/>
      <c r="CRL113" s="45"/>
      <c r="CRM113" s="45"/>
      <c r="CRN113" s="45"/>
      <c r="CRO113" s="45"/>
      <c r="CRP113" s="45"/>
      <c r="CRQ113" s="45"/>
      <c r="CRR113" s="45"/>
      <c r="CRS113" s="45"/>
      <c r="CRT113" s="45"/>
      <c r="CRU113" s="45"/>
      <c r="CRV113" s="45"/>
      <c r="CRW113" s="45"/>
      <c r="CRX113" s="45"/>
      <c r="CRY113" s="45"/>
      <c r="CRZ113" s="45"/>
      <c r="CSA113" s="45"/>
      <c r="CSB113" s="45"/>
      <c r="CSC113" s="45"/>
      <c r="CSD113" s="45"/>
      <c r="CSE113" s="45"/>
      <c r="CSF113" s="45"/>
      <c r="CSG113" s="45"/>
      <c r="CSH113" s="45"/>
      <c r="CSI113" s="45"/>
      <c r="CSJ113" s="45"/>
      <c r="CSK113" s="45"/>
      <c r="CSL113" s="45"/>
      <c r="CSM113" s="45"/>
      <c r="CSN113" s="45"/>
      <c r="CSO113" s="45"/>
      <c r="CSP113" s="45"/>
      <c r="CSQ113" s="45"/>
      <c r="CSR113" s="45"/>
      <c r="CSS113" s="45"/>
      <c r="CST113" s="45"/>
      <c r="CSU113" s="45"/>
      <c r="CSV113" s="45"/>
      <c r="CSW113" s="45"/>
      <c r="CSX113" s="45"/>
      <c r="CSY113" s="45"/>
      <c r="CSZ113" s="45"/>
      <c r="CTA113" s="45"/>
      <c r="CTB113" s="45"/>
      <c r="CTC113" s="45"/>
    </row>
    <row r="114" spans="1:2551" s="49" customFormat="1" ht="16" customHeight="1" thickBot="1" x14ac:dyDescent="0.25">
      <c r="A114" s="47"/>
      <c r="B114" s="153" t="s">
        <v>2055</v>
      </c>
      <c r="C114" s="154"/>
      <c r="D114" s="154"/>
      <c r="E114" s="155"/>
      <c r="F114" s="155"/>
      <c r="G114" s="155"/>
      <c r="H114" s="156"/>
      <c r="I114" s="156"/>
      <c r="J114" s="155"/>
      <c r="K114" s="155"/>
      <c r="L114" s="155"/>
      <c r="M114" s="157"/>
      <c r="N114" s="157"/>
      <c r="O114" s="155"/>
      <c r="P114" s="157"/>
      <c r="Q114" s="157"/>
      <c r="R114" s="157"/>
      <c r="S114" s="157"/>
      <c r="T114" s="155"/>
      <c r="U114" s="155"/>
      <c r="V114" s="155"/>
      <c r="W114" s="155"/>
      <c r="X114" s="155"/>
      <c r="Y114" s="155"/>
      <c r="Z114" s="155"/>
      <c r="AA114" s="155"/>
      <c r="AB114" s="155"/>
      <c r="AC114" s="155"/>
      <c r="AD114" s="155"/>
      <c r="AE114" s="155"/>
      <c r="AF114" s="155"/>
      <c r="AG114" s="15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c r="JL114" s="48"/>
      <c r="JM114" s="48"/>
      <c r="JN114" s="48"/>
      <c r="JO114" s="48"/>
      <c r="JP114" s="48"/>
      <c r="JQ114" s="48"/>
      <c r="JR114" s="48"/>
      <c r="JS114" s="48"/>
      <c r="JT114" s="48"/>
      <c r="JU114" s="48"/>
      <c r="JV114" s="48"/>
      <c r="JW114" s="48"/>
      <c r="JX114" s="48"/>
      <c r="JY114" s="48"/>
      <c r="JZ114" s="48"/>
      <c r="KA114" s="48"/>
      <c r="KB114" s="48"/>
      <c r="KC114" s="48"/>
      <c r="KD114" s="48"/>
      <c r="KE114" s="48"/>
      <c r="KF114" s="48"/>
      <c r="KG114" s="48"/>
      <c r="KH114" s="48"/>
      <c r="KI114" s="48"/>
      <c r="KJ114" s="48"/>
      <c r="KK114" s="48"/>
      <c r="KL114" s="48"/>
      <c r="KM114" s="48"/>
      <c r="KN114" s="48"/>
      <c r="KO114" s="48"/>
      <c r="KP114" s="48"/>
      <c r="KQ114" s="48"/>
      <c r="KR114" s="48"/>
      <c r="KS114" s="48"/>
      <c r="KT114" s="48"/>
      <c r="KU114" s="48"/>
      <c r="KV114" s="48"/>
      <c r="KW114" s="48"/>
      <c r="KX114" s="48"/>
      <c r="KY114" s="48"/>
      <c r="KZ114" s="48"/>
      <c r="LA114" s="48"/>
      <c r="LB114" s="48"/>
      <c r="LC114" s="48"/>
      <c r="LD114" s="48"/>
      <c r="LE114" s="48"/>
      <c r="LF114" s="48"/>
      <c r="LG114" s="48"/>
      <c r="LH114" s="48"/>
      <c r="LI114" s="48"/>
      <c r="LJ114" s="48"/>
      <c r="LK114" s="48"/>
      <c r="LL114" s="48"/>
      <c r="LM114" s="48"/>
      <c r="LN114" s="48"/>
      <c r="LO114" s="48"/>
      <c r="LP114" s="48"/>
      <c r="LQ114" s="48"/>
      <c r="LR114" s="48"/>
      <c r="LS114" s="48"/>
      <c r="LT114" s="48"/>
      <c r="LU114" s="48"/>
      <c r="LV114" s="48"/>
      <c r="LW114" s="48"/>
      <c r="LX114" s="48"/>
      <c r="LY114" s="48"/>
      <c r="LZ114" s="48"/>
      <c r="MA114" s="48"/>
      <c r="MB114" s="48"/>
      <c r="MC114" s="48"/>
      <c r="MD114" s="48"/>
      <c r="ME114" s="48"/>
      <c r="MF114" s="48"/>
      <c r="MG114" s="48"/>
      <c r="MH114" s="48"/>
      <c r="MI114" s="48"/>
      <c r="MJ114" s="48"/>
      <c r="MK114" s="48"/>
      <c r="ML114" s="48"/>
      <c r="MM114" s="48"/>
      <c r="MN114" s="48"/>
      <c r="MO114" s="48"/>
      <c r="MP114" s="48"/>
      <c r="MQ114" s="48"/>
      <c r="MR114" s="48"/>
      <c r="MS114" s="48"/>
      <c r="MT114" s="48"/>
      <c r="MU114" s="48"/>
      <c r="MV114" s="48"/>
      <c r="MW114" s="48"/>
      <c r="MX114" s="48"/>
      <c r="MY114" s="48"/>
      <c r="MZ114" s="48"/>
      <c r="NA114" s="48"/>
      <c r="NB114" s="48"/>
      <c r="NC114" s="48"/>
      <c r="ND114" s="48"/>
      <c r="NE114" s="48"/>
      <c r="NF114" s="48"/>
      <c r="NG114" s="48"/>
      <c r="NH114" s="48"/>
      <c r="NI114" s="48"/>
      <c r="NJ114" s="48"/>
      <c r="NK114" s="48"/>
      <c r="NL114" s="48"/>
      <c r="NM114" s="48"/>
      <c r="NN114" s="48"/>
      <c r="NO114" s="48"/>
      <c r="NP114" s="48"/>
      <c r="NQ114" s="48"/>
      <c r="NR114" s="48"/>
      <c r="NS114" s="48"/>
      <c r="NT114" s="48"/>
      <c r="NU114" s="48"/>
      <c r="NV114" s="48"/>
      <c r="NW114" s="48"/>
      <c r="NX114" s="48"/>
      <c r="NY114" s="48"/>
      <c r="NZ114" s="48"/>
      <c r="OA114" s="48"/>
      <c r="OB114" s="48"/>
      <c r="OC114" s="48"/>
      <c r="OD114" s="48"/>
      <c r="OE114" s="48"/>
      <c r="OF114" s="48"/>
      <c r="OG114" s="48"/>
      <c r="OH114" s="48"/>
      <c r="OI114" s="48"/>
      <c r="OJ114" s="48"/>
      <c r="OK114" s="48"/>
      <c r="OL114" s="48"/>
      <c r="OM114" s="48"/>
      <c r="ON114" s="48"/>
      <c r="OO114" s="48"/>
      <c r="OP114" s="48"/>
      <c r="OQ114" s="48"/>
      <c r="OR114" s="48"/>
      <c r="OS114" s="48"/>
      <c r="OT114" s="48"/>
      <c r="OU114" s="48"/>
      <c r="OV114" s="48"/>
      <c r="OW114" s="48"/>
      <c r="OX114" s="48"/>
      <c r="OY114" s="48"/>
      <c r="OZ114" s="48"/>
      <c r="PA114" s="48"/>
      <c r="PB114" s="48"/>
      <c r="PC114" s="48"/>
      <c r="PD114" s="48"/>
      <c r="PE114" s="48"/>
      <c r="PF114" s="48"/>
      <c r="PG114" s="48"/>
      <c r="PH114" s="48"/>
      <c r="PI114" s="48"/>
      <c r="PJ114" s="48"/>
      <c r="PK114" s="48"/>
      <c r="PL114" s="48"/>
      <c r="PM114" s="48"/>
      <c r="PN114" s="48"/>
      <c r="PO114" s="48"/>
      <c r="PP114" s="48"/>
      <c r="PQ114" s="48"/>
      <c r="PR114" s="48"/>
      <c r="PS114" s="48"/>
      <c r="PT114" s="48"/>
      <c r="PU114" s="48"/>
      <c r="PV114" s="48"/>
      <c r="PW114" s="48"/>
      <c r="PX114" s="48"/>
      <c r="PY114" s="48"/>
      <c r="PZ114" s="48"/>
      <c r="QA114" s="48"/>
      <c r="QB114" s="48"/>
      <c r="QC114" s="48"/>
      <c r="QD114" s="48"/>
      <c r="QE114" s="48"/>
      <c r="QF114" s="48"/>
      <c r="QG114" s="48"/>
      <c r="QH114" s="48"/>
      <c r="QI114" s="48"/>
      <c r="QJ114" s="48"/>
      <c r="QK114" s="48"/>
      <c r="QL114" s="48"/>
      <c r="QM114" s="48"/>
      <c r="QN114" s="48"/>
      <c r="QO114" s="48"/>
      <c r="QP114" s="48"/>
      <c r="QQ114" s="48"/>
      <c r="QR114" s="48"/>
      <c r="QS114" s="48"/>
      <c r="QT114" s="48"/>
      <c r="QU114" s="48"/>
      <c r="QV114" s="48"/>
      <c r="QW114" s="48"/>
      <c r="QX114" s="48"/>
      <c r="QY114" s="48"/>
      <c r="QZ114" s="48"/>
      <c r="RA114" s="48"/>
      <c r="RB114" s="48"/>
      <c r="RC114" s="48"/>
      <c r="RD114" s="48"/>
      <c r="RE114" s="48"/>
      <c r="RF114" s="48"/>
      <c r="RG114" s="48"/>
      <c r="RH114" s="48"/>
      <c r="RI114" s="48"/>
      <c r="RJ114" s="48"/>
      <c r="RK114" s="48"/>
      <c r="RL114" s="48"/>
      <c r="RM114" s="48"/>
      <c r="RN114" s="48"/>
      <c r="RO114" s="48"/>
      <c r="RP114" s="48"/>
      <c r="RQ114" s="48"/>
      <c r="RR114" s="48"/>
      <c r="RS114" s="48"/>
      <c r="RT114" s="48"/>
      <c r="RU114" s="48"/>
      <c r="RV114" s="48"/>
      <c r="RW114" s="48"/>
      <c r="RX114" s="48"/>
      <c r="RY114" s="48"/>
      <c r="RZ114" s="48"/>
      <c r="SA114" s="48"/>
      <c r="SB114" s="48"/>
      <c r="SC114" s="48"/>
      <c r="SD114" s="48"/>
      <c r="SE114" s="48"/>
      <c r="SF114" s="48"/>
      <c r="SG114" s="48"/>
      <c r="SH114" s="48"/>
      <c r="SI114" s="48"/>
      <c r="SJ114" s="48"/>
      <c r="SK114" s="48"/>
      <c r="SL114" s="48"/>
      <c r="SM114" s="48"/>
      <c r="SN114" s="48"/>
      <c r="SO114" s="48"/>
      <c r="SP114" s="48"/>
      <c r="SQ114" s="48"/>
      <c r="SR114" s="48"/>
      <c r="SS114" s="48"/>
      <c r="ST114" s="48"/>
      <c r="SU114" s="48"/>
      <c r="SV114" s="48"/>
      <c r="SW114" s="48"/>
      <c r="SX114" s="48"/>
      <c r="SY114" s="48"/>
      <c r="SZ114" s="48"/>
      <c r="TA114" s="48"/>
      <c r="TB114" s="48"/>
      <c r="TC114" s="48"/>
      <c r="TD114" s="48"/>
      <c r="TE114" s="48"/>
      <c r="TF114" s="48"/>
      <c r="TG114" s="48"/>
      <c r="TH114" s="48"/>
      <c r="TI114" s="48"/>
      <c r="TJ114" s="48"/>
      <c r="TK114" s="48"/>
      <c r="TL114" s="48"/>
      <c r="TM114" s="48"/>
      <c r="TN114" s="48"/>
      <c r="TO114" s="48"/>
      <c r="TP114" s="48"/>
      <c r="TQ114" s="48"/>
      <c r="TR114" s="48"/>
      <c r="TS114" s="48"/>
      <c r="TT114" s="48"/>
      <c r="TU114" s="48"/>
      <c r="TV114" s="48"/>
      <c r="TW114" s="48"/>
      <c r="TX114" s="48"/>
      <c r="TY114" s="48"/>
      <c r="TZ114" s="48"/>
      <c r="UA114" s="48"/>
      <c r="UB114" s="48"/>
      <c r="UC114" s="48"/>
      <c r="UD114" s="48"/>
      <c r="UE114" s="48"/>
      <c r="UF114" s="48"/>
      <c r="UG114" s="48"/>
      <c r="UH114" s="48"/>
      <c r="UI114" s="48"/>
      <c r="UJ114" s="48"/>
      <c r="UK114" s="48"/>
      <c r="UL114" s="48"/>
      <c r="UM114" s="48"/>
      <c r="UN114" s="48"/>
      <c r="UO114" s="48"/>
      <c r="UP114" s="48"/>
      <c r="UQ114" s="48"/>
      <c r="UR114" s="48"/>
      <c r="US114" s="48"/>
      <c r="UT114" s="48"/>
      <c r="UU114" s="48"/>
      <c r="UV114" s="48"/>
      <c r="UW114" s="48"/>
      <c r="UX114" s="48"/>
      <c r="UY114" s="48"/>
      <c r="UZ114" s="48"/>
      <c r="VA114" s="48"/>
      <c r="VB114" s="48"/>
      <c r="VC114" s="48"/>
      <c r="VD114" s="48"/>
      <c r="VE114" s="48"/>
      <c r="VF114" s="48"/>
      <c r="VG114" s="48"/>
      <c r="VH114" s="48"/>
      <c r="VI114" s="48"/>
      <c r="VJ114" s="48"/>
      <c r="VK114" s="48"/>
      <c r="VL114" s="48"/>
      <c r="VM114" s="48"/>
      <c r="VN114" s="48"/>
      <c r="VO114" s="48"/>
      <c r="VP114" s="48"/>
      <c r="VQ114" s="48"/>
      <c r="VR114" s="48"/>
      <c r="VS114" s="48"/>
      <c r="VT114" s="48"/>
      <c r="VU114" s="48"/>
      <c r="VV114" s="48"/>
      <c r="VW114" s="48"/>
      <c r="VX114" s="48"/>
      <c r="VY114" s="48"/>
      <c r="VZ114" s="48"/>
      <c r="WA114" s="48"/>
      <c r="WB114" s="48"/>
      <c r="WC114" s="48"/>
      <c r="WD114" s="48"/>
      <c r="WE114" s="48"/>
      <c r="WF114" s="48"/>
      <c r="WG114" s="48"/>
      <c r="WH114" s="48"/>
      <c r="WI114" s="48"/>
      <c r="WJ114" s="48"/>
      <c r="WK114" s="48"/>
      <c r="WL114" s="48"/>
      <c r="WM114" s="48"/>
      <c r="WN114" s="48"/>
      <c r="WO114" s="48"/>
      <c r="WP114" s="48"/>
      <c r="WQ114" s="48"/>
      <c r="WR114" s="48"/>
      <c r="WS114" s="48"/>
      <c r="WT114" s="48"/>
      <c r="WU114" s="48"/>
      <c r="WV114" s="48"/>
      <c r="WW114" s="48"/>
      <c r="WX114" s="48"/>
      <c r="WY114" s="48"/>
      <c r="WZ114" s="48"/>
      <c r="XA114" s="48"/>
      <c r="XB114" s="48"/>
      <c r="XC114" s="48"/>
      <c r="XD114" s="48"/>
      <c r="XE114" s="48"/>
      <c r="XF114" s="48"/>
      <c r="XG114" s="48"/>
      <c r="XH114" s="48"/>
      <c r="XI114" s="48"/>
      <c r="XJ114" s="48"/>
      <c r="XK114" s="48"/>
      <c r="XL114" s="48"/>
      <c r="XM114" s="48"/>
      <c r="XN114" s="48"/>
      <c r="XO114" s="48"/>
      <c r="XP114" s="48"/>
      <c r="XQ114" s="48"/>
      <c r="XR114" s="48"/>
      <c r="XS114" s="48"/>
      <c r="XT114" s="48"/>
      <c r="XU114" s="48"/>
      <c r="XV114" s="48"/>
      <c r="XW114" s="48"/>
      <c r="XX114" s="48"/>
      <c r="XY114" s="48"/>
      <c r="XZ114" s="48"/>
      <c r="YA114" s="48"/>
      <c r="YB114" s="48"/>
      <c r="YC114" s="48"/>
      <c r="YD114" s="48"/>
      <c r="YE114" s="48"/>
      <c r="YF114" s="48"/>
      <c r="YG114" s="48"/>
      <c r="YH114" s="48"/>
      <c r="YI114" s="48"/>
      <c r="YJ114" s="48"/>
      <c r="YK114" s="48"/>
      <c r="YL114" s="48"/>
      <c r="YM114" s="48"/>
      <c r="YN114" s="48"/>
      <c r="YO114" s="48"/>
      <c r="YP114" s="48"/>
      <c r="YQ114" s="48"/>
      <c r="YR114" s="48"/>
      <c r="YS114" s="48"/>
      <c r="YT114" s="48"/>
      <c r="YU114" s="48"/>
      <c r="YV114" s="48"/>
      <c r="YW114" s="48"/>
      <c r="YX114" s="48"/>
      <c r="YY114" s="48"/>
      <c r="YZ114" s="48"/>
      <c r="ZA114" s="48"/>
      <c r="ZB114" s="48"/>
      <c r="ZC114" s="48"/>
      <c r="ZD114" s="48"/>
      <c r="ZE114" s="48"/>
      <c r="ZF114" s="48"/>
      <c r="ZG114" s="48"/>
      <c r="ZH114" s="48"/>
      <c r="ZI114" s="48"/>
      <c r="ZJ114" s="48"/>
      <c r="ZK114" s="48"/>
      <c r="ZL114" s="48"/>
      <c r="ZM114" s="48"/>
      <c r="ZN114" s="48"/>
      <c r="ZO114" s="48"/>
      <c r="ZP114" s="48"/>
      <c r="ZQ114" s="48"/>
      <c r="ZR114" s="48"/>
      <c r="ZS114" s="48"/>
      <c r="ZT114" s="48"/>
      <c r="ZU114" s="48"/>
      <c r="ZV114" s="48"/>
      <c r="ZW114" s="48"/>
      <c r="ZX114" s="48"/>
      <c r="ZY114" s="48"/>
      <c r="ZZ114" s="48"/>
      <c r="AAA114" s="48"/>
      <c r="AAB114" s="48"/>
      <c r="AAC114" s="48"/>
      <c r="AAD114" s="48"/>
      <c r="AAE114" s="48"/>
      <c r="AAF114" s="48"/>
      <c r="AAG114" s="48"/>
      <c r="AAH114" s="48"/>
      <c r="AAI114" s="48"/>
      <c r="AAJ114" s="48"/>
      <c r="AAK114" s="48"/>
      <c r="AAL114" s="48"/>
      <c r="AAM114" s="48"/>
      <c r="AAN114" s="48"/>
      <c r="AAO114" s="48"/>
      <c r="AAP114" s="48"/>
      <c r="AAQ114" s="48"/>
      <c r="AAR114" s="48"/>
      <c r="AAS114" s="48"/>
      <c r="AAT114" s="48"/>
      <c r="AAU114" s="48"/>
      <c r="AAV114" s="48"/>
      <c r="AAW114" s="48"/>
      <c r="AAX114" s="48"/>
      <c r="AAY114" s="48"/>
      <c r="AAZ114" s="48"/>
      <c r="ABA114" s="48"/>
      <c r="ABB114" s="48"/>
      <c r="ABC114" s="48"/>
      <c r="ABD114" s="48"/>
      <c r="ABE114" s="48"/>
      <c r="ABF114" s="48"/>
      <c r="ABG114" s="48"/>
      <c r="ABH114" s="48"/>
      <c r="ABI114" s="48"/>
      <c r="ABJ114" s="48"/>
      <c r="ABK114" s="48"/>
      <c r="ABL114" s="48"/>
      <c r="ABM114" s="48"/>
      <c r="ABN114" s="48"/>
      <c r="ABO114" s="48"/>
      <c r="ABP114" s="48"/>
      <c r="ABQ114" s="48"/>
      <c r="ABR114" s="48"/>
      <c r="ABS114" s="48"/>
      <c r="ABT114" s="48"/>
      <c r="ABU114" s="48"/>
      <c r="ABV114" s="48"/>
      <c r="ABW114" s="48"/>
      <c r="ABX114" s="48"/>
      <c r="ABY114" s="48"/>
      <c r="ABZ114" s="48"/>
      <c r="ACA114" s="48"/>
      <c r="ACB114" s="48"/>
      <c r="ACC114" s="48"/>
      <c r="ACD114" s="48"/>
      <c r="ACE114" s="48"/>
      <c r="ACF114" s="48"/>
      <c r="ACG114" s="48"/>
      <c r="ACH114" s="48"/>
      <c r="ACI114" s="48"/>
      <c r="ACJ114" s="48"/>
      <c r="ACK114" s="48"/>
      <c r="ACL114" s="48"/>
      <c r="ACM114" s="48"/>
      <c r="ACN114" s="48"/>
      <c r="ACO114" s="48"/>
      <c r="ACP114" s="48"/>
      <c r="ACQ114" s="48"/>
      <c r="ACR114" s="48"/>
      <c r="ACS114" s="48"/>
      <c r="ACT114" s="48"/>
      <c r="ACU114" s="48"/>
      <c r="ACV114" s="48"/>
      <c r="ACW114" s="48"/>
      <c r="ACX114" s="48"/>
      <c r="ACY114" s="48"/>
      <c r="ACZ114" s="48"/>
      <c r="ADA114" s="48"/>
      <c r="ADB114" s="48"/>
      <c r="ADC114" s="48"/>
      <c r="ADD114" s="48"/>
      <c r="ADE114" s="48"/>
      <c r="ADF114" s="48"/>
      <c r="ADG114" s="48"/>
      <c r="ADH114" s="48"/>
      <c r="ADI114" s="48"/>
      <c r="ADJ114" s="48"/>
      <c r="ADK114" s="48"/>
      <c r="ADL114" s="48"/>
      <c r="ADM114" s="48"/>
      <c r="ADN114" s="48"/>
      <c r="ADO114" s="48"/>
      <c r="ADP114" s="48"/>
      <c r="ADQ114" s="48"/>
      <c r="ADR114" s="48"/>
      <c r="ADS114" s="48"/>
      <c r="ADT114" s="48"/>
      <c r="ADU114" s="48"/>
      <c r="ADV114" s="48"/>
      <c r="ADW114" s="48"/>
      <c r="ADX114" s="48"/>
      <c r="ADY114" s="48"/>
      <c r="ADZ114" s="48"/>
      <c r="AEA114" s="48"/>
      <c r="AEB114" s="48"/>
      <c r="AEC114" s="48"/>
      <c r="AED114" s="48"/>
      <c r="AEE114" s="48"/>
      <c r="AEF114" s="48"/>
      <c r="AEG114" s="48"/>
      <c r="AEH114" s="48"/>
      <c r="AEI114" s="48"/>
      <c r="AEJ114" s="48"/>
      <c r="AEK114" s="48"/>
      <c r="AEL114" s="48"/>
      <c r="AEM114" s="48"/>
      <c r="AEN114" s="48"/>
      <c r="AEO114" s="48"/>
      <c r="AEP114" s="48"/>
      <c r="AEQ114" s="48"/>
      <c r="AER114" s="48"/>
      <c r="AES114" s="48"/>
      <c r="AET114" s="48"/>
      <c r="AEU114" s="48"/>
      <c r="AEV114" s="48"/>
      <c r="AEW114" s="48"/>
      <c r="AEX114" s="48"/>
      <c r="AEY114" s="48"/>
      <c r="AEZ114" s="48"/>
      <c r="AFA114" s="48"/>
      <c r="AFB114" s="48"/>
      <c r="AFC114" s="48"/>
      <c r="AFD114" s="48"/>
      <c r="AFE114" s="48"/>
      <c r="AFF114" s="48"/>
      <c r="AFG114" s="48"/>
      <c r="AFH114" s="48"/>
      <c r="AFI114" s="48"/>
      <c r="AFJ114" s="48"/>
      <c r="AFK114" s="48"/>
      <c r="AFL114" s="48"/>
      <c r="AFM114" s="48"/>
      <c r="AFN114" s="48"/>
      <c r="AFO114" s="48"/>
      <c r="AFP114" s="48"/>
      <c r="AFQ114" s="48"/>
      <c r="AFR114" s="48"/>
      <c r="AFS114" s="48"/>
      <c r="AFT114" s="48"/>
      <c r="AFU114" s="48"/>
      <c r="AFV114" s="48"/>
      <c r="AFW114" s="48"/>
      <c r="AFX114" s="48"/>
      <c r="AFY114" s="48"/>
      <c r="AFZ114" s="48"/>
      <c r="AGA114" s="48"/>
      <c r="AGB114" s="48"/>
      <c r="AGC114" s="48"/>
      <c r="AGD114" s="48"/>
      <c r="AGE114" s="48"/>
      <c r="AGF114" s="48"/>
      <c r="AGG114" s="48"/>
      <c r="AGH114" s="48"/>
      <c r="AGI114" s="48"/>
      <c r="AGJ114" s="48"/>
      <c r="AGK114" s="48"/>
      <c r="AGL114" s="48"/>
      <c r="AGM114" s="48"/>
      <c r="AGN114" s="48"/>
      <c r="AGO114" s="48"/>
      <c r="AGP114" s="48"/>
      <c r="AGQ114" s="48"/>
      <c r="AGR114" s="48"/>
      <c r="AGS114" s="48"/>
      <c r="AGT114" s="48"/>
      <c r="AGU114" s="48"/>
      <c r="AGV114" s="48"/>
      <c r="AGW114" s="48"/>
      <c r="AGX114" s="48"/>
      <c r="AGY114" s="48"/>
      <c r="AGZ114" s="48"/>
      <c r="AHA114" s="48"/>
      <c r="AHB114" s="48"/>
      <c r="AHC114" s="48"/>
      <c r="AHD114" s="48"/>
      <c r="AHE114" s="48"/>
      <c r="AHF114" s="48"/>
      <c r="AHG114" s="48"/>
      <c r="AHH114" s="48"/>
      <c r="AHI114" s="48"/>
      <c r="AHJ114" s="48"/>
      <c r="AHK114" s="48"/>
      <c r="AHL114" s="48"/>
      <c r="AHM114" s="48"/>
      <c r="AHN114" s="48"/>
      <c r="AHO114" s="48"/>
      <c r="AHP114" s="48"/>
      <c r="AHQ114" s="48"/>
      <c r="AHR114" s="48"/>
      <c r="AHS114" s="48"/>
      <c r="AHT114" s="48"/>
      <c r="AHU114" s="48"/>
      <c r="AHV114" s="48"/>
      <c r="AHW114" s="48"/>
      <c r="AHX114" s="48"/>
      <c r="AHY114" s="48"/>
      <c r="AHZ114" s="48"/>
      <c r="AIA114" s="48"/>
      <c r="AIB114" s="48"/>
      <c r="AIC114" s="48"/>
      <c r="AID114" s="48"/>
      <c r="AIE114" s="48"/>
      <c r="AIF114" s="48"/>
      <c r="AIG114" s="48"/>
      <c r="AIH114" s="48"/>
      <c r="AII114" s="48"/>
      <c r="AIJ114" s="48"/>
      <c r="AIK114" s="48"/>
      <c r="AIL114" s="48"/>
      <c r="AIM114" s="48"/>
      <c r="AIN114" s="48"/>
      <c r="AIO114" s="48"/>
      <c r="AIP114" s="48"/>
      <c r="AIQ114" s="48"/>
      <c r="AIR114" s="48"/>
      <c r="AIS114" s="48"/>
      <c r="AIT114" s="48"/>
      <c r="AIU114" s="48"/>
      <c r="AIV114" s="48"/>
      <c r="AIW114" s="48"/>
      <c r="AIX114" s="48"/>
      <c r="AIY114" s="48"/>
      <c r="AIZ114" s="48"/>
      <c r="AJA114" s="48"/>
      <c r="AJB114" s="48"/>
      <c r="AJC114" s="48"/>
      <c r="AJD114" s="48"/>
      <c r="AJE114" s="48"/>
      <c r="AJF114" s="48"/>
      <c r="AJG114" s="48"/>
      <c r="AJH114" s="48"/>
      <c r="AJI114" s="48"/>
      <c r="AJJ114" s="48"/>
      <c r="AJK114" s="48"/>
      <c r="AJL114" s="48"/>
      <c r="AJM114" s="48"/>
      <c r="AJN114" s="48"/>
      <c r="AJO114" s="48"/>
      <c r="AJP114" s="48"/>
      <c r="AJQ114" s="48"/>
      <c r="AJR114" s="48"/>
      <c r="AJS114" s="48"/>
      <c r="AJT114" s="48"/>
      <c r="AJU114" s="48"/>
      <c r="AJV114" s="48"/>
      <c r="AJW114" s="48"/>
      <c r="AJX114" s="48"/>
      <c r="AJY114" s="48"/>
      <c r="AJZ114" s="48"/>
      <c r="AKA114" s="48"/>
      <c r="AKB114" s="48"/>
      <c r="AKC114" s="48"/>
      <c r="AKD114" s="48"/>
      <c r="AKE114" s="48"/>
      <c r="AKF114" s="48"/>
      <c r="AKG114" s="48"/>
      <c r="AKH114" s="48"/>
      <c r="AKI114" s="48"/>
      <c r="AKJ114" s="48"/>
      <c r="AKK114" s="48"/>
      <c r="AKL114" s="48"/>
      <c r="AKM114" s="48"/>
      <c r="AKN114" s="48"/>
      <c r="AKO114" s="48"/>
      <c r="AKP114" s="48"/>
      <c r="AKQ114" s="48"/>
      <c r="AKR114" s="48"/>
      <c r="AKS114" s="48"/>
      <c r="AKT114" s="48"/>
      <c r="AKU114" s="48"/>
      <c r="AKV114" s="48"/>
      <c r="AKW114" s="48"/>
      <c r="AKX114" s="48"/>
      <c r="AKY114" s="48"/>
      <c r="AKZ114" s="48"/>
      <c r="ALA114" s="48"/>
      <c r="ALB114" s="48"/>
      <c r="ALC114" s="48"/>
      <c r="ALD114" s="48"/>
      <c r="ALE114" s="48"/>
      <c r="ALF114" s="48"/>
      <c r="ALG114" s="48"/>
      <c r="ALH114" s="48"/>
      <c r="ALI114" s="48"/>
      <c r="ALJ114" s="48"/>
      <c r="ALK114" s="48"/>
      <c r="ALL114" s="48"/>
      <c r="ALM114" s="48"/>
      <c r="ALN114" s="48"/>
      <c r="ALO114" s="48"/>
      <c r="ALP114" s="48"/>
      <c r="ALQ114" s="48"/>
      <c r="ALR114" s="48"/>
      <c r="ALS114" s="48"/>
      <c r="ALT114" s="48"/>
      <c r="ALU114" s="48"/>
      <c r="ALV114" s="48"/>
      <c r="ALW114" s="48"/>
      <c r="ALX114" s="48"/>
      <c r="ALY114" s="48"/>
      <c r="ALZ114" s="48"/>
      <c r="AMA114" s="48"/>
      <c r="AMB114" s="48"/>
      <c r="AMC114" s="48"/>
      <c r="AMD114" s="48"/>
      <c r="AME114" s="48"/>
      <c r="AMF114" s="48"/>
      <c r="AMG114" s="48"/>
      <c r="AMH114" s="48"/>
      <c r="AMI114" s="48"/>
      <c r="AMJ114" s="48"/>
      <c r="AMK114" s="48"/>
      <c r="AML114" s="48"/>
      <c r="AMM114" s="48"/>
      <c r="AMN114" s="48"/>
      <c r="AMO114" s="48"/>
      <c r="AMP114" s="48"/>
      <c r="AMQ114" s="48"/>
      <c r="AMR114" s="48"/>
      <c r="AMS114" s="48"/>
      <c r="AMT114" s="48"/>
      <c r="AMU114" s="48"/>
      <c r="AMV114" s="48"/>
      <c r="AMW114" s="48"/>
      <c r="AMX114" s="48"/>
      <c r="AMY114" s="48"/>
      <c r="AMZ114" s="48"/>
      <c r="ANA114" s="48"/>
      <c r="ANB114" s="48"/>
      <c r="ANC114" s="48"/>
      <c r="AND114" s="48"/>
      <c r="ANE114" s="48"/>
      <c r="ANF114" s="48"/>
      <c r="ANG114" s="48"/>
      <c r="ANH114" s="48"/>
      <c r="ANI114" s="48"/>
      <c r="ANJ114" s="48"/>
      <c r="ANK114" s="48"/>
      <c r="ANL114" s="48"/>
      <c r="ANM114" s="48"/>
      <c r="ANN114" s="48"/>
      <c r="ANO114" s="48"/>
      <c r="ANP114" s="48"/>
      <c r="ANQ114" s="48"/>
      <c r="ANR114" s="48"/>
      <c r="ANS114" s="48"/>
      <c r="ANT114" s="48"/>
      <c r="ANU114" s="48"/>
      <c r="ANV114" s="48"/>
      <c r="ANW114" s="48"/>
      <c r="ANX114" s="48"/>
      <c r="ANY114" s="48"/>
      <c r="ANZ114" s="48"/>
      <c r="AOA114" s="48"/>
      <c r="AOB114" s="48"/>
      <c r="AOC114" s="48"/>
      <c r="AOD114" s="48"/>
      <c r="AOE114" s="48"/>
      <c r="AOF114" s="48"/>
      <c r="AOG114" s="48"/>
      <c r="AOH114" s="48"/>
      <c r="AOI114" s="48"/>
      <c r="AOJ114" s="48"/>
      <c r="AOK114" s="48"/>
      <c r="AOL114" s="48"/>
      <c r="AOM114" s="48"/>
      <c r="AON114" s="48"/>
      <c r="AOO114" s="48"/>
      <c r="AOP114" s="48"/>
      <c r="AOQ114" s="48"/>
      <c r="AOR114" s="48"/>
      <c r="AOS114" s="48"/>
      <c r="AOT114" s="48"/>
      <c r="AOU114" s="48"/>
      <c r="AOV114" s="48"/>
      <c r="AOW114" s="48"/>
      <c r="AOX114" s="48"/>
      <c r="AOY114" s="48"/>
      <c r="AOZ114" s="48"/>
      <c r="APA114" s="48"/>
      <c r="APB114" s="48"/>
      <c r="APC114" s="48"/>
      <c r="APD114" s="48"/>
      <c r="APE114" s="48"/>
      <c r="APF114" s="48"/>
      <c r="APG114" s="48"/>
      <c r="APH114" s="48"/>
      <c r="API114" s="48"/>
      <c r="APJ114" s="48"/>
      <c r="APK114" s="48"/>
      <c r="APL114" s="48"/>
      <c r="APM114" s="48"/>
      <c r="APN114" s="48"/>
      <c r="APO114" s="48"/>
      <c r="APP114" s="48"/>
      <c r="APQ114" s="48"/>
      <c r="APR114" s="48"/>
      <c r="APS114" s="48"/>
      <c r="APT114" s="48"/>
      <c r="APU114" s="48"/>
      <c r="APV114" s="48"/>
      <c r="APW114" s="48"/>
      <c r="APX114" s="48"/>
      <c r="APY114" s="48"/>
      <c r="APZ114" s="48"/>
      <c r="AQA114" s="48"/>
      <c r="AQB114" s="48"/>
      <c r="AQC114" s="48"/>
      <c r="AQD114" s="48"/>
      <c r="AQE114" s="48"/>
      <c r="AQF114" s="48"/>
      <c r="AQG114" s="48"/>
      <c r="AQH114" s="48"/>
      <c r="AQI114" s="48"/>
      <c r="AQJ114" s="48"/>
      <c r="AQK114" s="48"/>
      <c r="AQL114" s="48"/>
      <c r="AQM114" s="48"/>
      <c r="AQN114" s="48"/>
      <c r="AQO114" s="48"/>
      <c r="AQP114" s="48"/>
      <c r="AQQ114" s="48"/>
      <c r="AQR114" s="48"/>
      <c r="AQS114" s="48"/>
      <c r="AQT114" s="48"/>
      <c r="AQU114" s="48"/>
      <c r="AQV114" s="48"/>
      <c r="AQW114" s="48"/>
      <c r="AQX114" s="48"/>
      <c r="AQY114" s="48"/>
      <c r="AQZ114" s="48"/>
      <c r="ARA114" s="48"/>
      <c r="ARB114" s="48"/>
      <c r="ARC114" s="48"/>
      <c r="ARD114" s="48"/>
      <c r="ARE114" s="48"/>
      <c r="ARF114" s="48"/>
      <c r="ARG114" s="48"/>
      <c r="ARH114" s="48"/>
      <c r="ARI114" s="48"/>
      <c r="ARJ114" s="48"/>
      <c r="ARK114" s="48"/>
      <c r="ARL114" s="48"/>
      <c r="ARM114" s="48"/>
      <c r="ARN114" s="48"/>
      <c r="ARO114" s="48"/>
      <c r="ARP114" s="48"/>
      <c r="ARQ114" s="48"/>
      <c r="ARR114" s="48"/>
      <c r="ARS114" s="48"/>
      <c r="ART114" s="48"/>
      <c r="ARU114" s="48"/>
      <c r="ARV114" s="48"/>
      <c r="ARW114" s="48"/>
      <c r="ARX114" s="48"/>
      <c r="ARY114" s="48"/>
      <c r="ARZ114" s="48"/>
      <c r="ASA114" s="48"/>
      <c r="ASB114" s="48"/>
      <c r="ASC114" s="48"/>
      <c r="ASD114" s="48"/>
      <c r="ASE114" s="48"/>
      <c r="ASF114" s="48"/>
      <c r="ASG114" s="48"/>
      <c r="ASH114" s="48"/>
      <c r="ASI114" s="48"/>
      <c r="ASJ114" s="48"/>
      <c r="ASK114" s="48"/>
      <c r="ASL114" s="48"/>
      <c r="ASM114" s="48"/>
      <c r="ASN114" s="48"/>
      <c r="ASO114" s="48"/>
      <c r="ASP114" s="48"/>
      <c r="ASQ114" s="48"/>
      <c r="ASR114" s="48"/>
      <c r="ASS114" s="48"/>
      <c r="AST114" s="48"/>
      <c r="ASU114" s="48"/>
      <c r="ASV114" s="48"/>
      <c r="ASW114" s="48"/>
      <c r="ASX114" s="48"/>
      <c r="ASY114" s="48"/>
      <c r="ASZ114" s="48"/>
      <c r="ATA114" s="48"/>
      <c r="ATB114" s="48"/>
      <c r="ATC114" s="48"/>
      <c r="ATD114" s="48"/>
      <c r="ATE114" s="48"/>
      <c r="ATF114" s="48"/>
      <c r="ATG114" s="48"/>
      <c r="ATH114" s="48"/>
      <c r="ATI114" s="48"/>
      <c r="ATJ114" s="48"/>
      <c r="ATK114" s="48"/>
      <c r="ATL114" s="48"/>
      <c r="ATM114" s="48"/>
      <c r="ATN114" s="48"/>
      <c r="ATO114" s="48"/>
      <c r="ATP114" s="48"/>
      <c r="ATQ114" s="48"/>
      <c r="ATR114" s="48"/>
      <c r="ATS114" s="48"/>
      <c r="ATT114" s="48"/>
      <c r="ATU114" s="48"/>
      <c r="ATV114" s="48"/>
      <c r="ATW114" s="48"/>
      <c r="ATX114" s="48"/>
      <c r="ATY114" s="48"/>
      <c r="ATZ114" s="48"/>
      <c r="AUA114" s="48"/>
      <c r="AUB114" s="48"/>
      <c r="AUC114" s="48"/>
      <c r="AUD114" s="48"/>
      <c r="AUE114" s="48"/>
      <c r="AUF114" s="48"/>
      <c r="AUG114" s="48"/>
      <c r="AUH114" s="48"/>
      <c r="AUI114" s="48"/>
      <c r="AUJ114" s="48"/>
      <c r="AUK114" s="48"/>
      <c r="AUL114" s="48"/>
      <c r="AUM114" s="48"/>
      <c r="AUN114" s="48"/>
      <c r="AUO114" s="48"/>
      <c r="AUP114" s="48"/>
      <c r="AUQ114" s="48"/>
      <c r="AUR114" s="48"/>
      <c r="AUS114" s="48"/>
      <c r="AUT114" s="48"/>
      <c r="AUU114" s="48"/>
      <c r="AUV114" s="48"/>
      <c r="AUW114" s="48"/>
      <c r="AUX114" s="48"/>
      <c r="AUY114" s="48"/>
      <c r="AUZ114" s="48"/>
      <c r="AVA114" s="48"/>
      <c r="AVB114" s="48"/>
      <c r="AVC114" s="48"/>
      <c r="AVD114" s="48"/>
      <c r="AVE114" s="48"/>
      <c r="AVF114" s="48"/>
      <c r="AVG114" s="48"/>
      <c r="AVH114" s="48"/>
      <c r="AVI114" s="48"/>
      <c r="AVJ114" s="48"/>
      <c r="AVK114" s="48"/>
      <c r="AVL114" s="48"/>
      <c r="AVM114" s="48"/>
      <c r="AVN114" s="48"/>
      <c r="AVO114" s="48"/>
      <c r="AVP114" s="48"/>
      <c r="AVQ114" s="48"/>
      <c r="AVR114" s="48"/>
      <c r="AVS114" s="48"/>
      <c r="AVT114" s="48"/>
      <c r="AVU114" s="48"/>
      <c r="AVV114" s="48"/>
      <c r="AVW114" s="48"/>
      <c r="AVX114" s="48"/>
      <c r="AVY114" s="48"/>
      <c r="AVZ114" s="48"/>
      <c r="AWA114" s="48"/>
      <c r="AWB114" s="48"/>
      <c r="AWC114" s="48"/>
      <c r="AWD114" s="48"/>
      <c r="AWE114" s="48"/>
      <c r="AWF114" s="48"/>
      <c r="AWG114" s="48"/>
      <c r="AWH114" s="48"/>
      <c r="AWI114" s="48"/>
      <c r="AWJ114" s="48"/>
      <c r="AWK114" s="48"/>
      <c r="AWL114" s="48"/>
      <c r="AWM114" s="48"/>
      <c r="AWN114" s="48"/>
      <c r="AWO114" s="48"/>
      <c r="AWP114" s="48"/>
      <c r="AWQ114" s="48"/>
      <c r="AWR114" s="48"/>
      <c r="AWS114" s="48"/>
      <c r="AWT114" s="48"/>
      <c r="AWU114" s="48"/>
      <c r="AWV114" s="48"/>
      <c r="AWW114" s="48"/>
      <c r="AWX114" s="48"/>
      <c r="AWY114" s="48"/>
      <c r="AWZ114" s="48"/>
      <c r="AXA114" s="48"/>
      <c r="AXB114" s="48"/>
      <c r="AXC114" s="48"/>
      <c r="AXD114" s="48"/>
      <c r="AXE114" s="48"/>
      <c r="AXF114" s="48"/>
      <c r="AXG114" s="48"/>
      <c r="AXH114" s="48"/>
      <c r="AXI114" s="48"/>
      <c r="AXJ114" s="48"/>
      <c r="AXK114" s="48"/>
      <c r="AXL114" s="48"/>
      <c r="AXM114" s="48"/>
      <c r="AXN114" s="48"/>
      <c r="AXO114" s="48"/>
      <c r="AXP114" s="48"/>
      <c r="AXQ114" s="48"/>
      <c r="AXR114" s="48"/>
      <c r="AXS114" s="48"/>
      <c r="AXT114" s="48"/>
      <c r="AXU114" s="48"/>
      <c r="AXV114" s="48"/>
      <c r="AXW114" s="48"/>
      <c r="AXX114" s="48"/>
      <c r="AXY114" s="48"/>
      <c r="AXZ114" s="48"/>
      <c r="AYA114" s="48"/>
      <c r="AYB114" s="48"/>
      <c r="AYC114" s="48"/>
      <c r="AYD114" s="48"/>
      <c r="AYE114" s="48"/>
      <c r="AYF114" s="48"/>
      <c r="AYG114" s="48"/>
      <c r="AYH114" s="48"/>
      <c r="AYI114" s="48"/>
      <c r="AYJ114" s="48"/>
      <c r="AYK114" s="48"/>
      <c r="AYL114" s="48"/>
      <c r="AYM114" s="48"/>
      <c r="AYN114" s="48"/>
      <c r="AYO114" s="48"/>
      <c r="AYP114" s="48"/>
      <c r="AYQ114" s="48"/>
      <c r="AYR114" s="48"/>
      <c r="AYS114" s="48"/>
      <c r="AYT114" s="48"/>
      <c r="AYU114" s="48"/>
      <c r="AYV114" s="48"/>
      <c r="AYW114" s="48"/>
      <c r="AYX114" s="48"/>
      <c r="AYY114" s="48"/>
      <c r="AYZ114" s="48"/>
      <c r="AZA114" s="48"/>
      <c r="AZB114" s="48"/>
      <c r="AZC114" s="48"/>
      <c r="AZD114" s="48"/>
      <c r="AZE114" s="48"/>
      <c r="AZF114" s="48"/>
      <c r="AZG114" s="48"/>
      <c r="AZH114" s="48"/>
      <c r="AZI114" s="48"/>
      <c r="AZJ114" s="48"/>
      <c r="AZK114" s="48"/>
      <c r="AZL114" s="48"/>
      <c r="AZM114" s="48"/>
      <c r="AZN114" s="48"/>
      <c r="AZO114" s="48"/>
      <c r="AZP114" s="48"/>
      <c r="AZQ114" s="48"/>
      <c r="AZR114" s="48"/>
      <c r="AZS114" s="48"/>
      <c r="AZT114" s="48"/>
      <c r="AZU114" s="48"/>
      <c r="AZV114" s="48"/>
      <c r="AZW114" s="48"/>
      <c r="AZX114" s="48"/>
      <c r="AZY114" s="48"/>
      <c r="AZZ114" s="48"/>
      <c r="BAA114" s="48"/>
      <c r="BAB114" s="48"/>
      <c r="BAC114" s="48"/>
      <c r="BAD114" s="48"/>
      <c r="BAE114" s="48"/>
      <c r="BAF114" s="48"/>
      <c r="BAG114" s="48"/>
      <c r="BAH114" s="48"/>
      <c r="BAI114" s="48"/>
      <c r="BAJ114" s="48"/>
      <c r="BAK114" s="48"/>
      <c r="BAL114" s="48"/>
      <c r="BAM114" s="48"/>
      <c r="BAN114" s="48"/>
      <c r="BAO114" s="48"/>
      <c r="BAP114" s="48"/>
      <c r="BAQ114" s="48"/>
      <c r="BAR114" s="48"/>
      <c r="BAS114" s="48"/>
      <c r="BAT114" s="48"/>
      <c r="BAU114" s="48"/>
      <c r="BAV114" s="48"/>
      <c r="BAW114" s="48"/>
      <c r="BAX114" s="48"/>
      <c r="BAY114" s="48"/>
      <c r="BAZ114" s="48"/>
      <c r="BBA114" s="48"/>
      <c r="BBB114" s="48"/>
      <c r="BBC114" s="48"/>
      <c r="BBD114" s="48"/>
      <c r="BBE114" s="48"/>
      <c r="BBF114" s="48"/>
      <c r="BBG114" s="48"/>
      <c r="BBH114" s="48"/>
      <c r="BBI114" s="48"/>
      <c r="BBJ114" s="48"/>
      <c r="BBK114" s="48"/>
      <c r="BBL114" s="48"/>
      <c r="BBM114" s="48"/>
      <c r="BBN114" s="48"/>
      <c r="BBO114" s="48"/>
      <c r="BBP114" s="48"/>
      <c r="BBQ114" s="48"/>
      <c r="BBR114" s="48"/>
      <c r="BBS114" s="48"/>
      <c r="BBT114" s="48"/>
      <c r="BBU114" s="48"/>
      <c r="BBV114" s="48"/>
      <c r="BBW114" s="48"/>
      <c r="BBX114" s="48"/>
      <c r="BBY114" s="48"/>
      <c r="BBZ114" s="48"/>
      <c r="BCA114" s="48"/>
      <c r="BCB114" s="48"/>
      <c r="BCC114" s="48"/>
      <c r="BCD114" s="48"/>
      <c r="BCE114" s="48"/>
      <c r="BCF114" s="48"/>
      <c r="BCG114" s="48"/>
      <c r="BCH114" s="48"/>
      <c r="BCI114" s="48"/>
      <c r="BCJ114" s="48"/>
      <c r="BCK114" s="48"/>
      <c r="BCL114" s="48"/>
      <c r="BCM114" s="48"/>
      <c r="BCN114" s="48"/>
      <c r="BCO114" s="48"/>
      <c r="BCP114" s="48"/>
      <c r="BCQ114" s="48"/>
      <c r="BCR114" s="48"/>
      <c r="BCS114" s="48"/>
      <c r="BCT114" s="48"/>
      <c r="BCU114" s="48"/>
      <c r="BCV114" s="48"/>
      <c r="BCW114" s="48"/>
      <c r="BCX114" s="48"/>
      <c r="BCY114" s="48"/>
      <c r="BCZ114" s="48"/>
      <c r="BDA114" s="48"/>
      <c r="BDB114" s="48"/>
      <c r="BDC114" s="48"/>
      <c r="BDD114" s="48"/>
      <c r="BDE114" s="48"/>
      <c r="BDF114" s="48"/>
      <c r="BDG114" s="48"/>
      <c r="BDH114" s="48"/>
      <c r="BDI114" s="48"/>
      <c r="BDJ114" s="48"/>
      <c r="BDK114" s="48"/>
      <c r="BDL114" s="48"/>
      <c r="BDM114" s="48"/>
      <c r="BDN114" s="48"/>
      <c r="BDO114" s="48"/>
      <c r="BDP114" s="48"/>
      <c r="BDQ114" s="48"/>
      <c r="BDR114" s="48"/>
      <c r="BDS114" s="48"/>
      <c r="BDT114" s="48"/>
      <c r="BDU114" s="48"/>
      <c r="BDV114" s="48"/>
      <c r="BDW114" s="48"/>
      <c r="BDX114" s="48"/>
      <c r="BDY114" s="48"/>
      <c r="BDZ114" s="48"/>
      <c r="BEA114" s="48"/>
      <c r="BEB114" s="48"/>
      <c r="BEC114" s="48"/>
      <c r="BED114" s="48"/>
      <c r="BEE114" s="48"/>
      <c r="BEF114" s="48"/>
      <c r="BEG114" s="48"/>
      <c r="BEH114" s="48"/>
      <c r="BEI114" s="48"/>
      <c r="BEJ114" s="48"/>
      <c r="BEK114" s="48"/>
      <c r="BEL114" s="48"/>
      <c r="BEM114" s="48"/>
      <c r="BEN114" s="48"/>
      <c r="BEO114" s="48"/>
      <c r="BEP114" s="48"/>
      <c r="BEQ114" s="48"/>
      <c r="BER114" s="48"/>
      <c r="BES114" s="48"/>
      <c r="BET114" s="48"/>
      <c r="BEU114" s="48"/>
      <c r="BEV114" s="48"/>
      <c r="BEW114" s="48"/>
      <c r="BEX114" s="48"/>
      <c r="BEY114" s="48"/>
      <c r="BEZ114" s="48"/>
      <c r="BFA114" s="48"/>
      <c r="BFB114" s="48"/>
      <c r="BFC114" s="48"/>
      <c r="BFD114" s="48"/>
      <c r="BFE114" s="48"/>
      <c r="BFF114" s="48"/>
      <c r="BFG114" s="48"/>
      <c r="BFH114" s="48"/>
      <c r="BFI114" s="48"/>
      <c r="BFJ114" s="48"/>
      <c r="BFK114" s="48"/>
      <c r="BFL114" s="48"/>
      <c r="BFM114" s="48"/>
      <c r="BFN114" s="48"/>
      <c r="BFO114" s="48"/>
      <c r="BFP114" s="48"/>
      <c r="BFQ114" s="48"/>
      <c r="BFR114" s="48"/>
      <c r="BFS114" s="48"/>
      <c r="BFT114" s="48"/>
      <c r="BFU114" s="48"/>
      <c r="BFV114" s="48"/>
      <c r="BFW114" s="48"/>
      <c r="BFX114" s="48"/>
      <c r="BFY114" s="48"/>
      <c r="BFZ114" s="48"/>
      <c r="BGA114" s="48"/>
      <c r="BGB114" s="48"/>
      <c r="BGC114" s="48"/>
      <c r="BGD114" s="48"/>
      <c r="BGE114" s="48"/>
      <c r="BGF114" s="48"/>
      <c r="BGG114" s="48"/>
      <c r="BGH114" s="48"/>
      <c r="BGI114" s="48"/>
      <c r="BGJ114" s="48"/>
      <c r="BGK114" s="48"/>
      <c r="BGL114" s="48"/>
      <c r="BGM114" s="48"/>
      <c r="BGN114" s="48"/>
      <c r="BGO114" s="48"/>
      <c r="BGP114" s="48"/>
      <c r="BGQ114" s="48"/>
      <c r="BGR114" s="48"/>
      <c r="BGS114" s="48"/>
      <c r="BGT114" s="48"/>
      <c r="BGU114" s="48"/>
      <c r="BGV114" s="48"/>
      <c r="BGW114" s="48"/>
      <c r="BGX114" s="48"/>
      <c r="BGY114" s="48"/>
      <c r="BGZ114" s="48"/>
      <c r="BHA114" s="48"/>
      <c r="BHB114" s="48"/>
      <c r="BHC114" s="48"/>
      <c r="BHD114" s="48"/>
      <c r="BHE114" s="48"/>
      <c r="BHF114" s="48"/>
      <c r="BHG114" s="48"/>
      <c r="BHH114" s="48"/>
      <c r="BHI114" s="48"/>
      <c r="BHJ114" s="48"/>
      <c r="BHK114" s="48"/>
      <c r="BHL114" s="48"/>
      <c r="BHM114" s="48"/>
      <c r="BHN114" s="48"/>
      <c r="BHO114" s="48"/>
      <c r="BHP114" s="48"/>
      <c r="BHQ114" s="48"/>
      <c r="BHR114" s="48"/>
      <c r="BHS114" s="48"/>
      <c r="BHT114" s="48"/>
      <c r="BHU114" s="48"/>
      <c r="BHV114" s="48"/>
      <c r="BHW114" s="48"/>
      <c r="BHX114" s="48"/>
      <c r="BHY114" s="48"/>
      <c r="BHZ114" s="48"/>
      <c r="BIA114" s="48"/>
      <c r="BIB114" s="48"/>
      <c r="BIC114" s="48"/>
      <c r="BID114" s="48"/>
      <c r="BIE114" s="48"/>
      <c r="BIF114" s="48"/>
      <c r="BIG114" s="48"/>
      <c r="BIH114" s="48"/>
      <c r="BII114" s="48"/>
      <c r="BIJ114" s="48"/>
      <c r="BIK114" s="48"/>
      <c r="BIL114" s="48"/>
      <c r="BIM114" s="48"/>
      <c r="BIN114" s="48"/>
      <c r="BIO114" s="48"/>
      <c r="BIP114" s="48"/>
      <c r="BIQ114" s="48"/>
      <c r="BIR114" s="48"/>
      <c r="BIS114" s="48"/>
      <c r="BIT114" s="48"/>
      <c r="BIU114" s="48"/>
      <c r="BIV114" s="48"/>
      <c r="BIW114" s="48"/>
      <c r="BIX114" s="48"/>
      <c r="BIY114" s="48"/>
      <c r="BIZ114" s="48"/>
      <c r="BJA114" s="48"/>
      <c r="BJB114" s="48"/>
      <c r="BJC114" s="48"/>
      <c r="BJD114" s="48"/>
      <c r="BJE114" s="48"/>
      <c r="BJF114" s="48"/>
      <c r="BJG114" s="48"/>
      <c r="BJH114" s="48"/>
      <c r="BJI114" s="48"/>
      <c r="BJJ114" s="48"/>
      <c r="BJK114" s="48"/>
      <c r="BJL114" s="48"/>
      <c r="BJM114" s="48"/>
      <c r="BJN114" s="48"/>
      <c r="BJO114" s="48"/>
      <c r="BJP114" s="48"/>
      <c r="BJQ114" s="48"/>
      <c r="BJR114" s="48"/>
      <c r="BJS114" s="48"/>
      <c r="BJT114" s="48"/>
      <c r="BJU114" s="48"/>
      <c r="BJV114" s="48"/>
      <c r="BJW114" s="48"/>
      <c r="BJX114" s="48"/>
      <c r="BJY114" s="48"/>
      <c r="BJZ114" s="48"/>
      <c r="BKA114" s="48"/>
      <c r="BKB114" s="48"/>
      <c r="BKC114" s="48"/>
      <c r="BKD114" s="48"/>
      <c r="BKE114" s="48"/>
      <c r="BKF114" s="48"/>
      <c r="BKG114" s="48"/>
      <c r="BKH114" s="48"/>
      <c r="BKI114" s="48"/>
      <c r="BKJ114" s="48"/>
      <c r="BKK114" s="48"/>
      <c r="BKL114" s="48"/>
      <c r="BKM114" s="48"/>
      <c r="BKN114" s="48"/>
      <c r="BKO114" s="48"/>
      <c r="BKP114" s="48"/>
      <c r="BKQ114" s="48"/>
      <c r="BKR114" s="48"/>
      <c r="BKS114" s="48"/>
      <c r="BKT114" s="48"/>
      <c r="BKU114" s="48"/>
      <c r="BKV114" s="48"/>
      <c r="BKW114" s="48"/>
      <c r="BKX114" s="48"/>
      <c r="BKY114" s="48"/>
      <c r="BKZ114" s="48"/>
      <c r="BLA114" s="48"/>
      <c r="BLB114" s="48"/>
      <c r="BLC114" s="48"/>
      <c r="BLD114" s="48"/>
      <c r="BLE114" s="48"/>
      <c r="BLF114" s="48"/>
      <c r="BLG114" s="48"/>
      <c r="BLH114" s="48"/>
      <c r="BLI114" s="48"/>
      <c r="BLJ114" s="48"/>
      <c r="BLK114" s="48"/>
      <c r="BLL114" s="48"/>
      <c r="BLM114" s="48"/>
      <c r="BLN114" s="48"/>
      <c r="BLO114" s="48"/>
      <c r="BLP114" s="48"/>
      <c r="BLQ114" s="48"/>
      <c r="BLR114" s="48"/>
      <c r="BLS114" s="48"/>
      <c r="BLT114" s="48"/>
      <c r="BLU114" s="48"/>
      <c r="BLV114" s="48"/>
      <c r="BLW114" s="48"/>
      <c r="BLX114" s="48"/>
      <c r="BLY114" s="48"/>
      <c r="BLZ114" s="48"/>
      <c r="BMA114" s="48"/>
      <c r="BMB114" s="48"/>
      <c r="BMC114" s="48"/>
      <c r="BMD114" s="48"/>
      <c r="BME114" s="48"/>
      <c r="BMF114" s="48"/>
      <c r="BMG114" s="48"/>
      <c r="BMH114" s="48"/>
      <c r="BMI114" s="48"/>
      <c r="BMJ114" s="48"/>
      <c r="BMK114" s="48"/>
      <c r="BML114" s="48"/>
      <c r="BMM114" s="48"/>
      <c r="BMN114" s="48"/>
      <c r="BMO114" s="48"/>
      <c r="BMP114" s="48"/>
      <c r="BMQ114" s="48"/>
      <c r="BMR114" s="48"/>
      <c r="BMS114" s="48"/>
      <c r="BMT114" s="48"/>
      <c r="BMU114" s="48"/>
      <c r="BMV114" s="48"/>
      <c r="BMW114" s="48"/>
      <c r="BMX114" s="48"/>
      <c r="BMY114" s="48"/>
      <c r="BMZ114" s="48"/>
      <c r="BNA114" s="48"/>
      <c r="BNB114" s="48"/>
      <c r="BNC114" s="48"/>
      <c r="BND114" s="48"/>
      <c r="BNE114" s="48"/>
      <c r="BNF114" s="48"/>
      <c r="BNG114" s="48"/>
      <c r="BNH114" s="48"/>
      <c r="BNI114" s="48"/>
      <c r="BNJ114" s="48"/>
      <c r="BNK114" s="48"/>
      <c r="BNL114" s="48"/>
      <c r="BNM114" s="48"/>
      <c r="BNN114" s="48"/>
      <c r="BNO114" s="48"/>
      <c r="BNP114" s="48"/>
      <c r="BNQ114" s="48"/>
      <c r="BNR114" s="48"/>
      <c r="BNS114" s="48"/>
      <c r="BNT114" s="48"/>
      <c r="BNU114" s="48"/>
      <c r="BNV114" s="48"/>
      <c r="BNW114" s="48"/>
      <c r="BNX114" s="48"/>
      <c r="BNY114" s="48"/>
      <c r="BNZ114" s="48"/>
      <c r="BOA114" s="48"/>
      <c r="BOB114" s="48"/>
      <c r="BOC114" s="48"/>
      <c r="BOD114" s="48"/>
      <c r="BOE114" s="48"/>
      <c r="BOF114" s="48"/>
      <c r="BOG114" s="48"/>
      <c r="BOH114" s="48"/>
      <c r="BOI114" s="48"/>
      <c r="BOJ114" s="48"/>
      <c r="BOK114" s="48"/>
      <c r="BOL114" s="48"/>
      <c r="BOM114" s="48"/>
      <c r="BON114" s="48"/>
      <c r="BOO114" s="48"/>
      <c r="BOP114" s="48"/>
      <c r="BOQ114" s="48"/>
      <c r="BOR114" s="48"/>
      <c r="BOS114" s="48"/>
      <c r="BOT114" s="48"/>
      <c r="BOU114" s="48"/>
      <c r="BOV114" s="48"/>
      <c r="BOW114" s="48"/>
      <c r="BOX114" s="48"/>
      <c r="BOY114" s="48"/>
      <c r="BOZ114" s="48"/>
      <c r="BPA114" s="48"/>
      <c r="BPB114" s="48"/>
      <c r="BPC114" s="48"/>
      <c r="BPD114" s="48"/>
      <c r="BPE114" s="48"/>
      <c r="BPF114" s="48"/>
      <c r="BPG114" s="48"/>
      <c r="BPH114" s="48"/>
      <c r="BPI114" s="48"/>
      <c r="BPJ114" s="48"/>
      <c r="BPK114" s="48"/>
      <c r="BPL114" s="48"/>
      <c r="BPM114" s="48"/>
      <c r="BPN114" s="48"/>
      <c r="BPO114" s="48"/>
      <c r="BPP114" s="48"/>
      <c r="BPQ114" s="48"/>
      <c r="BPR114" s="48"/>
      <c r="BPS114" s="48"/>
      <c r="BPT114" s="48"/>
      <c r="BPU114" s="48"/>
      <c r="BPV114" s="48"/>
      <c r="BPW114" s="48"/>
      <c r="BPX114" s="48"/>
      <c r="BPY114" s="48"/>
      <c r="BPZ114" s="48"/>
      <c r="BQA114" s="48"/>
      <c r="BQB114" s="48"/>
      <c r="BQC114" s="48"/>
      <c r="BQD114" s="48"/>
      <c r="BQE114" s="48"/>
      <c r="BQF114" s="48"/>
      <c r="BQG114" s="48"/>
      <c r="BQH114" s="48"/>
      <c r="BQI114" s="48"/>
      <c r="BQJ114" s="48"/>
      <c r="BQK114" s="48"/>
      <c r="BQL114" s="48"/>
      <c r="BQM114" s="48"/>
      <c r="BQN114" s="48"/>
      <c r="BQO114" s="48"/>
      <c r="BQP114" s="48"/>
      <c r="BQQ114" s="48"/>
      <c r="BQR114" s="48"/>
      <c r="BQS114" s="48"/>
      <c r="BQT114" s="48"/>
      <c r="BQU114" s="48"/>
      <c r="BQV114" s="48"/>
      <c r="BQW114" s="48"/>
      <c r="BQX114" s="48"/>
      <c r="BQY114" s="48"/>
      <c r="BQZ114" s="48"/>
      <c r="BRA114" s="48"/>
      <c r="BRB114" s="48"/>
      <c r="BRC114" s="48"/>
      <c r="BRD114" s="48"/>
      <c r="BRE114" s="48"/>
      <c r="BRF114" s="48"/>
      <c r="BRG114" s="48"/>
      <c r="BRH114" s="48"/>
      <c r="BRI114" s="48"/>
      <c r="BRJ114" s="48"/>
      <c r="BRK114" s="48"/>
      <c r="BRL114" s="48"/>
      <c r="BRM114" s="48"/>
      <c r="BRN114" s="48"/>
      <c r="BRO114" s="48"/>
      <c r="BRP114" s="48"/>
      <c r="BRQ114" s="48"/>
      <c r="BRR114" s="48"/>
      <c r="BRS114" s="48"/>
      <c r="BRT114" s="48"/>
      <c r="BRU114" s="48"/>
      <c r="BRV114" s="48"/>
      <c r="BRW114" s="48"/>
      <c r="BRX114" s="48"/>
      <c r="BRY114" s="48"/>
      <c r="BRZ114" s="48"/>
      <c r="BSA114" s="48"/>
      <c r="BSB114" s="48"/>
      <c r="BSC114" s="48"/>
      <c r="BSD114" s="48"/>
      <c r="BSE114" s="48"/>
      <c r="BSF114" s="48"/>
      <c r="BSG114" s="48"/>
      <c r="BSH114" s="48"/>
      <c r="BSI114" s="48"/>
      <c r="BSJ114" s="48"/>
      <c r="BSK114" s="48"/>
      <c r="BSL114" s="48"/>
      <c r="BSM114" s="48"/>
      <c r="BSN114" s="48"/>
      <c r="BSO114" s="48"/>
      <c r="BSP114" s="48"/>
      <c r="BSQ114" s="48"/>
      <c r="BSR114" s="48"/>
      <c r="BSS114" s="48"/>
      <c r="BST114" s="48"/>
      <c r="BSU114" s="48"/>
      <c r="BSV114" s="48"/>
      <c r="BSW114" s="48"/>
      <c r="BSX114" s="48"/>
      <c r="BSY114" s="48"/>
      <c r="BSZ114" s="48"/>
      <c r="BTA114" s="48"/>
      <c r="BTB114" s="48"/>
      <c r="BTC114" s="48"/>
      <c r="BTD114" s="48"/>
      <c r="BTE114" s="48"/>
      <c r="BTF114" s="48"/>
      <c r="BTG114" s="48"/>
      <c r="BTH114" s="48"/>
      <c r="BTI114" s="48"/>
      <c r="BTJ114" s="48"/>
      <c r="BTK114" s="48"/>
      <c r="BTL114" s="48"/>
      <c r="BTM114" s="48"/>
      <c r="BTN114" s="48"/>
      <c r="BTO114" s="48"/>
      <c r="BTP114" s="48"/>
      <c r="BTQ114" s="48"/>
      <c r="BTR114" s="48"/>
      <c r="BTS114" s="48"/>
      <c r="BTT114" s="48"/>
      <c r="BTU114" s="48"/>
      <c r="BTV114" s="48"/>
      <c r="BTW114" s="48"/>
      <c r="BTX114" s="48"/>
      <c r="BTY114" s="48"/>
      <c r="BTZ114" s="48"/>
      <c r="BUA114" s="48"/>
      <c r="BUB114" s="48"/>
      <c r="BUC114" s="48"/>
      <c r="BUD114" s="48"/>
      <c r="BUE114" s="48"/>
      <c r="BUF114" s="48"/>
      <c r="BUG114" s="48"/>
      <c r="BUH114" s="48"/>
      <c r="BUI114" s="48"/>
      <c r="BUJ114" s="48"/>
      <c r="BUK114" s="48"/>
      <c r="BUL114" s="48"/>
      <c r="BUM114" s="48"/>
      <c r="BUN114" s="48"/>
      <c r="BUO114" s="48"/>
      <c r="BUP114" s="48"/>
      <c r="BUQ114" s="48"/>
      <c r="BUR114" s="48"/>
      <c r="BUS114" s="48"/>
      <c r="BUT114" s="48"/>
      <c r="BUU114" s="48"/>
      <c r="BUV114" s="48"/>
      <c r="BUW114" s="48"/>
      <c r="BUX114" s="48"/>
      <c r="BUY114" s="48"/>
      <c r="BUZ114" s="48"/>
      <c r="BVA114" s="48"/>
      <c r="BVB114" s="48"/>
      <c r="BVC114" s="48"/>
      <c r="BVD114" s="48"/>
      <c r="BVE114" s="48"/>
      <c r="BVF114" s="48"/>
      <c r="BVG114" s="48"/>
      <c r="BVH114" s="48"/>
      <c r="BVI114" s="48"/>
      <c r="BVJ114" s="48"/>
      <c r="BVK114" s="48"/>
      <c r="BVL114" s="48"/>
      <c r="BVM114" s="48"/>
      <c r="BVN114" s="48"/>
      <c r="BVO114" s="48"/>
      <c r="BVP114" s="48"/>
      <c r="BVQ114" s="48"/>
      <c r="BVR114" s="48"/>
      <c r="BVS114" s="48"/>
      <c r="BVT114" s="48"/>
      <c r="BVU114" s="48"/>
      <c r="BVV114" s="48"/>
      <c r="BVW114" s="48"/>
      <c r="BVX114" s="48"/>
      <c r="BVY114" s="48"/>
      <c r="BVZ114" s="48"/>
      <c r="BWA114" s="48"/>
      <c r="BWB114" s="48"/>
      <c r="BWC114" s="48"/>
      <c r="BWD114" s="48"/>
      <c r="BWE114" s="48"/>
      <c r="BWF114" s="48"/>
      <c r="BWG114" s="48"/>
      <c r="BWH114" s="48"/>
      <c r="BWI114" s="48"/>
      <c r="BWJ114" s="48"/>
      <c r="BWK114" s="48"/>
      <c r="BWL114" s="48"/>
      <c r="BWM114" s="48"/>
      <c r="BWN114" s="48"/>
      <c r="BWO114" s="48"/>
      <c r="BWP114" s="48"/>
      <c r="BWQ114" s="48"/>
      <c r="BWR114" s="48"/>
      <c r="BWS114" s="48"/>
      <c r="BWT114" s="48"/>
      <c r="BWU114" s="48"/>
      <c r="BWV114" s="48"/>
      <c r="BWW114" s="48"/>
      <c r="BWX114" s="48"/>
      <c r="BWY114" s="48"/>
      <c r="BWZ114" s="48"/>
      <c r="BXA114" s="48"/>
      <c r="BXB114" s="48"/>
      <c r="BXC114" s="48"/>
      <c r="BXD114" s="48"/>
      <c r="BXE114" s="48"/>
      <c r="BXF114" s="48"/>
      <c r="BXG114" s="48"/>
      <c r="BXH114" s="48"/>
      <c r="BXI114" s="48"/>
      <c r="BXJ114" s="48"/>
      <c r="BXK114" s="48"/>
      <c r="BXL114" s="48"/>
      <c r="BXM114" s="48"/>
      <c r="BXN114" s="48"/>
      <c r="BXO114" s="48"/>
      <c r="BXP114" s="48"/>
      <c r="BXQ114" s="48"/>
      <c r="BXR114" s="48"/>
      <c r="BXS114" s="48"/>
      <c r="BXT114" s="48"/>
      <c r="BXU114" s="48"/>
      <c r="BXV114" s="48"/>
      <c r="BXW114" s="48"/>
      <c r="BXX114" s="48"/>
      <c r="BXY114" s="48"/>
      <c r="BXZ114" s="48"/>
      <c r="BYA114" s="48"/>
      <c r="BYB114" s="48"/>
      <c r="BYC114" s="48"/>
      <c r="BYD114" s="48"/>
      <c r="BYE114" s="48"/>
      <c r="BYF114" s="48"/>
      <c r="BYG114" s="48"/>
      <c r="BYH114" s="48"/>
      <c r="BYI114" s="48"/>
      <c r="BYJ114" s="48"/>
      <c r="BYK114" s="48"/>
      <c r="BYL114" s="48"/>
      <c r="BYM114" s="48"/>
      <c r="BYN114" s="48"/>
      <c r="BYO114" s="48"/>
      <c r="BYP114" s="48"/>
      <c r="BYQ114" s="48"/>
      <c r="BYR114" s="48"/>
      <c r="BYS114" s="48"/>
      <c r="BYT114" s="48"/>
      <c r="BYU114" s="48"/>
      <c r="BYV114" s="48"/>
      <c r="BYW114" s="48"/>
      <c r="BYX114" s="48"/>
      <c r="BYY114" s="48"/>
      <c r="BYZ114" s="48"/>
      <c r="BZA114" s="48"/>
      <c r="BZB114" s="48"/>
      <c r="BZC114" s="48"/>
      <c r="BZD114" s="48"/>
      <c r="BZE114" s="48"/>
      <c r="BZF114" s="48"/>
      <c r="BZG114" s="48"/>
      <c r="BZH114" s="48"/>
      <c r="BZI114" s="48"/>
      <c r="BZJ114" s="48"/>
      <c r="BZK114" s="48"/>
      <c r="BZL114" s="48"/>
      <c r="BZM114" s="48"/>
      <c r="BZN114" s="48"/>
      <c r="BZO114" s="48"/>
      <c r="BZP114" s="48"/>
      <c r="BZQ114" s="48"/>
      <c r="BZR114" s="48"/>
      <c r="BZS114" s="48"/>
      <c r="BZT114" s="48"/>
      <c r="BZU114" s="48"/>
      <c r="BZV114" s="48"/>
      <c r="BZW114" s="48"/>
      <c r="BZX114" s="48"/>
      <c r="BZY114" s="48"/>
      <c r="BZZ114" s="48"/>
      <c r="CAA114" s="48"/>
      <c r="CAB114" s="48"/>
      <c r="CAC114" s="48"/>
      <c r="CAD114" s="48"/>
      <c r="CAE114" s="48"/>
      <c r="CAF114" s="48"/>
      <c r="CAG114" s="48"/>
      <c r="CAH114" s="48"/>
      <c r="CAI114" s="48"/>
      <c r="CAJ114" s="48"/>
      <c r="CAK114" s="48"/>
      <c r="CAL114" s="48"/>
      <c r="CAM114" s="48"/>
      <c r="CAN114" s="48"/>
      <c r="CAO114" s="48"/>
      <c r="CAP114" s="48"/>
      <c r="CAQ114" s="48"/>
      <c r="CAR114" s="48"/>
      <c r="CAS114" s="48"/>
      <c r="CAT114" s="48"/>
      <c r="CAU114" s="48"/>
      <c r="CAV114" s="48"/>
      <c r="CAW114" s="48"/>
      <c r="CAX114" s="48"/>
      <c r="CAY114" s="48"/>
      <c r="CAZ114" s="48"/>
      <c r="CBA114" s="48"/>
      <c r="CBB114" s="48"/>
      <c r="CBC114" s="48"/>
      <c r="CBD114" s="48"/>
      <c r="CBE114" s="48"/>
      <c r="CBF114" s="48"/>
      <c r="CBG114" s="48"/>
      <c r="CBH114" s="48"/>
      <c r="CBI114" s="48"/>
      <c r="CBJ114" s="48"/>
      <c r="CBK114" s="48"/>
      <c r="CBL114" s="48"/>
      <c r="CBM114" s="48"/>
      <c r="CBN114" s="48"/>
      <c r="CBO114" s="48"/>
      <c r="CBP114" s="48"/>
      <c r="CBQ114" s="48"/>
      <c r="CBR114" s="48"/>
      <c r="CBS114" s="48"/>
      <c r="CBT114" s="48"/>
      <c r="CBU114" s="48"/>
      <c r="CBV114" s="48"/>
      <c r="CBW114" s="48"/>
      <c r="CBX114" s="48"/>
      <c r="CBY114" s="48"/>
      <c r="CBZ114" s="48"/>
      <c r="CCA114" s="48"/>
      <c r="CCB114" s="48"/>
      <c r="CCC114" s="48"/>
      <c r="CCD114" s="48"/>
      <c r="CCE114" s="48"/>
      <c r="CCF114" s="48"/>
      <c r="CCG114" s="48"/>
      <c r="CCH114" s="48"/>
      <c r="CCI114" s="48"/>
      <c r="CCJ114" s="48"/>
      <c r="CCK114" s="48"/>
      <c r="CCL114" s="48"/>
      <c r="CCM114" s="48"/>
      <c r="CCN114" s="48"/>
      <c r="CCO114" s="48"/>
      <c r="CCP114" s="48"/>
      <c r="CCQ114" s="48"/>
      <c r="CCR114" s="48"/>
      <c r="CCS114" s="48"/>
      <c r="CCT114" s="48"/>
      <c r="CCU114" s="48"/>
      <c r="CCV114" s="48"/>
      <c r="CCW114" s="48"/>
      <c r="CCX114" s="48"/>
      <c r="CCY114" s="48"/>
      <c r="CCZ114" s="48"/>
      <c r="CDA114" s="48"/>
      <c r="CDB114" s="48"/>
      <c r="CDC114" s="48"/>
      <c r="CDD114" s="48"/>
      <c r="CDE114" s="48"/>
      <c r="CDF114" s="48"/>
      <c r="CDG114" s="48"/>
      <c r="CDH114" s="48"/>
      <c r="CDI114" s="48"/>
      <c r="CDJ114" s="48"/>
      <c r="CDK114" s="48"/>
      <c r="CDL114" s="48"/>
      <c r="CDM114" s="48"/>
      <c r="CDN114" s="48"/>
      <c r="CDO114" s="48"/>
      <c r="CDP114" s="48"/>
      <c r="CDQ114" s="48"/>
      <c r="CDR114" s="48"/>
      <c r="CDS114" s="48"/>
      <c r="CDT114" s="48"/>
      <c r="CDU114" s="48"/>
      <c r="CDV114" s="48"/>
      <c r="CDW114" s="48"/>
      <c r="CDX114" s="48"/>
      <c r="CDY114" s="48"/>
      <c r="CDZ114" s="48"/>
      <c r="CEA114" s="48"/>
      <c r="CEB114" s="48"/>
      <c r="CEC114" s="48"/>
      <c r="CED114" s="48"/>
      <c r="CEE114" s="48"/>
      <c r="CEF114" s="48"/>
      <c r="CEG114" s="48"/>
      <c r="CEH114" s="48"/>
      <c r="CEI114" s="48"/>
      <c r="CEJ114" s="48"/>
      <c r="CEK114" s="48"/>
      <c r="CEL114" s="48"/>
      <c r="CEM114" s="48"/>
      <c r="CEN114" s="48"/>
      <c r="CEO114" s="48"/>
      <c r="CEP114" s="48"/>
      <c r="CEQ114" s="48"/>
      <c r="CER114" s="48"/>
      <c r="CES114" s="48"/>
      <c r="CET114" s="48"/>
      <c r="CEU114" s="48"/>
      <c r="CEV114" s="48"/>
      <c r="CEW114" s="48"/>
      <c r="CEX114" s="48"/>
      <c r="CEY114" s="48"/>
      <c r="CEZ114" s="48"/>
      <c r="CFA114" s="48"/>
      <c r="CFB114" s="48"/>
      <c r="CFC114" s="48"/>
      <c r="CFD114" s="48"/>
      <c r="CFE114" s="48"/>
      <c r="CFF114" s="48"/>
      <c r="CFG114" s="48"/>
      <c r="CFH114" s="48"/>
      <c r="CFI114" s="48"/>
      <c r="CFJ114" s="48"/>
      <c r="CFK114" s="48"/>
      <c r="CFL114" s="48"/>
      <c r="CFM114" s="48"/>
      <c r="CFN114" s="48"/>
      <c r="CFO114" s="48"/>
      <c r="CFP114" s="48"/>
      <c r="CFQ114" s="48"/>
      <c r="CFR114" s="48"/>
      <c r="CFS114" s="48"/>
      <c r="CFT114" s="48"/>
      <c r="CFU114" s="48"/>
      <c r="CFV114" s="48"/>
      <c r="CFW114" s="48"/>
      <c r="CFX114" s="48"/>
      <c r="CFY114" s="48"/>
      <c r="CFZ114" s="48"/>
      <c r="CGA114" s="48"/>
      <c r="CGB114" s="48"/>
      <c r="CGC114" s="48"/>
      <c r="CGD114" s="48"/>
      <c r="CGE114" s="48"/>
      <c r="CGF114" s="48"/>
      <c r="CGG114" s="48"/>
      <c r="CGH114" s="48"/>
      <c r="CGI114" s="48"/>
      <c r="CGJ114" s="48"/>
      <c r="CGK114" s="48"/>
      <c r="CGL114" s="48"/>
      <c r="CGM114" s="48"/>
      <c r="CGN114" s="48"/>
      <c r="CGO114" s="48"/>
      <c r="CGP114" s="48"/>
      <c r="CGQ114" s="48"/>
      <c r="CGR114" s="48"/>
      <c r="CGS114" s="48"/>
      <c r="CGT114" s="48"/>
      <c r="CGU114" s="48"/>
      <c r="CGV114" s="48"/>
      <c r="CGW114" s="48"/>
      <c r="CGX114" s="48"/>
      <c r="CGY114" s="48"/>
      <c r="CGZ114" s="48"/>
      <c r="CHA114" s="48"/>
      <c r="CHB114" s="48"/>
      <c r="CHC114" s="48"/>
      <c r="CHD114" s="48"/>
      <c r="CHE114" s="48"/>
      <c r="CHF114" s="48"/>
      <c r="CHG114" s="48"/>
      <c r="CHH114" s="48"/>
      <c r="CHI114" s="48"/>
      <c r="CHJ114" s="48"/>
      <c r="CHK114" s="48"/>
      <c r="CHL114" s="48"/>
      <c r="CHM114" s="48"/>
      <c r="CHN114" s="48"/>
      <c r="CHO114" s="48"/>
      <c r="CHP114" s="48"/>
      <c r="CHQ114" s="48"/>
      <c r="CHR114" s="48"/>
      <c r="CHS114" s="48"/>
      <c r="CHT114" s="48"/>
      <c r="CHU114" s="48"/>
      <c r="CHV114" s="48"/>
      <c r="CHW114" s="48"/>
      <c r="CHX114" s="48"/>
      <c r="CHY114" s="48"/>
      <c r="CHZ114" s="48"/>
      <c r="CIA114" s="48"/>
      <c r="CIB114" s="48"/>
      <c r="CIC114" s="48"/>
      <c r="CID114" s="48"/>
      <c r="CIE114" s="48"/>
      <c r="CIF114" s="48"/>
      <c r="CIG114" s="48"/>
      <c r="CIH114" s="48"/>
      <c r="CII114" s="48"/>
      <c r="CIJ114" s="48"/>
      <c r="CIK114" s="48"/>
      <c r="CIL114" s="48"/>
      <c r="CIM114" s="48"/>
      <c r="CIN114" s="48"/>
      <c r="CIO114" s="48"/>
      <c r="CIP114" s="48"/>
      <c r="CIQ114" s="48"/>
      <c r="CIR114" s="48"/>
      <c r="CIS114" s="48"/>
      <c r="CIT114" s="48"/>
      <c r="CIU114" s="48"/>
      <c r="CIV114" s="48"/>
      <c r="CIW114" s="48"/>
      <c r="CIX114" s="48"/>
      <c r="CIY114" s="48"/>
      <c r="CIZ114" s="48"/>
      <c r="CJA114" s="48"/>
      <c r="CJB114" s="48"/>
      <c r="CJC114" s="48"/>
      <c r="CJD114" s="48"/>
      <c r="CJE114" s="48"/>
      <c r="CJF114" s="48"/>
      <c r="CJG114" s="48"/>
      <c r="CJH114" s="48"/>
      <c r="CJI114" s="48"/>
      <c r="CJJ114" s="48"/>
      <c r="CJK114" s="48"/>
      <c r="CJL114" s="48"/>
      <c r="CJM114" s="48"/>
      <c r="CJN114" s="48"/>
      <c r="CJO114" s="48"/>
      <c r="CJP114" s="48"/>
      <c r="CJQ114" s="48"/>
      <c r="CJR114" s="48"/>
      <c r="CJS114" s="48"/>
      <c r="CJT114" s="48"/>
      <c r="CJU114" s="48"/>
      <c r="CJV114" s="48"/>
      <c r="CJW114" s="48"/>
      <c r="CJX114" s="48"/>
      <c r="CJY114" s="48"/>
      <c r="CJZ114" s="48"/>
      <c r="CKA114" s="48"/>
      <c r="CKB114" s="48"/>
      <c r="CKC114" s="48"/>
      <c r="CKD114" s="48"/>
      <c r="CKE114" s="48"/>
      <c r="CKF114" s="48"/>
      <c r="CKG114" s="48"/>
      <c r="CKH114" s="48"/>
      <c r="CKI114" s="48"/>
      <c r="CKJ114" s="48"/>
      <c r="CKK114" s="48"/>
      <c r="CKL114" s="48"/>
      <c r="CKM114" s="48"/>
      <c r="CKN114" s="48"/>
      <c r="CKO114" s="48"/>
      <c r="CKP114" s="48"/>
      <c r="CKQ114" s="48"/>
      <c r="CKR114" s="48"/>
      <c r="CKS114" s="48"/>
      <c r="CKT114" s="48"/>
      <c r="CKU114" s="48"/>
      <c r="CKV114" s="48"/>
      <c r="CKW114" s="48"/>
      <c r="CKX114" s="48"/>
      <c r="CKY114" s="48"/>
      <c r="CKZ114" s="48"/>
      <c r="CLA114" s="48"/>
      <c r="CLB114" s="48"/>
      <c r="CLC114" s="48"/>
      <c r="CLD114" s="48"/>
      <c r="CLE114" s="48"/>
      <c r="CLF114" s="48"/>
      <c r="CLG114" s="48"/>
      <c r="CLH114" s="48"/>
      <c r="CLI114" s="48"/>
      <c r="CLJ114" s="48"/>
      <c r="CLK114" s="48"/>
      <c r="CLL114" s="48"/>
      <c r="CLM114" s="48"/>
      <c r="CLN114" s="48"/>
      <c r="CLO114" s="48"/>
      <c r="CLP114" s="48"/>
      <c r="CLQ114" s="48"/>
      <c r="CLR114" s="48"/>
      <c r="CLS114" s="48"/>
      <c r="CLT114" s="48"/>
      <c r="CLU114" s="48"/>
      <c r="CLV114" s="48"/>
      <c r="CLW114" s="48"/>
      <c r="CLX114" s="48"/>
      <c r="CLY114" s="48"/>
      <c r="CLZ114" s="48"/>
      <c r="CMA114" s="48"/>
      <c r="CMB114" s="48"/>
      <c r="CMC114" s="48"/>
      <c r="CMD114" s="48"/>
      <c r="CME114" s="48"/>
      <c r="CMF114" s="48"/>
      <c r="CMG114" s="48"/>
      <c r="CMH114" s="48"/>
      <c r="CMI114" s="48"/>
      <c r="CMJ114" s="48"/>
      <c r="CMK114" s="48"/>
      <c r="CML114" s="48"/>
      <c r="CMM114" s="48"/>
      <c r="CMN114" s="48"/>
      <c r="CMO114" s="48"/>
      <c r="CMP114" s="48"/>
      <c r="CMQ114" s="48"/>
      <c r="CMR114" s="48"/>
      <c r="CMS114" s="48"/>
      <c r="CMT114" s="48"/>
      <c r="CMU114" s="48"/>
      <c r="CMV114" s="48"/>
      <c r="CMW114" s="48"/>
      <c r="CMX114" s="48"/>
      <c r="CMY114" s="48"/>
      <c r="CMZ114" s="48"/>
      <c r="CNA114" s="48"/>
      <c r="CNB114" s="48"/>
      <c r="CNC114" s="48"/>
      <c r="CND114" s="48"/>
      <c r="CNE114" s="48"/>
      <c r="CNF114" s="48"/>
      <c r="CNG114" s="48"/>
      <c r="CNH114" s="48"/>
      <c r="CNI114" s="48"/>
      <c r="CNJ114" s="48"/>
      <c r="CNK114" s="48"/>
      <c r="CNL114" s="48"/>
      <c r="CNM114" s="48"/>
      <c r="CNN114" s="48"/>
      <c r="CNO114" s="48"/>
      <c r="CNP114" s="48"/>
      <c r="CNQ114" s="48"/>
      <c r="CNR114" s="48"/>
      <c r="CNS114" s="48"/>
      <c r="CNT114" s="48"/>
      <c r="CNU114" s="48"/>
      <c r="CNV114" s="48"/>
      <c r="CNW114" s="48"/>
      <c r="CNX114" s="48"/>
      <c r="CNY114" s="48"/>
      <c r="CNZ114" s="48"/>
      <c r="COA114" s="48"/>
      <c r="COB114" s="48"/>
      <c r="COC114" s="48"/>
      <c r="COD114" s="48"/>
      <c r="COE114" s="48"/>
      <c r="COF114" s="48"/>
      <c r="COG114" s="48"/>
      <c r="COH114" s="48"/>
      <c r="COI114" s="48"/>
      <c r="COJ114" s="48"/>
      <c r="COK114" s="48"/>
      <c r="COL114" s="48"/>
      <c r="COM114" s="48"/>
      <c r="CON114" s="48"/>
      <c r="COO114" s="48"/>
      <c r="COP114" s="48"/>
      <c r="COQ114" s="48"/>
      <c r="COR114" s="48"/>
      <c r="COS114" s="48"/>
      <c r="COT114" s="48"/>
      <c r="COU114" s="48"/>
      <c r="COV114" s="48"/>
      <c r="COW114" s="48"/>
      <c r="COX114" s="48"/>
      <c r="COY114" s="48"/>
      <c r="COZ114" s="48"/>
      <c r="CPA114" s="48"/>
      <c r="CPB114" s="48"/>
      <c r="CPC114" s="48"/>
      <c r="CPD114" s="48"/>
      <c r="CPE114" s="48"/>
      <c r="CPF114" s="48"/>
      <c r="CPG114" s="48"/>
      <c r="CPH114" s="48"/>
      <c r="CPI114" s="48"/>
      <c r="CPJ114" s="48"/>
      <c r="CPK114" s="48"/>
      <c r="CPL114" s="48"/>
      <c r="CPM114" s="48"/>
      <c r="CPN114" s="48"/>
      <c r="CPO114" s="48"/>
      <c r="CPP114" s="48"/>
      <c r="CPQ114" s="48"/>
      <c r="CPR114" s="48"/>
      <c r="CPS114" s="48"/>
      <c r="CPT114" s="48"/>
      <c r="CPU114" s="48"/>
      <c r="CPV114" s="48"/>
      <c r="CPW114" s="48"/>
      <c r="CPX114" s="48"/>
      <c r="CPY114" s="48"/>
      <c r="CPZ114" s="48"/>
      <c r="CQA114" s="48"/>
      <c r="CQB114" s="48"/>
      <c r="CQC114" s="48"/>
      <c r="CQD114" s="48"/>
      <c r="CQE114" s="48"/>
      <c r="CQF114" s="48"/>
      <c r="CQG114" s="48"/>
      <c r="CQH114" s="48"/>
      <c r="CQI114" s="48"/>
      <c r="CQJ114" s="48"/>
      <c r="CQK114" s="48"/>
      <c r="CQL114" s="48"/>
      <c r="CQM114" s="48"/>
      <c r="CQN114" s="48"/>
      <c r="CQO114" s="48"/>
      <c r="CQP114" s="48"/>
      <c r="CQQ114" s="48"/>
      <c r="CQR114" s="48"/>
      <c r="CQS114" s="48"/>
      <c r="CQT114" s="48"/>
      <c r="CQU114" s="48"/>
      <c r="CQV114" s="48"/>
      <c r="CQW114" s="48"/>
      <c r="CQX114" s="48"/>
      <c r="CQY114" s="48"/>
      <c r="CQZ114" s="48"/>
      <c r="CRA114" s="48"/>
      <c r="CRB114" s="48"/>
      <c r="CRC114" s="48"/>
      <c r="CRD114" s="48"/>
      <c r="CRE114" s="48"/>
      <c r="CRF114" s="48"/>
      <c r="CRG114" s="48"/>
      <c r="CRH114" s="48"/>
      <c r="CRI114" s="48"/>
      <c r="CRJ114" s="48"/>
      <c r="CRK114" s="48"/>
      <c r="CRL114" s="48"/>
      <c r="CRM114" s="48"/>
      <c r="CRN114" s="48"/>
      <c r="CRO114" s="48"/>
      <c r="CRP114" s="48"/>
      <c r="CRQ114" s="48"/>
      <c r="CRR114" s="48"/>
      <c r="CRS114" s="48"/>
      <c r="CRT114" s="48"/>
      <c r="CRU114" s="48"/>
      <c r="CRV114" s="48"/>
      <c r="CRW114" s="48"/>
      <c r="CRX114" s="48"/>
      <c r="CRY114" s="48"/>
      <c r="CRZ114" s="48"/>
      <c r="CSA114" s="48"/>
      <c r="CSB114" s="48"/>
      <c r="CSC114" s="48"/>
      <c r="CSD114" s="48"/>
      <c r="CSE114" s="48"/>
      <c r="CSF114" s="48"/>
      <c r="CSG114" s="48"/>
      <c r="CSH114" s="48"/>
      <c r="CSI114" s="48"/>
      <c r="CSJ114" s="48"/>
      <c r="CSK114" s="48"/>
      <c r="CSL114" s="48"/>
      <c r="CSM114" s="48"/>
      <c r="CSN114" s="48"/>
      <c r="CSO114" s="48"/>
      <c r="CSP114" s="48"/>
      <c r="CSQ114" s="48"/>
      <c r="CSR114" s="48"/>
      <c r="CSS114" s="48"/>
      <c r="CST114" s="48"/>
      <c r="CSU114" s="48"/>
      <c r="CSV114" s="48"/>
      <c r="CSW114" s="48"/>
      <c r="CSX114" s="48"/>
      <c r="CSY114" s="48"/>
      <c r="CSZ114" s="48"/>
      <c r="CTA114" s="48"/>
      <c r="CTB114" s="48"/>
      <c r="CTC114" s="48"/>
    </row>
    <row r="115" spans="1:2551" ht="13" customHeight="1" x14ac:dyDescent="0.2">
      <c r="B115" s="159" t="s">
        <v>546</v>
      </c>
      <c r="C115" s="160" t="s">
        <v>545</v>
      </c>
      <c r="D115" s="160" t="s">
        <v>2570</v>
      </c>
      <c r="E115" s="160" t="s">
        <v>5</v>
      </c>
      <c r="F115" s="160" t="s">
        <v>3229</v>
      </c>
      <c r="G115" s="160" t="s">
        <v>390</v>
      </c>
      <c r="H115" s="160">
        <v>32.466805000000001</v>
      </c>
      <c r="I115" s="160">
        <v>95.394245999999995</v>
      </c>
      <c r="J115" s="160" t="s">
        <v>11</v>
      </c>
      <c r="K115" s="160" t="s">
        <v>10</v>
      </c>
      <c r="L115" s="161"/>
      <c r="M115" s="162">
        <v>55</v>
      </c>
      <c r="N115" s="162">
        <v>268</v>
      </c>
      <c r="O115" s="162" t="s">
        <v>0</v>
      </c>
      <c r="P115" s="162">
        <v>69</v>
      </c>
      <c r="Q115" s="160"/>
      <c r="R115" s="160"/>
      <c r="S115" s="160"/>
      <c r="T115" s="160"/>
      <c r="U115" s="160"/>
      <c r="V115" s="160">
        <v>0</v>
      </c>
      <c r="W115" s="160">
        <v>0</v>
      </c>
      <c r="X115" s="160">
        <v>0</v>
      </c>
      <c r="Y115" s="160">
        <v>0</v>
      </c>
      <c r="Z115" s="160">
        <v>100</v>
      </c>
      <c r="AA115" s="160">
        <v>0</v>
      </c>
      <c r="AB115" s="160">
        <v>0</v>
      </c>
      <c r="AC115" s="163"/>
      <c r="AD115" s="163"/>
      <c r="AE115" s="163"/>
      <c r="AF115" s="160"/>
      <c r="AG115" s="164" t="s">
        <v>387</v>
      </c>
    </row>
    <row r="116" spans="1:2551" ht="13" customHeight="1" x14ac:dyDescent="0.2">
      <c r="B116" s="159" t="s">
        <v>544</v>
      </c>
      <c r="C116" s="160"/>
      <c r="D116" s="160" t="s">
        <v>2571</v>
      </c>
      <c r="E116" s="160" t="s">
        <v>5</v>
      </c>
      <c r="F116" s="160" t="s">
        <v>3229</v>
      </c>
      <c r="G116" s="160" t="s">
        <v>390</v>
      </c>
      <c r="H116" s="160">
        <v>28.980898</v>
      </c>
      <c r="I116" s="160">
        <v>98.626669000000007</v>
      </c>
      <c r="J116" s="160" t="s">
        <v>11</v>
      </c>
      <c r="K116" s="160" t="s">
        <v>431</v>
      </c>
      <c r="L116" s="161"/>
      <c r="M116" s="165"/>
      <c r="N116" s="160"/>
      <c r="O116" s="160" t="s">
        <v>0</v>
      </c>
      <c r="P116" s="160"/>
      <c r="Q116" s="160"/>
      <c r="R116" s="160"/>
      <c r="S116" s="160"/>
      <c r="T116" s="160"/>
      <c r="U116" s="160"/>
      <c r="V116" s="160"/>
      <c r="W116" s="160"/>
      <c r="X116" s="160"/>
      <c r="Y116" s="160"/>
      <c r="Z116" s="160"/>
      <c r="AA116" s="160"/>
      <c r="AB116" s="160"/>
      <c r="AC116" s="163"/>
      <c r="AD116" s="163"/>
      <c r="AE116" s="163"/>
      <c r="AF116" s="160"/>
      <c r="AG116" s="164" t="s">
        <v>543</v>
      </c>
    </row>
    <row r="117" spans="1:2551" x14ac:dyDescent="0.2">
      <c r="B117" s="166" t="s">
        <v>542</v>
      </c>
      <c r="C117" s="167" t="s">
        <v>541</v>
      </c>
      <c r="D117" s="167" t="s">
        <v>2571</v>
      </c>
      <c r="E117" s="160" t="s">
        <v>5</v>
      </c>
      <c r="F117" s="160" t="s">
        <v>3229</v>
      </c>
      <c r="G117" s="160" t="s">
        <v>390</v>
      </c>
      <c r="H117" s="168">
        <v>30.2</v>
      </c>
      <c r="I117" s="160">
        <v>97.93365</v>
      </c>
      <c r="J117" s="160" t="s">
        <v>11</v>
      </c>
      <c r="K117" s="160" t="s">
        <v>10</v>
      </c>
      <c r="L117" s="161"/>
      <c r="M117" s="169">
        <v>1000</v>
      </c>
      <c r="N117" s="170">
        <v>5234</v>
      </c>
      <c r="O117" s="171" t="s">
        <v>0</v>
      </c>
      <c r="P117" s="171">
        <v>210</v>
      </c>
      <c r="Q117" s="162">
        <v>612</v>
      </c>
      <c r="R117" s="162">
        <v>938</v>
      </c>
      <c r="S117" s="162"/>
      <c r="T117" s="162"/>
      <c r="U117" s="172">
        <v>3620</v>
      </c>
      <c r="V117" s="160">
        <v>0</v>
      </c>
      <c r="W117" s="160">
        <v>0</v>
      </c>
      <c r="X117" s="160">
        <v>0</v>
      </c>
      <c r="Y117" s="160">
        <v>0</v>
      </c>
      <c r="Z117" s="160">
        <v>100</v>
      </c>
      <c r="AA117" s="160">
        <v>0</v>
      </c>
      <c r="AB117" s="160">
        <v>0</v>
      </c>
      <c r="AC117" s="173"/>
      <c r="AD117" s="173" t="s">
        <v>389</v>
      </c>
      <c r="AE117" s="173" t="s">
        <v>389</v>
      </c>
      <c r="AF117" s="163"/>
      <c r="AG117" s="164" t="s">
        <v>387</v>
      </c>
    </row>
    <row r="118" spans="1:2551" x14ac:dyDescent="0.2">
      <c r="B118" s="174" t="s">
        <v>540</v>
      </c>
      <c r="C118" s="175"/>
      <c r="D118" s="176" t="s">
        <v>2571</v>
      </c>
      <c r="E118" s="160" t="s">
        <v>5</v>
      </c>
      <c r="F118" s="160" t="s">
        <v>3229</v>
      </c>
      <c r="G118" s="176" t="s">
        <v>390</v>
      </c>
      <c r="H118" s="176">
        <v>29.469708000000001</v>
      </c>
      <c r="I118" s="176">
        <v>98.394728999999998</v>
      </c>
      <c r="J118" s="176" t="s">
        <v>11</v>
      </c>
      <c r="K118" s="176" t="s">
        <v>10</v>
      </c>
      <c r="L118" s="176"/>
      <c r="M118" s="177">
        <v>720</v>
      </c>
      <c r="N118" s="177"/>
      <c r="O118" s="176" t="s">
        <v>0</v>
      </c>
      <c r="P118" s="176"/>
      <c r="Q118" s="176"/>
      <c r="R118" s="177"/>
      <c r="S118" s="176"/>
      <c r="T118" s="176"/>
      <c r="U118" s="176"/>
      <c r="V118" s="176"/>
      <c r="W118" s="176"/>
      <c r="X118" s="176"/>
      <c r="Y118" s="176"/>
      <c r="Z118" s="176"/>
      <c r="AA118" s="176"/>
      <c r="AB118" s="176"/>
      <c r="AC118" s="178"/>
      <c r="AD118" s="178" t="s">
        <v>539</v>
      </c>
      <c r="AE118" s="178" t="s">
        <v>539</v>
      </c>
      <c r="AF118" s="176"/>
      <c r="AG118" s="164" t="s">
        <v>521</v>
      </c>
    </row>
    <row r="119" spans="1:2551" x14ac:dyDescent="0.2">
      <c r="B119" s="159" t="s">
        <v>538</v>
      </c>
      <c r="C119" s="160" t="s">
        <v>537</v>
      </c>
      <c r="D119" s="160" t="s">
        <v>2571</v>
      </c>
      <c r="E119" s="160" t="s">
        <v>5</v>
      </c>
      <c r="F119" s="160" t="s">
        <v>3229</v>
      </c>
      <c r="G119" s="160" t="s">
        <v>390</v>
      </c>
      <c r="H119" s="179">
        <v>30.984999999999999</v>
      </c>
      <c r="I119" s="179">
        <v>97.338999999999999</v>
      </c>
      <c r="J119" s="160" t="s">
        <v>11</v>
      </c>
      <c r="K119" s="160" t="s">
        <v>10</v>
      </c>
      <c r="L119" s="161"/>
      <c r="M119" s="171">
        <v>129</v>
      </c>
      <c r="N119" s="171">
        <v>636</v>
      </c>
      <c r="O119" s="171" t="s">
        <v>0</v>
      </c>
      <c r="P119" s="171">
        <v>61</v>
      </c>
      <c r="Q119" s="171">
        <v>304</v>
      </c>
      <c r="R119" s="171">
        <v>20.64</v>
      </c>
      <c r="S119" s="171"/>
      <c r="T119" s="171"/>
      <c r="U119" s="171">
        <v>471.5</v>
      </c>
      <c r="V119" s="160">
        <v>0</v>
      </c>
      <c r="W119" s="160">
        <v>0</v>
      </c>
      <c r="X119" s="160">
        <v>0</v>
      </c>
      <c r="Y119" s="160">
        <v>0</v>
      </c>
      <c r="Z119" s="160">
        <v>100</v>
      </c>
      <c r="AA119" s="160">
        <v>0</v>
      </c>
      <c r="AB119" s="160">
        <v>0</v>
      </c>
      <c r="AC119" s="163"/>
      <c r="AD119" s="173" t="s">
        <v>389</v>
      </c>
      <c r="AE119" s="173" t="s">
        <v>389</v>
      </c>
      <c r="AF119" s="163"/>
      <c r="AG119" s="164" t="s">
        <v>387</v>
      </c>
    </row>
    <row r="120" spans="1:2551" x14ac:dyDescent="0.2">
      <c r="B120" s="159" t="s">
        <v>536</v>
      </c>
      <c r="C120" s="160"/>
      <c r="D120" s="160" t="s">
        <v>2574</v>
      </c>
      <c r="E120" s="160" t="s">
        <v>5</v>
      </c>
      <c r="F120" s="160" t="s">
        <v>3229</v>
      </c>
      <c r="G120" s="160" t="s">
        <v>525</v>
      </c>
      <c r="H120" s="160">
        <v>32.584992999999997</v>
      </c>
      <c r="I120" s="160">
        <v>96.570272000000003</v>
      </c>
      <c r="J120" s="160" t="s">
        <v>11</v>
      </c>
      <c r="K120" s="160" t="s">
        <v>53</v>
      </c>
      <c r="L120" s="161"/>
      <c r="M120" s="98">
        <v>10.5</v>
      </c>
      <c r="N120" s="160"/>
      <c r="O120" s="160" t="s">
        <v>0</v>
      </c>
      <c r="P120" s="160"/>
      <c r="Q120" s="160"/>
      <c r="R120" s="160"/>
      <c r="S120" s="160"/>
      <c r="T120" s="160"/>
      <c r="U120" s="160"/>
      <c r="V120" s="160"/>
      <c r="W120" s="160"/>
      <c r="X120" s="160"/>
      <c r="Y120" s="160"/>
      <c r="Z120" s="160"/>
      <c r="AA120" s="160"/>
      <c r="AB120" s="160"/>
      <c r="AC120" s="163"/>
      <c r="AD120" s="163" t="s">
        <v>3288</v>
      </c>
      <c r="AE120" s="173"/>
      <c r="AF120" s="163"/>
      <c r="AG120" s="164" t="s">
        <v>3289</v>
      </c>
    </row>
    <row r="121" spans="1:2551" x14ac:dyDescent="0.2">
      <c r="B121" s="166" t="s">
        <v>3312</v>
      </c>
      <c r="C121" s="167"/>
      <c r="D121" s="167"/>
      <c r="E121" s="160" t="s">
        <v>5</v>
      </c>
      <c r="F121" s="160" t="s">
        <v>3229</v>
      </c>
      <c r="G121" s="160" t="s">
        <v>249</v>
      </c>
      <c r="H121" s="160">
        <v>31.151775000000001</v>
      </c>
      <c r="I121" s="160">
        <v>97.134375000000006</v>
      </c>
      <c r="J121" s="160" t="s">
        <v>67</v>
      </c>
      <c r="K121" s="160" t="s">
        <v>3</v>
      </c>
      <c r="L121" s="161"/>
      <c r="M121" s="98">
        <v>8</v>
      </c>
      <c r="N121" s="160"/>
      <c r="O121" s="182"/>
      <c r="P121" s="160"/>
      <c r="Q121" s="160"/>
      <c r="R121" s="160"/>
      <c r="S121" s="163"/>
      <c r="T121" s="183"/>
      <c r="U121" s="163"/>
      <c r="V121" s="160"/>
      <c r="W121" s="160"/>
      <c r="X121" s="160"/>
      <c r="Y121" s="160"/>
      <c r="Z121" s="160"/>
      <c r="AA121" s="160"/>
      <c r="AB121" s="160"/>
      <c r="AC121" s="173"/>
      <c r="AD121" s="173"/>
      <c r="AE121" s="163"/>
      <c r="AF121" s="163"/>
      <c r="AG121" s="164"/>
    </row>
    <row r="122" spans="1:2551" x14ac:dyDescent="0.2">
      <c r="B122" s="159" t="s">
        <v>532</v>
      </c>
      <c r="C122" s="160" t="s">
        <v>3178</v>
      </c>
      <c r="D122" s="160" t="s">
        <v>2574</v>
      </c>
      <c r="E122" s="160" t="s">
        <v>5</v>
      </c>
      <c r="F122" s="160" t="s">
        <v>3229</v>
      </c>
      <c r="G122" s="160" t="s">
        <v>525</v>
      </c>
      <c r="H122" s="160">
        <v>32.670005000000003</v>
      </c>
      <c r="I122" s="160">
        <v>96.561546000000007</v>
      </c>
      <c r="J122" s="160" t="s">
        <v>11</v>
      </c>
      <c r="K122" s="160" t="s">
        <v>53</v>
      </c>
      <c r="L122" s="161">
        <v>2015</v>
      </c>
      <c r="M122" s="171">
        <v>54</v>
      </c>
      <c r="N122" s="171"/>
      <c r="O122" s="171" t="s">
        <v>0</v>
      </c>
      <c r="P122" s="171">
        <v>121.4</v>
      </c>
      <c r="Q122" s="171">
        <v>198.48</v>
      </c>
      <c r="R122" s="171">
        <v>421</v>
      </c>
      <c r="S122" s="180"/>
      <c r="T122" s="180"/>
      <c r="U122" s="180"/>
      <c r="V122" s="160"/>
      <c r="W122" s="160"/>
      <c r="X122" s="160"/>
      <c r="Y122" s="160"/>
      <c r="Z122" s="160"/>
      <c r="AA122" s="160"/>
      <c r="AB122" s="160"/>
      <c r="AC122" s="163"/>
      <c r="AD122" s="163" t="s">
        <v>3288</v>
      </c>
      <c r="AE122" s="163"/>
      <c r="AF122" s="160"/>
      <c r="AG122" s="164" t="s">
        <v>2642</v>
      </c>
    </row>
    <row r="123" spans="1:2551" x14ac:dyDescent="0.2">
      <c r="B123" s="159" t="s">
        <v>1907</v>
      </c>
      <c r="C123" s="160" t="s">
        <v>535</v>
      </c>
      <c r="D123" s="160" t="s">
        <v>2575</v>
      </c>
      <c r="E123" s="160" t="s">
        <v>5</v>
      </c>
      <c r="F123" s="160"/>
      <c r="G123" s="160" t="s">
        <v>534</v>
      </c>
      <c r="H123" s="160">
        <v>26.134408000000001</v>
      </c>
      <c r="I123" s="160">
        <v>99.956209000000001</v>
      </c>
      <c r="J123" s="160" t="s">
        <v>1</v>
      </c>
      <c r="K123" s="160" t="s">
        <v>3</v>
      </c>
      <c r="L123" s="161">
        <v>1956</v>
      </c>
      <c r="M123" s="165" t="s">
        <v>0</v>
      </c>
      <c r="N123" s="160" t="s">
        <v>0</v>
      </c>
      <c r="O123" s="160">
        <v>40</v>
      </c>
      <c r="P123" s="160"/>
      <c r="Q123" s="160"/>
      <c r="R123" s="160">
        <v>93.22</v>
      </c>
      <c r="S123" s="160"/>
      <c r="T123" s="160"/>
      <c r="U123" s="160"/>
      <c r="V123" s="160">
        <v>0</v>
      </c>
      <c r="W123" s="160">
        <v>0</v>
      </c>
      <c r="X123" s="160">
        <v>0</v>
      </c>
      <c r="Y123" s="160">
        <v>0</v>
      </c>
      <c r="Z123" s="160">
        <v>100</v>
      </c>
      <c r="AA123" s="160">
        <v>0</v>
      </c>
      <c r="AB123" s="160">
        <v>0</v>
      </c>
      <c r="AC123" s="163"/>
      <c r="AD123" s="163"/>
      <c r="AE123" s="163" t="s">
        <v>533</v>
      </c>
      <c r="AF123" s="160"/>
      <c r="AG123" s="164" t="s">
        <v>387</v>
      </c>
    </row>
    <row r="124" spans="1:2551" ht="13" customHeight="1" x14ac:dyDescent="0.2">
      <c r="B124" s="166" t="s">
        <v>531</v>
      </c>
      <c r="C124" s="167" t="s">
        <v>530</v>
      </c>
      <c r="D124" s="167" t="s">
        <v>2576</v>
      </c>
      <c r="E124" s="160" t="s">
        <v>5</v>
      </c>
      <c r="F124" s="160"/>
      <c r="G124" s="160" t="s">
        <v>20</v>
      </c>
      <c r="H124" s="160">
        <v>24.024947000000001</v>
      </c>
      <c r="I124" s="160">
        <v>100.3703</v>
      </c>
      <c r="J124" s="160" t="s">
        <v>11</v>
      </c>
      <c r="K124" s="160" t="s">
        <v>3</v>
      </c>
      <c r="L124" s="161">
        <v>2003</v>
      </c>
      <c r="M124" s="169">
        <v>1350</v>
      </c>
      <c r="N124" s="170">
        <v>5500</v>
      </c>
      <c r="O124" s="171" t="s">
        <v>0</v>
      </c>
      <c r="P124" s="171">
        <v>115</v>
      </c>
      <c r="Q124" s="171">
        <v>480</v>
      </c>
      <c r="R124" s="171">
        <v>740</v>
      </c>
      <c r="S124" s="171"/>
      <c r="T124" s="170">
        <v>6363</v>
      </c>
      <c r="U124" s="170">
        <v>1349</v>
      </c>
      <c r="V124" s="160">
        <v>0</v>
      </c>
      <c r="W124" s="160">
        <v>0</v>
      </c>
      <c r="X124" s="160">
        <v>0</v>
      </c>
      <c r="Y124" s="160">
        <v>0</v>
      </c>
      <c r="Z124" s="160">
        <v>100</v>
      </c>
      <c r="AA124" s="160">
        <v>0</v>
      </c>
      <c r="AB124" s="160">
        <v>0</v>
      </c>
      <c r="AC124" s="173"/>
      <c r="AD124" s="163" t="s">
        <v>529</v>
      </c>
      <c r="AE124" s="163" t="s">
        <v>529</v>
      </c>
      <c r="AF124" s="163"/>
      <c r="AG124" s="164" t="s">
        <v>387</v>
      </c>
    </row>
    <row r="125" spans="1:2551" ht="14" customHeight="1" x14ac:dyDescent="0.2">
      <c r="B125" s="166" t="s">
        <v>528</v>
      </c>
      <c r="C125" s="167" t="s">
        <v>527</v>
      </c>
      <c r="D125" s="167" t="s">
        <v>2571</v>
      </c>
      <c r="E125" s="160" t="s">
        <v>5</v>
      </c>
      <c r="F125" s="160"/>
      <c r="G125" s="160" t="s">
        <v>390</v>
      </c>
      <c r="H125" s="160">
        <v>26.308095999999999</v>
      </c>
      <c r="I125" s="160">
        <v>99.139287999999993</v>
      </c>
      <c r="J125" s="160" t="s">
        <v>11</v>
      </c>
      <c r="K125" s="160" t="s">
        <v>3</v>
      </c>
      <c r="L125" s="181">
        <v>2018</v>
      </c>
      <c r="M125" s="162">
        <v>920</v>
      </c>
      <c r="N125" s="172">
        <v>4070</v>
      </c>
      <c r="O125" s="162" t="s">
        <v>0</v>
      </c>
      <c r="P125" s="162">
        <v>106</v>
      </c>
      <c r="Q125" s="162">
        <v>231.5</v>
      </c>
      <c r="R125" s="162">
        <v>293</v>
      </c>
      <c r="S125" s="162"/>
      <c r="T125" s="172">
        <v>4061</v>
      </c>
      <c r="U125" s="162">
        <v>956.4</v>
      </c>
      <c r="V125" s="160">
        <v>0</v>
      </c>
      <c r="W125" s="160">
        <v>0</v>
      </c>
      <c r="X125" s="160">
        <v>0</v>
      </c>
      <c r="Y125" s="160">
        <v>0</v>
      </c>
      <c r="Z125" s="160">
        <v>100</v>
      </c>
      <c r="AA125" s="160">
        <v>0</v>
      </c>
      <c r="AB125" s="160">
        <v>0</v>
      </c>
      <c r="AC125" s="173"/>
      <c r="AD125" s="173" t="s">
        <v>389</v>
      </c>
      <c r="AE125" s="173" t="s">
        <v>389</v>
      </c>
      <c r="AF125" s="163"/>
      <c r="AG125" s="164" t="s">
        <v>387</v>
      </c>
    </row>
    <row r="126" spans="1:2551" x14ac:dyDescent="0.2">
      <c r="B126" s="166" t="s">
        <v>526</v>
      </c>
      <c r="C126" s="167"/>
      <c r="D126" s="167" t="s">
        <v>2574</v>
      </c>
      <c r="E126" s="160" t="s">
        <v>5</v>
      </c>
      <c r="F126" s="160" t="s">
        <v>3229</v>
      </c>
      <c r="G126" s="160" t="s">
        <v>525</v>
      </c>
      <c r="H126" s="160">
        <v>32.533904999999997</v>
      </c>
      <c r="I126" s="160">
        <v>96.603376999999995</v>
      </c>
      <c r="J126" s="160" t="s">
        <v>11</v>
      </c>
      <c r="K126" s="160" t="s">
        <v>3</v>
      </c>
      <c r="L126" s="181" t="s">
        <v>2572</v>
      </c>
      <c r="M126" s="98">
        <v>12</v>
      </c>
      <c r="N126" s="160"/>
      <c r="O126" s="182" t="s">
        <v>0</v>
      </c>
      <c r="P126" s="160">
        <v>12</v>
      </c>
      <c r="Q126" s="160"/>
      <c r="R126" s="160"/>
      <c r="S126" s="163"/>
      <c r="T126" s="183"/>
      <c r="U126" s="163"/>
      <c r="V126" s="160">
        <v>0</v>
      </c>
      <c r="W126" s="160">
        <v>0</v>
      </c>
      <c r="X126" s="160">
        <v>0</v>
      </c>
      <c r="Y126" s="160">
        <v>0</v>
      </c>
      <c r="Z126" s="160">
        <v>100</v>
      </c>
      <c r="AA126" s="160">
        <v>0</v>
      </c>
      <c r="AB126" s="160">
        <v>0</v>
      </c>
      <c r="AC126" s="173"/>
      <c r="AD126" s="173"/>
      <c r="AE126" s="173"/>
      <c r="AF126" s="163"/>
      <c r="AG126" s="164" t="s">
        <v>2573</v>
      </c>
    </row>
    <row r="127" spans="1:2551" x14ac:dyDescent="0.2">
      <c r="B127" s="184" t="s">
        <v>524</v>
      </c>
      <c r="C127" s="185" t="s">
        <v>523</v>
      </c>
      <c r="D127" s="186" t="s">
        <v>2576</v>
      </c>
      <c r="E127" s="187" t="s">
        <v>5</v>
      </c>
      <c r="F127" s="187"/>
      <c r="G127" s="187" t="s">
        <v>435</v>
      </c>
      <c r="H127" s="187">
        <v>23.075178999999999</v>
      </c>
      <c r="I127" s="187">
        <v>101.057641</v>
      </c>
      <c r="J127" s="187" t="s">
        <v>1</v>
      </c>
      <c r="K127" s="187" t="s">
        <v>3</v>
      </c>
      <c r="L127" s="188">
        <v>1959</v>
      </c>
      <c r="M127" s="189" t="s">
        <v>0</v>
      </c>
      <c r="N127" s="189" t="s">
        <v>0</v>
      </c>
      <c r="O127" s="189">
        <v>6.7</v>
      </c>
      <c r="P127" s="189">
        <v>26.43</v>
      </c>
      <c r="Q127" s="189"/>
      <c r="R127" s="190">
        <v>10.7</v>
      </c>
      <c r="S127" s="191"/>
      <c r="T127" s="192"/>
      <c r="U127" s="193"/>
      <c r="V127" s="187" t="s">
        <v>0</v>
      </c>
      <c r="W127" s="187" t="s">
        <v>0</v>
      </c>
      <c r="X127" s="187" t="s">
        <v>0</v>
      </c>
      <c r="Y127" s="187" t="s">
        <v>0</v>
      </c>
      <c r="Z127" s="187" t="s">
        <v>0</v>
      </c>
      <c r="AA127" s="187" t="s">
        <v>0</v>
      </c>
      <c r="AB127" s="187" t="s">
        <v>0</v>
      </c>
      <c r="AC127" s="194"/>
      <c r="AD127" s="194" t="s">
        <v>459</v>
      </c>
      <c r="AE127" s="194" t="s">
        <v>459</v>
      </c>
      <c r="AF127" s="193"/>
      <c r="AG127" s="195" t="s">
        <v>387</v>
      </c>
    </row>
    <row r="128" spans="1:2551" s="19" customFormat="1" ht="12.75" customHeight="1" x14ac:dyDescent="0.25">
      <c r="A128" s="5"/>
      <c r="B128" s="196" t="s">
        <v>522</v>
      </c>
      <c r="C128" s="197"/>
      <c r="D128" s="198" t="s">
        <v>2577</v>
      </c>
      <c r="E128" s="199" t="s">
        <v>5</v>
      </c>
      <c r="F128" s="199" t="s">
        <v>3229</v>
      </c>
      <c r="G128" s="199" t="s">
        <v>390</v>
      </c>
      <c r="H128" s="199">
        <v>31.872776999999999</v>
      </c>
      <c r="I128" s="200">
        <v>96.99</v>
      </c>
      <c r="J128" s="199" t="s">
        <v>11</v>
      </c>
      <c r="K128" s="199" t="s">
        <v>431</v>
      </c>
      <c r="L128" s="201"/>
      <c r="M128" s="202">
        <v>108</v>
      </c>
      <c r="N128" s="199"/>
      <c r="O128" s="203" t="s">
        <v>0</v>
      </c>
      <c r="P128" s="199">
        <v>41.2</v>
      </c>
      <c r="Q128" s="199"/>
      <c r="R128" s="203"/>
      <c r="S128" s="204"/>
      <c r="T128" s="205"/>
      <c r="U128" s="204"/>
      <c r="V128" s="160">
        <v>0</v>
      </c>
      <c r="W128" s="160">
        <v>0</v>
      </c>
      <c r="X128" s="160">
        <v>0</v>
      </c>
      <c r="Y128" s="160">
        <v>0</v>
      </c>
      <c r="Z128" s="160">
        <v>100</v>
      </c>
      <c r="AA128" s="160">
        <v>0</v>
      </c>
      <c r="AB128" s="160">
        <v>0</v>
      </c>
      <c r="AC128" s="206"/>
      <c r="AD128" s="206"/>
      <c r="AE128" s="206"/>
      <c r="AF128" s="204"/>
      <c r="AG128" s="207" t="s">
        <v>521</v>
      </c>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row>
    <row r="129" spans="2:33" ht="13" customHeight="1" x14ac:dyDescent="0.2">
      <c r="B129" s="166" t="s">
        <v>520</v>
      </c>
      <c r="C129" s="167" t="s">
        <v>519</v>
      </c>
      <c r="D129" s="167" t="s">
        <v>2576</v>
      </c>
      <c r="E129" s="160" t="s">
        <v>5</v>
      </c>
      <c r="F129" s="160"/>
      <c r="G129" s="160" t="s">
        <v>512</v>
      </c>
      <c r="H129" s="160">
        <v>24.437069000000001</v>
      </c>
      <c r="I129" s="160">
        <v>99.859166999999999</v>
      </c>
      <c r="J129" s="160" t="s">
        <v>11</v>
      </c>
      <c r="K129" s="160" t="s">
        <v>3</v>
      </c>
      <c r="L129" s="161">
        <v>2008</v>
      </c>
      <c r="M129" s="98">
        <v>4.8</v>
      </c>
      <c r="N129" s="160">
        <v>23.15</v>
      </c>
      <c r="O129" s="182" t="s">
        <v>0</v>
      </c>
      <c r="P129" s="160">
        <v>46</v>
      </c>
      <c r="Q129" s="160">
        <v>127</v>
      </c>
      <c r="R129" s="160">
        <v>10.92</v>
      </c>
      <c r="S129" s="163"/>
      <c r="T129" s="183"/>
      <c r="U129" s="163"/>
      <c r="V129" s="160">
        <v>0</v>
      </c>
      <c r="W129" s="160">
        <v>0</v>
      </c>
      <c r="X129" s="160">
        <v>0</v>
      </c>
      <c r="Y129" s="160">
        <v>0</v>
      </c>
      <c r="Z129" s="160">
        <v>100</v>
      </c>
      <c r="AA129" s="160">
        <v>0</v>
      </c>
      <c r="AB129" s="160">
        <v>0</v>
      </c>
      <c r="AC129" s="173"/>
      <c r="AD129" s="173"/>
      <c r="AE129" s="163"/>
      <c r="AF129" s="163"/>
      <c r="AG129" s="164" t="s">
        <v>387</v>
      </c>
    </row>
    <row r="130" spans="2:33" ht="13" customHeight="1" x14ac:dyDescent="0.2">
      <c r="B130" s="166" t="s">
        <v>518</v>
      </c>
      <c r="C130" s="167" t="s">
        <v>517</v>
      </c>
      <c r="D130" s="167" t="s">
        <v>2576</v>
      </c>
      <c r="E130" s="160" t="s">
        <v>5</v>
      </c>
      <c r="F130" s="160"/>
      <c r="G130" s="160" t="s">
        <v>20</v>
      </c>
      <c r="H130" s="160">
        <v>21.843866999999999</v>
      </c>
      <c r="I130" s="160">
        <v>100.937917</v>
      </c>
      <c r="J130" s="160" t="s">
        <v>11</v>
      </c>
      <c r="K130" s="160" t="s">
        <v>10</v>
      </c>
      <c r="L130" s="161" t="s">
        <v>3293</v>
      </c>
      <c r="M130" s="165">
        <v>155</v>
      </c>
      <c r="N130" s="182">
        <v>1177</v>
      </c>
      <c r="O130" s="182" t="s">
        <v>0</v>
      </c>
      <c r="P130" s="160">
        <v>60.5</v>
      </c>
      <c r="Q130" s="160">
        <v>458</v>
      </c>
      <c r="R130" s="160">
        <v>577</v>
      </c>
      <c r="S130" s="163"/>
      <c r="T130" s="163">
        <v>833</v>
      </c>
      <c r="U130" s="163">
        <v>669</v>
      </c>
      <c r="V130" s="160">
        <v>0</v>
      </c>
      <c r="W130" s="160">
        <v>0</v>
      </c>
      <c r="X130" s="160">
        <v>0</v>
      </c>
      <c r="Y130" s="160">
        <v>0</v>
      </c>
      <c r="Z130" s="160">
        <v>100</v>
      </c>
      <c r="AA130" s="160">
        <v>0</v>
      </c>
      <c r="AB130" s="160">
        <v>0</v>
      </c>
      <c r="AC130" s="173"/>
      <c r="AD130" s="173" t="s">
        <v>389</v>
      </c>
      <c r="AE130" s="173" t="s">
        <v>389</v>
      </c>
      <c r="AF130" s="163"/>
      <c r="AG130" s="164" t="s">
        <v>387</v>
      </c>
    </row>
    <row r="131" spans="2:33" ht="13" customHeight="1" x14ac:dyDescent="0.2">
      <c r="B131" s="166" t="s">
        <v>516</v>
      </c>
      <c r="C131" s="167" t="s">
        <v>515</v>
      </c>
      <c r="D131" s="167" t="s">
        <v>2571</v>
      </c>
      <c r="E131" s="160" t="s">
        <v>5</v>
      </c>
      <c r="F131" s="160"/>
      <c r="G131" s="160" t="s">
        <v>20</v>
      </c>
      <c r="H131" s="160">
        <v>25.585916999999998</v>
      </c>
      <c r="I131" s="160">
        <v>99.335566999999998</v>
      </c>
      <c r="J131" s="160" t="s">
        <v>11</v>
      </c>
      <c r="K131" s="160" t="s">
        <v>3</v>
      </c>
      <c r="L131" s="161">
        <v>2011</v>
      </c>
      <c r="M131" s="165">
        <v>900</v>
      </c>
      <c r="N131" s="182">
        <v>4041</v>
      </c>
      <c r="O131" s="182" t="s">
        <v>0</v>
      </c>
      <c r="P131" s="160">
        <v>105</v>
      </c>
      <c r="Q131" s="160">
        <v>356</v>
      </c>
      <c r="R131" s="160">
        <v>316</v>
      </c>
      <c r="S131" s="163"/>
      <c r="T131" s="183">
        <v>3476</v>
      </c>
      <c r="U131" s="183">
        <v>1369</v>
      </c>
      <c r="V131" s="160">
        <v>0</v>
      </c>
      <c r="W131" s="160">
        <v>0</v>
      </c>
      <c r="X131" s="160">
        <v>0</v>
      </c>
      <c r="Y131" s="160">
        <v>0</v>
      </c>
      <c r="Z131" s="160">
        <v>100</v>
      </c>
      <c r="AA131" s="160">
        <v>0</v>
      </c>
      <c r="AB131" s="160">
        <v>0</v>
      </c>
      <c r="AC131" s="173"/>
      <c r="AD131" s="173" t="s">
        <v>389</v>
      </c>
      <c r="AE131" s="173" t="s">
        <v>389</v>
      </c>
      <c r="AF131" s="163"/>
      <c r="AG131" s="164" t="s">
        <v>387</v>
      </c>
    </row>
    <row r="132" spans="2:33" ht="13" customHeight="1" x14ac:dyDescent="0.2">
      <c r="B132" s="166" t="s">
        <v>514</v>
      </c>
      <c r="C132" s="167" t="s">
        <v>513</v>
      </c>
      <c r="D132" s="167" t="s">
        <v>2576</v>
      </c>
      <c r="E132" s="160" t="s">
        <v>5</v>
      </c>
      <c r="F132" s="160"/>
      <c r="G132" s="160" t="s">
        <v>512</v>
      </c>
      <c r="H132" s="160">
        <v>24.491773999999999</v>
      </c>
      <c r="I132" s="160">
        <v>99.813738999999998</v>
      </c>
      <c r="J132" s="160" t="s">
        <v>11</v>
      </c>
      <c r="K132" s="160" t="s">
        <v>3</v>
      </c>
      <c r="L132" s="161">
        <v>2016</v>
      </c>
      <c r="M132" s="98">
        <v>4.8</v>
      </c>
      <c r="N132" s="160">
        <v>24</v>
      </c>
      <c r="O132" s="182" t="s">
        <v>0</v>
      </c>
      <c r="P132" s="160">
        <v>9.1</v>
      </c>
      <c r="Q132" s="160">
        <v>43.7</v>
      </c>
      <c r="R132" s="160"/>
      <c r="S132" s="163"/>
      <c r="T132" s="183"/>
      <c r="U132" s="163">
        <v>3</v>
      </c>
      <c r="V132" s="160">
        <v>0</v>
      </c>
      <c r="W132" s="160">
        <v>0</v>
      </c>
      <c r="X132" s="160">
        <v>0</v>
      </c>
      <c r="Y132" s="160">
        <v>0</v>
      </c>
      <c r="Z132" s="160">
        <v>100</v>
      </c>
      <c r="AA132" s="160">
        <v>0</v>
      </c>
      <c r="AB132" s="160">
        <v>0</v>
      </c>
      <c r="AC132" s="173"/>
      <c r="AD132" s="173" t="s">
        <v>446</v>
      </c>
      <c r="AE132" s="173" t="s">
        <v>446</v>
      </c>
      <c r="AF132" s="163"/>
      <c r="AG132" s="164" t="s">
        <v>387</v>
      </c>
    </row>
    <row r="133" spans="2:33" ht="13" customHeight="1" x14ac:dyDescent="0.2">
      <c r="B133" s="166" t="s">
        <v>511</v>
      </c>
      <c r="C133" s="167" t="s">
        <v>510</v>
      </c>
      <c r="D133" s="167" t="s">
        <v>2576</v>
      </c>
      <c r="E133" s="160" t="s">
        <v>5</v>
      </c>
      <c r="F133" s="160"/>
      <c r="G133" s="160" t="s">
        <v>509</v>
      </c>
      <c r="H133" s="160">
        <v>24.295280000000002</v>
      </c>
      <c r="I133" s="160">
        <v>99.779677000000007</v>
      </c>
      <c r="J133" s="160" t="s">
        <v>1</v>
      </c>
      <c r="K133" s="160" t="s">
        <v>3</v>
      </c>
      <c r="L133" s="161">
        <v>2017</v>
      </c>
      <c r="M133" s="165" t="s">
        <v>0</v>
      </c>
      <c r="N133" s="160" t="s">
        <v>0</v>
      </c>
      <c r="O133" s="182">
        <v>62.9</v>
      </c>
      <c r="P133" s="160">
        <v>83.5</v>
      </c>
      <c r="Q133" s="160">
        <v>140</v>
      </c>
      <c r="R133" s="160">
        <v>50.93</v>
      </c>
      <c r="S133" s="163"/>
      <c r="T133" s="183"/>
      <c r="U133" s="163">
        <v>115.6</v>
      </c>
      <c r="V133" s="160" t="s">
        <v>0</v>
      </c>
      <c r="W133" s="160" t="s">
        <v>0</v>
      </c>
      <c r="X133" s="160" t="s">
        <v>0</v>
      </c>
      <c r="Y133" s="160" t="s">
        <v>0</v>
      </c>
      <c r="Z133" s="160" t="s">
        <v>0</v>
      </c>
      <c r="AA133" s="160" t="s">
        <v>0</v>
      </c>
      <c r="AB133" s="160" t="s">
        <v>0</v>
      </c>
      <c r="AC133" s="173"/>
      <c r="AD133" s="173"/>
      <c r="AE133" s="173"/>
      <c r="AF133" s="163"/>
      <c r="AG133" s="164" t="s">
        <v>387</v>
      </c>
    </row>
    <row r="134" spans="2:33" ht="13" customHeight="1" x14ac:dyDescent="0.2">
      <c r="B134" s="166" t="s">
        <v>508</v>
      </c>
      <c r="C134" s="167" t="s">
        <v>507</v>
      </c>
      <c r="D134" s="167" t="s">
        <v>2577</v>
      </c>
      <c r="E134" s="160" t="s">
        <v>5</v>
      </c>
      <c r="F134" s="160" t="s">
        <v>3229</v>
      </c>
      <c r="G134" s="160" t="s">
        <v>506</v>
      </c>
      <c r="H134" s="160">
        <v>31.529088999999999</v>
      </c>
      <c r="I134" s="160">
        <v>97.191278999999994</v>
      </c>
      <c r="J134" s="160" t="s">
        <v>11</v>
      </c>
      <c r="K134" s="160" t="s">
        <v>3</v>
      </c>
      <c r="L134" s="161">
        <v>2016</v>
      </c>
      <c r="M134" s="165">
        <v>160</v>
      </c>
      <c r="N134" s="160">
        <v>870</v>
      </c>
      <c r="O134" s="182" t="s">
        <v>0</v>
      </c>
      <c r="P134" s="160">
        <v>83</v>
      </c>
      <c r="Q134" s="160">
        <v>235.5</v>
      </c>
      <c r="R134" s="160">
        <v>82.72</v>
      </c>
      <c r="S134" s="163"/>
      <c r="T134" s="183"/>
      <c r="U134" s="163">
        <v>618.20000000000005</v>
      </c>
      <c r="V134" s="160">
        <v>0</v>
      </c>
      <c r="W134" s="160">
        <v>0</v>
      </c>
      <c r="X134" s="160">
        <v>0</v>
      </c>
      <c r="Y134" s="160">
        <v>0</v>
      </c>
      <c r="Z134" s="160">
        <v>100</v>
      </c>
      <c r="AA134" s="160">
        <v>0</v>
      </c>
      <c r="AB134" s="160">
        <v>0</v>
      </c>
      <c r="AC134" s="173"/>
      <c r="AD134" s="173" t="s">
        <v>389</v>
      </c>
      <c r="AE134" s="163" t="s">
        <v>505</v>
      </c>
      <c r="AF134" s="163"/>
      <c r="AG134" s="164" t="s">
        <v>387</v>
      </c>
    </row>
    <row r="135" spans="2:33" ht="13" customHeight="1" x14ac:dyDescent="0.2">
      <c r="B135" s="166" t="s">
        <v>504</v>
      </c>
      <c r="C135" s="167" t="s">
        <v>503</v>
      </c>
      <c r="D135" s="167" t="s">
        <v>2571</v>
      </c>
      <c r="E135" s="160" t="s">
        <v>5</v>
      </c>
      <c r="F135" s="160" t="s">
        <v>3229</v>
      </c>
      <c r="G135" s="160" t="s">
        <v>390</v>
      </c>
      <c r="H135" s="160">
        <v>28.319210999999999</v>
      </c>
      <c r="I135" s="160">
        <v>98.868424000000005</v>
      </c>
      <c r="J135" s="160" t="s">
        <v>11</v>
      </c>
      <c r="K135" s="160" t="s">
        <v>134</v>
      </c>
      <c r="L135" s="161" t="s">
        <v>0</v>
      </c>
      <c r="M135" s="165">
        <v>1200</v>
      </c>
      <c r="N135" s="160"/>
      <c r="O135" s="182" t="s">
        <v>0</v>
      </c>
      <c r="P135" s="160">
        <v>165</v>
      </c>
      <c r="Q135" s="160"/>
      <c r="R135" s="160"/>
      <c r="S135" s="163"/>
      <c r="T135" s="183">
        <v>2970</v>
      </c>
      <c r="U135" s="163"/>
      <c r="V135" s="160">
        <v>0</v>
      </c>
      <c r="W135" s="160">
        <v>0</v>
      </c>
      <c r="X135" s="160">
        <v>0</v>
      </c>
      <c r="Y135" s="160">
        <v>0</v>
      </c>
      <c r="Z135" s="160">
        <v>100</v>
      </c>
      <c r="AA135" s="160">
        <v>0</v>
      </c>
      <c r="AB135" s="160">
        <v>0</v>
      </c>
      <c r="AC135" s="173"/>
      <c r="AD135" s="173" t="s">
        <v>389</v>
      </c>
      <c r="AE135" s="173" t="s">
        <v>389</v>
      </c>
      <c r="AF135" s="163"/>
      <c r="AG135" s="164" t="s">
        <v>387</v>
      </c>
    </row>
    <row r="136" spans="2:33" x14ac:dyDescent="0.2">
      <c r="B136" s="166" t="s">
        <v>502</v>
      </c>
      <c r="C136" s="167" t="s">
        <v>501</v>
      </c>
      <c r="D136" s="167" t="s">
        <v>2571</v>
      </c>
      <c r="E136" s="160" t="s">
        <v>5</v>
      </c>
      <c r="F136" s="160" t="s">
        <v>3229</v>
      </c>
      <c r="G136" s="160" t="s">
        <v>390</v>
      </c>
      <c r="H136" s="160">
        <v>28.608682999999999</v>
      </c>
      <c r="I136" s="160">
        <v>98.746133</v>
      </c>
      <c r="J136" s="160" t="s">
        <v>11</v>
      </c>
      <c r="K136" s="160" t="s">
        <v>10</v>
      </c>
      <c r="L136" s="161"/>
      <c r="M136" s="208">
        <v>2600</v>
      </c>
      <c r="N136" s="180">
        <v>8337</v>
      </c>
      <c r="O136" s="209" t="s">
        <v>0</v>
      </c>
      <c r="P136" s="180">
        <v>305</v>
      </c>
      <c r="Q136" s="180">
        <v>540</v>
      </c>
      <c r="R136" s="209">
        <v>3912</v>
      </c>
      <c r="S136" s="210"/>
      <c r="T136" s="211">
        <v>2776</v>
      </c>
      <c r="U136" s="210"/>
      <c r="V136" s="160">
        <v>0</v>
      </c>
      <c r="W136" s="160">
        <v>0</v>
      </c>
      <c r="X136" s="160">
        <v>0</v>
      </c>
      <c r="Y136" s="160">
        <v>0</v>
      </c>
      <c r="Z136" s="160">
        <v>100</v>
      </c>
      <c r="AA136" s="160">
        <v>0</v>
      </c>
      <c r="AB136" s="160">
        <v>0</v>
      </c>
      <c r="AC136" s="173"/>
      <c r="AD136" s="173" t="s">
        <v>389</v>
      </c>
      <c r="AE136" s="173" t="s">
        <v>389</v>
      </c>
      <c r="AF136" s="163"/>
      <c r="AG136" s="164" t="s">
        <v>387</v>
      </c>
    </row>
    <row r="137" spans="2:33" ht="13" customHeight="1" x14ac:dyDescent="0.2">
      <c r="B137" s="184" t="s">
        <v>500</v>
      </c>
      <c r="C137" s="186" t="s">
        <v>499</v>
      </c>
      <c r="D137" s="186" t="s">
        <v>2571</v>
      </c>
      <c r="E137" s="187" t="s">
        <v>5</v>
      </c>
      <c r="F137" s="187" t="s">
        <v>3229</v>
      </c>
      <c r="G137" s="187" t="s">
        <v>390</v>
      </c>
      <c r="H137" s="187">
        <v>29.182950000000002</v>
      </c>
      <c r="I137" s="187">
        <v>98.606700000000004</v>
      </c>
      <c r="J137" s="187" t="s">
        <v>11</v>
      </c>
      <c r="K137" s="187" t="s">
        <v>10</v>
      </c>
      <c r="L137" s="188"/>
      <c r="M137" s="212">
        <v>1700</v>
      </c>
      <c r="N137" s="213">
        <v>7816</v>
      </c>
      <c r="O137" s="213" t="s">
        <v>0</v>
      </c>
      <c r="P137" s="187">
        <v>229</v>
      </c>
      <c r="Q137" s="187">
        <v>599</v>
      </c>
      <c r="R137" s="213">
        <v>7752</v>
      </c>
      <c r="S137" s="193"/>
      <c r="T137" s="192">
        <v>347</v>
      </c>
      <c r="U137" s="192">
        <v>4107</v>
      </c>
      <c r="V137" s="187">
        <v>0</v>
      </c>
      <c r="W137" s="187">
        <v>0</v>
      </c>
      <c r="X137" s="187">
        <v>0</v>
      </c>
      <c r="Y137" s="187">
        <v>0</v>
      </c>
      <c r="Z137" s="187">
        <v>100</v>
      </c>
      <c r="AA137" s="187">
        <v>0</v>
      </c>
      <c r="AB137" s="187">
        <v>0</v>
      </c>
      <c r="AC137" s="194"/>
      <c r="AD137" s="194" t="s">
        <v>389</v>
      </c>
      <c r="AE137" s="194" t="s">
        <v>389</v>
      </c>
      <c r="AF137" s="193"/>
      <c r="AG137" s="195" t="s">
        <v>498</v>
      </c>
    </row>
    <row r="138" spans="2:33" ht="13" customHeight="1" x14ac:dyDescent="0.2">
      <c r="B138" s="166" t="s">
        <v>497</v>
      </c>
      <c r="C138" s="167" t="s">
        <v>496</v>
      </c>
      <c r="D138" s="167" t="s">
        <v>2575</v>
      </c>
      <c r="E138" s="160" t="s">
        <v>5</v>
      </c>
      <c r="F138" s="160"/>
      <c r="G138" s="160" t="s">
        <v>426</v>
      </c>
      <c r="H138" s="160">
        <v>26.281362999999999</v>
      </c>
      <c r="I138" s="160">
        <v>99.974169000000003</v>
      </c>
      <c r="J138" s="160" t="s">
        <v>1</v>
      </c>
      <c r="K138" s="160" t="s">
        <v>3</v>
      </c>
      <c r="L138" s="161">
        <v>1995</v>
      </c>
      <c r="M138" s="165" t="s">
        <v>0</v>
      </c>
      <c r="N138" s="160" t="s">
        <v>0</v>
      </c>
      <c r="O138" s="182"/>
      <c r="P138" s="160">
        <v>21</v>
      </c>
      <c r="Q138" s="160">
        <v>91.5</v>
      </c>
      <c r="R138" s="182">
        <v>61.8</v>
      </c>
      <c r="S138" s="163"/>
      <c r="T138" s="183"/>
      <c r="U138" s="163"/>
      <c r="V138" s="160" t="s">
        <v>0</v>
      </c>
      <c r="W138" s="160" t="s">
        <v>0</v>
      </c>
      <c r="X138" s="160" t="s">
        <v>0</v>
      </c>
      <c r="Y138" s="160" t="s">
        <v>0</v>
      </c>
      <c r="Z138" s="160" t="s">
        <v>0</v>
      </c>
      <c r="AA138" s="160" t="s">
        <v>0</v>
      </c>
      <c r="AB138" s="160" t="s">
        <v>0</v>
      </c>
      <c r="AC138" s="173"/>
      <c r="AD138" s="173"/>
      <c r="AE138" s="163" t="s">
        <v>495</v>
      </c>
      <c r="AF138" s="163"/>
      <c r="AG138" s="164" t="s">
        <v>387</v>
      </c>
    </row>
    <row r="139" spans="2:33" ht="13" customHeight="1" x14ac:dyDescent="0.2">
      <c r="B139" s="166" t="s">
        <v>2578</v>
      </c>
      <c r="C139" s="167"/>
      <c r="D139" s="167" t="s">
        <v>2576</v>
      </c>
      <c r="E139" s="160" t="s">
        <v>5</v>
      </c>
      <c r="F139" s="160"/>
      <c r="G139" s="160"/>
      <c r="H139" s="160">
        <v>24.889391</v>
      </c>
      <c r="I139" s="160">
        <v>99.642369000000002</v>
      </c>
      <c r="J139" s="160" t="s">
        <v>1016</v>
      </c>
      <c r="K139" s="160" t="s">
        <v>3</v>
      </c>
      <c r="L139" s="161"/>
      <c r="M139" s="165"/>
      <c r="N139" s="160"/>
      <c r="O139" s="182"/>
      <c r="P139" s="160"/>
      <c r="Q139" s="160"/>
      <c r="R139" s="182"/>
      <c r="S139" s="163"/>
      <c r="T139" s="183"/>
      <c r="U139" s="163"/>
      <c r="V139" s="187" t="s">
        <v>0</v>
      </c>
      <c r="W139" s="187" t="s">
        <v>0</v>
      </c>
      <c r="X139" s="187" t="s">
        <v>0</v>
      </c>
      <c r="Y139" s="187" t="s">
        <v>0</v>
      </c>
      <c r="Z139" s="187" t="s">
        <v>0</v>
      </c>
      <c r="AA139" s="187" t="s">
        <v>0</v>
      </c>
      <c r="AB139" s="187" t="s">
        <v>0</v>
      </c>
      <c r="AC139" s="173"/>
      <c r="AD139" s="173"/>
      <c r="AE139" s="163"/>
      <c r="AF139" s="163"/>
      <c r="AG139" s="164" t="s">
        <v>1710</v>
      </c>
    </row>
    <row r="140" spans="2:33" x14ac:dyDescent="0.2">
      <c r="B140" s="166" t="s">
        <v>494</v>
      </c>
      <c r="C140" s="167" t="s">
        <v>493</v>
      </c>
      <c r="D140" s="167" t="s">
        <v>2571</v>
      </c>
      <c r="E140" s="160" t="s">
        <v>5</v>
      </c>
      <c r="F140" s="160"/>
      <c r="G140" s="160" t="s">
        <v>20</v>
      </c>
      <c r="H140" s="160">
        <v>26.548199</v>
      </c>
      <c r="I140" s="160">
        <v>99.112668999999997</v>
      </c>
      <c r="J140" s="160" t="s">
        <v>11</v>
      </c>
      <c r="K140" s="160" t="s">
        <v>3</v>
      </c>
      <c r="L140" s="161">
        <v>2017</v>
      </c>
      <c r="M140" s="214">
        <v>1900</v>
      </c>
      <c r="N140" s="215">
        <v>8578</v>
      </c>
      <c r="O140" s="215" t="s">
        <v>0</v>
      </c>
      <c r="P140" s="216">
        <v>203</v>
      </c>
      <c r="Q140" s="216">
        <v>457</v>
      </c>
      <c r="R140" s="215">
        <v>1418</v>
      </c>
      <c r="S140" s="217"/>
      <c r="T140" s="218">
        <v>4415</v>
      </c>
      <c r="U140" s="218">
        <v>2631</v>
      </c>
      <c r="V140" s="160">
        <v>0</v>
      </c>
      <c r="W140" s="160">
        <v>0</v>
      </c>
      <c r="X140" s="160">
        <v>0</v>
      </c>
      <c r="Y140" s="160">
        <v>0</v>
      </c>
      <c r="Z140" s="160">
        <v>100</v>
      </c>
      <c r="AA140" s="160">
        <v>0</v>
      </c>
      <c r="AB140" s="160">
        <v>0</v>
      </c>
      <c r="AC140" s="220" t="s">
        <v>471</v>
      </c>
      <c r="AD140" s="220" t="s">
        <v>389</v>
      </c>
      <c r="AE140" s="220" t="s">
        <v>389</v>
      </c>
      <c r="AF140" s="221"/>
      <c r="AG140" s="222" t="s">
        <v>3144</v>
      </c>
    </row>
    <row r="141" spans="2:33" x14ac:dyDescent="0.2">
      <c r="B141" s="166" t="s">
        <v>2579</v>
      </c>
      <c r="C141" s="167"/>
      <c r="D141" s="167" t="s">
        <v>2576</v>
      </c>
      <c r="E141" s="160" t="s">
        <v>5</v>
      </c>
      <c r="F141" s="160"/>
      <c r="G141" s="160"/>
      <c r="H141" s="160">
        <v>24.450597999999999</v>
      </c>
      <c r="I141" s="160">
        <v>100.08884399999999</v>
      </c>
      <c r="J141" s="160" t="s">
        <v>1016</v>
      </c>
      <c r="K141" s="160" t="s">
        <v>3</v>
      </c>
      <c r="L141" s="161"/>
      <c r="M141" s="223"/>
      <c r="N141" s="224"/>
      <c r="O141" s="224"/>
      <c r="P141" s="225"/>
      <c r="Q141" s="225"/>
      <c r="R141" s="224"/>
      <c r="S141" s="226"/>
      <c r="T141" s="218"/>
      <c r="U141" s="218"/>
      <c r="V141" s="219"/>
      <c r="W141" s="219"/>
      <c r="X141" s="219"/>
      <c r="Y141" s="219"/>
      <c r="Z141" s="219"/>
      <c r="AA141" s="219"/>
      <c r="AB141" s="219"/>
      <c r="AC141" s="220"/>
      <c r="AD141" s="220"/>
      <c r="AE141" s="220"/>
      <c r="AF141" s="221"/>
      <c r="AG141" s="222" t="s">
        <v>1710</v>
      </c>
    </row>
    <row r="142" spans="2:33" x14ac:dyDescent="0.2">
      <c r="B142" s="166" t="s">
        <v>492</v>
      </c>
      <c r="C142" s="167"/>
      <c r="D142" s="167" t="s">
        <v>2571</v>
      </c>
      <c r="E142" s="160" t="s">
        <v>5</v>
      </c>
      <c r="F142" s="160" t="s">
        <v>3229</v>
      </c>
      <c r="G142" s="160" t="s">
        <v>491</v>
      </c>
      <c r="H142" s="160">
        <v>29.579526999999999</v>
      </c>
      <c r="I142" s="160">
        <v>98.306027999999998</v>
      </c>
      <c r="J142" s="160" t="s">
        <v>11</v>
      </c>
      <c r="K142" s="160" t="s">
        <v>53</v>
      </c>
      <c r="L142" s="161"/>
      <c r="M142" s="165">
        <v>60</v>
      </c>
      <c r="N142" s="182"/>
      <c r="O142" s="182" t="s">
        <v>0</v>
      </c>
      <c r="P142" s="160">
        <v>50</v>
      </c>
      <c r="Q142" s="160"/>
      <c r="R142" s="182"/>
      <c r="S142" s="163"/>
      <c r="T142" s="183"/>
      <c r="U142" s="183"/>
      <c r="V142" s="160"/>
      <c r="W142" s="160"/>
      <c r="X142" s="160"/>
      <c r="Y142" s="160"/>
      <c r="Z142" s="160"/>
      <c r="AA142" s="160"/>
      <c r="AB142" s="160"/>
      <c r="AC142" s="173"/>
      <c r="AD142" s="173" t="s">
        <v>389</v>
      </c>
      <c r="AE142" s="173" t="s">
        <v>389</v>
      </c>
      <c r="AF142" s="163"/>
      <c r="AG142" s="164" t="s">
        <v>2642</v>
      </c>
    </row>
    <row r="143" spans="2:33" x14ac:dyDescent="0.2">
      <c r="B143" s="159" t="s">
        <v>486</v>
      </c>
      <c r="C143" s="160" t="s">
        <v>485</v>
      </c>
      <c r="D143" s="160" t="s">
        <v>2576</v>
      </c>
      <c r="E143" s="160" t="s">
        <v>5</v>
      </c>
      <c r="F143" s="160"/>
      <c r="G143" s="160" t="s">
        <v>484</v>
      </c>
      <c r="H143" s="160">
        <v>21.592026000000001</v>
      </c>
      <c r="I143" s="160">
        <v>101.22513499999999</v>
      </c>
      <c r="J143" s="160" t="s">
        <v>11</v>
      </c>
      <c r="K143" s="160" t="s">
        <v>3</v>
      </c>
      <c r="L143" s="161">
        <v>1998</v>
      </c>
      <c r="M143" s="165">
        <v>16</v>
      </c>
      <c r="N143" s="160">
        <v>64.3</v>
      </c>
      <c r="O143" s="182" t="s">
        <v>0</v>
      </c>
      <c r="P143" s="160">
        <v>45</v>
      </c>
      <c r="Q143" s="160"/>
      <c r="R143" s="160">
        <v>19.48</v>
      </c>
      <c r="S143" s="160"/>
      <c r="T143" s="160">
        <v>126</v>
      </c>
      <c r="U143" s="160">
        <v>18.251999999999999</v>
      </c>
      <c r="V143" s="160">
        <v>0</v>
      </c>
      <c r="W143" s="160">
        <v>0</v>
      </c>
      <c r="X143" s="160">
        <v>0</v>
      </c>
      <c r="Y143" s="160">
        <v>0</v>
      </c>
      <c r="Z143" s="160">
        <v>100</v>
      </c>
      <c r="AA143" s="160">
        <v>0</v>
      </c>
      <c r="AB143" s="160">
        <v>0</v>
      </c>
      <c r="AC143" s="163"/>
      <c r="AD143" s="163"/>
      <c r="AE143" s="163"/>
      <c r="AF143" s="160"/>
      <c r="AG143" s="227" t="s">
        <v>2636</v>
      </c>
    </row>
    <row r="144" spans="2:33" x14ac:dyDescent="0.2">
      <c r="B144" s="166" t="s">
        <v>2830</v>
      </c>
      <c r="C144" s="167" t="s">
        <v>490</v>
      </c>
      <c r="D144" s="167" t="s">
        <v>2576</v>
      </c>
      <c r="E144" s="160" t="s">
        <v>5</v>
      </c>
      <c r="F144" s="160"/>
      <c r="G144" s="160" t="s">
        <v>20</v>
      </c>
      <c r="H144" s="160">
        <v>22.053205999999999</v>
      </c>
      <c r="I144" s="160">
        <v>100.76647800000001</v>
      </c>
      <c r="J144" s="160" t="s">
        <v>11</v>
      </c>
      <c r="K144" s="160" t="s">
        <v>3</v>
      </c>
      <c r="L144" s="161">
        <v>2009</v>
      </c>
      <c r="M144" s="165">
        <v>1750</v>
      </c>
      <c r="N144" s="182">
        <v>5570</v>
      </c>
      <c r="O144" s="182" t="s">
        <v>0</v>
      </c>
      <c r="P144" s="160">
        <v>108</v>
      </c>
      <c r="Q144" s="160">
        <v>705</v>
      </c>
      <c r="R144" s="182">
        <v>1119</v>
      </c>
      <c r="S144" s="163"/>
      <c r="T144" s="183">
        <v>2264</v>
      </c>
      <c r="U144" s="183">
        <v>1121</v>
      </c>
      <c r="V144" s="160">
        <v>0</v>
      </c>
      <c r="W144" s="160">
        <v>0</v>
      </c>
      <c r="X144" s="160">
        <v>0</v>
      </c>
      <c r="Y144" s="160">
        <v>0</v>
      </c>
      <c r="Z144" s="160">
        <v>100</v>
      </c>
      <c r="AA144" s="160">
        <v>0</v>
      </c>
      <c r="AB144" s="160">
        <v>0</v>
      </c>
      <c r="AC144" s="173" t="s">
        <v>489</v>
      </c>
      <c r="AD144" s="173" t="s">
        <v>488</v>
      </c>
      <c r="AE144" s="163" t="s">
        <v>487</v>
      </c>
      <c r="AF144" s="163"/>
      <c r="AG144" s="164" t="s">
        <v>387</v>
      </c>
    </row>
    <row r="145" spans="2:33" x14ac:dyDescent="0.2">
      <c r="B145" s="166" t="s">
        <v>483</v>
      </c>
      <c r="C145" s="167" t="s">
        <v>482</v>
      </c>
      <c r="D145" s="167" t="s">
        <v>2571</v>
      </c>
      <c r="E145" s="160" t="s">
        <v>5</v>
      </c>
      <c r="F145" s="160" t="s">
        <v>3229</v>
      </c>
      <c r="G145" s="160" t="s">
        <v>481</v>
      </c>
      <c r="H145" s="160">
        <v>30.806180999999999</v>
      </c>
      <c r="I145" s="160">
        <v>97.332926</v>
      </c>
      <c r="J145" s="160" t="s">
        <v>11</v>
      </c>
      <c r="K145" s="160" t="s">
        <v>3</v>
      </c>
      <c r="L145" s="161">
        <v>2004</v>
      </c>
      <c r="M145" s="165">
        <v>60</v>
      </c>
      <c r="N145" s="160">
        <v>367</v>
      </c>
      <c r="O145" s="182" t="s">
        <v>0</v>
      </c>
      <c r="P145" s="160">
        <v>34</v>
      </c>
      <c r="Q145" s="160">
        <v>68.400000000000006</v>
      </c>
      <c r="R145" s="160">
        <v>4.2699999999999996</v>
      </c>
      <c r="S145" s="163"/>
      <c r="T145" s="183"/>
      <c r="U145" s="163">
        <v>74.8</v>
      </c>
      <c r="V145" s="160">
        <v>0</v>
      </c>
      <c r="W145" s="160">
        <v>0</v>
      </c>
      <c r="X145" s="160">
        <v>0</v>
      </c>
      <c r="Y145" s="160">
        <v>0</v>
      </c>
      <c r="Z145" s="160">
        <v>100</v>
      </c>
      <c r="AA145" s="160">
        <v>0</v>
      </c>
      <c r="AB145" s="160">
        <v>0</v>
      </c>
      <c r="AC145" s="173"/>
      <c r="AD145" s="173" t="s">
        <v>480</v>
      </c>
      <c r="AE145" s="173" t="s">
        <v>480</v>
      </c>
      <c r="AF145" s="163"/>
      <c r="AG145" s="164" t="s">
        <v>387</v>
      </c>
    </row>
    <row r="146" spans="2:33" x14ac:dyDescent="0.2">
      <c r="B146" s="166" t="s">
        <v>479</v>
      </c>
      <c r="C146" s="167" t="s">
        <v>478</v>
      </c>
      <c r="D146" s="167" t="s">
        <v>2571</v>
      </c>
      <c r="E146" s="160" t="s">
        <v>5</v>
      </c>
      <c r="F146" s="160" t="s">
        <v>3229</v>
      </c>
      <c r="G146" s="160" t="s">
        <v>390</v>
      </c>
      <c r="H146" s="160">
        <v>30.622567</v>
      </c>
      <c r="I146" s="160">
        <v>97.444417000000001</v>
      </c>
      <c r="J146" s="160" t="s">
        <v>11</v>
      </c>
      <c r="K146" s="160" t="s">
        <v>10</v>
      </c>
      <c r="L146" s="161"/>
      <c r="M146" s="165">
        <v>240</v>
      </c>
      <c r="N146" s="228">
        <v>1263.9000000000001</v>
      </c>
      <c r="O146" s="182" t="s">
        <v>0</v>
      </c>
      <c r="P146" s="160">
        <v>97</v>
      </c>
      <c r="Q146" s="160">
        <v>237</v>
      </c>
      <c r="R146" s="160">
        <v>81.44</v>
      </c>
      <c r="S146" s="163"/>
      <c r="T146" s="183"/>
      <c r="U146" s="163">
        <v>806</v>
      </c>
      <c r="V146" s="160">
        <v>0</v>
      </c>
      <c r="W146" s="160">
        <v>0</v>
      </c>
      <c r="X146" s="160">
        <v>0</v>
      </c>
      <c r="Y146" s="160">
        <v>0</v>
      </c>
      <c r="Z146" s="160">
        <v>100</v>
      </c>
      <c r="AA146" s="160">
        <v>0</v>
      </c>
      <c r="AB146" s="160">
        <v>0</v>
      </c>
      <c r="AC146" s="173"/>
      <c r="AD146" s="163" t="s">
        <v>388</v>
      </c>
      <c r="AE146" s="173" t="s">
        <v>389</v>
      </c>
      <c r="AF146" s="163"/>
      <c r="AG146" s="164" t="s">
        <v>387</v>
      </c>
    </row>
    <row r="147" spans="2:33" x14ac:dyDescent="0.2">
      <c r="B147" s="166" t="s">
        <v>477</v>
      </c>
      <c r="C147" s="167" t="s">
        <v>476</v>
      </c>
      <c r="D147" s="167" t="s">
        <v>2576</v>
      </c>
      <c r="E147" s="160" t="s">
        <v>5</v>
      </c>
      <c r="F147" s="160"/>
      <c r="G147" s="160" t="s">
        <v>475</v>
      </c>
      <c r="H147" s="160">
        <v>24.469128000000001</v>
      </c>
      <c r="I147" s="160">
        <v>99.817539999999994</v>
      </c>
      <c r="J147" s="160" t="s">
        <v>11</v>
      </c>
      <c r="K147" s="160" t="s">
        <v>3</v>
      </c>
      <c r="L147" s="161">
        <v>1997</v>
      </c>
      <c r="M147" s="165">
        <v>16</v>
      </c>
      <c r="N147" s="160"/>
      <c r="O147" s="182" t="s">
        <v>0</v>
      </c>
      <c r="P147" s="160">
        <v>4.2300000000000004</v>
      </c>
      <c r="Q147" s="160"/>
      <c r="R147" s="182">
        <v>1092</v>
      </c>
      <c r="S147" s="163"/>
      <c r="T147" s="183"/>
      <c r="U147" s="163"/>
      <c r="V147" s="160">
        <v>0</v>
      </c>
      <c r="W147" s="160">
        <v>0</v>
      </c>
      <c r="X147" s="160">
        <v>0</v>
      </c>
      <c r="Y147" s="160">
        <v>0</v>
      </c>
      <c r="Z147" s="160">
        <v>100</v>
      </c>
      <c r="AA147" s="160">
        <v>0</v>
      </c>
      <c r="AB147" s="160">
        <v>0</v>
      </c>
      <c r="AC147" s="173"/>
      <c r="AD147" s="163" t="s">
        <v>474</v>
      </c>
      <c r="AE147" s="173" t="s">
        <v>474</v>
      </c>
      <c r="AF147" s="163"/>
      <c r="AG147" s="164" t="s">
        <v>387</v>
      </c>
    </row>
    <row r="148" spans="2:33" x14ac:dyDescent="0.2">
      <c r="B148" s="159" t="s">
        <v>2831</v>
      </c>
      <c r="C148" s="160" t="s">
        <v>473</v>
      </c>
      <c r="D148" s="160" t="s">
        <v>2571</v>
      </c>
      <c r="E148" s="160" t="s">
        <v>5</v>
      </c>
      <c r="F148" s="160" t="s">
        <v>3229</v>
      </c>
      <c r="G148" s="160" t="s">
        <v>472</v>
      </c>
      <c r="H148" s="160">
        <v>27.833545000000001</v>
      </c>
      <c r="I148" s="160">
        <v>99.035199000000006</v>
      </c>
      <c r="J148" s="160" t="s">
        <v>11</v>
      </c>
      <c r="K148" s="160" t="s">
        <v>3</v>
      </c>
      <c r="L148" s="161">
        <v>2019</v>
      </c>
      <c r="M148" s="165">
        <v>420</v>
      </c>
      <c r="N148" s="182">
        <v>1753</v>
      </c>
      <c r="O148" s="182" t="s">
        <v>0</v>
      </c>
      <c r="P148" s="160">
        <v>74</v>
      </c>
      <c r="Q148" s="160">
        <v>346.4</v>
      </c>
      <c r="R148" s="160">
        <v>71</v>
      </c>
      <c r="S148" s="163"/>
      <c r="T148" s="163">
        <v>575</v>
      </c>
      <c r="U148" s="163">
        <v>830</v>
      </c>
      <c r="V148" s="160">
        <v>0</v>
      </c>
      <c r="W148" s="160">
        <v>0</v>
      </c>
      <c r="X148" s="160">
        <v>0</v>
      </c>
      <c r="Y148" s="160">
        <v>0</v>
      </c>
      <c r="Z148" s="160">
        <v>100</v>
      </c>
      <c r="AA148" s="160">
        <v>0</v>
      </c>
      <c r="AB148" s="160">
        <v>0</v>
      </c>
      <c r="AC148" s="173" t="s">
        <v>471</v>
      </c>
      <c r="AD148" s="173" t="s">
        <v>389</v>
      </c>
      <c r="AE148" s="173" t="s">
        <v>389</v>
      </c>
      <c r="AF148" s="163"/>
      <c r="AG148" s="164" t="s">
        <v>387</v>
      </c>
    </row>
    <row r="149" spans="2:33" x14ac:dyDescent="0.2">
      <c r="B149" s="159" t="s">
        <v>470</v>
      </c>
      <c r="C149" s="160" t="s">
        <v>469</v>
      </c>
      <c r="D149" s="160" t="s">
        <v>2577</v>
      </c>
      <c r="E149" s="160" t="s">
        <v>5</v>
      </c>
      <c r="F149" s="160" t="s">
        <v>3229</v>
      </c>
      <c r="G149" s="160" t="s">
        <v>390</v>
      </c>
      <c r="H149" s="160">
        <v>31.180399999999999</v>
      </c>
      <c r="I149" s="160">
        <v>97.185199999999995</v>
      </c>
      <c r="J149" s="160" t="s">
        <v>11</v>
      </c>
      <c r="K149" s="160" t="s">
        <v>10</v>
      </c>
      <c r="L149" s="161"/>
      <c r="M149" s="165">
        <v>72</v>
      </c>
      <c r="N149" s="160">
        <v>362</v>
      </c>
      <c r="O149" s="182" t="s">
        <v>0</v>
      </c>
      <c r="P149" s="160">
        <v>38</v>
      </c>
      <c r="Q149" s="160"/>
      <c r="R149" s="160">
        <v>9</v>
      </c>
      <c r="S149" s="163"/>
      <c r="T149" s="163">
        <v>69</v>
      </c>
      <c r="U149" s="163"/>
      <c r="V149" s="160">
        <v>0</v>
      </c>
      <c r="W149" s="160">
        <v>0</v>
      </c>
      <c r="X149" s="160">
        <v>0</v>
      </c>
      <c r="Y149" s="160">
        <v>0</v>
      </c>
      <c r="Z149" s="160">
        <v>100</v>
      </c>
      <c r="AA149" s="160">
        <v>0</v>
      </c>
      <c r="AB149" s="160">
        <v>0</v>
      </c>
      <c r="AC149" s="173"/>
      <c r="AD149" s="173" t="s">
        <v>389</v>
      </c>
      <c r="AE149" s="173" t="s">
        <v>389</v>
      </c>
      <c r="AF149" s="163"/>
      <c r="AG149" s="164" t="s">
        <v>387</v>
      </c>
    </row>
    <row r="150" spans="2:33" x14ac:dyDescent="0.2">
      <c r="B150" s="159" t="s">
        <v>468</v>
      </c>
      <c r="C150" s="160"/>
      <c r="D150" s="160" t="s">
        <v>2575</v>
      </c>
      <c r="E150" s="160" t="s">
        <v>5</v>
      </c>
      <c r="F150" s="160"/>
      <c r="G150" s="160" t="s">
        <v>467</v>
      </c>
      <c r="H150" s="160">
        <v>26.221361000000002</v>
      </c>
      <c r="I150" s="160">
        <v>99.723652999999999</v>
      </c>
      <c r="J150" s="160" t="s">
        <v>11</v>
      </c>
      <c r="K150" s="160" t="s">
        <v>3</v>
      </c>
      <c r="L150" s="161">
        <v>2007</v>
      </c>
      <c r="M150" s="98">
        <v>10</v>
      </c>
      <c r="N150" s="160"/>
      <c r="O150" s="182"/>
      <c r="P150" s="160"/>
      <c r="Q150" s="160"/>
      <c r="R150" s="160"/>
      <c r="S150" s="163"/>
      <c r="T150" s="163"/>
      <c r="U150" s="163"/>
      <c r="V150" s="160">
        <v>0</v>
      </c>
      <c r="W150" s="160">
        <v>0</v>
      </c>
      <c r="X150" s="160">
        <v>0</v>
      </c>
      <c r="Y150" s="160">
        <v>0</v>
      </c>
      <c r="Z150" s="160">
        <v>100</v>
      </c>
      <c r="AA150" s="160">
        <v>0</v>
      </c>
      <c r="AB150" s="160">
        <v>0</v>
      </c>
      <c r="AC150" s="173"/>
      <c r="AD150" s="173"/>
      <c r="AE150" s="173" t="s">
        <v>466</v>
      </c>
      <c r="AF150" s="163"/>
      <c r="AG150" s="164" t="s">
        <v>465</v>
      </c>
    </row>
    <row r="151" spans="2:33" x14ac:dyDescent="0.2">
      <c r="B151" s="159" t="s">
        <v>464</v>
      </c>
      <c r="C151" s="160" t="s">
        <v>463</v>
      </c>
      <c r="D151" s="160" t="s">
        <v>2574</v>
      </c>
      <c r="E151" s="160" t="s">
        <v>5</v>
      </c>
      <c r="F151" s="160" t="s">
        <v>3229</v>
      </c>
      <c r="G151" s="160" t="s">
        <v>390</v>
      </c>
      <c r="H151" s="160">
        <v>32.884166999999998</v>
      </c>
      <c r="I151" s="160">
        <v>95.350283000000005</v>
      </c>
      <c r="J151" s="160" t="s">
        <v>11</v>
      </c>
      <c r="K151" s="160" t="s">
        <v>3</v>
      </c>
      <c r="L151" s="161">
        <v>2006</v>
      </c>
      <c r="M151" s="98">
        <v>2.5</v>
      </c>
      <c r="N151" s="160">
        <v>18</v>
      </c>
      <c r="O151" s="182" t="s">
        <v>0</v>
      </c>
      <c r="P151" s="160"/>
      <c r="Q151" s="160"/>
      <c r="R151" s="160"/>
      <c r="S151" s="163"/>
      <c r="T151" s="163"/>
      <c r="U151" s="163">
        <v>10</v>
      </c>
      <c r="V151" s="160">
        <v>0</v>
      </c>
      <c r="W151" s="160">
        <v>0</v>
      </c>
      <c r="X151" s="160">
        <v>0</v>
      </c>
      <c r="Y151" s="160">
        <v>0</v>
      </c>
      <c r="Z151" s="160">
        <v>100</v>
      </c>
      <c r="AA151" s="160">
        <v>0</v>
      </c>
      <c r="AB151" s="160">
        <v>0</v>
      </c>
      <c r="AC151" s="173"/>
      <c r="AD151" s="173" t="s">
        <v>462</v>
      </c>
      <c r="AE151" s="163" t="s">
        <v>462</v>
      </c>
      <c r="AF151" s="163"/>
      <c r="AG151" s="164" t="s">
        <v>387</v>
      </c>
    </row>
    <row r="152" spans="2:33" x14ac:dyDescent="0.2">
      <c r="B152" s="166" t="s">
        <v>461</v>
      </c>
      <c r="C152" s="167" t="s">
        <v>460</v>
      </c>
      <c r="D152" s="167" t="s">
        <v>2576</v>
      </c>
      <c r="E152" s="160" t="s">
        <v>5</v>
      </c>
      <c r="F152" s="160"/>
      <c r="G152" s="160" t="s">
        <v>435</v>
      </c>
      <c r="H152" s="160">
        <v>24.505206999999999</v>
      </c>
      <c r="I152" s="160">
        <v>100.45174900000001</v>
      </c>
      <c r="J152" s="160" t="s">
        <v>11</v>
      </c>
      <c r="K152" s="160" t="s">
        <v>3</v>
      </c>
      <c r="L152" s="161">
        <v>2018</v>
      </c>
      <c r="M152" s="165">
        <v>30</v>
      </c>
      <c r="N152" s="160">
        <v>135</v>
      </c>
      <c r="O152" s="182" t="s">
        <v>0</v>
      </c>
      <c r="P152" s="160">
        <v>59</v>
      </c>
      <c r="Q152" s="160"/>
      <c r="R152" s="160">
        <v>14.33</v>
      </c>
      <c r="S152" s="163"/>
      <c r="T152" s="183"/>
      <c r="U152" s="163">
        <v>39.5</v>
      </c>
      <c r="V152" s="160">
        <v>0</v>
      </c>
      <c r="W152" s="160">
        <v>0</v>
      </c>
      <c r="X152" s="160">
        <v>0</v>
      </c>
      <c r="Y152" s="160">
        <v>0</v>
      </c>
      <c r="Z152" s="160">
        <v>100</v>
      </c>
      <c r="AA152" s="160">
        <v>0</v>
      </c>
      <c r="AB152" s="160">
        <v>0</v>
      </c>
      <c r="AC152" s="173"/>
      <c r="AD152" s="173" t="s">
        <v>459</v>
      </c>
      <c r="AE152" s="173" t="s">
        <v>459</v>
      </c>
      <c r="AF152" s="163"/>
      <c r="AG152" s="164" t="s">
        <v>3286</v>
      </c>
    </row>
    <row r="153" spans="2:33" x14ac:dyDescent="0.2">
      <c r="B153" s="166" t="s">
        <v>458</v>
      </c>
      <c r="C153" s="167" t="s">
        <v>457</v>
      </c>
      <c r="D153" s="167" t="s">
        <v>2576</v>
      </c>
      <c r="E153" s="160" t="s">
        <v>5</v>
      </c>
      <c r="F153" s="160"/>
      <c r="G153" s="160" t="s">
        <v>435</v>
      </c>
      <c r="H153" s="160">
        <v>24.486867</v>
      </c>
      <c r="I153" s="160">
        <v>100.402128</v>
      </c>
      <c r="J153" s="160" t="s">
        <v>11</v>
      </c>
      <c r="K153" s="160" t="s">
        <v>3</v>
      </c>
      <c r="L153" s="161">
        <v>2016</v>
      </c>
      <c r="M153" s="165">
        <v>50</v>
      </c>
      <c r="N153" s="160">
        <v>224</v>
      </c>
      <c r="O153" s="182" t="s">
        <v>0</v>
      </c>
      <c r="P153" s="160">
        <v>71</v>
      </c>
      <c r="Q153" s="160"/>
      <c r="R153" s="182">
        <v>31.64</v>
      </c>
      <c r="S153" s="163"/>
      <c r="T153" s="183"/>
      <c r="U153" s="163">
        <v>50.8</v>
      </c>
      <c r="V153" s="160">
        <v>0</v>
      </c>
      <c r="W153" s="160">
        <v>0</v>
      </c>
      <c r="X153" s="160">
        <v>0</v>
      </c>
      <c r="Y153" s="160">
        <v>0</v>
      </c>
      <c r="Z153" s="160">
        <v>100</v>
      </c>
      <c r="AA153" s="160">
        <v>0</v>
      </c>
      <c r="AB153" s="160">
        <v>0</v>
      </c>
      <c r="AC153" s="173"/>
      <c r="AD153" s="173"/>
      <c r="AE153" s="173"/>
      <c r="AF153" s="163"/>
      <c r="AG153" s="164" t="s">
        <v>3287</v>
      </c>
    </row>
    <row r="154" spans="2:33" x14ac:dyDescent="0.2">
      <c r="B154" s="166" t="s">
        <v>2580</v>
      </c>
      <c r="C154" s="167"/>
      <c r="D154" s="167" t="s">
        <v>2576</v>
      </c>
      <c r="E154" s="160" t="s">
        <v>5</v>
      </c>
      <c r="F154" s="160"/>
      <c r="G154" s="160"/>
      <c r="H154" s="160">
        <v>21.911918</v>
      </c>
      <c r="I154" s="160">
        <v>100.782319</v>
      </c>
      <c r="J154" s="160" t="s">
        <v>1016</v>
      </c>
      <c r="K154" s="160" t="s">
        <v>3</v>
      </c>
      <c r="L154" s="161"/>
      <c r="M154" s="165"/>
      <c r="N154" s="160"/>
      <c r="O154" s="182"/>
      <c r="P154" s="160"/>
      <c r="Q154" s="160"/>
      <c r="R154" s="182"/>
      <c r="S154" s="163"/>
      <c r="T154" s="183"/>
      <c r="U154" s="163"/>
      <c r="V154" s="160"/>
      <c r="W154" s="160"/>
      <c r="X154" s="160"/>
      <c r="Y154" s="160"/>
      <c r="Z154" s="160"/>
      <c r="AA154" s="160"/>
      <c r="AB154" s="160"/>
      <c r="AC154" s="173"/>
      <c r="AD154" s="173"/>
      <c r="AE154" s="173"/>
      <c r="AF154" s="163"/>
      <c r="AG154" s="164" t="s">
        <v>1710</v>
      </c>
    </row>
    <row r="155" spans="2:33" x14ac:dyDescent="0.2">
      <c r="B155" s="166" t="s">
        <v>456</v>
      </c>
      <c r="C155" s="167" t="s">
        <v>455</v>
      </c>
      <c r="D155" s="167" t="s">
        <v>2576</v>
      </c>
      <c r="E155" s="160" t="s">
        <v>5</v>
      </c>
      <c r="F155" s="160"/>
      <c r="G155" s="160" t="s">
        <v>20</v>
      </c>
      <c r="H155" s="160">
        <v>24.622085999999999</v>
      </c>
      <c r="I155" s="160">
        <v>100.448544</v>
      </c>
      <c r="J155" s="160" t="s">
        <v>11</v>
      </c>
      <c r="K155" s="160" t="s">
        <v>3</v>
      </c>
      <c r="L155" s="161">
        <v>1992</v>
      </c>
      <c r="M155" s="165">
        <v>1670</v>
      </c>
      <c r="N155" s="182">
        <v>6710</v>
      </c>
      <c r="O155" s="182" t="s">
        <v>0</v>
      </c>
      <c r="P155" s="160">
        <v>136</v>
      </c>
      <c r="Q155" s="160">
        <v>418</v>
      </c>
      <c r="R155" s="160">
        <v>887</v>
      </c>
      <c r="S155" s="163"/>
      <c r="T155" s="183">
        <v>7260</v>
      </c>
      <c r="U155" s="163">
        <v>405</v>
      </c>
      <c r="V155" s="160">
        <v>0</v>
      </c>
      <c r="W155" s="160">
        <v>0</v>
      </c>
      <c r="X155" s="160">
        <v>0</v>
      </c>
      <c r="Y155" s="160">
        <v>0</v>
      </c>
      <c r="Z155" s="160">
        <v>100</v>
      </c>
      <c r="AA155" s="160">
        <v>0</v>
      </c>
      <c r="AB155" s="160">
        <v>0</v>
      </c>
      <c r="AC155" s="173"/>
      <c r="AD155" s="173" t="s">
        <v>454</v>
      </c>
      <c r="AE155" s="173" t="s">
        <v>389</v>
      </c>
      <c r="AF155" s="163"/>
      <c r="AG155" s="164" t="s">
        <v>387</v>
      </c>
    </row>
    <row r="156" spans="2:33" x14ac:dyDescent="0.2">
      <c r="B156" s="166" t="s">
        <v>453</v>
      </c>
      <c r="C156" s="167" t="s">
        <v>452</v>
      </c>
      <c r="D156" s="167" t="s">
        <v>2576</v>
      </c>
      <c r="E156" s="160" t="s">
        <v>5</v>
      </c>
      <c r="F156" s="160"/>
      <c r="G156" s="160" t="s">
        <v>20</v>
      </c>
      <c r="H156" s="160">
        <v>21.780266999999998</v>
      </c>
      <c r="I156" s="160">
        <v>101.147367</v>
      </c>
      <c r="J156" s="160" t="s">
        <v>11</v>
      </c>
      <c r="K156" s="160" t="s">
        <v>134</v>
      </c>
      <c r="L156" s="161"/>
      <c r="M156" s="165">
        <v>600</v>
      </c>
      <c r="N156" s="182">
        <v>2417</v>
      </c>
      <c r="O156" s="182" t="s">
        <v>0</v>
      </c>
      <c r="P156" s="160">
        <v>65</v>
      </c>
      <c r="Q156" s="160"/>
      <c r="R156" s="160"/>
      <c r="S156" s="163"/>
      <c r="T156" s="163">
        <v>230</v>
      </c>
      <c r="U156" s="163"/>
      <c r="V156" s="160">
        <v>0</v>
      </c>
      <c r="W156" s="160">
        <v>0</v>
      </c>
      <c r="X156" s="160">
        <v>0</v>
      </c>
      <c r="Y156" s="160">
        <v>0</v>
      </c>
      <c r="Z156" s="160">
        <v>100</v>
      </c>
      <c r="AA156" s="160">
        <v>0</v>
      </c>
      <c r="AB156" s="160">
        <v>0</v>
      </c>
      <c r="AC156" s="173"/>
      <c r="AD156" s="173" t="s">
        <v>389</v>
      </c>
      <c r="AE156" s="173" t="s">
        <v>389</v>
      </c>
      <c r="AF156" s="163"/>
      <c r="AG156" s="164" t="s">
        <v>387</v>
      </c>
    </row>
    <row r="157" spans="2:33" x14ac:dyDescent="0.2">
      <c r="B157" s="166" t="s">
        <v>451</v>
      </c>
      <c r="C157" s="167" t="s">
        <v>450</v>
      </c>
      <c r="D157" s="167" t="s">
        <v>2571</v>
      </c>
      <c r="E157" s="160" t="s">
        <v>5</v>
      </c>
      <c r="F157" s="160"/>
      <c r="G157" s="160" t="s">
        <v>390</v>
      </c>
      <c r="H157" s="160">
        <v>25.857419</v>
      </c>
      <c r="I157" s="160">
        <v>99.160002000000006</v>
      </c>
      <c r="J157" s="160" t="s">
        <v>11</v>
      </c>
      <c r="K157" s="160" t="s">
        <v>3</v>
      </c>
      <c r="L157" s="161">
        <v>2017</v>
      </c>
      <c r="M157" s="165">
        <v>1400</v>
      </c>
      <c r="N157" s="182">
        <v>5999</v>
      </c>
      <c r="O157" s="182" t="s">
        <v>0</v>
      </c>
      <c r="P157" s="160">
        <v>139.80000000000001</v>
      </c>
      <c r="Q157" s="160"/>
      <c r="R157" s="160">
        <v>660</v>
      </c>
      <c r="S157" s="163"/>
      <c r="T157" s="183">
        <v>11036</v>
      </c>
      <c r="U157" s="163"/>
      <c r="V157" s="160">
        <v>0</v>
      </c>
      <c r="W157" s="160">
        <v>0</v>
      </c>
      <c r="X157" s="160">
        <v>0</v>
      </c>
      <c r="Y157" s="160">
        <v>0</v>
      </c>
      <c r="Z157" s="160">
        <v>100</v>
      </c>
      <c r="AA157" s="160">
        <v>0</v>
      </c>
      <c r="AB157" s="160">
        <v>0</v>
      </c>
      <c r="AC157" s="173" t="s">
        <v>449</v>
      </c>
      <c r="AD157" s="173" t="s">
        <v>389</v>
      </c>
      <c r="AE157" s="173" t="s">
        <v>389</v>
      </c>
      <c r="AF157" s="163"/>
      <c r="AG157" s="164" t="s">
        <v>387</v>
      </c>
    </row>
    <row r="158" spans="2:33" x14ac:dyDescent="0.2">
      <c r="B158" s="166" t="s">
        <v>2581</v>
      </c>
      <c r="C158" s="167"/>
      <c r="D158" s="167" t="s">
        <v>2576</v>
      </c>
      <c r="E158" s="160" t="s">
        <v>5</v>
      </c>
      <c r="F158" s="160"/>
      <c r="G158" s="160"/>
      <c r="H158" s="160">
        <v>21.782014</v>
      </c>
      <c r="I158" s="160">
        <v>100.462917</v>
      </c>
      <c r="J158" s="160" t="s">
        <v>1</v>
      </c>
      <c r="K158" s="160" t="s">
        <v>3</v>
      </c>
      <c r="L158" s="161"/>
      <c r="M158" s="165" t="s">
        <v>0</v>
      </c>
      <c r="N158" s="182" t="s">
        <v>0</v>
      </c>
      <c r="O158" s="182"/>
      <c r="P158" s="160"/>
      <c r="Q158" s="160"/>
      <c r="R158" s="160"/>
      <c r="S158" s="163"/>
      <c r="T158" s="183"/>
      <c r="U158" s="163"/>
      <c r="V158" s="160"/>
      <c r="W158" s="160"/>
      <c r="X158" s="160"/>
      <c r="Y158" s="160"/>
      <c r="Z158" s="160"/>
      <c r="AA158" s="160"/>
      <c r="AB158" s="160"/>
      <c r="AC158" s="173"/>
      <c r="AD158" s="173"/>
      <c r="AE158" s="173"/>
      <c r="AF158" s="163"/>
      <c r="AG158" s="164" t="s">
        <v>1710</v>
      </c>
    </row>
    <row r="159" spans="2:33" x14ac:dyDescent="0.2">
      <c r="B159" s="166" t="s">
        <v>448</v>
      </c>
      <c r="C159" s="167" t="s">
        <v>447</v>
      </c>
      <c r="D159" s="167" t="s">
        <v>2576</v>
      </c>
      <c r="E159" s="160" t="s">
        <v>5</v>
      </c>
      <c r="F159" s="160"/>
      <c r="G159" s="160" t="s">
        <v>435</v>
      </c>
      <c r="H159" s="160">
        <v>24.397738</v>
      </c>
      <c r="I159" s="160">
        <v>99.882159000000001</v>
      </c>
      <c r="J159" s="160" t="s">
        <v>11</v>
      </c>
      <c r="K159" s="160" t="s">
        <v>3</v>
      </c>
      <c r="L159" s="161">
        <v>2015</v>
      </c>
      <c r="M159" s="98">
        <v>8</v>
      </c>
      <c r="N159" s="160">
        <v>42.2</v>
      </c>
      <c r="O159" s="182" t="s">
        <v>0</v>
      </c>
      <c r="P159" s="160">
        <v>10.87</v>
      </c>
      <c r="Q159" s="160">
        <v>39</v>
      </c>
      <c r="R159" s="160"/>
      <c r="S159" s="163"/>
      <c r="T159" s="183"/>
      <c r="U159" s="163">
        <v>4.9000000000000004</v>
      </c>
      <c r="V159" s="160">
        <v>0</v>
      </c>
      <c r="W159" s="160">
        <v>0</v>
      </c>
      <c r="X159" s="160">
        <v>0</v>
      </c>
      <c r="Y159" s="160">
        <v>0</v>
      </c>
      <c r="Z159" s="160">
        <v>100</v>
      </c>
      <c r="AA159" s="160">
        <v>0</v>
      </c>
      <c r="AB159" s="160">
        <v>0</v>
      </c>
      <c r="AC159" s="173"/>
      <c r="AD159" s="173" t="s">
        <v>446</v>
      </c>
      <c r="AE159" s="173" t="s">
        <v>446</v>
      </c>
      <c r="AF159" s="163"/>
      <c r="AG159" s="164" t="s">
        <v>387</v>
      </c>
    </row>
    <row r="160" spans="2:33" x14ac:dyDescent="0.2">
      <c r="B160" s="166" t="s">
        <v>445</v>
      </c>
      <c r="C160" s="167" t="s">
        <v>444</v>
      </c>
      <c r="D160" s="167" t="s">
        <v>2576</v>
      </c>
      <c r="E160" s="160" t="s">
        <v>5</v>
      </c>
      <c r="F160" s="160"/>
      <c r="G160" s="160" t="s">
        <v>443</v>
      </c>
      <c r="H160" s="160">
        <v>23.704103</v>
      </c>
      <c r="I160" s="160">
        <v>99.889484999999993</v>
      </c>
      <c r="J160" s="160" t="s">
        <v>67</v>
      </c>
      <c r="K160" s="160" t="s">
        <v>3</v>
      </c>
      <c r="L160" s="161">
        <v>2010</v>
      </c>
      <c r="M160" s="229" t="s">
        <v>442</v>
      </c>
      <c r="N160" s="160">
        <v>89</v>
      </c>
      <c r="O160" s="182">
        <v>57.9</v>
      </c>
      <c r="P160" s="160">
        <v>89</v>
      </c>
      <c r="Q160" s="160">
        <v>280</v>
      </c>
      <c r="R160" s="160">
        <v>51.49</v>
      </c>
      <c r="S160" s="163"/>
      <c r="T160" s="183"/>
      <c r="U160" s="163">
        <v>4.9000000000000004</v>
      </c>
      <c r="V160" s="160">
        <v>0</v>
      </c>
      <c r="W160" s="160">
        <v>0</v>
      </c>
      <c r="X160" s="160">
        <v>0</v>
      </c>
      <c r="Y160" s="160">
        <v>0</v>
      </c>
      <c r="Z160" s="160">
        <v>100</v>
      </c>
      <c r="AA160" s="160">
        <v>0</v>
      </c>
      <c r="AB160" s="160">
        <v>0</v>
      </c>
      <c r="AC160" s="173"/>
      <c r="AD160" s="173" t="s">
        <v>441</v>
      </c>
      <c r="AE160" s="163" t="s">
        <v>441</v>
      </c>
      <c r="AF160" s="163"/>
      <c r="AG160" s="164" t="s">
        <v>387</v>
      </c>
    </row>
    <row r="161" spans="1:2551" x14ac:dyDescent="0.2">
      <c r="B161" s="166" t="s">
        <v>440</v>
      </c>
      <c r="C161" s="167" t="s">
        <v>439</v>
      </c>
      <c r="D161" s="167" t="s">
        <v>2576</v>
      </c>
      <c r="E161" s="160" t="s">
        <v>5</v>
      </c>
      <c r="F161" s="160"/>
      <c r="G161" s="160" t="s">
        <v>435</v>
      </c>
      <c r="H161" s="160">
        <v>24.342441999999998</v>
      </c>
      <c r="I161" s="160">
        <v>100.01218299999999</v>
      </c>
      <c r="J161" s="160" t="s">
        <v>11</v>
      </c>
      <c r="K161" s="160" t="s">
        <v>3</v>
      </c>
      <c r="L161" s="161">
        <v>2009</v>
      </c>
      <c r="M161" s="165">
        <v>40</v>
      </c>
      <c r="N161" s="160">
        <v>170.27</v>
      </c>
      <c r="O161" s="182" t="s">
        <v>0</v>
      </c>
      <c r="P161" s="160">
        <v>56.8</v>
      </c>
      <c r="Q161" s="160">
        <v>147.9</v>
      </c>
      <c r="R161" s="160">
        <v>11.36</v>
      </c>
      <c r="S161" s="163"/>
      <c r="T161" s="183"/>
      <c r="U161" s="163">
        <v>48.4</v>
      </c>
      <c r="V161" s="160">
        <v>0</v>
      </c>
      <c r="W161" s="160">
        <v>0</v>
      </c>
      <c r="X161" s="160">
        <v>0</v>
      </c>
      <c r="Y161" s="160">
        <v>0</v>
      </c>
      <c r="Z161" s="160">
        <v>100</v>
      </c>
      <c r="AA161" s="160">
        <v>0</v>
      </c>
      <c r="AB161" s="160">
        <v>0</v>
      </c>
      <c r="AC161" s="173"/>
      <c r="AD161" s="173" t="s">
        <v>438</v>
      </c>
      <c r="AE161" s="173" t="s">
        <v>438</v>
      </c>
      <c r="AF161" s="163"/>
      <c r="AG161" s="164" t="s">
        <v>387</v>
      </c>
    </row>
    <row r="162" spans="1:2551" x14ac:dyDescent="0.2">
      <c r="B162" s="166" t="s">
        <v>437</v>
      </c>
      <c r="C162" s="167" t="s">
        <v>436</v>
      </c>
      <c r="D162" s="167" t="s">
        <v>2576</v>
      </c>
      <c r="E162" s="160" t="s">
        <v>5</v>
      </c>
      <c r="F162" s="160"/>
      <c r="G162" s="160" t="s">
        <v>435</v>
      </c>
      <c r="H162" s="160">
        <v>24.377085999999998</v>
      </c>
      <c r="I162" s="160">
        <v>100.05009800000001</v>
      </c>
      <c r="J162" s="160" t="s">
        <v>11</v>
      </c>
      <c r="K162" s="160" t="s">
        <v>3</v>
      </c>
      <c r="L162" s="161"/>
      <c r="M162" s="165">
        <v>25</v>
      </c>
      <c r="N162" s="160">
        <v>100</v>
      </c>
      <c r="O162" s="182" t="s">
        <v>0</v>
      </c>
      <c r="P162" s="160"/>
      <c r="Q162" s="160"/>
      <c r="R162" s="160"/>
      <c r="S162" s="163"/>
      <c r="T162" s="183"/>
      <c r="U162" s="163"/>
      <c r="V162" s="160">
        <v>0</v>
      </c>
      <c r="W162" s="160">
        <v>0</v>
      </c>
      <c r="X162" s="160">
        <v>0</v>
      </c>
      <c r="Y162" s="160">
        <v>0</v>
      </c>
      <c r="Z162" s="160">
        <v>100</v>
      </c>
      <c r="AA162" s="160">
        <v>0</v>
      </c>
      <c r="AB162" s="160">
        <v>0</v>
      </c>
      <c r="AC162" s="173"/>
      <c r="AD162" s="173"/>
      <c r="AE162" s="173"/>
      <c r="AF162" s="163"/>
      <c r="AG162" s="164" t="s">
        <v>387</v>
      </c>
    </row>
    <row r="163" spans="1:2551" x14ac:dyDescent="0.2">
      <c r="B163" s="230" t="s">
        <v>434</v>
      </c>
      <c r="C163" s="173" t="s">
        <v>433</v>
      </c>
      <c r="D163" s="173" t="s">
        <v>2576</v>
      </c>
      <c r="E163" s="160" t="s">
        <v>5</v>
      </c>
      <c r="F163" s="160"/>
      <c r="G163" s="160" t="s">
        <v>20</v>
      </c>
      <c r="H163" s="160">
        <v>22.642128</v>
      </c>
      <c r="I163" s="160">
        <v>100.436336</v>
      </c>
      <c r="J163" s="160" t="s">
        <v>11</v>
      </c>
      <c r="K163" s="160" t="s">
        <v>3</v>
      </c>
      <c r="L163" s="161">
        <v>2014</v>
      </c>
      <c r="M163" s="165">
        <v>5850</v>
      </c>
      <c r="N163" s="182">
        <v>23912</v>
      </c>
      <c r="O163" s="182" t="s">
        <v>0</v>
      </c>
      <c r="P163" s="160">
        <v>261.5</v>
      </c>
      <c r="Q163" s="160">
        <v>608</v>
      </c>
      <c r="R163" s="182">
        <v>21749</v>
      </c>
      <c r="S163" s="183"/>
      <c r="T163" s="183">
        <v>43602</v>
      </c>
      <c r="U163" s="183">
        <v>3681</v>
      </c>
      <c r="V163" s="160">
        <v>0</v>
      </c>
      <c r="W163" s="160">
        <v>0</v>
      </c>
      <c r="X163" s="160">
        <v>0</v>
      </c>
      <c r="Y163" s="160">
        <v>0</v>
      </c>
      <c r="Z163" s="160">
        <v>100</v>
      </c>
      <c r="AA163" s="160">
        <v>0</v>
      </c>
      <c r="AB163" s="160">
        <v>0</v>
      </c>
      <c r="AC163" s="173"/>
      <c r="AD163" s="173"/>
      <c r="AE163" s="173" t="s">
        <v>389</v>
      </c>
      <c r="AF163" s="163"/>
      <c r="AG163" s="164" t="s">
        <v>387</v>
      </c>
    </row>
    <row r="164" spans="1:2551" x14ac:dyDescent="0.2">
      <c r="B164" s="174" t="s">
        <v>432</v>
      </c>
      <c r="C164" s="176"/>
      <c r="D164" s="176" t="s">
        <v>2571</v>
      </c>
      <c r="E164" s="160" t="s">
        <v>5</v>
      </c>
      <c r="F164" s="160" t="s">
        <v>3229</v>
      </c>
      <c r="G164" s="176" t="s">
        <v>390</v>
      </c>
      <c r="H164" s="176">
        <v>30.039853999999998</v>
      </c>
      <c r="I164" s="176">
        <v>97.889503000000005</v>
      </c>
      <c r="J164" s="176" t="s">
        <v>11</v>
      </c>
      <c r="K164" s="176" t="s">
        <v>431</v>
      </c>
      <c r="L164" s="231"/>
      <c r="M164" s="177">
        <v>405</v>
      </c>
      <c r="N164" s="176"/>
      <c r="O164" s="176"/>
      <c r="P164" s="176">
        <v>78.5</v>
      </c>
      <c r="Q164" s="176"/>
      <c r="R164" s="176"/>
      <c r="S164" s="176"/>
      <c r="T164" s="177"/>
      <c r="U164" s="176"/>
      <c r="V164" s="176"/>
      <c r="W164" s="176"/>
      <c r="X164" s="176"/>
      <c r="Y164" s="176"/>
      <c r="Z164" s="176"/>
      <c r="AA164" s="176"/>
      <c r="AB164" s="176"/>
      <c r="AC164" s="178"/>
      <c r="AD164" s="178"/>
      <c r="AE164" s="178"/>
      <c r="AF164" s="176"/>
      <c r="AG164" s="164" t="s">
        <v>199</v>
      </c>
    </row>
    <row r="165" spans="1:2551" ht="13" customHeight="1" x14ac:dyDescent="0.3">
      <c r="A165" s="1377"/>
      <c r="B165" s="166" t="s">
        <v>430</v>
      </c>
      <c r="C165" s="167" t="s">
        <v>429</v>
      </c>
      <c r="D165" s="167" t="s">
        <v>2571</v>
      </c>
      <c r="E165" s="160" t="s">
        <v>5</v>
      </c>
      <c r="F165" s="160" t="s">
        <v>3229</v>
      </c>
      <c r="G165" s="160" t="s">
        <v>390</v>
      </c>
      <c r="H165" s="160">
        <v>29.649933000000001</v>
      </c>
      <c r="I165" s="160">
        <v>98.347700000000003</v>
      </c>
      <c r="J165" s="160" t="s">
        <v>11</v>
      </c>
      <c r="K165" s="160" t="s">
        <v>10</v>
      </c>
      <c r="L165" s="161"/>
      <c r="M165" s="165">
        <v>2100</v>
      </c>
      <c r="N165" s="160">
        <v>10582</v>
      </c>
      <c r="O165" s="182" t="s">
        <v>0</v>
      </c>
      <c r="P165" s="160">
        <v>315</v>
      </c>
      <c r="Q165" s="160">
        <v>724</v>
      </c>
      <c r="R165" s="182">
        <v>3602</v>
      </c>
      <c r="S165" s="163"/>
      <c r="T165" s="183"/>
      <c r="U165" s="183">
        <v>6297</v>
      </c>
      <c r="V165" s="160">
        <v>0</v>
      </c>
      <c r="W165" s="160">
        <v>0</v>
      </c>
      <c r="X165" s="160">
        <v>0</v>
      </c>
      <c r="Y165" s="160">
        <v>0</v>
      </c>
      <c r="Z165" s="160">
        <v>100</v>
      </c>
      <c r="AA165" s="160">
        <v>0</v>
      </c>
      <c r="AB165" s="160">
        <v>0</v>
      </c>
      <c r="AC165" s="173"/>
      <c r="AD165" s="173" t="s">
        <v>389</v>
      </c>
      <c r="AE165" s="173" t="s">
        <v>389</v>
      </c>
      <c r="AF165" s="163"/>
      <c r="AG165" s="164" t="s">
        <v>387</v>
      </c>
    </row>
    <row r="166" spans="1:2551" x14ac:dyDescent="0.2">
      <c r="B166" s="166" t="s">
        <v>2582</v>
      </c>
      <c r="C166" s="167" t="s">
        <v>428</v>
      </c>
      <c r="D166" s="167" t="s">
        <v>2577</v>
      </c>
      <c r="E166" s="160" t="s">
        <v>5</v>
      </c>
      <c r="F166" s="160" t="s">
        <v>3229</v>
      </c>
      <c r="G166" s="160" t="s">
        <v>405</v>
      </c>
      <c r="H166" s="179">
        <v>31.221</v>
      </c>
      <c r="I166" s="179">
        <v>97.174999999999997</v>
      </c>
      <c r="J166" s="160" t="s">
        <v>11</v>
      </c>
      <c r="K166" s="160" t="s">
        <v>10</v>
      </c>
      <c r="L166" s="161"/>
      <c r="M166" s="165">
        <v>114</v>
      </c>
      <c r="N166" s="160">
        <v>562</v>
      </c>
      <c r="O166" s="182" t="s">
        <v>0</v>
      </c>
      <c r="P166" s="160"/>
      <c r="Q166" s="160"/>
      <c r="R166" s="160">
        <v>221</v>
      </c>
      <c r="S166" s="163"/>
      <c r="T166" s="183">
        <v>146</v>
      </c>
      <c r="U166" s="163"/>
      <c r="V166" s="160">
        <v>0</v>
      </c>
      <c r="W166" s="160">
        <v>0</v>
      </c>
      <c r="X166" s="160">
        <v>0</v>
      </c>
      <c r="Y166" s="160">
        <v>0</v>
      </c>
      <c r="Z166" s="160">
        <v>100</v>
      </c>
      <c r="AA166" s="160">
        <v>0</v>
      </c>
      <c r="AB166" s="160">
        <v>0</v>
      </c>
      <c r="AC166" s="173"/>
      <c r="AD166" s="173"/>
      <c r="AE166" s="163"/>
      <c r="AF166" s="163"/>
      <c r="AG166" s="164" t="s">
        <v>387</v>
      </c>
    </row>
    <row r="167" spans="1:2551" x14ac:dyDescent="0.2">
      <c r="B167" s="166" t="s">
        <v>427</v>
      </c>
      <c r="C167" s="167"/>
      <c r="D167" s="167" t="s">
        <v>2575</v>
      </c>
      <c r="E167" s="160" t="s">
        <v>5</v>
      </c>
      <c r="F167" s="160"/>
      <c r="G167" s="160" t="s">
        <v>426</v>
      </c>
      <c r="H167" s="160">
        <v>25.563981999999999</v>
      </c>
      <c r="I167" s="160">
        <v>100.03044199999999</v>
      </c>
      <c r="J167" s="160" t="s">
        <v>11</v>
      </c>
      <c r="K167" s="160" t="s">
        <v>3</v>
      </c>
      <c r="L167" s="161"/>
      <c r="M167" s="165">
        <v>4</v>
      </c>
      <c r="N167" s="160"/>
      <c r="O167" s="182" t="s">
        <v>0</v>
      </c>
      <c r="P167" s="160"/>
      <c r="Q167" s="160"/>
      <c r="R167" s="160"/>
      <c r="S167" s="163"/>
      <c r="T167" s="183"/>
      <c r="U167" s="163"/>
      <c r="V167" s="160">
        <v>0</v>
      </c>
      <c r="W167" s="160">
        <v>0</v>
      </c>
      <c r="X167" s="160">
        <v>0</v>
      </c>
      <c r="Y167" s="160">
        <v>0</v>
      </c>
      <c r="Z167" s="160">
        <v>100</v>
      </c>
      <c r="AA167" s="160">
        <v>0</v>
      </c>
      <c r="AB167" s="160">
        <v>0</v>
      </c>
      <c r="AC167" s="173"/>
      <c r="AD167" s="173"/>
      <c r="AE167" s="163"/>
      <c r="AF167" s="163"/>
      <c r="AG167" s="164" t="s">
        <v>387</v>
      </c>
    </row>
    <row r="168" spans="1:2551" x14ac:dyDescent="0.2">
      <c r="B168" s="166" t="s">
        <v>2583</v>
      </c>
      <c r="C168" s="167"/>
      <c r="D168" s="167" t="s">
        <v>2571</v>
      </c>
      <c r="E168" s="160" t="s">
        <v>5</v>
      </c>
      <c r="F168" s="160"/>
      <c r="G168" s="160"/>
      <c r="H168" s="160">
        <v>25.870968999999999</v>
      </c>
      <c r="I168" s="160">
        <v>99.288889999999995</v>
      </c>
      <c r="J168" s="160" t="s">
        <v>1016</v>
      </c>
      <c r="K168" s="160" t="s">
        <v>3</v>
      </c>
      <c r="L168" s="161"/>
      <c r="M168" s="165"/>
      <c r="N168" s="160"/>
      <c r="O168" s="182"/>
      <c r="P168" s="160"/>
      <c r="Q168" s="160"/>
      <c r="R168" s="160"/>
      <c r="S168" s="163"/>
      <c r="T168" s="183"/>
      <c r="U168" s="163"/>
      <c r="V168" s="160"/>
      <c r="W168" s="160"/>
      <c r="X168" s="160"/>
      <c r="Y168" s="160"/>
      <c r="Z168" s="160"/>
      <c r="AA168" s="160"/>
      <c r="AB168" s="160"/>
      <c r="AC168" s="173"/>
      <c r="AD168" s="173"/>
      <c r="AE168" s="163"/>
      <c r="AF168" s="163"/>
      <c r="AG168" s="164" t="s">
        <v>1710</v>
      </c>
    </row>
    <row r="169" spans="1:2551" x14ac:dyDescent="0.2">
      <c r="B169" s="166" t="s">
        <v>425</v>
      </c>
      <c r="C169" s="167" t="s">
        <v>424</v>
      </c>
      <c r="D169" s="167" t="s">
        <v>2571</v>
      </c>
      <c r="E169" s="160" t="s">
        <v>5</v>
      </c>
      <c r="F169" s="160" t="s">
        <v>3229</v>
      </c>
      <c r="G169" s="160" t="s">
        <v>423</v>
      </c>
      <c r="H169" s="160">
        <v>27.194230999999998</v>
      </c>
      <c r="I169" s="160">
        <v>99.107516000000004</v>
      </c>
      <c r="J169" s="160" t="s">
        <v>11</v>
      </c>
      <c r="K169" s="160" t="s">
        <v>53</v>
      </c>
      <c r="L169" s="161">
        <v>2025</v>
      </c>
      <c r="M169" s="165">
        <v>1400</v>
      </c>
      <c r="N169" s="182">
        <v>6200</v>
      </c>
      <c r="O169" s="182" t="s">
        <v>0</v>
      </c>
      <c r="P169" s="160">
        <v>158</v>
      </c>
      <c r="Q169" s="160">
        <v>396</v>
      </c>
      <c r="R169" s="182">
        <v>1039.4000000000001</v>
      </c>
      <c r="S169" s="163"/>
      <c r="T169" s="183">
        <v>5951</v>
      </c>
      <c r="U169" s="183">
        <v>2900</v>
      </c>
      <c r="V169" s="160">
        <v>0</v>
      </c>
      <c r="W169" s="160">
        <v>0</v>
      </c>
      <c r="X169" s="160">
        <v>0</v>
      </c>
      <c r="Y169" s="160">
        <v>0</v>
      </c>
      <c r="Z169" s="160">
        <v>100</v>
      </c>
      <c r="AA169" s="160">
        <v>0</v>
      </c>
      <c r="AB169" s="160">
        <v>0</v>
      </c>
      <c r="AC169" s="173"/>
      <c r="AD169" s="173" t="s">
        <v>389</v>
      </c>
      <c r="AE169" s="173" t="s">
        <v>389</v>
      </c>
      <c r="AF169" s="163"/>
      <c r="AG169" s="164" t="s">
        <v>3315</v>
      </c>
    </row>
    <row r="170" spans="1:2551" x14ac:dyDescent="0.2">
      <c r="B170" s="166" t="s">
        <v>422</v>
      </c>
      <c r="C170" s="167"/>
      <c r="D170" s="167" t="s">
        <v>2571</v>
      </c>
      <c r="E170" s="160" t="s">
        <v>5</v>
      </c>
      <c r="F170" s="160"/>
      <c r="G170" s="160" t="s">
        <v>421</v>
      </c>
      <c r="H170" s="160">
        <v>25.411382</v>
      </c>
      <c r="I170" s="160">
        <v>99.214444</v>
      </c>
      <c r="J170" s="160" t="s">
        <v>11</v>
      </c>
      <c r="K170" s="160" t="s">
        <v>3</v>
      </c>
      <c r="L170" s="161"/>
      <c r="M170" s="165">
        <v>5</v>
      </c>
      <c r="N170" s="160">
        <v>23.594999999999999</v>
      </c>
      <c r="O170" s="182" t="s">
        <v>0</v>
      </c>
      <c r="P170" s="160"/>
      <c r="Q170" s="160"/>
      <c r="R170" s="182"/>
      <c r="S170" s="163"/>
      <c r="T170" s="183"/>
      <c r="U170" s="183"/>
      <c r="V170" s="160">
        <v>0</v>
      </c>
      <c r="W170" s="160">
        <v>0</v>
      </c>
      <c r="X170" s="160">
        <v>0</v>
      </c>
      <c r="Y170" s="160">
        <v>0</v>
      </c>
      <c r="Z170" s="160">
        <v>100</v>
      </c>
      <c r="AA170" s="160">
        <v>0</v>
      </c>
      <c r="AB170" s="160">
        <v>0</v>
      </c>
      <c r="AC170" s="173"/>
      <c r="AD170" s="173" t="s">
        <v>420</v>
      </c>
      <c r="AE170" s="173" t="s">
        <v>420</v>
      </c>
      <c r="AF170" s="163"/>
      <c r="AG170" s="164" t="s">
        <v>419</v>
      </c>
    </row>
    <row r="171" spans="1:2551" x14ac:dyDescent="0.2">
      <c r="A171" s="50"/>
      <c r="B171" s="232" t="s">
        <v>418</v>
      </c>
      <c r="C171" s="162" t="s">
        <v>417</v>
      </c>
      <c r="D171" s="162" t="s">
        <v>2571</v>
      </c>
      <c r="E171" s="162" t="s">
        <v>5</v>
      </c>
      <c r="F171" s="162"/>
      <c r="G171" s="162" t="s">
        <v>390</v>
      </c>
      <c r="H171" s="162">
        <v>27.939088999999999</v>
      </c>
      <c r="I171" s="162">
        <v>98.924313999999995</v>
      </c>
      <c r="J171" s="162" t="s">
        <v>11</v>
      </c>
      <c r="K171" s="162" t="s">
        <v>3</v>
      </c>
      <c r="L171" s="162">
        <v>2018</v>
      </c>
      <c r="M171" s="162">
        <v>990</v>
      </c>
      <c r="N171" s="172">
        <v>4116</v>
      </c>
      <c r="O171" s="162" t="s">
        <v>0</v>
      </c>
      <c r="P171" s="162">
        <v>138</v>
      </c>
      <c r="Q171" s="162">
        <v>247.1</v>
      </c>
      <c r="R171" s="162">
        <v>272</v>
      </c>
      <c r="S171" s="162"/>
      <c r="T171" s="172">
        <v>1268</v>
      </c>
      <c r="U171" s="172">
        <v>1139</v>
      </c>
      <c r="V171" s="162">
        <v>0</v>
      </c>
      <c r="W171" s="162">
        <v>0</v>
      </c>
      <c r="X171" s="162">
        <v>0</v>
      </c>
      <c r="Y171" s="162">
        <v>0</v>
      </c>
      <c r="Z171" s="162">
        <v>100</v>
      </c>
      <c r="AA171" s="162">
        <v>0</v>
      </c>
      <c r="AB171" s="162">
        <v>0</v>
      </c>
      <c r="AC171" s="162" t="s">
        <v>393</v>
      </c>
      <c r="AD171" s="162" t="s">
        <v>389</v>
      </c>
      <c r="AE171" s="162" t="s">
        <v>389</v>
      </c>
      <c r="AF171" s="162"/>
      <c r="AG171" s="233" t="s">
        <v>387</v>
      </c>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c r="IW171" s="18"/>
      <c r="IX171" s="18"/>
      <c r="IY171" s="18"/>
      <c r="IZ171" s="18"/>
      <c r="JA171" s="18"/>
      <c r="JB171" s="18"/>
      <c r="JC171" s="18"/>
      <c r="JD171" s="18"/>
      <c r="JE171" s="18"/>
      <c r="JF171" s="18"/>
      <c r="JG171" s="18"/>
      <c r="JH171" s="18"/>
      <c r="JI171" s="18"/>
      <c r="JJ171" s="18"/>
      <c r="JK171" s="18"/>
      <c r="JL171" s="18"/>
      <c r="JM171" s="18"/>
      <c r="JN171" s="18"/>
      <c r="JO171" s="18"/>
      <c r="JP171" s="18"/>
      <c r="JQ171" s="18"/>
      <c r="JR171" s="18"/>
      <c r="JS171" s="18"/>
      <c r="JT171" s="18"/>
      <c r="JU171" s="18"/>
      <c r="JV171" s="18"/>
      <c r="JW171" s="18"/>
      <c r="JX171" s="18"/>
      <c r="JY171" s="18"/>
      <c r="JZ171" s="18"/>
      <c r="KA171" s="18"/>
      <c r="KB171" s="18"/>
      <c r="KC171" s="18"/>
      <c r="KD171" s="18"/>
      <c r="KE171" s="18"/>
      <c r="KF171" s="18"/>
      <c r="KG171" s="18"/>
      <c r="KH171" s="18"/>
      <c r="KI171" s="18"/>
      <c r="KJ171" s="18"/>
      <c r="KK171" s="18"/>
      <c r="KL171" s="18"/>
      <c r="KM171" s="18"/>
      <c r="KN171" s="18"/>
      <c r="KO171" s="18"/>
      <c r="KP171" s="18"/>
      <c r="KQ171" s="18"/>
      <c r="KR171" s="18"/>
      <c r="KS171" s="18"/>
      <c r="KT171" s="18"/>
      <c r="KU171" s="18"/>
      <c r="KV171" s="18"/>
      <c r="KW171" s="18"/>
      <c r="KX171" s="18"/>
      <c r="KY171" s="18"/>
      <c r="KZ171" s="18"/>
      <c r="LA171" s="18"/>
      <c r="LB171" s="18"/>
      <c r="LC171" s="18"/>
      <c r="LD171" s="18"/>
      <c r="LE171" s="18"/>
      <c r="LF171" s="18"/>
      <c r="LG171" s="18"/>
      <c r="LH171" s="18"/>
      <c r="LI171" s="18"/>
      <c r="LJ171" s="18"/>
      <c r="LK171" s="18"/>
      <c r="LL171" s="18"/>
      <c r="LM171" s="18"/>
      <c r="LN171" s="18"/>
      <c r="LO171" s="18"/>
      <c r="LP171" s="18"/>
      <c r="LQ171" s="18"/>
      <c r="LR171" s="18"/>
      <c r="LS171" s="18"/>
      <c r="LT171" s="18"/>
      <c r="LU171" s="18"/>
      <c r="LV171" s="18"/>
      <c r="LW171" s="18"/>
      <c r="LX171" s="18"/>
      <c r="LY171" s="18"/>
      <c r="LZ171" s="18"/>
      <c r="MA171" s="18"/>
      <c r="MB171" s="18"/>
      <c r="MC171" s="18"/>
      <c r="MD171" s="18"/>
      <c r="ME171" s="18"/>
      <c r="MF171" s="18"/>
      <c r="MG171" s="18"/>
      <c r="MH171" s="18"/>
      <c r="MI171" s="18"/>
      <c r="MJ171" s="18"/>
      <c r="MK171" s="18"/>
      <c r="ML171" s="18"/>
      <c r="MM171" s="18"/>
      <c r="MN171" s="18"/>
      <c r="MO171" s="18"/>
      <c r="MP171" s="18"/>
      <c r="MQ171" s="18"/>
      <c r="MR171" s="18"/>
      <c r="MS171" s="18"/>
      <c r="MT171" s="18"/>
      <c r="MU171" s="18"/>
      <c r="MV171" s="18"/>
      <c r="MW171" s="18"/>
      <c r="MX171" s="18"/>
      <c r="MY171" s="18"/>
      <c r="MZ171" s="18"/>
      <c r="NA171" s="18"/>
      <c r="NB171" s="18"/>
      <c r="NC171" s="18"/>
      <c r="ND171" s="18"/>
      <c r="NE171" s="18"/>
      <c r="NF171" s="18"/>
      <c r="NG171" s="18"/>
      <c r="NH171" s="18"/>
      <c r="NI171" s="18"/>
      <c r="NJ171" s="18"/>
      <c r="NK171" s="18"/>
      <c r="NL171" s="18"/>
      <c r="NM171" s="18"/>
      <c r="NN171" s="18"/>
      <c r="NO171" s="18"/>
      <c r="NP171" s="18"/>
      <c r="NQ171" s="18"/>
      <c r="NR171" s="18"/>
      <c r="NS171" s="18"/>
      <c r="NT171" s="18"/>
      <c r="NU171" s="18"/>
      <c r="NV171" s="18"/>
      <c r="NW171" s="18"/>
      <c r="NX171" s="18"/>
      <c r="NY171" s="18"/>
      <c r="NZ171" s="18"/>
      <c r="OA171" s="18"/>
      <c r="OB171" s="18"/>
      <c r="OC171" s="18"/>
      <c r="OD171" s="18"/>
      <c r="OE171" s="18"/>
      <c r="OF171" s="18"/>
      <c r="OG171" s="18"/>
      <c r="OH171" s="18"/>
      <c r="OI171" s="18"/>
      <c r="OJ171" s="18"/>
      <c r="OK171" s="18"/>
      <c r="OL171" s="18"/>
      <c r="OM171" s="18"/>
      <c r="ON171" s="18"/>
      <c r="OO171" s="18"/>
      <c r="OP171" s="18"/>
      <c r="OQ171" s="18"/>
      <c r="OR171" s="18"/>
      <c r="OS171" s="18"/>
      <c r="OT171" s="18"/>
      <c r="OU171" s="18"/>
      <c r="OV171" s="18"/>
      <c r="OW171" s="18"/>
      <c r="OX171" s="18"/>
      <c r="OY171" s="18"/>
      <c r="OZ171" s="18"/>
      <c r="PA171" s="18"/>
      <c r="PB171" s="18"/>
      <c r="PC171" s="18"/>
      <c r="PD171" s="18"/>
      <c r="PE171" s="18"/>
      <c r="PF171" s="18"/>
      <c r="PG171" s="18"/>
      <c r="PH171" s="18"/>
      <c r="PI171" s="18"/>
      <c r="PJ171" s="18"/>
      <c r="PK171" s="18"/>
      <c r="PL171" s="18"/>
      <c r="PM171" s="18"/>
      <c r="PN171" s="18"/>
      <c r="PO171" s="18"/>
      <c r="PP171" s="18"/>
      <c r="PQ171" s="18"/>
      <c r="PR171" s="18"/>
      <c r="PS171" s="18"/>
      <c r="PT171" s="18"/>
      <c r="PU171" s="18"/>
      <c r="PV171" s="18"/>
      <c r="PW171" s="18"/>
      <c r="PX171" s="18"/>
      <c r="PY171" s="18"/>
      <c r="PZ171" s="18"/>
      <c r="QA171" s="18"/>
      <c r="QB171" s="18"/>
      <c r="QC171" s="18"/>
      <c r="QD171" s="18"/>
      <c r="QE171" s="18"/>
      <c r="QF171" s="18"/>
      <c r="QG171" s="18"/>
      <c r="QH171" s="18"/>
      <c r="QI171" s="18"/>
      <c r="QJ171" s="18"/>
      <c r="QK171" s="18"/>
      <c r="QL171" s="18"/>
      <c r="QM171" s="18"/>
      <c r="QN171" s="18"/>
      <c r="QO171" s="18"/>
      <c r="QP171" s="18"/>
      <c r="QQ171" s="18"/>
      <c r="QR171" s="18"/>
      <c r="QS171" s="18"/>
      <c r="QT171" s="18"/>
      <c r="QU171" s="18"/>
      <c r="QV171" s="18"/>
      <c r="QW171" s="18"/>
      <c r="QX171" s="18"/>
      <c r="QY171" s="18"/>
      <c r="QZ171" s="18"/>
      <c r="RA171" s="18"/>
      <c r="RB171" s="18"/>
      <c r="RC171" s="18"/>
      <c r="RD171" s="18"/>
      <c r="RE171" s="18"/>
      <c r="RF171" s="18"/>
      <c r="RG171" s="18"/>
      <c r="RH171" s="18"/>
      <c r="RI171" s="18"/>
      <c r="RJ171" s="18"/>
      <c r="RK171" s="18"/>
      <c r="RL171" s="18"/>
      <c r="RM171" s="18"/>
      <c r="RN171" s="18"/>
      <c r="RO171" s="18"/>
      <c r="RP171" s="18"/>
      <c r="RQ171" s="18"/>
      <c r="RR171" s="18"/>
      <c r="RS171" s="18"/>
      <c r="RT171" s="18"/>
      <c r="RU171" s="18"/>
      <c r="RV171" s="18"/>
      <c r="RW171" s="18"/>
      <c r="RX171" s="18"/>
      <c r="RY171" s="18"/>
      <c r="RZ171" s="18"/>
      <c r="SA171" s="18"/>
      <c r="SB171" s="18"/>
      <c r="SC171" s="18"/>
      <c r="SD171" s="18"/>
      <c r="SE171" s="18"/>
      <c r="SF171" s="18"/>
      <c r="SG171" s="18"/>
      <c r="SH171" s="18"/>
      <c r="SI171" s="18"/>
      <c r="SJ171" s="18"/>
      <c r="SK171" s="18"/>
      <c r="SL171" s="18"/>
      <c r="SM171" s="18"/>
      <c r="SN171" s="18"/>
      <c r="SO171" s="18"/>
      <c r="SP171" s="18"/>
      <c r="SQ171" s="18"/>
      <c r="SR171" s="18"/>
      <c r="SS171" s="18"/>
      <c r="ST171" s="18"/>
      <c r="SU171" s="18"/>
      <c r="SV171" s="18"/>
      <c r="SW171" s="18"/>
      <c r="SX171" s="18"/>
      <c r="SY171" s="18"/>
      <c r="SZ171" s="18"/>
      <c r="TA171" s="18"/>
      <c r="TB171" s="18"/>
      <c r="TC171" s="18"/>
      <c r="TD171" s="18"/>
      <c r="TE171" s="18"/>
      <c r="TF171" s="18"/>
      <c r="TG171" s="18"/>
      <c r="TH171" s="18"/>
      <c r="TI171" s="18"/>
      <c r="TJ171" s="18"/>
      <c r="TK171" s="18"/>
      <c r="TL171" s="18"/>
      <c r="TM171" s="18"/>
      <c r="TN171" s="18"/>
      <c r="TO171" s="18"/>
      <c r="TP171" s="18"/>
      <c r="TQ171" s="18"/>
      <c r="TR171" s="18"/>
      <c r="TS171" s="18"/>
      <c r="TT171" s="18"/>
      <c r="TU171" s="18"/>
      <c r="TV171" s="18"/>
      <c r="TW171" s="18"/>
      <c r="TX171" s="18"/>
      <c r="TY171" s="18"/>
      <c r="TZ171" s="18"/>
      <c r="UA171" s="18"/>
      <c r="UB171" s="18"/>
      <c r="UC171" s="18"/>
      <c r="UD171" s="18"/>
      <c r="UE171" s="18"/>
      <c r="UF171" s="18"/>
      <c r="UG171" s="18"/>
      <c r="UH171" s="18"/>
      <c r="UI171" s="18"/>
      <c r="UJ171" s="18"/>
      <c r="UK171" s="18"/>
      <c r="UL171" s="18"/>
      <c r="UM171" s="18"/>
      <c r="UN171" s="18"/>
      <c r="UO171" s="18"/>
      <c r="UP171" s="18"/>
      <c r="UQ171" s="18"/>
      <c r="UR171" s="18"/>
      <c r="US171" s="18"/>
      <c r="UT171" s="18"/>
      <c r="UU171" s="18"/>
      <c r="UV171" s="18"/>
      <c r="UW171" s="18"/>
      <c r="UX171" s="18"/>
      <c r="UY171" s="18"/>
      <c r="UZ171" s="18"/>
      <c r="VA171" s="18"/>
      <c r="VB171" s="18"/>
      <c r="VC171" s="18"/>
      <c r="VD171" s="18"/>
      <c r="VE171" s="18"/>
      <c r="VF171" s="18"/>
      <c r="VG171" s="18"/>
      <c r="VH171" s="18"/>
      <c r="VI171" s="18"/>
      <c r="VJ171" s="18"/>
      <c r="VK171" s="18"/>
      <c r="VL171" s="18"/>
      <c r="VM171" s="18"/>
      <c r="VN171" s="18"/>
      <c r="VO171" s="18"/>
      <c r="VP171" s="18"/>
      <c r="VQ171" s="18"/>
      <c r="VR171" s="18"/>
      <c r="VS171" s="18"/>
      <c r="VT171" s="18"/>
      <c r="VU171" s="18"/>
      <c r="VV171" s="18"/>
      <c r="VW171" s="18"/>
      <c r="VX171" s="18"/>
      <c r="VY171" s="18"/>
      <c r="VZ171" s="18"/>
      <c r="WA171" s="18"/>
      <c r="WB171" s="18"/>
      <c r="WC171" s="18"/>
      <c r="WD171" s="18"/>
      <c r="WE171" s="18"/>
      <c r="WF171" s="18"/>
      <c r="WG171" s="18"/>
      <c r="WH171" s="18"/>
      <c r="WI171" s="18"/>
      <c r="WJ171" s="18"/>
      <c r="WK171" s="18"/>
      <c r="WL171" s="18"/>
      <c r="WM171" s="18"/>
      <c r="WN171" s="18"/>
      <c r="WO171" s="18"/>
      <c r="WP171" s="18"/>
      <c r="WQ171" s="18"/>
      <c r="WR171" s="18"/>
      <c r="WS171" s="18"/>
      <c r="WT171" s="18"/>
      <c r="WU171" s="18"/>
      <c r="WV171" s="18"/>
      <c r="WW171" s="18"/>
      <c r="WX171" s="18"/>
      <c r="WY171" s="18"/>
      <c r="WZ171" s="18"/>
      <c r="XA171" s="18"/>
      <c r="XB171" s="18"/>
      <c r="XC171" s="18"/>
      <c r="XD171" s="18"/>
      <c r="XE171" s="18"/>
      <c r="XF171" s="18"/>
      <c r="XG171" s="18"/>
      <c r="XH171" s="18"/>
      <c r="XI171" s="18"/>
      <c r="XJ171" s="18"/>
      <c r="XK171" s="18"/>
      <c r="XL171" s="18"/>
      <c r="XM171" s="18"/>
      <c r="XN171" s="18"/>
      <c r="XO171" s="18"/>
      <c r="XP171" s="18"/>
      <c r="XQ171" s="18"/>
      <c r="XR171" s="18"/>
      <c r="XS171" s="18"/>
      <c r="XT171" s="18"/>
      <c r="XU171" s="18"/>
      <c r="XV171" s="18"/>
      <c r="XW171" s="18"/>
      <c r="XX171" s="18"/>
      <c r="XY171" s="18"/>
      <c r="XZ171" s="18"/>
      <c r="YA171" s="18"/>
      <c r="YB171" s="18"/>
      <c r="YC171" s="18"/>
      <c r="YD171" s="18"/>
      <c r="YE171" s="18"/>
      <c r="YF171" s="18"/>
      <c r="YG171" s="18"/>
      <c r="YH171" s="18"/>
      <c r="YI171" s="18"/>
      <c r="YJ171" s="18"/>
      <c r="YK171" s="18"/>
      <c r="YL171" s="18"/>
      <c r="YM171" s="18"/>
      <c r="YN171" s="18"/>
      <c r="YO171" s="18"/>
      <c r="YP171" s="18"/>
      <c r="YQ171" s="18"/>
      <c r="YR171" s="18"/>
      <c r="YS171" s="18"/>
      <c r="YT171" s="18"/>
      <c r="YU171" s="18"/>
      <c r="YV171" s="18"/>
      <c r="YW171" s="18"/>
      <c r="YX171" s="18"/>
      <c r="YY171" s="18"/>
      <c r="YZ171" s="18"/>
      <c r="ZA171" s="18"/>
      <c r="ZB171" s="18"/>
      <c r="ZC171" s="18"/>
      <c r="ZD171" s="18"/>
      <c r="ZE171" s="18"/>
      <c r="ZF171" s="18"/>
      <c r="ZG171" s="18"/>
      <c r="ZH171" s="18"/>
      <c r="ZI171" s="18"/>
      <c r="ZJ171" s="18"/>
      <c r="ZK171" s="18"/>
      <c r="ZL171" s="18"/>
      <c r="ZM171" s="18"/>
      <c r="ZN171" s="18"/>
      <c r="ZO171" s="18"/>
      <c r="ZP171" s="18"/>
      <c r="ZQ171" s="18"/>
      <c r="ZR171" s="18"/>
      <c r="ZS171" s="18"/>
      <c r="ZT171" s="18"/>
      <c r="ZU171" s="18"/>
      <c r="ZV171" s="18"/>
      <c r="ZW171" s="18"/>
      <c r="ZX171" s="18"/>
      <c r="ZY171" s="18"/>
      <c r="ZZ171" s="18"/>
      <c r="AAA171" s="18"/>
      <c r="AAB171" s="18"/>
      <c r="AAC171" s="18"/>
      <c r="AAD171" s="18"/>
      <c r="AAE171" s="18"/>
      <c r="AAF171" s="18"/>
      <c r="AAG171" s="18"/>
      <c r="AAH171" s="18"/>
      <c r="AAI171" s="18"/>
      <c r="AAJ171" s="18"/>
      <c r="AAK171" s="18"/>
      <c r="AAL171" s="18"/>
      <c r="AAM171" s="18"/>
      <c r="AAN171" s="18"/>
      <c r="AAO171" s="18"/>
      <c r="AAP171" s="18"/>
      <c r="AAQ171" s="18"/>
      <c r="AAR171" s="18"/>
      <c r="AAS171" s="18"/>
      <c r="AAT171" s="18"/>
      <c r="AAU171" s="18"/>
      <c r="AAV171" s="18"/>
      <c r="AAW171" s="18"/>
      <c r="AAX171" s="18"/>
      <c r="AAY171" s="18"/>
      <c r="AAZ171" s="18"/>
      <c r="ABA171" s="18"/>
      <c r="ABB171" s="18"/>
      <c r="ABC171" s="18"/>
      <c r="ABD171" s="18"/>
      <c r="ABE171" s="18"/>
      <c r="ABF171" s="18"/>
      <c r="ABG171" s="18"/>
      <c r="ABH171" s="18"/>
      <c r="ABI171" s="18"/>
      <c r="ABJ171" s="18"/>
      <c r="ABK171" s="18"/>
      <c r="ABL171" s="18"/>
      <c r="ABM171" s="18"/>
      <c r="ABN171" s="18"/>
      <c r="ABO171" s="18"/>
      <c r="ABP171" s="18"/>
      <c r="ABQ171" s="18"/>
      <c r="ABR171" s="18"/>
      <c r="ABS171" s="18"/>
      <c r="ABT171" s="18"/>
      <c r="ABU171" s="18"/>
      <c r="ABV171" s="18"/>
      <c r="ABW171" s="18"/>
      <c r="ABX171" s="18"/>
      <c r="ABY171" s="18"/>
      <c r="ABZ171" s="18"/>
      <c r="ACA171" s="18"/>
      <c r="ACB171" s="18"/>
      <c r="ACC171" s="18"/>
      <c r="ACD171" s="18"/>
      <c r="ACE171" s="18"/>
      <c r="ACF171" s="18"/>
      <c r="ACG171" s="18"/>
      <c r="ACH171" s="18"/>
      <c r="ACI171" s="18"/>
      <c r="ACJ171" s="18"/>
      <c r="ACK171" s="18"/>
      <c r="ACL171" s="18"/>
      <c r="ACM171" s="18"/>
      <c r="ACN171" s="18"/>
      <c r="ACO171" s="18"/>
      <c r="ACP171" s="18"/>
      <c r="ACQ171" s="18"/>
      <c r="ACR171" s="18"/>
      <c r="ACS171" s="18"/>
      <c r="ACT171" s="18"/>
      <c r="ACU171" s="18"/>
      <c r="ACV171" s="18"/>
      <c r="ACW171" s="18"/>
      <c r="ACX171" s="18"/>
      <c r="ACY171" s="18"/>
      <c r="ACZ171" s="18"/>
      <c r="ADA171" s="18"/>
      <c r="ADB171" s="18"/>
      <c r="ADC171" s="18"/>
      <c r="ADD171" s="18"/>
      <c r="ADE171" s="18"/>
      <c r="ADF171" s="18"/>
      <c r="ADG171" s="18"/>
      <c r="ADH171" s="18"/>
      <c r="ADI171" s="18"/>
      <c r="ADJ171" s="18"/>
      <c r="ADK171" s="18"/>
      <c r="ADL171" s="18"/>
      <c r="ADM171" s="18"/>
      <c r="ADN171" s="18"/>
      <c r="ADO171" s="18"/>
      <c r="ADP171" s="18"/>
      <c r="ADQ171" s="18"/>
      <c r="ADR171" s="18"/>
      <c r="ADS171" s="18"/>
      <c r="ADT171" s="18"/>
      <c r="ADU171" s="18"/>
      <c r="ADV171" s="18"/>
      <c r="ADW171" s="18"/>
      <c r="ADX171" s="18"/>
      <c r="ADY171" s="18"/>
      <c r="ADZ171" s="18"/>
      <c r="AEA171" s="18"/>
      <c r="AEB171" s="18"/>
      <c r="AEC171" s="18"/>
      <c r="AED171" s="18"/>
      <c r="AEE171" s="18"/>
      <c r="AEF171" s="18"/>
      <c r="AEG171" s="18"/>
      <c r="AEH171" s="18"/>
      <c r="AEI171" s="18"/>
      <c r="AEJ171" s="18"/>
      <c r="AEK171" s="18"/>
      <c r="AEL171" s="18"/>
      <c r="AEM171" s="18"/>
      <c r="AEN171" s="18"/>
      <c r="AEO171" s="18"/>
      <c r="AEP171" s="18"/>
      <c r="AEQ171" s="18"/>
      <c r="AER171" s="18"/>
      <c r="AES171" s="18"/>
      <c r="AET171" s="18"/>
      <c r="AEU171" s="18"/>
      <c r="AEV171" s="18"/>
      <c r="AEW171" s="18"/>
      <c r="AEX171" s="18"/>
      <c r="AEY171" s="18"/>
      <c r="AEZ171" s="18"/>
      <c r="AFA171" s="18"/>
      <c r="AFB171" s="18"/>
      <c r="AFC171" s="18"/>
      <c r="AFD171" s="18"/>
      <c r="AFE171" s="18"/>
      <c r="AFF171" s="18"/>
      <c r="AFG171" s="18"/>
      <c r="AFH171" s="18"/>
      <c r="AFI171" s="18"/>
      <c r="AFJ171" s="18"/>
      <c r="AFK171" s="18"/>
      <c r="AFL171" s="18"/>
      <c r="AFM171" s="18"/>
      <c r="AFN171" s="18"/>
      <c r="AFO171" s="18"/>
      <c r="AFP171" s="18"/>
      <c r="AFQ171" s="18"/>
      <c r="AFR171" s="18"/>
      <c r="AFS171" s="18"/>
      <c r="AFT171" s="18"/>
      <c r="AFU171" s="18"/>
      <c r="AFV171" s="18"/>
      <c r="AFW171" s="18"/>
      <c r="AFX171" s="18"/>
      <c r="AFY171" s="18"/>
      <c r="AFZ171" s="18"/>
      <c r="AGA171" s="18"/>
      <c r="AGB171" s="18"/>
      <c r="AGC171" s="18"/>
      <c r="AGD171" s="18"/>
      <c r="AGE171" s="18"/>
      <c r="AGF171" s="18"/>
      <c r="AGG171" s="18"/>
      <c r="AGH171" s="18"/>
      <c r="AGI171" s="18"/>
      <c r="AGJ171" s="18"/>
      <c r="AGK171" s="18"/>
      <c r="AGL171" s="18"/>
      <c r="AGM171" s="18"/>
      <c r="AGN171" s="18"/>
      <c r="AGO171" s="18"/>
      <c r="AGP171" s="18"/>
      <c r="AGQ171" s="18"/>
      <c r="AGR171" s="18"/>
      <c r="AGS171" s="18"/>
      <c r="AGT171" s="18"/>
      <c r="AGU171" s="18"/>
      <c r="AGV171" s="18"/>
      <c r="AGW171" s="18"/>
      <c r="AGX171" s="18"/>
      <c r="AGY171" s="18"/>
      <c r="AGZ171" s="18"/>
      <c r="AHA171" s="18"/>
      <c r="AHB171" s="18"/>
      <c r="AHC171" s="18"/>
      <c r="AHD171" s="18"/>
      <c r="AHE171" s="18"/>
      <c r="AHF171" s="18"/>
      <c r="AHG171" s="18"/>
      <c r="AHH171" s="18"/>
      <c r="AHI171" s="18"/>
      <c r="AHJ171" s="18"/>
      <c r="AHK171" s="18"/>
      <c r="AHL171" s="18"/>
      <c r="AHM171" s="18"/>
      <c r="AHN171" s="18"/>
      <c r="AHO171" s="18"/>
      <c r="AHP171" s="18"/>
      <c r="AHQ171" s="18"/>
      <c r="AHR171" s="18"/>
      <c r="AHS171" s="18"/>
      <c r="AHT171" s="18"/>
      <c r="AHU171" s="18"/>
      <c r="AHV171" s="18"/>
      <c r="AHW171" s="18"/>
      <c r="AHX171" s="18"/>
      <c r="AHY171" s="18"/>
      <c r="AHZ171" s="18"/>
      <c r="AIA171" s="18"/>
      <c r="AIB171" s="18"/>
      <c r="AIC171" s="18"/>
      <c r="AID171" s="18"/>
      <c r="AIE171" s="18"/>
      <c r="AIF171" s="18"/>
      <c r="AIG171" s="18"/>
      <c r="AIH171" s="18"/>
      <c r="AII171" s="18"/>
      <c r="AIJ171" s="18"/>
      <c r="AIK171" s="18"/>
      <c r="AIL171" s="18"/>
      <c r="AIM171" s="18"/>
      <c r="AIN171" s="18"/>
      <c r="AIO171" s="18"/>
      <c r="AIP171" s="18"/>
      <c r="AIQ171" s="18"/>
      <c r="AIR171" s="18"/>
      <c r="AIS171" s="18"/>
      <c r="AIT171" s="18"/>
      <c r="AIU171" s="18"/>
      <c r="AIV171" s="18"/>
      <c r="AIW171" s="18"/>
      <c r="AIX171" s="18"/>
      <c r="AIY171" s="18"/>
      <c r="AIZ171" s="18"/>
      <c r="AJA171" s="18"/>
      <c r="AJB171" s="18"/>
      <c r="AJC171" s="18"/>
      <c r="AJD171" s="18"/>
      <c r="AJE171" s="18"/>
      <c r="AJF171" s="18"/>
      <c r="AJG171" s="18"/>
      <c r="AJH171" s="18"/>
      <c r="AJI171" s="18"/>
      <c r="AJJ171" s="18"/>
      <c r="AJK171" s="18"/>
      <c r="AJL171" s="18"/>
      <c r="AJM171" s="18"/>
      <c r="AJN171" s="18"/>
      <c r="AJO171" s="18"/>
      <c r="AJP171" s="18"/>
      <c r="AJQ171" s="18"/>
      <c r="AJR171" s="18"/>
      <c r="AJS171" s="18"/>
      <c r="AJT171" s="18"/>
      <c r="AJU171" s="18"/>
      <c r="AJV171" s="18"/>
      <c r="AJW171" s="18"/>
      <c r="AJX171" s="18"/>
      <c r="AJY171" s="18"/>
      <c r="AJZ171" s="18"/>
      <c r="AKA171" s="18"/>
      <c r="AKB171" s="18"/>
      <c r="AKC171" s="18"/>
      <c r="AKD171" s="18"/>
      <c r="AKE171" s="18"/>
      <c r="AKF171" s="18"/>
      <c r="AKG171" s="18"/>
      <c r="AKH171" s="18"/>
      <c r="AKI171" s="18"/>
      <c r="AKJ171" s="18"/>
      <c r="AKK171" s="18"/>
      <c r="AKL171" s="18"/>
      <c r="AKM171" s="18"/>
      <c r="AKN171" s="18"/>
      <c r="AKO171" s="18"/>
      <c r="AKP171" s="18"/>
      <c r="AKQ171" s="18"/>
      <c r="AKR171" s="18"/>
      <c r="AKS171" s="18"/>
      <c r="AKT171" s="18"/>
      <c r="AKU171" s="18"/>
      <c r="AKV171" s="18"/>
      <c r="AKW171" s="18"/>
      <c r="AKX171" s="18"/>
      <c r="AKY171" s="18"/>
      <c r="AKZ171" s="18"/>
      <c r="ALA171" s="18"/>
      <c r="ALB171" s="18"/>
      <c r="ALC171" s="18"/>
      <c r="ALD171" s="18"/>
      <c r="ALE171" s="18"/>
      <c r="ALF171" s="18"/>
      <c r="ALG171" s="18"/>
      <c r="ALH171" s="18"/>
      <c r="ALI171" s="18"/>
      <c r="ALJ171" s="18"/>
      <c r="ALK171" s="18"/>
      <c r="ALL171" s="18"/>
      <c r="ALM171" s="18"/>
      <c r="ALN171" s="18"/>
      <c r="ALO171" s="18"/>
      <c r="ALP171" s="18"/>
      <c r="ALQ171" s="18"/>
      <c r="ALR171" s="18"/>
      <c r="ALS171" s="18"/>
      <c r="ALT171" s="18"/>
      <c r="ALU171" s="18"/>
      <c r="ALV171" s="18"/>
      <c r="ALW171" s="18"/>
      <c r="ALX171" s="18"/>
      <c r="ALY171" s="18"/>
      <c r="ALZ171" s="18"/>
      <c r="AMA171" s="18"/>
      <c r="AMB171" s="18"/>
      <c r="AMC171" s="18"/>
      <c r="AMD171" s="18"/>
      <c r="AME171" s="18"/>
      <c r="AMF171" s="18"/>
      <c r="AMG171" s="18"/>
      <c r="AMH171" s="18"/>
      <c r="AMI171" s="18"/>
      <c r="AMJ171" s="18"/>
      <c r="AMK171" s="18"/>
      <c r="AML171" s="18"/>
      <c r="AMM171" s="18"/>
      <c r="AMN171" s="18"/>
      <c r="AMO171" s="18"/>
      <c r="AMP171" s="18"/>
      <c r="AMQ171" s="18"/>
      <c r="AMR171" s="18"/>
      <c r="AMS171" s="18"/>
      <c r="AMT171" s="18"/>
      <c r="AMU171" s="18"/>
      <c r="AMV171" s="18"/>
      <c r="AMW171" s="18"/>
      <c r="AMX171" s="18"/>
      <c r="AMY171" s="18"/>
      <c r="AMZ171" s="18"/>
      <c r="ANA171" s="18"/>
      <c r="ANB171" s="18"/>
      <c r="ANC171" s="18"/>
      <c r="AND171" s="18"/>
      <c r="ANE171" s="18"/>
      <c r="ANF171" s="18"/>
      <c r="ANG171" s="18"/>
      <c r="ANH171" s="18"/>
      <c r="ANI171" s="18"/>
      <c r="ANJ171" s="18"/>
      <c r="ANK171" s="18"/>
      <c r="ANL171" s="18"/>
      <c r="ANM171" s="18"/>
      <c r="ANN171" s="18"/>
      <c r="ANO171" s="18"/>
      <c r="ANP171" s="18"/>
      <c r="ANQ171" s="18"/>
      <c r="ANR171" s="18"/>
      <c r="ANS171" s="18"/>
      <c r="ANT171" s="18"/>
      <c r="ANU171" s="18"/>
      <c r="ANV171" s="18"/>
      <c r="ANW171" s="18"/>
      <c r="ANX171" s="18"/>
      <c r="ANY171" s="18"/>
      <c r="ANZ171" s="18"/>
      <c r="AOA171" s="18"/>
      <c r="AOB171" s="18"/>
      <c r="AOC171" s="18"/>
      <c r="AOD171" s="18"/>
      <c r="AOE171" s="18"/>
      <c r="AOF171" s="18"/>
      <c r="AOG171" s="18"/>
      <c r="AOH171" s="18"/>
      <c r="AOI171" s="18"/>
      <c r="AOJ171" s="18"/>
      <c r="AOK171" s="18"/>
      <c r="AOL171" s="18"/>
      <c r="AOM171" s="18"/>
      <c r="AON171" s="18"/>
      <c r="AOO171" s="18"/>
      <c r="AOP171" s="18"/>
      <c r="AOQ171" s="18"/>
      <c r="AOR171" s="18"/>
      <c r="AOS171" s="18"/>
      <c r="AOT171" s="18"/>
      <c r="AOU171" s="18"/>
      <c r="AOV171" s="18"/>
      <c r="AOW171" s="18"/>
      <c r="AOX171" s="18"/>
      <c r="AOY171" s="18"/>
      <c r="AOZ171" s="18"/>
      <c r="APA171" s="18"/>
      <c r="APB171" s="18"/>
      <c r="APC171" s="18"/>
      <c r="APD171" s="18"/>
      <c r="APE171" s="18"/>
      <c r="APF171" s="18"/>
      <c r="APG171" s="18"/>
      <c r="APH171" s="18"/>
      <c r="API171" s="18"/>
      <c r="APJ171" s="18"/>
      <c r="APK171" s="18"/>
      <c r="APL171" s="18"/>
      <c r="APM171" s="18"/>
      <c r="APN171" s="18"/>
      <c r="APO171" s="18"/>
      <c r="APP171" s="18"/>
      <c r="APQ171" s="18"/>
      <c r="APR171" s="18"/>
      <c r="APS171" s="18"/>
      <c r="APT171" s="18"/>
      <c r="APU171" s="18"/>
      <c r="APV171" s="18"/>
      <c r="APW171" s="18"/>
      <c r="APX171" s="18"/>
      <c r="APY171" s="18"/>
      <c r="APZ171" s="18"/>
      <c r="AQA171" s="18"/>
      <c r="AQB171" s="18"/>
      <c r="AQC171" s="18"/>
      <c r="AQD171" s="18"/>
      <c r="AQE171" s="18"/>
      <c r="AQF171" s="18"/>
      <c r="AQG171" s="18"/>
      <c r="AQH171" s="18"/>
      <c r="AQI171" s="18"/>
      <c r="AQJ171" s="18"/>
      <c r="AQK171" s="18"/>
      <c r="AQL171" s="18"/>
      <c r="AQM171" s="18"/>
      <c r="AQN171" s="18"/>
      <c r="AQO171" s="18"/>
      <c r="AQP171" s="18"/>
      <c r="AQQ171" s="18"/>
      <c r="AQR171" s="18"/>
      <c r="AQS171" s="18"/>
      <c r="AQT171" s="18"/>
      <c r="AQU171" s="18"/>
      <c r="AQV171" s="18"/>
      <c r="AQW171" s="18"/>
      <c r="AQX171" s="18"/>
      <c r="AQY171" s="18"/>
      <c r="AQZ171" s="18"/>
      <c r="ARA171" s="18"/>
      <c r="ARB171" s="18"/>
      <c r="ARC171" s="18"/>
      <c r="ARD171" s="18"/>
      <c r="ARE171" s="18"/>
      <c r="ARF171" s="18"/>
      <c r="ARG171" s="18"/>
      <c r="ARH171" s="18"/>
      <c r="ARI171" s="18"/>
      <c r="ARJ171" s="18"/>
      <c r="ARK171" s="18"/>
      <c r="ARL171" s="18"/>
      <c r="ARM171" s="18"/>
      <c r="ARN171" s="18"/>
      <c r="ARO171" s="18"/>
      <c r="ARP171" s="18"/>
      <c r="ARQ171" s="18"/>
      <c r="ARR171" s="18"/>
      <c r="ARS171" s="18"/>
      <c r="ART171" s="18"/>
      <c r="ARU171" s="18"/>
      <c r="ARV171" s="18"/>
      <c r="ARW171" s="18"/>
      <c r="ARX171" s="18"/>
      <c r="ARY171" s="18"/>
      <c r="ARZ171" s="18"/>
      <c r="ASA171" s="18"/>
      <c r="ASB171" s="18"/>
      <c r="ASC171" s="18"/>
      <c r="ASD171" s="18"/>
      <c r="ASE171" s="18"/>
      <c r="ASF171" s="18"/>
      <c r="ASG171" s="18"/>
      <c r="ASH171" s="18"/>
      <c r="ASI171" s="18"/>
      <c r="ASJ171" s="18"/>
      <c r="ASK171" s="18"/>
      <c r="ASL171" s="18"/>
      <c r="ASM171" s="18"/>
      <c r="ASN171" s="18"/>
      <c r="ASO171" s="18"/>
      <c r="ASP171" s="18"/>
      <c r="ASQ171" s="18"/>
      <c r="ASR171" s="18"/>
      <c r="ASS171" s="18"/>
      <c r="AST171" s="18"/>
      <c r="ASU171" s="18"/>
      <c r="ASV171" s="18"/>
      <c r="ASW171" s="18"/>
      <c r="ASX171" s="18"/>
      <c r="ASY171" s="18"/>
      <c r="ASZ171" s="18"/>
      <c r="ATA171" s="18"/>
      <c r="ATB171" s="18"/>
      <c r="ATC171" s="18"/>
      <c r="ATD171" s="18"/>
      <c r="ATE171" s="18"/>
      <c r="ATF171" s="18"/>
      <c r="ATG171" s="18"/>
      <c r="ATH171" s="18"/>
      <c r="ATI171" s="18"/>
      <c r="ATJ171" s="18"/>
      <c r="ATK171" s="18"/>
      <c r="ATL171" s="18"/>
      <c r="ATM171" s="18"/>
      <c r="ATN171" s="18"/>
      <c r="ATO171" s="18"/>
      <c r="ATP171" s="18"/>
      <c r="ATQ171" s="18"/>
      <c r="ATR171" s="18"/>
      <c r="ATS171" s="18"/>
      <c r="ATT171" s="18"/>
      <c r="ATU171" s="18"/>
      <c r="ATV171" s="18"/>
      <c r="ATW171" s="18"/>
      <c r="ATX171" s="18"/>
      <c r="ATY171" s="18"/>
      <c r="ATZ171" s="18"/>
      <c r="AUA171" s="18"/>
      <c r="AUB171" s="18"/>
      <c r="AUC171" s="18"/>
      <c r="AUD171" s="18"/>
      <c r="AUE171" s="18"/>
      <c r="AUF171" s="18"/>
      <c r="AUG171" s="18"/>
      <c r="AUH171" s="18"/>
      <c r="AUI171" s="18"/>
      <c r="AUJ171" s="18"/>
      <c r="AUK171" s="18"/>
      <c r="AUL171" s="18"/>
      <c r="AUM171" s="18"/>
      <c r="AUN171" s="18"/>
      <c r="AUO171" s="18"/>
      <c r="AUP171" s="18"/>
      <c r="AUQ171" s="18"/>
      <c r="AUR171" s="18"/>
      <c r="AUS171" s="18"/>
      <c r="AUT171" s="18"/>
      <c r="AUU171" s="18"/>
      <c r="AUV171" s="18"/>
      <c r="AUW171" s="18"/>
      <c r="AUX171" s="18"/>
      <c r="AUY171" s="18"/>
      <c r="AUZ171" s="18"/>
      <c r="AVA171" s="18"/>
      <c r="AVB171" s="18"/>
      <c r="AVC171" s="18"/>
      <c r="AVD171" s="18"/>
      <c r="AVE171" s="18"/>
      <c r="AVF171" s="18"/>
      <c r="AVG171" s="18"/>
      <c r="AVH171" s="18"/>
      <c r="AVI171" s="18"/>
      <c r="AVJ171" s="18"/>
      <c r="AVK171" s="18"/>
      <c r="AVL171" s="18"/>
      <c r="AVM171" s="18"/>
      <c r="AVN171" s="18"/>
      <c r="AVO171" s="18"/>
      <c r="AVP171" s="18"/>
      <c r="AVQ171" s="18"/>
      <c r="AVR171" s="18"/>
      <c r="AVS171" s="18"/>
      <c r="AVT171" s="18"/>
      <c r="AVU171" s="18"/>
      <c r="AVV171" s="18"/>
      <c r="AVW171" s="18"/>
      <c r="AVX171" s="18"/>
      <c r="AVY171" s="18"/>
      <c r="AVZ171" s="18"/>
      <c r="AWA171" s="18"/>
      <c r="AWB171" s="18"/>
      <c r="AWC171" s="18"/>
      <c r="AWD171" s="18"/>
      <c r="AWE171" s="18"/>
      <c r="AWF171" s="18"/>
      <c r="AWG171" s="18"/>
      <c r="AWH171" s="18"/>
      <c r="AWI171" s="18"/>
      <c r="AWJ171" s="18"/>
      <c r="AWK171" s="18"/>
      <c r="AWL171" s="18"/>
      <c r="AWM171" s="18"/>
      <c r="AWN171" s="18"/>
      <c r="AWO171" s="18"/>
      <c r="AWP171" s="18"/>
      <c r="AWQ171" s="18"/>
      <c r="AWR171" s="18"/>
      <c r="AWS171" s="18"/>
      <c r="AWT171" s="18"/>
      <c r="AWU171" s="18"/>
      <c r="AWV171" s="18"/>
      <c r="AWW171" s="18"/>
      <c r="AWX171" s="18"/>
      <c r="AWY171" s="18"/>
      <c r="AWZ171" s="18"/>
      <c r="AXA171" s="18"/>
      <c r="AXB171" s="18"/>
      <c r="AXC171" s="18"/>
      <c r="AXD171" s="18"/>
      <c r="AXE171" s="18"/>
      <c r="AXF171" s="18"/>
      <c r="AXG171" s="18"/>
      <c r="AXH171" s="18"/>
      <c r="AXI171" s="18"/>
      <c r="AXJ171" s="18"/>
      <c r="AXK171" s="18"/>
      <c r="AXL171" s="18"/>
      <c r="AXM171" s="18"/>
      <c r="AXN171" s="18"/>
      <c r="AXO171" s="18"/>
      <c r="AXP171" s="18"/>
      <c r="AXQ171" s="18"/>
      <c r="AXR171" s="18"/>
      <c r="AXS171" s="18"/>
      <c r="AXT171" s="18"/>
      <c r="AXU171" s="18"/>
      <c r="AXV171" s="18"/>
      <c r="AXW171" s="18"/>
      <c r="AXX171" s="18"/>
      <c r="AXY171" s="18"/>
      <c r="AXZ171" s="18"/>
      <c r="AYA171" s="18"/>
      <c r="AYB171" s="18"/>
      <c r="AYC171" s="18"/>
      <c r="AYD171" s="18"/>
      <c r="AYE171" s="18"/>
      <c r="AYF171" s="18"/>
      <c r="AYG171" s="18"/>
      <c r="AYH171" s="18"/>
      <c r="AYI171" s="18"/>
      <c r="AYJ171" s="18"/>
      <c r="AYK171" s="18"/>
      <c r="AYL171" s="18"/>
      <c r="AYM171" s="18"/>
      <c r="AYN171" s="18"/>
      <c r="AYO171" s="18"/>
      <c r="AYP171" s="18"/>
      <c r="AYQ171" s="18"/>
      <c r="AYR171" s="18"/>
      <c r="AYS171" s="18"/>
      <c r="AYT171" s="18"/>
      <c r="AYU171" s="18"/>
      <c r="AYV171" s="18"/>
      <c r="AYW171" s="18"/>
      <c r="AYX171" s="18"/>
      <c r="AYY171" s="18"/>
      <c r="AYZ171" s="18"/>
      <c r="AZA171" s="18"/>
      <c r="AZB171" s="18"/>
      <c r="AZC171" s="18"/>
      <c r="AZD171" s="18"/>
      <c r="AZE171" s="18"/>
      <c r="AZF171" s="18"/>
      <c r="AZG171" s="18"/>
      <c r="AZH171" s="18"/>
      <c r="AZI171" s="18"/>
      <c r="AZJ171" s="18"/>
      <c r="AZK171" s="18"/>
      <c r="AZL171" s="18"/>
      <c r="AZM171" s="18"/>
      <c r="AZN171" s="18"/>
      <c r="AZO171" s="18"/>
      <c r="AZP171" s="18"/>
      <c r="AZQ171" s="18"/>
      <c r="AZR171" s="18"/>
      <c r="AZS171" s="18"/>
      <c r="AZT171" s="18"/>
      <c r="AZU171" s="18"/>
      <c r="AZV171" s="18"/>
      <c r="AZW171" s="18"/>
      <c r="AZX171" s="18"/>
      <c r="AZY171" s="18"/>
      <c r="AZZ171" s="18"/>
      <c r="BAA171" s="18"/>
      <c r="BAB171" s="18"/>
      <c r="BAC171" s="18"/>
      <c r="BAD171" s="18"/>
      <c r="BAE171" s="18"/>
      <c r="BAF171" s="18"/>
      <c r="BAG171" s="18"/>
      <c r="BAH171" s="18"/>
      <c r="BAI171" s="18"/>
      <c r="BAJ171" s="18"/>
      <c r="BAK171" s="18"/>
      <c r="BAL171" s="18"/>
      <c r="BAM171" s="18"/>
      <c r="BAN171" s="18"/>
      <c r="BAO171" s="18"/>
      <c r="BAP171" s="18"/>
      <c r="BAQ171" s="18"/>
      <c r="BAR171" s="18"/>
      <c r="BAS171" s="18"/>
      <c r="BAT171" s="18"/>
      <c r="BAU171" s="18"/>
      <c r="BAV171" s="18"/>
      <c r="BAW171" s="18"/>
      <c r="BAX171" s="18"/>
      <c r="BAY171" s="18"/>
      <c r="BAZ171" s="18"/>
      <c r="BBA171" s="18"/>
      <c r="BBB171" s="18"/>
      <c r="BBC171" s="18"/>
      <c r="BBD171" s="18"/>
      <c r="BBE171" s="18"/>
      <c r="BBF171" s="18"/>
      <c r="BBG171" s="18"/>
      <c r="BBH171" s="18"/>
      <c r="BBI171" s="18"/>
      <c r="BBJ171" s="18"/>
      <c r="BBK171" s="18"/>
      <c r="BBL171" s="18"/>
      <c r="BBM171" s="18"/>
      <c r="BBN171" s="18"/>
      <c r="BBO171" s="18"/>
      <c r="BBP171" s="18"/>
      <c r="BBQ171" s="18"/>
      <c r="BBR171" s="18"/>
      <c r="BBS171" s="18"/>
      <c r="BBT171" s="18"/>
      <c r="BBU171" s="18"/>
      <c r="BBV171" s="18"/>
      <c r="BBW171" s="18"/>
      <c r="BBX171" s="18"/>
      <c r="BBY171" s="18"/>
      <c r="BBZ171" s="18"/>
      <c r="BCA171" s="18"/>
      <c r="BCB171" s="18"/>
      <c r="BCC171" s="18"/>
      <c r="BCD171" s="18"/>
      <c r="BCE171" s="18"/>
      <c r="BCF171" s="18"/>
      <c r="BCG171" s="18"/>
      <c r="BCH171" s="18"/>
      <c r="BCI171" s="18"/>
      <c r="BCJ171" s="18"/>
      <c r="BCK171" s="18"/>
      <c r="BCL171" s="18"/>
      <c r="BCM171" s="18"/>
      <c r="BCN171" s="18"/>
      <c r="BCO171" s="18"/>
      <c r="BCP171" s="18"/>
      <c r="BCQ171" s="18"/>
      <c r="BCR171" s="18"/>
      <c r="BCS171" s="18"/>
      <c r="BCT171" s="18"/>
      <c r="BCU171" s="18"/>
      <c r="BCV171" s="18"/>
      <c r="BCW171" s="18"/>
      <c r="BCX171" s="18"/>
      <c r="BCY171" s="18"/>
      <c r="BCZ171" s="18"/>
      <c r="BDA171" s="18"/>
      <c r="BDB171" s="18"/>
      <c r="BDC171" s="18"/>
      <c r="BDD171" s="18"/>
      <c r="BDE171" s="18"/>
      <c r="BDF171" s="18"/>
      <c r="BDG171" s="18"/>
      <c r="BDH171" s="18"/>
      <c r="BDI171" s="18"/>
      <c r="BDJ171" s="18"/>
      <c r="BDK171" s="18"/>
      <c r="BDL171" s="18"/>
      <c r="BDM171" s="18"/>
      <c r="BDN171" s="18"/>
      <c r="BDO171" s="18"/>
      <c r="BDP171" s="18"/>
      <c r="BDQ171" s="18"/>
      <c r="BDR171" s="18"/>
      <c r="BDS171" s="18"/>
      <c r="BDT171" s="18"/>
      <c r="BDU171" s="18"/>
      <c r="BDV171" s="18"/>
      <c r="BDW171" s="18"/>
      <c r="BDX171" s="18"/>
      <c r="BDY171" s="18"/>
      <c r="BDZ171" s="18"/>
      <c r="BEA171" s="18"/>
      <c r="BEB171" s="18"/>
      <c r="BEC171" s="18"/>
      <c r="BED171" s="18"/>
      <c r="BEE171" s="18"/>
      <c r="BEF171" s="18"/>
      <c r="BEG171" s="18"/>
      <c r="BEH171" s="18"/>
      <c r="BEI171" s="18"/>
      <c r="BEJ171" s="18"/>
      <c r="BEK171" s="18"/>
      <c r="BEL171" s="18"/>
      <c r="BEM171" s="18"/>
      <c r="BEN171" s="18"/>
      <c r="BEO171" s="18"/>
      <c r="BEP171" s="18"/>
      <c r="BEQ171" s="18"/>
      <c r="BER171" s="18"/>
      <c r="BES171" s="18"/>
      <c r="BET171" s="18"/>
      <c r="BEU171" s="18"/>
      <c r="BEV171" s="18"/>
      <c r="BEW171" s="18"/>
      <c r="BEX171" s="18"/>
      <c r="BEY171" s="18"/>
      <c r="BEZ171" s="18"/>
      <c r="BFA171" s="18"/>
      <c r="BFB171" s="18"/>
      <c r="BFC171" s="18"/>
      <c r="BFD171" s="18"/>
      <c r="BFE171" s="18"/>
      <c r="BFF171" s="18"/>
      <c r="BFG171" s="18"/>
      <c r="BFH171" s="18"/>
      <c r="BFI171" s="18"/>
      <c r="BFJ171" s="18"/>
      <c r="BFK171" s="18"/>
      <c r="BFL171" s="18"/>
      <c r="BFM171" s="18"/>
      <c r="BFN171" s="18"/>
      <c r="BFO171" s="18"/>
      <c r="BFP171" s="18"/>
      <c r="BFQ171" s="18"/>
      <c r="BFR171" s="18"/>
      <c r="BFS171" s="18"/>
      <c r="BFT171" s="18"/>
      <c r="BFU171" s="18"/>
      <c r="BFV171" s="18"/>
      <c r="BFW171" s="18"/>
      <c r="BFX171" s="18"/>
      <c r="BFY171" s="18"/>
      <c r="BFZ171" s="18"/>
      <c r="BGA171" s="18"/>
      <c r="BGB171" s="18"/>
      <c r="BGC171" s="18"/>
      <c r="BGD171" s="18"/>
      <c r="BGE171" s="18"/>
      <c r="BGF171" s="18"/>
      <c r="BGG171" s="18"/>
      <c r="BGH171" s="18"/>
      <c r="BGI171" s="18"/>
      <c r="BGJ171" s="18"/>
      <c r="BGK171" s="18"/>
      <c r="BGL171" s="18"/>
      <c r="BGM171" s="18"/>
      <c r="BGN171" s="18"/>
      <c r="BGO171" s="18"/>
      <c r="BGP171" s="18"/>
      <c r="BGQ171" s="18"/>
      <c r="BGR171" s="18"/>
      <c r="BGS171" s="18"/>
      <c r="BGT171" s="18"/>
      <c r="BGU171" s="18"/>
      <c r="BGV171" s="18"/>
      <c r="BGW171" s="18"/>
      <c r="BGX171" s="18"/>
      <c r="BGY171" s="18"/>
      <c r="BGZ171" s="18"/>
      <c r="BHA171" s="18"/>
      <c r="BHB171" s="18"/>
      <c r="BHC171" s="18"/>
      <c r="BHD171" s="18"/>
      <c r="BHE171" s="18"/>
      <c r="BHF171" s="18"/>
      <c r="BHG171" s="18"/>
      <c r="BHH171" s="18"/>
      <c r="BHI171" s="18"/>
      <c r="BHJ171" s="18"/>
      <c r="BHK171" s="18"/>
      <c r="BHL171" s="18"/>
      <c r="BHM171" s="18"/>
      <c r="BHN171" s="18"/>
      <c r="BHO171" s="18"/>
      <c r="BHP171" s="18"/>
      <c r="BHQ171" s="18"/>
      <c r="BHR171" s="18"/>
      <c r="BHS171" s="18"/>
      <c r="BHT171" s="18"/>
      <c r="BHU171" s="18"/>
      <c r="BHV171" s="18"/>
      <c r="BHW171" s="18"/>
      <c r="BHX171" s="18"/>
      <c r="BHY171" s="18"/>
      <c r="BHZ171" s="18"/>
      <c r="BIA171" s="18"/>
      <c r="BIB171" s="18"/>
      <c r="BIC171" s="18"/>
      <c r="BID171" s="18"/>
      <c r="BIE171" s="18"/>
      <c r="BIF171" s="18"/>
      <c r="BIG171" s="18"/>
      <c r="BIH171" s="18"/>
      <c r="BII171" s="18"/>
      <c r="BIJ171" s="18"/>
      <c r="BIK171" s="18"/>
      <c r="BIL171" s="18"/>
      <c r="BIM171" s="18"/>
      <c r="BIN171" s="18"/>
      <c r="BIO171" s="18"/>
      <c r="BIP171" s="18"/>
      <c r="BIQ171" s="18"/>
      <c r="BIR171" s="18"/>
      <c r="BIS171" s="18"/>
      <c r="BIT171" s="18"/>
      <c r="BIU171" s="18"/>
      <c r="BIV171" s="18"/>
      <c r="BIW171" s="18"/>
      <c r="BIX171" s="18"/>
      <c r="BIY171" s="18"/>
      <c r="BIZ171" s="18"/>
      <c r="BJA171" s="18"/>
      <c r="BJB171" s="18"/>
      <c r="BJC171" s="18"/>
      <c r="BJD171" s="18"/>
      <c r="BJE171" s="18"/>
      <c r="BJF171" s="18"/>
      <c r="BJG171" s="18"/>
      <c r="BJH171" s="18"/>
      <c r="BJI171" s="18"/>
      <c r="BJJ171" s="18"/>
      <c r="BJK171" s="18"/>
      <c r="BJL171" s="18"/>
      <c r="BJM171" s="18"/>
      <c r="BJN171" s="18"/>
      <c r="BJO171" s="18"/>
      <c r="BJP171" s="18"/>
      <c r="BJQ171" s="18"/>
      <c r="BJR171" s="18"/>
      <c r="BJS171" s="18"/>
      <c r="BJT171" s="18"/>
      <c r="BJU171" s="18"/>
      <c r="BJV171" s="18"/>
      <c r="BJW171" s="18"/>
      <c r="BJX171" s="18"/>
      <c r="BJY171" s="18"/>
      <c r="BJZ171" s="18"/>
      <c r="BKA171" s="18"/>
      <c r="BKB171" s="18"/>
      <c r="BKC171" s="18"/>
      <c r="BKD171" s="18"/>
      <c r="BKE171" s="18"/>
      <c r="BKF171" s="18"/>
      <c r="BKG171" s="18"/>
      <c r="BKH171" s="18"/>
      <c r="BKI171" s="18"/>
      <c r="BKJ171" s="18"/>
      <c r="BKK171" s="18"/>
      <c r="BKL171" s="18"/>
      <c r="BKM171" s="18"/>
      <c r="BKN171" s="18"/>
      <c r="BKO171" s="18"/>
      <c r="BKP171" s="18"/>
      <c r="BKQ171" s="18"/>
      <c r="BKR171" s="18"/>
      <c r="BKS171" s="18"/>
      <c r="BKT171" s="18"/>
      <c r="BKU171" s="18"/>
      <c r="BKV171" s="18"/>
      <c r="BKW171" s="18"/>
      <c r="BKX171" s="18"/>
      <c r="BKY171" s="18"/>
      <c r="BKZ171" s="18"/>
      <c r="BLA171" s="18"/>
      <c r="BLB171" s="18"/>
      <c r="BLC171" s="18"/>
      <c r="BLD171" s="18"/>
      <c r="BLE171" s="18"/>
      <c r="BLF171" s="18"/>
      <c r="BLG171" s="18"/>
      <c r="BLH171" s="18"/>
      <c r="BLI171" s="18"/>
      <c r="BLJ171" s="18"/>
      <c r="BLK171" s="18"/>
      <c r="BLL171" s="18"/>
      <c r="BLM171" s="18"/>
      <c r="BLN171" s="18"/>
      <c r="BLO171" s="18"/>
      <c r="BLP171" s="18"/>
      <c r="BLQ171" s="18"/>
      <c r="BLR171" s="18"/>
      <c r="BLS171" s="18"/>
      <c r="BLT171" s="18"/>
      <c r="BLU171" s="18"/>
      <c r="BLV171" s="18"/>
      <c r="BLW171" s="18"/>
      <c r="BLX171" s="18"/>
      <c r="BLY171" s="18"/>
      <c r="BLZ171" s="18"/>
      <c r="BMA171" s="18"/>
      <c r="BMB171" s="18"/>
      <c r="BMC171" s="18"/>
      <c r="BMD171" s="18"/>
      <c r="BME171" s="18"/>
      <c r="BMF171" s="18"/>
      <c r="BMG171" s="18"/>
      <c r="BMH171" s="18"/>
      <c r="BMI171" s="18"/>
      <c r="BMJ171" s="18"/>
      <c r="BMK171" s="18"/>
      <c r="BML171" s="18"/>
      <c r="BMM171" s="18"/>
      <c r="BMN171" s="18"/>
      <c r="BMO171" s="18"/>
      <c r="BMP171" s="18"/>
      <c r="BMQ171" s="18"/>
      <c r="BMR171" s="18"/>
      <c r="BMS171" s="18"/>
      <c r="BMT171" s="18"/>
      <c r="BMU171" s="18"/>
      <c r="BMV171" s="18"/>
      <c r="BMW171" s="18"/>
      <c r="BMX171" s="18"/>
      <c r="BMY171" s="18"/>
      <c r="BMZ171" s="18"/>
      <c r="BNA171" s="18"/>
      <c r="BNB171" s="18"/>
      <c r="BNC171" s="18"/>
      <c r="BND171" s="18"/>
      <c r="BNE171" s="18"/>
      <c r="BNF171" s="18"/>
      <c r="BNG171" s="18"/>
      <c r="BNH171" s="18"/>
      <c r="BNI171" s="18"/>
      <c r="BNJ171" s="18"/>
      <c r="BNK171" s="18"/>
      <c r="BNL171" s="18"/>
      <c r="BNM171" s="18"/>
      <c r="BNN171" s="18"/>
      <c r="BNO171" s="18"/>
      <c r="BNP171" s="18"/>
      <c r="BNQ171" s="18"/>
      <c r="BNR171" s="18"/>
      <c r="BNS171" s="18"/>
      <c r="BNT171" s="18"/>
      <c r="BNU171" s="18"/>
      <c r="BNV171" s="18"/>
      <c r="BNW171" s="18"/>
      <c r="BNX171" s="18"/>
      <c r="BNY171" s="18"/>
      <c r="BNZ171" s="18"/>
      <c r="BOA171" s="18"/>
      <c r="BOB171" s="18"/>
      <c r="BOC171" s="18"/>
      <c r="BOD171" s="18"/>
      <c r="BOE171" s="18"/>
      <c r="BOF171" s="18"/>
      <c r="BOG171" s="18"/>
      <c r="BOH171" s="18"/>
      <c r="BOI171" s="18"/>
      <c r="BOJ171" s="18"/>
      <c r="BOK171" s="18"/>
      <c r="BOL171" s="18"/>
      <c r="BOM171" s="18"/>
      <c r="BON171" s="18"/>
      <c r="BOO171" s="18"/>
      <c r="BOP171" s="18"/>
      <c r="BOQ171" s="18"/>
      <c r="BOR171" s="18"/>
      <c r="BOS171" s="18"/>
      <c r="BOT171" s="18"/>
      <c r="BOU171" s="18"/>
      <c r="BOV171" s="18"/>
      <c r="BOW171" s="18"/>
      <c r="BOX171" s="18"/>
      <c r="BOY171" s="18"/>
      <c r="BOZ171" s="18"/>
      <c r="BPA171" s="18"/>
      <c r="BPB171" s="18"/>
      <c r="BPC171" s="18"/>
      <c r="BPD171" s="18"/>
      <c r="BPE171" s="18"/>
      <c r="BPF171" s="18"/>
      <c r="BPG171" s="18"/>
      <c r="BPH171" s="18"/>
      <c r="BPI171" s="18"/>
      <c r="BPJ171" s="18"/>
      <c r="BPK171" s="18"/>
      <c r="BPL171" s="18"/>
      <c r="BPM171" s="18"/>
      <c r="BPN171" s="18"/>
      <c r="BPO171" s="18"/>
      <c r="BPP171" s="18"/>
      <c r="BPQ171" s="18"/>
      <c r="BPR171" s="18"/>
      <c r="BPS171" s="18"/>
      <c r="BPT171" s="18"/>
      <c r="BPU171" s="18"/>
      <c r="BPV171" s="18"/>
      <c r="BPW171" s="18"/>
      <c r="BPX171" s="18"/>
      <c r="BPY171" s="18"/>
      <c r="BPZ171" s="18"/>
      <c r="BQA171" s="18"/>
      <c r="BQB171" s="18"/>
      <c r="BQC171" s="18"/>
      <c r="BQD171" s="18"/>
      <c r="BQE171" s="18"/>
      <c r="BQF171" s="18"/>
      <c r="BQG171" s="18"/>
      <c r="BQH171" s="18"/>
      <c r="BQI171" s="18"/>
      <c r="BQJ171" s="18"/>
      <c r="BQK171" s="18"/>
      <c r="BQL171" s="18"/>
      <c r="BQM171" s="18"/>
      <c r="BQN171" s="18"/>
      <c r="BQO171" s="18"/>
      <c r="BQP171" s="18"/>
      <c r="BQQ171" s="18"/>
      <c r="BQR171" s="18"/>
      <c r="BQS171" s="18"/>
      <c r="BQT171" s="18"/>
      <c r="BQU171" s="18"/>
      <c r="BQV171" s="18"/>
      <c r="BQW171" s="18"/>
      <c r="BQX171" s="18"/>
      <c r="BQY171" s="18"/>
      <c r="BQZ171" s="18"/>
      <c r="BRA171" s="18"/>
      <c r="BRB171" s="18"/>
      <c r="BRC171" s="18"/>
      <c r="BRD171" s="18"/>
      <c r="BRE171" s="18"/>
      <c r="BRF171" s="18"/>
      <c r="BRG171" s="18"/>
      <c r="BRH171" s="18"/>
      <c r="BRI171" s="18"/>
      <c r="BRJ171" s="18"/>
      <c r="BRK171" s="18"/>
      <c r="BRL171" s="18"/>
      <c r="BRM171" s="18"/>
      <c r="BRN171" s="18"/>
      <c r="BRO171" s="18"/>
      <c r="BRP171" s="18"/>
      <c r="BRQ171" s="18"/>
      <c r="BRR171" s="18"/>
      <c r="BRS171" s="18"/>
      <c r="BRT171" s="18"/>
      <c r="BRU171" s="18"/>
      <c r="BRV171" s="18"/>
      <c r="BRW171" s="18"/>
      <c r="BRX171" s="18"/>
      <c r="BRY171" s="18"/>
      <c r="BRZ171" s="18"/>
      <c r="BSA171" s="18"/>
      <c r="BSB171" s="18"/>
      <c r="BSC171" s="18"/>
      <c r="BSD171" s="18"/>
      <c r="BSE171" s="18"/>
      <c r="BSF171" s="18"/>
      <c r="BSG171" s="18"/>
      <c r="BSH171" s="18"/>
      <c r="BSI171" s="18"/>
      <c r="BSJ171" s="18"/>
      <c r="BSK171" s="18"/>
      <c r="BSL171" s="18"/>
      <c r="BSM171" s="18"/>
      <c r="BSN171" s="18"/>
      <c r="BSO171" s="18"/>
      <c r="BSP171" s="18"/>
      <c r="BSQ171" s="18"/>
      <c r="BSR171" s="18"/>
      <c r="BSS171" s="18"/>
      <c r="BST171" s="18"/>
      <c r="BSU171" s="18"/>
      <c r="BSV171" s="18"/>
      <c r="BSW171" s="18"/>
      <c r="BSX171" s="18"/>
      <c r="BSY171" s="18"/>
      <c r="BSZ171" s="18"/>
      <c r="BTA171" s="18"/>
      <c r="BTB171" s="18"/>
      <c r="BTC171" s="18"/>
      <c r="BTD171" s="18"/>
      <c r="BTE171" s="18"/>
      <c r="BTF171" s="18"/>
      <c r="BTG171" s="18"/>
      <c r="BTH171" s="18"/>
      <c r="BTI171" s="18"/>
      <c r="BTJ171" s="18"/>
      <c r="BTK171" s="18"/>
      <c r="BTL171" s="18"/>
      <c r="BTM171" s="18"/>
      <c r="BTN171" s="18"/>
      <c r="BTO171" s="18"/>
      <c r="BTP171" s="18"/>
      <c r="BTQ171" s="18"/>
      <c r="BTR171" s="18"/>
      <c r="BTS171" s="18"/>
      <c r="BTT171" s="18"/>
      <c r="BTU171" s="18"/>
      <c r="BTV171" s="18"/>
      <c r="BTW171" s="18"/>
      <c r="BTX171" s="18"/>
      <c r="BTY171" s="18"/>
      <c r="BTZ171" s="18"/>
      <c r="BUA171" s="18"/>
      <c r="BUB171" s="18"/>
      <c r="BUC171" s="18"/>
      <c r="BUD171" s="18"/>
      <c r="BUE171" s="18"/>
      <c r="BUF171" s="18"/>
      <c r="BUG171" s="18"/>
      <c r="BUH171" s="18"/>
      <c r="BUI171" s="18"/>
      <c r="BUJ171" s="18"/>
      <c r="BUK171" s="18"/>
      <c r="BUL171" s="18"/>
      <c r="BUM171" s="18"/>
      <c r="BUN171" s="18"/>
      <c r="BUO171" s="18"/>
      <c r="BUP171" s="18"/>
      <c r="BUQ171" s="18"/>
      <c r="BUR171" s="18"/>
      <c r="BUS171" s="18"/>
      <c r="BUT171" s="18"/>
      <c r="BUU171" s="18"/>
      <c r="BUV171" s="18"/>
      <c r="BUW171" s="18"/>
      <c r="BUX171" s="18"/>
      <c r="BUY171" s="18"/>
      <c r="BUZ171" s="18"/>
      <c r="BVA171" s="18"/>
      <c r="BVB171" s="18"/>
      <c r="BVC171" s="18"/>
      <c r="BVD171" s="18"/>
      <c r="BVE171" s="18"/>
      <c r="BVF171" s="18"/>
      <c r="BVG171" s="18"/>
      <c r="BVH171" s="18"/>
      <c r="BVI171" s="18"/>
      <c r="BVJ171" s="18"/>
      <c r="BVK171" s="18"/>
      <c r="BVL171" s="18"/>
      <c r="BVM171" s="18"/>
      <c r="BVN171" s="18"/>
      <c r="BVO171" s="18"/>
      <c r="BVP171" s="18"/>
      <c r="BVQ171" s="18"/>
      <c r="BVR171" s="18"/>
      <c r="BVS171" s="18"/>
      <c r="BVT171" s="18"/>
      <c r="BVU171" s="18"/>
      <c r="BVV171" s="18"/>
      <c r="BVW171" s="18"/>
      <c r="BVX171" s="18"/>
      <c r="BVY171" s="18"/>
      <c r="BVZ171" s="18"/>
      <c r="BWA171" s="18"/>
      <c r="BWB171" s="18"/>
      <c r="BWC171" s="18"/>
      <c r="BWD171" s="18"/>
      <c r="BWE171" s="18"/>
      <c r="BWF171" s="18"/>
      <c r="BWG171" s="18"/>
      <c r="BWH171" s="18"/>
      <c r="BWI171" s="18"/>
      <c r="BWJ171" s="18"/>
      <c r="BWK171" s="18"/>
      <c r="BWL171" s="18"/>
      <c r="BWM171" s="18"/>
      <c r="BWN171" s="18"/>
      <c r="BWO171" s="18"/>
      <c r="BWP171" s="18"/>
      <c r="BWQ171" s="18"/>
      <c r="BWR171" s="18"/>
      <c r="BWS171" s="18"/>
      <c r="BWT171" s="18"/>
      <c r="BWU171" s="18"/>
      <c r="BWV171" s="18"/>
      <c r="BWW171" s="18"/>
      <c r="BWX171" s="18"/>
      <c r="BWY171" s="18"/>
      <c r="BWZ171" s="18"/>
      <c r="BXA171" s="18"/>
      <c r="BXB171" s="18"/>
      <c r="BXC171" s="18"/>
      <c r="BXD171" s="18"/>
      <c r="BXE171" s="18"/>
      <c r="BXF171" s="18"/>
      <c r="BXG171" s="18"/>
      <c r="BXH171" s="18"/>
      <c r="BXI171" s="18"/>
      <c r="BXJ171" s="18"/>
      <c r="BXK171" s="18"/>
      <c r="BXL171" s="18"/>
      <c r="BXM171" s="18"/>
      <c r="BXN171" s="18"/>
      <c r="BXO171" s="18"/>
      <c r="BXP171" s="18"/>
      <c r="BXQ171" s="18"/>
      <c r="BXR171" s="18"/>
      <c r="BXS171" s="18"/>
      <c r="BXT171" s="18"/>
      <c r="BXU171" s="18"/>
      <c r="BXV171" s="18"/>
      <c r="BXW171" s="18"/>
      <c r="BXX171" s="18"/>
      <c r="BXY171" s="18"/>
      <c r="BXZ171" s="18"/>
      <c r="BYA171" s="18"/>
      <c r="BYB171" s="18"/>
      <c r="BYC171" s="18"/>
      <c r="BYD171" s="18"/>
      <c r="BYE171" s="18"/>
      <c r="BYF171" s="18"/>
      <c r="BYG171" s="18"/>
      <c r="BYH171" s="18"/>
      <c r="BYI171" s="18"/>
      <c r="BYJ171" s="18"/>
      <c r="BYK171" s="18"/>
      <c r="BYL171" s="18"/>
      <c r="BYM171" s="18"/>
      <c r="BYN171" s="18"/>
      <c r="BYO171" s="18"/>
      <c r="BYP171" s="18"/>
      <c r="BYQ171" s="18"/>
      <c r="BYR171" s="18"/>
      <c r="BYS171" s="18"/>
      <c r="BYT171" s="18"/>
      <c r="BYU171" s="18"/>
      <c r="BYV171" s="18"/>
      <c r="BYW171" s="18"/>
      <c r="BYX171" s="18"/>
      <c r="BYY171" s="18"/>
      <c r="BYZ171" s="18"/>
      <c r="BZA171" s="18"/>
      <c r="BZB171" s="18"/>
      <c r="BZC171" s="18"/>
      <c r="BZD171" s="18"/>
      <c r="BZE171" s="18"/>
      <c r="BZF171" s="18"/>
      <c r="BZG171" s="18"/>
      <c r="BZH171" s="18"/>
      <c r="BZI171" s="18"/>
      <c r="BZJ171" s="18"/>
      <c r="BZK171" s="18"/>
      <c r="BZL171" s="18"/>
      <c r="BZM171" s="18"/>
      <c r="BZN171" s="18"/>
      <c r="BZO171" s="18"/>
      <c r="BZP171" s="18"/>
      <c r="BZQ171" s="18"/>
      <c r="BZR171" s="18"/>
      <c r="BZS171" s="18"/>
      <c r="BZT171" s="18"/>
      <c r="BZU171" s="18"/>
      <c r="BZV171" s="18"/>
      <c r="BZW171" s="18"/>
      <c r="BZX171" s="18"/>
      <c r="BZY171" s="18"/>
      <c r="BZZ171" s="18"/>
      <c r="CAA171" s="18"/>
      <c r="CAB171" s="18"/>
      <c r="CAC171" s="18"/>
      <c r="CAD171" s="18"/>
      <c r="CAE171" s="18"/>
      <c r="CAF171" s="18"/>
      <c r="CAG171" s="18"/>
      <c r="CAH171" s="18"/>
      <c r="CAI171" s="18"/>
      <c r="CAJ171" s="18"/>
      <c r="CAK171" s="18"/>
      <c r="CAL171" s="18"/>
      <c r="CAM171" s="18"/>
      <c r="CAN171" s="18"/>
      <c r="CAO171" s="18"/>
      <c r="CAP171" s="18"/>
      <c r="CAQ171" s="18"/>
      <c r="CAR171" s="18"/>
      <c r="CAS171" s="18"/>
      <c r="CAT171" s="18"/>
      <c r="CAU171" s="18"/>
      <c r="CAV171" s="18"/>
      <c r="CAW171" s="18"/>
      <c r="CAX171" s="18"/>
      <c r="CAY171" s="18"/>
      <c r="CAZ171" s="18"/>
      <c r="CBA171" s="18"/>
      <c r="CBB171" s="18"/>
      <c r="CBC171" s="18"/>
      <c r="CBD171" s="18"/>
      <c r="CBE171" s="18"/>
      <c r="CBF171" s="18"/>
      <c r="CBG171" s="18"/>
      <c r="CBH171" s="18"/>
      <c r="CBI171" s="18"/>
      <c r="CBJ171" s="18"/>
      <c r="CBK171" s="18"/>
      <c r="CBL171" s="18"/>
      <c r="CBM171" s="18"/>
      <c r="CBN171" s="18"/>
      <c r="CBO171" s="18"/>
      <c r="CBP171" s="18"/>
      <c r="CBQ171" s="18"/>
      <c r="CBR171" s="18"/>
      <c r="CBS171" s="18"/>
      <c r="CBT171" s="18"/>
      <c r="CBU171" s="18"/>
      <c r="CBV171" s="18"/>
      <c r="CBW171" s="18"/>
      <c r="CBX171" s="18"/>
      <c r="CBY171" s="18"/>
      <c r="CBZ171" s="18"/>
      <c r="CCA171" s="18"/>
      <c r="CCB171" s="18"/>
      <c r="CCC171" s="18"/>
      <c r="CCD171" s="18"/>
      <c r="CCE171" s="18"/>
      <c r="CCF171" s="18"/>
      <c r="CCG171" s="18"/>
      <c r="CCH171" s="18"/>
      <c r="CCI171" s="18"/>
      <c r="CCJ171" s="18"/>
      <c r="CCK171" s="18"/>
      <c r="CCL171" s="18"/>
      <c r="CCM171" s="18"/>
      <c r="CCN171" s="18"/>
      <c r="CCO171" s="18"/>
      <c r="CCP171" s="18"/>
      <c r="CCQ171" s="18"/>
      <c r="CCR171" s="18"/>
      <c r="CCS171" s="18"/>
      <c r="CCT171" s="18"/>
      <c r="CCU171" s="18"/>
      <c r="CCV171" s="18"/>
      <c r="CCW171" s="18"/>
      <c r="CCX171" s="18"/>
      <c r="CCY171" s="18"/>
      <c r="CCZ171" s="18"/>
      <c r="CDA171" s="18"/>
      <c r="CDB171" s="18"/>
      <c r="CDC171" s="18"/>
      <c r="CDD171" s="18"/>
      <c r="CDE171" s="18"/>
      <c r="CDF171" s="18"/>
      <c r="CDG171" s="18"/>
      <c r="CDH171" s="18"/>
      <c r="CDI171" s="18"/>
      <c r="CDJ171" s="18"/>
      <c r="CDK171" s="18"/>
      <c r="CDL171" s="18"/>
      <c r="CDM171" s="18"/>
      <c r="CDN171" s="18"/>
      <c r="CDO171" s="18"/>
      <c r="CDP171" s="18"/>
      <c r="CDQ171" s="18"/>
      <c r="CDR171" s="18"/>
      <c r="CDS171" s="18"/>
      <c r="CDT171" s="18"/>
      <c r="CDU171" s="18"/>
      <c r="CDV171" s="18"/>
      <c r="CDW171" s="18"/>
      <c r="CDX171" s="18"/>
      <c r="CDY171" s="18"/>
      <c r="CDZ171" s="18"/>
      <c r="CEA171" s="18"/>
      <c r="CEB171" s="18"/>
      <c r="CEC171" s="18"/>
      <c r="CED171" s="18"/>
      <c r="CEE171" s="18"/>
      <c r="CEF171" s="18"/>
      <c r="CEG171" s="18"/>
      <c r="CEH171" s="18"/>
      <c r="CEI171" s="18"/>
      <c r="CEJ171" s="18"/>
      <c r="CEK171" s="18"/>
      <c r="CEL171" s="18"/>
      <c r="CEM171" s="18"/>
      <c r="CEN171" s="18"/>
      <c r="CEO171" s="18"/>
      <c r="CEP171" s="18"/>
      <c r="CEQ171" s="18"/>
      <c r="CER171" s="18"/>
      <c r="CES171" s="18"/>
      <c r="CET171" s="18"/>
      <c r="CEU171" s="18"/>
      <c r="CEV171" s="18"/>
      <c r="CEW171" s="18"/>
      <c r="CEX171" s="18"/>
      <c r="CEY171" s="18"/>
      <c r="CEZ171" s="18"/>
      <c r="CFA171" s="18"/>
      <c r="CFB171" s="18"/>
      <c r="CFC171" s="18"/>
      <c r="CFD171" s="18"/>
      <c r="CFE171" s="18"/>
      <c r="CFF171" s="18"/>
      <c r="CFG171" s="18"/>
      <c r="CFH171" s="18"/>
      <c r="CFI171" s="18"/>
      <c r="CFJ171" s="18"/>
      <c r="CFK171" s="18"/>
      <c r="CFL171" s="18"/>
      <c r="CFM171" s="18"/>
      <c r="CFN171" s="18"/>
      <c r="CFO171" s="18"/>
      <c r="CFP171" s="18"/>
      <c r="CFQ171" s="18"/>
      <c r="CFR171" s="18"/>
      <c r="CFS171" s="18"/>
      <c r="CFT171" s="18"/>
      <c r="CFU171" s="18"/>
      <c r="CFV171" s="18"/>
      <c r="CFW171" s="18"/>
      <c r="CFX171" s="18"/>
      <c r="CFY171" s="18"/>
      <c r="CFZ171" s="18"/>
      <c r="CGA171" s="18"/>
      <c r="CGB171" s="18"/>
      <c r="CGC171" s="18"/>
      <c r="CGD171" s="18"/>
      <c r="CGE171" s="18"/>
      <c r="CGF171" s="18"/>
      <c r="CGG171" s="18"/>
      <c r="CGH171" s="18"/>
      <c r="CGI171" s="18"/>
      <c r="CGJ171" s="18"/>
      <c r="CGK171" s="18"/>
      <c r="CGL171" s="18"/>
      <c r="CGM171" s="18"/>
      <c r="CGN171" s="18"/>
      <c r="CGO171" s="18"/>
      <c r="CGP171" s="18"/>
      <c r="CGQ171" s="18"/>
      <c r="CGR171" s="18"/>
      <c r="CGS171" s="18"/>
      <c r="CGT171" s="18"/>
      <c r="CGU171" s="18"/>
      <c r="CGV171" s="18"/>
      <c r="CGW171" s="18"/>
      <c r="CGX171" s="18"/>
      <c r="CGY171" s="18"/>
      <c r="CGZ171" s="18"/>
      <c r="CHA171" s="18"/>
      <c r="CHB171" s="18"/>
      <c r="CHC171" s="18"/>
      <c r="CHD171" s="18"/>
      <c r="CHE171" s="18"/>
      <c r="CHF171" s="18"/>
      <c r="CHG171" s="18"/>
      <c r="CHH171" s="18"/>
      <c r="CHI171" s="18"/>
      <c r="CHJ171" s="18"/>
      <c r="CHK171" s="18"/>
      <c r="CHL171" s="18"/>
      <c r="CHM171" s="18"/>
      <c r="CHN171" s="18"/>
      <c r="CHO171" s="18"/>
      <c r="CHP171" s="18"/>
      <c r="CHQ171" s="18"/>
      <c r="CHR171" s="18"/>
      <c r="CHS171" s="18"/>
      <c r="CHT171" s="18"/>
      <c r="CHU171" s="18"/>
      <c r="CHV171" s="18"/>
      <c r="CHW171" s="18"/>
      <c r="CHX171" s="18"/>
      <c r="CHY171" s="18"/>
      <c r="CHZ171" s="18"/>
      <c r="CIA171" s="18"/>
      <c r="CIB171" s="18"/>
      <c r="CIC171" s="18"/>
      <c r="CID171" s="18"/>
      <c r="CIE171" s="18"/>
      <c r="CIF171" s="18"/>
      <c r="CIG171" s="18"/>
      <c r="CIH171" s="18"/>
      <c r="CII171" s="18"/>
      <c r="CIJ171" s="18"/>
      <c r="CIK171" s="18"/>
      <c r="CIL171" s="18"/>
      <c r="CIM171" s="18"/>
      <c r="CIN171" s="18"/>
      <c r="CIO171" s="18"/>
      <c r="CIP171" s="18"/>
      <c r="CIQ171" s="18"/>
      <c r="CIR171" s="18"/>
      <c r="CIS171" s="18"/>
      <c r="CIT171" s="18"/>
      <c r="CIU171" s="18"/>
      <c r="CIV171" s="18"/>
      <c r="CIW171" s="18"/>
      <c r="CIX171" s="18"/>
      <c r="CIY171" s="18"/>
      <c r="CIZ171" s="18"/>
      <c r="CJA171" s="18"/>
      <c r="CJB171" s="18"/>
      <c r="CJC171" s="18"/>
      <c r="CJD171" s="18"/>
      <c r="CJE171" s="18"/>
      <c r="CJF171" s="18"/>
      <c r="CJG171" s="18"/>
      <c r="CJH171" s="18"/>
      <c r="CJI171" s="18"/>
      <c r="CJJ171" s="18"/>
      <c r="CJK171" s="18"/>
      <c r="CJL171" s="18"/>
      <c r="CJM171" s="18"/>
      <c r="CJN171" s="18"/>
      <c r="CJO171" s="18"/>
      <c r="CJP171" s="18"/>
      <c r="CJQ171" s="18"/>
      <c r="CJR171" s="18"/>
      <c r="CJS171" s="18"/>
      <c r="CJT171" s="18"/>
      <c r="CJU171" s="18"/>
      <c r="CJV171" s="18"/>
      <c r="CJW171" s="18"/>
      <c r="CJX171" s="18"/>
      <c r="CJY171" s="18"/>
      <c r="CJZ171" s="18"/>
      <c r="CKA171" s="18"/>
      <c r="CKB171" s="18"/>
      <c r="CKC171" s="18"/>
      <c r="CKD171" s="18"/>
      <c r="CKE171" s="18"/>
      <c r="CKF171" s="18"/>
      <c r="CKG171" s="18"/>
      <c r="CKH171" s="18"/>
      <c r="CKI171" s="18"/>
      <c r="CKJ171" s="18"/>
      <c r="CKK171" s="18"/>
      <c r="CKL171" s="18"/>
      <c r="CKM171" s="18"/>
      <c r="CKN171" s="18"/>
      <c r="CKO171" s="18"/>
      <c r="CKP171" s="18"/>
      <c r="CKQ171" s="18"/>
      <c r="CKR171" s="18"/>
      <c r="CKS171" s="18"/>
      <c r="CKT171" s="18"/>
      <c r="CKU171" s="18"/>
      <c r="CKV171" s="18"/>
      <c r="CKW171" s="18"/>
      <c r="CKX171" s="18"/>
      <c r="CKY171" s="18"/>
      <c r="CKZ171" s="18"/>
      <c r="CLA171" s="18"/>
      <c r="CLB171" s="18"/>
      <c r="CLC171" s="18"/>
      <c r="CLD171" s="18"/>
      <c r="CLE171" s="18"/>
      <c r="CLF171" s="18"/>
      <c r="CLG171" s="18"/>
      <c r="CLH171" s="18"/>
      <c r="CLI171" s="18"/>
      <c r="CLJ171" s="18"/>
      <c r="CLK171" s="18"/>
      <c r="CLL171" s="18"/>
      <c r="CLM171" s="18"/>
      <c r="CLN171" s="18"/>
      <c r="CLO171" s="18"/>
      <c r="CLP171" s="18"/>
      <c r="CLQ171" s="18"/>
      <c r="CLR171" s="18"/>
      <c r="CLS171" s="18"/>
      <c r="CLT171" s="18"/>
      <c r="CLU171" s="18"/>
      <c r="CLV171" s="18"/>
      <c r="CLW171" s="18"/>
      <c r="CLX171" s="18"/>
      <c r="CLY171" s="18"/>
      <c r="CLZ171" s="18"/>
      <c r="CMA171" s="18"/>
      <c r="CMB171" s="18"/>
      <c r="CMC171" s="18"/>
      <c r="CMD171" s="18"/>
      <c r="CME171" s="18"/>
      <c r="CMF171" s="18"/>
      <c r="CMG171" s="18"/>
      <c r="CMH171" s="18"/>
      <c r="CMI171" s="18"/>
      <c r="CMJ171" s="18"/>
      <c r="CMK171" s="18"/>
      <c r="CML171" s="18"/>
      <c r="CMM171" s="18"/>
      <c r="CMN171" s="18"/>
      <c r="CMO171" s="18"/>
      <c r="CMP171" s="18"/>
      <c r="CMQ171" s="18"/>
      <c r="CMR171" s="18"/>
      <c r="CMS171" s="18"/>
      <c r="CMT171" s="18"/>
      <c r="CMU171" s="18"/>
      <c r="CMV171" s="18"/>
      <c r="CMW171" s="18"/>
      <c r="CMX171" s="18"/>
      <c r="CMY171" s="18"/>
      <c r="CMZ171" s="18"/>
      <c r="CNA171" s="18"/>
      <c r="CNB171" s="18"/>
      <c r="CNC171" s="18"/>
      <c r="CND171" s="18"/>
      <c r="CNE171" s="18"/>
      <c r="CNF171" s="18"/>
      <c r="CNG171" s="18"/>
      <c r="CNH171" s="18"/>
      <c r="CNI171" s="18"/>
      <c r="CNJ171" s="18"/>
      <c r="CNK171" s="18"/>
      <c r="CNL171" s="18"/>
      <c r="CNM171" s="18"/>
      <c r="CNN171" s="18"/>
      <c r="CNO171" s="18"/>
      <c r="CNP171" s="18"/>
      <c r="CNQ171" s="18"/>
      <c r="CNR171" s="18"/>
      <c r="CNS171" s="18"/>
      <c r="CNT171" s="18"/>
      <c r="CNU171" s="18"/>
      <c r="CNV171" s="18"/>
      <c r="CNW171" s="18"/>
      <c r="CNX171" s="18"/>
      <c r="CNY171" s="18"/>
      <c r="CNZ171" s="18"/>
      <c r="COA171" s="18"/>
      <c r="COB171" s="18"/>
      <c r="COC171" s="18"/>
      <c r="COD171" s="18"/>
      <c r="COE171" s="18"/>
      <c r="COF171" s="18"/>
      <c r="COG171" s="18"/>
      <c r="COH171" s="18"/>
      <c r="COI171" s="18"/>
      <c r="COJ171" s="18"/>
      <c r="COK171" s="18"/>
      <c r="COL171" s="18"/>
      <c r="COM171" s="18"/>
      <c r="CON171" s="18"/>
      <c r="COO171" s="18"/>
      <c r="COP171" s="18"/>
      <c r="COQ171" s="18"/>
      <c r="COR171" s="18"/>
      <c r="COS171" s="18"/>
      <c r="COT171" s="18"/>
      <c r="COU171" s="18"/>
      <c r="COV171" s="18"/>
      <c r="COW171" s="18"/>
      <c r="COX171" s="18"/>
      <c r="COY171" s="18"/>
      <c r="COZ171" s="18"/>
      <c r="CPA171" s="18"/>
      <c r="CPB171" s="18"/>
      <c r="CPC171" s="18"/>
      <c r="CPD171" s="18"/>
      <c r="CPE171" s="18"/>
      <c r="CPF171" s="18"/>
      <c r="CPG171" s="18"/>
      <c r="CPH171" s="18"/>
      <c r="CPI171" s="18"/>
      <c r="CPJ171" s="18"/>
      <c r="CPK171" s="18"/>
      <c r="CPL171" s="18"/>
      <c r="CPM171" s="18"/>
      <c r="CPN171" s="18"/>
      <c r="CPO171" s="18"/>
      <c r="CPP171" s="18"/>
      <c r="CPQ171" s="18"/>
      <c r="CPR171" s="18"/>
      <c r="CPS171" s="18"/>
      <c r="CPT171" s="18"/>
      <c r="CPU171" s="18"/>
      <c r="CPV171" s="18"/>
      <c r="CPW171" s="18"/>
      <c r="CPX171" s="18"/>
      <c r="CPY171" s="18"/>
      <c r="CPZ171" s="18"/>
      <c r="CQA171" s="18"/>
      <c r="CQB171" s="18"/>
      <c r="CQC171" s="18"/>
      <c r="CQD171" s="18"/>
      <c r="CQE171" s="18"/>
      <c r="CQF171" s="18"/>
      <c r="CQG171" s="18"/>
      <c r="CQH171" s="18"/>
      <c r="CQI171" s="18"/>
      <c r="CQJ171" s="18"/>
      <c r="CQK171" s="18"/>
      <c r="CQL171" s="18"/>
      <c r="CQM171" s="18"/>
      <c r="CQN171" s="18"/>
      <c r="CQO171" s="18"/>
      <c r="CQP171" s="18"/>
      <c r="CQQ171" s="18"/>
      <c r="CQR171" s="18"/>
      <c r="CQS171" s="18"/>
      <c r="CQT171" s="18"/>
      <c r="CQU171" s="18"/>
      <c r="CQV171" s="18"/>
      <c r="CQW171" s="18"/>
      <c r="CQX171" s="18"/>
      <c r="CQY171" s="18"/>
      <c r="CQZ171" s="18"/>
      <c r="CRA171" s="18"/>
      <c r="CRB171" s="18"/>
      <c r="CRC171" s="18"/>
      <c r="CRD171" s="18"/>
      <c r="CRE171" s="18"/>
      <c r="CRF171" s="18"/>
      <c r="CRG171" s="18"/>
      <c r="CRH171" s="18"/>
      <c r="CRI171" s="18"/>
      <c r="CRJ171" s="18"/>
      <c r="CRK171" s="18"/>
      <c r="CRL171" s="18"/>
      <c r="CRM171" s="18"/>
      <c r="CRN171" s="18"/>
      <c r="CRO171" s="18"/>
      <c r="CRP171" s="18"/>
      <c r="CRQ171" s="18"/>
      <c r="CRR171" s="18"/>
      <c r="CRS171" s="18"/>
      <c r="CRT171" s="18"/>
      <c r="CRU171" s="18"/>
      <c r="CRV171" s="18"/>
      <c r="CRW171" s="18"/>
      <c r="CRX171" s="18"/>
      <c r="CRY171" s="18"/>
      <c r="CRZ171" s="18"/>
      <c r="CSA171" s="18"/>
      <c r="CSB171" s="18"/>
      <c r="CSC171" s="18"/>
      <c r="CSD171" s="18"/>
      <c r="CSE171" s="18"/>
      <c r="CSF171" s="18"/>
      <c r="CSG171" s="18"/>
      <c r="CSH171" s="18"/>
      <c r="CSI171" s="18"/>
      <c r="CSJ171" s="18"/>
      <c r="CSK171" s="18"/>
      <c r="CSL171" s="18"/>
      <c r="CSM171" s="18"/>
      <c r="CSN171" s="18"/>
      <c r="CSO171" s="18"/>
      <c r="CSP171" s="18"/>
      <c r="CSQ171" s="18"/>
      <c r="CSR171" s="18"/>
      <c r="CSS171" s="18"/>
      <c r="CST171" s="18"/>
      <c r="CSU171" s="18"/>
      <c r="CSV171" s="18"/>
      <c r="CSW171" s="18"/>
      <c r="CSX171" s="18"/>
      <c r="CSY171" s="18"/>
      <c r="CSZ171" s="18"/>
      <c r="CTA171" s="18"/>
      <c r="CTB171" s="18"/>
      <c r="CTC171" s="18"/>
    </row>
    <row r="172" spans="1:2551" x14ac:dyDescent="0.2">
      <c r="B172" s="166" t="s">
        <v>416</v>
      </c>
      <c r="C172" s="167" t="s">
        <v>415</v>
      </c>
      <c r="D172" s="167" t="s">
        <v>2575</v>
      </c>
      <c r="E172" s="160" t="s">
        <v>5</v>
      </c>
      <c r="F172" s="160"/>
      <c r="G172" s="160" t="s">
        <v>407</v>
      </c>
      <c r="H172" s="160">
        <v>25.578800999999999</v>
      </c>
      <c r="I172" s="160">
        <v>100.20241900000001</v>
      </c>
      <c r="J172" s="160" t="s">
        <v>11</v>
      </c>
      <c r="K172" s="160" t="s">
        <v>3</v>
      </c>
      <c r="L172" s="161">
        <v>1979</v>
      </c>
      <c r="M172" s="165">
        <v>105</v>
      </c>
      <c r="N172" s="160">
        <v>440</v>
      </c>
      <c r="O172" s="182" t="s">
        <v>0</v>
      </c>
      <c r="P172" s="160"/>
      <c r="Q172" s="160"/>
      <c r="R172" s="182"/>
      <c r="S172" s="163"/>
      <c r="T172" s="183"/>
      <c r="U172" s="183"/>
      <c r="V172" s="160">
        <v>0</v>
      </c>
      <c r="W172" s="160">
        <v>0</v>
      </c>
      <c r="X172" s="160">
        <v>0</v>
      </c>
      <c r="Y172" s="160">
        <v>0</v>
      </c>
      <c r="Z172" s="160">
        <v>100</v>
      </c>
      <c r="AA172" s="160">
        <v>0</v>
      </c>
      <c r="AB172" s="160">
        <v>0</v>
      </c>
      <c r="AC172" s="173"/>
      <c r="AD172" s="173"/>
      <c r="AE172" s="173"/>
      <c r="AF172" s="163"/>
      <c r="AG172" s="164" t="s">
        <v>387</v>
      </c>
    </row>
    <row r="173" spans="1:2551" x14ac:dyDescent="0.2">
      <c r="B173" s="166" t="s">
        <v>414</v>
      </c>
      <c r="C173" s="167" t="s">
        <v>413</v>
      </c>
      <c r="D173" s="167" t="s">
        <v>2575</v>
      </c>
      <c r="E173" s="160" t="s">
        <v>5</v>
      </c>
      <c r="F173" s="160"/>
      <c r="G173" s="160" t="s">
        <v>407</v>
      </c>
      <c r="H173" s="160">
        <v>25.561990999999999</v>
      </c>
      <c r="I173" s="160">
        <v>100.131191</v>
      </c>
      <c r="J173" s="160" t="s">
        <v>11</v>
      </c>
      <c r="K173" s="160" t="s">
        <v>3</v>
      </c>
      <c r="L173" s="161">
        <v>1987</v>
      </c>
      <c r="M173" s="165">
        <v>50</v>
      </c>
      <c r="N173" s="160"/>
      <c r="O173" s="182" t="s">
        <v>0</v>
      </c>
      <c r="P173" s="160">
        <v>37.25</v>
      </c>
      <c r="Q173" s="160">
        <v>121.8</v>
      </c>
      <c r="R173" s="160">
        <v>0.2</v>
      </c>
      <c r="S173" s="163"/>
      <c r="T173" s="163"/>
      <c r="U173" s="183"/>
      <c r="V173" s="160">
        <v>0</v>
      </c>
      <c r="W173" s="160">
        <v>0</v>
      </c>
      <c r="X173" s="160">
        <v>0</v>
      </c>
      <c r="Y173" s="160">
        <v>0</v>
      </c>
      <c r="Z173" s="160">
        <v>100</v>
      </c>
      <c r="AA173" s="160">
        <v>0</v>
      </c>
      <c r="AB173" s="160">
        <v>0</v>
      </c>
      <c r="AC173" s="173"/>
      <c r="AD173" s="173" t="s">
        <v>410</v>
      </c>
      <c r="AE173" s="163" t="s">
        <v>410</v>
      </c>
      <c r="AF173" s="163"/>
      <c r="AG173" s="164" t="s">
        <v>387</v>
      </c>
    </row>
    <row r="174" spans="1:2551" x14ac:dyDescent="0.2">
      <c r="B174" s="166" t="s">
        <v>412</v>
      </c>
      <c r="C174" s="167" t="s">
        <v>411</v>
      </c>
      <c r="D174" s="167" t="s">
        <v>2575</v>
      </c>
      <c r="E174" s="160" t="s">
        <v>5</v>
      </c>
      <c r="F174" s="160"/>
      <c r="G174" s="160" t="s">
        <v>407</v>
      </c>
      <c r="H174" s="160">
        <v>25.558584</v>
      </c>
      <c r="I174" s="160">
        <v>100.107878</v>
      </c>
      <c r="J174" s="160" t="s">
        <v>11</v>
      </c>
      <c r="K174" s="160" t="s">
        <v>3</v>
      </c>
      <c r="L174" s="161">
        <v>1988</v>
      </c>
      <c r="M174" s="165">
        <v>50</v>
      </c>
      <c r="N174" s="160">
        <v>223</v>
      </c>
      <c r="O174" s="182" t="s">
        <v>0</v>
      </c>
      <c r="P174" s="160">
        <v>20.7</v>
      </c>
      <c r="Q174" s="160"/>
      <c r="R174" s="160"/>
      <c r="S174" s="163"/>
      <c r="T174" s="163"/>
      <c r="U174" s="183"/>
      <c r="V174" s="160">
        <v>0</v>
      </c>
      <c r="W174" s="160">
        <v>0</v>
      </c>
      <c r="X174" s="160">
        <v>0</v>
      </c>
      <c r="Y174" s="160">
        <v>0</v>
      </c>
      <c r="Z174" s="160">
        <v>100</v>
      </c>
      <c r="AA174" s="160">
        <v>0</v>
      </c>
      <c r="AB174" s="160">
        <v>0</v>
      </c>
      <c r="AC174" s="173"/>
      <c r="AD174" s="173" t="s">
        <v>410</v>
      </c>
      <c r="AE174" s="173" t="s">
        <v>410</v>
      </c>
      <c r="AF174" s="163"/>
      <c r="AG174" s="164" t="s">
        <v>387</v>
      </c>
    </row>
    <row r="175" spans="1:2551" x14ac:dyDescent="0.2">
      <c r="B175" s="166" t="s">
        <v>409</v>
      </c>
      <c r="C175" s="167" t="s">
        <v>408</v>
      </c>
      <c r="D175" s="167" t="s">
        <v>2575</v>
      </c>
      <c r="E175" s="160" t="s">
        <v>5</v>
      </c>
      <c r="F175" s="160"/>
      <c r="G175" s="160" t="s">
        <v>407</v>
      </c>
      <c r="H175" s="160">
        <v>25.576262</v>
      </c>
      <c r="I175" s="160">
        <v>100.065574</v>
      </c>
      <c r="J175" s="160" t="s">
        <v>11</v>
      </c>
      <c r="K175" s="160" t="s">
        <v>3</v>
      </c>
      <c r="L175" s="161">
        <v>1971</v>
      </c>
      <c r="M175" s="165">
        <v>50</v>
      </c>
      <c r="N175" s="160"/>
      <c r="O175" s="182" t="s">
        <v>0</v>
      </c>
      <c r="P175" s="160"/>
      <c r="Q175" s="160"/>
      <c r="R175" s="160">
        <v>14</v>
      </c>
      <c r="S175" s="163"/>
      <c r="T175" s="163"/>
      <c r="U175" s="183"/>
      <c r="V175" s="160">
        <v>0</v>
      </c>
      <c r="W175" s="160">
        <v>0</v>
      </c>
      <c r="X175" s="160">
        <v>0</v>
      </c>
      <c r="Y175" s="160">
        <v>0</v>
      </c>
      <c r="Z175" s="160">
        <v>100</v>
      </c>
      <c r="AA175" s="160">
        <v>0</v>
      </c>
      <c r="AB175" s="160">
        <v>0</v>
      </c>
      <c r="AC175" s="173"/>
      <c r="AD175" s="173"/>
      <c r="AE175" s="173"/>
      <c r="AF175" s="163"/>
      <c r="AG175" s="164" t="s">
        <v>387</v>
      </c>
    </row>
    <row r="176" spans="1:2551" x14ac:dyDescent="0.2">
      <c r="B176" s="166" t="s">
        <v>151</v>
      </c>
      <c r="C176" s="167" t="s">
        <v>406</v>
      </c>
      <c r="D176" s="167" t="s">
        <v>2577</v>
      </c>
      <c r="E176" s="160" t="s">
        <v>5</v>
      </c>
      <c r="F176" s="160" t="s">
        <v>3229</v>
      </c>
      <c r="G176" s="160" t="s">
        <v>405</v>
      </c>
      <c r="H176" s="160">
        <v>31.479414999999999</v>
      </c>
      <c r="I176" s="160">
        <v>97.196735000000004</v>
      </c>
      <c r="J176" s="160" t="s">
        <v>11</v>
      </c>
      <c r="K176" s="160" t="s">
        <v>3</v>
      </c>
      <c r="L176" s="161">
        <v>2007</v>
      </c>
      <c r="M176" s="98">
        <v>0.8</v>
      </c>
      <c r="N176" s="160"/>
      <c r="O176" s="182" t="s">
        <v>0</v>
      </c>
      <c r="P176" s="160"/>
      <c r="Q176" s="160"/>
      <c r="R176" s="182"/>
      <c r="S176" s="183"/>
      <c r="T176" s="183"/>
      <c r="U176" s="183"/>
      <c r="V176" s="160"/>
      <c r="W176" s="160"/>
      <c r="X176" s="160"/>
      <c r="Y176" s="160"/>
      <c r="Z176" s="160"/>
      <c r="AA176" s="160"/>
      <c r="AB176" s="160"/>
      <c r="AC176" s="173"/>
      <c r="AD176" s="173"/>
      <c r="AE176" s="173"/>
      <c r="AF176" s="163"/>
      <c r="AG176" s="164" t="s">
        <v>2643</v>
      </c>
    </row>
    <row r="177" spans="2:33" ht="13" customHeight="1" x14ac:dyDescent="0.2">
      <c r="B177" s="166" t="s">
        <v>404</v>
      </c>
      <c r="C177" s="167" t="s">
        <v>403</v>
      </c>
      <c r="D177" s="167" t="s">
        <v>2576</v>
      </c>
      <c r="E177" s="160" t="s">
        <v>5</v>
      </c>
      <c r="F177" s="160"/>
      <c r="G177" s="160" t="s">
        <v>402</v>
      </c>
      <c r="H177" s="160">
        <v>23.773468999999999</v>
      </c>
      <c r="I177" s="160">
        <v>100.625754</v>
      </c>
      <c r="J177" s="160" t="s">
        <v>1</v>
      </c>
      <c r="K177" s="160" t="s">
        <v>3</v>
      </c>
      <c r="L177" s="161">
        <v>1989</v>
      </c>
      <c r="M177" s="165" t="s">
        <v>0</v>
      </c>
      <c r="N177" s="160" t="s">
        <v>0</v>
      </c>
      <c r="O177" s="182">
        <v>25.3</v>
      </c>
      <c r="P177" s="160">
        <v>54</v>
      </c>
      <c r="Q177" s="160">
        <v>53</v>
      </c>
      <c r="R177" s="160">
        <v>56.7</v>
      </c>
      <c r="S177" s="163"/>
      <c r="T177" s="183">
        <v>690</v>
      </c>
      <c r="U177" s="163">
        <v>2.2999999999999998</v>
      </c>
      <c r="V177" s="160" t="s">
        <v>0</v>
      </c>
      <c r="W177" s="160" t="s">
        <v>0</v>
      </c>
      <c r="X177" s="160" t="s">
        <v>0</v>
      </c>
      <c r="Y177" s="160" t="s">
        <v>0</v>
      </c>
      <c r="Z177" s="160" t="s">
        <v>0</v>
      </c>
      <c r="AA177" s="160" t="s">
        <v>0</v>
      </c>
      <c r="AB177" s="160" t="s">
        <v>0</v>
      </c>
      <c r="AC177" s="173"/>
      <c r="AD177" s="173"/>
      <c r="AE177" s="163"/>
      <c r="AF177" s="163"/>
      <c r="AG177" s="164" t="s">
        <v>387</v>
      </c>
    </row>
    <row r="178" spans="2:33" ht="13" customHeight="1" x14ac:dyDescent="0.2">
      <c r="B178" s="166" t="s">
        <v>2584</v>
      </c>
      <c r="C178" s="167"/>
      <c r="D178" s="167" t="s">
        <v>2575</v>
      </c>
      <c r="E178" s="160" t="s">
        <v>5</v>
      </c>
      <c r="F178" s="160"/>
      <c r="G178" s="160"/>
      <c r="H178" s="160">
        <v>25.530318000000001</v>
      </c>
      <c r="I178" s="160">
        <v>100.00788300000001</v>
      </c>
      <c r="J178" s="160" t="s">
        <v>11</v>
      </c>
      <c r="K178" s="160" t="s">
        <v>3</v>
      </c>
      <c r="L178" s="161"/>
      <c r="M178" s="98"/>
      <c r="N178" s="160"/>
      <c r="O178" s="182" t="s">
        <v>0</v>
      </c>
      <c r="P178" s="160"/>
      <c r="Q178" s="160"/>
      <c r="R178" s="160"/>
      <c r="S178" s="163"/>
      <c r="T178" s="183"/>
      <c r="U178" s="163"/>
      <c r="V178" s="160"/>
      <c r="W178" s="160"/>
      <c r="X178" s="160"/>
      <c r="Y178" s="160"/>
      <c r="Z178" s="160"/>
      <c r="AA178" s="160"/>
      <c r="AB178" s="160"/>
      <c r="AC178" s="173"/>
      <c r="AD178" s="173"/>
      <c r="AE178" s="163"/>
      <c r="AF178" s="163"/>
      <c r="AG178" s="164" t="s">
        <v>1710</v>
      </c>
    </row>
    <row r="179" spans="2:33" ht="13" customHeight="1" x14ac:dyDescent="0.2">
      <c r="B179" s="166" t="s">
        <v>401</v>
      </c>
      <c r="C179" s="167" t="s">
        <v>400</v>
      </c>
      <c r="D179" s="167" t="s">
        <v>2576</v>
      </c>
      <c r="E179" s="160" t="s">
        <v>5</v>
      </c>
      <c r="F179" s="160"/>
      <c r="G179" s="160" t="s">
        <v>20</v>
      </c>
      <c r="H179" s="160">
        <v>24.704222000000001</v>
      </c>
      <c r="I179" s="160">
        <v>100.091255</v>
      </c>
      <c r="J179" s="160" t="s">
        <v>11</v>
      </c>
      <c r="K179" s="160" t="s">
        <v>3</v>
      </c>
      <c r="L179" s="161">
        <v>2010</v>
      </c>
      <c r="M179" s="165">
        <v>4200</v>
      </c>
      <c r="N179" s="160">
        <v>18990</v>
      </c>
      <c r="O179" s="182" t="s">
        <v>0</v>
      </c>
      <c r="P179" s="160">
        <v>294.5</v>
      </c>
      <c r="Q179" s="160">
        <v>892.8</v>
      </c>
      <c r="R179" s="182">
        <v>14645</v>
      </c>
      <c r="S179" s="183"/>
      <c r="T179" s="183">
        <v>38646</v>
      </c>
      <c r="U179" s="183">
        <v>4218</v>
      </c>
      <c r="V179" s="160">
        <v>0</v>
      </c>
      <c r="W179" s="160">
        <v>0</v>
      </c>
      <c r="X179" s="160">
        <v>0</v>
      </c>
      <c r="Y179" s="160">
        <v>0</v>
      </c>
      <c r="Z179" s="160">
        <v>100</v>
      </c>
      <c r="AA179" s="160">
        <v>0</v>
      </c>
      <c r="AB179" s="160">
        <v>0</v>
      </c>
      <c r="AC179" s="173"/>
      <c r="AD179" s="173" t="s">
        <v>389</v>
      </c>
      <c r="AE179" s="173" t="s">
        <v>389</v>
      </c>
      <c r="AF179" s="163"/>
      <c r="AG179" s="164" t="s">
        <v>387</v>
      </c>
    </row>
    <row r="180" spans="2:33" ht="13" customHeight="1" x14ac:dyDescent="0.2">
      <c r="B180" s="166" t="s">
        <v>399</v>
      </c>
      <c r="C180" s="167" t="s">
        <v>398</v>
      </c>
      <c r="D180" s="167" t="s">
        <v>2576</v>
      </c>
      <c r="E180" s="160" t="s">
        <v>5</v>
      </c>
      <c r="F180" s="160"/>
      <c r="G180" s="160" t="s">
        <v>397</v>
      </c>
      <c r="H180" s="160">
        <v>22.784502</v>
      </c>
      <c r="I180" s="160">
        <v>100.98343199999999</v>
      </c>
      <c r="J180" s="160" t="s">
        <v>1</v>
      </c>
      <c r="K180" s="160" t="s">
        <v>3</v>
      </c>
      <c r="L180" s="161">
        <v>1956</v>
      </c>
      <c r="M180" s="165" t="s">
        <v>0</v>
      </c>
      <c r="N180" s="160" t="s">
        <v>0</v>
      </c>
      <c r="O180" s="182" t="s">
        <v>0</v>
      </c>
      <c r="P180" s="160"/>
      <c r="Q180" s="160"/>
      <c r="R180" s="160">
        <v>420</v>
      </c>
      <c r="S180" s="163"/>
      <c r="T180" s="183"/>
      <c r="U180" s="183"/>
      <c r="V180" s="160">
        <v>0</v>
      </c>
      <c r="W180" s="160">
        <v>0</v>
      </c>
      <c r="X180" s="160">
        <v>0</v>
      </c>
      <c r="Y180" s="160">
        <v>0</v>
      </c>
      <c r="Z180" s="160">
        <v>100</v>
      </c>
      <c r="AA180" s="160">
        <v>0</v>
      </c>
      <c r="AB180" s="160">
        <v>0</v>
      </c>
      <c r="AC180" s="173"/>
      <c r="AD180" s="173"/>
      <c r="AE180" s="163"/>
      <c r="AF180" s="163"/>
      <c r="AG180" s="164" t="s">
        <v>387</v>
      </c>
    </row>
    <row r="181" spans="2:33" ht="13" customHeight="1" x14ac:dyDescent="0.2">
      <c r="B181" s="166" t="s">
        <v>396</v>
      </c>
      <c r="C181" s="167" t="s">
        <v>395</v>
      </c>
      <c r="D181" s="167" t="s">
        <v>2575</v>
      </c>
      <c r="E181" s="160" t="s">
        <v>5</v>
      </c>
      <c r="F181" s="160"/>
      <c r="G181" s="160" t="s">
        <v>394</v>
      </c>
      <c r="H181" s="160">
        <v>25.421835000000002</v>
      </c>
      <c r="I181" s="160">
        <v>99.993301000000002</v>
      </c>
      <c r="J181" s="160" t="s">
        <v>11</v>
      </c>
      <c r="K181" s="160" t="s">
        <v>3</v>
      </c>
      <c r="L181" s="161">
        <v>1999</v>
      </c>
      <c r="M181" s="165">
        <v>78</v>
      </c>
      <c r="N181" s="160">
        <v>345</v>
      </c>
      <c r="O181" s="182" t="s">
        <v>0</v>
      </c>
      <c r="P181" s="160">
        <v>67</v>
      </c>
      <c r="Q181" s="160">
        <v>165</v>
      </c>
      <c r="R181" s="160">
        <v>73.739999999999995</v>
      </c>
      <c r="S181" s="163"/>
      <c r="T181" s="163">
        <v>400</v>
      </c>
      <c r="U181" s="183">
        <v>90.8</v>
      </c>
      <c r="V181" s="160">
        <v>0</v>
      </c>
      <c r="W181" s="160">
        <v>0</v>
      </c>
      <c r="X181" s="160">
        <v>0</v>
      </c>
      <c r="Y181" s="160">
        <v>0</v>
      </c>
      <c r="Z181" s="160">
        <v>100</v>
      </c>
      <c r="AA181" s="160">
        <v>0</v>
      </c>
      <c r="AB181" s="160">
        <v>0</v>
      </c>
      <c r="AC181" s="173" t="s">
        <v>393</v>
      </c>
      <c r="AD181" s="173" t="s">
        <v>389</v>
      </c>
      <c r="AE181" s="173" t="s">
        <v>389</v>
      </c>
      <c r="AF181" s="163"/>
      <c r="AG181" s="164" t="s">
        <v>387</v>
      </c>
    </row>
    <row r="182" spans="2:33" x14ac:dyDescent="0.2">
      <c r="B182" s="166" t="s">
        <v>392</v>
      </c>
      <c r="C182" s="167" t="s">
        <v>391</v>
      </c>
      <c r="D182" s="167" t="s">
        <v>2571</v>
      </c>
      <c r="E182" s="160" t="s">
        <v>5</v>
      </c>
      <c r="F182" s="160" t="s">
        <v>3229</v>
      </c>
      <c r="G182" s="160" t="s">
        <v>390</v>
      </c>
      <c r="H182" s="160">
        <v>30.868008</v>
      </c>
      <c r="I182" s="160">
        <v>97.347123999999994</v>
      </c>
      <c r="J182" s="160" t="s">
        <v>11</v>
      </c>
      <c r="K182" s="160" t="s">
        <v>10</v>
      </c>
      <c r="L182" s="161">
        <v>2030</v>
      </c>
      <c r="M182" s="165">
        <v>100</v>
      </c>
      <c r="N182" s="160">
        <v>644</v>
      </c>
      <c r="O182" s="182" t="s">
        <v>0</v>
      </c>
      <c r="P182" s="160">
        <v>60.7</v>
      </c>
      <c r="Q182" s="160">
        <v>377</v>
      </c>
      <c r="R182" s="160"/>
      <c r="S182" s="163"/>
      <c r="T182" s="183"/>
      <c r="U182" s="163">
        <v>502</v>
      </c>
      <c r="V182" s="160">
        <v>0</v>
      </c>
      <c r="W182" s="160">
        <v>0</v>
      </c>
      <c r="X182" s="160">
        <v>0</v>
      </c>
      <c r="Y182" s="160">
        <v>0</v>
      </c>
      <c r="Z182" s="160">
        <v>100</v>
      </c>
      <c r="AA182" s="160">
        <v>0</v>
      </c>
      <c r="AB182" s="160">
        <v>0</v>
      </c>
      <c r="AC182" s="173"/>
      <c r="AD182" s="173" t="s">
        <v>389</v>
      </c>
      <c r="AE182" s="163" t="s">
        <v>388</v>
      </c>
      <c r="AF182" s="163"/>
      <c r="AG182" s="164" t="s">
        <v>387</v>
      </c>
    </row>
    <row r="183" spans="2:33" x14ac:dyDescent="0.2">
      <c r="B183" s="234" t="s">
        <v>1514</v>
      </c>
      <c r="C183" s="235"/>
      <c r="D183" s="235" t="s">
        <v>2575</v>
      </c>
      <c r="E183" s="235" t="s">
        <v>5</v>
      </c>
      <c r="F183" s="235"/>
      <c r="G183" s="235"/>
      <c r="H183" s="235">
        <v>25.495296</v>
      </c>
      <c r="I183" s="235">
        <v>100.330923</v>
      </c>
      <c r="J183" s="235" t="s">
        <v>1</v>
      </c>
      <c r="K183" s="235" t="s">
        <v>3</v>
      </c>
      <c r="L183" s="235"/>
      <c r="M183" s="235" t="s">
        <v>0</v>
      </c>
      <c r="N183" s="235" t="s">
        <v>0</v>
      </c>
      <c r="O183" s="235"/>
      <c r="P183" s="235"/>
      <c r="Q183" s="235"/>
      <c r="R183" s="235"/>
      <c r="S183" s="235"/>
      <c r="T183" s="235"/>
      <c r="U183" s="235"/>
      <c r="V183" s="235"/>
      <c r="W183" s="235"/>
      <c r="X183" s="235"/>
      <c r="Y183" s="235"/>
      <c r="Z183" s="235"/>
      <c r="AA183" s="235"/>
      <c r="AB183" s="235"/>
      <c r="AC183" s="235"/>
      <c r="AD183" s="235"/>
      <c r="AE183" s="235"/>
      <c r="AF183" s="235"/>
      <c r="AG183" s="164" t="s">
        <v>2644</v>
      </c>
    </row>
    <row r="184" spans="2:33" x14ac:dyDescent="0.2">
      <c r="B184" s="234" t="s">
        <v>1515</v>
      </c>
      <c r="C184" s="235"/>
      <c r="D184" s="235" t="s">
        <v>2575</v>
      </c>
      <c r="E184" s="235" t="s">
        <v>5</v>
      </c>
      <c r="F184" s="235"/>
      <c r="G184" s="235"/>
      <c r="H184" s="235">
        <v>26.553446000000001</v>
      </c>
      <c r="I184" s="235">
        <v>99.741159999999994</v>
      </c>
      <c r="J184" s="235" t="s">
        <v>1</v>
      </c>
      <c r="K184" s="235" t="s">
        <v>3</v>
      </c>
      <c r="L184" s="235"/>
      <c r="M184" s="235" t="s">
        <v>0</v>
      </c>
      <c r="N184" s="235" t="s">
        <v>0</v>
      </c>
      <c r="O184" s="235"/>
      <c r="P184" s="235"/>
      <c r="Q184" s="235"/>
      <c r="R184" s="235"/>
      <c r="S184" s="235"/>
      <c r="T184" s="235"/>
      <c r="U184" s="235"/>
      <c r="V184" s="235"/>
      <c r="W184" s="235"/>
      <c r="X184" s="235"/>
      <c r="Y184" s="235"/>
      <c r="Z184" s="235"/>
      <c r="AA184" s="235"/>
      <c r="AB184" s="235"/>
      <c r="AC184" s="235"/>
      <c r="AD184" s="235"/>
      <c r="AE184" s="235"/>
      <c r="AF184" s="235"/>
      <c r="AG184" s="164" t="s">
        <v>1710</v>
      </c>
    </row>
    <row r="185" spans="2:33" x14ac:dyDescent="0.2">
      <c r="B185" s="234" t="s">
        <v>892</v>
      </c>
      <c r="C185" s="235"/>
      <c r="D185" s="235" t="s">
        <v>2571</v>
      </c>
      <c r="E185" s="235" t="s">
        <v>5</v>
      </c>
      <c r="F185" s="235"/>
      <c r="G185" s="235"/>
      <c r="H185" s="235">
        <v>25.294354999999999</v>
      </c>
      <c r="I185" s="235">
        <v>99.287231000000006</v>
      </c>
      <c r="J185" s="235" t="s">
        <v>1016</v>
      </c>
      <c r="K185" s="235" t="s">
        <v>3</v>
      </c>
      <c r="L185" s="235"/>
      <c r="M185" s="235" t="s">
        <v>0</v>
      </c>
      <c r="N185" s="235" t="s">
        <v>0</v>
      </c>
      <c r="O185" s="235" t="s">
        <v>0</v>
      </c>
      <c r="P185" s="235"/>
      <c r="Q185" s="235"/>
      <c r="R185" s="235"/>
      <c r="S185" s="235"/>
      <c r="T185" s="235"/>
      <c r="U185" s="235"/>
      <c r="V185" s="235"/>
      <c r="W185" s="235"/>
      <c r="X185" s="235"/>
      <c r="Y185" s="235"/>
      <c r="Z185" s="235"/>
      <c r="AA185" s="235"/>
      <c r="AB185" s="235"/>
      <c r="AC185" s="235"/>
      <c r="AD185" s="235"/>
      <c r="AE185" s="235"/>
      <c r="AF185" s="235"/>
      <c r="AG185" s="164" t="s">
        <v>1710</v>
      </c>
    </row>
    <row r="186" spans="2:33" x14ac:dyDescent="0.2">
      <c r="B186" s="234" t="s">
        <v>891</v>
      </c>
      <c r="C186" s="235"/>
      <c r="D186" s="235" t="s">
        <v>2576</v>
      </c>
      <c r="E186" s="235" t="s">
        <v>5</v>
      </c>
      <c r="F186" s="235"/>
      <c r="G186" s="235"/>
      <c r="H186" s="235">
        <v>23.871022</v>
      </c>
      <c r="I186" s="235">
        <v>100.913808</v>
      </c>
      <c r="J186" s="235" t="s">
        <v>1016</v>
      </c>
      <c r="K186" s="235" t="s">
        <v>3</v>
      </c>
      <c r="L186" s="235"/>
      <c r="M186" s="235" t="s">
        <v>0</v>
      </c>
      <c r="N186" s="235" t="s">
        <v>0</v>
      </c>
      <c r="O186" s="235" t="s">
        <v>0</v>
      </c>
      <c r="P186" s="235"/>
      <c r="Q186" s="235"/>
      <c r="R186" s="235"/>
      <c r="S186" s="235"/>
      <c r="T186" s="235"/>
      <c r="U186" s="235"/>
      <c r="V186" s="235"/>
      <c r="W186" s="235"/>
      <c r="X186" s="235"/>
      <c r="Y186" s="235"/>
      <c r="Z186" s="235"/>
      <c r="AA186" s="235"/>
      <c r="AB186" s="235"/>
      <c r="AC186" s="235"/>
      <c r="AD186" s="235"/>
      <c r="AE186" s="235"/>
      <c r="AF186" s="235"/>
      <c r="AG186" s="164" t="s">
        <v>1710</v>
      </c>
    </row>
    <row r="187" spans="2:33" x14ac:dyDescent="0.2">
      <c r="B187" s="234" t="s">
        <v>257</v>
      </c>
      <c r="C187" s="235"/>
      <c r="D187" s="235" t="s">
        <v>2576</v>
      </c>
      <c r="E187" s="235" t="s">
        <v>5</v>
      </c>
      <c r="F187" s="235"/>
      <c r="G187" s="235"/>
      <c r="H187" s="235">
        <v>23.582463000000001</v>
      </c>
      <c r="I187" s="235">
        <v>99.416073999999995</v>
      </c>
      <c r="J187" s="235" t="s">
        <v>1</v>
      </c>
      <c r="K187" s="235" t="s">
        <v>3</v>
      </c>
      <c r="L187" s="235"/>
      <c r="M187" s="235" t="s">
        <v>0</v>
      </c>
      <c r="N187" s="235" t="s">
        <v>0</v>
      </c>
      <c r="O187" s="235"/>
      <c r="P187" s="235"/>
      <c r="Q187" s="235"/>
      <c r="R187" s="235"/>
      <c r="S187" s="235"/>
      <c r="T187" s="235"/>
      <c r="U187" s="235"/>
      <c r="V187" s="235"/>
      <c r="W187" s="235"/>
      <c r="X187" s="235"/>
      <c r="Y187" s="235"/>
      <c r="Z187" s="235"/>
      <c r="AA187" s="235"/>
      <c r="AB187" s="235"/>
      <c r="AC187" s="235"/>
      <c r="AD187" s="235"/>
      <c r="AE187" s="235"/>
      <c r="AF187" s="235"/>
      <c r="AG187" s="164" t="s">
        <v>1710</v>
      </c>
    </row>
    <row r="188" spans="2:33" x14ac:dyDescent="0.2">
      <c r="B188" s="234" t="s">
        <v>1516</v>
      </c>
      <c r="C188" s="235"/>
      <c r="D188" s="235" t="s">
        <v>2576</v>
      </c>
      <c r="E188" s="235" t="s">
        <v>5</v>
      </c>
      <c r="F188" s="235"/>
      <c r="G188" s="235"/>
      <c r="H188" s="235">
        <v>23.562033</v>
      </c>
      <c r="I188" s="235">
        <v>99.480031999999994</v>
      </c>
      <c r="J188" s="235" t="s">
        <v>1</v>
      </c>
      <c r="K188" s="235" t="s">
        <v>3</v>
      </c>
      <c r="L188" s="235"/>
      <c r="M188" s="235" t="s">
        <v>0</v>
      </c>
      <c r="N188" s="235" t="s">
        <v>0</v>
      </c>
      <c r="O188" s="235"/>
      <c r="P188" s="235"/>
      <c r="Q188" s="235"/>
      <c r="R188" s="235"/>
      <c r="S188" s="235"/>
      <c r="T188" s="235"/>
      <c r="U188" s="235"/>
      <c r="V188" s="235"/>
      <c r="W188" s="235"/>
      <c r="X188" s="235"/>
      <c r="Y188" s="235"/>
      <c r="Z188" s="235"/>
      <c r="AA188" s="235"/>
      <c r="AB188" s="235"/>
      <c r="AC188" s="235"/>
      <c r="AD188" s="235"/>
      <c r="AE188" s="235"/>
      <c r="AF188" s="235"/>
      <c r="AG188" s="164" t="s">
        <v>1710</v>
      </c>
    </row>
    <row r="189" spans="2:33" x14ac:dyDescent="0.2">
      <c r="B189" s="234" t="s">
        <v>1517</v>
      </c>
      <c r="C189" s="235"/>
      <c r="D189" s="235" t="s">
        <v>2576</v>
      </c>
      <c r="E189" s="235" t="s">
        <v>5</v>
      </c>
      <c r="F189" s="235"/>
      <c r="G189" s="235"/>
      <c r="H189" s="235">
        <v>23.502593999999998</v>
      </c>
      <c r="I189" s="235">
        <v>99.993115000000003</v>
      </c>
      <c r="J189" s="235" t="s">
        <v>1</v>
      </c>
      <c r="K189" s="235" t="s">
        <v>3</v>
      </c>
      <c r="L189" s="235"/>
      <c r="M189" s="235" t="s">
        <v>0</v>
      </c>
      <c r="N189" s="235" t="s">
        <v>0</v>
      </c>
      <c r="O189" s="235"/>
      <c r="P189" s="235"/>
      <c r="Q189" s="235"/>
      <c r="R189" s="235"/>
      <c r="S189" s="235"/>
      <c r="T189" s="235"/>
      <c r="U189" s="235"/>
      <c r="V189" s="235"/>
      <c r="W189" s="235"/>
      <c r="X189" s="235"/>
      <c r="Y189" s="235"/>
      <c r="Z189" s="235"/>
      <c r="AA189" s="235"/>
      <c r="AB189" s="235"/>
      <c r="AC189" s="235"/>
      <c r="AD189" s="235"/>
      <c r="AE189" s="235"/>
      <c r="AF189" s="235"/>
      <c r="AG189" s="164" t="s">
        <v>2644</v>
      </c>
    </row>
    <row r="190" spans="2:33" x14ac:dyDescent="0.2">
      <c r="B190" s="234" t="s">
        <v>1518</v>
      </c>
      <c r="C190" s="235"/>
      <c r="D190" s="235" t="s">
        <v>2576</v>
      </c>
      <c r="E190" s="235" t="s">
        <v>5</v>
      </c>
      <c r="F190" s="235"/>
      <c r="G190" s="235"/>
      <c r="H190" s="235">
        <v>23.385007999999999</v>
      </c>
      <c r="I190" s="235">
        <v>99.945173999999994</v>
      </c>
      <c r="J190" s="235" t="s">
        <v>1</v>
      </c>
      <c r="K190" s="235" t="s">
        <v>3</v>
      </c>
      <c r="L190" s="235"/>
      <c r="M190" s="235" t="s">
        <v>0</v>
      </c>
      <c r="N190" s="235" t="s">
        <v>0</v>
      </c>
      <c r="O190" s="235"/>
      <c r="P190" s="235"/>
      <c r="Q190" s="235"/>
      <c r="R190" s="235"/>
      <c r="S190" s="235"/>
      <c r="T190" s="235"/>
      <c r="U190" s="235"/>
      <c r="V190" s="235"/>
      <c r="W190" s="235"/>
      <c r="X190" s="235"/>
      <c r="Y190" s="235"/>
      <c r="Z190" s="235"/>
      <c r="AA190" s="235"/>
      <c r="AB190" s="235"/>
      <c r="AC190" s="235"/>
      <c r="AD190" s="235"/>
      <c r="AE190" s="235"/>
      <c r="AF190" s="235"/>
      <c r="AG190" s="164" t="s">
        <v>1710</v>
      </c>
    </row>
    <row r="191" spans="2:33" x14ac:dyDescent="0.2">
      <c r="B191" s="234" t="s">
        <v>1519</v>
      </c>
      <c r="C191" s="235"/>
      <c r="D191" s="235" t="s">
        <v>2576</v>
      </c>
      <c r="E191" s="235" t="s">
        <v>5</v>
      </c>
      <c r="F191" s="235"/>
      <c r="G191" s="235"/>
      <c r="H191" s="235">
        <v>23.407361000000002</v>
      </c>
      <c r="I191" s="235">
        <v>99.922657999999998</v>
      </c>
      <c r="J191" s="235" t="s">
        <v>1</v>
      </c>
      <c r="K191" s="235" t="s">
        <v>3</v>
      </c>
      <c r="L191" s="235"/>
      <c r="M191" s="235" t="s">
        <v>0</v>
      </c>
      <c r="N191" s="235" t="s">
        <v>0</v>
      </c>
      <c r="O191" s="235"/>
      <c r="P191" s="235"/>
      <c r="Q191" s="235"/>
      <c r="R191" s="235"/>
      <c r="S191" s="235"/>
      <c r="T191" s="235"/>
      <c r="U191" s="235"/>
      <c r="V191" s="235"/>
      <c r="W191" s="235"/>
      <c r="X191" s="235"/>
      <c r="Y191" s="235"/>
      <c r="Z191" s="235"/>
      <c r="AA191" s="235"/>
      <c r="AB191" s="235"/>
      <c r="AC191" s="235"/>
      <c r="AD191" s="235"/>
      <c r="AE191" s="235"/>
      <c r="AF191" s="235"/>
      <c r="AG191" s="164" t="s">
        <v>1710</v>
      </c>
    </row>
    <row r="192" spans="2:33" ht="13" customHeight="1" x14ac:dyDescent="0.2">
      <c r="B192" s="234" t="s">
        <v>256</v>
      </c>
      <c r="C192" s="235"/>
      <c r="D192" s="235" t="s">
        <v>2576</v>
      </c>
      <c r="E192" s="235" t="s">
        <v>5</v>
      </c>
      <c r="F192" s="235"/>
      <c r="G192" s="235"/>
      <c r="H192" s="235">
        <v>23.335674000000001</v>
      </c>
      <c r="I192" s="235">
        <v>100.322036</v>
      </c>
      <c r="J192" s="235" t="s">
        <v>1</v>
      </c>
      <c r="K192" s="235" t="s">
        <v>3</v>
      </c>
      <c r="L192" s="235"/>
      <c r="M192" s="235" t="s">
        <v>0</v>
      </c>
      <c r="N192" s="235" t="s">
        <v>0</v>
      </c>
      <c r="O192" s="235"/>
      <c r="P192" s="235"/>
      <c r="Q192" s="235"/>
      <c r="R192" s="235"/>
      <c r="S192" s="235"/>
      <c r="T192" s="235"/>
      <c r="U192" s="235"/>
      <c r="V192" s="235"/>
      <c r="W192" s="235"/>
      <c r="X192" s="235"/>
      <c r="Y192" s="235"/>
      <c r="Z192" s="235"/>
      <c r="AA192" s="235"/>
      <c r="AB192" s="235"/>
      <c r="AC192" s="235"/>
      <c r="AD192" s="235"/>
      <c r="AE192" s="235"/>
      <c r="AF192" s="235"/>
      <c r="AG192" s="164" t="s">
        <v>1710</v>
      </c>
    </row>
    <row r="193" spans="2:33" x14ac:dyDescent="0.2">
      <c r="B193" s="234" t="s">
        <v>890</v>
      </c>
      <c r="C193" s="235"/>
      <c r="D193" s="235" t="s">
        <v>2576</v>
      </c>
      <c r="E193" s="235" t="s">
        <v>5</v>
      </c>
      <c r="F193" s="235"/>
      <c r="G193" s="235"/>
      <c r="H193" s="235">
        <v>23.321836999999999</v>
      </c>
      <c r="I193" s="235">
        <v>100.40746300000001</v>
      </c>
      <c r="J193" s="235" t="s">
        <v>1</v>
      </c>
      <c r="K193" s="235" t="s">
        <v>3</v>
      </c>
      <c r="L193" s="235"/>
      <c r="M193" s="235" t="s">
        <v>0</v>
      </c>
      <c r="N193" s="235" t="s">
        <v>0</v>
      </c>
      <c r="O193" s="235"/>
      <c r="P193" s="235"/>
      <c r="Q193" s="235"/>
      <c r="R193" s="235"/>
      <c r="S193" s="235"/>
      <c r="T193" s="235"/>
      <c r="U193" s="235"/>
      <c r="V193" s="235"/>
      <c r="W193" s="235"/>
      <c r="X193" s="235"/>
      <c r="Y193" s="235"/>
      <c r="Z193" s="235"/>
      <c r="AA193" s="235"/>
      <c r="AB193" s="235"/>
      <c r="AC193" s="235"/>
      <c r="AD193" s="235"/>
      <c r="AE193" s="235"/>
      <c r="AF193" s="235"/>
      <c r="AG193" s="164" t="s">
        <v>1710</v>
      </c>
    </row>
    <row r="194" spans="2:33" x14ac:dyDescent="0.2">
      <c r="B194" s="234" t="s">
        <v>1184</v>
      </c>
      <c r="C194" s="235"/>
      <c r="D194" s="235" t="s">
        <v>2576</v>
      </c>
      <c r="E194" s="235" t="s">
        <v>5</v>
      </c>
      <c r="F194" s="235"/>
      <c r="G194" s="235"/>
      <c r="H194" s="235">
        <v>23.132697</v>
      </c>
      <c r="I194" s="235">
        <v>99.233116999999993</v>
      </c>
      <c r="J194" s="235" t="s">
        <v>1016</v>
      </c>
      <c r="K194" s="235" t="s">
        <v>3</v>
      </c>
      <c r="L194" s="235"/>
      <c r="M194" s="235" t="s">
        <v>0</v>
      </c>
      <c r="N194" s="235" t="s">
        <v>0</v>
      </c>
      <c r="O194" s="235" t="s">
        <v>0</v>
      </c>
      <c r="P194" s="235"/>
      <c r="Q194" s="235"/>
      <c r="R194" s="235"/>
      <c r="S194" s="235"/>
      <c r="T194" s="235"/>
      <c r="U194" s="235"/>
      <c r="V194" s="235"/>
      <c r="W194" s="235"/>
      <c r="X194" s="235"/>
      <c r="Y194" s="235"/>
      <c r="Z194" s="235"/>
      <c r="AA194" s="235"/>
      <c r="AB194" s="235"/>
      <c r="AC194" s="235"/>
      <c r="AD194" s="235"/>
      <c r="AE194" s="235"/>
      <c r="AF194" s="235"/>
      <c r="AG194" s="164" t="s">
        <v>1710</v>
      </c>
    </row>
    <row r="195" spans="2:33" x14ac:dyDescent="0.2">
      <c r="B195" s="234" t="s">
        <v>889</v>
      </c>
      <c r="C195" s="235"/>
      <c r="D195" s="235" t="s">
        <v>2576</v>
      </c>
      <c r="E195" s="235" t="s">
        <v>5</v>
      </c>
      <c r="F195" s="235"/>
      <c r="G195" s="235"/>
      <c r="H195" s="235">
        <v>22.904603999999999</v>
      </c>
      <c r="I195" s="235">
        <v>99.912492999999998</v>
      </c>
      <c r="J195" s="235" t="s">
        <v>11</v>
      </c>
      <c r="K195" s="235" t="s">
        <v>3</v>
      </c>
      <c r="L195" s="235"/>
      <c r="M195" s="235"/>
      <c r="N195" s="235"/>
      <c r="O195" s="235" t="s">
        <v>0</v>
      </c>
      <c r="P195" s="235"/>
      <c r="Q195" s="235"/>
      <c r="R195" s="235"/>
      <c r="S195" s="235"/>
      <c r="T195" s="235"/>
      <c r="U195" s="235"/>
      <c r="V195" s="235"/>
      <c r="W195" s="235"/>
      <c r="X195" s="235"/>
      <c r="Y195" s="235"/>
      <c r="Z195" s="235"/>
      <c r="AA195" s="235"/>
      <c r="AB195" s="235"/>
      <c r="AC195" s="235"/>
      <c r="AD195" s="235"/>
      <c r="AE195" s="235"/>
      <c r="AF195" s="235"/>
      <c r="AG195" s="227" t="s">
        <v>1710</v>
      </c>
    </row>
    <row r="196" spans="2:33" x14ac:dyDescent="0.2">
      <c r="B196" s="234" t="s">
        <v>1520</v>
      </c>
      <c r="C196" s="235"/>
      <c r="D196" s="235" t="s">
        <v>2576</v>
      </c>
      <c r="E196" s="235" t="s">
        <v>5</v>
      </c>
      <c r="F196" s="235"/>
      <c r="G196" s="235"/>
      <c r="H196" s="235">
        <v>22.929669000000001</v>
      </c>
      <c r="I196" s="235">
        <v>99.917831000000007</v>
      </c>
      <c r="J196" s="235" t="s">
        <v>11</v>
      </c>
      <c r="K196" s="235" t="s">
        <v>3</v>
      </c>
      <c r="L196" s="235"/>
      <c r="M196" s="235"/>
      <c r="N196" s="235"/>
      <c r="O196" s="235" t="s">
        <v>0</v>
      </c>
      <c r="P196" s="235"/>
      <c r="Q196" s="235"/>
      <c r="R196" s="235"/>
      <c r="S196" s="235"/>
      <c r="T196" s="235"/>
      <c r="U196" s="235"/>
      <c r="V196" s="235"/>
      <c r="W196" s="235"/>
      <c r="X196" s="235"/>
      <c r="Y196" s="235"/>
      <c r="Z196" s="235"/>
      <c r="AA196" s="235"/>
      <c r="AB196" s="235"/>
      <c r="AC196" s="235"/>
      <c r="AD196" s="235"/>
      <c r="AE196" s="235"/>
      <c r="AF196" s="235"/>
      <c r="AG196" s="227" t="s">
        <v>1710</v>
      </c>
    </row>
    <row r="197" spans="2:33" x14ac:dyDescent="0.2">
      <c r="B197" s="234" t="s">
        <v>888</v>
      </c>
      <c r="C197" s="235"/>
      <c r="D197" s="235" t="s">
        <v>2576</v>
      </c>
      <c r="E197" s="235" t="s">
        <v>5</v>
      </c>
      <c r="F197" s="235"/>
      <c r="G197" s="235"/>
      <c r="H197" s="235">
        <v>22.754073000000002</v>
      </c>
      <c r="I197" s="235">
        <v>100.984072</v>
      </c>
      <c r="J197" s="235" t="s">
        <v>1016</v>
      </c>
      <c r="K197" s="235" t="s">
        <v>3</v>
      </c>
      <c r="L197" s="235"/>
      <c r="M197" s="235" t="s">
        <v>0</v>
      </c>
      <c r="N197" s="235" t="s">
        <v>0</v>
      </c>
      <c r="O197" s="235" t="s">
        <v>0</v>
      </c>
      <c r="P197" s="235"/>
      <c r="Q197" s="235"/>
      <c r="R197" s="235"/>
      <c r="S197" s="235"/>
      <c r="T197" s="235"/>
      <c r="U197" s="235"/>
      <c r="V197" s="235"/>
      <c r="W197" s="235"/>
      <c r="X197" s="235"/>
      <c r="Y197" s="235"/>
      <c r="Z197" s="235"/>
      <c r="AA197" s="235"/>
      <c r="AB197" s="235"/>
      <c r="AC197" s="235"/>
      <c r="AD197" s="235"/>
      <c r="AE197" s="235"/>
      <c r="AF197" s="235"/>
      <c r="AG197" s="227" t="s">
        <v>1710</v>
      </c>
    </row>
    <row r="198" spans="2:33" x14ac:dyDescent="0.2">
      <c r="B198" s="234" t="s">
        <v>887</v>
      </c>
      <c r="C198" s="235"/>
      <c r="D198" s="235" t="s">
        <v>2576</v>
      </c>
      <c r="E198" s="235" t="s">
        <v>5</v>
      </c>
      <c r="F198" s="235"/>
      <c r="G198" s="235"/>
      <c r="H198" s="235">
        <v>22.722981000000001</v>
      </c>
      <c r="I198" s="235">
        <v>100.956571</v>
      </c>
      <c r="J198" s="235" t="s">
        <v>1016</v>
      </c>
      <c r="K198" s="235" t="s">
        <v>3</v>
      </c>
      <c r="L198" s="235"/>
      <c r="M198" s="235" t="s">
        <v>0</v>
      </c>
      <c r="N198" s="235" t="s">
        <v>0</v>
      </c>
      <c r="O198" s="235" t="s">
        <v>0</v>
      </c>
      <c r="P198" s="235"/>
      <c r="Q198" s="235"/>
      <c r="R198" s="235"/>
      <c r="S198" s="235"/>
      <c r="T198" s="235"/>
      <c r="U198" s="235"/>
      <c r="V198" s="235"/>
      <c r="W198" s="235"/>
      <c r="X198" s="235"/>
      <c r="Y198" s="235"/>
      <c r="Z198" s="235"/>
      <c r="AA198" s="235"/>
      <c r="AB198" s="235"/>
      <c r="AC198" s="235"/>
      <c r="AD198" s="235"/>
      <c r="AE198" s="235"/>
      <c r="AF198" s="235"/>
      <c r="AG198" s="227" t="s">
        <v>1710</v>
      </c>
    </row>
    <row r="199" spans="2:33" x14ac:dyDescent="0.2">
      <c r="B199" s="234" t="s">
        <v>2409</v>
      </c>
      <c r="C199" s="235"/>
      <c r="D199" s="235" t="s">
        <v>2576</v>
      </c>
      <c r="E199" s="235" t="s">
        <v>5</v>
      </c>
      <c r="F199" s="235"/>
      <c r="G199" s="235"/>
      <c r="H199" s="235">
        <v>22.757660000000001</v>
      </c>
      <c r="I199" s="235">
        <v>101.06277799999999</v>
      </c>
      <c r="J199" s="235" t="s">
        <v>1</v>
      </c>
      <c r="K199" s="235" t="s">
        <v>3</v>
      </c>
      <c r="L199" s="235"/>
      <c r="M199" s="235" t="s">
        <v>0</v>
      </c>
      <c r="N199" s="235" t="s">
        <v>0</v>
      </c>
      <c r="O199" s="235"/>
      <c r="P199" s="235"/>
      <c r="Q199" s="235"/>
      <c r="R199" s="235"/>
      <c r="S199" s="235"/>
      <c r="T199" s="235"/>
      <c r="U199" s="235"/>
      <c r="V199" s="235"/>
      <c r="W199" s="235"/>
      <c r="X199" s="235"/>
      <c r="Y199" s="235"/>
      <c r="Z199" s="235"/>
      <c r="AA199" s="235"/>
      <c r="AB199" s="235"/>
      <c r="AC199" s="235"/>
      <c r="AD199" s="235"/>
      <c r="AE199" s="235"/>
      <c r="AF199" s="235"/>
      <c r="AG199" s="227" t="s">
        <v>1710</v>
      </c>
    </row>
    <row r="200" spans="2:33" x14ac:dyDescent="0.2">
      <c r="B200" s="234" t="s">
        <v>2410</v>
      </c>
      <c r="C200" s="235"/>
      <c r="D200" s="235" t="s">
        <v>2413</v>
      </c>
      <c r="E200" s="235" t="s">
        <v>5</v>
      </c>
      <c r="F200" s="235"/>
      <c r="G200" s="235"/>
      <c r="H200" s="235">
        <v>22.362144000000001</v>
      </c>
      <c r="I200" s="235">
        <v>99.639722000000006</v>
      </c>
      <c r="J200" s="235" t="s">
        <v>1</v>
      </c>
      <c r="K200" s="235" t="s">
        <v>3</v>
      </c>
      <c r="L200" s="235"/>
      <c r="M200" s="235" t="s">
        <v>0</v>
      </c>
      <c r="N200" s="235" t="s">
        <v>0</v>
      </c>
      <c r="O200" s="235"/>
      <c r="P200" s="235"/>
      <c r="Q200" s="235"/>
      <c r="R200" s="235"/>
      <c r="S200" s="235"/>
      <c r="T200" s="235"/>
      <c r="U200" s="235"/>
      <c r="V200" s="235"/>
      <c r="W200" s="235"/>
      <c r="X200" s="235"/>
      <c r="Y200" s="235"/>
      <c r="Z200" s="235"/>
      <c r="AA200" s="235"/>
      <c r="AB200" s="235"/>
      <c r="AC200" s="235"/>
      <c r="AD200" s="235"/>
      <c r="AE200" s="235"/>
      <c r="AF200" s="235"/>
      <c r="AG200" s="227" t="s">
        <v>1710</v>
      </c>
    </row>
    <row r="201" spans="2:33" x14ac:dyDescent="0.2">
      <c r="B201" s="234" t="s">
        <v>2412</v>
      </c>
      <c r="C201" s="235"/>
      <c r="D201" s="235" t="s">
        <v>2576</v>
      </c>
      <c r="E201" s="235" t="s">
        <v>5</v>
      </c>
      <c r="F201" s="235"/>
      <c r="G201" s="235"/>
      <c r="H201" s="235">
        <v>21.91818</v>
      </c>
      <c r="I201" s="235">
        <v>100.283063</v>
      </c>
      <c r="J201" s="235" t="s">
        <v>1</v>
      </c>
      <c r="K201" s="235" t="s">
        <v>3</v>
      </c>
      <c r="L201" s="235"/>
      <c r="M201" s="235" t="s">
        <v>0</v>
      </c>
      <c r="N201" s="235" t="s">
        <v>0</v>
      </c>
      <c r="O201" s="235"/>
      <c r="P201" s="235"/>
      <c r="Q201" s="235"/>
      <c r="R201" s="235"/>
      <c r="S201" s="235"/>
      <c r="T201" s="235"/>
      <c r="U201" s="235"/>
      <c r="V201" s="235"/>
      <c r="W201" s="235"/>
      <c r="X201" s="235"/>
      <c r="Y201" s="235"/>
      <c r="Z201" s="235"/>
      <c r="AA201" s="235"/>
      <c r="AB201" s="235"/>
      <c r="AC201" s="235"/>
      <c r="AD201" s="235"/>
      <c r="AE201" s="235"/>
      <c r="AF201" s="235"/>
      <c r="AG201" s="227" t="s">
        <v>1710</v>
      </c>
    </row>
    <row r="202" spans="2:33" x14ac:dyDescent="0.2">
      <c r="B202" s="234" t="s">
        <v>886</v>
      </c>
      <c r="C202" s="235"/>
      <c r="D202" s="235" t="s">
        <v>2576</v>
      </c>
      <c r="E202" s="235" t="s">
        <v>5</v>
      </c>
      <c r="F202" s="235"/>
      <c r="G202" s="235"/>
      <c r="H202" s="235">
        <v>22.108350999999999</v>
      </c>
      <c r="I202" s="235">
        <v>100.92177</v>
      </c>
      <c r="J202" s="235" t="s">
        <v>1</v>
      </c>
      <c r="K202" s="235" t="s">
        <v>3</v>
      </c>
      <c r="L202" s="235"/>
      <c r="M202" s="235" t="s">
        <v>0</v>
      </c>
      <c r="N202" s="235" t="s">
        <v>0</v>
      </c>
      <c r="O202" s="235"/>
      <c r="P202" s="235"/>
      <c r="Q202" s="235"/>
      <c r="R202" s="235"/>
      <c r="S202" s="235"/>
      <c r="T202" s="235"/>
      <c r="U202" s="235"/>
      <c r="V202" s="235"/>
      <c r="W202" s="235"/>
      <c r="X202" s="235"/>
      <c r="Y202" s="235"/>
      <c r="Z202" s="235"/>
      <c r="AA202" s="235"/>
      <c r="AB202" s="235"/>
      <c r="AC202" s="235"/>
      <c r="AD202" s="235"/>
      <c r="AE202" s="235"/>
      <c r="AF202" s="235"/>
      <c r="AG202" s="227" t="s">
        <v>1710</v>
      </c>
    </row>
    <row r="203" spans="2:33" x14ac:dyDescent="0.2">
      <c r="B203" s="234" t="s">
        <v>1522</v>
      </c>
      <c r="C203" s="235"/>
      <c r="D203" s="235" t="s">
        <v>2576</v>
      </c>
      <c r="E203" s="235" t="s">
        <v>5</v>
      </c>
      <c r="F203" s="235"/>
      <c r="G203" s="235"/>
      <c r="H203" s="235">
        <v>22.072775</v>
      </c>
      <c r="I203" s="235">
        <v>100.95008900000001</v>
      </c>
      <c r="J203" s="235" t="s">
        <v>1</v>
      </c>
      <c r="K203" s="235" t="s">
        <v>3</v>
      </c>
      <c r="L203" s="235"/>
      <c r="M203" s="235" t="s">
        <v>0</v>
      </c>
      <c r="N203" s="235" t="s">
        <v>0</v>
      </c>
      <c r="O203" s="235"/>
      <c r="P203" s="235"/>
      <c r="Q203" s="235"/>
      <c r="R203" s="235"/>
      <c r="S203" s="235"/>
      <c r="T203" s="235"/>
      <c r="U203" s="235"/>
      <c r="V203" s="235"/>
      <c r="W203" s="235"/>
      <c r="X203" s="235"/>
      <c r="Y203" s="235"/>
      <c r="Z203" s="235"/>
      <c r="AA203" s="235"/>
      <c r="AB203" s="235"/>
      <c r="AC203" s="235"/>
      <c r="AD203" s="235"/>
      <c r="AE203" s="235"/>
      <c r="AF203" s="235"/>
      <c r="AG203" s="227" t="s">
        <v>1710</v>
      </c>
    </row>
    <row r="204" spans="2:33" x14ac:dyDescent="0.2">
      <c r="B204" s="234" t="s">
        <v>885</v>
      </c>
      <c r="C204" s="235"/>
      <c r="D204" s="235" t="s">
        <v>2576</v>
      </c>
      <c r="E204" s="235" t="s">
        <v>5</v>
      </c>
      <c r="F204" s="235"/>
      <c r="G204" s="235"/>
      <c r="H204" s="235">
        <v>21.932523</v>
      </c>
      <c r="I204" s="235">
        <v>101.005753</v>
      </c>
      <c r="J204" s="235" t="s">
        <v>1</v>
      </c>
      <c r="K204" s="235" t="s">
        <v>3</v>
      </c>
      <c r="L204" s="235"/>
      <c r="M204" s="235" t="s">
        <v>0</v>
      </c>
      <c r="N204" s="235" t="s">
        <v>0</v>
      </c>
      <c r="O204" s="235"/>
      <c r="P204" s="235"/>
      <c r="Q204" s="235"/>
      <c r="R204" s="235"/>
      <c r="S204" s="235"/>
      <c r="T204" s="235"/>
      <c r="U204" s="235"/>
      <c r="V204" s="235"/>
      <c r="W204" s="235"/>
      <c r="X204" s="235"/>
      <c r="Y204" s="235"/>
      <c r="Z204" s="235"/>
      <c r="AA204" s="235"/>
      <c r="AB204" s="235"/>
      <c r="AC204" s="235"/>
      <c r="AD204" s="235"/>
      <c r="AE204" s="235"/>
      <c r="AF204" s="235"/>
      <c r="AG204" s="227" t="s">
        <v>1710</v>
      </c>
    </row>
    <row r="205" spans="2:33" x14ac:dyDescent="0.2">
      <c r="B205" s="236" t="s">
        <v>2585</v>
      </c>
      <c r="C205" s="237"/>
      <c r="D205" s="237" t="s">
        <v>2576</v>
      </c>
      <c r="E205" s="237" t="s">
        <v>5</v>
      </c>
      <c r="F205" s="237"/>
      <c r="G205" s="237"/>
      <c r="H205" s="237">
        <v>22.824757999999999</v>
      </c>
      <c r="I205" s="237">
        <v>101.05351400000001</v>
      </c>
      <c r="J205" s="238" t="s">
        <v>1</v>
      </c>
      <c r="K205" s="238" t="s">
        <v>3</v>
      </c>
      <c r="L205" s="238"/>
      <c r="M205" s="238" t="s">
        <v>0</v>
      </c>
      <c r="N205" s="238" t="s">
        <v>0</v>
      </c>
      <c r="O205" s="237"/>
      <c r="P205" s="237"/>
      <c r="Q205" s="237"/>
      <c r="R205" s="237"/>
      <c r="S205" s="237"/>
      <c r="T205" s="237"/>
      <c r="U205" s="237"/>
      <c r="V205" s="237"/>
      <c r="W205" s="237"/>
      <c r="X205" s="237"/>
      <c r="Y205" s="237"/>
      <c r="Z205" s="237"/>
      <c r="AA205" s="237"/>
      <c r="AB205" s="237"/>
      <c r="AC205" s="237"/>
      <c r="AD205" s="237"/>
      <c r="AE205" s="237"/>
      <c r="AF205" s="237"/>
      <c r="AG205" s="239" t="s">
        <v>1710</v>
      </c>
    </row>
    <row r="206" spans="2:33" x14ac:dyDescent="0.2">
      <c r="B206" s="240" t="s">
        <v>2586</v>
      </c>
      <c r="C206" s="241"/>
      <c r="D206" s="241" t="s">
        <v>2576</v>
      </c>
      <c r="E206" s="241" t="s">
        <v>5</v>
      </c>
      <c r="F206" s="241"/>
      <c r="G206" s="241"/>
      <c r="H206" s="241">
        <v>22.473324000000002</v>
      </c>
      <c r="I206" s="241">
        <v>100.74467</v>
      </c>
      <c r="J206" s="242" t="s">
        <v>1</v>
      </c>
      <c r="K206" s="242" t="s">
        <v>3</v>
      </c>
      <c r="L206" s="242"/>
      <c r="M206" s="242" t="s">
        <v>0</v>
      </c>
      <c r="N206" s="242" t="s">
        <v>0</v>
      </c>
      <c r="O206" s="241"/>
      <c r="P206" s="241"/>
      <c r="Q206" s="241"/>
      <c r="R206" s="241"/>
      <c r="S206" s="241"/>
      <c r="T206" s="241"/>
      <c r="U206" s="241"/>
      <c r="V206" s="241"/>
      <c r="W206" s="241"/>
      <c r="X206" s="241"/>
      <c r="Y206" s="241"/>
      <c r="Z206" s="241"/>
      <c r="AA206" s="241"/>
      <c r="AB206" s="241"/>
      <c r="AC206" s="241"/>
      <c r="AD206" s="241"/>
      <c r="AE206" s="241"/>
      <c r="AF206" s="241"/>
      <c r="AG206" s="243" t="s">
        <v>1710</v>
      </c>
    </row>
    <row r="207" spans="2:33" s="6" customFormat="1" ht="12" x14ac:dyDescent="0.15">
      <c r="B207" s="244" t="s">
        <v>2587</v>
      </c>
      <c r="C207" s="245"/>
      <c r="D207" s="245" t="s">
        <v>2576</v>
      </c>
      <c r="E207" s="245" t="s">
        <v>5</v>
      </c>
      <c r="F207" s="245"/>
      <c r="G207" s="245"/>
      <c r="H207" s="245">
        <v>22.568103000000001</v>
      </c>
      <c r="I207" s="245">
        <v>100.75197300000001</v>
      </c>
      <c r="J207" s="245" t="s">
        <v>11</v>
      </c>
      <c r="K207" s="245" t="s">
        <v>3</v>
      </c>
      <c r="L207" s="245"/>
      <c r="M207" s="245"/>
      <c r="N207" s="245"/>
      <c r="O207" s="245" t="s">
        <v>0</v>
      </c>
      <c r="P207" s="245"/>
      <c r="Q207" s="245"/>
      <c r="R207" s="245"/>
      <c r="S207" s="245"/>
      <c r="T207" s="245"/>
      <c r="U207" s="245"/>
      <c r="V207" s="245"/>
      <c r="W207" s="245"/>
      <c r="X207" s="245"/>
      <c r="Y207" s="245"/>
      <c r="Z207" s="245"/>
      <c r="AA207" s="245"/>
      <c r="AB207" s="245"/>
      <c r="AC207" s="245"/>
      <c r="AD207" s="245"/>
      <c r="AE207" s="245"/>
      <c r="AF207" s="245"/>
      <c r="AG207" s="246" t="s">
        <v>1710</v>
      </c>
    </row>
    <row r="208" spans="2:33" x14ac:dyDescent="0.2">
      <c r="B208" s="244" t="s">
        <v>2588</v>
      </c>
      <c r="C208" s="245"/>
      <c r="D208" s="245" t="s">
        <v>2576</v>
      </c>
      <c r="E208" s="245" t="s">
        <v>5</v>
      </c>
      <c r="F208" s="245"/>
      <c r="G208" s="245"/>
      <c r="H208" s="245">
        <v>24.223462000000001</v>
      </c>
      <c r="I208" s="245">
        <v>100.786338</v>
      </c>
      <c r="J208" s="247" t="s">
        <v>1</v>
      </c>
      <c r="K208" s="247" t="s">
        <v>3</v>
      </c>
      <c r="L208" s="247"/>
      <c r="M208" s="247" t="s">
        <v>0</v>
      </c>
      <c r="N208" s="247"/>
      <c r="O208" s="245"/>
      <c r="P208" s="245"/>
      <c r="Q208" s="245"/>
      <c r="R208" s="245"/>
      <c r="S208" s="245"/>
      <c r="T208" s="245"/>
      <c r="U208" s="245"/>
      <c r="V208" s="245"/>
      <c r="W208" s="245"/>
      <c r="X208" s="245"/>
      <c r="Y208" s="245"/>
      <c r="Z208" s="245"/>
      <c r="AA208" s="245"/>
      <c r="AB208" s="245"/>
      <c r="AC208" s="245"/>
      <c r="AD208" s="245"/>
      <c r="AE208" s="245"/>
      <c r="AF208" s="245"/>
      <c r="AG208" s="246" t="s">
        <v>1710</v>
      </c>
    </row>
    <row r="209" spans="2:33" ht="15" thickBot="1" x14ac:dyDescent="0.25">
      <c r="B209" s="248" t="s">
        <v>2603</v>
      </c>
      <c r="C209" s="249"/>
      <c r="D209" s="249" t="s">
        <v>2571</v>
      </c>
      <c r="E209" s="249" t="s">
        <v>5</v>
      </c>
      <c r="F209" s="249"/>
      <c r="G209" s="249"/>
      <c r="H209" s="1370">
        <v>25.481881000000001</v>
      </c>
      <c r="I209" s="1370">
        <v>99.530270999999999</v>
      </c>
      <c r="J209" s="249" t="s">
        <v>1016</v>
      </c>
      <c r="K209" s="249" t="s">
        <v>3</v>
      </c>
      <c r="L209" s="249"/>
      <c r="M209" s="249"/>
      <c r="N209" s="249"/>
      <c r="O209" s="249"/>
      <c r="P209" s="249"/>
      <c r="Q209" s="249"/>
      <c r="R209" s="249"/>
      <c r="S209" s="249"/>
      <c r="T209" s="249"/>
      <c r="U209" s="249"/>
      <c r="V209" s="249"/>
      <c r="W209" s="249"/>
      <c r="X209" s="249"/>
      <c r="Y209" s="249"/>
      <c r="Z209" s="249"/>
      <c r="AA209" s="249"/>
      <c r="AB209" s="249"/>
      <c r="AC209" s="249"/>
      <c r="AD209" s="249"/>
      <c r="AE209" s="249"/>
      <c r="AF209" s="249"/>
      <c r="AG209" s="250" t="s">
        <v>1710</v>
      </c>
    </row>
    <row r="210" spans="2:33" s="6" customFormat="1" ht="17" customHeight="1" thickBot="1" x14ac:dyDescent="0.25">
      <c r="B210" s="1415" t="s">
        <v>2568</v>
      </c>
      <c r="C210" s="1416"/>
      <c r="D210" s="1416"/>
      <c r="E210" s="1416"/>
      <c r="F210" s="1416"/>
      <c r="G210" s="1416"/>
      <c r="H210" s="1416"/>
      <c r="I210" s="1416"/>
      <c r="J210" s="1416"/>
      <c r="K210" s="1416"/>
      <c r="L210" s="1416"/>
      <c r="M210" s="1416"/>
      <c r="N210" s="1416"/>
      <c r="O210" s="1416"/>
      <c r="P210" s="1416"/>
      <c r="Q210" s="1416"/>
      <c r="R210" s="1416"/>
      <c r="S210" s="1416"/>
      <c r="T210" s="1416"/>
      <c r="U210" s="1416"/>
      <c r="V210" s="1416"/>
      <c r="W210" s="1416"/>
      <c r="X210" s="1416"/>
      <c r="Y210" s="1416"/>
      <c r="Z210" s="1416"/>
      <c r="AA210" s="1416"/>
      <c r="AB210" s="1416"/>
      <c r="AC210" s="1416"/>
      <c r="AD210" s="1416"/>
      <c r="AE210" s="1416"/>
      <c r="AF210" s="1416"/>
      <c r="AG210" s="1417"/>
    </row>
    <row r="211" spans="2:33" s="6" customFormat="1" ht="12" x14ac:dyDescent="0.15">
      <c r="B211" s="251" t="s">
        <v>2516</v>
      </c>
      <c r="C211" s="252"/>
      <c r="D211" s="252"/>
      <c r="E211" s="252" t="s">
        <v>2569</v>
      </c>
      <c r="F211" s="252"/>
      <c r="G211" s="252"/>
      <c r="H211" s="252">
        <v>25.803979999999999</v>
      </c>
      <c r="I211" s="252">
        <v>103.869005</v>
      </c>
      <c r="J211" s="252" t="s">
        <v>1</v>
      </c>
      <c r="K211" s="252" t="s">
        <v>3</v>
      </c>
      <c r="L211" s="252"/>
      <c r="M211" s="253" t="s">
        <v>0</v>
      </c>
      <c r="N211" s="253" t="s">
        <v>0</v>
      </c>
      <c r="O211" s="252"/>
      <c r="P211" s="252"/>
      <c r="Q211" s="252"/>
      <c r="R211" s="252"/>
      <c r="S211" s="252" t="s">
        <v>1702</v>
      </c>
      <c r="T211" s="252"/>
      <c r="U211" s="252"/>
      <c r="V211" s="252"/>
      <c r="W211" s="252"/>
      <c r="X211" s="252"/>
      <c r="Y211" s="252"/>
      <c r="Z211" s="252"/>
      <c r="AA211" s="252"/>
      <c r="AB211" s="252"/>
      <c r="AC211" s="252"/>
      <c r="AD211" s="252"/>
      <c r="AE211" s="252"/>
      <c r="AF211" s="252"/>
      <c r="AG211" s="254" t="s">
        <v>1710</v>
      </c>
    </row>
    <row r="212" spans="2:33" s="6" customFormat="1" ht="12" x14ac:dyDescent="0.15">
      <c r="B212" s="251" t="s">
        <v>2517</v>
      </c>
      <c r="C212" s="252"/>
      <c r="D212" s="252"/>
      <c r="E212" s="252" t="s">
        <v>2569</v>
      </c>
      <c r="F212" s="252"/>
      <c r="G212" s="252"/>
      <c r="H212" s="252">
        <v>25.774234</v>
      </c>
      <c r="I212" s="252">
        <v>103.894505</v>
      </c>
      <c r="J212" s="252" t="s">
        <v>1</v>
      </c>
      <c r="K212" s="252" t="s">
        <v>3</v>
      </c>
      <c r="L212" s="252"/>
      <c r="M212" s="253" t="s">
        <v>0</v>
      </c>
      <c r="N212" s="253" t="s">
        <v>0</v>
      </c>
      <c r="O212" s="252"/>
      <c r="P212" s="252"/>
      <c r="Q212" s="252"/>
      <c r="R212" s="252"/>
      <c r="S212" s="252" t="s">
        <v>1702</v>
      </c>
      <c r="T212" s="252"/>
      <c r="U212" s="252"/>
      <c r="V212" s="252"/>
      <c r="W212" s="252"/>
      <c r="X212" s="252"/>
      <c r="Y212" s="252"/>
      <c r="Z212" s="252"/>
      <c r="AA212" s="252"/>
      <c r="AB212" s="252"/>
      <c r="AC212" s="252"/>
      <c r="AD212" s="252"/>
      <c r="AE212" s="252"/>
      <c r="AF212" s="252"/>
      <c r="AG212" s="254" t="s">
        <v>1710</v>
      </c>
    </row>
    <row r="213" spans="2:33" s="6" customFormat="1" ht="12" x14ac:dyDescent="0.15">
      <c r="B213" s="251" t="s">
        <v>2490</v>
      </c>
      <c r="C213" s="252"/>
      <c r="D213" s="252"/>
      <c r="E213" s="252" t="s">
        <v>2569</v>
      </c>
      <c r="F213" s="252"/>
      <c r="G213" s="252" t="s">
        <v>2491</v>
      </c>
      <c r="H213" s="252">
        <v>24.866323000000001</v>
      </c>
      <c r="I213" s="252">
        <v>104.58008</v>
      </c>
      <c r="J213" s="252" t="s">
        <v>11</v>
      </c>
      <c r="K213" s="252" t="s">
        <v>3</v>
      </c>
      <c r="L213" s="252">
        <v>1988</v>
      </c>
      <c r="M213" s="252">
        <v>600</v>
      </c>
      <c r="N213" s="252"/>
      <c r="O213" s="252"/>
      <c r="P213" s="252">
        <v>101</v>
      </c>
      <c r="Q213" s="252">
        <v>217.2</v>
      </c>
      <c r="R213" s="252">
        <v>110</v>
      </c>
      <c r="S213" s="252"/>
      <c r="T213" s="252"/>
      <c r="U213" s="252"/>
      <c r="V213" s="252"/>
      <c r="W213" s="252"/>
      <c r="X213" s="252"/>
      <c r="Y213" s="252"/>
      <c r="Z213" s="252"/>
      <c r="AA213" s="252"/>
      <c r="AB213" s="252"/>
      <c r="AC213" s="252" t="s">
        <v>2300</v>
      </c>
      <c r="AD213" s="252"/>
      <c r="AE213" s="252"/>
      <c r="AF213" s="252"/>
      <c r="AG213" s="254" t="s">
        <v>2492</v>
      </c>
    </row>
    <row r="214" spans="2:33" s="6" customFormat="1" ht="12" x14ac:dyDescent="0.15">
      <c r="B214" s="251" t="s">
        <v>2515</v>
      </c>
      <c r="C214" s="252"/>
      <c r="D214" s="252"/>
      <c r="E214" s="252" t="s">
        <v>2569</v>
      </c>
      <c r="F214" s="252"/>
      <c r="G214" s="252"/>
      <c r="H214" s="252">
        <v>25.992115999999999</v>
      </c>
      <c r="I214" s="252">
        <v>103.928645</v>
      </c>
      <c r="J214" s="252" t="s">
        <v>1</v>
      </c>
      <c r="K214" s="252" t="s">
        <v>3</v>
      </c>
      <c r="L214" s="252"/>
      <c r="M214" s="253" t="s">
        <v>0</v>
      </c>
      <c r="N214" s="253" t="s">
        <v>0</v>
      </c>
      <c r="O214" s="252"/>
      <c r="P214" s="252"/>
      <c r="Q214" s="252"/>
      <c r="R214" s="252"/>
      <c r="S214" s="252" t="s">
        <v>1702</v>
      </c>
      <c r="T214" s="252"/>
      <c r="U214" s="252"/>
      <c r="V214" s="252"/>
      <c r="W214" s="252"/>
      <c r="X214" s="252"/>
      <c r="Y214" s="252"/>
      <c r="Z214" s="252"/>
      <c r="AA214" s="252"/>
      <c r="AB214" s="252"/>
      <c r="AC214" s="252"/>
      <c r="AD214" s="252"/>
      <c r="AE214" s="252"/>
      <c r="AF214" s="252"/>
      <c r="AG214" s="254" t="s">
        <v>1710</v>
      </c>
    </row>
    <row r="215" spans="2:33" s="6" customFormat="1" ht="12" x14ac:dyDescent="0.15">
      <c r="B215" s="251" t="s">
        <v>2519</v>
      </c>
      <c r="C215" s="252"/>
      <c r="D215" s="252"/>
      <c r="E215" s="252" t="s">
        <v>2569</v>
      </c>
      <c r="F215" s="252"/>
      <c r="G215" s="252"/>
      <c r="H215" s="252">
        <v>26.180389999999999</v>
      </c>
      <c r="I215" s="252">
        <v>104.109644</v>
      </c>
      <c r="J215" s="252" t="s">
        <v>1016</v>
      </c>
      <c r="K215" s="252" t="s">
        <v>3</v>
      </c>
      <c r="L215" s="252"/>
      <c r="M215" s="253" t="s">
        <v>0</v>
      </c>
      <c r="N215" s="253" t="s">
        <v>0</v>
      </c>
      <c r="O215" s="252"/>
      <c r="P215" s="252"/>
      <c r="Q215" s="252"/>
      <c r="R215" s="252"/>
      <c r="S215" s="252" t="s">
        <v>1702</v>
      </c>
      <c r="T215" s="252"/>
      <c r="U215" s="252"/>
      <c r="V215" s="252"/>
      <c r="W215" s="252"/>
      <c r="X215" s="252"/>
      <c r="Y215" s="252"/>
      <c r="Z215" s="252"/>
      <c r="AA215" s="252"/>
      <c r="AB215" s="252"/>
      <c r="AC215" s="252"/>
      <c r="AD215" s="252"/>
      <c r="AE215" s="252"/>
      <c r="AF215" s="252"/>
      <c r="AG215" s="254" t="s">
        <v>1710</v>
      </c>
    </row>
    <row r="216" spans="2:33" s="6" customFormat="1" ht="12" x14ac:dyDescent="0.15">
      <c r="B216" s="251" t="s">
        <v>2520</v>
      </c>
      <c r="C216" s="252"/>
      <c r="D216" s="252"/>
      <c r="E216" s="252" t="s">
        <v>2569</v>
      </c>
      <c r="F216" s="252"/>
      <c r="G216" s="252"/>
      <c r="H216" s="252">
        <v>25.385338999999998</v>
      </c>
      <c r="I216" s="252">
        <v>103.079858</v>
      </c>
      <c r="J216" s="252" t="s">
        <v>1</v>
      </c>
      <c r="K216" s="252" t="s">
        <v>3</v>
      </c>
      <c r="L216" s="252"/>
      <c r="M216" s="253" t="s">
        <v>0</v>
      </c>
      <c r="N216" s="253" t="s">
        <v>0</v>
      </c>
      <c r="O216" s="252"/>
      <c r="P216" s="252"/>
      <c r="Q216" s="252"/>
      <c r="R216" s="252"/>
      <c r="S216" s="252" t="s">
        <v>1702</v>
      </c>
      <c r="T216" s="252"/>
      <c r="U216" s="252"/>
      <c r="V216" s="252"/>
      <c r="W216" s="252"/>
      <c r="X216" s="252"/>
      <c r="Y216" s="252"/>
      <c r="Z216" s="252"/>
      <c r="AA216" s="252"/>
      <c r="AB216" s="252"/>
      <c r="AC216" s="252"/>
      <c r="AD216" s="252"/>
      <c r="AE216" s="252"/>
      <c r="AF216" s="252"/>
      <c r="AG216" s="254" t="s">
        <v>1710</v>
      </c>
    </row>
    <row r="217" spans="2:33" s="6" customFormat="1" ht="12" x14ac:dyDescent="0.15">
      <c r="B217" s="251" t="s">
        <v>2518</v>
      </c>
      <c r="C217" s="252"/>
      <c r="D217" s="252"/>
      <c r="E217" s="252" t="s">
        <v>2569</v>
      </c>
      <c r="F217" s="252"/>
      <c r="G217" s="252"/>
      <c r="H217" s="252">
        <v>25.654467</v>
      </c>
      <c r="I217" s="252">
        <v>104.08448</v>
      </c>
      <c r="J217" s="252" t="s">
        <v>1</v>
      </c>
      <c r="K217" s="252" t="s">
        <v>3</v>
      </c>
      <c r="L217" s="252"/>
      <c r="M217" s="253" t="s">
        <v>0</v>
      </c>
      <c r="N217" s="253" t="s">
        <v>0</v>
      </c>
      <c r="O217" s="252"/>
      <c r="P217" s="252"/>
      <c r="Q217" s="252"/>
      <c r="R217" s="252"/>
      <c r="S217" s="252" t="s">
        <v>1702</v>
      </c>
      <c r="T217" s="252"/>
      <c r="U217" s="252"/>
      <c r="V217" s="252"/>
      <c r="W217" s="252"/>
      <c r="X217" s="252"/>
      <c r="Y217" s="252"/>
      <c r="Z217" s="252"/>
      <c r="AA217" s="252"/>
      <c r="AB217" s="252"/>
      <c r="AC217" s="252"/>
      <c r="AD217" s="252"/>
      <c r="AE217" s="252"/>
      <c r="AF217" s="252"/>
      <c r="AG217" s="254" t="s">
        <v>1710</v>
      </c>
    </row>
    <row r="218" spans="2:33" s="6" customFormat="1" ht="12" x14ac:dyDescent="0.15">
      <c r="B218" s="251" t="s">
        <v>2512</v>
      </c>
      <c r="C218" s="252"/>
      <c r="D218" s="252"/>
      <c r="E218" s="252" t="s">
        <v>2569</v>
      </c>
      <c r="F218" s="252"/>
      <c r="G218" s="252"/>
      <c r="H218" s="252">
        <v>23.733353999999999</v>
      </c>
      <c r="I218" s="252">
        <v>102.693854</v>
      </c>
      <c r="J218" s="252" t="s">
        <v>1016</v>
      </c>
      <c r="K218" s="252" t="s">
        <v>3</v>
      </c>
      <c r="L218" s="252"/>
      <c r="M218" s="253" t="s">
        <v>0</v>
      </c>
      <c r="N218" s="253" t="s">
        <v>0</v>
      </c>
      <c r="O218" s="252"/>
      <c r="P218" s="252"/>
      <c r="Q218" s="252"/>
      <c r="R218" s="252"/>
      <c r="S218" s="252" t="s">
        <v>1702</v>
      </c>
      <c r="T218" s="252"/>
      <c r="U218" s="252"/>
      <c r="V218" s="252"/>
      <c r="W218" s="252"/>
      <c r="X218" s="252"/>
      <c r="Y218" s="252"/>
      <c r="Z218" s="252"/>
      <c r="AA218" s="252"/>
      <c r="AB218" s="252"/>
      <c r="AC218" s="252"/>
      <c r="AD218" s="252"/>
      <c r="AE218" s="252"/>
      <c r="AF218" s="252"/>
      <c r="AG218" s="254" t="s">
        <v>1710</v>
      </c>
    </row>
    <row r="219" spans="2:33" s="6" customFormat="1" ht="12" x14ac:dyDescent="0.15">
      <c r="B219" s="251" t="s">
        <v>2589</v>
      </c>
      <c r="C219" s="252"/>
      <c r="D219" s="252"/>
      <c r="E219" s="252" t="s">
        <v>2569</v>
      </c>
      <c r="F219" s="252"/>
      <c r="G219" s="252" t="s">
        <v>2513</v>
      </c>
      <c r="H219" s="252">
        <v>25.053208000000001</v>
      </c>
      <c r="I219" s="252">
        <v>104.591469</v>
      </c>
      <c r="J219" s="252" t="s">
        <v>11</v>
      </c>
      <c r="K219" s="252" t="s">
        <v>3</v>
      </c>
      <c r="L219" s="252"/>
      <c r="M219" s="253"/>
      <c r="N219" s="253"/>
      <c r="O219" s="252" t="s">
        <v>0</v>
      </c>
      <c r="P219" s="252"/>
      <c r="Q219" s="252"/>
      <c r="R219" s="252"/>
      <c r="S219" s="252"/>
      <c r="T219" s="252"/>
      <c r="U219" s="252"/>
      <c r="V219" s="252"/>
      <c r="W219" s="252"/>
      <c r="X219" s="252"/>
      <c r="Y219" s="252"/>
      <c r="Z219" s="252"/>
      <c r="AA219" s="252"/>
      <c r="AB219" s="252"/>
      <c r="AC219" s="252"/>
      <c r="AD219" s="252"/>
      <c r="AE219" s="252"/>
      <c r="AF219" s="252"/>
      <c r="AG219" s="254" t="s">
        <v>1710</v>
      </c>
    </row>
    <row r="220" spans="2:33" s="6" customFormat="1" ht="12" x14ac:dyDescent="0.15">
      <c r="B220" s="251" t="s">
        <v>2590</v>
      </c>
      <c r="C220" s="252"/>
      <c r="D220" s="252"/>
      <c r="E220" s="252" t="s">
        <v>2569</v>
      </c>
      <c r="F220" s="252"/>
      <c r="G220" s="252" t="s">
        <v>2513</v>
      </c>
      <c r="H220" s="252">
        <v>25.036211000000002</v>
      </c>
      <c r="I220" s="252">
        <v>104.418847</v>
      </c>
      <c r="J220" s="252" t="s">
        <v>11</v>
      </c>
      <c r="K220" s="252" t="s">
        <v>3</v>
      </c>
      <c r="L220" s="252"/>
      <c r="M220" s="253"/>
      <c r="N220" s="253"/>
      <c r="O220" s="252" t="s">
        <v>0</v>
      </c>
      <c r="P220" s="252"/>
      <c r="Q220" s="252"/>
      <c r="R220" s="252"/>
      <c r="S220" s="252"/>
      <c r="T220" s="252"/>
      <c r="U220" s="252"/>
      <c r="V220" s="252"/>
      <c r="W220" s="252"/>
      <c r="X220" s="252"/>
      <c r="Y220" s="252"/>
      <c r="Z220" s="252"/>
      <c r="AA220" s="252"/>
      <c r="AB220" s="252"/>
      <c r="AC220" s="252"/>
      <c r="AD220" s="252"/>
      <c r="AE220" s="252"/>
      <c r="AF220" s="252"/>
      <c r="AG220" s="254" t="s">
        <v>1710</v>
      </c>
    </row>
    <row r="221" spans="2:33" s="6" customFormat="1" ht="12" x14ac:dyDescent="0.15">
      <c r="B221" s="251" t="s">
        <v>2591</v>
      </c>
      <c r="C221" s="252"/>
      <c r="D221" s="252"/>
      <c r="E221" s="252" t="s">
        <v>2569</v>
      </c>
      <c r="F221" s="252"/>
      <c r="G221" s="252" t="s">
        <v>2513</v>
      </c>
      <c r="H221" s="252">
        <v>25.075415</v>
      </c>
      <c r="I221" s="252">
        <v>104.428363</v>
      </c>
      <c r="J221" s="252" t="s">
        <v>11</v>
      </c>
      <c r="K221" s="252" t="s">
        <v>3</v>
      </c>
      <c r="L221" s="252"/>
      <c r="M221" s="253"/>
      <c r="N221" s="253"/>
      <c r="O221" s="252" t="s">
        <v>0</v>
      </c>
      <c r="P221" s="252"/>
      <c r="Q221" s="252"/>
      <c r="R221" s="252"/>
      <c r="S221" s="252"/>
      <c r="T221" s="252"/>
      <c r="U221" s="252"/>
      <c r="V221" s="252"/>
      <c r="W221" s="252"/>
      <c r="X221" s="252"/>
      <c r="Y221" s="252"/>
      <c r="Z221" s="252"/>
      <c r="AA221" s="252"/>
      <c r="AB221" s="252"/>
      <c r="AC221" s="252"/>
      <c r="AD221" s="252"/>
      <c r="AE221" s="252"/>
      <c r="AF221" s="252"/>
      <c r="AG221" s="254" t="s">
        <v>1710</v>
      </c>
    </row>
    <row r="222" spans="2:33" s="6" customFormat="1" ht="12" x14ac:dyDescent="0.15">
      <c r="B222" s="251" t="s">
        <v>2592</v>
      </c>
      <c r="C222" s="252"/>
      <c r="D222" s="252"/>
      <c r="E222" s="252" t="s">
        <v>2569</v>
      </c>
      <c r="F222" s="252"/>
      <c r="G222" s="252" t="s">
        <v>2513</v>
      </c>
      <c r="H222" s="252">
        <v>25.186202000000002</v>
      </c>
      <c r="I222" s="252">
        <v>104.399044</v>
      </c>
      <c r="J222" s="252" t="s">
        <v>11</v>
      </c>
      <c r="K222" s="252" t="s">
        <v>3</v>
      </c>
      <c r="L222" s="252"/>
      <c r="M222" s="253"/>
      <c r="N222" s="253"/>
      <c r="O222" s="252" t="s">
        <v>0</v>
      </c>
      <c r="P222" s="252"/>
      <c r="Q222" s="252"/>
      <c r="R222" s="252"/>
      <c r="S222" s="252"/>
      <c r="T222" s="252"/>
      <c r="U222" s="252"/>
      <c r="V222" s="252"/>
      <c r="W222" s="252"/>
      <c r="X222" s="252"/>
      <c r="Y222" s="252"/>
      <c r="Z222" s="252"/>
      <c r="AA222" s="252"/>
      <c r="AB222" s="252"/>
      <c r="AC222" s="252"/>
      <c r="AD222" s="252"/>
      <c r="AE222" s="252"/>
      <c r="AF222" s="252"/>
      <c r="AG222" s="254" t="s">
        <v>1710</v>
      </c>
    </row>
    <row r="223" spans="2:33" s="6" customFormat="1" ht="13" thickBot="1" x14ac:dyDescent="0.2">
      <c r="B223" s="251" t="s">
        <v>2593</v>
      </c>
      <c r="C223" s="252"/>
      <c r="D223" s="252"/>
      <c r="E223" s="252" t="s">
        <v>2569</v>
      </c>
      <c r="F223" s="252"/>
      <c r="G223" s="252" t="s">
        <v>2514</v>
      </c>
      <c r="H223" s="252">
        <v>24.432331999999999</v>
      </c>
      <c r="I223" s="252">
        <v>104.53047100000001</v>
      </c>
      <c r="J223" s="252" t="s">
        <v>11</v>
      </c>
      <c r="K223" s="252" t="s">
        <v>3</v>
      </c>
      <c r="L223" s="252"/>
      <c r="M223" s="253"/>
      <c r="N223" s="253"/>
      <c r="O223" s="252" t="s">
        <v>0</v>
      </c>
      <c r="P223" s="252"/>
      <c r="Q223" s="252"/>
      <c r="R223" s="252"/>
      <c r="S223" s="252"/>
      <c r="T223" s="252"/>
      <c r="U223" s="252"/>
      <c r="V223" s="252"/>
      <c r="W223" s="252"/>
      <c r="X223" s="252"/>
      <c r="Y223" s="252"/>
      <c r="Z223" s="252"/>
      <c r="AA223" s="252"/>
      <c r="AB223" s="252"/>
      <c r="AC223" s="252"/>
      <c r="AD223" s="252"/>
      <c r="AE223" s="252"/>
      <c r="AF223" s="252"/>
      <c r="AG223" s="254" t="s">
        <v>1710</v>
      </c>
    </row>
    <row r="224" spans="2:33" ht="16" thickBot="1" x14ac:dyDescent="0.25">
      <c r="B224" s="255" t="s">
        <v>2056</v>
      </c>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7"/>
    </row>
    <row r="225" spans="2:33" ht="13" customHeight="1" x14ac:dyDescent="0.2">
      <c r="B225" s="258" t="s">
        <v>386</v>
      </c>
      <c r="C225" s="259" t="s">
        <v>385</v>
      </c>
      <c r="D225" s="260" t="s">
        <v>1804</v>
      </c>
      <c r="E225" s="260" t="s">
        <v>252</v>
      </c>
      <c r="F225" s="260"/>
      <c r="G225" s="260" t="s">
        <v>384</v>
      </c>
      <c r="H225" s="260">
        <v>23.442689000000001</v>
      </c>
      <c r="I225" s="260">
        <v>105.24380600000001</v>
      </c>
      <c r="J225" s="260" t="s">
        <v>11</v>
      </c>
      <c r="K225" s="260" t="s">
        <v>3</v>
      </c>
      <c r="L225" s="261"/>
      <c r="M225" s="262">
        <v>15</v>
      </c>
      <c r="N225" s="260"/>
      <c r="O225" s="263" t="s">
        <v>0</v>
      </c>
      <c r="P225" s="260"/>
      <c r="Q225" s="260"/>
      <c r="R225" s="260"/>
      <c r="S225" s="260"/>
      <c r="T225" s="260"/>
      <c r="U225" s="263">
        <v>15.21</v>
      </c>
      <c r="V225" s="260">
        <v>0</v>
      </c>
      <c r="W225" s="260">
        <v>0</v>
      </c>
      <c r="X225" s="260">
        <v>0</v>
      </c>
      <c r="Y225" s="260">
        <v>0</v>
      </c>
      <c r="Z225" s="260">
        <v>100</v>
      </c>
      <c r="AA225" s="260">
        <v>0</v>
      </c>
      <c r="AB225" s="260">
        <v>0</v>
      </c>
      <c r="AC225" s="264"/>
      <c r="AD225" s="264"/>
      <c r="AE225" s="265"/>
      <c r="AF225" s="260"/>
      <c r="AG225" s="266" t="s">
        <v>2645</v>
      </c>
    </row>
    <row r="226" spans="2:33" ht="13" customHeight="1" x14ac:dyDescent="0.2">
      <c r="B226" s="81" t="s">
        <v>383</v>
      </c>
      <c r="C226" s="267" t="s">
        <v>382</v>
      </c>
      <c r="D226" s="82" t="s">
        <v>1804</v>
      </c>
      <c r="E226" s="82" t="s">
        <v>252</v>
      </c>
      <c r="F226" s="82"/>
      <c r="G226" s="82" t="s">
        <v>307</v>
      </c>
      <c r="H226" s="82">
        <v>23.270676999999999</v>
      </c>
      <c r="I226" s="82">
        <v>105.60620299999999</v>
      </c>
      <c r="J226" s="82" t="s">
        <v>11</v>
      </c>
      <c r="K226" s="82" t="s">
        <v>3</v>
      </c>
      <c r="L226" s="83">
        <v>2008</v>
      </c>
      <c r="M226" s="84">
        <v>25</v>
      </c>
      <c r="N226" s="82">
        <v>112</v>
      </c>
      <c r="O226" s="268" t="s">
        <v>0</v>
      </c>
      <c r="P226" s="82"/>
      <c r="Q226" s="82"/>
      <c r="R226" s="82"/>
      <c r="S226" s="82"/>
      <c r="T226" s="82"/>
      <c r="U226" s="85"/>
      <c r="V226" s="82">
        <v>0</v>
      </c>
      <c r="W226" s="82">
        <v>0</v>
      </c>
      <c r="X226" s="82">
        <v>0</v>
      </c>
      <c r="Y226" s="82">
        <v>0</v>
      </c>
      <c r="Z226" s="82">
        <v>100</v>
      </c>
      <c r="AA226" s="82">
        <v>0</v>
      </c>
      <c r="AB226" s="82">
        <v>0</v>
      </c>
      <c r="AC226" s="97"/>
      <c r="AD226" s="97"/>
      <c r="AE226" s="86" t="s">
        <v>306</v>
      </c>
      <c r="AF226" s="82"/>
      <c r="AG226" s="94" t="s">
        <v>2645</v>
      </c>
    </row>
    <row r="227" spans="2:33" ht="13" customHeight="1" x14ac:dyDescent="0.2">
      <c r="B227" s="81" t="s">
        <v>381</v>
      </c>
      <c r="C227" s="267" t="s">
        <v>380</v>
      </c>
      <c r="D227" s="82" t="s">
        <v>1804</v>
      </c>
      <c r="E227" s="82" t="s">
        <v>252</v>
      </c>
      <c r="F227" s="82"/>
      <c r="G227" s="82" t="s">
        <v>307</v>
      </c>
      <c r="H227" s="82">
        <v>23.154838000000002</v>
      </c>
      <c r="I227" s="82">
        <v>105.65875800000001</v>
      </c>
      <c r="J227" s="82" t="s">
        <v>11</v>
      </c>
      <c r="K227" s="82" t="s">
        <v>3</v>
      </c>
      <c r="L227" s="83"/>
      <c r="M227" s="84"/>
      <c r="N227" s="82"/>
      <c r="O227" s="85" t="s">
        <v>0</v>
      </c>
      <c r="P227" s="82"/>
      <c r="Q227" s="82"/>
      <c r="R227" s="82"/>
      <c r="S227" s="82"/>
      <c r="T227" s="82"/>
      <c r="U227" s="85"/>
      <c r="V227" s="82">
        <v>0</v>
      </c>
      <c r="W227" s="82">
        <v>0</v>
      </c>
      <c r="X227" s="82">
        <v>0</v>
      </c>
      <c r="Y227" s="82">
        <v>0</v>
      </c>
      <c r="Z227" s="82">
        <v>100</v>
      </c>
      <c r="AA227" s="82">
        <v>0</v>
      </c>
      <c r="AB227" s="82">
        <v>0</v>
      </c>
      <c r="AC227" s="97"/>
      <c r="AD227" s="97"/>
      <c r="AE227" s="86"/>
      <c r="AF227" s="82"/>
      <c r="AG227" s="94" t="s">
        <v>2645</v>
      </c>
    </row>
    <row r="228" spans="2:33" ht="13" customHeight="1" x14ac:dyDescent="0.2">
      <c r="B228" s="81" t="s">
        <v>379</v>
      </c>
      <c r="C228" s="267" t="s">
        <v>378</v>
      </c>
      <c r="D228" s="82" t="s">
        <v>2602</v>
      </c>
      <c r="E228" s="82" t="s">
        <v>252</v>
      </c>
      <c r="F228" s="82"/>
      <c r="G228" s="82" t="s">
        <v>377</v>
      </c>
      <c r="H228" s="82">
        <v>23.293678</v>
      </c>
      <c r="I228" s="82">
        <v>101.517878</v>
      </c>
      <c r="J228" s="82" t="s">
        <v>11</v>
      </c>
      <c r="K228" s="82" t="s">
        <v>3</v>
      </c>
      <c r="L228" s="83">
        <v>2011</v>
      </c>
      <c r="M228" s="84">
        <v>84</v>
      </c>
      <c r="N228" s="82">
        <v>379</v>
      </c>
      <c r="O228" s="85" t="s">
        <v>0</v>
      </c>
      <c r="P228" s="82"/>
      <c r="Q228" s="82"/>
      <c r="R228" s="82">
        <v>97.6</v>
      </c>
      <c r="S228" s="82"/>
      <c r="T228" s="82"/>
      <c r="U228" s="85"/>
      <c r="V228" s="82">
        <v>0</v>
      </c>
      <c r="W228" s="82">
        <v>0</v>
      </c>
      <c r="X228" s="82">
        <v>0</v>
      </c>
      <c r="Y228" s="82">
        <v>0</v>
      </c>
      <c r="Z228" s="82">
        <v>100</v>
      </c>
      <c r="AA228" s="82">
        <v>0</v>
      </c>
      <c r="AB228" s="82">
        <v>0</v>
      </c>
      <c r="AC228" s="97"/>
      <c r="AD228" s="97"/>
      <c r="AE228" s="86"/>
      <c r="AF228" s="82"/>
      <c r="AG228" s="94" t="s">
        <v>2646</v>
      </c>
    </row>
    <row r="229" spans="2:33" ht="13" customHeight="1" x14ac:dyDescent="0.2">
      <c r="B229" s="81" t="s">
        <v>369</v>
      </c>
      <c r="C229" s="82" t="s">
        <v>368</v>
      </c>
      <c r="D229" s="82" t="s">
        <v>2605</v>
      </c>
      <c r="E229" s="82" t="s">
        <v>252</v>
      </c>
      <c r="F229" s="82"/>
      <c r="G229" s="82" t="s">
        <v>367</v>
      </c>
      <c r="H229" s="82">
        <v>24.526063000000001</v>
      </c>
      <c r="I229" s="82">
        <v>101.30944700000001</v>
      </c>
      <c r="J229" s="82" t="s">
        <v>11</v>
      </c>
      <c r="K229" s="82" t="s">
        <v>3</v>
      </c>
      <c r="L229" s="83">
        <v>2015</v>
      </c>
      <c r="M229" s="84">
        <v>50</v>
      </c>
      <c r="N229" s="82">
        <v>279</v>
      </c>
      <c r="O229" s="268" t="s">
        <v>0</v>
      </c>
      <c r="P229" s="82">
        <v>49.86</v>
      </c>
      <c r="Q229" s="82">
        <v>175.46</v>
      </c>
      <c r="R229" s="82"/>
      <c r="S229" s="82"/>
      <c r="T229" s="82">
        <v>300</v>
      </c>
      <c r="U229" s="85">
        <v>125</v>
      </c>
      <c r="V229" s="82">
        <v>0</v>
      </c>
      <c r="W229" s="82">
        <v>0</v>
      </c>
      <c r="X229" s="82">
        <v>0</v>
      </c>
      <c r="Y229" s="82">
        <v>0</v>
      </c>
      <c r="Z229" s="82">
        <v>100</v>
      </c>
      <c r="AA229" s="82">
        <v>0</v>
      </c>
      <c r="AB229" s="82">
        <v>0</v>
      </c>
      <c r="AC229" s="97"/>
      <c r="AD229" s="97"/>
      <c r="AE229" s="86"/>
      <c r="AF229" s="82"/>
      <c r="AG229" s="94" t="s">
        <v>2645</v>
      </c>
    </row>
    <row r="230" spans="2:33" ht="13" customHeight="1" x14ac:dyDescent="0.2">
      <c r="B230" s="81" t="s">
        <v>376</v>
      </c>
      <c r="C230" s="267"/>
      <c r="D230" s="82" t="s">
        <v>2606</v>
      </c>
      <c r="E230" s="82" t="s">
        <v>252</v>
      </c>
      <c r="F230" s="82"/>
      <c r="G230" s="82" t="s">
        <v>375</v>
      </c>
      <c r="H230" s="82">
        <v>24.161263000000002</v>
      </c>
      <c r="I230" s="82">
        <v>101.50424599999999</v>
      </c>
      <c r="J230" s="82" t="s">
        <v>11</v>
      </c>
      <c r="K230" s="82" t="s">
        <v>3</v>
      </c>
      <c r="L230" s="83"/>
      <c r="M230" s="84">
        <v>20</v>
      </c>
      <c r="N230" s="82"/>
      <c r="O230" s="85" t="s">
        <v>0</v>
      </c>
      <c r="P230" s="82"/>
      <c r="Q230" s="82"/>
      <c r="R230" s="82"/>
      <c r="S230" s="82"/>
      <c r="T230" s="82"/>
      <c r="U230" s="85"/>
      <c r="V230" s="82">
        <v>0</v>
      </c>
      <c r="W230" s="82">
        <v>0</v>
      </c>
      <c r="X230" s="82">
        <v>0</v>
      </c>
      <c r="Y230" s="82">
        <v>0</v>
      </c>
      <c r="Z230" s="82">
        <v>100</v>
      </c>
      <c r="AA230" s="82">
        <v>0</v>
      </c>
      <c r="AB230" s="82">
        <v>0</v>
      </c>
      <c r="AC230" s="97"/>
      <c r="AD230" s="97"/>
      <c r="AE230" s="86" t="s">
        <v>374</v>
      </c>
      <c r="AF230" s="82"/>
      <c r="AG230" s="94" t="s">
        <v>373</v>
      </c>
    </row>
    <row r="231" spans="2:33" x14ac:dyDescent="0.2">
      <c r="B231" s="81" t="s">
        <v>372</v>
      </c>
      <c r="C231" s="267"/>
      <c r="D231" s="82" t="s">
        <v>2606</v>
      </c>
      <c r="E231" s="82" t="s">
        <v>252</v>
      </c>
      <c r="F231" s="82"/>
      <c r="G231" s="82" t="s">
        <v>371</v>
      </c>
      <c r="H231" s="82">
        <v>24.160717999999999</v>
      </c>
      <c r="I231" s="82">
        <v>101.523414</v>
      </c>
      <c r="J231" s="82" t="s">
        <v>11</v>
      </c>
      <c r="K231" s="82" t="s">
        <v>3</v>
      </c>
      <c r="L231" s="83"/>
      <c r="M231" s="84">
        <v>30</v>
      </c>
      <c r="N231" s="82"/>
      <c r="O231" s="85" t="s">
        <v>0</v>
      </c>
      <c r="P231" s="82"/>
      <c r="Q231" s="82"/>
      <c r="R231" s="82"/>
      <c r="S231" s="82"/>
      <c r="T231" s="82"/>
      <c r="U231" s="85"/>
      <c r="V231" s="82">
        <v>0</v>
      </c>
      <c r="W231" s="82">
        <v>0</v>
      </c>
      <c r="X231" s="82">
        <v>0</v>
      </c>
      <c r="Y231" s="82">
        <v>0</v>
      </c>
      <c r="Z231" s="82">
        <v>100</v>
      </c>
      <c r="AA231" s="82">
        <v>0</v>
      </c>
      <c r="AB231" s="82">
        <v>0</v>
      </c>
      <c r="AC231" s="97"/>
      <c r="AD231" s="97"/>
      <c r="AE231" s="86"/>
      <c r="AF231" s="82"/>
      <c r="AG231" s="94" t="s">
        <v>370</v>
      </c>
    </row>
    <row r="232" spans="2:33" x14ac:dyDescent="0.2">
      <c r="B232" s="81" t="s">
        <v>366</v>
      </c>
      <c r="C232" s="267" t="s">
        <v>365</v>
      </c>
      <c r="D232" s="82" t="s">
        <v>2607</v>
      </c>
      <c r="E232" s="82" t="s">
        <v>252</v>
      </c>
      <c r="F232" s="82"/>
      <c r="G232" s="82" t="s">
        <v>255</v>
      </c>
      <c r="H232" s="82">
        <v>23.267644000000001</v>
      </c>
      <c r="I232" s="82">
        <v>104.355012</v>
      </c>
      <c r="J232" s="82" t="s">
        <v>11</v>
      </c>
      <c r="K232" s="82" t="s">
        <v>3</v>
      </c>
      <c r="L232" s="83"/>
      <c r="M232" s="84"/>
      <c r="N232" s="82"/>
      <c r="O232" s="85" t="s">
        <v>0</v>
      </c>
      <c r="P232" s="82"/>
      <c r="Q232" s="82"/>
      <c r="R232" s="82"/>
      <c r="S232" s="82"/>
      <c r="T232" s="82"/>
      <c r="U232" s="85"/>
      <c r="V232" s="82">
        <v>0</v>
      </c>
      <c r="W232" s="82">
        <v>0</v>
      </c>
      <c r="X232" s="82">
        <v>0</v>
      </c>
      <c r="Y232" s="82">
        <v>0</v>
      </c>
      <c r="Z232" s="82">
        <v>100</v>
      </c>
      <c r="AA232" s="82">
        <v>0</v>
      </c>
      <c r="AB232" s="82">
        <v>0</v>
      </c>
      <c r="AC232" s="97"/>
      <c r="AD232" s="97"/>
      <c r="AE232" s="86"/>
      <c r="AF232" s="82"/>
      <c r="AG232" s="94" t="s">
        <v>2645</v>
      </c>
    </row>
    <row r="233" spans="2:33" x14ac:dyDescent="0.2">
      <c r="B233" s="81" t="s">
        <v>364</v>
      </c>
      <c r="C233" s="267" t="s">
        <v>363</v>
      </c>
      <c r="D233" s="82" t="s">
        <v>2607</v>
      </c>
      <c r="E233" s="82" t="s">
        <v>252</v>
      </c>
      <c r="F233" s="82"/>
      <c r="G233" s="82" t="s">
        <v>255</v>
      </c>
      <c r="H233" s="82">
        <v>23.233550999999999</v>
      </c>
      <c r="I233" s="82">
        <v>104.430481</v>
      </c>
      <c r="J233" s="82" t="s">
        <v>11</v>
      </c>
      <c r="K233" s="82" t="s">
        <v>3</v>
      </c>
      <c r="L233" s="83">
        <v>1997</v>
      </c>
      <c r="M233" s="98">
        <v>10</v>
      </c>
      <c r="N233" s="82">
        <v>0.49</v>
      </c>
      <c r="O233" s="85" t="s">
        <v>0</v>
      </c>
      <c r="P233" s="82"/>
      <c r="Q233" s="82"/>
      <c r="R233" s="82"/>
      <c r="S233" s="82"/>
      <c r="T233" s="82"/>
      <c r="U233" s="85"/>
      <c r="V233" s="82">
        <v>0</v>
      </c>
      <c r="W233" s="82">
        <v>0</v>
      </c>
      <c r="X233" s="82">
        <v>0</v>
      </c>
      <c r="Y233" s="82">
        <v>0</v>
      </c>
      <c r="Z233" s="82">
        <v>100</v>
      </c>
      <c r="AA233" s="82">
        <v>0</v>
      </c>
      <c r="AB233" s="82">
        <v>0</v>
      </c>
      <c r="AC233" s="97"/>
      <c r="AD233" s="97"/>
      <c r="AE233" s="86"/>
      <c r="AF233" s="82"/>
      <c r="AG233" s="94" t="s">
        <v>2645</v>
      </c>
    </row>
    <row r="234" spans="2:33" x14ac:dyDescent="0.2">
      <c r="B234" s="81" t="s">
        <v>362</v>
      </c>
      <c r="C234" s="267" t="s">
        <v>361</v>
      </c>
      <c r="D234" s="82" t="s">
        <v>2607</v>
      </c>
      <c r="E234" s="82" t="s">
        <v>252</v>
      </c>
      <c r="F234" s="82"/>
      <c r="G234" s="82" t="s">
        <v>255</v>
      </c>
      <c r="H234" s="82">
        <v>23.249452000000002</v>
      </c>
      <c r="I234" s="82">
        <v>104.403676</v>
      </c>
      <c r="J234" s="82" t="s">
        <v>11</v>
      </c>
      <c r="K234" s="82" t="s">
        <v>3</v>
      </c>
      <c r="L234" s="83">
        <v>1975</v>
      </c>
      <c r="M234" s="98">
        <v>6</v>
      </c>
      <c r="N234" s="82">
        <v>29.6</v>
      </c>
      <c r="O234" s="85" t="s">
        <v>0</v>
      </c>
      <c r="P234" s="82"/>
      <c r="Q234" s="82"/>
      <c r="R234" s="82"/>
      <c r="S234" s="82"/>
      <c r="T234" s="82"/>
      <c r="U234" s="85"/>
      <c r="V234" s="82">
        <v>0</v>
      </c>
      <c r="W234" s="82">
        <v>0</v>
      </c>
      <c r="X234" s="82">
        <v>0</v>
      </c>
      <c r="Y234" s="82">
        <v>0</v>
      </c>
      <c r="Z234" s="82">
        <v>100</v>
      </c>
      <c r="AA234" s="82">
        <v>0</v>
      </c>
      <c r="AB234" s="82">
        <v>0</v>
      </c>
      <c r="AC234" s="97"/>
      <c r="AD234" s="97"/>
      <c r="AE234" s="86"/>
      <c r="AF234" s="82"/>
      <c r="AG234" s="94" t="s">
        <v>2645</v>
      </c>
    </row>
    <row r="235" spans="2:33" x14ac:dyDescent="0.2">
      <c r="B235" s="81" t="s">
        <v>360</v>
      </c>
      <c r="C235" s="267" t="s">
        <v>359</v>
      </c>
      <c r="D235" s="82" t="s">
        <v>2607</v>
      </c>
      <c r="E235" s="82" t="s">
        <v>252</v>
      </c>
      <c r="F235" s="82"/>
      <c r="G235" s="82" t="s">
        <v>255</v>
      </c>
      <c r="H235" s="82">
        <v>23.260749000000001</v>
      </c>
      <c r="I235" s="82">
        <v>104.378625</v>
      </c>
      <c r="J235" s="82" t="s">
        <v>11</v>
      </c>
      <c r="K235" s="82" t="s">
        <v>3</v>
      </c>
      <c r="L235" s="83">
        <v>2000</v>
      </c>
      <c r="M235" s="98">
        <v>7.5</v>
      </c>
      <c r="N235" s="82">
        <v>0.27</v>
      </c>
      <c r="O235" s="268" t="s">
        <v>0</v>
      </c>
      <c r="P235" s="82"/>
      <c r="Q235" s="82"/>
      <c r="R235" s="82"/>
      <c r="S235" s="82"/>
      <c r="T235" s="82"/>
      <c r="U235" s="85"/>
      <c r="V235" s="82">
        <v>0</v>
      </c>
      <c r="W235" s="82">
        <v>0</v>
      </c>
      <c r="X235" s="82">
        <v>0</v>
      </c>
      <c r="Y235" s="82">
        <v>0</v>
      </c>
      <c r="Z235" s="82">
        <v>100</v>
      </c>
      <c r="AA235" s="82">
        <v>0</v>
      </c>
      <c r="AB235" s="82">
        <v>0</v>
      </c>
      <c r="AC235" s="97"/>
      <c r="AD235" s="97"/>
      <c r="AE235" s="86"/>
      <c r="AF235" s="82"/>
      <c r="AG235" s="94" t="s">
        <v>2645</v>
      </c>
    </row>
    <row r="236" spans="2:33" x14ac:dyDescent="0.2">
      <c r="B236" s="81" t="s">
        <v>358</v>
      </c>
      <c r="C236" s="82" t="s">
        <v>357</v>
      </c>
      <c r="D236" s="82" t="s">
        <v>2605</v>
      </c>
      <c r="E236" s="82" t="s">
        <v>252</v>
      </c>
      <c r="F236" s="82"/>
      <c r="G236" s="82" t="s">
        <v>356</v>
      </c>
      <c r="H236" s="82">
        <v>25.402072</v>
      </c>
      <c r="I236" s="82">
        <v>100.18874</v>
      </c>
      <c r="J236" s="82" t="s">
        <v>1</v>
      </c>
      <c r="K236" s="82" t="s">
        <v>3</v>
      </c>
      <c r="L236" s="83">
        <v>1959</v>
      </c>
      <c r="M236" s="84" t="s">
        <v>0</v>
      </c>
      <c r="N236" s="82" t="s">
        <v>0</v>
      </c>
      <c r="O236" s="85"/>
      <c r="P236" s="82"/>
      <c r="Q236" s="82"/>
      <c r="R236" s="82">
        <v>22.75</v>
      </c>
      <c r="S236" s="82"/>
      <c r="T236" s="82"/>
      <c r="U236" s="85"/>
      <c r="V236" s="82" t="s">
        <v>0</v>
      </c>
      <c r="W236" s="82" t="s">
        <v>0</v>
      </c>
      <c r="X236" s="82" t="s">
        <v>0</v>
      </c>
      <c r="Y236" s="82" t="s">
        <v>0</v>
      </c>
      <c r="Z236" s="82" t="s">
        <v>0</v>
      </c>
      <c r="AA236" s="82" t="s">
        <v>0</v>
      </c>
      <c r="AB236" s="82" t="s">
        <v>0</v>
      </c>
      <c r="AC236" s="97"/>
      <c r="AD236" s="97"/>
      <c r="AE236" s="86"/>
      <c r="AF236" s="82"/>
      <c r="AG236" s="94" t="s">
        <v>2645</v>
      </c>
    </row>
    <row r="237" spans="2:33" x14ac:dyDescent="0.2">
      <c r="B237" s="81" t="s">
        <v>355</v>
      </c>
      <c r="C237" s="267" t="s">
        <v>354</v>
      </c>
      <c r="D237" s="82" t="s">
        <v>2607</v>
      </c>
      <c r="E237" s="82" t="s">
        <v>252</v>
      </c>
      <c r="F237" s="82"/>
      <c r="G237" s="82" t="s">
        <v>255</v>
      </c>
      <c r="H237" s="82">
        <v>23.181989999999999</v>
      </c>
      <c r="I237" s="82">
        <v>104.464219</v>
      </c>
      <c r="J237" s="82" t="s">
        <v>11</v>
      </c>
      <c r="K237" s="82" t="s">
        <v>3</v>
      </c>
      <c r="L237" s="83"/>
      <c r="M237" s="98">
        <v>10</v>
      </c>
      <c r="N237" s="82"/>
      <c r="O237" s="85" t="s">
        <v>0</v>
      </c>
      <c r="P237" s="82"/>
      <c r="Q237" s="82"/>
      <c r="R237" s="82"/>
      <c r="S237" s="82"/>
      <c r="T237" s="82"/>
      <c r="U237" s="85">
        <v>10.95</v>
      </c>
      <c r="V237" s="82">
        <v>0</v>
      </c>
      <c r="W237" s="82">
        <v>0</v>
      </c>
      <c r="X237" s="82">
        <v>0</v>
      </c>
      <c r="Y237" s="82">
        <v>0</v>
      </c>
      <c r="Z237" s="82">
        <v>100</v>
      </c>
      <c r="AA237" s="82">
        <v>0</v>
      </c>
      <c r="AB237" s="82">
        <v>0</v>
      </c>
      <c r="AC237" s="97"/>
      <c r="AD237" s="97"/>
      <c r="AE237" s="86"/>
      <c r="AF237" s="82"/>
      <c r="AG237" s="94" t="s">
        <v>2645</v>
      </c>
    </row>
    <row r="238" spans="2:33" x14ac:dyDescent="0.2">
      <c r="B238" s="81" t="s">
        <v>353</v>
      </c>
      <c r="C238" s="267" t="s">
        <v>352</v>
      </c>
      <c r="D238" s="82" t="s">
        <v>2614</v>
      </c>
      <c r="E238" s="82" t="s">
        <v>252</v>
      </c>
      <c r="F238" s="82"/>
      <c r="G238" s="82" t="s">
        <v>269</v>
      </c>
      <c r="H238" s="82">
        <v>22.702500000000001</v>
      </c>
      <c r="I238" s="82">
        <v>102.05727</v>
      </c>
      <c r="J238" s="82" t="s">
        <v>11</v>
      </c>
      <c r="K238" s="82" t="s">
        <v>3</v>
      </c>
      <c r="L238" s="83">
        <v>2009</v>
      </c>
      <c r="M238" s="84">
        <v>450</v>
      </c>
      <c r="N238" s="82">
        <v>2018</v>
      </c>
      <c r="O238" s="85" t="s">
        <v>0</v>
      </c>
      <c r="P238" s="82">
        <v>113</v>
      </c>
      <c r="Q238" s="82">
        <v>466</v>
      </c>
      <c r="R238" s="82">
        <v>409</v>
      </c>
      <c r="S238" s="82"/>
      <c r="T238" s="85">
        <v>1539</v>
      </c>
      <c r="U238" s="85">
        <v>460.9</v>
      </c>
      <c r="V238" s="82">
        <v>0</v>
      </c>
      <c r="W238" s="82">
        <v>0</v>
      </c>
      <c r="X238" s="82">
        <v>0</v>
      </c>
      <c r="Y238" s="82">
        <v>0</v>
      </c>
      <c r="Z238" s="82">
        <v>100</v>
      </c>
      <c r="AA238" s="82">
        <v>0</v>
      </c>
      <c r="AB238" s="82">
        <v>0</v>
      </c>
      <c r="AC238" s="97"/>
      <c r="AD238" s="97"/>
      <c r="AE238" s="86" t="s">
        <v>268</v>
      </c>
      <c r="AF238" s="82"/>
      <c r="AG238" s="94" t="s">
        <v>2645</v>
      </c>
    </row>
    <row r="239" spans="2:33" x14ac:dyDescent="0.2">
      <c r="B239" s="81" t="s">
        <v>351</v>
      </c>
      <c r="C239" s="82" t="s">
        <v>350</v>
      </c>
      <c r="D239" s="82" t="s">
        <v>2615</v>
      </c>
      <c r="E239" s="82" t="s">
        <v>252</v>
      </c>
      <c r="F239" s="82"/>
      <c r="G239" s="82" t="s">
        <v>349</v>
      </c>
      <c r="H239" s="82">
        <v>23.692965999999998</v>
      </c>
      <c r="I239" s="82">
        <v>102.22429700000001</v>
      </c>
      <c r="J239" s="82" t="s">
        <v>11</v>
      </c>
      <c r="K239" s="82" t="s">
        <v>3</v>
      </c>
      <c r="L239" s="83">
        <v>2006</v>
      </c>
      <c r="M239" s="98">
        <v>5</v>
      </c>
      <c r="N239" s="82">
        <v>2</v>
      </c>
      <c r="O239" s="85" t="s">
        <v>0</v>
      </c>
      <c r="P239" s="82"/>
      <c r="Q239" s="82"/>
      <c r="R239" s="82"/>
      <c r="S239" s="82"/>
      <c r="T239" s="82"/>
      <c r="U239" s="85"/>
      <c r="V239" s="82">
        <v>0</v>
      </c>
      <c r="W239" s="82">
        <v>0</v>
      </c>
      <c r="X239" s="82">
        <v>0</v>
      </c>
      <c r="Y239" s="82">
        <v>0</v>
      </c>
      <c r="Z239" s="82">
        <v>100</v>
      </c>
      <c r="AA239" s="82">
        <v>0</v>
      </c>
      <c r="AB239" s="82">
        <v>0</v>
      </c>
      <c r="AC239" s="97"/>
      <c r="AD239" s="97"/>
      <c r="AE239" s="86"/>
      <c r="AF239" s="82"/>
      <c r="AG239" s="94" t="s">
        <v>2645</v>
      </c>
    </row>
    <row r="240" spans="2:33" x14ac:dyDescent="0.2">
      <c r="B240" s="81" t="s">
        <v>348</v>
      </c>
      <c r="C240" s="82" t="s">
        <v>347</v>
      </c>
      <c r="D240" s="82" t="s">
        <v>2605</v>
      </c>
      <c r="E240" s="82" t="s">
        <v>252</v>
      </c>
      <c r="F240" s="82"/>
      <c r="G240" s="82"/>
      <c r="H240" s="82">
        <v>25.260967999999998</v>
      </c>
      <c r="I240" s="82">
        <v>100.532757</v>
      </c>
      <c r="J240" s="82" t="s">
        <v>67</v>
      </c>
      <c r="K240" s="82" t="s">
        <v>3</v>
      </c>
      <c r="L240" s="941">
        <v>1964</v>
      </c>
      <c r="M240" s="85"/>
      <c r="N240" s="82"/>
      <c r="O240" s="85"/>
      <c r="P240" s="82"/>
      <c r="Q240" s="82"/>
      <c r="R240" s="82"/>
      <c r="S240" s="82"/>
      <c r="T240" s="82"/>
      <c r="U240" s="85"/>
      <c r="V240" s="82">
        <v>0</v>
      </c>
      <c r="W240" s="82">
        <v>0</v>
      </c>
      <c r="X240" s="82">
        <v>0</v>
      </c>
      <c r="Y240" s="82">
        <v>0</v>
      </c>
      <c r="Z240" s="82">
        <v>100</v>
      </c>
      <c r="AA240" s="82">
        <v>0</v>
      </c>
      <c r="AB240" s="82">
        <v>0</v>
      </c>
      <c r="AC240" s="97"/>
      <c r="AD240" s="97"/>
      <c r="AE240" s="86" t="s">
        <v>346</v>
      </c>
      <c r="AF240" s="82"/>
      <c r="AG240" s="94" t="s">
        <v>2645</v>
      </c>
    </row>
    <row r="241" spans="2:33" x14ac:dyDescent="0.2">
      <c r="B241" s="81" t="s">
        <v>345</v>
      </c>
      <c r="C241" s="82" t="s">
        <v>344</v>
      </c>
      <c r="D241" s="82" t="s">
        <v>2606</v>
      </c>
      <c r="E241" s="82" t="s">
        <v>252</v>
      </c>
      <c r="F241" s="82"/>
      <c r="G241" s="82"/>
      <c r="H241" s="82">
        <v>23.708311999999999</v>
      </c>
      <c r="I241" s="82">
        <v>101.598347</v>
      </c>
      <c r="J241" s="82" t="s">
        <v>67</v>
      </c>
      <c r="K241" s="82" t="s">
        <v>3</v>
      </c>
      <c r="L241" s="83"/>
      <c r="M241" s="84"/>
      <c r="N241" s="82"/>
      <c r="O241" s="268"/>
      <c r="P241" s="82">
        <v>51</v>
      </c>
      <c r="Q241" s="82"/>
      <c r="R241" s="82">
        <v>3.25</v>
      </c>
      <c r="S241" s="82"/>
      <c r="T241" s="82"/>
      <c r="U241" s="85">
        <v>41.9</v>
      </c>
      <c r="V241" s="82">
        <v>0</v>
      </c>
      <c r="W241" s="82">
        <v>0</v>
      </c>
      <c r="X241" s="82">
        <v>0</v>
      </c>
      <c r="Y241" s="82">
        <v>0</v>
      </c>
      <c r="Z241" s="82">
        <v>100</v>
      </c>
      <c r="AA241" s="82">
        <v>0</v>
      </c>
      <c r="AB241" s="82">
        <v>0</v>
      </c>
      <c r="AC241" s="97"/>
      <c r="AD241" s="97"/>
      <c r="AE241" s="86"/>
      <c r="AF241" s="82"/>
      <c r="AG241" s="94" t="s">
        <v>2645</v>
      </c>
    </row>
    <row r="242" spans="2:33" x14ac:dyDescent="0.2">
      <c r="B242" s="81" t="s">
        <v>343</v>
      </c>
      <c r="C242" s="267" t="s">
        <v>342</v>
      </c>
      <c r="D242" s="82" t="s">
        <v>1804</v>
      </c>
      <c r="E242" s="82" t="s">
        <v>252</v>
      </c>
      <c r="F242" s="82"/>
      <c r="G242" s="82" t="s">
        <v>341</v>
      </c>
      <c r="H242" s="82">
        <v>23.497388000000001</v>
      </c>
      <c r="I242" s="82">
        <v>104.992609</v>
      </c>
      <c r="J242" s="82" t="s">
        <v>11</v>
      </c>
      <c r="K242" s="82" t="s">
        <v>3</v>
      </c>
      <c r="L242" s="83"/>
      <c r="M242" s="84">
        <v>24.8</v>
      </c>
      <c r="N242" s="82"/>
      <c r="O242" s="85" t="s">
        <v>0</v>
      </c>
      <c r="P242" s="82"/>
      <c r="Q242" s="82"/>
      <c r="R242" s="82"/>
      <c r="S242" s="82"/>
      <c r="T242" s="82"/>
      <c r="U242" s="85">
        <v>23.42</v>
      </c>
      <c r="V242" s="82">
        <v>0</v>
      </c>
      <c r="W242" s="82">
        <v>0</v>
      </c>
      <c r="X242" s="82">
        <v>0</v>
      </c>
      <c r="Y242" s="82">
        <v>0</v>
      </c>
      <c r="Z242" s="82">
        <v>100</v>
      </c>
      <c r="AA242" s="82">
        <v>0</v>
      </c>
      <c r="AB242" s="82">
        <v>0</v>
      </c>
      <c r="AC242" s="97"/>
      <c r="AD242" s="97"/>
      <c r="AE242" s="86"/>
      <c r="AF242" s="82"/>
      <c r="AG242" s="94" t="s">
        <v>2645</v>
      </c>
    </row>
    <row r="243" spans="2:33" ht="13" customHeight="1" x14ac:dyDescent="0.2">
      <c r="B243" s="81" t="s">
        <v>340</v>
      </c>
      <c r="C243" s="82" t="s">
        <v>339</v>
      </c>
      <c r="D243" s="82" t="s">
        <v>2606</v>
      </c>
      <c r="E243" s="82" t="s">
        <v>252</v>
      </c>
      <c r="F243" s="82"/>
      <c r="G243" s="82"/>
      <c r="H243" s="82">
        <v>23.660070999999999</v>
      </c>
      <c r="I243" s="82">
        <v>101.739957</v>
      </c>
      <c r="J243" s="82" t="s">
        <v>1</v>
      </c>
      <c r="K243" s="82" t="s">
        <v>3</v>
      </c>
      <c r="L243" s="83"/>
      <c r="M243" s="84" t="s">
        <v>0</v>
      </c>
      <c r="N243" s="82" t="s">
        <v>0</v>
      </c>
      <c r="O243" s="85"/>
      <c r="P243" s="82"/>
      <c r="Q243" s="82"/>
      <c r="R243" s="82"/>
      <c r="S243" s="82"/>
      <c r="T243" s="82"/>
      <c r="U243" s="85"/>
      <c r="V243" s="82" t="s">
        <v>0</v>
      </c>
      <c r="W243" s="82" t="s">
        <v>0</v>
      </c>
      <c r="X243" s="82" t="s">
        <v>0</v>
      </c>
      <c r="Y243" s="82" t="s">
        <v>0</v>
      </c>
      <c r="Z243" s="82" t="s">
        <v>0</v>
      </c>
      <c r="AA243" s="82" t="s">
        <v>0</v>
      </c>
      <c r="AB243" s="82" t="s">
        <v>0</v>
      </c>
      <c r="AC243" s="97"/>
      <c r="AD243" s="97"/>
      <c r="AE243" s="86"/>
      <c r="AF243" s="82"/>
      <c r="AG243" s="94" t="s">
        <v>2645</v>
      </c>
    </row>
    <row r="244" spans="2:33" x14ac:dyDescent="0.2">
      <c r="B244" s="81" t="s">
        <v>338</v>
      </c>
      <c r="C244" s="267" t="s">
        <v>337</v>
      </c>
      <c r="D244" s="82" t="s">
        <v>2614</v>
      </c>
      <c r="E244" s="82" t="s">
        <v>252</v>
      </c>
      <c r="F244" s="82"/>
      <c r="G244" s="82" t="s">
        <v>269</v>
      </c>
      <c r="H244" s="82">
        <v>22.902844000000002</v>
      </c>
      <c r="I244" s="82">
        <v>101.772785</v>
      </c>
      <c r="J244" s="82" t="s">
        <v>11</v>
      </c>
      <c r="K244" s="82" t="s">
        <v>3</v>
      </c>
      <c r="L244" s="83">
        <v>2008</v>
      </c>
      <c r="M244" s="84">
        <v>285</v>
      </c>
      <c r="N244" s="82">
        <v>1307</v>
      </c>
      <c r="O244" s="85" t="s">
        <v>0</v>
      </c>
      <c r="P244" s="82">
        <v>95</v>
      </c>
      <c r="Q244" s="82">
        <v>320</v>
      </c>
      <c r="R244" s="82">
        <v>174</v>
      </c>
      <c r="S244" s="82"/>
      <c r="T244" s="82">
        <v>322</v>
      </c>
      <c r="U244" s="85"/>
      <c r="V244" s="82">
        <v>0</v>
      </c>
      <c r="W244" s="82">
        <v>0</v>
      </c>
      <c r="X244" s="82">
        <v>0</v>
      </c>
      <c r="Y244" s="82">
        <v>0</v>
      </c>
      <c r="Z244" s="82">
        <v>100</v>
      </c>
      <c r="AA244" s="82">
        <v>0</v>
      </c>
      <c r="AB244" s="82">
        <v>0</v>
      </c>
      <c r="AC244" s="97"/>
      <c r="AD244" s="97"/>
      <c r="AE244" s="86" t="s">
        <v>268</v>
      </c>
      <c r="AF244" s="82"/>
      <c r="AG244" s="94" t="s">
        <v>2645</v>
      </c>
    </row>
    <row r="245" spans="2:33" x14ac:dyDescent="0.2">
      <c r="B245" s="81" t="s">
        <v>336</v>
      </c>
      <c r="C245" s="82" t="s">
        <v>335</v>
      </c>
      <c r="D245" s="82" t="s">
        <v>2605</v>
      </c>
      <c r="E245" s="82" t="s">
        <v>252</v>
      </c>
      <c r="F245" s="82"/>
      <c r="G245" s="82"/>
      <c r="H245" s="82">
        <v>25.261188000000001</v>
      </c>
      <c r="I245" s="82">
        <v>100.49396900000001</v>
      </c>
      <c r="J245" s="82" t="s">
        <v>1</v>
      </c>
      <c r="K245" s="82" t="s">
        <v>3</v>
      </c>
      <c r="L245" s="83">
        <v>1971</v>
      </c>
      <c r="M245" s="84" t="s">
        <v>0</v>
      </c>
      <c r="N245" s="82" t="s">
        <v>0</v>
      </c>
      <c r="O245" s="85"/>
      <c r="P245" s="82"/>
      <c r="Q245" s="82"/>
      <c r="R245" s="82">
        <v>16.5</v>
      </c>
      <c r="S245" s="82"/>
      <c r="T245" s="82"/>
      <c r="U245" s="85"/>
      <c r="V245" s="82" t="s">
        <v>0</v>
      </c>
      <c r="W245" s="82" t="s">
        <v>0</v>
      </c>
      <c r="X245" s="82" t="s">
        <v>0</v>
      </c>
      <c r="Y245" s="82" t="s">
        <v>0</v>
      </c>
      <c r="Z245" s="82" t="s">
        <v>0</v>
      </c>
      <c r="AA245" s="82" t="s">
        <v>0</v>
      </c>
      <c r="AB245" s="82" t="s">
        <v>0</v>
      </c>
      <c r="AC245" s="97"/>
      <c r="AD245" s="97"/>
      <c r="AE245" s="86"/>
      <c r="AF245" s="82"/>
      <c r="AG245" s="94" t="s">
        <v>2645</v>
      </c>
    </row>
    <row r="246" spans="2:33" x14ac:dyDescent="0.2">
      <c r="B246" s="81" t="s">
        <v>334</v>
      </c>
      <c r="C246" s="267" t="s">
        <v>333</v>
      </c>
      <c r="D246" s="82" t="s">
        <v>2617</v>
      </c>
      <c r="E246" s="82" t="s">
        <v>252</v>
      </c>
      <c r="F246" s="82"/>
      <c r="G246" s="82" t="s">
        <v>269</v>
      </c>
      <c r="H246" s="82">
        <v>22.875328</v>
      </c>
      <c r="I246" s="82">
        <v>101.646917</v>
      </c>
      <c r="J246" s="82" t="s">
        <v>11</v>
      </c>
      <c r="K246" s="82" t="s">
        <v>3</v>
      </c>
      <c r="L246" s="83">
        <v>2007</v>
      </c>
      <c r="M246" s="84">
        <v>240</v>
      </c>
      <c r="N246" s="82">
        <v>1284</v>
      </c>
      <c r="O246" s="85" t="s">
        <v>0</v>
      </c>
      <c r="P246" s="82">
        <v>135</v>
      </c>
      <c r="Q246" s="82">
        <v>315</v>
      </c>
      <c r="R246" s="82">
        <v>590</v>
      </c>
      <c r="S246" s="82"/>
      <c r="T246" s="82">
        <v>504</v>
      </c>
      <c r="U246" s="85">
        <v>322</v>
      </c>
      <c r="V246" s="82">
        <v>0</v>
      </c>
      <c r="W246" s="82">
        <v>0</v>
      </c>
      <c r="X246" s="82">
        <v>0</v>
      </c>
      <c r="Y246" s="82">
        <v>0</v>
      </c>
      <c r="Z246" s="82">
        <v>100</v>
      </c>
      <c r="AA246" s="82">
        <v>0</v>
      </c>
      <c r="AB246" s="82">
        <v>0</v>
      </c>
      <c r="AC246" s="97"/>
      <c r="AD246" s="97"/>
      <c r="AE246" s="86" t="s">
        <v>268</v>
      </c>
      <c r="AF246" s="82"/>
      <c r="AG246" s="94" t="s">
        <v>2645</v>
      </c>
    </row>
    <row r="247" spans="2:33" x14ac:dyDescent="0.2">
      <c r="B247" s="81" t="s">
        <v>332</v>
      </c>
      <c r="C247" s="267" t="s">
        <v>331</v>
      </c>
      <c r="D247" s="82" t="s">
        <v>2616</v>
      </c>
      <c r="E247" s="82" t="s">
        <v>252</v>
      </c>
      <c r="F247" s="82"/>
      <c r="G247" s="82" t="s">
        <v>265</v>
      </c>
      <c r="H247" s="82">
        <v>24.689962000000001</v>
      </c>
      <c r="I247" s="82">
        <v>101.960025</v>
      </c>
      <c r="J247" s="82" t="s">
        <v>11</v>
      </c>
      <c r="K247" s="82" t="s">
        <v>3</v>
      </c>
      <c r="L247" s="83">
        <v>1979</v>
      </c>
      <c r="M247" s="84">
        <v>30</v>
      </c>
      <c r="N247" s="82"/>
      <c r="O247" s="85" t="s">
        <v>0</v>
      </c>
      <c r="P247" s="82">
        <v>67</v>
      </c>
      <c r="Q247" s="82"/>
      <c r="R247" s="82">
        <v>43</v>
      </c>
      <c r="S247" s="82"/>
      <c r="T247" s="82"/>
      <c r="U247" s="85">
        <v>0.14000000000000001</v>
      </c>
      <c r="V247" s="82">
        <v>0</v>
      </c>
      <c r="W247" s="82">
        <v>0</v>
      </c>
      <c r="X247" s="82">
        <v>0</v>
      </c>
      <c r="Y247" s="82">
        <v>0</v>
      </c>
      <c r="Z247" s="82">
        <v>100</v>
      </c>
      <c r="AA247" s="82">
        <v>0</v>
      </c>
      <c r="AB247" s="82">
        <v>0</v>
      </c>
      <c r="AC247" s="97"/>
      <c r="AD247" s="97"/>
      <c r="AE247" s="86" t="s">
        <v>330</v>
      </c>
      <c r="AF247" s="82"/>
      <c r="AG247" s="94" t="s">
        <v>2645</v>
      </c>
    </row>
    <row r="248" spans="2:33" x14ac:dyDescent="0.2">
      <c r="B248" s="81" t="s">
        <v>329</v>
      </c>
      <c r="C248" s="267" t="s">
        <v>328</v>
      </c>
      <c r="D248" s="82" t="s">
        <v>2607</v>
      </c>
      <c r="E248" s="82" t="s">
        <v>252</v>
      </c>
      <c r="F248" s="82"/>
      <c r="G248" s="82" t="s">
        <v>255</v>
      </c>
      <c r="H248" s="82">
        <v>23.088393</v>
      </c>
      <c r="I248" s="82">
        <v>104.538327</v>
      </c>
      <c r="J248" s="82" t="s">
        <v>11</v>
      </c>
      <c r="K248" s="82" t="s">
        <v>3</v>
      </c>
      <c r="L248" s="83">
        <v>2004</v>
      </c>
      <c r="M248" s="84">
        <v>20</v>
      </c>
      <c r="N248" s="82"/>
      <c r="O248" s="85" t="s">
        <v>0</v>
      </c>
      <c r="P248" s="82"/>
      <c r="Q248" s="82"/>
      <c r="R248" s="82"/>
      <c r="S248" s="82"/>
      <c r="T248" s="82"/>
      <c r="U248" s="85">
        <v>13.08</v>
      </c>
      <c r="V248" s="82">
        <v>0</v>
      </c>
      <c r="W248" s="82">
        <v>0</v>
      </c>
      <c r="X248" s="82">
        <v>0</v>
      </c>
      <c r="Y248" s="82">
        <v>0</v>
      </c>
      <c r="Z248" s="82">
        <v>100</v>
      </c>
      <c r="AA248" s="82">
        <v>0</v>
      </c>
      <c r="AB248" s="82">
        <v>0</v>
      </c>
      <c r="AC248" s="97"/>
      <c r="AD248" s="97"/>
      <c r="AE248" s="86"/>
      <c r="AF248" s="82"/>
      <c r="AG248" s="94" t="s">
        <v>2645</v>
      </c>
    </row>
    <row r="249" spans="2:33" x14ac:dyDescent="0.2">
      <c r="B249" s="81" t="s">
        <v>327</v>
      </c>
      <c r="C249" s="82" t="s">
        <v>326</v>
      </c>
      <c r="D249" s="82" t="s">
        <v>2337</v>
      </c>
      <c r="E249" s="82" t="s">
        <v>252</v>
      </c>
      <c r="F249" s="82"/>
      <c r="G249" s="82" t="s">
        <v>325</v>
      </c>
      <c r="H249" s="82">
        <v>23.046085000000001</v>
      </c>
      <c r="I249" s="82">
        <v>103.284694</v>
      </c>
      <c r="J249" s="82" t="s">
        <v>11</v>
      </c>
      <c r="K249" s="82" t="s">
        <v>3</v>
      </c>
      <c r="L249" s="83">
        <v>2011</v>
      </c>
      <c r="M249" s="84">
        <v>288</v>
      </c>
      <c r="N249" s="82">
        <v>1314</v>
      </c>
      <c r="O249" s="85" t="s">
        <v>0</v>
      </c>
      <c r="P249" s="82">
        <v>105.5</v>
      </c>
      <c r="Q249" s="82"/>
      <c r="R249" s="82">
        <v>482</v>
      </c>
      <c r="S249" s="82">
        <v>19.18</v>
      </c>
      <c r="T249" s="82">
        <v>1251</v>
      </c>
      <c r="U249" s="85">
        <v>249</v>
      </c>
      <c r="V249" s="82">
        <v>0</v>
      </c>
      <c r="W249" s="82">
        <v>0</v>
      </c>
      <c r="X249" s="82">
        <v>0</v>
      </c>
      <c r="Y249" s="82">
        <v>0</v>
      </c>
      <c r="Z249" s="82">
        <v>100</v>
      </c>
      <c r="AA249" s="82">
        <v>0</v>
      </c>
      <c r="AB249" s="82">
        <v>0</v>
      </c>
      <c r="AC249" s="97"/>
      <c r="AD249" s="97" t="s">
        <v>324</v>
      </c>
      <c r="AE249" s="86" t="s">
        <v>323</v>
      </c>
      <c r="AF249" s="82"/>
      <c r="AG249" s="94" t="s">
        <v>2645</v>
      </c>
    </row>
    <row r="250" spans="2:33" x14ac:dyDescent="0.2">
      <c r="B250" s="81" t="s">
        <v>322</v>
      </c>
      <c r="C250" s="267" t="s">
        <v>321</v>
      </c>
      <c r="D250" s="82" t="s">
        <v>2607</v>
      </c>
      <c r="E250" s="82" t="s">
        <v>252</v>
      </c>
      <c r="F250" s="82"/>
      <c r="G250" s="82" t="s">
        <v>255</v>
      </c>
      <c r="H250" s="82">
        <v>23.017187</v>
      </c>
      <c r="I250" s="82">
        <v>104.744547</v>
      </c>
      <c r="J250" s="82" t="s">
        <v>11</v>
      </c>
      <c r="K250" s="82" t="s">
        <v>3</v>
      </c>
      <c r="L250" s="83">
        <v>2004</v>
      </c>
      <c r="M250" s="84">
        <v>100</v>
      </c>
      <c r="N250" s="82">
        <v>679</v>
      </c>
      <c r="O250" s="85" t="s">
        <v>0</v>
      </c>
      <c r="P250" s="82"/>
      <c r="Q250" s="82"/>
      <c r="R250" s="82">
        <v>4.1500000000000004</v>
      </c>
      <c r="S250" s="82"/>
      <c r="T250" s="82"/>
      <c r="U250" s="85"/>
      <c r="V250" s="82">
        <v>0</v>
      </c>
      <c r="W250" s="82">
        <v>0</v>
      </c>
      <c r="X250" s="82">
        <v>0</v>
      </c>
      <c r="Y250" s="82">
        <v>0</v>
      </c>
      <c r="Z250" s="82">
        <v>100</v>
      </c>
      <c r="AA250" s="82">
        <v>0</v>
      </c>
      <c r="AB250" s="82">
        <v>0</v>
      </c>
      <c r="AC250" s="97"/>
      <c r="AD250" s="97"/>
      <c r="AE250" s="86"/>
      <c r="AF250" s="82"/>
      <c r="AG250" s="94" t="s">
        <v>2645</v>
      </c>
    </row>
    <row r="251" spans="2:33" x14ac:dyDescent="0.2">
      <c r="B251" s="81" t="s">
        <v>320</v>
      </c>
      <c r="C251" s="267" t="s">
        <v>319</v>
      </c>
      <c r="D251" s="82" t="s">
        <v>2607</v>
      </c>
      <c r="E251" s="82" t="s">
        <v>252</v>
      </c>
      <c r="F251" s="82"/>
      <c r="G251" s="82" t="s">
        <v>255</v>
      </c>
      <c r="H251" s="82">
        <v>22.982171000000001</v>
      </c>
      <c r="I251" s="82">
        <v>104.79070400000001</v>
      </c>
      <c r="J251" s="82" t="s">
        <v>11</v>
      </c>
      <c r="K251" s="82" t="s">
        <v>3</v>
      </c>
      <c r="L251" s="83">
        <v>2010</v>
      </c>
      <c r="M251" s="84">
        <v>240</v>
      </c>
      <c r="N251" s="82"/>
      <c r="O251" s="85" t="s">
        <v>0</v>
      </c>
      <c r="P251" s="82">
        <v>154</v>
      </c>
      <c r="Q251" s="82">
        <v>493.4</v>
      </c>
      <c r="R251" s="82">
        <v>545.65</v>
      </c>
      <c r="S251" s="82"/>
      <c r="T251" s="82"/>
      <c r="U251" s="85"/>
      <c r="V251" s="82">
        <v>0</v>
      </c>
      <c r="W251" s="82">
        <v>0</v>
      </c>
      <c r="X251" s="82">
        <v>0</v>
      </c>
      <c r="Y251" s="82">
        <v>0</v>
      </c>
      <c r="Z251" s="82">
        <v>100</v>
      </c>
      <c r="AA251" s="82">
        <v>0</v>
      </c>
      <c r="AB251" s="82">
        <v>0</v>
      </c>
      <c r="AC251" s="97"/>
      <c r="AD251" s="97"/>
      <c r="AE251" s="86" t="s">
        <v>316</v>
      </c>
      <c r="AF251" s="82"/>
      <c r="AG251" s="94" t="s">
        <v>2645</v>
      </c>
    </row>
    <row r="252" spans="2:33" x14ac:dyDescent="0.2">
      <c r="B252" s="81" t="s">
        <v>318</v>
      </c>
      <c r="C252" s="267" t="s">
        <v>317</v>
      </c>
      <c r="D252" s="82" t="s">
        <v>2607</v>
      </c>
      <c r="E252" s="82" t="s">
        <v>252</v>
      </c>
      <c r="F252" s="82"/>
      <c r="G252" s="82" t="s">
        <v>255</v>
      </c>
      <c r="H252" s="82">
        <v>22.954875999999999</v>
      </c>
      <c r="I252" s="82">
        <v>104.830015</v>
      </c>
      <c r="J252" s="82" t="s">
        <v>11</v>
      </c>
      <c r="K252" s="82" t="s">
        <v>3</v>
      </c>
      <c r="L252" s="83"/>
      <c r="M252" s="84">
        <v>40</v>
      </c>
      <c r="N252" s="82"/>
      <c r="O252" s="85" t="s">
        <v>0</v>
      </c>
      <c r="P252" s="82"/>
      <c r="Q252" s="82"/>
      <c r="R252" s="82"/>
      <c r="S252" s="82"/>
      <c r="T252" s="82"/>
      <c r="U252" s="85">
        <v>23.4</v>
      </c>
      <c r="V252" s="82">
        <v>0</v>
      </c>
      <c r="W252" s="82">
        <v>0</v>
      </c>
      <c r="X252" s="82">
        <v>0</v>
      </c>
      <c r="Y252" s="82">
        <v>0</v>
      </c>
      <c r="Z252" s="82">
        <v>100</v>
      </c>
      <c r="AA252" s="82">
        <v>0</v>
      </c>
      <c r="AB252" s="82">
        <v>0</v>
      </c>
      <c r="AC252" s="97"/>
      <c r="AD252" s="97"/>
      <c r="AE252" s="86" t="s">
        <v>316</v>
      </c>
      <c r="AF252" s="82"/>
      <c r="AG252" s="94" t="s">
        <v>2645</v>
      </c>
    </row>
    <row r="253" spans="2:33" ht="13" customHeight="1" x14ac:dyDescent="0.2">
      <c r="B253" s="81" t="s">
        <v>315</v>
      </c>
      <c r="C253" s="267" t="s">
        <v>314</v>
      </c>
      <c r="D253" s="82" t="s">
        <v>2617</v>
      </c>
      <c r="E253" s="82" t="s">
        <v>252</v>
      </c>
      <c r="F253" s="82"/>
      <c r="G253" s="82" t="s">
        <v>269</v>
      </c>
      <c r="H253" s="82">
        <v>22.761112000000001</v>
      </c>
      <c r="I253" s="82">
        <v>101.598068</v>
      </c>
      <c r="J253" s="82" t="s">
        <v>11</v>
      </c>
      <c r="K253" s="82" t="s">
        <v>3</v>
      </c>
      <c r="L253" s="83">
        <v>2013</v>
      </c>
      <c r="M253" s="84">
        <v>68</v>
      </c>
      <c r="N253" s="82">
        <v>307.2</v>
      </c>
      <c r="O253" s="85" t="s">
        <v>0</v>
      </c>
      <c r="P253" s="82">
        <v>79</v>
      </c>
      <c r="Q253" s="82">
        <v>205.4</v>
      </c>
      <c r="R253" s="82">
        <v>37.15</v>
      </c>
      <c r="S253" s="82">
        <v>13.59</v>
      </c>
      <c r="T253" s="82"/>
      <c r="U253" s="85"/>
      <c r="V253" s="82">
        <v>0</v>
      </c>
      <c r="W253" s="82">
        <v>0</v>
      </c>
      <c r="X253" s="82">
        <v>0</v>
      </c>
      <c r="Y253" s="82">
        <v>0</v>
      </c>
      <c r="Z253" s="82">
        <v>100</v>
      </c>
      <c r="AA253" s="82">
        <v>0</v>
      </c>
      <c r="AB253" s="82">
        <v>0</v>
      </c>
      <c r="AC253" s="97"/>
      <c r="AD253" s="97"/>
      <c r="AE253" s="86"/>
      <c r="AF253" s="82"/>
      <c r="AG253" s="94" t="s">
        <v>2645</v>
      </c>
    </row>
    <row r="254" spans="2:33" x14ac:dyDescent="0.2">
      <c r="B254" s="81" t="s">
        <v>313</v>
      </c>
      <c r="C254" s="82" t="s">
        <v>312</v>
      </c>
      <c r="D254" s="82" t="s">
        <v>2606</v>
      </c>
      <c r="E254" s="82" t="s">
        <v>252</v>
      </c>
      <c r="F254" s="82"/>
      <c r="G254" s="82"/>
      <c r="H254" s="82">
        <v>23.682509</v>
      </c>
      <c r="I254" s="82">
        <v>101.730789</v>
      </c>
      <c r="J254" s="82" t="s">
        <v>1</v>
      </c>
      <c r="K254" s="82" t="s">
        <v>3</v>
      </c>
      <c r="L254" s="83"/>
      <c r="M254" s="84" t="s">
        <v>0</v>
      </c>
      <c r="N254" s="82" t="s">
        <v>0</v>
      </c>
      <c r="O254" s="85"/>
      <c r="P254" s="82"/>
      <c r="Q254" s="82"/>
      <c r="R254" s="82"/>
      <c r="S254" s="82"/>
      <c r="T254" s="82"/>
      <c r="U254" s="85"/>
      <c r="V254" s="82" t="s">
        <v>0</v>
      </c>
      <c r="W254" s="82" t="s">
        <v>0</v>
      </c>
      <c r="X254" s="82" t="s">
        <v>0</v>
      </c>
      <c r="Y254" s="82" t="s">
        <v>0</v>
      </c>
      <c r="Z254" s="82" t="s">
        <v>0</v>
      </c>
      <c r="AA254" s="82" t="s">
        <v>0</v>
      </c>
      <c r="AB254" s="82" t="s">
        <v>0</v>
      </c>
      <c r="AC254" s="97"/>
      <c r="AD254" s="97"/>
      <c r="AE254" s="86"/>
      <c r="AF254" s="82"/>
      <c r="AG254" s="94" t="s">
        <v>2645</v>
      </c>
    </row>
    <row r="255" spans="2:33" x14ac:dyDescent="0.2">
      <c r="B255" s="81" t="s">
        <v>311</v>
      </c>
      <c r="C255" s="82" t="s">
        <v>310</v>
      </c>
      <c r="D255" s="82" t="s">
        <v>2607</v>
      </c>
      <c r="E255" s="82" t="s">
        <v>252</v>
      </c>
      <c r="F255" s="82"/>
      <c r="G255" s="82" t="s">
        <v>255</v>
      </c>
      <c r="H255" s="82">
        <v>23.411131999999998</v>
      </c>
      <c r="I255" s="82">
        <v>104.15020699999999</v>
      </c>
      <c r="J255" s="82" t="s">
        <v>11</v>
      </c>
      <c r="K255" s="82" t="s">
        <v>3</v>
      </c>
      <c r="L255" s="83">
        <v>2007</v>
      </c>
      <c r="M255" s="84"/>
      <c r="N255" s="82"/>
      <c r="O255" s="85" t="s">
        <v>0</v>
      </c>
      <c r="P255" s="82"/>
      <c r="Q255" s="82"/>
      <c r="R255" s="82"/>
      <c r="S255" s="82"/>
      <c r="T255" s="82"/>
      <c r="U255" s="85"/>
      <c r="V255" s="82">
        <v>0</v>
      </c>
      <c r="W255" s="82">
        <v>0</v>
      </c>
      <c r="X255" s="82">
        <v>0</v>
      </c>
      <c r="Y255" s="82">
        <v>0</v>
      </c>
      <c r="Z255" s="82">
        <v>100</v>
      </c>
      <c r="AA255" s="82">
        <v>0</v>
      </c>
      <c r="AB255" s="82">
        <v>0</v>
      </c>
      <c r="AC255" s="97"/>
      <c r="AD255" s="97"/>
      <c r="AE255" s="86"/>
      <c r="AF255" s="82"/>
      <c r="AG255" s="94" t="s">
        <v>2645</v>
      </c>
    </row>
    <row r="256" spans="2:33" x14ac:dyDescent="0.2">
      <c r="B256" s="81" t="s">
        <v>309</v>
      </c>
      <c r="C256" s="267" t="s">
        <v>308</v>
      </c>
      <c r="D256" s="82" t="s">
        <v>1804</v>
      </c>
      <c r="E256" s="82" t="s">
        <v>252</v>
      </c>
      <c r="F256" s="82"/>
      <c r="G256" s="82" t="s">
        <v>307</v>
      </c>
      <c r="H256" s="82">
        <v>23.201913000000001</v>
      </c>
      <c r="I256" s="82">
        <v>105.667132</v>
      </c>
      <c r="J256" s="82" t="s">
        <v>11</v>
      </c>
      <c r="K256" s="82" t="s">
        <v>3</v>
      </c>
      <c r="L256" s="83">
        <v>2006</v>
      </c>
      <c r="M256" s="84">
        <v>25.5</v>
      </c>
      <c r="N256" s="82">
        <v>94.4</v>
      </c>
      <c r="O256" s="85" t="s">
        <v>0</v>
      </c>
      <c r="P256" s="82">
        <v>68.599999999999994</v>
      </c>
      <c r="Q256" s="82"/>
      <c r="R256" s="82">
        <v>21.6</v>
      </c>
      <c r="S256" s="82"/>
      <c r="T256" s="82"/>
      <c r="U256" s="85"/>
      <c r="V256" s="82">
        <v>0</v>
      </c>
      <c r="W256" s="82">
        <v>0</v>
      </c>
      <c r="X256" s="82">
        <v>0</v>
      </c>
      <c r="Y256" s="82">
        <v>0</v>
      </c>
      <c r="Z256" s="82">
        <v>100</v>
      </c>
      <c r="AA256" s="82">
        <v>0</v>
      </c>
      <c r="AB256" s="82">
        <v>0</v>
      </c>
      <c r="AC256" s="97"/>
      <c r="AD256" s="97"/>
      <c r="AE256" s="86" t="s">
        <v>306</v>
      </c>
      <c r="AF256" s="82"/>
      <c r="AG256" s="94" t="s">
        <v>2645</v>
      </c>
    </row>
    <row r="257" spans="2:33" x14ac:dyDescent="0.2">
      <c r="B257" s="81" t="s">
        <v>305</v>
      </c>
      <c r="C257" s="82" t="s">
        <v>304</v>
      </c>
      <c r="D257" s="82" t="s">
        <v>2613</v>
      </c>
      <c r="E257" s="82" t="s">
        <v>252</v>
      </c>
      <c r="F257" s="82"/>
      <c r="G257" s="82" t="s">
        <v>303</v>
      </c>
      <c r="H257" s="82">
        <v>22.717468</v>
      </c>
      <c r="I257" s="82">
        <v>103.020076</v>
      </c>
      <c r="J257" s="82" t="s">
        <v>11</v>
      </c>
      <c r="K257" s="82" t="s">
        <v>3</v>
      </c>
      <c r="L257" s="83">
        <v>2006</v>
      </c>
      <c r="M257" s="84">
        <v>150</v>
      </c>
      <c r="N257" s="82">
        <v>673</v>
      </c>
      <c r="O257" s="85" t="s">
        <v>0</v>
      </c>
      <c r="P257" s="82">
        <v>109</v>
      </c>
      <c r="Q257" s="82">
        <v>333</v>
      </c>
      <c r="R257" s="82">
        <v>286</v>
      </c>
      <c r="S257" s="82"/>
      <c r="T257" s="82"/>
      <c r="U257" s="85"/>
      <c r="V257" s="82">
        <v>0</v>
      </c>
      <c r="W257" s="82">
        <v>0</v>
      </c>
      <c r="X257" s="82">
        <v>0</v>
      </c>
      <c r="Y257" s="82">
        <v>0</v>
      </c>
      <c r="Z257" s="82">
        <v>100</v>
      </c>
      <c r="AA257" s="82">
        <v>0</v>
      </c>
      <c r="AB257" s="82">
        <v>0</v>
      </c>
      <c r="AC257" s="97"/>
      <c r="AD257" s="97"/>
      <c r="AE257" s="86"/>
      <c r="AF257" s="82"/>
      <c r="AG257" s="94" t="s">
        <v>2645</v>
      </c>
    </row>
    <row r="258" spans="2:33" x14ac:dyDescent="0.2">
      <c r="B258" s="81" t="s">
        <v>302</v>
      </c>
      <c r="C258" s="267" t="s">
        <v>301</v>
      </c>
      <c r="D258" s="82" t="s">
        <v>2607</v>
      </c>
      <c r="E258" s="82" t="s">
        <v>252</v>
      </c>
      <c r="F258" s="82"/>
      <c r="G258" s="82" t="s">
        <v>255</v>
      </c>
      <c r="H258" s="82">
        <v>23.111270999999999</v>
      </c>
      <c r="I258" s="82">
        <v>104.52324299999999</v>
      </c>
      <c r="J258" s="82" t="s">
        <v>11</v>
      </c>
      <c r="K258" s="82" t="s">
        <v>3</v>
      </c>
      <c r="L258" s="83"/>
      <c r="M258" s="84">
        <v>15</v>
      </c>
      <c r="N258" s="82"/>
      <c r="O258" s="85" t="s">
        <v>0</v>
      </c>
      <c r="P258" s="82"/>
      <c r="Q258" s="82"/>
      <c r="R258" s="82"/>
      <c r="S258" s="82"/>
      <c r="T258" s="82"/>
      <c r="U258" s="85">
        <v>15</v>
      </c>
      <c r="V258" s="82">
        <v>0</v>
      </c>
      <c r="W258" s="82">
        <v>0</v>
      </c>
      <c r="X258" s="82">
        <v>0</v>
      </c>
      <c r="Y258" s="82">
        <v>0</v>
      </c>
      <c r="Z258" s="82">
        <v>100</v>
      </c>
      <c r="AA258" s="82">
        <v>0</v>
      </c>
      <c r="AB258" s="82">
        <v>0</v>
      </c>
      <c r="AC258" s="97"/>
      <c r="AD258" s="97"/>
      <c r="AE258" s="86"/>
      <c r="AF258" s="82"/>
      <c r="AG258" s="94" t="s">
        <v>2645</v>
      </c>
    </row>
    <row r="259" spans="2:33" x14ac:dyDescent="0.2">
      <c r="B259" s="81" t="s">
        <v>300</v>
      </c>
      <c r="C259" s="267" t="s">
        <v>299</v>
      </c>
      <c r="D259" s="82" t="s">
        <v>2607</v>
      </c>
      <c r="E259" s="82" t="s">
        <v>252</v>
      </c>
      <c r="F259" s="82"/>
      <c r="G259" s="82" t="s">
        <v>298</v>
      </c>
      <c r="H259" s="82">
        <v>23.356536999999999</v>
      </c>
      <c r="I259" s="82">
        <v>104.895445</v>
      </c>
      <c r="J259" s="82" t="s">
        <v>11</v>
      </c>
      <c r="K259" s="82" t="s">
        <v>3</v>
      </c>
      <c r="L259" s="83">
        <v>1999</v>
      </c>
      <c r="M259" s="84">
        <v>18.899999999999999</v>
      </c>
      <c r="N259" s="82">
        <v>97.5</v>
      </c>
      <c r="O259" s="85" t="s">
        <v>0</v>
      </c>
      <c r="P259" s="82"/>
      <c r="Q259" s="82"/>
      <c r="R259" s="82"/>
      <c r="S259" s="82"/>
      <c r="T259" s="82"/>
      <c r="U259" s="85">
        <v>15.33</v>
      </c>
      <c r="V259" s="82">
        <v>0</v>
      </c>
      <c r="W259" s="82">
        <v>0</v>
      </c>
      <c r="X259" s="82">
        <v>0</v>
      </c>
      <c r="Y259" s="82">
        <v>0</v>
      </c>
      <c r="Z259" s="82">
        <v>100</v>
      </c>
      <c r="AA259" s="82">
        <v>0</v>
      </c>
      <c r="AB259" s="82">
        <v>0</v>
      </c>
      <c r="AC259" s="97"/>
      <c r="AD259" s="97"/>
      <c r="AE259" s="86"/>
      <c r="AF259" s="82"/>
      <c r="AG259" s="94" t="s">
        <v>2645</v>
      </c>
    </row>
    <row r="260" spans="2:33" x14ac:dyDescent="0.2">
      <c r="B260" s="81" t="s">
        <v>297</v>
      </c>
      <c r="C260" s="82" t="s">
        <v>296</v>
      </c>
      <c r="D260" s="82" t="s">
        <v>2337</v>
      </c>
      <c r="E260" s="82" t="s">
        <v>252</v>
      </c>
      <c r="F260" s="82"/>
      <c r="G260" s="82" t="s">
        <v>295</v>
      </c>
      <c r="H260" s="82">
        <v>23.229787000000002</v>
      </c>
      <c r="I260" s="82">
        <v>102.85453099999999</v>
      </c>
      <c r="J260" s="82" t="s">
        <v>11</v>
      </c>
      <c r="K260" s="82" t="s">
        <v>3</v>
      </c>
      <c r="L260" s="83">
        <v>2009</v>
      </c>
      <c r="M260" s="84">
        <v>150</v>
      </c>
      <c r="N260" s="82">
        <v>702.28</v>
      </c>
      <c r="O260" s="85" t="s">
        <v>0</v>
      </c>
      <c r="P260" s="82">
        <v>85</v>
      </c>
      <c r="Q260" s="82">
        <v>232</v>
      </c>
      <c r="R260" s="82">
        <v>265</v>
      </c>
      <c r="S260" s="82"/>
      <c r="T260" s="82">
        <v>853</v>
      </c>
      <c r="U260" s="85">
        <v>124.8</v>
      </c>
      <c r="V260" s="82">
        <v>0</v>
      </c>
      <c r="W260" s="82">
        <v>0</v>
      </c>
      <c r="X260" s="82">
        <v>0</v>
      </c>
      <c r="Y260" s="82">
        <v>0</v>
      </c>
      <c r="Z260" s="82">
        <v>100</v>
      </c>
      <c r="AA260" s="82">
        <v>0</v>
      </c>
      <c r="AB260" s="82">
        <v>0</v>
      </c>
      <c r="AC260" s="97"/>
      <c r="AD260" s="97"/>
      <c r="AE260" s="86"/>
      <c r="AF260" s="82"/>
      <c r="AG260" s="94" t="s">
        <v>2645</v>
      </c>
    </row>
    <row r="261" spans="2:33" x14ac:dyDescent="0.2">
      <c r="B261" s="81" t="s">
        <v>294</v>
      </c>
      <c r="C261" s="267" t="s">
        <v>293</v>
      </c>
      <c r="D261" s="82" t="s">
        <v>2602</v>
      </c>
      <c r="E261" s="82" t="s">
        <v>252</v>
      </c>
      <c r="F261" s="82"/>
      <c r="G261" s="82" t="s">
        <v>261</v>
      </c>
      <c r="H261" s="82">
        <v>23.143677</v>
      </c>
      <c r="I261" s="82">
        <v>101.60827999999999</v>
      </c>
      <c r="J261" s="82" t="s">
        <v>11</v>
      </c>
      <c r="K261" s="82" t="s">
        <v>3</v>
      </c>
      <c r="L261" s="83">
        <v>2014</v>
      </c>
      <c r="M261" s="84">
        <v>200</v>
      </c>
      <c r="N261" s="82"/>
      <c r="O261" s="85" t="s">
        <v>0</v>
      </c>
      <c r="P261" s="82">
        <v>140</v>
      </c>
      <c r="Q261" s="82">
        <v>400</v>
      </c>
      <c r="R261" s="85">
        <v>353100</v>
      </c>
      <c r="S261" s="82"/>
      <c r="T261" s="82"/>
      <c r="U261" s="85"/>
      <c r="V261" s="82">
        <v>0</v>
      </c>
      <c r="W261" s="82">
        <v>0</v>
      </c>
      <c r="X261" s="82">
        <v>0</v>
      </c>
      <c r="Y261" s="82">
        <v>0</v>
      </c>
      <c r="Z261" s="82">
        <v>100</v>
      </c>
      <c r="AA261" s="82">
        <v>0</v>
      </c>
      <c r="AB261" s="82">
        <v>0</v>
      </c>
      <c r="AC261" s="97"/>
      <c r="AD261" s="97"/>
      <c r="AE261" s="86"/>
      <c r="AF261" s="82"/>
      <c r="AG261" s="94" t="s">
        <v>2645</v>
      </c>
    </row>
    <row r="262" spans="2:33" x14ac:dyDescent="0.2">
      <c r="B262" s="81" t="s">
        <v>292</v>
      </c>
      <c r="C262" s="267" t="s">
        <v>291</v>
      </c>
      <c r="D262" s="82" t="s">
        <v>2602</v>
      </c>
      <c r="E262" s="82" t="s">
        <v>252</v>
      </c>
      <c r="F262" s="82"/>
      <c r="G262" s="82" t="s">
        <v>261</v>
      </c>
      <c r="H262" s="82">
        <v>23.119482999999999</v>
      </c>
      <c r="I262" s="82">
        <v>101.745181</v>
      </c>
      <c r="J262" s="82" t="s">
        <v>11</v>
      </c>
      <c r="K262" s="82" t="s">
        <v>3</v>
      </c>
      <c r="L262" s="83"/>
      <c r="M262" s="84">
        <v>270</v>
      </c>
      <c r="N262" s="82">
        <v>1083</v>
      </c>
      <c r="O262" s="85" t="s">
        <v>0</v>
      </c>
      <c r="P262" s="82">
        <v>176</v>
      </c>
      <c r="Q262" s="82"/>
      <c r="R262" s="85">
        <v>1491</v>
      </c>
      <c r="S262" s="82"/>
      <c r="T262" s="82">
        <v>332</v>
      </c>
      <c r="U262" s="85">
        <v>399</v>
      </c>
      <c r="V262" s="82">
        <v>0</v>
      </c>
      <c r="W262" s="82">
        <v>0</v>
      </c>
      <c r="X262" s="82">
        <v>0</v>
      </c>
      <c r="Y262" s="82">
        <v>0</v>
      </c>
      <c r="Z262" s="82">
        <v>100</v>
      </c>
      <c r="AA262" s="82">
        <v>0</v>
      </c>
      <c r="AB262" s="82">
        <v>0</v>
      </c>
      <c r="AC262" s="97"/>
      <c r="AD262" s="97"/>
      <c r="AE262" s="86"/>
      <c r="AF262" s="82"/>
      <c r="AG262" s="94" t="s">
        <v>2645</v>
      </c>
    </row>
    <row r="263" spans="2:33" x14ac:dyDescent="0.2">
      <c r="B263" s="81" t="s">
        <v>290</v>
      </c>
      <c r="C263" s="267" t="s">
        <v>289</v>
      </c>
      <c r="D263" s="82" t="s">
        <v>2617</v>
      </c>
      <c r="E263" s="82" t="s">
        <v>252</v>
      </c>
      <c r="F263" s="82"/>
      <c r="G263" s="82" t="s">
        <v>269</v>
      </c>
      <c r="H263" s="82">
        <v>23.022013999999999</v>
      </c>
      <c r="I263" s="82">
        <v>101.502821</v>
      </c>
      <c r="J263" s="82" t="s">
        <v>11</v>
      </c>
      <c r="K263" s="82" t="s">
        <v>3</v>
      </c>
      <c r="L263" s="83">
        <v>2011</v>
      </c>
      <c r="M263" s="84">
        <v>130</v>
      </c>
      <c r="N263" s="82"/>
      <c r="O263" s="85" t="s">
        <v>0</v>
      </c>
      <c r="P263" s="82">
        <v>111</v>
      </c>
      <c r="Q263" s="82">
        <v>296.26</v>
      </c>
      <c r="R263" s="82">
        <v>197</v>
      </c>
      <c r="S263" s="82"/>
      <c r="T263" s="82"/>
      <c r="U263" s="85"/>
      <c r="V263" s="82">
        <v>0</v>
      </c>
      <c r="W263" s="82">
        <v>0</v>
      </c>
      <c r="X263" s="82">
        <v>0</v>
      </c>
      <c r="Y263" s="82">
        <v>0</v>
      </c>
      <c r="Z263" s="82">
        <v>100</v>
      </c>
      <c r="AA263" s="82">
        <v>0</v>
      </c>
      <c r="AB263" s="82">
        <v>0</v>
      </c>
      <c r="AC263" s="97"/>
      <c r="AD263" s="97"/>
      <c r="AE263" s="86" t="s">
        <v>268</v>
      </c>
      <c r="AF263" s="82"/>
      <c r="AG263" s="94" t="s">
        <v>2645</v>
      </c>
    </row>
    <row r="264" spans="2:33" x14ac:dyDescent="0.2">
      <c r="B264" s="81" t="s">
        <v>288</v>
      </c>
      <c r="C264" s="82" t="s">
        <v>287</v>
      </c>
      <c r="D264" s="82" t="s">
        <v>2602</v>
      </c>
      <c r="E264" s="82" t="s">
        <v>252</v>
      </c>
      <c r="F264" s="82"/>
      <c r="G264" s="82" t="s">
        <v>286</v>
      </c>
      <c r="H264" s="82">
        <v>23.094149000000002</v>
      </c>
      <c r="I264" s="82">
        <v>101.872844</v>
      </c>
      <c r="J264" s="82" t="s">
        <v>11</v>
      </c>
      <c r="K264" s="82" t="s">
        <v>3</v>
      </c>
      <c r="L264" s="83">
        <v>2008</v>
      </c>
      <c r="M264" s="84">
        <v>201</v>
      </c>
      <c r="N264" s="82">
        <v>908</v>
      </c>
      <c r="O264" s="85" t="s">
        <v>0</v>
      </c>
      <c r="P264" s="82">
        <v>115</v>
      </c>
      <c r="Q264" s="82">
        <v>344.46</v>
      </c>
      <c r="R264" s="82">
        <v>271</v>
      </c>
      <c r="S264" s="82">
        <v>8.1679999999999993</v>
      </c>
      <c r="T264" s="82">
        <v>588</v>
      </c>
      <c r="U264" s="85">
        <v>212.9</v>
      </c>
      <c r="V264" s="82">
        <v>0</v>
      </c>
      <c r="W264" s="82">
        <v>0</v>
      </c>
      <c r="X264" s="82">
        <v>0</v>
      </c>
      <c r="Y264" s="82">
        <v>0</v>
      </c>
      <c r="Z264" s="82">
        <v>100</v>
      </c>
      <c r="AA264" s="82">
        <v>0</v>
      </c>
      <c r="AB264" s="82">
        <v>0</v>
      </c>
      <c r="AC264" s="97"/>
      <c r="AD264" s="97" t="s">
        <v>285</v>
      </c>
      <c r="AE264" s="86"/>
      <c r="AF264" s="82"/>
      <c r="AG264" s="94" t="s">
        <v>2645</v>
      </c>
    </row>
    <row r="265" spans="2:33" ht="13" customHeight="1" x14ac:dyDescent="0.2">
      <c r="B265" s="81" t="s">
        <v>284</v>
      </c>
      <c r="C265" s="82" t="s">
        <v>283</v>
      </c>
      <c r="D265" s="82" t="s">
        <v>2614</v>
      </c>
      <c r="E265" s="82" t="s">
        <v>252</v>
      </c>
      <c r="F265" s="82"/>
      <c r="G265" s="82" t="s">
        <v>269</v>
      </c>
      <c r="H265" s="82">
        <v>22.595526</v>
      </c>
      <c r="I265" s="82">
        <v>102.284836</v>
      </c>
      <c r="J265" s="82" t="s">
        <v>11</v>
      </c>
      <c r="K265" s="82" t="s">
        <v>3</v>
      </c>
      <c r="L265" s="83">
        <v>2007</v>
      </c>
      <c r="M265" s="84">
        <v>165</v>
      </c>
      <c r="N265" s="82">
        <v>706.6</v>
      </c>
      <c r="O265" s="85" t="s">
        <v>0</v>
      </c>
      <c r="P265" s="82">
        <v>59.2</v>
      </c>
      <c r="Q265" s="82">
        <v>300</v>
      </c>
      <c r="R265" s="82">
        <v>78</v>
      </c>
      <c r="S265" s="82">
        <v>12</v>
      </c>
      <c r="T265" s="82"/>
      <c r="U265" s="85">
        <v>199.5</v>
      </c>
      <c r="V265" s="82">
        <v>0</v>
      </c>
      <c r="W265" s="82">
        <v>0</v>
      </c>
      <c r="X265" s="82">
        <v>0</v>
      </c>
      <c r="Y265" s="82">
        <v>0</v>
      </c>
      <c r="Z265" s="82">
        <v>100</v>
      </c>
      <c r="AA265" s="82">
        <v>0</v>
      </c>
      <c r="AB265" s="82">
        <v>0</v>
      </c>
      <c r="AC265" s="97"/>
      <c r="AD265" s="97"/>
      <c r="AE265" s="86" t="s">
        <v>268</v>
      </c>
      <c r="AF265" s="82"/>
      <c r="AG265" s="94" t="s">
        <v>2647</v>
      </c>
    </row>
    <row r="266" spans="2:33" ht="13" customHeight="1" x14ac:dyDescent="0.2">
      <c r="B266" s="81" t="s">
        <v>282</v>
      </c>
      <c r="C266" s="267" t="s">
        <v>281</v>
      </c>
      <c r="D266" s="82" t="s">
        <v>2607</v>
      </c>
      <c r="E266" s="82" t="s">
        <v>252</v>
      </c>
      <c r="F266" s="82"/>
      <c r="G266" s="82" t="s">
        <v>255</v>
      </c>
      <c r="H266" s="82">
        <v>23.134360999999998</v>
      </c>
      <c r="I266" s="82">
        <v>104.493728</v>
      </c>
      <c r="J266" s="82" t="s">
        <v>11</v>
      </c>
      <c r="K266" s="82" t="s">
        <v>3</v>
      </c>
      <c r="L266" s="83">
        <v>2005</v>
      </c>
      <c r="M266" s="84">
        <v>10</v>
      </c>
      <c r="N266" s="82">
        <v>45</v>
      </c>
      <c r="O266" s="85" t="s">
        <v>0</v>
      </c>
      <c r="P266" s="82"/>
      <c r="Q266" s="82"/>
      <c r="R266" s="82"/>
      <c r="S266" s="82"/>
      <c r="T266" s="82"/>
      <c r="U266" s="85"/>
      <c r="V266" s="82">
        <v>0</v>
      </c>
      <c r="W266" s="82">
        <v>0</v>
      </c>
      <c r="X266" s="82">
        <v>0</v>
      </c>
      <c r="Y266" s="82">
        <v>0</v>
      </c>
      <c r="Z266" s="82">
        <v>100</v>
      </c>
      <c r="AA266" s="82">
        <v>0</v>
      </c>
      <c r="AB266" s="82">
        <v>0</v>
      </c>
      <c r="AC266" s="97"/>
      <c r="AD266" s="97"/>
      <c r="AE266" s="86"/>
      <c r="AF266" s="82"/>
      <c r="AG266" s="94" t="s">
        <v>2645</v>
      </c>
    </row>
    <row r="267" spans="2:33" ht="13" customHeight="1" x14ac:dyDescent="0.2">
      <c r="B267" s="81" t="s">
        <v>280</v>
      </c>
      <c r="C267" s="82" t="s">
        <v>279</v>
      </c>
      <c r="D267" s="82" t="s">
        <v>2605</v>
      </c>
      <c r="E267" s="82" t="s">
        <v>252</v>
      </c>
      <c r="F267" s="82"/>
      <c r="G267" s="82"/>
      <c r="H267" s="82">
        <v>25.525390000000002</v>
      </c>
      <c r="I267" s="82">
        <v>100.52243900000001</v>
      </c>
      <c r="J267" s="82" t="s">
        <v>1</v>
      </c>
      <c r="K267" s="82" t="s">
        <v>3</v>
      </c>
      <c r="L267" s="85" t="s">
        <v>0</v>
      </c>
      <c r="M267" s="85" t="s">
        <v>0</v>
      </c>
      <c r="N267" s="82"/>
      <c r="O267" s="85"/>
      <c r="P267" s="82"/>
      <c r="Q267" s="82"/>
      <c r="R267" s="82"/>
      <c r="S267" s="82"/>
      <c r="T267" s="82"/>
      <c r="U267" s="85">
        <v>688.2</v>
      </c>
      <c r="V267" s="82" t="s">
        <v>0</v>
      </c>
      <c r="W267" s="82" t="s">
        <v>0</v>
      </c>
      <c r="X267" s="82" t="s">
        <v>0</v>
      </c>
      <c r="Y267" s="82" t="s">
        <v>0</v>
      </c>
      <c r="Z267" s="82" t="s">
        <v>0</v>
      </c>
      <c r="AA267" s="82" t="s">
        <v>0</v>
      </c>
      <c r="AB267" s="82" t="s">
        <v>0</v>
      </c>
      <c r="AC267" s="97"/>
      <c r="AD267" s="97"/>
      <c r="AE267" s="86"/>
      <c r="AF267" s="82"/>
      <c r="AG267" s="94" t="s">
        <v>2645</v>
      </c>
    </row>
    <row r="268" spans="2:33" x14ac:dyDescent="0.2">
      <c r="B268" s="81" t="s">
        <v>278</v>
      </c>
      <c r="C268" s="267" t="s">
        <v>277</v>
      </c>
      <c r="D268" s="82" t="s">
        <v>2607</v>
      </c>
      <c r="E268" s="82" t="s">
        <v>252</v>
      </c>
      <c r="F268" s="82"/>
      <c r="G268" s="82" t="s">
        <v>255</v>
      </c>
      <c r="H268" s="82">
        <v>23.215343000000001</v>
      </c>
      <c r="I268" s="82">
        <v>104.459908</v>
      </c>
      <c r="J268" s="82" t="s">
        <v>11</v>
      </c>
      <c r="K268" s="82" t="s">
        <v>3</v>
      </c>
      <c r="L268" s="83"/>
      <c r="M268" s="84">
        <v>21</v>
      </c>
      <c r="N268" s="82"/>
      <c r="O268" s="85" t="s">
        <v>0</v>
      </c>
      <c r="P268" s="82"/>
      <c r="Q268" s="82"/>
      <c r="R268" s="82"/>
      <c r="S268" s="82"/>
      <c r="T268" s="82"/>
      <c r="U268" s="85">
        <v>3.17</v>
      </c>
      <c r="V268" s="82">
        <v>0</v>
      </c>
      <c r="W268" s="82">
        <v>0</v>
      </c>
      <c r="X268" s="82">
        <v>0</v>
      </c>
      <c r="Y268" s="82">
        <v>0</v>
      </c>
      <c r="Z268" s="82">
        <v>100</v>
      </c>
      <c r="AA268" s="82">
        <v>0</v>
      </c>
      <c r="AB268" s="82">
        <v>0</v>
      </c>
      <c r="AC268" s="97"/>
      <c r="AD268" s="97"/>
      <c r="AE268" s="86"/>
      <c r="AF268" s="82"/>
      <c r="AG268" s="94" t="s">
        <v>2645</v>
      </c>
    </row>
    <row r="269" spans="2:33" x14ac:dyDescent="0.2">
      <c r="B269" s="81" t="s">
        <v>276</v>
      </c>
      <c r="C269" s="267" t="s">
        <v>275</v>
      </c>
      <c r="D269" s="82" t="s">
        <v>2617</v>
      </c>
      <c r="E269" s="82" t="s">
        <v>252</v>
      </c>
      <c r="F269" s="82"/>
      <c r="G269" s="82" t="s">
        <v>274</v>
      </c>
      <c r="H269" s="82">
        <v>22.936948999999998</v>
      </c>
      <c r="I269" s="82">
        <v>101.500249</v>
      </c>
      <c r="J269" s="82" t="s">
        <v>11</v>
      </c>
      <c r="K269" s="82" t="s">
        <v>10</v>
      </c>
      <c r="L269" s="83"/>
      <c r="M269" s="84">
        <v>60</v>
      </c>
      <c r="N269" s="82">
        <v>309</v>
      </c>
      <c r="O269" s="85" t="s">
        <v>0</v>
      </c>
      <c r="P269" s="82"/>
      <c r="Q269" s="82"/>
      <c r="R269" s="82">
        <v>11</v>
      </c>
      <c r="S269" s="82">
        <v>3</v>
      </c>
      <c r="T269" s="82"/>
      <c r="U269" s="85">
        <v>64</v>
      </c>
      <c r="V269" s="82">
        <v>0</v>
      </c>
      <c r="W269" s="82">
        <v>0</v>
      </c>
      <c r="X269" s="82">
        <v>0</v>
      </c>
      <c r="Y269" s="82">
        <v>0</v>
      </c>
      <c r="Z269" s="82">
        <v>100</v>
      </c>
      <c r="AA269" s="82">
        <v>0</v>
      </c>
      <c r="AB269" s="82">
        <v>0</v>
      </c>
      <c r="AC269" s="97"/>
      <c r="AD269" s="97" t="s">
        <v>273</v>
      </c>
      <c r="AE269" s="86"/>
      <c r="AF269" s="82"/>
      <c r="AG269" s="94" t="s">
        <v>272</v>
      </c>
    </row>
    <row r="270" spans="2:33" x14ac:dyDescent="0.2">
      <c r="B270" s="81" t="s">
        <v>271</v>
      </c>
      <c r="C270" s="267" t="s">
        <v>270</v>
      </c>
      <c r="D270" s="82" t="s">
        <v>2617</v>
      </c>
      <c r="E270" s="82" t="s">
        <v>252</v>
      </c>
      <c r="F270" s="82"/>
      <c r="G270" s="82" t="s">
        <v>269</v>
      </c>
      <c r="H270" s="82">
        <v>23.101400999999999</v>
      </c>
      <c r="I270" s="82">
        <v>101.39481499999999</v>
      </c>
      <c r="J270" s="82" t="s">
        <v>11</v>
      </c>
      <c r="K270" s="82" t="s">
        <v>3</v>
      </c>
      <c r="L270" s="83">
        <v>2006</v>
      </c>
      <c r="M270" s="84">
        <v>120</v>
      </c>
      <c r="N270" s="82">
        <v>498</v>
      </c>
      <c r="O270" s="85" t="s">
        <v>0</v>
      </c>
      <c r="P270" s="82">
        <v>88</v>
      </c>
      <c r="Q270" s="82">
        <v>236</v>
      </c>
      <c r="R270" s="82">
        <v>247</v>
      </c>
      <c r="S270" s="82"/>
      <c r="T270" s="85">
        <v>1669</v>
      </c>
      <c r="U270" s="85"/>
      <c r="V270" s="82">
        <v>0</v>
      </c>
      <c r="W270" s="82">
        <v>0</v>
      </c>
      <c r="X270" s="82">
        <v>0</v>
      </c>
      <c r="Y270" s="82">
        <v>0</v>
      </c>
      <c r="Z270" s="82">
        <v>100</v>
      </c>
      <c r="AA270" s="82">
        <v>0</v>
      </c>
      <c r="AB270" s="82">
        <v>0</v>
      </c>
      <c r="AC270" s="97"/>
      <c r="AD270" s="97"/>
      <c r="AE270" s="86" t="s">
        <v>268</v>
      </c>
      <c r="AF270" s="82"/>
      <c r="AG270" s="94" t="s">
        <v>2645</v>
      </c>
    </row>
    <row r="271" spans="2:33" x14ac:dyDescent="0.2">
      <c r="B271" s="81" t="s">
        <v>267</v>
      </c>
      <c r="C271" s="267" t="s">
        <v>266</v>
      </c>
      <c r="D271" s="82" t="s">
        <v>2616</v>
      </c>
      <c r="E271" s="82" t="s">
        <v>252</v>
      </c>
      <c r="F271" s="82"/>
      <c r="G271" s="82" t="s">
        <v>265</v>
      </c>
      <c r="H271" s="82">
        <v>24.435086999999999</v>
      </c>
      <c r="I271" s="82">
        <v>102.014168</v>
      </c>
      <c r="J271" s="82" t="s">
        <v>11</v>
      </c>
      <c r="K271" s="82" t="s">
        <v>3</v>
      </c>
      <c r="L271" s="83">
        <v>2013</v>
      </c>
      <c r="M271" s="84">
        <v>84</v>
      </c>
      <c r="N271" s="82">
        <v>378</v>
      </c>
      <c r="O271" s="85" t="s">
        <v>0</v>
      </c>
      <c r="P271" s="82">
        <v>39</v>
      </c>
      <c r="Q271" s="82"/>
      <c r="R271" s="82">
        <v>10.48</v>
      </c>
      <c r="S271" s="82">
        <v>0.34399999999999997</v>
      </c>
      <c r="T271" s="82"/>
      <c r="U271" s="85">
        <v>96</v>
      </c>
      <c r="V271" s="82">
        <v>0</v>
      </c>
      <c r="W271" s="82">
        <v>0</v>
      </c>
      <c r="X271" s="82">
        <v>0</v>
      </c>
      <c r="Y271" s="82">
        <v>0</v>
      </c>
      <c r="Z271" s="82">
        <v>100</v>
      </c>
      <c r="AA271" s="82">
        <v>0</v>
      </c>
      <c r="AB271" s="82">
        <v>0</v>
      </c>
      <c r="AC271" s="97"/>
      <c r="AD271" s="97" t="s">
        <v>264</v>
      </c>
      <c r="AE271" s="86"/>
      <c r="AF271" s="82"/>
      <c r="AG271" s="94" t="s">
        <v>2648</v>
      </c>
    </row>
    <row r="272" spans="2:33" x14ac:dyDescent="0.2">
      <c r="B272" s="81" t="s">
        <v>263</v>
      </c>
      <c r="C272" s="267" t="s">
        <v>262</v>
      </c>
      <c r="D272" s="82" t="s">
        <v>2602</v>
      </c>
      <c r="E272" s="82" t="s">
        <v>252</v>
      </c>
      <c r="F272" s="82"/>
      <c r="G272" s="82" t="s">
        <v>261</v>
      </c>
      <c r="H272" s="82">
        <v>23.341566</v>
      </c>
      <c r="I272" s="82">
        <v>101.51107500000001</v>
      </c>
      <c r="J272" s="82" t="s">
        <v>11</v>
      </c>
      <c r="K272" s="82" t="s">
        <v>3</v>
      </c>
      <c r="L272" s="83"/>
      <c r="M272" s="84">
        <v>110</v>
      </c>
      <c r="N272" s="82"/>
      <c r="O272" s="85"/>
      <c r="P272" s="82"/>
      <c r="Q272" s="82"/>
      <c r="R272" s="82"/>
      <c r="S272" s="82"/>
      <c r="T272" s="82"/>
      <c r="U272" s="85"/>
      <c r="V272" s="82">
        <v>0</v>
      </c>
      <c r="W272" s="82">
        <v>0</v>
      </c>
      <c r="X272" s="82">
        <v>0</v>
      </c>
      <c r="Y272" s="82">
        <v>0</v>
      </c>
      <c r="Z272" s="82">
        <v>100</v>
      </c>
      <c r="AA272" s="82">
        <v>0</v>
      </c>
      <c r="AB272" s="82">
        <v>0</v>
      </c>
      <c r="AC272" s="97"/>
      <c r="AD272" s="97"/>
      <c r="AE272" s="86"/>
      <c r="AF272" s="82"/>
      <c r="AG272" s="94" t="s">
        <v>2649</v>
      </c>
    </row>
    <row r="273" spans="2:2551" x14ac:dyDescent="0.2">
      <c r="B273" s="81" t="s">
        <v>2594</v>
      </c>
      <c r="C273" s="82"/>
      <c r="D273" s="82" t="s">
        <v>2606</v>
      </c>
      <c r="E273" s="82" t="s">
        <v>252</v>
      </c>
      <c r="F273" s="82"/>
      <c r="G273" s="82" t="s">
        <v>259</v>
      </c>
      <c r="H273" s="82">
        <v>24.02797</v>
      </c>
      <c r="I273" s="82">
        <v>101.617282</v>
      </c>
      <c r="J273" s="82"/>
      <c r="K273" s="82" t="s">
        <v>3</v>
      </c>
      <c r="L273" s="83"/>
      <c r="M273" s="84"/>
      <c r="N273" s="82"/>
      <c r="O273" s="268" t="s">
        <v>0</v>
      </c>
      <c r="P273" s="82"/>
      <c r="Q273" s="82"/>
      <c r="R273" s="82"/>
      <c r="S273" s="82"/>
      <c r="T273" s="82"/>
      <c r="U273" s="85"/>
      <c r="V273" s="82"/>
      <c r="W273" s="82"/>
      <c r="X273" s="82"/>
      <c r="Y273" s="82"/>
      <c r="Z273" s="82"/>
      <c r="AA273" s="82"/>
      <c r="AB273" s="82"/>
      <c r="AC273" s="97"/>
      <c r="AD273" s="97"/>
      <c r="AE273" s="86"/>
      <c r="AF273" s="82"/>
      <c r="AG273" s="94" t="s">
        <v>2650</v>
      </c>
    </row>
    <row r="274" spans="2:2551" x14ac:dyDescent="0.2">
      <c r="B274" s="81" t="s">
        <v>2595</v>
      </c>
      <c r="C274" s="267"/>
      <c r="D274" s="82" t="s">
        <v>1804</v>
      </c>
      <c r="E274" s="82" t="s">
        <v>252</v>
      </c>
      <c r="F274" s="82"/>
      <c r="G274" s="82"/>
      <c r="H274" s="82">
        <v>23.385213</v>
      </c>
      <c r="I274" s="82">
        <v>105.27923199999999</v>
      </c>
      <c r="J274" s="82" t="s">
        <v>11</v>
      </c>
      <c r="K274" s="82" t="s">
        <v>3</v>
      </c>
      <c r="L274" s="83"/>
      <c r="M274" s="84"/>
      <c r="N274" s="82"/>
      <c r="O274" s="268" t="s">
        <v>0</v>
      </c>
      <c r="P274" s="82"/>
      <c r="Q274" s="82"/>
      <c r="R274" s="82"/>
      <c r="S274" s="82"/>
      <c r="T274" s="82"/>
      <c r="U274" s="85"/>
      <c r="V274" s="82">
        <v>0</v>
      </c>
      <c r="W274" s="82">
        <v>0</v>
      </c>
      <c r="X274" s="82">
        <v>0</v>
      </c>
      <c r="Y274" s="82">
        <v>0</v>
      </c>
      <c r="Z274" s="82">
        <v>100</v>
      </c>
      <c r="AA274" s="82">
        <v>0</v>
      </c>
      <c r="AB274" s="82">
        <v>0</v>
      </c>
      <c r="AC274" s="97"/>
      <c r="AD274" s="97"/>
      <c r="AE274" s="86"/>
      <c r="AF274" s="82"/>
      <c r="AG274" s="94" t="s">
        <v>2644</v>
      </c>
    </row>
    <row r="275" spans="2:2551" x14ac:dyDescent="0.2">
      <c r="B275" s="81" t="s">
        <v>2596</v>
      </c>
      <c r="C275" s="267"/>
      <c r="D275" s="82" t="s">
        <v>2607</v>
      </c>
      <c r="E275" s="82" t="s">
        <v>252</v>
      </c>
      <c r="F275" s="82"/>
      <c r="G275" s="82" t="s">
        <v>255</v>
      </c>
      <c r="H275" s="82">
        <v>22.992166999999998</v>
      </c>
      <c r="I275" s="82">
        <v>104.773045</v>
      </c>
      <c r="J275" s="82" t="s">
        <v>11</v>
      </c>
      <c r="K275" s="82" t="s">
        <v>3</v>
      </c>
      <c r="L275" s="83"/>
      <c r="M275" s="84"/>
      <c r="N275" s="82"/>
      <c r="O275" s="268" t="s">
        <v>0</v>
      </c>
      <c r="P275" s="82"/>
      <c r="Q275" s="82"/>
      <c r="R275" s="82"/>
      <c r="S275" s="82"/>
      <c r="T275" s="82"/>
      <c r="U275" s="85"/>
      <c r="V275" s="82">
        <v>0</v>
      </c>
      <c r="W275" s="82">
        <v>0</v>
      </c>
      <c r="X275" s="82">
        <v>0</v>
      </c>
      <c r="Y275" s="82">
        <v>0</v>
      </c>
      <c r="Z275" s="82">
        <v>100</v>
      </c>
      <c r="AA275" s="82">
        <v>0</v>
      </c>
      <c r="AB275" s="82">
        <v>0</v>
      </c>
      <c r="AC275" s="97"/>
      <c r="AD275" s="97"/>
      <c r="AE275" s="86"/>
      <c r="AF275" s="82"/>
      <c r="AG275" s="94" t="s">
        <v>2644</v>
      </c>
    </row>
    <row r="276" spans="2:2551" x14ac:dyDescent="0.2">
      <c r="B276" s="81" t="s">
        <v>2597</v>
      </c>
      <c r="C276" s="267"/>
      <c r="D276" s="82" t="s">
        <v>2607</v>
      </c>
      <c r="E276" s="82" t="s">
        <v>252</v>
      </c>
      <c r="F276" s="82"/>
      <c r="G276" s="82" t="s">
        <v>255</v>
      </c>
      <c r="H276" s="82">
        <v>23.135864000000002</v>
      </c>
      <c r="I276" s="82">
        <v>104.46483499999999</v>
      </c>
      <c r="J276" s="82" t="s">
        <v>11</v>
      </c>
      <c r="K276" s="82" t="s">
        <v>3</v>
      </c>
      <c r="L276" s="83"/>
      <c r="M276" s="84"/>
      <c r="N276" s="82"/>
      <c r="O276" s="268" t="s">
        <v>0</v>
      </c>
      <c r="P276" s="82"/>
      <c r="Q276" s="82"/>
      <c r="R276" s="82"/>
      <c r="S276" s="82"/>
      <c r="T276" s="82"/>
      <c r="U276" s="85"/>
      <c r="V276" s="82">
        <v>0</v>
      </c>
      <c r="W276" s="82">
        <v>0</v>
      </c>
      <c r="X276" s="82">
        <v>0</v>
      </c>
      <c r="Y276" s="82">
        <v>0</v>
      </c>
      <c r="Z276" s="82">
        <v>100</v>
      </c>
      <c r="AA276" s="82">
        <v>0</v>
      </c>
      <c r="AB276" s="82">
        <v>0</v>
      </c>
      <c r="AC276" s="97"/>
      <c r="AD276" s="97"/>
      <c r="AE276" s="86"/>
      <c r="AF276" s="82"/>
      <c r="AG276" s="94" t="s">
        <v>1710</v>
      </c>
    </row>
    <row r="277" spans="2:2551" x14ac:dyDescent="0.2">
      <c r="B277" s="81" t="s">
        <v>2598</v>
      </c>
      <c r="C277" s="82"/>
      <c r="D277" s="82" t="s">
        <v>2602</v>
      </c>
      <c r="E277" s="82" t="s">
        <v>252</v>
      </c>
      <c r="F277" s="82"/>
      <c r="G277" s="82"/>
      <c r="H277" s="82">
        <v>24.180522</v>
      </c>
      <c r="I277" s="82">
        <v>101.184619</v>
      </c>
      <c r="J277" s="82" t="s">
        <v>11</v>
      </c>
      <c r="K277" s="82" t="s">
        <v>3</v>
      </c>
      <c r="L277" s="83"/>
      <c r="M277" s="84"/>
      <c r="N277" s="82"/>
      <c r="O277" s="85" t="s">
        <v>0</v>
      </c>
      <c r="P277" s="82"/>
      <c r="Q277" s="82"/>
      <c r="R277" s="82"/>
      <c r="S277" s="82"/>
      <c r="T277" s="82"/>
      <c r="U277" s="85"/>
      <c r="V277" s="82">
        <v>0</v>
      </c>
      <c r="W277" s="82">
        <v>0</v>
      </c>
      <c r="X277" s="82">
        <v>0</v>
      </c>
      <c r="Y277" s="82">
        <v>0</v>
      </c>
      <c r="Z277" s="82">
        <v>100</v>
      </c>
      <c r="AA277" s="82">
        <v>0</v>
      </c>
      <c r="AB277" s="82">
        <v>0</v>
      </c>
      <c r="AC277" s="97"/>
      <c r="AD277" s="97"/>
      <c r="AE277" s="86"/>
      <c r="AF277" s="82"/>
      <c r="AG277" s="94" t="s">
        <v>1710</v>
      </c>
    </row>
    <row r="278" spans="2:2551" x14ac:dyDescent="0.2">
      <c r="B278" s="81" t="s">
        <v>2599</v>
      </c>
      <c r="C278" s="82"/>
      <c r="D278" s="82" t="s">
        <v>2602</v>
      </c>
      <c r="E278" s="82" t="s">
        <v>252</v>
      </c>
      <c r="F278" s="82"/>
      <c r="G278" s="82"/>
      <c r="H278" s="82">
        <v>24.257088</v>
      </c>
      <c r="I278" s="82">
        <v>101.134612</v>
      </c>
      <c r="J278" s="82" t="s">
        <v>11</v>
      </c>
      <c r="K278" s="82" t="s">
        <v>3</v>
      </c>
      <c r="L278" s="83"/>
      <c r="M278" s="84"/>
      <c r="N278" s="82"/>
      <c r="O278" s="85" t="s">
        <v>0</v>
      </c>
      <c r="P278" s="82"/>
      <c r="Q278" s="82"/>
      <c r="R278" s="82"/>
      <c r="S278" s="82"/>
      <c r="T278" s="82"/>
      <c r="U278" s="85"/>
      <c r="V278" s="82">
        <v>0</v>
      </c>
      <c r="W278" s="82">
        <v>0</v>
      </c>
      <c r="X278" s="82">
        <v>0</v>
      </c>
      <c r="Y278" s="82">
        <v>0</v>
      </c>
      <c r="Z278" s="82">
        <v>100</v>
      </c>
      <c r="AA278" s="82">
        <v>0</v>
      </c>
      <c r="AB278" s="82">
        <v>0</v>
      </c>
      <c r="AC278" s="97"/>
      <c r="AD278" s="97"/>
      <c r="AE278" s="86"/>
      <c r="AF278" s="82"/>
      <c r="AG278" s="94" t="s">
        <v>1710</v>
      </c>
    </row>
    <row r="279" spans="2:2551" x14ac:dyDescent="0.2">
      <c r="B279" s="81" t="s">
        <v>2600</v>
      </c>
      <c r="C279" s="82"/>
      <c r="D279" s="82" t="s">
        <v>2337</v>
      </c>
      <c r="E279" s="82" t="s">
        <v>252</v>
      </c>
      <c r="F279" s="82"/>
      <c r="G279" s="82"/>
      <c r="H279" s="82">
        <v>23.025231000000002</v>
      </c>
      <c r="I279" s="82">
        <v>103.135141</v>
      </c>
      <c r="J279" s="82" t="s">
        <v>11</v>
      </c>
      <c r="K279" s="82" t="s">
        <v>3</v>
      </c>
      <c r="L279" s="269"/>
      <c r="M279" s="98"/>
      <c r="N279" s="82"/>
      <c r="O279" s="85" t="s">
        <v>0</v>
      </c>
      <c r="P279" s="82"/>
      <c r="Q279" s="82"/>
      <c r="R279" s="82"/>
      <c r="S279" s="82"/>
      <c r="T279" s="82"/>
      <c r="U279" s="85"/>
      <c r="V279" s="82">
        <v>0</v>
      </c>
      <c r="W279" s="82">
        <v>0</v>
      </c>
      <c r="X279" s="82">
        <v>0</v>
      </c>
      <c r="Y279" s="82">
        <v>0</v>
      </c>
      <c r="Z279" s="82">
        <v>100</v>
      </c>
      <c r="AA279" s="82">
        <v>0</v>
      </c>
      <c r="AB279" s="82">
        <v>0</v>
      </c>
      <c r="AC279" s="97"/>
      <c r="AD279" s="97"/>
      <c r="AE279" s="86"/>
      <c r="AF279" s="82"/>
      <c r="AG279" s="94" t="s">
        <v>1710</v>
      </c>
    </row>
    <row r="280" spans="2:2551" ht="15" thickBot="1" x14ac:dyDescent="0.25">
      <c r="B280" s="81" t="s">
        <v>2601</v>
      </c>
      <c r="C280" s="82"/>
      <c r="D280" s="82" t="s">
        <v>2615</v>
      </c>
      <c r="E280" s="82" t="s">
        <v>252</v>
      </c>
      <c r="F280" s="82"/>
      <c r="G280" s="82"/>
      <c r="H280" s="82">
        <v>23.749082999999999</v>
      </c>
      <c r="I280" s="82">
        <v>102.20787199999999</v>
      </c>
      <c r="J280" s="82" t="s">
        <v>11</v>
      </c>
      <c r="K280" s="82" t="s">
        <v>3</v>
      </c>
      <c r="L280" s="83"/>
      <c r="M280" s="84"/>
      <c r="N280" s="82"/>
      <c r="O280" s="85" t="s">
        <v>0</v>
      </c>
      <c r="P280" s="82"/>
      <c r="Q280" s="82"/>
      <c r="R280" s="82"/>
      <c r="S280" s="82"/>
      <c r="T280" s="82"/>
      <c r="U280" s="85"/>
      <c r="V280" s="82">
        <v>0</v>
      </c>
      <c r="W280" s="82">
        <v>0</v>
      </c>
      <c r="X280" s="82">
        <v>0</v>
      </c>
      <c r="Y280" s="82">
        <v>0</v>
      </c>
      <c r="Z280" s="82">
        <v>100</v>
      </c>
      <c r="AA280" s="82">
        <v>0</v>
      </c>
      <c r="AB280" s="82">
        <v>0</v>
      </c>
      <c r="AC280" s="97"/>
      <c r="AD280" s="97"/>
      <c r="AE280" s="86"/>
      <c r="AF280" s="82"/>
      <c r="AG280" s="94" t="s">
        <v>1710</v>
      </c>
    </row>
    <row r="281" spans="2:2551" ht="16" thickBot="1" x14ac:dyDescent="0.25">
      <c r="B281" s="270" t="s">
        <v>2364</v>
      </c>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71"/>
      <c r="AE281" s="271"/>
      <c r="AF281" s="271"/>
      <c r="AG281" s="272"/>
    </row>
    <row r="282" spans="2:2551" x14ac:dyDescent="0.2">
      <c r="B282" s="273" t="s">
        <v>251</v>
      </c>
      <c r="C282" s="274" t="s">
        <v>250</v>
      </c>
      <c r="D282" s="275" t="s">
        <v>2632</v>
      </c>
      <c r="E282" s="275" t="s">
        <v>111</v>
      </c>
      <c r="F282" s="275"/>
      <c r="G282" s="275" t="s">
        <v>149</v>
      </c>
      <c r="H282" s="276">
        <v>24.439333999999999</v>
      </c>
      <c r="I282" s="276">
        <v>98.851104000000007</v>
      </c>
      <c r="J282" s="275" t="s">
        <v>11</v>
      </c>
      <c r="K282" s="275" t="s">
        <v>3</v>
      </c>
      <c r="L282" s="275">
        <v>2005</v>
      </c>
      <c r="M282" s="277">
        <v>115.5</v>
      </c>
      <c r="N282" s="277">
        <v>595</v>
      </c>
      <c r="O282" s="275" t="s">
        <v>0</v>
      </c>
      <c r="P282" s="277">
        <v>27</v>
      </c>
      <c r="Q282" s="277">
        <v>89</v>
      </c>
      <c r="R282" s="277">
        <v>0.158</v>
      </c>
      <c r="S282" s="277"/>
      <c r="T282" s="275"/>
      <c r="U282" s="275">
        <v>60.84</v>
      </c>
      <c r="V282" s="275">
        <v>0</v>
      </c>
      <c r="W282" s="275">
        <v>0</v>
      </c>
      <c r="X282" s="275">
        <v>0</v>
      </c>
      <c r="Y282" s="275">
        <v>0</v>
      </c>
      <c r="Z282" s="275">
        <v>100</v>
      </c>
      <c r="AA282" s="275">
        <v>0</v>
      </c>
      <c r="AB282" s="275">
        <v>0</v>
      </c>
      <c r="AC282" s="275"/>
      <c r="AD282" s="275"/>
      <c r="AE282" s="275"/>
      <c r="AF282" s="275"/>
      <c r="AG282" s="278" t="s">
        <v>2636</v>
      </c>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c r="EX282" s="41"/>
      <c r="EY282" s="41"/>
      <c r="EZ282" s="41"/>
      <c r="FA282" s="41"/>
      <c r="FB282" s="41"/>
      <c r="FC282" s="41"/>
      <c r="FD282" s="41"/>
      <c r="FE282" s="41"/>
      <c r="FF282" s="41"/>
      <c r="FG282" s="41"/>
      <c r="FH282" s="41"/>
      <c r="FI282" s="41"/>
      <c r="FJ282" s="41"/>
      <c r="FK282" s="41"/>
      <c r="FL282" s="41"/>
      <c r="FM282" s="41"/>
      <c r="FN282" s="41"/>
      <c r="FO282" s="41"/>
      <c r="FP282" s="41"/>
      <c r="FQ282" s="41"/>
      <c r="FR282" s="41"/>
      <c r="FS282" s="41"/>
      <c r="FT282" s="41"/>
      <c r="FU282" s="41"/>
      <c r="FV282" s="41"/>
      <c r="FW282" s="41"/>
      <c r="FX282" s="41"/>
      <c r="FY282" s="41"/>
      <c r="FZ282" s="41"/>
      <c r="GA282" s="41"/>
      <c r="GB282" s="41"/>
      <c r="GC282" s="41"/>
      <c r="GD282" s="41"/>
      <c r="GE282" s="41"/>
      <c r="GF282" s="41"/>
      <c r="GG282" s="41"/>
      <c r="GH282" s="41"/>
      <c r="GI282" s="41"/>
      <c r="GJ282" s="41"/>
      <c r="GK282" s="41"/>
      <c r="GL282" s="41"/>
      <c r="GM282" s="41"/>
      <c r="GN282" s="41"/>
      <c r="GO282" s="41"/>
      <c r="GP282" s="41"/>
      <c r="GQ282" s="41"/>
      <c r="GR282" s="41"/>
      <c r="GS282" s="41"/>
      <c r="GT282" s="41"/>
      <c r="GU282" s="41"/>
      <c r="GV282" s="41"/>
      <c r="GW282" s="41"/>
      <c r="GX282" s="41"/>
      <c r="GY282" s="41"/>
      <c r="GZ282" s="41"/>
      <c r="HA282" s="41"/>
      <c r="HB282" s="41"/>
      <c r="HC282" s="41"/>
      <c r="HD282" s="41"/>
      <c r="HE282" s="41"/>
      <c r="HF282" s="41"/>
      <c r="HG282" s="41"/>
      <c r="HH282" s="41"/>
      <c r="HI282" s="41"/>
      <c r="HJ282" s="41"/>
      <c r="HK282" s="41"/>
      <c r="HL282" s="41"/>
      <c r="HM282" s="41"/>
      <c r="HN282" s="41"/>
      <c r="HO282" s="41"/>
      <c r="HP282" s="41"/>
      <c r="HQ282" s="41"/>
      <c r="HR282" s="41"/>
      <c r="HS282" s="41"/>
      <c r="HT282" s="41"/>
      <c r="HU282" s="41"/>
      <c r="HV282" s="41"/>
      <c r="HW282" s="41"/>
      <c r="HX282" s="41"/>
      <c r="HY282" s="41"/>
      <c r="HZ282" s="41"/>
      <c r="IA282" s="41"/>
      <c r="IB282" s="41"/>
      <c r="IC282" s="41"/>
      <c r="ID282" s="41"/>
      <c r="IE282" s="41"/>
      <c r="IF282" s="41"/>
      <c r="IG282" s="41"/>
      <c r="IH282" s="41"/>
      <c r="II282" s="41"/>
      <c r="IJ282" s="41"/>
      <c r="IK282" s="41"/>
      <c r="IL282" s="41"/>
      <c r="IM282" s="41"/>
      <c r="IN282" s="41"/>
      <c r="IO282" s="41"/>
      <c r="IP282" s="41"/>
      <c r="IQ282" s="41"/>
      <c r="IR282" s="41"/>
      <c r="IS282" s="41"/>
      <c r="IT282" s="41"/>
      <c r="IU282" s="41"/>
      <c r="IV282" s="41"/>
      <c r="IW282" s="41"/>
      <c r="IX282" s="41"/>
      <c r="IY282" s="41"/>
      <c r="IZ282" s="41"/>
      <c r="JA282" s="41"/>
      <c r="JB282" s="41"/>
      <c r="JC282" s="41"/>
      <c r="JD282" s="41"/>
      <c r="JE282" s="41"/>
      <c r="JF282" s="41"/>
      <c r="JG282" s="41"/>
      <c r="JH282" s="41"/>
      <c r="JI282" s="41"/>
      <c r="JJ282" s="41"/>
      <c r="JK282" s="41"/>
      <c r="JL282" s="41"/>
      <c r="JM282" s="41"/>
      <c r="JN282" s="41"/>
      <c r="JO282" s="41"/>
      <c r="JP282" s="41"/>
      <c r="JQ282" s="41"/>
      <c r="JR282" s="41"/>
      <c r="JS282" s="41"/>
      <c r="JT282" s="41"/>
      <c r="JU282" s="41"/>
      <c r="JV282" s="41"/>
      <c r="JW282" s="41"/>
      <c r="JX282" s="41"/>
      <c r="JY282" s="41"/>
      <c r="JZ282" s="41"/>
      <c r="KA282" s="41"/>
      <c r="KB282" s="41"/>
      <c r="KC282" s="41"/>
      <c r="KD282" s="41"/>
      <c r="KE282" s="41"/>
      <c r="KF282" s="41"/>
      <c r="KG282" s="41"/>
      <c r="KH282" s="41"/>
      <c r="KI282" s="41"/>
      <c r="KJ282" s="41"/>
      <c r="KK282" s="41"/>
      <c r="KL282" s="41"/>
      <c r="KM282" s="41"/>
      <c r="KN282" s="41"/>
      <c r="KO282" s="41"/>
      <c r="KP282" s="41"/>
      <c r="KQ282" s="41"/>
      <c r="KR282" s="41"/>
      <c r="KS282" s="41"/>
      <c r="KT282" s="41"/>
      <c r="KU282" s="41"/>
      <c r="KV282" s="41"/>
      <c r="KW282" s="41"/>
      <c r="KX282" s="41"/>
      <c r="KY282" s="41"/>
      <c r="KZ282" s="41"/>
      <c r="LA282" s="41"/>
      <c r="LB282" s="41"/>
      <c r="LC282" s="41"/>
      <c r="LD282" s="41"/>
      <c r="LE282" s="41"/>
      <c r="LF282" s="41"/>
      <c r="LG282" s="41"/>
      <c r="LH282" s="41"/>
      <c r="LI282" s="41"/>
      <c r="LJ282" s="41"/>
      <c r="LK282" s="41"/>
      <c r="LL282" s="41"/>
      <c r="LM282" s="41"/>
      <c r="LN282" s="41"/>
      <c r="LO282" s="41"/>
      <c r="LP282" s="41"/>
      <c r="LQ282" s="41"/>
      <c r="LR282" s="41"/>
      <c r="LS282" s="41"/>
      <c r="LT282" s="41"/>
      <c r="LU282" s="41"/>
      <c r="LV282" s="41"/>
      <c r="LW282" s="41"/>
      <c r="LX282" s="41"/>
      <c r="LY282" s="41"/>
      <c r="LZ282" s="41"/>
      <c r="MA282" s="41"/>
      <c r="MB282" s="41"/>
      <c r="MC282" s="41"/>
      <c r="MD282" s="41"/>
      <c r="ME282" s="41"/>
      <c r="MF282" s="41"/>
      <c r="MG282" s="41"/>
      <c r="MH282" s="41"/>
      <c r="MI282" s="41"/>
      <c r="MJ282" s="41"/>
      <c r="MK282" s="41"/>
      <c r="ML282" s="41"/>
      <c r="MM282" s="41"/>
      <c r="MN282" s="41"/>
      <c r="MO282" s="41"/>
      <c r="MP282" s="41"/>
      <c r="MQ282" s="41"/>
      <c r="MR282" s="41"/>
      <c r="MS282" s="41"/>
      <c r="MT282" s="41"/>
      <c r="MU282" s="41"/>
      <c r="MV282" s="41"/>
      <c r="MW282" s="41"/>
      <c r="MX282" s="41"/>
      <c r="MY282" s="41"/>
      <c r="MZ282" s="41"/>
      <c r="NA282" s="41"/>
      <c r="NB282" s="41"/>
      <c r="NC282" s="41"/>
      <c r="ND282" s="41"/>
      <c r="NE282" s="41"/>
      <c r="NF282" s="41"/>
      <c r="NG282" s="41"/>
      <c r="NH282" s="41"/>
      <c r="NI282" s="41"/>
      <c r="NJ282" s="41"/>
      <c r="NK282" s="41"/>
      <c r="NL282" s="41"/>
      <c r="NM282" s="41"/>
      <c r="NN282" s="41"/>
      <c r="NO282" s="41"/>
      <c r="NP282" s="41"/>
      <c r="NQ282" s="41"/>
      <c r="NR282" s="41"/>
      <c r="NS282" s="41"/>
      <c r="NT282" s="41"/>
      <c r="NU282" s="41"/>
      <c r="NV282" s="41"/>
      <c r="NW282" s="41"/>
      <c r="NX282" s="41"/>
      <c r="NY282" s="41"/>
      <c r="NZ282" s="41"/>
      <c r="OA282" s="41"/>
      <c r="OB282" s="41"/>
      <c r="OC282" s="41"/>
      <c r="OD282" s="41"/>
      <c r="OE282" s="41"/>
      <c r="OF282" s="41"/>
      <c r="OG282" s="41"/>
      <c r="OH282" s="41"/>
      <c r="OI282" s="41"/>
      <c r="OJ282" s="41"/>
      <c r="OK282" s="41"/>
      <c r="OL282" s="41"/>
      <c r="OM282" s="41"/>
      <c r="ON282" s="41"/>
      <c r="OO282" s="41"/>
      <c r="OP282" s="41"/>
      <c r="OQ282" s="41"/>
      <c r="OR282" s="41"/>
      <c r="OS282" s="41"/>
      <c r="OT282" s="41"/>
      <c r="OU282" s="41"/>
      <c r="OV282" s="41"/>
      <c r="OW282" s="41"/>
      <c r="OX282" s="41"/>
      <c r="OY282" s="41"/>
      <c r="OZ282" s="41"/>
      <c r="PA282" s="41"/>
      <c r="PB282" s="41"/>
      <c r="PC282" s="41"/>
      <c r="PD282" s="41"/>
      <c r="PE282" s="41"/>
      <c r="PF282" s="41"/>
      <c r="PG282" s="41"/>
      <c r="PH282" s="41"/>
      <c r="PI282" s="41"/>
      <c r="PJ282" s="41"/>
      <c r="PK282" s="41"/>
      <c r="PL282" s="41"/>
      <c r="PM282" s="41"/>
      <c r="PN282" s="41"/>
      <c r="PO282" s="41"/>
      <c r="PP282" s="41"/>
      <c r="PQ282" s="41"/>
      <c r="PR282" s="41"/>
      <c r="PS282" s="41"/>
      <c r="PT282" s="41"/>
      <c r="PU282" s="41"/>
      <c r="PV282" s="41"/>
      <c r="PW282" s="41"/>
      <c r="PX282" s="41"/>
      <c r="PY282" s="41"/>
      <c r="PZ282" s="41"/>
      <c r="QA282" s="41"/>
      <c r="QB282" s="41"/>
      <c r="QC282" s="41"/>
      <c r="QD282" s="41"/>
      <c r="QE282" s="41"/>
      <c r="QF282" s="41"/>
      <c r="QG282" s="41"/>
      <c r="QH282" s="41"/>
      <c r="QI282" s="41"/>
      <c r="QJ282" s="41"/>
      <c r="QK282" s="41"/>
      <c r="QL282" s="41"/>
      <c r="QM282" s="41"/>
      <c r="QN282" s="41"/>
      <c r="QO282" s="41"/>
      <c r="QP282" s="41"/>
      <c r="QQ282" s="41"/>
      <c r="QR282" s="41"/>
      <c r="QS282" s="41"/>
      <c r="QT282" s="41"/>
      <c r="QU282" s="41"/>
      <c r="QV282" s="41"/>
      <c r="QW282" s="41"/>
      <c r="QX282" s="41"/>
      <c r="QY282" s="41"/>
      <c r="QZ282" s="41"/>
      <c r="RA282" s="41"/>
      <c r="RB282" s="41"/>
      <c r="RC282" s="41"/>
      <c r="RD282" s="41"/>
      <c r="RE282" s="41"/>
      <c r="RF282" s="41"/>
      <c r="RG282" s="41"/>
      <c r="RH282" s="41"/>
      <c r="RI282" s="41"/>
      <c r="RJ282" s="41"/>
      <c r="RK282" s="41"/>
      <c r="RL282" s="41"/>
      <c r="RM282" s="41"/>
      <c r="RN282" s="41"/>
      <c r="RO282" s="41"/>
      <c r="RP282" s="41"/>
      <c r="RQ282" s="41"/>
      <c r="RR282" s="41"/>
      <c r="RS282" s="41"/>
      <c r="RT282" s="41"/>
      <c r="RU282" s="41"/>
      <c r="RV282" s="41"/>
      <c r="RW282" s="41"/>
      <c r="RX282" s="41"/>
      <c r="RY282" s="41"/>
      <c r="RZ282" s="41"/>
      <c r="SA282" s="41"/>
      <c r="SB282" s="41"/>
      <c r="SC282" s="41"/>
      <c r="SD282" s="41"/>
      <c r="SE282" s="41"/>
      <c r="SF282" s="41"/>
      <c r="SG282" s="41"/>
      <c r="SH282" s="41"/>
      <c r="SI282" s="41"/>
      <c r="SJ282" s="41"/>
      <c r="SK282" s="41"/>
      <c r="SL282" s="41"/>
      <c r="SM282" s="41"/>
      <c r="SN282" s="41"/>
      <c r="SO282" s="41"/>
      <c r="SP282" s="41"/>
      <c r="SQ282" s="41"/>
      <c r="SR282" s="41"/>
      <c r="SS282" s="41"/>
      <c r="ST282" s="41"/>
      <c r="SU282" s="41"/>
      <c r="SV282" s="41"/>
      <c r="SW282" s="41"/>
      <c r="SX282" s="41"/>
      <c r="SY282" s="41"/>
      <c r="SZ282" s="41"/>
      <c r="TA282" s="41"/>
      <c r="TB282" s="41"/>
      <c r="TC282" s="41"/>
      <c r="TD282" s="41"/>
      <c r="TE282" s="41"/>
      <c r="TF282" s="41"/>
      <c r="TG282" s="41"/>
      <c r="TH282" s="41"/>
      <c r="TI282" s="41"/>
      <c r="TJ282" s="41"/>
      <c r="TK282" s="41"/>
      <c r="TL282" s="41"/>
      <c r="TM282" s="41"/>
      <c r="TN282" s="41"/>
      <c r="TO282" s="41"/>
      <c r="TP282" s="41"/>
      <c r="TQ282" s="41"/>
      <c r="TR282" s="41"/>
      <c r="TS282" s="41"/>
      <c r="TT282" s="41"/>
      <c r="TU282" s="41"/>
      <c r="TV282" s="41"/>
      <c r="TW282" s="41"/>
      <c r="TX282" s="41"/>
      <c r="TY282" s="41"/>
      <c r="TZ282" s="41"/>
      <c r="UA282" s="41"/>
      <c r="UB282" s="41"/>
      <c r="UC282" s="41"/>
      <c r="UD282" s="41"/>
      <c r="UE282" s="41"/>
      <c r="UF282" s="41"/>
      <c r="UG282" s="41"/>
      <c r="UH282" s="41"/>
      <c r="UI282" s="41"/>
      <c r="UJ282" s="41"/>
      <c r="UK282" s="41"/>
      <c r="UL282" s="41"/>
      <c r="UM282" s="41"/>
      <c r="UN282" s="41"/>
      <c r="UO282" s="41"/>
      <c r="UP282" s="41"/>
      <c r="UQ282" s="41"/>
      <c r="UR282" s="41"/>
      <c r="US282" s="41"/>
      <c r="UT282" s="41"/>
      <c r="UU282" s="41"/>
      <c r="UV282" s="41"/>
      <c r="UW282" s="41"/>
      <c r="UX282" s="41"/>
      <c r="UY282" s="41"/>
      <c r="UZ282" s="41"/>
      <c r="VA282" s="41"/>
      <c r="VB282" s="41"/>
      <c r="VC282" s="41"/>
      <c r="VD282" s="41"/>
      <c r="VE282" s="41"/>
      <c r="VF282" s="41"/>
      <c r="VG282" s="41"/>
      <c r="VH282" s="41"/>
      <c r="VI282" s="41"/>
      <c r="VJ282" s="41"/>
      <c r="VK282" s="41"/>
      <c r="VL282" s="41"/>
      <c r="VM282" s="41"/>
      <c r="VN282" s="41"/>
      <c r="VO282" s="41"/>
      <c r="VP282" s="41"/>
      <c r="VQ282" s="41"/>
      <c r="VR282" s="41"/>
      <c r="VS282" s="41"/>
      <c r="VT282" s="41"/>
      <c r="VU282" s="41"/>
      <c r="VV282" s="41"/>
      <c r="VW282" s="41"/>
      <c r="VX282" s="41"/>
      <c r="VY282" s="41"/>
      <c r="VZ282" s="41"/>
      <c r="WA282" s="41"/>
      <c r="WB282" s="41"/>
      <c r="WC282" s="41"/>
      <c r="WD282" s="41"/>
      <c r="WE282" s="41"/>
      <c r="WF282" s="41"/>
      <c r="WG282" s="41"/>
      <c r="WH282" s="41"/>
      <c r="WI282" s="41"/>
      <c r="WJ282" s="41"/>
      <c r="WK282" s="41"/>
      <c r="WL282" s="41"/>
      <c r="WM282" s="41"/>
      <c r="WN282" s="41"/>
      <c r="WO282" s="41"/>
      <c r="WP282" s="41"/>
      <c r="WQ282" s="41"/>
      <c r="WR282" s="41"/>
      <c r="WS282" s="41"/>
      <c r="WT282" s="41"/>
      <c r="WU282" s="41"/>
      <c r="WV282" s="41"/>
      <c r="WW282" s="41"/>
      <c r="WX282" s="41"/>
      <c r="WY282" s="41"/>
      <c r="WZ282" s="41"/>
      <c r="XA282" s="41"/>
      <c r="XB282" s="41"/>
      <c r="XC282" s="41"/>
      <c r="XD282" s="41"/>
      <c r="XE282" s="41"/>
      <c r="XF282" s="41"/>
      <c r="XG282" s="41"/>
      <c r="XH282" s="41"/>
      <c r="XI282" s="41"/>
      <c r="XJ282" s="41"/>
      <c r="XK282" s="41"/>
      <c r="XL282" s="41"/>
      <c r="XM282" s="41"/>
      <c r="XN282" s="41"/>
      <c r="XO282" s="41"/>
      <c r="XP282" s="41"/>
      <c r="XQ282" s="41"/>
      <c r="XR282" s="41"/>
      <c r="XS282" s="41"/>
      <c r="XT282" s="41"/>
      <c r="XU282" s="41"/>
      <c r="XV282" s="41"/>
      <c r="XW282" s="41"/>
      <c r="XX282" s="41"/>
      <c r="XY282" s="41"/>
      <c r="XZ282" s="41"/>
      <c r="YA282" s="41"/>
      <c r="YB282" s="41"/>
      <c r="YC282" s="41"/>
      <c r="YD282" s="41"/>
      <c r="YE282" s="41"/>
      <c r="YF282" s="41"/>
      <c r="YG282" s="41"/>
      <c r="YH282" s="41"/>
      <c r="YI282" s="41"/>
      <c r="YJ282" s="41"/>
      <c r="YK282" s="41"/>
      <c r="YL282" s="41"/>
      <c r="YM282" s="41"/>
      <c r="YN282" s="41"/>
      <c r="YO282" s="41"/>
      <c r="YP282" s="41"/>
      <c r="YQ282" s="41"/>
      <c r="YR282" s="41"/>
      <c r="YS282" s="41"/>
      <c r="YT282" s="41"/>
      <c r="YU282" s="41"/>
      <c r="YV282" s="41"/>
      <c r="YW282" s="41"/>
      <c r="YX282" s="41"/>
      <c r="YY282" s="41"/>
      <c r="YZ282" s="41"/>
      <c r="ZA282" s="41"/>
      <c r="ZB282" s="41"/>
      <c r="ZC282" s="41"/>
      <c r="ZD282" s="41"/>
      <c r="ZE282" s="41"/>
      <c r="ZF282" s="41"/>
      <c r="ZG282" s="41"/>
      <c r="ZH282" s="41"/>
      <c r="ZI282" s="41"/>
      <c r="ZJ282" s="41"/>
      <c r="ZK282" s="41"/>
      <c r="ZL282" s="41"/>
      <c r="ZM282" s="41"/>
      <c r="ZN282" s="41"/>
      <c r="ZO282" s="41"/>
      <c r="ZP282" s="41"/>
      <c r="ZQ282" s="41"/>
      <c r="ZR282" s="41"/>
      <c r="ZS282" s="41"/>
      <c r="ZT282" s="41"/>
      <c r="ZU282" s="41"/>
      <c r="ZV282" s="41"/>
      <c r="ZW282" s="41"/>
      <c r="ZX282" s="41"/>
      <c r="ZY282" s="41"/>
      <c r="ZZ282" s="41"/>
      <c r="AAA282" s="41"/>
      <c r="AAB282" s="41"/>
      <c r="AAC282" s="41"/>
      <c r="AAD282" s="41"/>
      <c r="AAE282" s="41"/>
      <c r="AAF282" s="41"/>
      <c r="AAG282" s="41"/>
      <c r="AAH282" s="41"/>
      <c r="AAI282" s="41"/>
      <c r="AAJ282" s="41"/>
      <c r="AAK282" s="41"/>
      <c r="AAL282" s="41"/>
      <c r="AAM282" s="41"/>
      <c r="AAN282" s="41"/>
      <c r="AAO282" s="41"/>
      <c r="AAP282" s="41"/>
      <c r="AAQ282" s="41"/>
      <c r="AAR282" s="41"/>
      <c r="AAS282" s="41"/>
      <c r="AAT282" s="41"/>
      <c r="AAU282" s="41"/>
      <c r="AAV282" s="41"/>
      <c r="AAW282" s="41"/>
      <c r="AAX282" s="41"/>
      <c r="AAY282" s="41"/>
      <c r="AAZ282" s="41"/>
      <c r="ABA282" s="41"/>
      <c r="ABB282" s="41"/>
      <c r="ABC282" s="41"/>
      <c r="ABD282" s="41"/>
      <c r="ABE282" s="41"/>
      <c r="ABF282" s="41"/>
      <c r="ABG282" s="41"/>
      <c r="ABH282" s="41"/>
      <c r="ABI282" s="41"/>
      <c r="ABJ282" s="41"/>
      <c r="ABK282" s="41"/>
      <c r="ABL282" s="41"/>
      <c r="ABM282" s="41"/>
      <c r="ABN282" s="41"/>
      <c r="ABO282" s="41"/>
      <c r="ABP282" s="41"/>
      <c r="ABQ282" s="41"/>
      <c r="ABR282" s="41"/>
      <c r="ABS282" s="41"/>
      <c r="ABT282" s="41"/>
      <c r="ABU282" s="41"/>
      <c r="ABV282" s="41"/>
      <c r="ABW282" s="41"/>
      <c r="ABX282" s="41"/>
      <c r="ABY282" s="41"/>
      <c r="ABZ282" s="41"/>
      <c r="ACA282" s="41"/>
      <c r="ACB282" s="41"/>
      <c r="ACC282" s="41"/>
      <c r="ACD282" s="41"/>
      <c r="ACE282" s="41"/>
      <c r="ACF282" s="41"/>
      <c r="ACG282" s="41"/>
      <c r="ACH282" s="41"/>
      <c r="ACI282" s="41"/>
      <c r="ACJ282" s="41"/>
      <c r="ACK282" s="41"/>
      <c r="ACL282" s="41"/>
      <c r="ACM282" s="41"/>
      <c r="ACN282" s="41"/>
      <c r="ACO282" s="41"/>
      <c r="ACP282" s="41"/>
      <c r="ACQ282" s="41"/>
      <c r="ACR282" s="41"/>
      <c r="ACS282" s="41"/>
      <c r="ACT282" s="41"/>
      <c r="ACU282" s="41"/>
      <c r="ACV282" s="41"/>
      <c r="ACW282" s="41"/>
      <c r="ACX282" s="41"/>
      <c r="ACY282" s="41"/>
      <c r="ACZ282" s="41"/>
      <c r="ADA282" s="41"/>
      <c r="ADB282" s="41"/>
      <c r="ADC282" s="41"/>
      <c r="ADD282" s="41"/>
      <c r="ADE282" s="41"/>
      <c r="ADF282" s="41"/>
      <c r="ADG282" s="41"/>
      <c r="ADH282" s="41"/>
      <c r="ADI282" s="41"/>
      <c r="ADJ282" s="41"/>
      <c r="ADK282" s="41"/>
      <c r="ADL282" s="41"/>
      <c r="ADM282" s="41"/>
      <c r="ADN282" s="41"/>
      <c r="ADO282" s="41"/>
      <c r="ADP282" s="41"/>
      <c r="ADQ282" s="41"/>
      <c r="ADR282" s="41"/>
      <c r="ADS282" s="41"/>
      <c r="ADT282" s="41"/>
      <c r="ADU282" s="41"/>
      <c r="ADV282" s="41"/>
      <c r="ADW282" s="41"/>
      <c r="ADX282" s="41"/>
      <c r="ADY282" s="41"/>
      <c r="ADZ282" s="41"/>
      <c r="AEA282" s="41"/>
      <c r="AEB282" s="41"/>
      <c r="AEC282" s="41"/>
      <c r="AED282" s="41"/>
      <c r="AEE282" s="41"/>
      <c r="AEF282" s="41"/>
      <c r="AEG282" s="41"/>
      <c r="AEH282" s="41"/>
      <c r="AEI282" s="41"/>
      <c r="AEJ282" s="41"/>
      <c r="AEK282" s="41"/>
      <c r="AEL282" s="41"/>
      <c r="AEM282" s="41"/>
      <c r="AEN282" s="41"/>
      <c r="AEO282" s="41"/>
      <c r="AEP282" s="41"/>
      <c r="AEQ282" s="41"/>
      <c r="AER282" s="41"/>
      <c r="AES282" s="41"/>
      <c r="AET282" s="41"/>
      <c r="AEU282" s="41"/>
      <c r="AEV282" s="41"/>
      <c r="AEW282" s="41"/>
      <c r="AEX282" s="41"/>
      <c r="AEY282" s="41"/>
      <c r="AEZ282" s="41"/>
      <c r="AFA282" s="41"/>
      <c r="AFB282" s="41"/>
      <c r="AFC282" s="41"/>
      <c r="AFD282" s="41"/>
      <c r="AFE282" s="41"/>
      <c r="AFF282" s="41"/>
      <c r="AFG282" s="41"/>
      <c r="AFH282" s="41"/>
      <c r="AFI282" s="41"/>
      <c r="AFJ282" s="41"/>
      <c r="AFK282" s="41"/>
      <c r="AFL282" s="41"/>
      <c r="AFM282" s="41"/>
      <c r="AFN282" s="41"/>
      <c r="AFO282" s="41"/>
      <c r="AFP282" s="41"/>
      <c r="AFQ282" s="41"/>
      <c r="AFR282" s="41"/>
      <c r="AFS282" s="41"/>
      <c r="AFT282" s="41"/>
      <c r="AFU282" s="41"/>
      <c r="AFV282" s="41"/>
      <c r="AFW282" s="41"/>
      <c r="AFX282" s="41"/>
      <c r="AFY282" s="41"/>
      <c r="AFZ282" s="41"/>
      <c r="AGA282" s="41"/>
      <c r="AGB282" s="41"/>
      <c r="AGC282" s="41"/>
      <c r="AGD282" s="41"/>
      <c r="AGE282" s="41"/>
      <c r="AGF282" s="41"/>
      <c r="AGG282" s="41"/>
      <c r="AGH282" s="41"/>
      <c r="AGI282" s="41"/>
      <c r="AGJ282" s="41"/>
      <c r="AGK282" s="41"/>
      <c r="AGL282" s="41"/>
      <c r="AGM282" s="41"/>
      <c r="AGN282" s="41"/>
      <c r="AGO282" s="41"/>
      <c r="AGP282" s="41"/>
      <c r="AGQ282" s="41"/>
      <c r="AGR282" s="41"/>
      <c r="AGS282" s="41"/>
      <c r="AGT282" s="41"/>
      <c r="AGU282" s="41"/>
      <c r="AGV282" s="41"/>
      <c r="AGW282" s="41"/>
      <c r="AGX282" s="41"/>
      <c r="AGY282" s="41"/>
      <c r="AGZ282" s="41"/>
      <c r="AHA282" s="41"/>
      <c r="AHB282" s="41"/>
      <c r="AHC282" s="41"/>
      <c r="AHD282" s="41"/>
      <c r="AHE282" s="41"/>
      <c r="AHF282" s="41"/>
      <c r="AHG282" s="41"/>
      <c r="AHH282" s="41"/>
      <c r="AHI282" s="41"/>
      <c r="AHJ282" s="41"/>
      <c r="AHK282" s="41"/>
      <c r="AHL282" s="41"/>
      <c r="AHM282" s="41"/>
      <c r="AHN282" s="41"/>
      <c r="AHO282" s="41"/>
      <c r="AHP282" s="41"/>
      <c r="AHQ282" s="41"/>
      <c r="AHR282" s="41"/>
      <c r="AHS282" s="41"/>
      <c r="AHT282" s="41"/>
      <c r="AHU282" s="41"/>
      <c r="AHV282" s="41"/>
      <c r="AHW282" s="41"/>
      <c r="AHX282" s="41"/>
      <c r="AHY282" s="41"/>
      <c r="AHZ282" s="41"/>
      <c r="AIA282" s="41"/>
      <c r="AIB282" s="41"/>
      <c r="AIC282" s="41"/>
      <c r="AID282" s="41"/>
      <c r="AIE282" s="41"/>
      <c r="AIF282" s="41"/>
      <c r="AIG282" s="41"/>
      <c r="AIH282" s="41"/>
      <c r="AII282" s="41"/>
      <c r="AIJ282" s="41"/>
      <c r="AIK282" s="41"/>
      <c r="AIL282" s="41"/>
      <c r="AIM282" s="41"/>
      <c r="AIN282" s="41"/>
      <c r="AIO282" s="41"/>
      <c r="AIP282" s="41"/>
      <c r="AIQ282" s="41"/>
      <c r="AIR282" s="41"/>
      <c r="AIS282" s="41"/>
      <c r="AIT282" s="41"/>
      <c r="AIU282" s="41"/>
      <c r="AIV282" s="41"/>
      <c r="AIW282" s="41"/>
      <c r="AIX282" s="41"/>
      <c r="AIY282" s="41"/>
      <c r="AIZ282" s="41"/>
      <c r="AJA282" s="41"/>
      <c r="AJB282" s="41"/>
      <c r="AJC282" s="41"/>
      <c r="AJD282" s="41"/>
      <c r="AJE282" s="41"/>
      <c r="AJF282" s="41"/>
      <c r="AJG282" s="41"/>
      <c r="AJH282" s="41"/>
      <c r="AJI282" s="41"/>
      <c r="AJJ282" s="41"/>
      <c r="AJK282" s="41"/>
      <c r="AJL282" s="41"/>
      <c r="AJM282" s="41"/>
      <c r="AJN282" s="41"/>
      <c r="AJO282" s="41"/>
      <c r="AJP282" s="41"/>
      <c r="AJQ282" s="41"/>
      <c r="AJR282" s="41"/>
      <c r="AJS282" s="41"/>
      <c r="AJT282" s="41"/>
      <c r="AJU282" s="41"/>
      <c r="AJV282" s="41"/>
      <c r="AJW282" s="41"/>
      <c r="AJX282" s="41"/>
      <c r="AJY282" s="41"/>
      <c r="AJZ282" s="41"/>
      <c r="AKA282" s="41"/>
      <c r="AKB282" s="41"/>
      <c r="AKC282" s="41"/>
      <c r="AKD282" s="41"/>
      <c r="AKE282" s="41"/>
      <c r="AKF282" s="41"/>
      <c r="AKG282" s="41"/>
      <c r="AKH282" s="41"/>
      <c r="AKI282" s="41"/>
      <c r="AKJ282" s="41"/>
      <c r="AKK282" s="41"/>
      <c r="AKL282" s="41"/>
      <c r="AKM282" s="41"/>
      <c r="AKN282" s="41"/>
      <c r="AKO282" s="41"/>
      <c r="AKP282" s="41"/>
      <c r="AKQ282" s="41"/>
      <c r="AKR282" s="41"/>
      <c r="AKS282" s="41"/>
      <c r="AKT282" s="41"/>
      <c r="AKU282" s="41"/>
      <c r="AKV282" s="41"/>
      <c r="AKW282" s="41"/>
      <c r="AKX282" s="41"/>
      <c r="AKY282" s="41"/>
      <c r="AKZ282" s="41"/>
      <c r="ALA282" s="41"/>
      <c r="ALB282" s="41"/>
      <c r="ALC282" s="41"/>
      <c r="ALD282" s="41"/>
      <c r="ALE282" s="41"/>
      <c r="ALF282" s="41"/>
      <c r="ALG282" s="41"/>
      <c r="ALH282" s="41"/>
      <c r="ALI282" s="41"/>
      <c r="ALJ282" s="41"/>
      <c r="ALK282" s="41"/>
      <c r="ALL282" s="41"/>
      <c r="ALM282" s="41"/>
      <c r="ALN282" s="41"/>
      <c r="ALO282" s="41"/>
      <c r="ALP282" s="41"/>
      <c r="ALQ282" s="41"/>
      <c r="ALR282" s="41"/>
      <c r="ALS282" s="41"/>
      <c r="ALT282" s="41"/>
      <c r="ALU282" s="41"/>
      <c r="ALV282" s="41"/>
      <c r="ALW282" s="41"/>
      <c r="ALX282" s="41"/>
      <c r="ALY282" s="41"/>
      <c r="ALZ282" s="41"/>
      <c r="AMA282" s="41"/>
      <c r="AMB282" s="41"/>
      <c r="AMC282" s="41"/>
      <c r="AMD282" s="41"/>
      <c r="AME282" s="41"/>
      <c r="AMF282" s="41"/>
      <c r="AMG282" s="41"/>
      <c r="AMH282" s="41"/>
      <c r="AMI282" s="41"/>
      <c r="AMJ282" s="41"/>
      <c r="AMK282" s="41"/>
      <c r="AML282" s="41"/>
      <c r="AMM282" s="41"/>
      <c r="AMN282" s="41"/>
      <c r="AMO282" s="41"/>
      <c r="AMP282" s="41"/>
      <c r="AMQ282" s="41"/>
      <c r="AMR282" s="41"/>
      <c r="AMS282" s="41"/>
      <c r="AMT282" s="41"/>
      <c r="AMU282" s="41"/>
      <c r="AMV282" s="41"/>
      <c r="AMW282" s="41"/>
      <c r="AMX282" s="41"/>
      <c r="AMY282" s="41"/>
      <c r="AMZ282" s="41"/>
      <c r="ANA282" s="41"/>
      <c r="ANB282" s="41"/>
      <c r="ANC282" s="41"/>
      <c r="AND282" s="41"/>
      <c r="ANE282" s="41"/>
      <c r="ANF282" s="41"/>
      <c r="ANG282" s="41"/>
      <c r="ANH282" s="41"/>
      <c r="ANI282" s="41"/>
      <c r="ANJ282" s="41"/>
      <c r="ANK282" s="41"/>
      <c r="ANL282" s="41"/>
      <c r="ANM282" s="41"/>
      <c r="ANN282" s="41"/>
      <c r="ANO282" s="41"/>
      <c r="ANP282" s="41"/>
      <c r="ANQ282" s="41"/>
      <c r="ANR282" s="41"/>
      <c r="ANS282" s="41"/>
      <c r="ANT282" s="41"/>
      <c r="ANU282" s="41"/>
      <c r="ANV282" s="41"/>
      <c r="ANW282" s="41"/>
      <c r="ANX282" s="41"/>
      <c r="ANY282" s="41"/>
      <c r="ANZ282" s="41"/>
      <c r="AOA282" s="41"/>
      <c r="AOB282" s="41"/>
      <c r="AOC282" s="41"/>
      <c r="AOD282" s="41"/>
      <c r="AOE282" s="41"/>
      <c r="AOF282" s="41"/>
      <c r="AOG282" s="41"/>
      <c r="AOH282" s="41"/>
      <c r="AOI282" s="41"/>
      <c r="AOJ282" s="41"/>
      <c r="AOK282" s="41"/>
      <c r="AOL282" s="41"/>
      <c r="AOM282" s="41"/>
      <c r="AON282" s="41"/>
      <c r="AOO282" s="41"/>
      <c r="AOP282" s="41"/>
      <c r="AOQ282" s="41"/>
      <c r="AOR282" s="41"/>
      <c r="AOS282" s="41"/>
      <c r="AOT282" s="41"/>
      <c r="AOU282" s="41"/>
      <c r="AOV282" s="41"/>
      <c r="AOW282" s="41"/>
      <c r="AOX282" s="41"/>
      <c r="AOY282" s="41"/>
      <c r="AOZ282" s="41"/>
      <c r="APA282" s="41"/>
      <c r="APB282" s="41"/>
      <c r="APC282" s="41"/>
      <c r="APD282" s="41"/>
      <c r="APE282" s="41"/>
      <c r="APF282" s="41"/>
      <c r="APG282" s="41"/>
      <c r="APH282" s="41"/>
      <c r="API282" s="41"/>
      <c r="APJ282" s="41"/>
      <c r="APK282" s="41"/>
      <c r="APL282" s="41"/>
      <c r="APM282" s="41"/>
      <c r="APN282" s="41"/>
      <c r="APO282" s="41"/>
      <c r="APP282" s="41"/>
      <c r="APQ282" s="41"/>
      <c r="APR282" s="41"/>
      <c r="APS282" s="41"/>
      <c r="APT282" s="41"/>
      <c r="APU282" s="41"/>
      <c r="APV282" s="41"/>
      <c r="APW282" s="41"/>
      <c r="APX282" s="41"/>
      <c r="APY282" s="41"/>
      <c r="APZ282" s="41"/>
      <c r="AQA282" s="41"/>
      <c r="AQB282" s="41"/>
      <c r="AQC282" s="41"/>
      <c r="AQD282" s="41"/>
      <c r="AQE282" s="41"/>
      <c r="AQF282" s="41"/>
      <c r="AQG282" s="41"/>
      <c r="AQH282" s="41"/>
      <c r="AQI282" s="41"/>
      <c r="AQJ282" s="41"/>
      <c r="AQK282" s="41"/>
      <c r="AQL282" s="41"/>
      <c r="AQM282" s="41"/>
      <c r="AQN282" s="41"/>
      <c r="AQO282" s="41"/>
      <c r="AQP282" s="41"/>
      <c r="AQQ282" s="41"/>
      <c r="AQR282" s="41"/>
      <c r="AQS282" s="41"/>
      <c r="AQT282" s="41"/>
      <c r="AQU282" s="41"/>
      <c r="AQV282" s="41"/>
      <c r="AQW282" s="41"/>
      <c r="AQX282" s="41"/>
      <c r="AQY282" s="41"/>
      <c r="AQZ282" s="41"/>
      <c r="ARA282" s="41"/>
      <c r="ARB282" s="41"/>
      <c r="ARC282" s="41"/>
      <c r="ARD282" s="41"/>
      <c r="ARE282" s="41"/>
      <c r="ARF282" s="41"/>
      <c r="ARG282" s="41"/>
      <c r="ARH282" s="41"/>
      <c r="ARI282" s="41"/>
      <c r="ARJ282" s="41"/>
      <c r="ARK282" s="41"/>
      <c r="ARL282" s="41"/>
      <c r="ARM282" s="41"/>
      <c r="ARN282" s="41"/>
      <c r="ARO282" s="41"/>
      <c r="ARP282" s="41"/>
      <c r="ARQ282" s="41"/>
      <c r="ARR282" s="41"/>
      <c r="ARS282" s="41"/>
      <c r="ART282" s="41"/>
      <c r="ARU282" s="41"/>
      <c r="ARV282" s="41"/>
      <c r="ARW282" s="41"/>
      <c r="ARX282" s="41"/>
      <c r="ARY282" s="41"/>
      <c r="ARZ282" s="41"/>
      <c r="ASA282" s="41"/>
      <c r="ASB282" s="41"/>
      <c r="ASC282" s="41"/>
      <c r="ASD282" s="41"/>
      <c r="ASE282" s="41"/>
      <c r="ASF282" s="41"/>
      <c r="ASG282" s="41"/>
      <c r="ASH282" s="41"/>
      <c r="ASI282" s="41"/>
      <c r="ASJ282" s="41"/>
      <c r="ASK282" s="41"/>
      <c r="ASL282" s="41"/>
      <c r="ASM282" s="41"/>
      <c r="ASN282" s="41"/>
      <c r="ASO282" s="41"/>
      <c r="ASP282" s="41"/>
      <c r="ASQ282" s="41"/>
      <c r="ASR282" s="41"/>
      <c r="ASS282" s="41"/>
      <c r="AST282" s="41"/>
      <c r="ASU282" s="41"/>
      <c r="ASV282" s="41"/>
      <c r="ASW282" s="41"/>
      <c r="ASX282" s="41"/>
      <c r="ASY282" s="41"/>
      <c r="ASZ282" s="41"/>
      <c r="ATA282" s="41"/>
      <c r="ATB282" s="41"/>
      <c r="ATC282" s="41"/>
      <c r="ATD282" s="41"/>
      <c r="ATE282" s="41"/>
      <c r="ATF282" s="41"/>
      <c r="ATG282" s="41"/>
      <c r="ATH282" s="41"/>
      <c r="ATI282" s="41"/>
      <c r="ATJ282" s="41"/>
      <c r="ATK282" s="41"/>
      <c r="ATL282" s="41"/>
      <c r="ATM282" s="41"/>
      <c r="ATN282" s="41"/>
      <c r="ATO282" s="41"/>
      <c r="ATP282" s="41"/>
      <c r="ATQ282" s="41"/>
      <c r="ATR282" s="41"/>
      <c r="ATS282" s="41"/>
      <c r="ATT282" s="41"/>
      <c r="ATU282" s="41"/>
      <c r="ATV282" s="41"/>
      <c r="ATW282" s="41"/>
      <c r="ATX282" s="41"/>
      <c r="ATY282" s="41"/>
      <c r="ATZ282" s="41"/>
      <c r="AUA282" s="41"/>
      <c r="AUB282" s="41"/>
      <c r="AUC282" s="41"/>
      <c r="AUD282" s="41"/>
      <c r="AUE282" s="41"/>
      <c r="AUF282" s="41"/>
      <c r="AUG282" s="41"/>
      <c r="AUH282" s="41"/>
      <c r="AUI282" s="41"/>
      <c r="AUJ282" s="41"/>
      <c r="AUK282" s="41"/>
      <c r="AUL282" s="41"/>
      <c r="AUM282" s="41"/>
      <c r="AUN282" s="41"/>
      <c r="AUO282" s="41"/>
      <c r="AUP282" s="41"/>
      <c r="AUQ282" s="41"/>
      <c r="AUR282" s="41"/>
      <c r="AUS282" s="41"/>
      <c r="AUT282" s="41"/>
      <c r="AUU282" s="41"/>
      <c r="AUV282" s="41"/>
      <c r="AUW282" s="41"/>
      <c r="AUX282" s="41"/>
      <c r="AUY282" s="41"/>
      <c r="AUZ282" s="41"/>
      <c r="AVA282" s="41"/>
      <c r="AVB282" s="41"/>
      <c r="AVC282" s="41"/>
      <c r="AVD282" s="41"/>
      <c r="AVE282" s="41"/>
      <c r="AVF282" s="41"/>
      <c r="AVG282" s="41"/>
      <c r="AVH282" s="41"/>
      <c r="AVI282" s="41"/>
      <c r="AVJ282" s="41"/>
      <c r="AVK282" s="41"/>
      <c r="AVL282" s="41"/>
      <c r="AVM282" s="41"/>
      <c r="AVN282" s="41"/>
      <c r="AVO282" s="41"/>
      <c r="AVP282" s="41"/>
      <c r="AVQ282" s="41"/>
      <c r="AVR282" s="41"/>
      <c r="AVS282" s="41"/>
      <c r="AVT282" s="41"/>
      <c r="AVU282" s="41"/>
      <c r="AVV282" s="41"/>
      <c r="AVW282" s="41"/>
      <c r="AVX282" s="41"/>
      <c r="AVY282" s="41"/>
      <c r="AVZ282" s="41"/>
      <c r="AWA282" s="41"/>
      <c r="AWB282" s="41"/>
      <c r="AWC282" s="41"/>
      <c r="AWD282" s="41"/>
      <c r="AWE282" s="41"/>
      <c r="AWF282" s="41"/>
      <c r="AWG282" s="41"/>
      <c r="AWH282" s="41"/>
      <c r="AWI282" s="41"/>
      <c r="AWJ282" s="41"/>
      <c r="AWK282" s="41"/>
      <c r="AWL282" s="41"/>
      <c r="AWM282" s="41"/>
      <c r="AWN282" s="41"/>
      <c r="AWO282" s="41"/>
      <c r="AWP282" s="41"/>
      <c r="AWQ282" s="41"/>
      <c r="AWR282" s="41"/>
      <c r="AWS282" s="41"/>
      <c r="AWT282" s="41"/>
      <c r="AWU282" s="41"/>
      <c r="AWV282" s="41"/>
      <c r="AWW282" s="41"/>
      <c r="AWX282" s="41"/>
      <c r="AWY282" s="41"/>
      <c r="AWZ282" s="41"/>
      <c r="AXA282" s="41"/>
      <c r="AXB282" s="41"/>
      <c r="AXC282" s="41"/>
      <c r="AXD282" s="41"/>
      <c r="AXE282" s="41"/>
      <c r="AXF282" s="41"/>
      <c r="AXG282" s="41"/>
      <c r="AXH282" s="41"/>
      <c r="AXI282" s="41"/>
      <c r="AXJ282" s="41"/>
      <c r="AXK282" s="41"/>
      <c r="AXL282" s="41"/>
      <c r="AXM282" s="41"/>
      <c r="AXN282" s="41"/>
      <c r="AXO282" s="41"/>
      <c r="AXP282" s="41"/>
      <c r="AXQ282" s="41"/>
      <c r="AXR282" s="41"/>
      <c r="AXS282" s="41"/>
      <c r="AXT282" s="41"/>
      <c r="AXU282" s="41"/>
      <c r="AXV282" s="41"/>
      <c r="AXW282" s="41"/>
      <c r="AXX282" s="41"/>
      <c r="AXY282" s="41"/>
      <c r="AXZ282" s="41"/>
      <c r="AYA282" s="41"/>
      <c r="AYB282" s="41"/>
      <c r="AYC282" s="41"/>
      <c r="AYD282" s="41"/>
      <c r="AYE282" s="41"/>
      <c r="AYF282" s="41"/>
      <c r="AYG282" s="41"/>
      <c r="AYH282" s="41"/>
      <c r="AYI282" s="41"/>
      <c r="AYJ282" s="41"/>
      <c r="AYK282" s="41"/>
      <c r="AYL282" s="41"/>
      <c r="AYM282" s="41"/>
      <c r="AYN282" s="41"/>
      <c r="AYO282" s="41"/>
      <c r="AYP282" s="41"/>
      <c r="AYQ282" s="41"/>
      <c r="AYR282" s="41"/>
      <c r="AYS282" s="41"/>
      <c r="AYT282" s="41"/>
      <c r="AYU282" s="41"/>
      <c r="AYV282" s="41"/>
      <c r="AYW282" s="41"/>
      <c r="AYX282" s="41"/>
      <c r="AYY282" s="41"/>
      <c r="AYZ282" s="41"/>
      <c r="AZA282" s="41"/>
      <c r="AZB282" s="41"/>
      <c r="AZC282" s="41"/>
      <c r="AZD282" s="41"/>
      <c r="AZE282" s="41"/>
      <c r="AZF282" s="41"/>
      <c r="AZG282" s="41"/>
      <c r="AZH282" s="41"/>
      <c r="AZI282" s="41"/>
      <c r="AZJ282" s="41"/>
      <c r="AZK282" s="41"/>
      <c r="AZL282" s="41"/>
      <c r="AZM282" s="41"/>
      <c r="AZN282" s="41"/>
      <c r="AZO282" s="41"/>
      <c r="AZP282" s="41"/>
      <c r="AZQ282" s="41"/>
      <c r="AZR282" s="41"/>
      <c r="AZS282" s="41"/>
      <c r="AZT282" s="41"/>
      <c r="AZU282" s="41"/>
      <c r="AZV282" s="41"/>
      <c r="AZW282" s="41"/>
      <c r="AZX282" s="41"/>
      <c r="AZY282" s="41"/>
      <c r="AZZ282" s="41"/>
      <c r="BAA282" s="41"/>
      <c r="BAB282" s="41"/>
      <c r="BAC282" s="41"/>
      <c r="BAD282" s="41"/>
      <c r="BAE282" s="41"/>
      <c r="BAF282" s="41"/>
      <c r="BAG282" s="41"/>
      <c r="BAH282" s="41"/>
      <c r="BAI282" s="41"/>
      <c r="BAJ282" s="41"/>
      <c r="BAK282" s="41"/>
      <c r="BAL282" s="41"/>
      <c r="BAM282" s="41"/>
      <c r="BAN282" s="41"/>
      <c r="BAO282" s="41"/>
      <c r="BAP282" s="41"/>
      <c r="BAQ282" s="41"/>
      <c r="BAR282" s="41"/>
      <c r="BAS282" s="41"/>
      <c r="BAT282" s="41"/>
      <c r="BAU282" s="41"/>
      <c r="BAV282" s="41"/>
      <c r="BAW282" s="41"/>
      <c r="BAX282" s="41"/>
      <c r="BAY282" s="41"/>
      <c r="BAZ282" s="41"/>
      <c r="BBA282" s="41"/>
      <c r="BBB282" s="41"/>
      <c r="BBC282" s="41"/>
      <c r="BBD282" s="41"/>
      <c r="BBE282" s="41"/>
      <c r="BBF282" s="41"/>
      <c r="BBG282" s="41"/>
      <c r="BBH282" s="41"/>
      <c r="BBI282" s="41"/>
      <c r="BBJ282" s="41"/>
      <c r="BBK282" s="41"/>
      <c r="BBL282" s="41"/>
      <c r="BBM282" s="41"/>
      <c r="BBN282" s="41"/>
      <c r="BBO282" s="41"/>
      <c r="BBP282" s="41"/>
      <c r="BBQ282" s="41"/>
      <c r="BBR282" s="41"/>
      <c r="BBS282" s="41"/>
      <c r="BBT282" s="41"/>
      <c r="BBU282" s="41"/>
      <c r="BBV282" s="41"/>
      <c r="BBW282" s="41"/>
      <c r="BBX282" s="41"/>
      <c r="BBY282" s="41"/>
      <c r="BBZ282" s="41"/>
      <c r="BCA282" s="41"/>
      <c r="BCB282" s="41"/>
      <c r="BCC282" s="41"/>
      <c r="BCD282" s="41"/>
      <c r="BCE282" s="41"/>
      <c r="BCF282" s="41"/>
      <c r="BCG282" s="41"/>
      <c r="BCH282" s="41"/>
      <c r="BCI282" s="41"/>
      <c r="BCJ282" s="41"/>
      <c r="BCK282" s="41"/>
      <c r="BCL282" s="41"/>
      <c r="BCM282" s="41"/>
      <c r="BCN282" s="41"/>
      <c r="BCO282" s="41"/>
      <c r="BCP282" s="41"/>
      <c r="BCQ282" s="41"/>
      <c r="BCR282" s="41"/>
      <c r="BCS282" s="41"/>
      <c r="BCT282" s="41"/>
      <c r="BCU282" s="41"/>
      <c r="BCV282" s="41"/>
      <c r="BCW282" s="41"/>
      <c r="BCX282" s="41"/>
      <c r="BCY282" s="41"/>
      <c r="BCZ282" s="41"/>
      <c r="BDA282" s="41"/>
      <c r="BDB282" s="41"/>
      <c r="BDC282" s="41"/>
      <c r="BDD282" s="41"/>
      <c r="BDE282" s="41"/>
      <c r="BDF282" s="41"/>
      <c r="BDG282" s="41"/>
      <c r="BDH282" s="41"/>
      <c r="BDI282" s="41"/>
      <c r="BDJ282" s="41"/>
      <c r="BDK282" s="41"/>
      <c r="BDL282" s="41"/>
      <c r="BDM282" s="41"/>
      <c r="BDN282" s="41"/>
      <c r="BDO282" s="41"/>
      <c r="BDP282" s="41"/>
      <c r="BDQ282" s="41"/>
      <c r="BDR282" s="41"/>
      <c r="BDS282" s="41"/>
      <c r="BDT282" s="41"/>
      <c r="BDU282" s="41"/>
      <c r="BDV282" s="41"/>
      <c r="BDW282" s="41"/>
      <c r="BDX282" s="41"/>
      <c r="BDY282" s="41"/>
      <c r="BDZ282" s="41"/>
      <c r="BEA282" s="41"/>
      <c r="BEB282" s="41"/>
      <c r="BEC282" s="41"/>
      <c r="BED282" s="41"/>
      <c r="BEE282" s="41"/>
      <c r="BEF282" s="41"/>
      <c r="BEG282" s="41"/>
      <c r="BEH282" s="41"/>
      <c r="BEI282" s="41"/>
      <c r="BEJ282" s="41"/>
      <c r="BEK282" s="41"/>
      <c r="BEL282" s="41"/>
      <c r="BEM282" s="41"/>
      <c r="BEN282" s="41"/>
      <c r="BEO282" s="41"/>
      <c r="BEP282" s="41"/>
      <c r="BEQ282" s="41"/>
      <c r="BER282" s="41"/>
      <c r="BES282" s="41"/>
      <c r="BET282" s="41"/>
      <c r="BEU282" s="41"/>
      <c r="BEV282" s="41"/>
      <c r="BEW282" s="41"/>
      <c r="BEX282" s="41"/>
      <c r="BEY282" s="41"/>
      <c r="BEZ282" s="41"/>
      <c r="BFA282" s="41"/>
      <c r="BFB282" s="41"/>
      <c r="BFC282" s="41"/>
      <c r="BFD282" s="41"/>
      <c r="BFE282" s="41"/>
      <c r="BFF282" s="41"/>
      <c r="BFG282" s="41"/>
      <c r="BFH282" s="41"/>
      <c r="BFI282" s="41"/>
      <c r="BFJ282" s="41"/>
      <c r="BFK282" s="41"/>
      <c r="BFL282" s="41"/>
      <c r="BFM282" s="41"/>
      <c r="BFN282" s="41"/>
      <c r="BFO282" s="41"/>
      <c r="BFP282" s="41"/>
      <c r="BFQ282" s="41"/>
      <c r="BFR282" s="41"/>
      <c r="BFS282" s="41"/>
      <c r="BFT282" s="41"/>
      <c r="BFU282" s="41"/>
      <c r="BFV282" s="41"/>
      <c r="BFW282" s="41"/>
      <c r="BFX282" s="41"/>
      <c r="BFY282" s="41"/>
      <c r="BFZ282" s="41"/>
      <c r="BGA282" s="41"/>
      <c r="BGB282" s="41"/>
      <c r="BGC282" s="41"/>
      <c r="BGD282" s="41"/>
      <c r="BGE282" s="41"/>
      <c r="BGF282" s="41"/>
      <c r="BGG282" s="41"/>
      <c r="BGH282" s="41"/>
      <c r="BGI282" s="41"/>
      <c r="BGJ282" s="41"/>
      <c r="BGK282" s="41"/>
      <c r="BGL282" s="41"/>
      <c r="BGM282" s="41"/>
      <c r="BGN282" s="41"/>
      <c r="BGO282" s="41"/>
      <c r="BGP282" s="41"/>
      <c r="BGQ282" s="41"/>
      <c r="BGR282" s="41"/>
      <c r="BGS282" s="41"/>
      <c r="BGT282" s="41"/>
      <c r="BGU282" s="41"/>
      <c r="BGV282" s="41"/>
      <c r="BGW282" s="41"/>
      <c r="BGX282" s="41"/>
      <c r="BGY282" s="41"/>
      <c r="BGZ282" s="41"/>
      <c r="BHA282" s="41"/>
      <c r="BHB282" s="41"/>
      <c r="BHC282" s="41"/>
      <c r="BHD282" s="41"/>
      <c r="BHE282" s="41"/>
      <c r="BHF282" s="41"/>
      <c r="BHG282" s="41"/>
      <c r="BHH282" s="41"/>
      <c r="BHI282" s="41"/>
      <c r="BHJ282" s="41"/>
      <c r="BHK282" s="41"/>
      <c r="BHL282" s="41"/>
      <c r="BHM282" s="41"/>
      <c r="BHN282" s="41"/>
      <c r="BHO282" s="41"/>
      <c r="BHP282" s="41"/>
      <c r="BHQ282" s="41"/>
      <c r="BHR282" s="41"/>
      <c r="BHS282" s="41"/>
      <c r="BHT282" s="41"/>
      <c r="BHU282" s="41"/>
      <c r="BHV282" s="41"/>
      <c r="BHW282" s="41"/>
      <c r="BHX282" s="41"/>
      <c r="BHY282" s="41"/>
      <c r="BHZ282" s="41"/>
      <c r="BIA282" s="41"/>
      <c r="BIB282" s="41"/>
      <c r="BIC282" s="41"/>
      <c r="BID282" s="41"/>
      <c r="BIE282" s="41"/>
      <c r="BIF282" s="41"/>
      <c r="BIG282" s="41"/>
      <c r="BIH282" s="41"/>
      <c r="BII282" s="41"/>
      <c r="BIJ282" s="41"/>
      <c r="BIK282" s="41"/>
      <c r="BIL282" s="41"/>
      <c r="BIM282" s="41"/>
      <c r="BIN282" s="41"/>
      <c r="BIO282" s="41"/>
      <c r="BIP282" s="41"/>
      <c r="BIQ282" s="41"/>
      <c r="BIR282" s="41"/>
      <c r="BIS282" s="41"/>
      <c r="BIT282" s="41"/>
      <c r="BIU282" s="41"/>
      <c r="BIV282" s="41"/>
      <c r="BIW282" s="41"/>
      <c r="BIX282" s="41"/>
      <c r="BIY282" s="41"/>
      <c r="BIZ282" s="41"/>
      <c r="BJA282" s="41"/>
      <c r="BJB282" s="41"/>
      <c r="BJC282" s="41"/>
      <c r="BJD282" s="41"/>
      <c r="BJE282" s="41"/>
      <c r="BJF282" s="41"/>
      <c r="BJG282" s="41"/>
      <c r="BJH282" s="41"/>
      <c r="BJI282" s="41"/>
      <c r="BJJ282" s="41"/>
      <c r="BJK282" s="41"/>
      <c r="BJL282" s="41"/>
      <c r="BJM282" s="41"/>
      <c r="BJN282" s="41"/>
      <c r="BJO282" s="41"/>
      <c r="BJP282" s="41"/>
      <c r="BJQ282" s="41"/>
      <c r="BJR282" s="41"/>
      <c r="BJS282" s="41"/>
      <c r="BJT282" s="41"/>
      <c r="BJU282" s="41"/>
      <c r="BJV282" s="41"/>
      <c r="BJW282" s="41"/>
      <c r="BJX282" s="41"/>
      <c r="BJY282" s="41"/>
      <c r="BJZ282" s="41"/>
      <c r="BKA282" s="41"/>
      <c r="BKB282" s="41"/>
      <c r="BKC282" s="41"/>
      <c r="BKD282" s="41"/>
      <c r="BKE282" s="41"/>
      <c r="BKF282" s="41"/>
      <c r="BKG282" s="41"/>
      <c r="BKH282" s="41"/>
      <c r="BKI282" s="41"/>
      <c r="BKJ282" s="41"/>
      <c r="BKK282" s="41"/>
      <c r="BKL282" s="41"/>
      <c r="BKM282" s="41"/>
      <c r="BKN282" s="41"/>
      <c r="BKO282" s="41"/>
      <c r="BKP282" s="41"/>
      <c r="BKQ282" s="41"/>
      <c r="BKR282" s="41"/>
      <c r="BKS282" s="41"/>
      <c r="BKT282" s="41"/>
      <c r="BKU282" s="41"/>
      <c r="BKV282" s="41"/>
      <c r="BKW282" s="41"/>
      <c r="BKX282" s="41"/>
      <c r="BKY282" s="41"/>
      <c r="BKZ282" s="41"/>
      <c r="BLA282" s="41"/>
      <c r="BLB282" s="41"/>
      <c r="BLC282" s="41"/>
      <c r="BLD282" s="41"/>
      <c r="BLE282" s="41"/>
      <c r="BLF282" s="41"/>
      <c r="BLG282" s="41"/>
      <c r="BLH282" s="41"/>
      <c r="BLI282" s="41"/>
      <c r="BLJ282" s="41"/>
      <c r="BLK282" s="41"/>
      <c r="BLL282" s="41"/>
      <c r="BLM282" s="41"/>
      <c r="BLN282" s="41"/>
      <c r="BLO282" s="41"/>
      <c r="BLP282" s="41"/>
      <c r="BLQ282" s="41"/>
      <c r="BLR282" s="41"/>
      <c r="BLS282" s="41"/>
      <c r="BLT282" s="41"/>
      <c r="BLU282" s="41"/>
      <c r="BLV282" s="41"/>
      <c r="BLW282" s="41"/>
      <c r="BLX282" s="41"/>
      <c r="BLY282" s="41"/>
      <c r="BLZ282" s="41"/>
      <c r="BMA282" s="41"/>
      <c r="BMB282" s="41"/>
      <c r="BMC282" s="41"/>
      <c r="BMD282" s="41"/>
      <c r="BME282" s="41"/>
      <c r="BMF282" s="41"/>
      <c r="BMG282" s="41"/>
      <c r="BMH282" s="41"/>
      <c r="BMI282" s="41"/>
      <c r="BMJ282" s="41"/>
      <c r="BMK282" s="41"/>
      <c r="BML282" s="41"/>
      <c r="BMM282" s="41"/>
      <c r="BMN282" s="41"/>
      <c r="BMO282" s="41"/>
      <c r="BMP282" s="41"/>
      <c r="BMQ282" s="41"/>
      <c r="BMR282" s="41"/>
      <c r="BMS282" s="41"/>
      <c r="BMT282" s="41"/>
      <c r="BMU282" s="41"/>
      <c r="BMV282" s="41"/>
      <c r="BMW282" s="41"/>
      <c r="BMX282" s="41"/>
      <c r="BMY282" s="41"/>
      <c r="BMZ282" s="41"/>
      <c r="BNA282" s="41"/>
      <c r="BNB282" s="41"/>
      <c r="BNC282" s="41"/>
      <c r="BND282" s="41"/>
      <c r="BNE282" s="41"/>
      <c r="BNF282" s="41"/>
      <c r="BNG282" s="41"/>
      <c r="BNH282" s="41"/>
      <c r="BNI282" s="41"/>
      <c r="BNJ282" s="41"/>
      <c r="BNK282" s="41"/>
      <c r="BNL282" s="41"/>
      <c r="BNM282" s="41"/>
      <c r="BNN282" s="41"/>
      <c r="BNO282" s="41"/>
      <c r="BNP282" s="41"/>
      <c r="BNQ282" s="41"/>
      <c r="BNR282" s="41"/>
      <c r="BNS282" s="41"/>
      <c r="BNT282" s="41"/>
      <c r="BNU282" s="41"/>
      <c r="BNV282" s="41"/>
      <c r="BNW282" s="41"/>
      <c r="BNX282" s="41"/>
      <c r="BNY282" s="41"/>
      <c r="BNZ282" s="41"/>
      <c r="BOA282" s="41"/>
      <c r="BOB282" s="41"/>
      <c r="BOC282" s="41"/>
      <c r="BOD282" s="41"/>
      <c r="BOE282" s="41"/>
      <c r="BOF282" s="41"/>
      <c r="BOG282" s="41"/>
      <c r="BOH282" s="41"/>
      <c r="BOI282" s="41"/>
      <c r="BOJ282" s="41"/>
      <c r="BOK282" s="41"/>
      <c r="BOL282" s="41"/>
      <c r="BOM282" s="41"/>
      <c r="BON282" s="41"/>
      <c r="BOO282" s="41"/>
      <c r="BOP282" s="41"/>
      <c r="BOQ282" s="41"/>
      <c r="BOR282" s="41"/>
      <c r="BOS282" s="41"/>
      <c r="BOT282" s="41"/>
      <c r="BOU282" s="41"/>
      <c r="BOV282" s="41"/>
      <c r="BOW282" s="41"/>
      <c r="BOX282" s="41"/>
      <c r="BOY282" s="41"/>
      <c r="BOZ282" s="41"/>
      <c r="BPA282" s="41"/>
      <c r="BPB282" s="41"/>
      <c r="BPC282" s="41"/>
      <c r="BPD282" s="41"/>
      <c r="BPE282" s="41"/>
      <c r="BPF282" s="41"/>
      <c r="BPG282" s="41"/>
      <c r="BPH282" s="41"/>
      <c r="BPI282" s="41"/>
      <c r="BPJ282" s="41"/>
      <c r="BPK282" s="41"/>
      <c r="BPL282" s="41"/>
      <c r="BPM282" s="41"/>
      <c r="BPN282" s="41"/>
      <c r="BPO282" s="41"/>
      <c r="BPP282" s="41"/>
      <c r="BPQ282" s="41"/>
      <c r="BPR282" s="41"/>
      <c r="BPS282" s="41"/>
      <c r="BPT282" s="41"/>
      <c r="BPU282" s="41"/>
      <c r="BPV282" s="41"/>
      <c r="BPW282" s="41"/>
      <c r="BPX282" s="41"/>
      <c r="BPY282" s="41"/>
      <c r="BPZ282" s="41"/>
      <c r="BQA282" s="41"/>
      <c r="BQB282" s="41"/>
      <c r="BQC282" s="41"/>
      <c r="BQD282" s="41"/>
      <c r="BQE282" s="41"/>
      <c r="BQF282" s="41"/>
      <c r="BQG282" s="41"/>
      <c r="BQH282" s="41"/>
      <c r="BQI282" s="41"/>
      <c r="BQJ282" s="41"/>
      <c r="BQK282" s="41"/>
      <c r="BQL282" s="41"/>
      <c r="BQM282" s="41"/>
      <c r="BQN282" s="41"/>
      <c r="BQO282" s="41"/>
      <c r="BQP282" s="41"/>
      <c r="BQQ282" s="41"/>
      <c r="BQR282" s="41"/>
      <c r="BQS282" s="41"/>
      <c r="BQT282" s="41"/>
      <c r="BQU282" s="41"/>
      <c r="BQV282" s="41"/>
      <c r="BQW282" s="41"/>
      <c r="BQX282" s="41"/>
      <c r="BQY282" s="41"/>
      <c r="BQZ282" s="41"/>
      <c r="BRA282" s="41"/>
      <c r="BRB282" s="41"/>
      <c r="BRC282" s="41"/>
      <c r="BRD282" s="41"/>
      <c r="BRE282" s="41"/>
      <c r="BRF282" s="41"/>
      <c r="BRG282" s="41"/>
      <c r="BRH282" s="41"/>
      <c r="BRI282" s="41"/>
      <c r="BRJ282" s="41"/>
      <c r="BRK282" s="41"/>
      <c r="BRL282" s="41"/>
      <c r="BRM282" s="41"/>
      <c r="BRN282" s="41"/>
      <c r="BRO282" s="41"/>
      <c r="BRP282" s="41"/>
      <c r="BRQ282" s="41"/>
      <c r="BRR282" s="41"/>
      <c r="BRS282" s="41"/>
      <c r="BRT282" s="41"/>
      <c r="BRU282" s="41"/>
      <c r="BRV282" s="41"/>
      <c r="BRW282" s="41"/>
      <c r="BRX282" s="41"/>
      <c r="BRY282" s="41"/>
      <c r="BRZ282" s="41"/>
      <c r="BSA282" s="41"/>
      <c r="BSB282" s="41"/>
      <c r="BSC282" s="41"/>
      <c r="BSD282" s="41"/>
      <c r="BSE282" s="41"/>
      <c r="BSF282" s="41"/>
      <c r="BSG282" s="41"/>
      <c r="BSH282" s="41"/>
      <c r="BSI282" s="41"/>
      <c r="BSJ282" s="41"/>
      <c r="BSK282" s="41"/>
      <c r="BSL282" s="41"/>
      <c r="BSM282" s="41"/>
      <c r="BSN282" s="41"/>
      <c r="BSO282" s="41"/>
      <c r="BSP282" s="41"/>
      <c r="BSQ282" s="41"/>
      <c r="BSR282" s="41"/>
      <c r="BSS282" s="41"/>
      <c r="BST282" s="41"/>
      <c r="BSU282" s="41"/>
      <c r="BSV282" s="41"/>
      <c r="BSW282" s="41"/>
      <c r="BSX282" s="41"/>
      <c r="BSY282" s="41"/>
      <c r="BSZ282" s="41"/>
      <c r="BTA282" s="41"/>
      <c r="BTB282" s="41"/>
      <c r="BTC282" s="41"/>
      <c r="BTD282" s="41"/>
      <c r="BTE282" s="41"/>
      <c r="BTF282" s="41"/>
      <c r="BTG282" s="41"/>
      <c r="BTH282" s="41"/>
      <c r="BTI282" s="41"/>
      <c r="BTJ282" s="41"/>
      <c r="BTK282" s="41"/>
      <c r="BTL282" s="41"/>
      <c r="BTM282" s="41"/>
      <c r="BTN282" s="41"/>
      <c r="BTO282" s="41"/>
      <c r="BTP282" s="41"/>
      <c r="BTQ282" s="41"/>
      <c r="BTR282" s="41"/>
      <c r="BTS282" s="41"/>
      <c r="BTT282" s="41"/>
      <c r="BTU282" s="41"/>
      <c r="BTV282" s="41"/>
      <c r="BTW282" s="41"/>
      <c r="BTX282" s="41"/>
      <c r="BTY282" s="41"/>
      <c r="BTZ282" s="41"/>
      <c r="BUA282" s="41"/>
      <c r="BUB282" s="41"/>
      <c r="BUC282" s="41"/>
      <c r="BUD282" s="41"/>
      <c r="BUE282" s="41"/>
      <c r="BUF282" s="41"/>
      <c r="BUG282" s="41"/>
      <c r="BUH282" s="41"/>
      <c r="BUI282" s="41"/>
      <c r="BUJ282" s="41"/>
      <c r="BUK282" s="41"/>
      <c r="BUL282" s="41"/>
      <c r="BUM282" s="41"/>
      <c r="BUN282" s="41"/>
      <c r="BUO282" s="41"/>
      <c r="BUP282" s="41"/>
      <c r="BUQ282" s="41"/>
      <c r="BUR282" s="41"/>
      <c r="BUS282" s="41"/>
      <c r="BUT282" s="41"/>
      <c r="BUU282" s="41"/>
      <c r="BUV282" s="41"/>
      <c r="BUW282" s="41"/>
      <c r="BUX282" s="41"/>
      <c r="BUY282" s="41"/>
      <c r="BUZ282" s="41"/>
      <c r="BVA282" s="41"/>
      <c r="BVB282" s="41"/>
      <c r="BVC282" s="41"/>
      <c r="BVD282" s="41"/>
      <c r="BVE282" s="41"/>
      <c r="BVF282" s="41"/>
      <c r="BVG282" s="41"/>
      <c r="BVH282" s="41"/>
      <c r="BVI282" s="41"/>
      <c r="BVJ282" s="41"/>
      <c r="BVK282" s="41"/>
      <c r="BVL282" s="41"/>
      <c r="BVM282" s="41"/>
      <c r="BVN282" s="41"/>
      <c r="BVO282" s="41"/>
      <c r="BVP282" s="41"/>
      <c r="BVQ282" s="41"/>
      <c r="BVR282" s="41"/>
      <c r="BVS282" s="41"/>
      <c r="BVT282" s="41"/>
      <c r="BVU282" s="41"/>
      <c r="BVV282" s="41"/>
      <c r="BVW282" s="41"/>
      <c r="BVX282" s="41"/>
      <c r="BVY282" s="41"/>
      <c r="BVZ282" s="41"/>
      <c r="BWA282" s="41"/>
      <c r="BWB282" s="41"/>
      <c r="BWC282" s="41"/>
      <c r="BWD282" s="41"/>
      <c r="BWE282" s="41"/>
      <c r="BWF282" s="41"/>
      <c r="BWG282" s="41"/>
      <c r="BWH282" s="41"/>
      <c r="BWI282" s="41"/>
      <c r="BWJ282" s="41"/>
      <c r="BWK282" s="41"/>
      <c r="BWL282" s="41"/>
      <c r="BWM282" s="41"/>
      <c r="BWN282" s="41"/>
      <c r="BWO282" s="41"/>
      <c r="BWP282" s="41"/>
      <c r="BWQ282" s="41"/>
      <c r="BWR282" s="41"/>
      <c r="BWS282" s="41"/>
      <c r="BWT282" s="41"/>
      <c r="BWU282" s="41"/>
      <c r="BWV282" s="41"/>
      <c r="BWW282" s="41"/>
      <c r="BWX282" s="41"/>
      <c r="BWY282" s="41"/>
      <c r="BWZ282" s="41"/>
      <c r="BXA282" s="41"/>
      <c r="BXB282" s="41"/>
      <c r="BXC282" s="41"/>
      <c r="BXD282" s="41"/>
      <c r="BXE282" s="41"/>
      <c r="BXF282" s="41"/>
      <c r="BXG282" s="41"/>
      <c r="BXH282" s="41"/>
      <c r="BXI282" s="41"/>
      <c r="BXJ282" s="41"/>
      <c r="BXK282" s="41"/>
      <c r="BXL282" s="41"/>
      <c r="BXM282" s="41"/>
      <c r="BXN282" s="41"/>
      <c r="BXO282" s="41"/>
      <c r="BXP282" s="41"/>
      <c r="BXQ282" s="41"/>
      <c r="BXR282" s="41"/>
      <c r="BXS282" s="41"/>
      <c r="BXT282" s="41"/>
      <c r="BXU282" s="41"/>
      <c r="BXV282" s="41"/>
      <c r="BXW282" s="41"/>
      <c r="BXX282" s="41"/>
      <c r="BXY282" s="41"/>
      <c r="BXZ282" s="41"/>
      <c r="BYA282" s="41"/>
      <c r="BYB282" s="41"/>
      <c r="BYC282" s="41"/>
      <c r="BYD282" s="41"/>
      <c r="BYE282" s="41"/>
      <c r="BYF282" s="41"/>
      <c r="BYG282" s="41"/>
      <c r="BYH282" s="41"/>
      <c r="BYI282" s="41"/>
      <c r="BYJ282" s="41"/>
      <c r="BYK282" s="41"/>
      <c r="BYL282" s="41"/>
      <c r="BYM282" s="41"/>
      <c r="BYN282" s="41"/>
      <c r="BYO282" s="41"/>
      <c r="BYP282" s="41"/>
      <c r="BYQ282" s="41"/>
      <c r="BYR282" s="41"/>
      <c r="BYS282" s="41"/>
      <c r="BYT282" s="41"/>
      <c r="BYU282" s="41"/>
      <c r="BYV282" s="41"/>
      <c r="BYW282" s="41"/>
      <c r="BYX282" s="41"/>
      <c r="BYY282" s="41"/>
      <c r="BYZ282" s="41"/>
      <c r="BZA282" s="41"/>
      <c r="BZB282" s="41"/>
      <c r="BZC282" s="41"/>
      <c r="BZD282" s="41"/>
      <c r="BZE282" s="41"/>
      <c r="BZF282" s="41"/>
      <c r="BZG282" s="41"/>
      <c r="BZH282" s="41"/>
      <c r="BZI282" s="41"/>
      <c r="BZJ282" s="41"/>
      <c r="BZK282" s="41"/>
      <c r="BZL282" s="41"/>
      <c r="BZM282" s="41"/>
      <c r="BZN282" s="41"/>
      <c r="BZO282" s="41"/>
      <c r="BZP282" s="41"/>
      <c r="BZQ282" s="41"/>
      <c r="BZR282" s="41"/>
      <c r="BZS282" s="41"/>
      <c r="BZT282" s="41"/>
      <c r="BZU282" s="41"/>
      <c r="BZV282" s="41"/>
      <c r="BZW282" s="41"/>
      <c r="BZX282" s="41"/>
      <c r="BZY282" s="41"/>
      <c r="BZZ282" s="41"/>
      <c r="CAA282" s="41"/>
      <c r="CAB282" s="41"/>
      <c r="CAC282" s="41"/>
      <c r="CAD282" s="41"/>
      <c r="CAE282" s="41"/>
      <c r="CAF282" s="41"/>
      <c r="CAG282" s="41"/>
      <c r="CAH282" s="41"/>
      <c r="CAI282" s="41"/>
      <c r="CAJ282" s="41"/>
      <c r="CAK282" s="41"/>
      <c r="CAL282" s="41"/>
      <c r="CAM282" s="41"/>
      <c r="CAN282" s="41"/>
      <c r="CAO282" s="41"/>
      <c r="CAP282" s="41"/>
      <c r="CAQ282" s="41"/>
      <c r="CAR282" s="41"/>
      <c r="CAS282" s="41"/>
      <c r="CAT282" s="41"/>
      <c r="CAU282" s="41"/>
      <c r="CAV282" s="41"/>
      <c r="CAW282" s="41"/>
      <c r="CAX282" s="41"/>
      <c r="CAY282" s="41"/>
      <c r="CAZ282" s="41"/>
      <c r="CBA282" s="41"/>
      <c r="CBB282" s="41"/>
      <c r="CBC282" s="41"/>
      <c r="CBD282" s="41"/>
      <c r="CBE282" s="41"/>
      <c r="CBF282" s="41"/>
      <c r="CBG282" s="41"/>
      <c r="CBH282" s="41"/>
      <c r="CBI282" s="41"/>
      <c r="CBJ282" s="41"/>
      <c r="CBK282" s="41"/>
      <c r="CBL282" s="41"/>
      <c r="CBM282" s="41"/>
      <c r="CBN282" s="41"/>
      <c r="CBO282" s="41"/>
      <c r="CBP282" s="41"/>
      <c r="CBQ282" s="41"/>
      <c r="CBR282" s="41"/>
      <c r="CBS282" s="41"/>
      <c r="CBT282" s="41"/>
      <c r="CBU282" s="41"/>
      <c r="CBV282" s="41"/>
      <c r="CBW282" s="41"/>
      <c r="CBX282" s="41"/>
      <c r="CBY282" s="41"/>
      <c r="CBZ282" s="41"/>
      <c r="CCA282" s="41"/>
      <c r="CCB282" s="41"/>
      <c r="CCC282" s="41"/>
      <c r="CCD282" s="41"/>
      <c r="CCE282" s="41"/>
      <c r="CCF282" s="41"/>
      <c r="CCG282" s="41"/>
      <c r="CCH282" s="41"/>
      <c r="CCI282" s="41"/>
      <c r="CCJ282" s="41"/>
      <c r="CCK282" s="41"/>
      <c r="CCL282" s="41"/>
      <c r="CCM282" s="41"/>
      <c r="CCN282" s="41"/>
      <c r="CCO282" s="41"/>
      <c r="CCP282" s="41"/>
      <c r="CCQ282" s="41"/>
      <c r="CCR282" s="41"/>
      <c r="CCS282" s="41"/>
      <c r="CCT282" s="41"/>
      <c r="CCU282" s="41"/>
      <c r="CCV282" s="41"/>
      <c r="CCW282" s="41"/>
      <c r="CCX282" s="41"/>
      <c r="CCY282" s="41"/>
      <c r="CCZ282" s="41"/>
      <c r="CDA282" s="41"/>
      <c r="CDB282" s="41"/>
      <c r="CDC282" s="41"/>
      <c r="CDD282" s="41"/>
      <c r="CDE282" s="41"/>
      <c r="CDF282" s="41"/>
      <c r="CDG282" s="41"/>
      <c r="CDH282" s="41"/>
      <c r="CDI282" s="41"/>
      <c r="CDJ282" s="41"/>
      <c r="CDK282" s="41"/>
      <c r="CDL282" s="41"/>
      <c r="CDM282" s="41"/>
      <c r="CDN282" s="41"/>
      <c r="CDO282" s="41"/>
      <c r="CDP282" s="41"/>
      <c r="CDQ282" s="41"/>
      <c r="CDR282" s="41"/>
      <c r="CDS282" s="41"/>
      <c r="CDT282" s="41"/>
      <c r="CDU282" s="41"/>
      <c r="CDV282" s="41"/>
      <c r="CDW282" s="41"/>
      <c r="CDX282" s="41"/>
      <c r="CDY282" s="41"/>
      <c r="CDZ282" s="41"/>
      <c r="CEA282" s="41"/>
      <c r="CEB282" s="41"/>
      <c r="CEC282" s="41"/>
      <c r="CED282" s="41"/>
      <c r="CEE282" s="41"/>
      <c r="CEF282" s="41"/>
      <c r="CEG282" s="41"/>
      <c r="CEH282" s="41"/>
      <c r="CEI282" s="41"/>
      <c r="CEJ282" s="41"/>
      <c r="CEK282" s="41"/>
      <c r="CEL282" s="41"/>
      <c r="CEM282" s="41"/>
      <c r="CEN282" s="41"/>
      <c r="CEO282" s="41"/>
      <c r="CEP282" s="41"/>
      <c r="CEQ282" s="41"/>
      <c r="CER282" s="41"/>
      <c r="CES282" s="41"/>
      <c r="CET282" s="41"/>
      <c r="CEU282" s="41"/>
      <c r="CEV282" s="41"/>
      <c r="CEW282" s="41"/>
      <c r="CEX282" s="41"/>
      <c r="CEY282" s="41"/>
      <c r="CEZ282" s="41"/>
      <c r="CFA282" s="41"/>
      <c r="CFB282" s="41"/>
      <c r="CFC282" s="41"/>
      <c r="CFD282" s="41"/>
      <c r="CFE282" s="41"/>
      <c r="CFF282" s="41"/>
      <c r="CFG282" s="41"/>
      <c r="CFH282" s="41"/>
      <c r="CFI282" s="41"/>
      <c r="CFJ282" s="41"/>
      <c r="CFK282" s="41"/>
      <c r="CFL282" s="41"/>
      <c r="CFM282" s="41"/>
      <c r="CFN282" s="41"/>
      <c r="CFO282" s="41"/>
      <c r="CFP282" s="41"/>
      <c r="CFQ282" s="41"/>
      <c r="CFR282" s="41"/>
      <c r="CFS282" s="41"/>
      <c r="CFT282" s="41"/>
      <c r="CFU282" s="41"/>
      <c r="CFV282" s="41"/>
      <c r="CFW282" s="41"/>
      <c r="CFX282" s="41"/>
      <c r="CFY282" s="41"/>
      <c r="CFZ282" s="41"/>
      <c r="CGA282" s="41"/>
      <c r="CGB282" s="41"/>
      <c r="CGC282" s="41"/>
      <c r="CGD282" s="41"/>
      <c r="CGE282" s="41"/>
      <c r="CGF282" s="41"/>
      <c r="CGG282" s="41"/>
      <c r="CGH282" s="41"/>
      <c r="CGI282" s="41"/>
      <c r="CGJ282" s="41"/>
      <c r="CGK282" s="41"/>
      <c r="CGL282" s="41"/>
      <c r="CGM282" s="41"/>
      <c r="CGN282" s="41"/>
      <c r="CGO282" s="41"/>
      <c r="CGP282" s="41"/>
      <c r="CGQ282" s="41"/>
      <c r="CGR282" s="41"/>
      <c r="CGS282" s="41"/>
      <c r="CGT282" s="41"/>
      <c r="CGU282" s="41"/>
      <c r="CGV282" s="41"/>
      <c r="CGW282" s="41"/>
      <c r="CGX282" s="41"/>
      <c r="CGY282" s="41"/>
      <c r="CGZ282" s="41"/>
      <c r="CHA282" s="41"/>
      <c r="CHB282" s="41"/>
      <c r="CHC282" s="41"/>
      <c r="CHD282" s="41"/>
      <c r="CHE282" s="41"/>
      <c r="CHF282" s="41"/>
      <c r="CHG282" s="41"/>
      <c r="CHH282" s="41"/>
      <c r="CHI282" s="41"/>
      <c r="CHJ282" s="41"/>
      <c r="CHK282" s="41"/>
      <c r="CHL282" s="41"/>
      <c r="CHM282" s="41"/>
      <c r="CHN282" s="41"/>
      <c r="CHO282" s="41"/>
      <c r="CHP282" s="41"/>
      <c r="CHQ282" s="41"/>
      <c r="CHR282" s="41"/>
      <c r="CHS282" s="41"/>
      <c r="CHT282" s="41"/>
      <c r="CHU282" s="41"/>
      <c r="CHV282" s="41"/>
      <c r="CHW282" s="41"/>
      <c r="CHX282" s="41"/>
      <c r="CHY282" s="41"/>
      <c r="CHZ282" s="41"/>
      <c r="CIA282" s="41"/>
      <c r="CIB282" s="41"/>
      <c r="CIC282" s="41"/>
      <c r="CID282" s="41"/>
      <c r="CIE282" s="41"/>
      <c r="CIF282" s="41"/>
      <c r="CIG282" s="41"/>
      <c r="CIH282" s="41"/>
      <c r="CII282" s="41"/>
      <c r="CIJ282" s="41"/>
      <c r="CIK282" s="41"/>
      <c r="CIL282" s="41"/>
      <c r="CIM282" s="41"/>
      <c r="CIN282" s="41"/>
      <c r="CIO282" s="41"/>
      <c r="CIP282" s="41"/>
      <c r="CIQ282" s="41"/>
      <c r="CIR282" s="41"/>
      <c r="CIS282" s="41"/>
      <c r="CIT282" s="41"/>
      <c r="CIU282" s="41"/>
      <c r="CIV282" s="41"/>
      <c r="CIW282" s="41"/>
      <c r="CIX282" s="41"/>
      <c r="CIY282" s="41"/>
      <c r="CIZ282" s="41"/>
      <c r="CJA282" s="41"/>
      <c r="CJB282" s="41"/>
      <c r="CJC282" s="41"/>
      <c r="CJD282" s="41"/>
      <c r="CJE282" s="41"/>
      <c r="CJF282" s="41"/>
      <c r="CJG282" s="41"/>
      <c r="CJH282" s="41"/>
      <c r="CJI282" s="41"/>
      <c r="CJJ282" s="41"/>
      <c r="CJK282" s="41"/>
      <c r="CJL282" s="41"/>
      <c r="CJM282" s="41"/>
      <c r="CJN282" s="41"/>
      <c r="CJO282" s="41"/>
      <c r="CJP282" s="41"/>
      <c r="CJQ282" s="41"/>
      <c r="CJR282" s="41"/>
      <c r="CJS282" s="41"/>
      <c r="CJT282" s="41"/>
      <c r="CJU282" s="41"/>
      <c r="CJV282" s="41"/>
      <c r="CJW282" s="41"/>
      <c r="CJX282" s="41"/>
      <c r="CJY282" s="41"/>
      <c r="CJZ282" s="41"/>
      <c r="CKA282" s="41"/>
      <c r="CKB282" s="41"/>
      <c r="CKC282" s="41"/>
      <c r="CKD282" s="41"/>
      <c r="CKE282" s="41"/>
      <c r="CKF282" s="41"/>
      <c r="CKG282" s="41"/>
      <c r="CKH282" s="41"/>
      <c r="CKI282" s="41"/>
      <c r="CKJ282" s="41"/>
      <c r="CKK282" s="41"/>
      <c r="CKL282" s="41"/>
      <c r="CKM282" s="41"/>
      <c r="CKN282" s="41"/>
      <c r="CKO282" s="41"/>
      <c r="CKP282" s="41"/>
      <c r="CKQ282" s="41"/>
      <c r="CKR282" s="41"/>
      <c r="CKS282" s="41"/>
      <c r="CKT282" s="41"/>
      <c r="CKU282" s="41"/>
      <c r="CKV282" s="41"/>
      <c r="CKW282" s="41"/>
      <c r="CKX282" s="41"/>
      <c r="CKY282" s="41"/>
      <c r="CKZ282" s="41"/>
      <c r="CLA282" s="41"/>
      <c r="CLB282" s="41"/>
      <c r="CLC282" s="41"/>
      <c r="CLD282" s="41"/>
      <c r="CLE282" s="41"/>
      <c r="CLF282" s="41"/>
      <c r="CLG282" s="41"/>
      <c r="CLH282" s="41"/>
      <c r="CLI282" s="41"/>
      <c r="CLJ282" s="41"/>
      <c r="CLK282" s="41"/>
      <c r="CLL282" s="41"/>
      <c r="CLM282" s="41"/>
      <c r="CLN282" s="41"/>
      <c r="CLO282" s="41"/>
      <c r="CLP282" s="41"/>
      <c r="CLQ282" s="41"/>
      <c r="CLR282" s="41"/>
      <c r="CLS282" s="41"/>
      <c r="CLT282" s="41"/>
      <c r="CLU282" s="41"/>
      <c r="CLV282" s="41"/>
      <c r="CLW282" s="41"/>
      <c r="CLX282" s="41"/>
      <c r="CLY282" s="41"/>
      <c r="CLZ282" s="41"/>
      <c r="CMA282" s="41"/>
      <c r="CMB282" s="41"/>
      <c r="CMC282" s="41"/>
      <c r="CMD282" s="41"/>
      <c r="CME282" s="41"/>
      <c r="CMF282" s="41"/>
      <c r="CMG282" s="41"/>
      <c r="CMH282" s="41"/>
      <c r="CMI282" s="41"/>
      <c r="CMJ282" s="41"/>
      <c r="CMK282" s="41"/>
      <c r="CML282" s="41"/>
      <c r="CMM282" s="41"/>
      <c r="CMN282" s="41"/>
      <c r="CMO282" s="41"/>
      <c r="CMP282" s="41"/>
      <c r="CMQ282" s="41"/>
      <c r="CMR282" s="41"/>
      <c r="CMS282" s="41"/>
      <c r="CMT282" s="41"/>
      <c r="CMU282" s="41"/>
      <c r="CMV282" s="41"/>
      <c r="CMW282" s="41"/>
      <c r="CMX282" s="41"/>
      <c r="CMY282" s="41"/>
      <c r="CMZ282" s="41"/>
      <c r="CNA282" s="41"/>
      <c r="CNB282" s="41"/>
      <c r="CNC282" s="41"/>
      <c r="CND282" s="41"/>
      <c r="CNE282" s="41"/>
      <c r="CNF282" s="41"/>
      <c r="CNG282" s="41"/>
      <c r="CNH282" s="41"/>
      <c r="CNI282" s="41"/>
      <c r="CNJ282" s="41"/>
      <c r="CNK282" s="41"/>
      <c r="CNL282" s="41"/>
      <c r="CNM282" s="41"/>
      <c r="CNN282" s="41"/>
      <c r="CNO282" s="41"/>
      <c r="CNP282" s="41"/>
      <c r="CNQ282" s="41"/>
      <c r="CNR282" s="41"/>
      <c r="CNS282" s="41"/>
      <c r="CNT282" s="41"/>
      <c r="CNU282" s="41"/>
      <c r="CNV282" s="41"/>
      <c r="CNW282" s="41"/>
      <c r="CNX282" s="41"/>
      <c r="CNY282" s="41"/>
      <c r="CNZ282" s="41"/>
      <c r="COA282" s="41"/>
      <c r="COB282" s="41"/>
      <c r="COC282" s="41"/>
      <c r="COD282" s="41"/>
      <c r="COE282" s="41"/>
      <c r="COF282" s="41"/>
      <c r="COG282" s="41"/>
      <c r="COH282" s="41"/>
      <c r="COI282" s="41"/>
      <c r="COJ282" s="41"/>
      <c r="COK282" s="41"/>
      <c r="COL282" s="41"/>
      <c r="COM282" s="41"/>
      <c r="CON282" s="41"/>
      <c r="COO282" s="41"/>
      <c r="COP282" s="41"/>
      <c r="COQ282" s="41"/>
      <c r="COR282" s="41"/>
      <c r="COS282" s="41"/>
      <c r="COT282" s="41"/>
      <c r="COU282" s="41"/>
      <c r="COV282" s="41"/>
      <c r="COW282" s="41"/>
      <c r="COX282" s="41"/>
      <c r="COY282" s="41"/>
      <c r="COZ282" s="41"/>
      <c r="CPA282" s="41"/>
      <c r="CPB282" s="41"/>
      <c r="CPC282" s="41"/>
      <c r="CPD282" s="41"/>
      <c r="CPE282" s="41"/>
      <c r="CPF282" s="41"/>
      <c r="CPG282" s="41"/>
      <c r="CPH282" s="41"/>
      <c r="CPI282" s="41"/>
      <c r="CPJ282" s="41"/>
      <c r="CPK282" s="41"/>
      <c r="CPL282" s="41"/>
      <c r="CPM282" s="41"/>
      <c r="CPN282" s="41"/>
      <c r="CPO282" s="41"/>
      <c r="CPP282" s="41"/>
      <c r="CPQ282" s="41"/>
      <c r="CPR282" s="41"/>
      <c r="CPS282" s="41"/>
      <c r="CPT282" s="41"/>
      <c r="CPU282" s="41"/>
      <c r="CPV282" s="41"/>
      <c r="CPW282" s="41"/>
      <c r="CPX282" s="41"/>
      <c r="CPY282" s="41"/>
      <c r="CPZ282" s="41"/>
      <c r="CQA282" s="41"/>
      <c r="CQB282" s="41"/>
      <c r="CQC282" s="41"/>
      <c r="CQD282" s="41"/>
      <c r="CQE282" s="41"/>
      <c r="CQF282" s="41"/>
      <c r="CQG282" s="41"/>
      <c r="CQH282" s="41"/>
      <c r="CQI282" s="41"/>
      <c r="CQJ282" s="41"/>
      <c r="CQK282" s="41"/>
      <c r="CQL282" s="41"/>
      <c r="CQM282" s="41"/>
      <c r="CQN282" s="41"/>
      <c r="CQO282" s="41"/>
      <c r="CQP282" s="41"/>
      <c r="CQQ282" s="41"/>
      <c r="CQR282" s="41"/>
      <c r="CQS282" s="41"/>
      <c r="CQT282" s="41"/>
      <c r="CQU282" s="41"/>
      <c r="CQV282" s="41"/>
      <c r="CQW282" s="41"/>
      <c r="CQX282" s="41"/>
      <c r="CQY282" s="41"/>
      <c r="CQZ282" s="41"/>
      <c r="CRA282" s="41"/>
      <c r="CRB282" s="41"/>
      <c r="CRC282" s="41"/>
      <c r="CRD282" s="41"/>
      <c r="CRE282" s="41"/>
      <c r="CRF282" s="41"/>
      <c r="CRG282" s="41"/>
      <c r="CRH282" s="41"/>
      <c r="CRI282" s="41"/>
      <c r="CRJ282" s="41"/>
      <c r="CRK282" s="41"/>
      <c r="CRL282" s="41"/>
      <c r="CRM282" s="41"/>
      <c r="CRN282" s="41"/>
      <c r="CRO282" s="41"/>
      <c r="CRP282" s="41"/>
      <c r="CRQ282" s="41"/>
      <c r="CRR282" s="41"/>
      <c r="CRS282" s="41"/>
      <c r="CRT282" s="41"/>
      <c r="CRU282" s="41"/>
      <c r="CRV282" s="41"/>
      <c r="CRW282" s="41"/>
      <c r="CRX282" s="41"/>
      <c r="CRY282" s="41"/>
      <c r="CRZ282" s="41"/>
      <c r="CSA282" s="41"/>
      <c r="CSB282" s="41"/>
      <c r="CSC282" s="41"/>
      <c r="CSD282" s="41"/>
      <c r="CSE282" s="41"/>
      <c r="CSF282" s="41"/>
      <c r="CSG282" s="41"/>
      <c r="CSH282" s="41"/>
      <c r="CSI282" s="41"/>
      <c r="CSJ282" s="41"/>
      <c r="CSK282" s="41"/>
      <c r="CSL282" s="41"/>
      <c r="CSM282" s="41"/>
      <c r="CSN282" s="41"/>
      <c r="CSO282" s="41"/>
      <c r="CSP282" s="41"/>
      <c r="CSQ282" s="41"/>
      <c r="CSR282" s="41"/>
      <c r="CSS282" s="41"/>
      <c r="CST282" s="41"/>
      <c r="CSU282" s="41"/>
      <c r="CSV282" s="41"/>
      <c r="CSW282" s="41"/>
      <c r="CSX282" s="41"/>
      <c r="CSY282" s="41"/>
      <c r="CSZ282" s="41"/>
      <c r="CTA282" s="41"/>
      <c r="CTB282" s="41"/>
      <c r="CTC282" s="41"/>
    </row>
    <row r="283" spans="2:2551" x14ac:dyDescent="0.2">
      <c r="B283" s="279" t="s">
        <v>249</v>
      </c>
      <c r="C283" s="280" t="s">
        <v>248</v>
      </c>
      <c r="D283" s="281" t="s">
        <v>2630</v>
      </c>
      <c r="E283" s="281" t="s">
        <v>111</v>
      </c>
      <c r="F283" s="281"/>
      <c r="G283" s="281" t="s">
        <v>125</v>
      </c>
      <c r="H283" s="282">
        <v>29.345409</v>
      </c>
      <c r="I283" s="282">
        <v>97.887912999999998</v>
      </c>
      <c r="J283" s="281" t="s">
        <v>11</v>
      </c>
      <c r="K283" s="281" t="s">
        <v>10</v>
      </c>
      <c r="L283" s="281"/>
      <c r="M283" s="283">
        <v>1500</v>
      </c>
      <c r="N283" s="283">
        <v>6722</v>
      </c>
      <c r="O283" s="281" t="s">
        <v>0</v>
      </c>
      <c r="P283" s="283">
        <v>188</v>
      </c>
      <c r="Q283" s="283"/>
      <c r="R283" s="283">
        <v>23100</v>
      </c>
      <c r="S283" s="283"/>
      <c r="T283" s="281"/>
      <c r="U283" s="281"/>
      <c r="V283" s="281">
        <v>0</v>
      </c>
      <c r="W283" s="281">
        <v>0</v>
      </c>
      <c r="X283" s="281">
        <v>0</v>
      </c>
      <c r="Y283" s="281">
        <v>0</v>
      </c>
      <c r="Z283" s="281">
        <v>100</v>
      </c>
      <c r="AA283" s="281">
        <v>0</v>
      </c>
      <c r="AB283" s="281">
        <v>0</v>
      </c>
      <c r="AC283" s="281"/>
      <c r="AD283" s="284" t="s">
        <v>154</v>
      </c>
      <c r="AE283" s="284" t="s">
        <v>154</v>
      </c>
      <c r="AF283" s="281"/>
      <c r="AG283" s="278" t="s">
        <v>199</v>
      </c>
    </row>
    <row r="284" spans="2:2551" x14ac:dyDescent="0.2">
      <c r="B284" s="279" t="s">
        <v>247</v>
      </c>
      <c r="C284" s="281" t="s">
        <v>246</v>
      </c>
      <c r="D284" s="281" t="s">
        <v>2632</v>
      </c>
      <c r="E284" s="281" t="s">
        <v>111</v>
      </c>
      <c r="F284" s="281"/>
      <c r="G284" s="281" t="s">
        <v>245</v>
      </c>
      <c r="H284" s="282">
        <v>25.246742999999999</v>
      </c>
      <c r="I284" s="282">
        <v>99.211578000000003</v>
      </c>
      <c r="J284" s="281" t="s">
        <v>1</v>
      </c>
      <c r="K284" s="281" t="s">
        <v>3</v>
      </c>
      <c r="L284" s="285">
        <v>1962</v>
      </c>
      <c r="M284" s="283" t="s">
        <v>0</v>
      </c>
      <c r="N284" s="283" t="s">
        <v>0</v>
      </c>
      <c r="O284" s="281" t="s">
        <v>0</v>
      </c>
      <c r="P284" s="283">
        <v>73</v>
      </c>
      <c r="Q284" s="283"/>
      <c r="R284" s="283">
        <v>74.91</v>
      </c>
      <c r="S284" s="283">
        <v>1.3</v>
      </c>
      <c r="T284" s="286"/>
      <c r="U284" s="281"/>
      <c r="V284" s="281" t="s">
        <v>0</v>
      </c>
      <c r="W284" s="281" t="s">
        <v>0</v>
      </c>
      <c r="X284" s="281" t="s">
        <v>0</v>
      </c>
      <c r="Y284" s="281" t="s">
        <v>0</v>
      </c>
      <c r="Z284" s="281" t="s">
        <v>0</v>
      </c>
      <c r="AA284" s="281" t="s">
        <v>0</v>
      </c>
      <c r="AB284" s="281" t="s">
        <v>0</v>
      </c>
      <c r="AC284" s="281"/>
      <c r="AD284" s="281"/>
      <c r="AE284" s="284"/>
      <c r="AF284" s="281"/>
      <c r="AG284" s="278" t="s">
        <v>2636</v>
      </c>
    </row>
    <row r="285" spans="2:2551" x14ac:dyDescent="0.2">
      <c r="B285" s="279" t="s">
        <v>244</v>
      </c>
      <c r="C285" s="281" t="s">
        <v>243</v>
      </c>
      <c r="D285" s="281" t="s">
        <v>2632</v>
      </c>
      <c r="E285" s="281" t="s">
        <v>111</v>
      </c>
      <c r="F285" s="281"/>
      <c r="G285" s="281" t="s">
        <v>125</v>
      </c>
      <c r="H285" s="282">
        <v>26.725999999999999</v>
      </c>
      <c r="I285" s="282">
        <v>98.891999999999996</v>
      </c>
      <c r="J285" s="281" t="s">
        <v>11</v>
      </c>
      <c r="K285" s="281" t="s">
        <v>134</v>
      </c>
      <c r="L285" s="285" t="s">
        <v>0</v>
      </c>
      <c r="M285" s="283">
        <v>1500</v>
      </c>
      <c r="N285" s="283">
        <v>7285</v>
      </c>
      <c r="O285" s="281" t="s">
        <v>0</v>
      </c>
      <c r="P285" s="283">
        <v>118</v>
      </c>
      <c r="Q285" s="283"/>
      <c r="R285" s="283">
        <v>280</v>
      </c>
      <c r="S285" s="283">
        <v>15.5</v>
      </c>
      <c r="T285" s="286">
        <v>5186</v>
      </c>
      <c r="U285" s="281"/>
      <c r="V285" s="281">
        <v>0</v>
      </c>
      <c r="W285" s="281">
        <v>0</v>
      </c>
      <c r="X285" s="281">
        <v>0</v>
      </c>
      <c r="Y285" s="281">
        <v>0</v>
      </c>
      <c r="Z285" s="281">
        <v>100</v>
      </c>
      <c r="AA285" s="281">
        <v>0</v>
      </c>
      <c r="AB285" s="281">
        <v>0</v>
      </c>
      <c r="AC285" s="281"/>
      <c r="AD285" s="281" t="s">
        <v>133</v>
      </c>
      <c r="AE285" s="284"/>
      <c r="AF285" s="281"/>
      <c r="AG285" s="278" t="s">
        <v>118</v>
      </c>
    </row>
    <row r="286" spans="2:2551" x14ac:dyDescent="0.2">
      <c r="B286" s="279" t="s">
        <v>1501</v>
      </c>
      <c r="C286" s="281" t="s">
        <v>1908</v>
      </c>
      <c r="D286" s="281" t="s">
        <v>2630</v>
      </c>
      <c r="E286" s="281" t="s">
        <v>111</v>
      </c>
      <c r="F286" s="281"/>
      <c r="G286" s="281" t="s">
        <v>1502</v>
      </c>
      <c r="H286" s="282">
        <v>30.952809999999999</v>
      </c>
      <c r="I286" s="282">
        <v>94.725941000000006</v>
      </c>
      <c r="J286" s="281" t="s">
        <v>11</v>
      </c>
      <c r="K286" s="281" t="s">
        <v>3</v>
      </c>
      <c r="L286" s="285"/>
      <c r="M286" s="283"/>
      <c r="N286" s="283"/>
      <c r="O286" s="281" t="s">
        <v>0</v>
      </c>
      <c r="P286" s="283"/>
      <c r="Q286" s="283"/>
      <c r="R286" s="283"/>
      <c r="S286" s="283"/>
      <c r="T286" s="286"/>
      <c r="U286" s="281"/>
      <c r="V286" s="281"/>
      <c r="W286" s="281"/>
      <c r="X286" s="281"/>
      <c r="Y286" s="281"/>
      <c r="Z286" s="281"/>
      <c r="AA286" s="281"/>
      <c r="AB286" s="281"/>
      <c r="AC286" s="281"/>
      <c r="AD286" s="281"/>
      <c r="AE286" s="284"/>
      <c r="AF286" s="281"/>
      <c r="AG286" s="278" t="s">
        <v>2651</v>
      </c>
    </row>
    <row r="287" spans="2:2551" ht="13" customHeight="1" x14ac:dyDescent="0.2">
      <c r="B287" s="279" t="s">
        <v>1503</v>
      </c>
      <c r="C287" s="281" t="s">
        <v>1909</v>
      </c>
      <c r="D287" s="281" t="s">
        <v>2630</v>
      </c>
      <c r="E287" s="281" t="s">
        <v>111</v>
      </c>
      <c r="F287" s="281"/>
      <c r="G287" s="281" t="s">
        <v>1502</v>
      </c>
      <c r="H287" s="282">
        <v>30.976524999999999</v>
      </c>
      <c r="I287" s="282">
        <v>94.727219000000005</v>
      </c>
      <c r="J287" s="281" t="s">
        <v>11</v>
      </c>
      <c r="K287" s="281" t="s">
        <v>3</v>
      </c>
      <c r="L287" s="285"/>
      <c r="M287" s="283"/>
      <c r="N287" s="283"/>
      <c r="O287" s="281"/>
      <c r="P287" s="283"/>
      <c r="Q287" s="283"/>
      <c r="R287" s="283"/>
      <c r="S287" s="283"/>
      <c r="T287" s="286"/>
      <c r="U287" s="281"/>
      <c r="V287" s="281"/>
      <c r="W287" s="281"/>
      <c r="X287" s="281"/>
      <c r="Y287" s="281"/>
      <c r="Z287" s="281"/>
      <c r="AA287" s="281"/>
      <c r="AB287" s="281"/>
      <c r="AC287" s="281"/>
      <c r="AD287" s="281"/>
      <c r="AE287" s="284"/>
      <c r="AF287" s="281"/>
      <c r="AG287" s="278" t="s">
        <v>2652</v>
      </c>
    </row>
    <row r="288" spans="2:2551" ht="13" customHeight="1" x14ac:dyDescent="0.2">
      <c r="B288" s="279" t="s">
        <v>242</v>
      </c>
      <c r="C288" s="281" t="s">
        <v>241</v>
      </c>
      <c r="D288" s="281" t="s">
        <v>2632</v>
      </c>
      <c r="E288" s="281" t="s">
        <v>111</v>
      </c>
      <c r="F288" s="281"/>
      <c r="G288" s="281" t="s">
        <v>125</v>
      </c>
      <c r="H288" s="282">
        <v>28.126916000000001</v>
      </c>
      <c r="I288" s="282">
        <v>98.495873000000003</v>
      </c>
      <c r="J288" s="281" t="s">
        <v>11</v>
      </c>
      <c r="K288" s="281" t="s">
        <v>134</v>
      </c>
      <c r="L288" s="285" t="s">
        <v>0</v>
      </c>
      <c r="M288" s="283">
        <v>1600</v>
      </c>
      <c r="N288" s="283">
        <v>8220</v>
      </c>
      <c r="O288" s="281" t="s">
        <v>0</v>
      </c>
      <c r="P288" s="283">
        <v>55</v>
      </c>
      <c r="Q288" s="283"/>
      <c r="R288" s="283">
        <v>14</v>
      </c>
      <c r="S288" s="283">
        <v>0</v>
      </c>
      <c r="T288" s="286">
        <v>0</v>
      </c>
      <c r="U288" s="281"/>
      <c r="V288" s="281">
        <v>0</v>
      </c>
      <c r="W288" s="281">
        <v>0</v>
      </c>
      <c r="X288" s="281">
        <v>0</v>
      </c>
      <c r="Y288" s="281">
        <v>0</v>
      </c>
      <c r="Z288" s="281">
        <v>100</v>
      </c>
      <c r="AA288" s="281">
        <v>0</v>
      </c>
      <c r="AB288" s="281">
        <v>0</v>
      </c>
      <c r="AC288" s="281"/>
      <c r="AD288" s="281" t="s">
        <v>133</v>
      </c>
      <c r="AE288" s="284"/>
      <c r="AF288" s="281"/>
      <c r="AG288" s="278" t="s">
        <v>118</v>
      </c>
    </row>
    <row r="289" spans="1:2551" ht="13" customHeight="1" x14ac:dyDescent="0.2">
      <c r="B289" s="279" t="s">
        <v>240</v>
      </c>
      <c r="C289" s="281" t="s">
        <v>239</v>
      </c>
      <c r="D289" s="281" t="s">
        <v>2631</v>
      </c>
      <c r="E289" s="281" t="s">
        <v>111</v>
      </c>
      <c r="F289" s="281"/>
      <c r="G289" s="281" t="s">
        <v>115</v>
      </c>
      <c r="H289" s="282">
        <v>28.828635999999999</v>
      </c>
      <c r="I289" s="282">
        <v>98.460710000000006</v>
      </c>
      <c r="J289" s="281" t="s">
        <v>11</v>
      </c>
      <c r="K289" s="281" t="s">
        <v>10</v>
      </c>
      <c r="L289" s="285"/>
      <c r="M289" s="283">
        <v>367</v>
      </c>
      <c r="N289" s="283"/>
      <c r="O289" s="281" t="s">
        <v>0</v>
      </c>
      <c r="P289" s="283">
        <v>118</v>
      </c>
      <c r="Q289" s="283"/>
      <c r="R289" s="283">
        <v>75.83</v>
      </c>
      <c r="S289" s="283"/>
      <c r="T289" s="286"/>
      <c r="U289" s="281"/>
      <c r="V289" s="281">
        <v>0</v>
      </c>
      <c r="W289" s="281">
        <v>0</v>
      </c>
      <c r="X289" s="281">
        <v>0</v>
      </c>
      <c r="Y289" s="281">
        <v>0</v>
      </c>
      <c r="Z289" s="281">
        <v>100</v>
      </c>
      <c r="AA289" s="281">
        <v>0</v>
      </c>
      <c r="AB289" s="281">
        <v>0</v>
      </c>
      <c r="AC289" s="281"/>
      <c r="AD289" s="281" t="s">
        <v>114</v>
      </c>
      <c r="AE289" s="284"/>
      <c r="AF289" s="281"/>
      <c r="AG289" s="278" t="s">
        <v>121</v>
      </c>
    </row>
    <row r="290" spans="1:2551" s="6" customFormat="1" x14ac:dyDescent="0.2">
      <c r="A290" s="5"/>
      <c r="B290" s="279" t="s">
        <v>238</v>
      </c>
      <c r="C290" s="281" t="s">
        <v>237</v>
      </c>
      <c r="D290" s="281" t="s">
        <v>2633</v>
      </c>
      <c r="E290" s="281" t="s">
        <v>111</v>
      </c>
      <c r="F290" s="281"/>
      <c r="G290" s="281" t="s">
        <v>236</v>
      </c>
      <c r="H290" s="282">
        <v>23.723300999999999</v>
      </c>
      <c r="I290" s="282">
        <v>100.060089</v>
      </c>
      <c r="J290" s="281" t="s">
        <v>1</v>
      </c>
      <c r="K290" s="281" t="s">
        <v>3</v>
      </c>
      <c r="L290" s="285"/>
      <c r="M290" s="283" t="s">
        <v>0</v>
      </c>
      <c r="N290" s="283" t="s">
        <v>0</v>
      </c>
      <c r="O290" s="281">
        <v>13.5</v>
      </c>
      <c r="P290" s="283"/>
      <c r="Q290" s="283"/>
      <c r="R290" s="283">
        <v>23.2</v>
      </c>
      <c r="S290" s="283"/>
      <c r="T290" s="286"/>
      <c r="U290" s="281"/>
      <c r="V290" s="281" t="s">
        <v>0</v>
      </c>
      <c r="W290" s="281" t="s">
        <v>0</v>
      </c>
      <c r="X290" s="281" t="s">
        <v>0</v>
      </c>
      <c r="Y290" s="281" t="s">
        <v>0</v>
      </c>
      <c r="Z290" s="281" t="s">
        <v>0</v>
      </c>
      <c r="AA290" s="281" t="s">
        <v>0</v>
      </c>
      <c r="AB290" s="281" t="s">
        <v>0</v>
      </c>
      <c r="AC290" s="281"/>
      <c r="AD290" s="281"/>
      <c r="AE290" s="284"/>
      <c r="AF290" s="281"/>
      <c r="AG290" s="278" t="s">
        <v>2636</v>
      </c>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c r="XX290" s="5"/>
      <c r="XY290" s="5"/>
      <c r="XZ290" s="5"/>
      <c r="YA290" s="5"/>
      <c r="YB290" s="5"/>
      <c r="YC290" s="5"/>
      <c r="YD290" s="5"/>
      <c r="YE290" s="5"/>
      <c r="YF290" s="5"/>
      <c r="YG290" s="5"/>
      <c r="YH290" s="5"/>
      <c r="YI290" s="5"/>
      <c r="YJ290" s="5"/>
      <c r="YK290" s="5"/>
      <c r="YL290" s="5"/>
      <c r="YM290" s="5"/>
      <c r="YN290" s="5"/>
      <c r="YO290" s="5"/>
      <c r="YP290" s="5"/>
      <c r="YQ290" s="5"/>
      <c r="YR290" s="5"/>
      <c r="YS290" s="5"/>
      <c r="YT290" s="5"/>
      <c r="YU290" s="5"/>
      <c r="YV290" s="5"/>
      <c r="YW290" s="5"/>
      <c r="YX290" s="5"/>
      <c r="YY290" s="5"/>
      <c r="YZ290" s="5"/>
      <c r="ZA290" s="5"/>
      <c r="ZB290" s="5"/>
      <c r="ZC290" s="5"/>
      <c r="ZD290" s="5"/>
      <c r="ZE290" s="5"/>
      <c r="ZF290" s="5"/>
      <c r="ZG290" s="5"/>
      <c r="ZH290" s="5"/>
      <c r="ZI290" s="5"/>
      <c r="ZJ290" s="5"/>
      <c r="ZK290" s="5"/>
      <c r="ZL290" s="5"/>
      <c r="ZM290" s="5"/>
      <c r="ZN290" s="5"/>
      <c r="ZO290" s="5"/>
      <c r="ZP290" s="5"/>
      <c r="ZQ290" s="5"/>
      <c r="ZR290" s="5"/>
      <c r="ZS290" s="5"/>
      <c r="ZT290" s="5"/>
      <c r="ZU290" s="5"/>
      <c r="ZV290" s="5"/>
      <c r="ZW290" s="5"/>
      <c r="ZX290" s="5"/>
      <c r="ZY290" s="5"/>
      <c r="ZZ290" s="5"/>
      <c r="AAA290" s="5"/>
      <c r="AAB290" s="5"/>
      <c r="AAC290" s="5"/>
      <c r="AAD290" s="5"/>
      <c r="AAE290" s="5"/>
      <c r="AAF290" s="5"/>
      <c r="AAG290" s="5"/>
      <c r="AAH290" s="5"/>
      <c r="AAI290" s="5"/>
      <c r="AAJ290" s="5"/>
      <c r="AAK290" s="5"/>
      <c r="AAL290" s="5"/>
      <c r="AAM290" s="5"/>
      <c r="AAN290" s="5"/>
      <c r="AAO290" s="5"/>
      <c r="AAP290" s="5"/>
      <c r="AAQ290" s="5"/>
      <c r="AAR290" s="5"/>
      <c r="AAS290" s="5"/>
      <c r="AAT290" s="5"/>
      <c r="AAU290" s="5"/>
      <c r="AAV290" s="5"/>
      <c r="AAW290" s="5"/>
      <c r="AAX290" s="5"/>
      <c r="AAY290" s="5"/>
      <c r="AAZ290" s="5"/>
      <c r="ABA290" s="5"/>
      <c r="ABB290" s="5"/>
      <c r="ABC290" s="5"/>
      <c r="ABD290" s="5"/>
      <c r="ABE290" s="5"/>
      <c r="ABF290" s="5"/>
      <c r="ABG290" s="5"/>
      <c r="ABH290" s="5"/>
      <c r="ABI290" s="5"/>
      <c r="ABJ290" s="5"/>
      <c r="ABK290" s="5"/>
      <c r="ABL290" s="5"/>
      <c r="ABM290" s="5"/>
      <c r="ABN290" s="5"/>
      <c r="ABO290" s="5"/>
      <c r="ABP290" s="5"/>
      <c r="ABQ290" s="5"/>
      <c r="ABR290" s="5"/>
      <c r="ABS290" s="5"/>
      <c r="ABT290" s="5"/>
      <c r="ABU290" s="5"/>
      <c r="ABV290" s="5"/>
      <c r="ABW290" s="5"/>
      <c r="ABX290" s="5"/>
      <c r="ABY290" s="5"/>
      <c r="ABZ290" s="5"/>
      <c r="ACA290" s="5"/>
      <c r="ACB290" s="5"/>
      <c r="ACC290" s="5"/>
      <c r="ACD290" s="5"/>
      <c r="ACE290" s="5"/>
      <c r="ACF290" s="5"/>
      <c r="ACG290" s="5"/>
      <c r="ACH290" s="5"/>
      <c r="ACI290" s="5"/>
      <c r="ACJ290" s="5"/>
      <c r="ACK290" s="5"/>
      <c r="ACL290" s="5"/>
      <c r="ACM290" s="5"/>
      <c r="ACN290" s="5"/>
      <c r="ACO290" s="5"/>
      <c r="ACP290" s="5"/>
      <c r="ACQ290" s="5"/>
      <c r="ACR290" s="5"/>
      <c r="ACS290" s="5"/>
      <c r="ACT290" s="5"/>
      <c r="ACU290" s="5"/>
      <c r="ACV290" s="5"/>
      <c r="ACW290" s="5"/>
      <c r="ACX290" s="5"/>
      <c r="ACY290" s="5"/>
      <c r="ACZ290" s="5"/>
      <c r="ADA290" s="5"/>
      <c r="ADB290" s="5"/>
      <c r="ADC290" s="5"/>
      <c r="ADD290" s="5"/>
      <c r="ADE290" s="5"/>
      <c r="ADF290" s="5"/>
      <c r="ADG290" s="5"/>
      <c r="ADH290" s="5"/>
      <c r="ADI290" s="5"/>
      <c r="ADJ290" s="5"/>
      <c r="ADK290" s="5"/>
      <c r="ADL290" s="5"/>
      <c r="ADM290" s="5"/>
      <c r="ADN290" s="5"/>
      <c r="ADO290" s="5"/>
      <c r="ADP290" s="5"/>
      <c r="ADQ290" s="5"/>
      <c r="ADR290" s="5"/>
      <c r="ADS290" s="5"/>
      <c r="ADT290" s="5"/>
      <c r="ADU290" s="5"/>
      <c r="ADV290" s="5"/>
      <c r="ADW290" s="5"/>
      <c r="ADX290" s="5"/>
      <c r="ADY290" s="5"/>
      <c r="ADZ290" s="5"/>
      <c r="AEA290" s="5"/>
      <c r="AEB290" s="5"/>
      <c r="AEC290" s="5"/>
      <c r="AED290" s="5"/>
      <c r="AEE290" s="5"/>
      <c r="AEF290" s="5"/>
      <c r="AEG290" s="5"/>
      <c r="AEH290" s="5"/>
      <c r="AEI290" s="5"/>
      <c r="AEJ290" s="5"/>
      <c r="AEK290" s="5"/>
      <c r="AEL290" s="5"/>
      <c r="AEM290" s="5"/>
      <c r="AEN290" s="5"/>
      <c r="AEO290" s="5"/>
      <c r="AEP290" s="5"/>
      <c r="AEQ290" s="5"/>
      <c r="AER290" s="5"/>
      <c r="AES290" s="5"/>
      <c r="AET290" s="5"/>
      <c r="AEU290" s="5"/>
      <c r="AEV290" s="5"/>
      <c r="AEW290" s="5"/>
      <c r="AEX290" s="5"/>
      <c r="AEY290" s="5"/>
      <c r="AEZ290" s="5"/>
      <c r="AFA290" s="5"/>
      <c r="AFB290" s="5"/>
      <c r="AFC290" s="5"/>
      <c r="AFD290" s="5"/>
      <c r="AFE290" s="5"/>
      <c r="AFF290" s="5"/>
      <c r="AFG290" s="5"/>
      <c r="AFH290" s="5"/>
      <c r="AFI290" s="5"/>
      <c r="AFJ290" s="5"/>
      <c r="AFK290" s="5"/>
      <c r="AFL290" s="5"/>
      <c r="AFM290" s="5"/>
      <c r="AFN290" s="5"/>
      <c r="AFO290" s="5"/>
      <c r="AFP290" s="5"/>
      <c r="AFQ290" s="5"/>
      <c r="AFR290" s="5"/>
      <c r="AFS290" s="5"/>
      <c r="AFT290" s="5"/>
      <c r="AFU290" s="5"/>
      <c r="AFV290" s="5"/>
      <c r="AFW290" s="5"/>
      <c r="AFX290" s="5"/>
      <c r="AFY290" s="5"/>
      <c r="AFZ290" s="5"/>
      <c r="AGA290" s="5"/>
      <c r="AGB290" s="5"/>
      <c r="AGC290" s="5"/>
      <c r="AGD290" s="5"/>
      <c r="AGE290" s="5"/>
      <c r="AGF290" s="5"/>
      <c r="AGG290" s="5"/>
      <c r="AGH290" s="5"/>
      <c r="AGI290" s="5"/>
      <c r="AGJ290" s="5"/>
      <c r="AGK290" s="5"/>
      <c r="AGL290" s="5"/>
      <c r="AGM290" s="5"/>
      <c r="AGN290" s="5"/>
      <c r="AGO290" s="5"/>
      <c r="AGP290" s="5"/>
      <c r="AGQ290" s="5"/>
      <c r="AGR290" s="5"/>
      <c r="AGS290" s="5"/>
      <c r="AGT290" s="5"/>
      <c r="AGU290" s="5"/>
      <c r="AGV290" s="5"/>
      <c r="AGW290" s="5"/>
      <c r="AGX290" s="5"/>
      <c r="AGY290" s="5"/>
      <c r="AGZ290" s="5"/>
      <c r="AHA290" s="5"/>
      <c r="AHB290" s="5"/>
      <c r="AHC290" s="5"/>
      <c r="AHD290" s="5"/>
      <c r="AHE290" s="5"/>
      <c r="AHF290" s="5"/>
      <c r="AHG290" s="5"/>
      <c r="AHH290" s="5"/>
      <c r="AHI290" s="5"/>
      <c r="AHJ290" s="5"/>
      <c r="AHK290" s="5"/>
      <c r="AHL290" s="5"/>
      <c r="AHM290" s="5"/>
      <c r="AHN290" s="5"/>
      <c r="AHO290" s="5"/>
      <c r="AHP290" s="5"/>
      <c r="AHQ290" s="5"/>
      <c r="AHR290" s="5"/>
      <c r="AHS290" s="5"/>
      <c r="AHT290" s="5"/>
      <c r="AHU290" s="5"/>
      <c r="AHV290" s="5"/>
      <c r="AHW290" s="5"/>
      <c r="AHX290" s="5"/>
      <c r="AHY290" s="5"/>
      <c r="AHZ290" s="5"/>
      <c r="AIA290" s="5"/>
      <c r="AIB290" s="5"/>
      <c r="AIC290" s="5"/>
      <c r="AID290" s="5"/>
      <c r="AIE290" s="5"/>
      <c r="AIF290" s="5"/>
      <c r="AIG290" s="5"/>
      <c r="AIH290" s="5"/>
      <c r="AII290" s="5"/>
      <c r="AIJ290" s="5"/>
      <c r="AIK290" s="5"/>
      <c r="AIL290" s="5"/>
      <c r="AIM290" s="5"/>
      <c r="AIN290" s="5"/>
      <c r="AIO290" s="5"/>
      <c r="AIP290" s="5"/>
      <c r="AIQ290" s="5"/>
      <c r="AIR290" s="5"/>
      <c r="AIS290" s="5"/>
      <c r="AIT290" s="5"/>
      <c r="AIU290" s="5"/>
      <c r="AIV290" s="5"/>
      <c r="AIW290" s="5"/>
      <c r="AIX290" s="5"/>
      <c r="AIY290" s="5"/>
      <c r="AIZ290" s="5"/>
      <c r="AJA290" s="5"/>
      <c r="AJB290" s="5"/>
      <c r="AJC290" s="5"/>
      <c r="AJD290" s="5"/>
      <c r="AJE290" s="5"/>
      <c r="AJF290" s="5"/>
      <c r="AJG290" s="5"/>
      <c r="AJH290" s="5"/>
      <c r="AJI290" s="5"/>
      <c r="AJJ290" s="5"/>
      <c r="AJK290" s="5"/>
      <c r="AJL290" s="5"/>
      <c r="AJM290" s="5"/>
      <c r="AJN290" s="5"/>
      <c r="AJO290" s="5"/>
      <c r="AJP290" s="5"/>
      <c r="AJQ290" s="5"/>
      <c r="AJR290" s="5"/>
      <c r="AJS290" s="5"/>
      <c r="AJT290" s="5"/>
      <c r="AJU290" s="5"/>
      <c r="AJV290" s="5"/>
      <c r="AJW290" s="5"/>
      <c r="AJX290" s="5"/>
      <c r="AJY290" s="5"/>
      <c r="AJZ290" s="5"/>
      <c r="AKA290" s="5"/>
      <c r="AKB290" s="5"/>
      <c r="AKC290" s="5"/>
      <c r="AKD290" s="5"/>
      <c r="AKE290" s="5"/>
      <c r="AKF290" s="5"/>
      <c r="AKG290" s="5"/>
      <c r="AKH290" s="5"/>
      <c r="AKI290" s="5"/>
      <c r="AKJ290" s="5"/>
      <c r="AKK290" s="5"/>
      <c r="AKL290" s="5"/>
      <c r="AKM290" s="5"/>
      <c r="AKN290" s="5"/>
      <c r="AKO290" s="5"/>
      <c r="AKP290" s="5"/>
      <c r="AKQ290" s="5"/>
      <c r="AKR290" s="5"/>
      <c r="AKS290" s="5"/>
      <c r="AKT290" s="5"/>
      <c r="AKU290" s="5"/>
      <c r="AKV290" s="5"/>
      <c r="AKW290" s="5"/>
      <c r="AKX290" s="5"/>
      <c r="AKY290" s="5"/>
      <c r="AKZ290" s="5"/>
      <c r="ALA290" s="5"/>
      <c r="ALB290" s="5"/>
      <c r="ALC290" s="5"/>
      <c r="ALD290" s="5"/>
      <c r="ALE290" s="5"/>
      <c r="ALF290" s="5"/>
      <c r="ALG290" s="5"/>
      <c r="ALH290" s="5"/>
      <c r="ALI290" s="5"/>
      <c r="ALJ290" s="5"/>
      <c r="ALK290" s="5"/>
      <c r="ALL290" s="5"/>
      <c r="ALM290" s="5"/>
      <c r="ALN290" s="5"/>
      <c r="ALO290" s="5"/>
      <c r="ALP290" s="5"/>
      <c r="ALQ290" s="5"/>
      <c r="ALR290" s="5"/>
      <c r="ALS290" s="5"/>
      <c r="ALT290" s="5"/>
      <c r="ALU290" s="5"/>
      <c r="ALV290" s="5"/>
      <c r="ALW290" s="5"/>
      <c r="ALX290" s="5"/>
      <c r="ALY290" s="5"/>
      <c r="ALZ290" s="5"/>
      <c r="AMA290" s="5"/>
      <c r="AMB290" s="5"/>
      <c r="AMC290" s="5"/>
      <c r="AMD290" s="5"/>
      <c r="AME290" s="5"/>
      <c r="AMF290" s="5"/>
      <c r="AMG290" s="5"/>
      <c r="AMH290" s="5"/>
      <c r="AMI290" s="5"/>
      <c r="AMJ290" s="5"/>
      <c r="AMK290" s="5"/>
      <c r="AML290" s="5"/>
      <c r="AMM290" s="5"/>
      <c r="AMN290" s="5"/>
      <c r="AMO290" s="5"/>
      <c r="AMP290" s="5"/>
      <c r="AMQ290" s="5"/>
      <c r="AMR290" s="5"/>
      <c r="AMS290" s="5"/>
      <c r="AMT290" s="5"/>
      <c r="AMU290" s="5"/>
      <c r="AMV290" s="5"/>
      <c r="AMW290" s="5"/>
      <c r="AMX290" s="5"/>
      <c r="AMY290" s="5"/>
      <c r="AMZ290" s="5"/>
      <c r="ANA290" s="5"/>
      <c r="ANB290" s="5"/>
      <c r="ANC290" s="5"/>
      <c r="AND290" s="5"/>
      <c r="ANE290" s="5"/>
      <c r="ANF290" s="5"/>
      <c r="ANG290" s="5"/>
      <c r="ANH290" s="5"/>
      <c r="ANI290" s="5"/>
      <c r="ANJ290" s="5"/>
      <c r="ANK290" s="5"/>
      <c r="ANL290" s="5"/>
      <c r="ANM290" s="5"/>
      <c r="ANN290" s="5"/>
      <c r="ANO290" s="5"/>
      <c r="ANP290" s="5"/>
      <c r="ANQ290" s="5"/>
      <c r="ANR290" s="5"/>
      <c r="ANS290" s="5"/>
      <c r="ANT290" s="5"/>
      <c r="ANU290" s="5"/>
      <c r="ANV290" s="5"/>
      <c r="ANW290" s="5"/>
      <c r="ANX290" s="5"/>
      <c r="ANY290" s="5"/>
      <c r="ANZ290" s="5"/>
      <c r="AOA290" s="5"/>
      <c r="AOB290" s="5"/>
      <c r="AOC290" s="5"/>
      <c r="AOD290" s="5"/>
      <c r="AOE290" s="5"/>
      <c r="AOF290" s="5"/>
      <c r="AOG290" s="5"/>
      <c r="AOH290" s="5"/>
      <c r="AOI290" s="5"/>
      <c r="AOJ290" s="5"/>
      <c r="AOK290" s="5"/>
      <c r="AOL290" s="5"/>
      <c r="AOM290" s="5"/>
      <c r="AON290" s="5"/>
      <c r="AOO290" s="5"/>
      <c r="AOP290" s="5"/>
      <c r="AOQ290" s="5"/>
      <c r="AOR290" s="5"/>
      <c r="AOS290" s="5"/>
      <c r="AOT290" s="5"/>
      <c r="AOU290" s="5"/>
      <c r="AOV290" s="5"/>
      <c r="AOW290" s="5"/>
      <c r="AOX290" s="5"/>
      <c r="AOY290" s="5"/>
      <c r="AOZ290" s="5"/>
      <c r="APA290" s="5"/>
      <c r="APB290" s="5"/>
      <c r="APC290" s="5"/>
      <c r="APD290" s="5"/>
      <c r="APE290" s="5"/>
      <c r="APF290" s="5"/>
      <c r="APG290" s="5"/>
      <c r="APH290" s="5"/>
      <c r="API290" s="5"/>
      <c r="APJ290" s="5"/>
      <c r="APK290" s="5"/>
      <c r="APL290" s="5"/>
      <c r="APM290" s="5"/>
      <c r="APN290" s="5"/>
      <c r="APO290" s="5"/>
      <c r="APP290" s="5"/>
      <c r="APQ290" s="5"/>
      <c r="APR290" s="5"/>
      <c r="APS290" s="5"/>
      <c r="APT290" s="5"/>
      <c r="APU290" s="5"/>
      <c r="APV290" s="5"/>
      <c r="APW290" s="5"/>
      <c r="APX290" s="5"/>
      <c r="APY290" s="5"/>
      <c r="APZ290" s="5"/>
      <c r="AQA290" s="5"/>
      <c r="AQB290" s="5"/>
      <c r="AQC290" s="5"/>
      <c r="AQD290" s="5"/>
      <c r="AQE290" s="5"/>
      <c r="AQF290" s="5"/>
      <c r="AQG290" s="5"/>
      <c r="AQH290" s="5"/>
      <c r="AQI290" s="5"/>
      <c r="AQJ290" s="5"/>
      <c r="AQK290" s="5"/>
      <c r="AQL290" s="5"/>
      <c r="AQM290" s="5"/>
      <c r="AQN290" s="5"/>
      <c r="AQO290" s="5"/>
      <c r="AQP290" s="5"/>
      <c r="AQQ290" s="5"/>
      <c r="AQR290" s="5"/>
      <c r="AQS290" s="5"/>
      <c r="AQT290" s="5"/>
      <c r="AQU290" s="5"/>
      <c r="AQV290" s="5"/>
      <c r="AQW290" s="5"/>
      <c r="AQX290" s="5"/>
      <c r="AQY290" s="5"/>
      <c r="AQZ290" s="5"/>
      <c r="ARA290" s="5"/>
      <c r="ARB290" s="5"/>
      <c r="ARC290" s="5"/>
      <c r="ARD290" s="5"/>
      <c r="ARE290" s="5"/>
      <c r="ARF290" s="5"/>
      <c r="ARG290" s="5"/>
      <c r="ARH290" s="5"/>
      <c r="ARI290" s="5"/>
      <c r="ARJ290" s="5"/>
      <c r="ARK290" s="5"/>
      <c r="ARL290" s="5"/>
      <c r="ARM290" s="5"/>
      <c r="ARN290" s="5"/>
      <c r="ARO290" s="5"/>
      <c r="ARP290" s="5"/>
      <c r="ARQ290" s="5"/>
      <c r="ARR290" s="5"/>
      <c r="ARS290" s="5"/>
      <c r="ART290" s="5"/>
      <c r="ARU290" s="5"/>
      <c r="ARV290" s="5"/>
      <c r="ARW290" s="5"/>
      <c r="ARX290" s="5"/>
      <c r="ARY290" s="5"/>
      <c r="ARZ290" s="5"/>
      <c r="ASA290" s="5"/>
      <c r="ASB290" s="5"/>
      <c r="ASC290" s="5"/>
      <c r="ASD290" s="5"/>
      <c r="ASE290" s="5"/>
      <c r="ASF290" s="5"/>
      <c r="ASG290" s="5"/>
      <c r="ASH290" s="5"/>
      <c r="ASI290" s="5"/>
      <c r="ASJ290" s="5"/>
      <c r="ASK290" s="5"/>
      <c r="ASL290" s="5"/>
      <c r="ASM290" s="5"/>
      <c r="ASN290" s="5"/>
      <c r="ASO290" s="5"/>
      <c r="ASP290" s="5"/>
      <c r="ASQ290" s="5"/>
      <c r="ASR290" s="5"/>
      <c r="ASS290" s="5"/>
      <c r="AST290" s="5"/>
      <c r="ASU290" s="5"/>
      <c r="ASV290" s="5"/>
      <c r="ASW290" s="5"/>
      <c r="ASX290" s="5"/>
      <c r="ASY290" s="5"/>
      <c r="ASZ290" s="5"/>
      <c r="ATA290" s="5"/>
      <c r="ATB290" s="5"/>
      <c r="ATC290" s="5"/>
      <c r="ATD290" s="5"/>
      <c r="ATE290" s="5"/>
      <c r="ATF290" s="5"/>
      <c r="ATG290" s="5"/>
      <c r="ATH290" s="5"/>
      <c r="ATI290" s="5"/>
      <c r="ATJ290" s="5"/>
      <c r="ATK290" s="5"/>
      <c r="ATL290" s="5"/>
      <c r="ATM290" s="5"/>
      <c r="ATN290" s="5"/>
      <c r="ATO290" s="5"/>
      <c r="ATP290" s="5"/>
      <c r="ATQ290" s="5"/>
      <c r="ATR290" s="5"/>
      <c r="ATS290" s="5"/>
      <c r="ATT290" s="5"/>
      <c r="ATU290" s="5"/>
      <c r="ATV290" s="5"/>
      <c r="ATW290" s="5"/>
      <c r="ATX290" s="5"/>
      <c r="ATY290" s="5"/>
      <c r="ATZ290" s="5"/>
      <c r="AUA290" s="5"/>
      <c r="AUB290" s="5"/>
      <c r="AUC290" s="5"/>
      <c r="AUD290" s="5"/>
      <c r="AUE290" s="5"/>
      <c r="AUF290" s="5"/>
      <c r="AUG290" s="5"/>
      <c r="AUH290" s="5"/>
      <c r="AUI290" s="5"/>
      <c r="AUJ290" s="5"/>
      <c r="AUK290" s="5"/>
      <c r="AUL290" s="5"/>
      <c r="AUM290" s="5"/>
      <c r="AUN290" s="5"/>
      <c r="AUO290" s="5"/>
      <c r="AUP290" s="5"/>
      <c r="AUQ290" s="5"/>
      <c r="AUR290" s="5"/>
      <c r="AUS290" s="5"/>
      <c r="AUT290" s="5"/>
      <c r="AUU290" s="5"/>
      <c r="AUV290" s="5"/>
      <c r="AUW290" s="5"/>
      <c r="AUX290" s="5"/>
      <c r="AUY290" s="5"/>
      <c r="AUZ290" s="5"/>
      <c r="AVA290" s="5"/>
      <c r="AVB290" s="5"/>
      <c r="AVC290" s="5"/>
      <c r="AVD290" s="5"/>
      <c r="AVE290" s="5"/>
      <c r="AVF290" s="5"/>
      <c r="AVG290" s="5"/>
      <c r="AVH290" s="5"/>
      <c r="AVI290" s="5"/>
      <c r="AVJ290" s="5"/>
      <c r="AVK290" s="5"/>
      <c r="AVL290" s="5"/>
      <c r="AVM290" s="5"/>
      <c r="AVN290" s="5"/>
      <c r="AVO290" s="5"/>
      <c r="AVP290" s="5"/>
      <c r="AVQ290" s="5"/>
      <c r="AVR290" s="5"/>
      <c r="AVS290" s="5"/>
      <c r="AVT290" s="5"/>
      <c r="AVU290" s="5"/>
      <c r="AVV290" s="5"/>
      <c r="AVW290" s="5"/>
      <c r="AVX290" s="5"/>
      <c r="AVY290" s="5"/>
      <c r="AVZ290" s="5"/>
      <c r="AWA290" s="5"/>
      <c r="AWB290" s="5"/>
      <c r="AWC290" s="5"/>
      <c r="AWD290" s="5"/>
      <c r="AWE290" s="5"/>
      <c r="AWF290" s="5"/>
      <c r="AWG290" s="5"/>
      <c r="AWH290" s="5"/>
      <c r="AWI290" s="5"/>
      <c r="AWJ290" s="5"/>
      <c r="AWK290" s="5"/>
      <c r="AWL290" s="5"/>
      <c r="AWM290" s="5"/>
      <c r="AWN290" s="5"/>
      <c r="AWO290" s="5"/>
      <c r="AWP290" s="5"/>
      <c r="AWQ290" s="5"/>
      <c r="AWR290" s="5"/>
      <c r="AWS290" s="5"/>
      <c r="AWT290" s="5"/>
      <c r="AWU290" s="5"/>
      <c r="AWV290" s="5"/>
      <c r="AWW290" s="5"/>
      <c r="AWX290" s="5"/>
      <c r="AWY290" s="5"/>
      <c r="AWZ290" s="5"/>
      <c r="AXA290" s="5"/>
      <c r="AXB290" s="5"/>
      <c r="AXC290" s="5"/>
      <c r="AXD290" s="5"/>
      <c r="AXE290" s="5"/>
      <c r="AXF290" s="5"/>
      <c r="AXG290" s="5"/>
      <c r="AXH290" s="5"/>
      <c r="AXI290" s="5"/>
      <c r="AXJ290" s="5"/>
      <c r="AXK290" s="5"/>
      <c r="AXL290" s="5"/>
      <c r="AXM290" s="5"/>
      <c r="AXN290" s="5"/>
      <c r="AXO290" s="5"/>
      <c r="AXP290" s="5"/>
      <c r="AXQ290" s="5"/>
      <c r="AXR290" s="5"/>
      <c r="AXS290" s="5"/>
      <c r="AXT290" s="5"/>
      <c r="AXU290" s="5"/>
      <c r="AXV290" s="5"/>
      <c r="AXW290" s="5"/>
      <c r="AXX290" s="5"/>
      <c r="AXY290" s="5"/>
      <c r="AXZ290" s="5"/>
      <c r="AYA290" s="5"/>
      <c r="AYB290" s="5"/>
      <c r="AYC290" s="5"/>
      <c r="AYD290" s="5"/>
      <c r="AYE290" s="5"/>
      <c r="AYF290" s="5"/>
      <c r="AYG290" s="5"/>
      <c r="AYH290" s="5"/>
      <c r="AYI290" s="5"/>
      <c r="AYJ290" s="5"/>
      <c r="AYK290" s="5"/>
      <c r="AYL290" s="5"/>
      <c r="AYM290" s="5"/>
      <c r="AYN290" s="5"/>
      <c r="AYO290" s="5"/>
      <c r="AYP290" s="5"/>
      <c r="AYQ290" s="5"/>
      <c r="AYR290" s="5"/>
      <c r="AYS290" s="5"/>
      <c r="AYT290" s="5"/>
      <c r="AYU290" s="5"/>
      <c r="AYV290" s="5"/>
      <c r="AYW290" s="5"/>
      <c r="AYX290" s="5"/>
      <c r="AYY290" s="5"/>
      <c r="AYZ290" s="5"/>
      <c r="AZA290" s="5"/>
      <c r="AZB290" s="5"/>
      <c r="AZC290" s="5"/>
      <c r="AZD290" s="5"/>
      <c r="AZE290" s="5"/>
      <c r="AZF290" s="5"/>
      <c r="AZG290" s="5"/>
      <c r="AZH290" s="5"/>
      <c r="AZI290" s="5"/>
      <c r="AZJ290" s="5"/>
      <c r="AZK290" s="5"/>
      <c r="AZL290" s="5"/>
      <c r="AZM290" s="5"/>
      <c r="AZN290" s="5"/>
      <c r="AZO290" s="5"/>
      <c r="AZP290" s="5"/>
      <c r="AZQ290" s="5"/>
      <c r="AZR290" s="5"/>
      <c r="AZS290" s="5"/>
      <c r="AZT290" s="5"/>
      <c r="AZU290" s="5"/>
      <c r="AZV290" s="5"/>
      <c r="AZW290" s="5"/>
      <c r="AZX290" s="5"/>
      <c r="AZY290" s="5"/>
      <c r="AZZ290" s="5"/>
      <c r="BAA290" s="5"/>
      <c r="BAB290" s="5"/>
      <c r="BAC290" s="5"/>
      <c r="BAD290" s="5"/>
      <c r="BAE290" s="5"/>
      <c r="BAF290" s="5"/>
      <c r="BAG290" s="5"/>
      <c r="BAH290" s="5"/>
      <c r="BAI290" s="5"/>
      <c r="BAJ290" s="5"/>
      <c r="BAK290" s="5"/>
      <c r="BAL290" s="5"/>
      <c r="BAM290" s="5"/>
      <c r="BAN290" s="5"/>
      <c r="BAO290" s="5"/>
      <c r="BAP290" s="5"/>
      <c r="BAQ290" s="5"/>
      <c r="BAR290" s="5"/>
      <c r="BAS290" s="5"/>
      <c r="BAT290" s="5"/>
      <c r="BAU290" s="5"/>
      <c r="BAV290" s="5"/>
      <c r="BAW290" s="5"/>
      <c r="BAX290" s="5"/>
      <c r="BAY290" s="5"/>
      <c r="BAZ290" s="5"/>
      <c r="BBA290" s="5"/>
      <c r="BBB290" s="5"/>
      <c r="BBC290" s="5"/>
      <c r="BBD290" s="5"/>
      <c r="BBE290" s="5"/>
      <c r="BBF290" s="5"/>
      <c r="BBG290" s="5"/>
      <c r="BBH290" s="5"/>
      <c r="BBI290" s="5"/>
      <c r="BBJ290" s="5"/>
      <c r="BBK290" s="5"/>
      <c r="BBL290" s="5"/>
      <c r="BBM290" s="5"/>
      <c r="BBN290" s="5"/>
      <c r="BBO290" s="5"/>
      <c r="BBP290" s="5"/>
      <c r="BBQ290" s="5"/>
      <c r="BBR290" s="5"/>
      <c r="BBS290" s="5"/>
      <c r="BBT290" s="5"/>
      <c r="BBU290" s="5"/>
      <c r="BBV290" s="5"/>
      <c r="BBW290" s="5"/>
      <c r="BBX290" s="5"/>
      <c r="BBY290" s="5"/>
      <c r="BBZ290" s="5"/>
      <c r="BCA290" s="5"/>
      <c r="BCB290" s="5"/>
      <c r="BCC290" s="5"/>
      <c r="BCD290" s="5"/>
      <c r="BCE290" s="5"/>
      <c r="BCF290" s="5"/>
      <c r="BCG290" s="5"/>
      <c r="BCH290" s="5"/>
      <c r="BCI290" s="5"/>
      <c r="BCJ290" s="5"/>
      <c r="BCK290" s="5"/>
      <c r="BCL290" s="5"/>
      <c r="BCM290" s="5"/>
      <c r="BCN290" s="5"/>
      <c r="BCO290" s="5"/>
      <c r="BCP290" s="5"/>
      <c r="BCQ290" s="5"/>
      <c r="BCR290" s="5"/>
      <c r="BCS290" s="5"/>
      <c r="BCT290" s="5"/>
      <c r="BCU290" s="5"/>
      <c r="BCV290" s="5"/>
      <c r="BCW290" s="5"/>
      <c r="BCX290" s="5"/>
      <c r="BCY290" s="5"/>
      <c r="BCZ290" s="5"/>
      <c r="BDA290" s="5"/>
      <c r="BDB290" s="5"/>
      <c r="BDC290" s="5"/>
      <c r="BDD290" s="5"/>
      <c r="BDE290" s="5"/>
      <c r="BDF290" s="5"/>
      <c r="BDG290" s="5"/>
      <c r="BDH290" s="5"/>
      <c r="BDI290" s="5"/>
      <c r="BDJ290" s="5"/>
      <c r="BDK290" s="5"/>
      <c r="BDL290" s="5"/>
      <c r="BDM290" s="5"/>
      <c r="BDN290" s="5"/>
      <c r="BDO290" s="5"/>
      <c r="BDP290" s="5"/>
      <c r="BDQ290" s="5"/>
      <c r="BDR290" s="5"/>
      <c r="BDS290" s="5"/>
      <c r="BDT290" s="5"/>
      <c r="BDU290" s="5"/>
      <c r="BDV290" s="5"/>
      <c r="BDW290" s="5"/>
      <c r="BDX290" s="5"/>
      <c r="BDY290" s="5"/>
      <c r="BDZ290" s="5"/>
      <c r="BEA290" s="5"/>
      <c r="BEB290" s="5"/>
      <c r="BEC290" s="5"/>
      <c r="BED290" s="5"/>
      <c r="BEE290" s="5"/>
      <c r="BEF290" s="5"/>
      <c r="BEG290" s="5"/>
      <c r="BEH290" s="5"/>
      <c r="BEI290" s="5"/>
      <c r="BEJ290" s="5"/>
      <c r="BEK290" s="5"/>
      <c r="BEL290" s="5"/>
      <c r="BEM290" s="5"/>
      <c r="BEN290" s="5"/>
      <c r="BEO290" s="5"/>
      <c r="BEP290" s="5"/>
      <c r="BEQ290" s="5"/>
      <c r="BER290" s="5"/>
      <c r="BES290" s="5"/>
      <c r="BET290" s="5"/>
      <c r="BEU290" s="5"/>
      <c r="BEV290" s="5"/>
      <c r="BEW290" s="5"/>
      <c r="BEX290" s="5"/>
      <c r="BEY290" s="5"/>
      <c r="BEZ290" s="5"/>
      <c r="BFA290" s="5"/>
      <c r="BFB290" s="5"/>
      <c r="BFC290" s="5"/>
      <c r="BFD290" s="5"/>
      <c r="BFE290" s="5"/>
      <c r="BFF290" s="5"/>
      <c r="BFG290" s="5"/>
      <c r="BFH290" s="5"/>
      <c r="BFI290" s="5"/>
      <c r="BFJ290" s="5"/>
      <c r="BFK290" s="5"/>
      <c r="BFL290" s="5"/>
      <c r="BFM290" s="5"/>
      <c r="BFN290" s="5"/>
      <c r="BFO290" s="5"/>
      <c r="BFP290" s="5"/>
      <c r="BFQ290" s="5"/>
      <c r="BFR290" s="5"/>
      <c r="BFS290" s="5"/>
      <c r="BFT290" s="5"/>
      <c r="BFU290" s="5"/>
      <c r="BFV290" s="5"/>
      <c r="BFW290" s="5"/>
      <c r="BFX290" s="5"/>
      <c r="BFY290" s="5"/>
      <c r="BFZ290" s="5"/>
      <c r="BGA290" s="5"/>
      <c r="BGB290" s="5"/>
      <c r="BGC290" s="5"/>
      <c r="BGD290" s="5"/>
      <c r="BGE290" s="5"/>
      <c r="BGF290" s="5"/>
      <c r="BGG290" s="5"/>
      <c r="BGH290" s="5"/>
      <c r="BGI290" s="5"/>
      <c r="BGJ290" s="5"/>
      <c r="BGK290" s="5"/>
      <c r="BGL290" s="5"/>
      <c r="BGM290" s="5"/>
      <c r="BGN290" s="5"/>
      <c r="BGO290" s="5"/>
      <c r="BGP290" s="5"/>
      <c r="BGQ290" s="5"/>
      <c r="BGR290" s="5"/>
      <c r="BGS290" s="5"/>
      <c r="BGT290" s="5"/>
      <c r="BGU290" s="5"/>
      <c r="BGV290" s="5"/>
      <c r="BGW290" s="5"/>
      <c r="BGX290" s="5"/>
      <c r="BGY290" s="5"/>
      <c r="BGZ290" s="5"/>
      <c r="BHA290" s="5"/>
      <c r="BHB290" s="5"/>
      <c r="BHC290" s="5"/>
      <c r="BHD290" s="5"/>
      <c r="BHE290" s="5"/>
      <c r="BHF290" s="5"/>
      <c r="BHG290" s="5"/>
      <c r="BHH290" s="5"/>
      <c r="BHI290" s="5"/>
      <c r="BHJ290" s="5"/>
      <c r="BHK290" s="5"/>
      <c r="BHL290" s="5"/>
      <c r="BHM290" s="5"/>
      <c r="BHN290" s="5"/>
      <c r="BHO290" s="5"/>
      <c r="BHP290" s="5"/>
      <c r="BHQ290" s="5"/>
      <c r="BHR290" s="5"/>
      <c r="BHS290" s="5"/>
      <c r="BHT290" s="5"/>
      <c r="BHU290" s="5"/>
      <c r="BHV290" s="5"/>
      <c r="BHW290" s="5"/>
      <c r="BHX290" s="5"/>
      <c r="BHY290" s="5"/>
      <c r="BHZ290" s="5"/>
      <c r="BIA290" s="5"/>
      <c r="BIB290" s="5"/>
      <c r="BIC290" s="5"/>
      <c r="BID290" s="5"/>
      <c r="BIE290" s="5"/>
      <c r="BIF290" s="5"/>
      <c r="BIG290" s="5"/>
      <c r="BIH290" s="5"/>
      <c r="BII290" s="5"/>
      <c r="BIJ290" s="5"/>
      <c r="BIK290" s="5"/>
      <c r="BIL290" s="5"/>
      <c r="BIM290" s="5"/>
      <c r="BIN290" s="5"/>
      <c r="BIO290" s="5"/>
      <c r="BIP290" s="5"/>
      <c r="BIQ290" s="5"/>
      <c r="BIR290" s="5"/>
      <c r="BIS290" s="5"/>
      <c r="BIT290" s="5"/>
      <c r="BIU290" s="5"/>
      <c r="BIV290" s="5"/>
      <c r="BIW290" s="5"/>
      <c r="BIX290" s="5"/>
      <c r="BIY290" s="5"/>
      <c r="BIZ290" s="5"/>
      <c r="BJA290" s="5"/>
      <c r="BJB290" s="5"/>
      <c r="BJC290" s="5"/>
      <c r="BJD290" s="5"/>
      <c r="BJE290" s="5"/>
      <c r="BJF290" s="5"/>
      <c r="BJG290" s="5"/>
      <c r="BJH290" s="5"/>
      <c r="BJI290" s="5"/>
      <c r="BJJ290" s="5"/>
      <c r="BJK290" s="5"/>
      <c r="BJL290" s="5"/>
      <c r="BJM290" s="5"/>
      <c r="BJN290" s="5"/>
      <c r="BJO290" s="5"/>
      <c r="BJP290" s="5"/>
      <c r="BJQ290" s="5"/>
      <c r="BJR290" s="5"/>
      <c r="BJS290" s="5"/>
      <c r="BJT290" s="5"/>
      <c r="BJU290" s="5"/>
      <c r="BJV290" s="5"/>
      <c r="BJW290" s="5"/>
      <c r="BJX290" s="5"/>
      <c r="BJY290" s="5"/>
      <c r="BJZ290" s="5"/>
      <c r="BKA290" s="5"/>
      <c r="BKB290" s="5"/>
      <c r="BKC290" s="5"/>
      <c r="BKD290" s="5"/>
      <c r="BKE290" s="5"/>
      <c r="BKF290" s="5"/>
      <c r="BKG290" s="5"/>
      <c r="BKH290" s="5"/>
      <c r="BKI290" s="5"/>
      <c r="BKJ290" s="5"/>
      <c r="BKK290" s="5"/>
      <c r="BKL290" s="5"/>
      <c r="BKM290" s="5"/>
      <c r="BKN290" s="5"/>
      <c r="BKO290" s="5"/>
      <c r="BKP290" s="5"/>
      <c r="BKQ290" s="5"/>
      <c r="BKR290" s="5"/>
      <c r="BKS290" s="5"/>
      <c r="BKT290" s="5"/>
      <c r="BKU290" s="5"/>
      <c r="BKV290" s="5"/>
      <c r="BKW290" s="5"/>
      <c r="BKX290" s="5"/>
      <c r="BKY290" s="5"/>
      <c r="BKZ290" s="5"/>
      <c r="BLA290" s="5"/>
      <c r="BLB290" s="5"/>
      <c r="BLC290" s="5"/>
      <c r="BLD290" s="5"/>
      <c r="BLE290" s="5"/>
      <c r="BLF290" s="5"/>
      <c r="BLG290" s="5"/>
      <c r="BLH290" s="5"/>
      <c r="BLI290" s="5"/>
      <c r="BLJ290" s="5"/>
      <c r="BLK290" s="5"/>
      <c r="BLL290" s="5"/>
      <c r="BLM290" s="5"/>
      <c r="BLN290" s="5"/>
      <c r="BLO290" s="5"/>
      <c r="BLP290" s="5"/>
      <c r="BLQ290" s="5"/>
      <c r="BLR290" s="5"/>
      <c r="BLS290" s="5"/>
      <c r="BLT290" s="5"/>
      <c r="BLU290" s="5"/>
      <c r="BLV290" s="5"/>
      <c r="BLW290" s="5"/>
      <c r="BLX290" s="5"/>
      <c r="BLY290" s="5"/>
      <c r="BLZ290" s="5"/>
      <c r="BMA290" s="5"/>
      <c r="BMB290" s="5"/>
      <c r="BMC290" s="5"/>
      <c r="BMD290" s="5"/>
      <c r="BME290" s="5"/>
      <c r="BMF290" s="5"/>
      <c r="BMG290" s="5"/>
      <c r="BMH290" s="5"/>
      <c r="BMI290" s="5"/>
      <c r="BMJ290" s="5"/>
      <c r="BMK290" s="5"/>
      <c r="BML290" s="5"/>
      <c r="BMM290" s="5"/>
      <c r="BMN290" s="5"/>
      <c r="BMO290" s="5"/>
      <c r="BMP290" s="5"/>
      <c r="BMQ290" s="5"/>
      <c r="BMR290" s="5"/>
      <c r="BMS290" s="5"/>
      <c r="BMT290" s="5"/>
      <c r="BMU290" s="5"/>
      <c r="BMV290" s="5"/>
      <c r="BMW290" s="5"/>
      <c r="BMX290" s="5"/>
      <c r="BMY290" s="5"/>
      <c r="BMZ290" s="5"/>
      <c r="BNA290" s="5"/>
      <c r="BNB290" s="5"/>
      <c r="BNC290" s="5"/>
      <c r="BND290" s="5"/>
      <c r="BNE290" s="5"/>
      <c r="BNF290" s="5"/>
      <c r="BNG290" s="5"/>
      <c r="BNH290" s="5"/>
      <c r="BNI290" s="5"/>
      <c r="BNJ290" s="5"/>
      <c r="BNK290" s="5"/>
      <c r="BNL290" s="5"/>
      <c r="BNM290" s="5"/>
      <c r="BNN290" s="5"/>
      <c r="BNO290" s="5"/>
      <c r="BNP290" s="5"/>
      <c r="BNQ290" s="5"/>
      <c r="BNR290" s="5"/>
      <c r="BNS290" s="5"/>
      <c r="BNT290" s="5"/>
      <c r="BNU290" s="5"/>
      <c r="BNV290" s="5"/>
      <c r="BNW290" s="5"/>
      <c r="BNX290" s="5"/>
      <c r="BNY290" s="5"/>
      <c r="BNZ290" s="5"/>
      <c r="BOA290" s="5"/>
      <c r="BOB290" s="5"/>
      <c r="BOC290" s="5"/>
      <c r="BOD290" s="5"/>
      <c r="BOE290" s="5"/>
      <c r="BOF290" s="5"/>
      <c r="BOG290" s="5"/>
      <c r="BOH290" s="5"/>
      <c r="BOI290" s="5"/>
      <c r="BOJ290" s="5"/>
      <c r="BOK290" s="5"/>
      <c r="BOL290" s="5"/>
      <c r="BOM290" s="5"/>
      <c r="BON290" s="5"/>
      <c r="BOO290" s="5"/>
      <c r="BOP290" s="5"/>
      <c r="BOQ290" s="5"/>
      <c r="BOR290" s="5"/>
      <c r="BOS290" s="5"/>
      <c r="BOT290" s="5"/>
      <c r="BOU290" s="5"/>
      <c r="BOV290" s="5"/>
      <c r="BOW290" s="5"/>
      <c r="BOX290" s="5"/>
      <c r="BOY290" s="5"/>
      <c r="BOZ290" s="5"/>
      <c r="BPA290" s="5"/>
      <c r="BPB290" s="5"/>
      <c r="BPC290" s="5"/>
      <c r="BPD290" s="5"/>
      <c r="BPE290" s="5"/>
      <c r="BPF290" s="5"/>
      <c r="BPG290" s="5"/>
      <c r="BPH290" s="5"/>
      <c r="BPI290" s="5"/>
      <c r="BPJ290" s="5"/>
      <c r="BPK290" s="5"/>
      <c r="BPL290" s="5"/>
      <c r="BPM290" s="5"/>
      <c r="BPN290" s="5"/>
      <c r="BPO290" s="5"/>
      <c r="BPP290" s="5"/>
      <c r="BPQ290" s="5"/>
      <c r="BPR290" s="5"/>
      <c r="BPS290" s="5"/>
      <c r="BPT290" s="5"/>
      <c r="BPU290" s="5"/>
      <c r="BPV290" s="5"/>
      <c r="BPW290" s="5"/>
      <c r="BPX290" s="5"/>
      <c r="BPY290" s="5"/>
      <c r="BPZ290" s="5"/>
      <c r="BQA290" s="5"/>
      <c r="BQB290" s="5"/>
      <c r="BQC290" s="5"/>
      <c r="BQD290" s="5"/>
      <c r="BQE290" s="5"/>
      <c r="BQF290" s="5"/>
      <c r="BQG290" s="5"/>
      <c r="BQH290" s="5"/>
      <c r="BQI290" s="5"/>
      <c r="BQJ290" s="5"/>
      <c r="BQK290" s="5"/>
      <c r="BQL290" s="5"/>
      <c r="BQM290" s="5"/>
      <c r="BQN290" s="5"/>
      <c r="BQO290" s="5"/>
      <c r="BQP290" s="5"/>
      <c r="BQQ290" s="5"/>
      <c r="BQR290" s="5"/>
      <c r="BQS290" s="5"/>
      <c r="BQT290" s="5"/>
      <c r="BQU290" s="5"/>
      <c r="BQV290" s="5"/>
      <c r="BQW290" s="5"/>
      <c r="BQX290" s="5"/>
      <c r="BQY290" s="5"/>
      <c r="BQZ290" s="5"/>
      <c r="BRA290" s="5"/>
      <c r="BRB290" s="5"/>
      <c r="BRC290" s="5"/>
      <c r="BRD290" s="5"/>
      <c r="BRE290" s="5"/>
      <c r="BRF290" s="5"/>
      <c r="BRG290" s="5"/>
      <c r="BRH290" s="5"/>
      <c r="BRI290" s="5"/>
      <c r="BRJ290" s="5"/>
      <c r="BRK290" s="5"/>
      <c r="BRL290" s="5"/>
      <c r="BRM290" s="5"/>
      <c r="BRN290" s="5"/>
      <c r="BRO290" s="5"/>
      <c r="BRP290" s="5"/>
      <c r="BRQ290" s="5"/>
      <c r="BRR290" s="5"/>
      <c r="BRS290" s="5"/>
      <c r="BRT290" s="5"/>
      <c r="BRU290" s="5"/>
      <c r="BRV290" s="5"/>
      <c r="BRW290" s="5"/>
      <c r="BRX290" s="5"/>
      <c r="BRY290" s="5"/>
      <c r="BRZ290" s="5"/>
      <c r="BSA290" s="5"/>
      <c r="BSB290" s="5"/>
      <c r="BSC290" s="5"/>
      <c r="BSD290" s="5"/>
      <c r="BSE290" s="5"/>
      <c r="BSF290" s="5"/>
      <c r="BSG290" s="5"/>
      <c r="BSH290" s="5"/>
      <c r="BSI290" s="5"/>
      <c r="BSJ290" s="5"/>
      <c r="BSK290" s="5"/>
      <c r="BSL290" s="5"/>
      <c r="BSM290" s="5"/>
      <c r="BSN290" s="5"/>
      <c r="BSO290" s="5"/>
      <c r="BSP290" s="5"/>
      <c r="BSQ290" s="5"/>
      <c r="BSR290" s="5"/>
      <c r="BSS290" s="5"/>
      <c r="BST290" s="5"/>
      <c r="BSU290" s="5"/>
      <c r="BSV290" s="5"/>
      <c r="BSW290" s="5"/>
      <c r="BSX290" s="5"/>
      <c r="BSY290" s="5"/>
      <c r="BSZ290" s="5"/>
      <c r="BTA290" s="5"/>
      <c r="BTB290" s="5"/>
      <c r="BTC290" s="5"/>
      <c r="BTD290" s="5"/>
      <c r="BTE290" s="5"/>
      <c r="BTF290" s="5"/>
      <c r="BTG290" s="5"/>
      <c r="BTH290" s="5"/>
      <c r="BTI290" s="5"/>
      <c r="BTJ290" s="5"/>
      <c r="BTK290" s="5"/>
      <c r="BTL290" s="5"/>
      <c r="BTM290" s="5"/>
      <c r="BTN290" s="5"/>
      <c r="BTO290" s="5"/>
      <c r="BTP290" s="5"/>
      <c r="BTQ290" s="5"/>
      <c r="BTR290" s="5"/>
      <c r="BTS290" s="5"/>
      <c r="BTT290" s="5"/>
      <c r="BTU290" s="5"/>
      <c r="BTV290" s="5"/>
      <c r="BTW290" s="5"/>
      <c r="BTX290" s="5"/>
      <c r="BTY290" s="5"/>
      <c r="BTZ290" s="5"/>
      <c r="BUA290" s="5"/>
      <c r="BUB290" s="5"/>
      <c r="BUC290" s="5"/>
      <c r="BUD290" s="5"/>
      <c r="BUE290" s="5"/>
      <c r="BUF290" s="5"/>
      <c r="BUG290" s="5"/>
      <c r="BUH290" s="5"/>
      <c r="BUI290" s="5"/>
      <c r="BUJ290" s="5"/>
      <c r="BUK290" s="5"/>
      <c r="BUL290" s="5"/>
      <c r="BUM290" s="5"/>
      <c r="BUN290" s="5"/>
      <c r="BUO290" s="5"/>
      <c r="BUP290" s="5"/>
      <c r="BUQ290" s="5"/>
      <c r="BUR290" s="5"/>
      <c r="BUS290" s="5"/>
      <c r="BUT290" s="5"/>
      <c r="BUU290" s="5"/>
      <c r="BUV290" s="5"/>
      <c r="BUW290" s="5"/>
      <c r="BUX290" s="5"/>
      <c r="BUY290" s="5"/>
      <c r="BUZ290" s="5"/>
      <c r="BVA290" s="5"/>
      <c r="BVB290" s="5"/>
      <c r="BVC290" s="5"/>
      <c r="BVD290" s="5"/>
      <c r="BVE290" s="5"/>
      <c r="BVF290" s="5"/>
      <c r="BVG290" s="5"/>
      <c r="BVH290" s="5"/>
      <c r="BVI290" s="5"/>
      <c r="BVJ290" s="5"/>
      <c r="BVK290" s="5"/>
      <c r="BVL290" s="5"/>
      <c r="BVM290" s="5"/>
      <c r="BVN290" s="5"/>
      <c r="BVO290" s="5"/>
      <c r="BVP290" s="5"/>
      <c r="BVQ290" s="5"/>
      <c r="BVR290" s="5"/>
      <c r="BVS290" s="5"/>
      <c r="BVT290" s="5"/>
      <c r="BVU290" s="5"/>
      <c r="BVV290" s="5"/>
      <c r="BVW290" s="5"/>
      <c r="BVX290" s="5"/>
      <c r="BVY290" s="5"/>
      <c r="BVZ290" s="5"/>
      <c r="BWA290" s="5"/>
      <c r="BWB290" s="5"/>
      <c r="BWC290" s="5"/>
      <c r="BWD290" s="5"/>
      <c r="BWE290" s="5"/>
      <c r="BWF290" s="5"/>
      <c r="BWG290" s="5"/>
      <c r="BWH290" s="5"/>
      <c r="BWI290" s="5"/>
      <c r="BWJ290" s="5"/>
      <c r="BWK290" s="5"/>
      <c r="BWL290" s="5"/>
      <c r="BWM290" s="5"/>
      <c r="BWN290" s="5"/>
      <c r="BWO290" s="5"/>
      <c r="BWP290" s="5"/>
      <c r="BWQ290" s="5"/>
      <c r="BWR290" s="5"/>
      <c r="BWS290" s="5"/>
      <c r="BWT290" s="5"/>
      <c r="BWU290" s="5"/>
      <c r="BWV290" s="5"/>
      <c r="BWW290" s="5"/>
      <c r="BWX290" s="5"/>
      <c r="BWY290" s="5"/>
      <c r="BWZ290" s="5"/>
      <c r="BXA290" s="5"/>
      <c r="BXB290" s="5"/>
      <c r="BXC290" s="5"/>
      <c r="BXD290" s="5"/>
      <c r="BXE290" s="5"/>
      <c r="BXF290" s="5"/>
      <c r="BXG290" s="5"/>
      <c r="BXH290" s="5"/>
      <c r="BXI290" s="5"/>
      <c r="BXJ290" s="5"/>
      <c r="BXK290" s="5"/>
      <c r="BXL290" s="5"/>
      <c r="BXM290" s="5"/>
      <c r="BXN290" s="5"/>
      <c r="BXO290" s="5"/>
      <c r="BXP290" s="5"/>
      <c r="BXQ290" s="5"/>
      <c r="BXR290" s="5"/>
      <c r="BXS290" s="5"/>
      <c r="BXT290" s="5"/>
      <c r="BXU290" s="5"/>
      <c r="BXV290" s="5"/>
      <c r="BXW290" s="5"/>
      <c r="BXX290" s="5"/>
      <c r="BXY290" s="5"/>
      <c r="BXZ290" s="5"/>
      <c r="BYA290" s="5"/>
      <c r="BYB290" s="5"/>
      <c r="BYC290" s="5"/>
      <c r="BYD290" s="5"/>
      <c r="BYE290" s="5"/>
      <c r="BYF290" s="5"/>
      <c r="BYG290" s="5"/>
      <c r="BYH290" s="5"/>
      <c r="BYI290" s="5"/>
      <c r="BYJ290" s="5"/>
      <c r="BYK290" s="5"/>
      <c r="BYL290" s="5"/>
      <c r="BYM290" s="5"/>
      <c r="BYN290" s="5"/>
      <c r="BYO290" s="5"/>
      <c r="BYP290" s="5"/>
      <c r="BYQ290" s="5"/>
      <c r="BYR290" s="5"/>
      <c r="BYS290" s="5"/>
      <c r="BYT290" s="5"/>
      <c r="BYU290" s="5"/>
      <c r="BYV290" s="5"/>
      <c r="BYW290" s="5"/>
      <c r="BYX290" s="5"/>
      <c r="BYY290" s="5"/>
      <c r="BYZ290" s="5"/>
      <c r="BZA290" s="5"/>
      <c r="BZB290" s="5"/>
      <c r="BZC290" s="5"/>
      <c r="BZD290" s="5"/>
      <c r="BZE290" s="5"/>
      <c r="BZF290" s="5"/>
      <c r="BZG290" s="5"/>
      <c r="BZH290" s="5"/>
      <c r="BZI290" s="5"/>
      <c r="BZJ290" s="5"/>
      <c r="BZK290" s="5"/>
      <c r="BZL290" s="5"/>
      <c r="BZM290" s="5"/>
      <c r="BZN290" s="5"/>
      <c r="BZO290" s="5"/>
      <c r="BZP290" s="5"/>
      <c r="BZQ290" s="5"/>
      <c r="BZR290" s="5"/>
      <c r="BZS290" s="5"/>
      <c r="BZT290" s="5"/>
      <c r="BZU290" s="5"/>
      <c r="BZV290" s="5"/>
      <c r="BZW290" s="5"/>
      <c r="BZX290" s="5"/>
      <c r="BZY290" s="5"/>
      <c r="BZZ290" s="5"/>
      <c r="CAA290" s="5"/>
      <c r="CAB290" s="5"/>
      <c r="CAC290" s="5"/>
      <c r="CAD290" s="5"/>
      <c r="CAE290" s="5"/>
      <c r="CAF290" s="5"/>
      <c r="CAG290" s="5"/>
      <c r="CAH290" s="5"/>
      <c r="CAI290" s="5"/>
      <c r="CAJ290" s="5"/>
      <c r="CAK290" s="5"/>
      <c r="CAL290" s="5"/>
      <c r="CAM290" s="5"/>
      <c r="CAN290" s="5"/>
      <c r="CAO290" s="5"/>
      <c r="CAP290" s="5"/>
      <c r="CAQ290" s="5"/>
      <c r="CAR290" s="5"/>
      <c r="CAS290" s="5"/>
      <c r="CAT290" s="5"/>
      <c r="CAU290" s="5"/>
      <c r="CAV290" s="5"/>
      <c r="CAW290" s="5"/>
      <c r="CAX290" s="5"/>
      <c r="CAY290" s="5"/>
      <c r="CAZ290" s="5"/>
      <c r="CBA290" s="5"/>
      <c r="CBB290" s="5"/>
      <c r="CBC290" s="5"/>
      <c r="CBD290" s="5"/>
      <c r="CBE290" s="5"/>
      <c r="CBF290" s="5"/>
      <c r="CBG290" s="5"/>
      <c r="CBH290" s="5"/>
      <c r="CBI290" s="5"/>
      <c r="CBJ290" s="5"/>
      <c r="CBK290" s="5"/>
      <c r="CBL290" s="5"/>
      <c r="CBM290" s="5"/>
      <c r="CBN290" s="5"/>
      <c r="CBO290" s="5"/>
      <c r="CBP290" s="5"/>
      <c r="CBQ290" s="5"/>
      <c r="CBR290" s="5"/>
      <c r="CBS290" s="5"/>
      <c r="CBT290" s="5"/>
      <c r="CBU290" s="5"/>
      <c r="CBV290" s="5"/>
      <c r="CBW290" s="5"/>
      <c r="CBX290" s="5"/>
      <c r="CBY290" s="5"/>
      <c r="CBZ290" s="5"/>
      <c r="CCA290" s="5"/>
      <c r="CCB290" s="5"/>
      <c r="CCC290" s="5"/>
      <c r="CCD290" s="5"/>
      <c r="CCE290" s="5"/>
      <c r="CCF290" s="5"/>
      <c r="CCG290" s="5"/>
      <c r="CCH290" s="5"/>
      <c r="CCI290" s="5"/>
      <c r="CCJ290" s="5"/>
      <c r="CCK290" s="5"/>
      <c r="CCL290" s="5"/>
      <c r="CCM290" s="5"/>
      <c r="CCN290" s="5"/>
      <c r="CCO290" s="5"/>
      <c r="CCP290" s="5"/>
      <c r="CCQ290" s="5"/>
      <c r="CCR290" s="5"/>
      <c r="CCS290" s="5"/>
      <c r="CCT290" s="5"/>
      <c r="CCU290" s="5"/>
      <c r="CCV290" s="5"/>
      <c r="CCW290" s="5"/>
      <c r="CCX290" s="5"/>
      <c r="CCY290" s="5"/>
      <c r="CCZ290" s="5"/>
      <c r="CDA290" s="5"/>
      <c r="CDB290" s="5"/>
      <c r="CDC290" s="5"/>
      <c r="CDD290" s="5"/>
      <c r="CDE290" s="5"/>
      <c r="CDF290" s="5"/>
      <c r="CDG290" s="5"/>
      <c r="CDH290" s="5"/>
      <c r="CDI290" s="5"/>
      <c r="CDJ290" s="5"/>
      <c r="CDK290" s="5"/>
      <c r="CDL290" s="5"/>
      <c r="CDM290" s="5"/>
      <c r="CDN290" s="5"/>
      <c r="CDO290" s="5"/>
      <c r="CDP290" s="5"/>
      <c r="CDQ290" s="5"/>
      <c r="CDR290" s="5"/>
      <c r="CDS290" s="5"/>
      <c r="CDT290" s="5"/>
      <c r="CDU290" s="5"/>
      <c r="CDV290" s="5"/>
      <c r="CDW290" s="5"/>
      <c r="CDX290" s="5"/>
      <c r="CDY290" s="5"/>
      <c r="CDZ290" s="5"/>
      <c r="CEA290" s="5"/>
      <c r="CEB290" s="5"/>
      <c r="CEC290" s="5"/>
      <c r="CED290" s="5"/>
      <c r="CEE290" s="5"/>
      <c r="CEF290" s="5"/>
      <c r="CEG290" s="5"/>
      <c r="CEH290" s="5"/>
      <c r="CEI290" s="5"/>
      <c r="CEJ290" s="5"/>
      <c r="CEK290" s="5"/>
      <c r="CEL290" s="5"/>
      <c r="CEM290" s="5"/>
      <c r="CEN290" s="5"/>
      <c r="CEO290" s="5"/>
      <c r="CEP290" s="5"/>
      <c r="CEQ290" s="5"/>
      <c r="CER290" s="5"/>
      <c r="CES290" s="5"/>
      <c r="CET290" s="5"/>
      <c r="CEU290" s="5"/>
      <c r="CEV290" s="5"/>
      <c r="CEW290" s="5"/>
      <c r="CEX290" s="5"/>
      <c r="CEY290" s="5"/>
      <c r="CEZ290" s="5"/>
      <c r="CFA290" s="5"/>
      <c r="CFB290" s="5"/>
      <c r="CFC290" s="5"/>
      <c r="CFD290" s="5"/>
      <c r="CFE290" s="5"/>
      <c r="CFF290" s="5"/>
      <c r="CFG290" s="5"/>
      <c r="CFH290" s="5"/>
      <c r="CFI290" s="5"/>
      <c r="CFJ290" s="5"/>
      <c r="CFK290" s="5"/>
      <c r="CFL290" s="5"/>
      <c r="CFM290" s="5"/>
      <c r="CFN290" s="5"/>
      <c r="CFO290" s="5"/>
      <c r="CFP290" s="5"/>
      <c r="CFQ290" s="5"/>
      <c r="CFR290" s="5"/>
      <c r="CFS290" s="5"/>
      <c r="CFT290" s="5"/>
      <c r="CFU290" s="5"/>
      <c r="CFV290" s="5"/>
      <c r="CFW290" s="5"/>
      <c r="CFX290" s="5"/>
      <c r="CFY290" s="5"/>
      <c r="CFZ290" s="5"/>
      <c r="CGA290" s="5"/>
      <c r="CGB290" s="5"/>
      <c r="CGC290" s="5"/>
      <c r="CGD290" s="5"/>
      <c r="CGE290" s="5"/>
      <c r="CGF290" s="5"/>
      <c r="CGG290" s="5"/>
      <c r="CGH290" s="5"/>
      <c r="CGI290" s="5"/>
      <c r="CGJ290" s="5"/>
      <c r="CGK290" s="5"/>
      <c r="CGL290" s="5"/>
      <c r="CGM290" s="5"/>
      <c r="CGN290" s="5"/>
      <c r="CGO290" s="5"/>
      <c r="CGP290" s="5"/>
      <c r="CGQ290" s="5"/>
      <c r="CGR290" s="5"/>
      <c r="CGS290" s="5"/>
      <c r="CGT290" s="5"/>
      <c r="CGU290" s="5"/>
      <c r="CGV290" s="5"/>
      <c r="CGW290" s="5"/>
      <c r="CGX290" s="5"/>
      <c r="CGY290" s="5"/>
      <c r="CGZ290" s="5"/>
      <c r="CHA290" s="5"/>
      <c r="CHB290" s="5"/>
      <c r="CHC290" s="5"/>
      <c r="CHD290" s="5"/>
      <c r="CHE290" s="5"/>
      <c r="CHF290" s="5"/>
      <c r="CHG290" s="5"/>
      <c r="CHH290" s="5"/>
      <c r="CHI290" s="5"/>
      <c r="CHJ290" s="5"/>
      <c r="CHK290" s="5"/>
      <c r="CHL290" s="5"/>
      <c r="CHM290" s="5"/>
      <c r="CHN290" s="5"/>
      <c r="CHO290" s="5"/>
      <c r="CHP290" s="5"/>
      <c r="CHQ290" s="5"/>
      <c r="CHR290" s="5"/>
      <c r="CHS290" s="5"/>
      <c r="CHT290" s="5"/>
      <c r="CHU290" s="5"/>
      <c r="CHV290" s="5"/>
      <c r="CHW290" s="5"/>
      <c r="CHX290" s="5"/>
      <c r="CHY290" s="5"/>
      <c r="CHZ290" s="5"/>
      <c r="CIA290" s="5"/>
      <c r="CIB290" s="5"/>
      <c r="CIC290" s="5"/>
      <c r="CID290" s="5"/>
      <c r="CIE290" s="5"/>
      <c r="CIF290" s="5"/>
      <c r="CIG290" s="5"/>
      <c r="CIH290" s="5"/>
      <c r="CII290" s="5"/>
      <c r="CIJ290" s="5"/>
      <c r="CIK290" s="5"/>
      <c r="CIL290" s="5"/>
      <c r="CIM290" s="5"/>
      <c r="CIN290" s="5"/>
      <c r="CIO290" s="5"/>
      <c r="CIP290" s="5"/>
      <c r="CIQ290" s="5"/>
      <c r="CIR290" s="5"/>
      <c r="CIS290" s="5"/>
      <c r="CIT290" s="5"/>
      <c r="CIU290" s="5"/>
      <c r="CIV290" s="5"/>
      <c r="CIW290" s="5"/>
      <c r="CIX290" s="5"/>
      <c r="CIY290" s="5"/>
      <c r="CIZ290" s="5"/>
      <c r="CJA290" s="5"/>
      <c r="CJB290" s="5"/>
      <c r="CJC290" s="5"/>
      <c r="CJD290" s="5"/>
      <c r="CJE290" s="5"/>
      <c r="CJF290" s="5"/>
      <c r="CJG290" s="5"/>
      <c r="CJH290" s="5"/>
      <c r="CJI290" s="5"/>
      <c r="CJJ290" s="5"/>
      <c r="CJK290" s="5"/>
      <c r="CJL290" s="5"/>
      <c r="CJM290" s="5"/>
      <c r="CJN290" s="5"/>
      <c r="CJO290" s="5"/>
      <c r="CJP290" s="5"/>
      <c r="CJQ290" s="5"/>
      <c r="CJR290" s="5"/>
      <c r="CJS290" s="5"/>
      <c r="CJT290" s="5"/>
      <c r="CJU290" s="5"/>
      <c r="CJV290" s="5"/>
      <c r="CJW290" s="5"/>
      <c r="CJX290" s="5"/>
      <c r="CJY290" s="5"/>
      <c r="CJZ290" s="5"/>
      <c r="CKA290" s="5"/>
      <c r="CKB290" s="5"/>
      <c r="CKC290" s="5"/>
      <c r="CKD290" s="5"/>
      <c r="CKE290" s="5"/>
      <c r="CKF290" s="5"/>
      <c r="CKG290" s="5"/>
      <c r="CKH290" s="5"/>
      <c r="CKI290" s="5"/>
      <c r="CKJ290" s="5"/>
      <c r="CKK290" s="5"/>
      <c r="CKL290" s="5"/>
      <c r="CKM290" s="5"/>
      <c r="CKN290" s="5"/>
      <c r="CKO290" s="5"/>
      <c r="CKP290" s="5"/>
      <c r="CKQ290" s="5"/>
      <c r="CKR290" s="5"/>
      <c r="CKS290" s="5"/>
      <c r="CKT290" s="5"/>
      <c r="CKU290" s="5"/>
      <c r="CKV290" s="5"/>
      <c r="CKW290" s="5"/>
      <c r="CKX290" s="5"/>
      <c r="CKY290" s="5"/>
      <c r="CKZ290" s="5"/>
      <c r="CLA290" s="5"/>
      <c r="CLB290" s="5"/>
      <c r="CLC290" s="5"/>
      <c r="CLD290" s="5"/>
      <c r="CLE290" s="5"/>
      <c r="CLF290" s="5"/>
      <c r="CLG290" s="5"/>
      <c r="CLH290" s="5"/>
      <c r="CLI290" s="5"/>
      <c r="CLJ290" s="5"/>
      <c r="CLK290" s="5"/>
      <c r="CLL290" s="5"/>
      <c r="CLM290" s="5"/>
      <c r="CLN290" s="5"/>
      <c r="CLO290" s="5"/>
      <c r="CLP290" s="5"/>
      <c r="CLQ290" s="5"/>
      <c r="CLR290" s="5"/>
      <c r="CLS290" s="5"/>
      <c r="CLT290" s="5"/>
      <c r="CLU290" s="5"/>
      <c r="CLV290" s="5"/>
      <c r="CLW290" s="5"/>
      <c r="CLX290" s="5"/>
      <c r="CLY290" s="5"/>
      <c r="CLZ290" s="5"/>
      <c r="CMA290" s="5"/>
      <c r="CMB290" s="5"/>
      <c r="CMC290" s="5"/>
      <c r="CMD290" s="5"/>
      <c r="CME290" s="5"/>
      <c r="CMF290" s="5"/>
      <c r="CMG290" s="5"/>
      <c r="CMH290" s="5"/>
      <c r="CMI290" s="5"/>
      <c r="CMJ290" s="5"/>
      <c r="CMK290" s="5"/>
      <c r="CML290" s="5"/>
      <c r="CMM290" s="5"/>
      <c r="CMN290" s="5"/>
      <c r="CMO290" s="5"/>
      <c r="CMP290" s="5"/>
      <c r="CMQ290" s="5"/>
      <c r="CMR290" s="5"/>
      <c r="CMS290" s="5"/>
      <c r="CMT290" s="5"/>
      <c r="CMU290" s="5"/>
      <c r="CMV290" s="5"/>
      <c r="CMW290" s="5"/>
      <c r="CMX290" s="5"/>
      <c r="CMY290" s="5"/>
      <c r="CMZ290" s="5"/>
      <c r="CNA290" s="5"/>
      <c r="CNB290" s="5"/>
      <c r="CNC290" s="5"/>
      <c r="CND290" s="5"/>
      <c r="CNE290" s="5"/>
      <c r="CNF290" s="5"/>
      <c r="CNG290" s="5"/>
      <c r="CNH290" s="5"/>
      <c r="CNI290" s="5"/>
      <c r="CNJ290" s="5"/>
      <c r="CNK290" s="5"/>
      <c r="CNL290" s="5"/>
      <c r="CNM290" s="5"/>
      <c r="CNN290" s="5"/>
      <c r="CNO290" s="5"/>
      <c r="CNP290" s="5"/>
      <c r="CNQ290" s="5"/>
      <c r="CNR290" s="5"/>
      <c r="CNS290" s="5"/>
      <c r="CNT290" s="5"/>
      <c r="CNU290" s="5"/>
      <c r="CNV290" s="5"/>
      <c r="CNW290" s="5"/>
      <c r="CNX290" s="5"/>
      <c r="CNY290" s="5"/>
      <c r="CNZ290" s="5"/>
      <c r="COA290" s="5"/>
      <c r="COB290" s="5"/>
      <c r="COC290" s="5"/>
      <c r="COD290" s="5"/>
      <c r="COE290" s="5"/>
      <c r="COF290" s="5"/>
      <c r="COG290" s="5"/>
      <c r="COH290" s="5"/>
      <c r="COI290" s="5"/>
      <c r="COJ290" s="5"/>
      <c r="COK290" s="5"/>
      <c r="COL290" s="5"/>
      <c r="COM290" s="5"/>
      <c r="CON290" s="5"/>
      <c r="COO290" s="5"/>
      <c r="COP290" s="5"/>
      <c r="COQ290" s="5"/>
      <c r="COR290" s="5"/>
      <c r="COS290" s="5"/>
      <c r="COT290" s="5"/>
      <c r="COU290" s="5"/>
      <c r="COV290" s="5"/>
      <c r="COW290" s="5"/>
      <c r="COX290" s="5"/>
      <c r="COY290" s="5"/>
      <c r="COZ290" s="5"/>
      <c r="CPA290" s="5"/>
      <c r="CPB290" s="5"/>
      <c r="CPC290" s="5"/>
      <c r="CPD290" s="5"/>
      <c r="CPE290" s="5"/>
      <c r="CPF290" s="5"/>
      <c r="CPG290" s="5"/>
      <c r="CPH290" s="5"/>
      <c r="CPI290" s="5"/>
      <c r="CPJ290" s="5"/>
      <c r="CPK290" s="5"/>
      <c r="CPL290" s="5"/>
      <c r="CPM290" s="5"/>
      <c r="CPN290" s="5"/>
      <c r="CPO290" s="5"/>
      <c r="CPP290" s="5"/>
      <c r="CPQ290" s="5"/>
      <c r="CPR290" s="5"/>
      <c r="CPS290" s="5"/>
      <c r="CPT290" s="5"/>
      <c r="CPU290" s="5"/>
      <c r="CPV290" s="5"/>
      <c r="CPW290" s="5"/>
      <c r="CPX290" s="5"/>
      <c r="CPY290" s="5"/>
      <c r="CPZ290" s="5"/>
      <c r="CQA290" s="5"/>
      <c r="CQB290" s="5"/>
      <c r="CQC290" s="5"/>
      <c r="CQD290" s="5"/>
      <c r="CQE290" s="5"/>
      <c r="CQF290" s="5"/>
      <c r="CQG290" s="5"/>
      <c r="CQH290" s="5"/>
      <c r="CQI290" s="5"/>
      <c r="CQJ290" s="5"/>
      <c r="CQK290" s="5"/>
      <c r="CQL290" s="5"/>
      <c r="CQM290" s="5"/>
      <c r="CQN290" s="5"/>
      <c r="CQO290" s="5"/>
      <c r="CQP290" s="5"/>
      <c r="CQQ290" s="5"/>
      <c r="CQR290" s="5"/>
      <c r="CQS290" s="5"/>
      <c r="CQT290" s="5"/>
      <c r="CQU290" s="5"/>
      <c r="CQV290" s="5"/>
      <c r="CQW290" s="5"/>
      <c r="CQX290" s="5"/>
      <c r="CQY290" s="5"/>
      <c r="CQZ290" s="5"/>
      <c r="CRA290" s="5"/>
      <c r="CRB290" s="5"/>
      <c r="CRC290" s="5"/>
      <c r="CRD290" s="5"/>
      <c r="CRE290" s="5"/>
      <c r="CRF290" s="5"/>
      <c r="CRG290" s="5"/>
      <c r="CRH290" s="5"/>
      <c r="CRI290" s="5"/>
      <c r="CRJ290" s="5"/>
      <c r="CRK290" s="5"/>
      <c r="CRL290" s="5"/>
      <c r="CRM290" s="5"/>
      <c r="CRN290" s="5"/>
      <c r="CRO290" s="5"/>
      <c r="CRP290" s="5"/>
      <c r="CRQ290" s="5"/>
      <c r="CRR290" s="5"/>
      <c r="CRS290" s="5"/>
      <c r="CRT290" s="5"/>
      <c r="CRU290" s="5"/>
      <c r="CRV290" s="5"/>
      <c r="CRW290" s="5"/>
      <c r="CRX290" s="5"/>
      <c r="CRY290" s="5"/>
      <c r="CRZ290" s="5"/>
      <c r="CSA290" s="5"/>
      <c r="CSB290" s="5"/>
      <c r="CSC290" s="5"/>
      <c r="CSD290" s="5"/>
      <c r="CSE290" s="5"/>
      <c r="CSF290" s="5"/>
      <c r="CSG290" s="5"/>
      <c r="CSH290" s="5"/>
      <c r="CSI290" s="5"/>
      <c r="CSJ290" s="5"/>
      <c r="CSK290" s="5"/>
      <c r="CSL290" s="5"/>
      <c r="CSM290" s="5"/>
      <c r="CSN290" s="5"/>
      <c r="CSO290" s="5"/>
      <c r="CSP290" s="5"/>
      <c r="CSQ290" s="5"/>
      <c r="CSR290" s="5"/>
      <c r="CSS290" s="5"/>
      <c r="CST290" s="5"/>
      <c r="CSU290" s="5"/>
      <c r="CSV290" s="5"/>
      <c r="CSW290" s="5"/>
      <c r="CSX290" s="5"/>
      <c r="CSY290" s="5"/>
      <c r="CSZ290" s="5"/>
      <c r="CTA290" s="5"/>
      <c r="CTB290" s="5"/>
      <c r="CTC290" s="5"/>
    </row>
    <row r="291" spans="1:2551" s="6" customFormat="1" x14ac:dyDescent="0.2">
      <c r="A291" s="5"/>
      <c r="B291" s="279" t="s">
        <v>235</v>
      </c>
      <c r="C291" s="281" t="s">
        <v>234</v>
      </c>
      <c r="D291" s="281" t="s">
        <v>2424</v>
      </c>
      <c r="E291" s="281" t="s">
        <v>111</v>
      </c>
      <c r="F291" s="281"/>
      <c r="G291" s="281" t="s">
        <v>233</v>
      </c>
      <c r="H291" s="282">
        <v>24.26069</v>
      </c>
      <c r="I291" s="282">
        <v>98.835961999999995</v>
      </c>
      <c r="J291" s="281" t="s">
        <v>1</v>
      </c>
      <c r="K291" s="281" t="s">
        <v>3</v>
      </c>
      <c r="L291" s="285"/>
      <c r="M291" s="283" t="s">
        <v>0</v>
      </c>
      <c r="N291" s="283" t="s">
        <v>0</v>
      </c>
      <c r="O291" s="281" t="s">
        <v>0</v>
      </c>
      <c r="P291" s="283"/>
      <c r="Q291" s="283"/>
      <c r="R291" s="283">
        <v>19.5</v>
      </c>
      <c r="S291" s="283"/>
      <c r="T291" s="286"/>
      <c r="U291" s="281">
        <v>14.43</v>
      </c>
      <c r="V291" s="281" t="s">
        <v>0</v>
      </c>
      <c r="W291" s="281" t="s">
        <v>0</v>
      </c>
      <c r="X291" s="281" t="s">
        <v>0</v>
      </c>
      <c r="Y291" s="281" t="s">
        <v>0</v>
      </c>
      <c r="Z291" s="281" t="s">
        <v>0</v>
      </c>
      <c r="AA291" s="281" t="s">
        <v>0</v>
      </c>
      <c r="AB291" s="281" t="s">
        <v>0</v>
      </c>
      <c r="AC291" s="281"/>
      <c r="AD291" s="281"/>
      <c r="AE291" s="284"/>
      <c r="AF291" s="281"/>
      <c r="AG291" s="278" t="s">
        <v>2636</v>
      </c>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5"/>
      <c r="QP291" s="5"/>
      <c r="QQ291" s="5"/>
      <c r="QR291" s="5"/>
      <c r="QS291" s="5"/>
      <c r="QT291" s="5"/>
      <c r="QU291" s="5"/>
      <c r="QV291" s="5"/>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c r="XX291" s="5"/>
      <c r="XY291" s="5"/>
      <c r="XZ291" s="5"/>
      <c r="YA291" s="5"/>
      <c r="YB291" s="5"/>
      <c r="YC291" s="5"/>
      <c r="YD291" s="5"/>
      <c r="YE291" s="5"/>
      <c r="YF291" s="5"/>
      <c r="YG291" s="5"/>
      <c r="YH291" s="5"/>
      <c r="YI291" s="5"/>
      <c r="YJ291" s="5"/>
      <c r="YK291" s="5"/>
      <c r="YL291" s="5"/>
      <c r="YM291" s="5"/>
      <c r="YN291" s="5"/>
      <c r="YO291" s="5"/>
      <c r="YP291" s="5"/>
      <c r="YQ291" s="5"/>
      <c r="YR291" s="5"/>
      <c r="YS291" s="5"/>
      <c r="YT291" s="5"/>
      <c r="YU291" s="5"/>
      <c r="YV291" s="5"/>
      <c r="YW291" s="5"/>
      <c r="YX291" s="5"/>
      <c r="YY291" s="5"/>
      <c r="YZ291" s="5"/>
      <c r="ZA291" s="5"/>
      <c r="ZB291" s="5"/>
      <c r="ZC291" s="5"/>
      <c r="ZD291" s="5"/>
      <c r="ZE291" s="5"/>
      <c r="ZF291" s="5"/>
      <c r="ZG291" s="5"/>
      <c r="ZH291" s="5"/>
      <c r="ZI291" s="5"/>
      <c r="ZJ291" s="5"/>
      <c r="ZK291" s="5"/>
      <c r="ZL291" s="5"/>
      <c r="ZM291" s="5"/>
      <c r="ZN291" s="5"/>
      <c r="ZO291" s="5"/>
      <c r="ZP291" s="5"/>
      <c r="ZQ291" s="5"/>
      <c r="ZR291" s="5"/>
      <c r="ZS291" s="5"/>
      <c r="ZT291" s="5"/>
      <c r="ZU291" s="5"/>
      <c r="ZV291" s="5"/>
      <c r="ZW291" s="5"/>
      <c r="ZX291" s="5"/>
      <c r="ZY291" s="5"/>
      <c r="ZZ291" s="5"/>
      <c r="AAA291" s="5"/>
      <c r="AAB291" s="5"/>
      <c r="AAC291" s="5"/>
      <c r="AAD291" s="5"/>
      <c r="AAE291" s="5"/>
      <c r="AAF291" s="5"/>
      <c r="AAG291" s="5"/>
      <c r="AAH291" s="5"/>
      <c r="AAI291" s="5"/>
      <c r="AAJ291" s="5"/>
      <c r="AAK291" s="5"/>
      <c r="AAL291" s="5"/>
      <c r="AAM291" s="5"/>
      <c r="AAN291" s="5"/>
      <c r="AAO291" s="5"/>
      <c r="AAP291" s="5"/>
      <c r="AAQ291" s="5"/>
      <c r="AAR291" s="5"/>
      <c r="AAS291" s="5"/>
      <c r="AAT291" s="5"/>
      <c r="AAU291" s="5"/>
      <c r="AAV291" s="5"/>
      <c r="AAW291" s="5"/>
      <c r="AAX291" s="5"/>
      <c r="AAY291" s="5"/>
      <c r="AAZ291" s="5"/>
      <c r="ABA291" s="5"/>
      <c r="ABB291" s="5"/>
      <c r="ABC291" s="5"/>
      <c r="ABD291" s="5"/>
      <c r="ABE291" s="5"/>
      <c r="ABF291" s="5"/>
      <c r="ABG291" s="5"/>
      <c r="ABH291" s="5"/>
      <c r="ABI291" s="5"/>
      <c r="ABJ291" s="5"/>
      <c r="ABK291" s="5"/>
      <c r="ABL291" s="5"/>
      <c r="ABM291" s="5"/>
      <c r="ABN291" s="5"/>
      <c r="ABO291" s="5"/>
      <c r="ABP291" s="5"/>
      <c r="ABQ291" s="5"/>
      <c r="ABR291" s="5"/>
      <c r="ABS291" s="5"/>
      <c r="ABT291" s="5"/>
      <c r="ABU291" s="5"/>
      <c r="ABV291" s="5"/>
      <c r="ABW291" s="5"/>
      <c r="ABX291" s="5"/>
      <c r="ABY291" s="5"/>
      <c r="ABZ291" s="5"/>
      <c r="ACA291" s="5"/>
      <c r="ACB291" s="5"/>
      <c r="ACC291" s="5"/>
      <c r="ACD291" s="5"/>
      <c r="ACE291" s="5"/>
      <c r="ACF291" s="5"/>
      <c r="ACG291" s="5"/>
      <c r="ACH291" s="5"/>
      <c r="ACI291" s="5"/>
      <c r="ACJ291" s="5"/>
      <c r="ACK291" s="5"/>
      <c r="ACL291" s="5"/>
      <c r="ACM291" s="5"/>
      <c r="ACN291" s="5"/>
      <c r="ACO291" s="5"/>
      <c r="ACP291" s="5"/>
      <c r="ACQ291" s="5"/>
      <c r="ACR291" s="5"/>
      <c r="ACS291" s="5"/>
      <c r="ACT291" s="5"/>
      <c r="ACU291" s="5"/>
      <c r="ACV291" s="5"/>
      <c r="ACW291" s="5"/>
      <c r="ACX291" s="5"/>
      <c r="ACY291" s="5"/>
      <c r="ACZ291" s="5"/>
      <c r="ADA291" s="5"/>
      <c r="ADB291" s="5"/>
      <c r="ADC291" s="5"/>
      <c r="ADD291" s="5"/>
      <c r="ADE291" s="5"/>
      <c r="ADF291" s="5"/>
      <c r="ADG291" s="5"/>
      <c r="ADH291" s="5"/>
      <c r="ADI291" s="5"/>
      <c r="ADJ291" s="5"/>
      <c r="ADK291" s="5"/>
      <c r="ADL291" s="5"/>
      <c r="ADM291" s="5"/>
      <c r="ADN291" s="5"/>
      <c r="ADO291" s="5"/>
      <c r="ADP291" s="5"/>
      <c r="ADQ291" s="5"/>
      <c r="ADR291" s="5"/>
      <c r="ADS291" s="5"/>
      <c r="ADT291" s="5"/>
      <c r="ADU291" s="5"/>
      <c r="ADV291" s="5"/>
      <c r="ADW291" s="5"/>
      <c r="ADX291" s="5"/>
      <c r="ADY291" s="5"/>
      <c r="ADZ291" s="5"/>
      <c r="AEA291" s="5"/>
      <c r="AEB291" s="5"/>
      <c r="AEC291" s="5"/>
      <c r="AED291" s="5"/>
      <c r="AEE291" s="5"/>
      <c r="AEF291" s="5"/>
      <c r="AEG291" s="5"/>
      <c r="AEH291" s="5"/>
      <c r="AEI291" s="5"/>
      <c r="AEJ291" s="5"/>
      <c r="AEK291" s="5"/>
      <c r="AEL291" s="5"/>
      <c r="AEM291" s="5"/>
      <c r="AEN291" s="5"/>
      <c r="AEO291" s="5"/>
      <c r="AEP291" s="5"/>
      <c r="AEQ291" s="5"/>
      <c r="AER291" s="5"/>
      <c r="AES291" s="5"/>
      <c r="AET291" s="5"/>
      <c r="AEU291" s="5"/>
      <c r="AEV291" s="5"/>
      <c r="AEW291" s="5"/>
      <c r="AEX291" s="5"/>
      <c r="AEY291" s="5"/>
      <c r="AEZ291" s="5"/>
      <c r="AFA291" s="5"/>
      <c r="AFB291" s="5"/>
      <c r="AFC291" s="5"/>
      <c r="AFD291" s="5"/>
      <c r="AFE291" s="5"/>
      <c r="AFF291" s="5"/>
      <c r="AFG291" s="5"/>
      <c r="AFH291" s="5"/>
      <c r="AFI291" s="5"/>
      <c r="AFJ291" s="5"/>
      <c r="AFK291" s="5"/>
      <c r="AFL291" s="5"/>
      <c r="AFM291" s="5"/>
      <c r="AFN291" s="5"/>
      <c r="AFO291" s="5"/>
      <c r="AFP291" s="5"/>
      <c r="AFQ291" s="5"/>
      <c r="AFR291" s="5"/>
      <c r="AFS291" s="5"/>
      <c r="AFT291" s="5"/>
      <c r="AFU291" s="5"/>
      <c r="AFV291" s="5"/>
      <c r="AFW291" s="5"/>
      <c r="AFX291" s="5"/>
      <c r="AFY291" s="5"/>
      <c r="AFZ291" s="5"/>
      <c r="AGA291" s="5"/>
      <c r="AGB291" s="5"/>
      <c r="AGC291" s="5"/>
      <c r="AGD291" s="5"/>
      <c r="AGE291" s="5"/>
      <c r="AGF291" s="5"/>
      <c r="AGG291" s="5"/>
      <c r="AGH291" s="5"/>
      <c r="AGI291" s="5"/>
      <c r="AGJ291" s="5"/>
      <c r="AGK291" s="5"/>
      <c r="AGL291" s="5"/>
      <c r="AGM291" s="5"/>
      <c r="AGN291" s="5"/>
      <c r="AGO291" s="5"/>
      <c r="AGP291" s="5"/>
      <c r="AGQ291" s="5"/>
      <c r="AGR291" s="5"/>
      <c r="AGS291" s="5"/>
      <c r="AGT291" s="5"/>
      <c r="AGU291" s="5"/>
      <c r="AGV291" s="5"/>
      <c r="AGW291" s="5"/>
      <c r="AGX291" s="5"/>
      <c r="AGY291" s="5"/>
      <c r="AGZ291" s="5"/>
      <c r="AHA291" s="5"/>
      <c r="AHB291" s="5"/>
      <c r="AHC291" s="5"/>
      <c r="AHD291" s="5"/>
      <c r="AHE291" s="5"/>
      <c r="AHF291" s="5"/>
      <c r="AHG291" s="5"/>
      <c r="AHH291" s="5"/>
      <c r="AHI291" s="5"/>
      <c r="AHJ291" s="5"/>
      <c r="AHK291" s="5"/>
      <c r="AHL291" s="5"/>
      <c r="AHM291" s="5"/>
      <c r="AHN291" s="5"/>
      <c r="AHO291" s="5"/>
      <c r="AHP291" s="5"/>
      <c r="AHQ291" s="5"/>
      <c r="AHR291" s="5"/>
      <c r="AHS291" s="5"/>
      <c r="AHT291" s="5"/>
      <c r="AHU291" s="5"/>
      <c r="AHV291" s="5"/>
      <c r="AHW291" s="5"/>
      <c r="AHX291" s="5"/>
      <c r="AHY291" s="5"/>
      <c r="AHZ291" s="5"/>
      <c r="AIA291" s="5"/>
      <c r="AIB291" s="5"/>
      <c r="AIC291" s="5"/>
      <c r="AID291" s="5"/>
      <c r="AIE291" s="5"/>
      <c r="AIF291" s="5"/>
      <c r="AIG291" s="5"/>
      <c r="AIH291" s="5"/>
      <c r="AII291" s="5"/>
      <c r="AIJ291" s="5"/>
      <c r="AIK291" s="5"/>
      <c r="AIL291" s="5"/>
      <c r="AIM291" s="5"/>
      <c r="AIN291" s="5"/>
      <c r="AIO291" s="5"/>
      <c r="AIP291" s="5"/>
      <c r="AIQ291" s="5"/>
      <c r="AIR291" s="5"/>
      <c r="AIS291" s="5"/>
      <c r="AIT291" s="5"/>
      <c r="AIU291" s="5"/>
      <c r="AIV291" s="5"/>
      <c r="AIW291" s="5"/>
      <c r="AIX291" s="5"/>
      <c r="AIY291" s="5"/>
      <c r="AIZ291" s="5"/>
      <c r="AJA291" s="5"/>
      <c r="AJB291" s="5"/>
      <c r="AJC291" s="5"/>
      <c r="AJD291" s="5"/>
      <c r="AJE291" s="5"/>
      <c r="AJF291" s="5"/>
      <c r="AJG291" s="5"/>
      <c r="AJH291" s="5"/>
      <c r="AJI291" s="5"/>
      <c r="AJJ291" s="5"/>
      <c r="AJK291" s="5"/>
      <c r="AJL291" s="5"/>
      <c r="AJM291" s="5"/>
      <c r="AJN291" s="5"/>
      <c r="AJO291" s="5"/>
      <c r="AJP291" s="5"/>
      <c r="AJQ291" s="5"/>
      <c r="AJR291" s="5"/>
      <c r="AJS291" s="5"/>
      <c r="AJT291" s="5"/>
      <c r="AJU291" s="5"/>
      <c r="AJV291" s="5"/>
      <c r="AJW291" s="5"/>
      <c r="AJX291" s="5"/>
      <c r="AJY291" s="5"/>
      <c r="AJZ291" s="5"/>
      <c r="AKA291" s="5"/>
      <c r="AKB291" s="5"/>
      <c r="AKC291" s="5"/>
      <c r="AKD291" s="5"/>
      <c r="AKE291" s="5"/>
      <c r="AKF291" s="5"/>
      <c r="AKG291" s="5"/>
      <c r="AKH291" s="5"/>
      <c r="AKI291" s="5"/>
      <c r="AKJ291" s="5"/>
      <c r="AKK291" s="5"/>
      <c r="AKL291" s="5"/>
      <c r="AKM291" s="5"/>
      <c r="AKN291" s="5"/>
      <c r="AKO291" s="5"/>
      <c r="AKP291" s="5"/>
      <c r="AKQ291" s="5"/>
      <c r="AKR291" s="5"/>
      <c r="AKS291" s="5"/>
      <c r="AKT291" s="5"/>
      <c r="AKU291" s="5"/>
      <c r="AKV291" s="5"/>
      <c r="AKW291" s="5"/>
      <c r="AKX291" s="5"/>
      <c r="AKY291" s="5"/>
      <c r="AKZ291" s="5"/>
      <c r="ALA291" s="5"/>
      <c r="ALB291" s="5"/>
      <c r="ALC291" s="5"/>
      <c r="ALD291" s="5"/>
      <c r="ALE291" s="5"/>
      <c r="ALF291" s="5"/>
      <c r="ALG291" s="5"/>
      <c r="ALH291" s="5"/>
      <c r="ALI291" s="5"/>
      <c r="ALJ291" s="5"/>
      <c r="ALK291" s="5"/>
      <c r="ALL291" s="5"/>
      <c r="ALM291" s="5"/>
      <c r="ALN291" s="5"/>
      <c r="ALO291" s="5"/>
      <c r="ALP291" s="5"/>
      <c r="ALQ291" s="5"/>
      <c r="ALR291" s="5"/>
      <c r="ALS291" s="5"/>
      <c r="ALT291" s="5"/>
      <c r="ALU291" s="5"/>
      <c r="ALV291" s="5"/>
      <c r="ALW291" s="5"/>
      <c r="ALX291" s="5"/>
      <c r="ALY291" s="5"/>
      <c r="ALZ291" s="5"/>
      <c r="AMA291" s="5"/>
      <c r="AMB291" s="5"/>
      <c r="AMC291" s="5"/>
      <c r="AMD291" s="5"/>
      <c r="AME291" s="5"/>
      <c r="AMF291" s="5"/>
      <c r="AMG291" s="5"/>
      <c r="AMH291" s="5"/>
      <c r="AMI291" s="5"/>
      <c r="AMJ291" s="5"/>
      <c r="AMK291" s="5"/>
      <c r="AML291" s="5"/>
      <c r="AMM291" s="5"/>
      <c r="AMN291" s="5"/>
      <c r="AMO291" s="5"/>
      <c r="AMP291" s="5"/>
      <c r="AMQ291" s="5"/>
      <c r="AMR291" s="5"/>
      <c r="AMS291" s="5"/>
      <c r="AMT291" s="5"/>
      <c r="AMU291" s="5"/>
      <c r="AMV291" s="5"/>
      <c r="AMW291" s="5"/>
      <c r="AMX291" s="5"/>
      <c r="AMY291" s="5"/>
      <c r="AMZ291" s="5"/>
      <c r="ANA291" s="5"/>
      <c r="ANB291" s="5"/>
      <c r="ANC291" s="5"/>
      <c r="AND291" s="5"/>
      <c r="ANE291" s="5"/>
      <c r="ANF291" s="5"/>
      <c r="ANG291" s="5"/>
      <c r="ANH291" s="5"/>
      <c r="ANI291" s="5"/>
      <c r="ANJ291" s="5"/>
      <c r="ANK291" s="5"/>
      <c r="ANL291" s="5"/>
      <c r="ANM291" s="5"/>
      <c r="ANN291" s="5"/>
      <c r="ANO291" s="5"/>
      <c r="ANP291" s="5"/>
      <c r="ANQ291" s="5"/>
      <c r="ANR291" s="5"/>
      <c r="ANS291" s="5"/>
      <c r="ANT291" s="5"/>
      <c r="ANU291" s="5"/>
      <c r="ANV291" s="5"/>
      <c r="ANW291" s="5"/>
      <c r="ANX291" s="5"/>
      <c r="ANY291" s="5"/>
      <c r="ANZ291" s="5"/>
      <c r="AOA291" s="5"/>
      <c r="AOB291" s="5"/>
      <c r="AOC291" s="5"/>
      <c r="AOD291" s="5"/>
      <c r="AOE291" s="5"/>
      <c r="AOF291" s="5"/>
      <c r="AOG291" s="5"/>
      <c r="AOH291" s="5"/>
      <c r="AOI291" s="5"/>
      <c r="AOJ291" s="5"/>
      <c r="AOK291" s="5"/>
      <c r="AOL291" s="5"/>
      <c r="AOM291" s="5"/>
      <c r="AON291" s="5"/>
      <c r="AOO291" s="5"/>
      <c r="AOP291" s="5"/>
      <c r="AOQ291" s="5"/>
      <c r="AOR291" s="5"/>
      <c r="AOS291" s="5"/>
      <c r="AOT291" s="5"/>
      <c r="AOU291" s="5"/>
      <c r="AOV291" s="5"/>
      <c r="AOW291" s="5"/>
      <c r="AOX291" s="5"/>
      <c r="AOY291" s="5"/>
      <c r="AOZ291" s="5"/>
      <c r="APA291" s="5"/>
      <c r="APB291" s="5"/>
      <c r="APC291" s="5"/>
      <c r="APD291" s="5"/>
      <c r="APE291" s="5"/>
      <c r="APF291" s="5"/>
      <c r="APG291" s="5"/>
      <c r="APH291" s="5"/>
      <c r="API291" s="5"/>
      <c r="APJ291" s="5"/>
      <c r="APK291" s="5"/>
      <c r="APL291" s="5"/>
      <c r="APM291" s="5"/>
      <c r="APN291" s="5"/>
      <c r="APO291" s="5"/>
      <c r="APP291" s="5"/>
      <c r="APQ291" s="5"/>
      <c r="APR291" s="5"/>
      <c r="APS291" s="5"/>
      <c r="APT291" s="5"/>
      <c r="APU291" s="5"/>
      <c r="APV291" s="5"/>
      <c r="APW291" s="5"/>
      <c r="APX291" s="5"/>
      <c r="APY291" s="5"/>
      <c r="APZ291" s="5"/>
      <c r="AQA291" s="5"/>
      <c r="AQB291" s="5"/>
      <c r="AQC291" s="5"/>
      <c r="AQD291" s="5"/>
      <c r="AQE291" s="5"/>
      <c r="AQF291" s="5"/>
      <c r="AQG291" s="5"/>
      <c r="AQH291" s="5"/>
      <c r="AQI291" s="5"/>
      <c r="AQJ291" s="5"/>
      <c r="AQK291" s="5"/>
      <c r="AQL291" s="5"/>
      <c r="AQM291" s="5"/>
      <c r="AQN291" s="5"/>
      <c r="AQO291" s="5"/>
      <c r="AQP291" s="5"/>
      <c r="AQQ291" s="5"/>
      <c r="AQR291" s="5"/>
      <c r="AQS291" s="5"/>
      <c r="AQT291" s="5"/>
      <c r="AQU291" s="5"/>
      <c r="AQV291" s="5"/>
      <c r="AQW291" s="5"/>
      <c r="AQX291" s="5"/>
      <c r="AQY291" s="5"/>
      <c r="AQZ291" s="5"/>
      <c r="ARA291" s="5"/>
      <c r="ARB291" s="5"/>
      <c r="ARC291" s="5"/>
      <c r="ARD291" s="5"/>
      <c r="ARE291" s="5"/>
      <c r="ARF291" s="5"/>
      <c r="ARG291" s="5"/>
      <c r="ARH291" s="5"/>
      <c r="ARI291" s="5"/>
      <c r="ARJ291" s="5"/>
      <c r="ARK291" s="5"/>
      <c r="ARL291" s="5"/>
      <c r="ARM291" s="5"/>
      <c r="ARN291" s="5"/>
      <c r="ARO291" s="5"/>
      <c r="ARP291" s="5"/>
      <c r="ARQ291" s="5"/>
      <c r="ARR291" s="5"/>
      <c r="ARS291" s="5"/>
      <c r="ART291" s="5"/>
      <c r="ARU291" s="5"/>
      <c r="ARV291" s="5"/>
      <c r="ARW291" s="5"/>
      <c r="ARX291" s="5"/>
      <c r="ARY291" s="5"/>
      <c r="ARZ291" s="5"/>
      <c r="ASA291" s="5"/>
      <c r="ASB291" s="5"/>
      <c r="ASC291" s="5"/>
      <c r="ASD291" s="5"/>
      <c r="ASE291" s="5"/>
      <c r="ASF291" s="5"/>
      <c r="ASG291" s="5"/>
      <c r="ASH291" s="5"/>
      <c r="ASI291" s="5"/>
      <c r="ASJ291" s="5"/>
      <c r="ASK291" s="5"/>
      <c r="ASL291" s="5"/>
      <c r="ASM291" s="5"/>
      <c r="ASN291" s="5"/>
      <c r="ASO291" s="5"/>
      <c r="ASP291" s="5"/>
      <c r="ASQ291" s="5"/>
      <c r="ASR291" s="5"/>
      <c r="ASS291" s="5"/>
      <c r="AST291" s="5"/>
      <c r="ASU291" s="5"/>
      <c r="ASV291" s="5"/>
      <c r="ASW291" s="5"/>
      <c r="ASX291" s="5"/>
      <c r="ASY291" s="5"/>
      <c r="ASZ291" s="5"/>
      <c r="ATA291" s="5"/>
      <c r="ATB291" s="5"/>
      <c r="ATC291" s="5"/>
      <c r="ATD291" s="5"/>
      <c r="ATE291" s="5"/>
      <c r="ATF291" s="5"/>
      <c r="ATG291" s="5"/>
      <c r="ATH291" s="5"/>
      <c r="ATI291" s="5"/>
      <c r="ATJ291" s="5"/>
      <c r="ATK291" s="5"/>
      <c r="ATL291" s="5"/>
      <c r="ATM291" s="5"/>
      <c r="ATN291" s="5"/>
      <c r="ATO291" s="5"/>
      <c r="ATP291" s="5"/>
      <c r="ATQ291" s="5"/>
      <c r="ATR291" s="5"/>
      <c r="ATS291" s="5"/>
      <c r="ATT291" s="5"/>
      <c r="ATU291" s="5"/>
      <c r="ATV291" s="5"/>
      <c r="ATW291" s="5"/>
      <c r="ATX291" s="5"/>
      <c r="ATY291" s="5"/>
      <c r="ATZ291" s="5"/>
      <c r="AUA291" s="5"/>
      <c r="AUB291" s="5"/>
      <c r="AUC291" s="5"/>
      <c r="AUD291" s="5"/>
      <c r="AUE291" s="5"/>
      <c r="AUF291" s="5"/>
      <c r="AUG291" s="5"/>
      <c r="AUH291" s="5"/>
      <c r="AUI291" s="5"/>
      <c r="AUJ291" s="5"/>
      <c r="AUK291" s="5"/>
      <c r="AUL291" s="5"/>
      <c r="AUM291" s="5"/>
      <c r="AUN291" s="5"/>
      <c r="AUO291" s="5"/>
      <c r="AUP291" s="5"/>
      <c r="AUQ291" s="5"/>
      <c r="AUR291" s="5"/>
      <c r="AUS291" s="5"/>
      <c r="AUT291" s="5"/>
      <c r="AUU291" s="5"/>
      <c r="AUV291" s="5"/>
      <c r="AUW291" s="5"/>
      <c r="AUX291" s="5"/>
      <c r="AUY291" s="5"/>
      <c r="AUZ291" s="5"/>
      <c r="AVA291" s="5"/>
      <c r="AVB291" s="5"/>
      <c r="AVC291" s="5"/>
      <c r="AVD291" s="5"/>
      <c r="AVE291" s="5"/>
      <c r="AVF291" s="5"/>
      <c r="AVG291" s="5"/>
      <c r="AVH291" s="5"/>
      <c r="AVI291" s="5"/>
      <c r="AVJ291" s="5"/>
      <c r="AVK291" s="5"/>
      <c r="AVL291" s="5"/>
      <c r="AVM291" s="5"/>
      <c r="AVN291" s="5"/>
      <c r="AVO291" s="5"/>
      <c r="AVP291" s="5"/>
      <c r="AVQ291" s="5"/>
      <c r="AVR291" s="5"/>
      <c r="AVS291" s="5"/>
      <c r="AVT291" s="5"/>
      <c r="AVU291" s="5"/>
      <c r="AVV291" s="5"/>
      <c r="AVW291" s="5"/>
      <c r="AVX291" s="5"/>
      <c r="AVY291" s="5"/>
      <c r="AVZ291" s="5"/>
      <c r="AWA291" s="5"/>
      <c r="AWB291" s="5"/>
      <c r="AWC291" s="5"/>
      <c r="AWD291" s="5"/>
      <c r="AWE291" s="5"/>
      <c r="AWF291" s="5"/>
      <c r="AWG291" s="5"/>
      <c r="AWH291" s="5"/>
      <c r="AWI291" s="5"/>
      <c r="AWJ291" s="5"/>
      <c r="AWK291" s="5"/>
      <c r="AWL291" s="5"/>
      <c r="AWM291" s="5"/>
      <c r="AWN291" s="5"/>
      <c r="AWO291" s="5"/>
      <c r="AWP291" s="5"/>
      <c r="AWQ291" s="5"/>
      <c r="AWR291" s="5"/>
      <c r="AWS291" s="5"/>
      <c r="AWT291" s="5"/>
      <c r="AWU291" s="5"/>
      <c r="AWV291" s="5"/>
      <c r="AWW291" s="5"/>
      <c r="AWX291" s="5"/>
      <c r="AWY291" s="5"/>
      <c r="AWZ291" s="5"/>
      <c r="AXA291" s="5"/>
      <c r="AXB291" s="5"/>
      <c r="AXC291" s="5"/>
      <c r="AXD291" s="5"/>
      <c r="AXE291" s="5"/>
      <c r="AXF291" s="5"/>
      <c r="AXG291" s="5"/>
      <c r="AXH291" s="5"/>
      <c r="AXI291" s="5"/>
      <c r="AXJ291" s="5"/>
      <c r="AXK291" s="5"/>
      <c r="AXL291" s="5"/>
      <c r="AXM291" s="5"/>
      <c r="AXN291" s="5"/>
      <c r="AXO291" s="5"/>
      <c r="AXP291" s="5"/>
      <c r="AXQ291" s="5"/>
      <c r="AXR291" s="5"/>
      <c r="AXS291" s="5"/>
      <c r="AXT291" s="5"/>
      <c r="AXU291" s="5"/>
      <c r="AXV291" s="5"/>
      <c r="AXW291" s="5"/>
      <c r="AXX291" s="5"/>
      <c r="AXY291" s="5"/>
      <c r="AXZ291" s="5"/>
      <c r="AYA291" s="5"/>
      <c r="AYB291" s="5"/>
      <c r="AYC291" s="5"/>
      <c r="AYD291" s="5"/>
      <c r="AYE291" s="5"/>
      <c r="AYF291" s="5"/>
      <c r="AYG291" s="5"/>
      <c r="AYH291" s="5"/>
      <c r="AYI291" s="5"/>
      <c r="AYJ291" s="5"/>
      <c r="AYK291" s="5"/>
      <c r="AYL291" s="5"/>
      <c r="AYM291" s="5"/>
      <c r="AYN291" s="5"/>
      <c r="AYO291" s="5"/>
      <c r="AYP291" s="5"/>
      <c r="AYQ291" s="5"/>
      <c r="AYR291" s="5"/>
      <c r="AYS291" s="5"/>
      <c r="AYT291" s="5"/>
      <c r="AYU291" s="5"/>
      <c r="AYV291" s="5"/>
      <c r="AYW291" s="5"/>
      <c r="AYX291" s="5"/>
      <c r="AYY291" s="5"/>
      <c r="AYZ291" s="5"/>
      <c r="AZA291" s="5"/>
      <c r="AZB291" s="5"/>
      <c r="AZC291" s="5"/>
      <c r="AZD291" s="5"/>
      <c r="AZE291" s="5"/>
      <c r="AZF291" s="5"/>
      <c r="AZG291" s="5"/>
      <c r="AZH291" s="5"/>
      <c r="AZI291" s="5"/>
      <c r="AZJ291" s="5"/>
      <c r="AZK291" s="5"/>
      <c r="AZL291" s="5"/>
      <c r="AZM291" s="5"/>
      <c r="AZN291" s="5"/>
      <c r="AZO291" s="5"/>
      <c r="AZP291" s="5"/>
      <c r="AZQ291" s="5"/>
      <c r="AZR291" s="5"/>
      <c r="AZS291" s="5"/>
      <c r="AZT291" s="5"/>
      <c r="AZU291" s="5"/>
      <c r="AZV291" s="5"/>
      <c r="AZW291" s="5"/>
      <c r="AZX291" s="5"/>
      <c r="AZY291" s="5"/>
      <c r="AZZ291" s="5"/>
      <c r="BAA291" s="5"/>
      <c r="BAB291" s="5"/>
      <c r="BAC291" s="5"/>
      <c r="BAD291" s="5"/>
      <c r="BAE291" s="5"/>
      <c r="BAF291" s="5"/>
      <c r="BAG291" s="5"/>
      <c r="BAH291" s="5"/>
      <c r="BAI291" s="5"/>
      <c r="BAJ291" s="5"/>
      <c r="BAK291" s="5"/>
      <c r="BAL291" s="5"/>
      <c r="BAM291" s="5"/>
      <c r="BAN291" s="5"/>
      <c r="BAO291" s="5"/>
      <c r="BAP291" s="5"/>
      <c r="BAQ291" s="5"/>
      <c r="BAR291" s="5"/>
      <c r="BAS291" s="5"/>
      <c r="BAT291" s="5"/>
      <c r="BAU291" s="5"/>
      <c r="BAV291" s="5"/>
      <c r="BAW291" s="5"/>
      <c r="BAX291" s="5"/>
      <c r="BAY291" s="5"/>
      <c r="BAZ291" s="5"/>
      <c r="BBA291" s="5"/>
      <c r="BBB291" s="5"/>
      <c r="BBC291" s="5"/>
      <c r="BBD291" s="5"/>
      <c r="BBE291" s="5"/>
      <c r="BBF291" s="5"/>
      <c r="BBG291" s="5"/>
      <c r="BBH291" s="5"/>
      <c r="BBI291" s="5"/>
      <c r="BBJ291" s="5"/>
      <c r="BBK291" s="5"/>
      <c r="BBL291" s="5"/>
      <c r="BBM291" s="5"/>
      <c r="BBN291" s="5"/>
      <c r="BBO291" s="5"/>
      <c r="BBP291" s="5"/>
      <c r="BBQ291" s="5"/>
      <c r="BBR291" s="5"/>
      <c r="BBS291" s="5"/>
      <c r="BBT291" s="5"/>
      <c r="BBU291" s="5"/>
      <c r="BBV291" s="5"/>
      <c r="BBW291" s="5"/>
      <c r="BBX291" s="5"/>
      <c r="BBY291" s="5"/>
      <c r="BBZ291" s="5"/>
      <c r="BCA291" s="5"/>
      <c r="BCB291" s="5"/>
      <c r="BCC291" s="5"/>
      <c r="BCD291" s="5"/>
      <c r="BCE291" s="5"/>
      <c r="BCF291" s="5"/>
      <c r="BCG291" s="5"/>
      <c r="BCH291" s="5"/>
      <c r="BCI291" s="5"/>
      <c r="BCJ291" s="5"/>
      <c r="BCK291" s="5"/>
      <c r="BCL291" s="5"/>
      <c r="BCM291" s="5"/>
      <c r="BCN291" s="5"/>
      <c r="BCO291" s="5"/>
      <c r="BCP291" s="5"/>
      <c r="BCQ291" s="5"/>
      <c r="BCR291" s="5"/>
      <c r="BCS291" s="5"/>
      <c r="BCT291" s="5"/>
      <c r="BCU291" s="5"/>
      <c r="BCV291" s="5"/>
      <c r="BCW291" s="5"/>
      <c r="BCX291" s="5"/>
      <c r="BCY291" s="5"/>
      <c r="BCZ291" s="5"/>
      <c r="BDA291" s="5"/>
      <c r="BDB291" s="5"/>
      <c r="BDC291" s="5"/>
      <c r="BDD291" s="5"/>
      <c r="BDE291" s="5"/>
      <c r="BDF291" s="5"/>
      <c r="BDG291" s="5"/>
      <c r="BDH291" s="5"/>
      <c r="BDI291" s="5"/>
      <c r="BDJ291" s="5"/>
      <c r="BDK291" s="5"/>
      <c r="BDL291" s="5"/>
      <c r="BDM291" s="5"/>
      <c r="BDN291" s="5"/>
      <c r="BDO291" s="5"/>
      <c r="BDP291" s="5"/>
      <c r="BDQ291" s="5"/>
      <c r="BDR291" s="5"/>
      <c r="BDS291" s="5"/>
      <c r="BDT291" s="5"/>
      <c r="BDU291" s="5"/>
      <c r="BDV291" s="5"/>
      <c r="BDW291" s="5"/>
      <c r="BDX291" s="5"/>
      <c r="BDY291" s="5"/>
      <c r="BDZ291" s="5"/>
      <c r="BEA291" s="5"/>
      <c r="BEB291" s="5"/>
      <c r="BEC291" s="5"/>
      <c r="BED291" s="5"/>
      <c r="BEE291" s="5"/>
      <c r="BEF291" s="5"/>
      <c r="BEG291" s="5"/>
      <c r="BEH291" s="5"/>
      <c r="BEI291" s="5"/>
      <c r="BEJ291" s="5"/>
      <c r="BEK291" s="5"/>
      <c r="BEL291" s="5"/>
      <c r="BEM291" s="5"/>
      <c r="BEN291" s="5"/>
      <c r="BEO291" s="5"/>
      <c r="BEP291" s="5"/>
      <c r="BEQ291" s="5"/>
      <c r="BER291" s="5"/>
      <c r="BES291" s="5"/>
      <c r="BET291" s="5"/>
      <c r="BEU291" s="5"/>
      <c r="BEV291" s="5"/>
      <c r="BEW291" s="5"/>
      <c r="BEX291" s="5"/>
      <c r="BEY291" s="5"/>
      <c r="BEZ291" s="5"/>
      <c r="BFA291" s="5"/>
      <c r="BFB291" s="5"/>
      <c r="BFC291" s="5"/>
      <c r="BFD291" s="5"/>
      <c r="BFE291" s="5"/>
      <c r="BFF291" s="5"/>
      <c r="BFG291" s="5"/>
      <c r="BFH291" s="5"/>
      <c r="BFI291" s="5"/>
      <c r="BFJ291" s="5"/>
      <c r="BFK291" s="5"/>
      <c r="BFL291" s="5"/>
      <c r="BFM291" s="5"/>
      <c r="BFN291" s="5"/>
      <c r="BFO291" s="5"/>
      <c r="BFP291" s="5"/>
      <c r="BFQ291" s="5"/>
      <c r="BFR291" s="5"/>
      <c r="BFS291" s="5"/>
      <c r="BFT291" s="5"/>
      <c r="BFU291" s="5"/>
      <c r="BFV291" s="5"/>
      <c r="BFW291" s="5"/>
      <c r="BFX291" s="5"/>
      <c r="BFY291" s="5"/>
      <c r="BFZ291" s="5"/>
      <c r="BGA291" s="5"/>
      <c r="BGB291" s="5"/>
      <c r="BGC291" s="5"/>
      <c r="BGD291" s="5"/>
      <c r="BGE291" s="5"/>
      <c r="BGF291" s="5"/>
      <c r="BGG291" s="5"/>
      <c r="BGH291" s="5"/>
      <c r="BGI291" s="5"/>
      <c r="BGJ291" s="5"/>
      <c r="BGK291" s="5"/>
      <c r="BGL291" s="5"/>
      <c r="BGM291" s="5"/>
      <c r="BGN291" s="5"/>
      <c r="BGO291" s="5"/>
      <c r="BGP291" s="5"/>
      <c r="BGQ291" s="5"/>
      <c r="BGR291" s="5"/>
      <c r="BGS291" s="5"/>
      <c r="BGT291" s="5"/>
      <c r="BGU291" s="5"/>
      <c r="BGV291" s="5"/>
      <c r="BGW291" s="5"/>
      <c r="BGX291" s="5"/>
      <c r="BGY291" s="5"/>
      <c r="BGZ291" s="5"/>
      <c r="BHA291" s="5"/>
      <c r="BHB291" s="5"/>
      <c r="BHC291" s="5"/>
      <c r="BHD291" s="5"/>
      <c r="BHE291" s="5"/>
      <c r="BHF291" s="5"/>
      <c r="BHG291" s="5"/>
      <c r="BHH291" s="5"/>
      <c r="BHI291" s="5"/>
      <c r="BHJ291" s="5"/>
      <c r="BHK291" s="5"/>
      <c r="BHL291" s="5"/>
      <c r="BHM291" s="5"/>
      <c r="BHN291" s="5"/>
      <c r="BHO291" s="5"/>
      <c r="BHP291" s="5"/>
      <c r="BHQ291" s="5"/>
      <c r="BHR291" s="5"/>
      <c r="BHS291" s="5"/>
      <c r="BHT291" s="5"/>
      <c r="BHU291" s="5"/>
      <c r="BHV291" s="5"/>
      <c r="BHW291" s="5"/>
      <c r="BHX291" s="5"/>
      <c r="BHY291" s="5"/>
      <c r="BHZ291" s="5"/>
      <c r="BIA291" s="5"/>
      <c r="BIB291" s="5"/>
      <c r="BIC291" s="5"/>
      <c r="BID291" s="5"/>
      <c r="BIE291" s="5"/>
      <c r="BIF291" s="5"/>
      <c r="BIG291" s="5"/>
      <c r="BIH291" s="5"/>
      <c r="BII291" s="5"/>
      <c r="BIJ291" s="5"/>
      <c r="BIK291" s="5"/>
      <c r="BIL291" s="5"/>
      <c r="BIM291" s="5"/>
      <c r="BIN291" s="5"/>
      <c r="BIO291" s="5"/>
      <c r="BIP291" s="5"/>
      <c r="BIQ291" s="5"/>
      <c r="BIR291" s="5"/>
      <c r="BIS291" s="5"/>
      <c r="BIT291" s="5"/>
      <c r="BIU291" s="5"/>
      <c r="BIV291" s="5"/>
      <c r="BIW291" s="5"/>
      <c r="BIX291" s="5"/>
      <c r="BIY291" s="5"/>
      <c r="BIZ291" s="5"/>
      <c r="BJA291" s="5"/>
      <c r="BJB291" s="5"/>
      <c r="BJC291" s="5"/>
      <c r="BJD291" s="5"/>
      <c r="BJE291" s="5"/>
      <c r="BJF291" s="5"/>
      <c r="BJG291" s="5"/>
      <c r="BJH291" s="5"/>
      <c r="BJI291" s="5"/>
      <c r="BJJ291" s="5"/>
      <c r="BJK291" s="5"/>
      <c r="BJL291" s="5"/>
      <c r="BJM291" s="5"/>
      <c r="BJN291" s="5"/>
      <c r="BJO291" s="5"/>
      <c r="BJP291" s="5"/>
      <c r="BJQ291" s="5"/>
      <c r="BJR291" s="5"/>
      <c r="BJS291" s="5"/>
      <c r="BJT291" s="5"/>
      <c r="BJU291" s="5"/>
      <c r="BJV291" s="5"/>
      <c r="BJW291" s="5"/>
      <c r="BJX291" s="5"/>
      <c r="BJY291" s="5"/>
      <c r="BJZ291" s="5"/>
      <c r="BKA291" s="5"/>
      <c r="BKB291" s="5"/>
      <c r="BKC291" s="5"/>
      <c r="BKD291" s="5"/>
      <c r="BKE291" s="5"/>
      <c r="BKF291" s="5"/>
      <c r="BKG291" s="5"/>
      <c r="BKH291" s="5"/>
      <c r="BKI291" s="5"/>
      <c r="BKJ291" s="5"/>
      <c r="BKK291" s="5"/>
      <c r="BKL291" s="5"/>
      <c r="BKM291" s="5"/>
      <c r="BKN291" s="5"/>
      <c r="BKO291" s="5"/>
      <c r="BKP291" s="5"/>
      <c r="BKQ291" s="5"/>
      <c r="BKR291" s="5"/>
      <c r="BKS291" s="5"/>
      <c r="BKT291" s="5"/>
      <c r="BKU291" s="5"/>
      <c r="BKV291" s="5"/>
      <c r="BKW291" s="5"/>
      <c r="BKX291" s="5"/>
      <c r="BKY291" s="5"/>
      <c r="BKZ291" s="5"/>
      <c r="BLA291" s="5"/>
      <c r="BLB291" s="5"/>
      <c r="BLC291" s="5"/>
      <c r="BLD291" s="5"/>
      <c r="BLE291" s="5"/>
      <c r="BLF291" s="5"/>
      <c r="BLG291" s="5"/>
      <c r="BLH291" s="5"/>
      <c r="BLI291" s="5"/>
      <c r="BLJ291" s="5"/>
      <c r="BLK291" s="5"/>
      <c r="BLL291" s="5"/>
      <c r="BLM291" s="5"/>
      <c r="BLN291" s="5"/>
      <c r="BLO291" s="5"/>
      <c r="BLP291" s="5"/>
      <c r="BLQ291" s="5"/>
      <c r="BLR291" s="5"/>
      <c r="BLS291" s="5"/>
      <c r="BLT291" s="5"/>
      <c r="BLU291" s="5"/>
      <c r="BLV291" s="5"/>
      <c r="BLW291" s="5"/>
      <c r="BLX291" s="5"/>
      <c r="BLY291" s="5"/>
      <c r="BLZ291" s="5"/>
      <c r="BMA291" s="5"/>
      <c r="BMB291" s="5"/>
      <c r="BMC291" s="5"/>
      <c r="BMD291" s="5"/>
      <c r="BME291" s="5"/>
      <c r="BMF291" s="5"/>
      <c r="BMG291" s="5"/>
      <c r="BMH291" s="5"/>
      <c r="BMI291" s="5"/>
      <c r="BMJ291" s="5"/>
      <c r="BMK291" s="5"/>
      <c r="BML291" s="5"/>
      <c r="BMM291" s="5"/>
      <c r="BMN291" s="5"/>
      <c r="BMO291" s="5"/>
      <c r="BMP291" s="5"/>
      <c r="BMQ291" s="5"/>
      <c r="BMR291" s="5"/>
      <c r="BMS291" s="5"/>
      <c r="BMT291" s="5"/>
      <c r="BMU291" s="5"/>
      <c r="BMV291" s="5"/>
      <c r="BMW291" s="5"/>
      <c r="BMX291" s="5"/>
      <c r="BMY291" s="5"/>
      <c r="BMZ291" s="5"/>
      <c r="BNA291" s="5"/>
      <c r="BNB291" s="5"/>
      <c r="BNC291" s="5"/>
      <c r="BND291" s="5"/>
      <c r="BNE291" s="5"/>
      <c r="BNF291" s="5"/>
      <c r="BNG291" s="5"/>
      <c r="BNH291" s="5"/>
      <c r="BNI291" s="5"/>
      <c r="BNJ291" s="5"/>
      <c r="BNK291" s="5"/>
      <c r="BNL291" s="5"/>
      <c r="BNM291" s="5"/>
      <c r="BNN291" s="5"/>
      <c r="BNO291" s="5"/>
      <c r="BNP291" s="5"/>
      <c r="BNQ291" s="5"/>
      <c r="BNR291" s="5"/>
      <c r="BNS291" s="5"/>
      <c r="BNT291" s="5"/>
      <c r="BNU291" s="5"/>
      <c r="BNV291" s="5"/>
      <c r="BNW291" s="5"/>
      <c r="BNX291" s="5"/>
      <c r="BNY291" s="5"/>
      <c r="BNZ291" s="5"/>
      <c r="BOA291" s="5"/>
      <c r="BOB291" s="5"/>
      <c r="BOC291" s="5"/>
      <c r="BOD291" s="5"/>
      <c r="BOE291" s="5"/>
      <c r="BOF291" s="5"/>
      <c r="BOG291" s="5"/>
      <c r="BOH291" s="5"/>
      <c r="BOI291" s="5"/>
      <c r="BOJ291" s="5"/>
      <c r="BOK291" s="5"/>
      <c r="BOL291" s="5"/>
      <c r="BOM291" s="5"/>
      <c r="BON291" s="5"/>
      <c r="BOO291" s="5"/>
      <c r="BOP291" s="5"/>
      <c r="BOQ291" s="5"/>
      <c r="BOR291" s="5"/>
      <c r="BOS291" s="5"/>
      <c r="BOT291" s="5"/>
      <c r="BOU291" s="5"/>
      <c r="BOV291" s="5"/>
      <c r="BOW291" s="5"/>
      <c r="BOX291" s="5"/>
      <c r="BOY291" s="5"/>
      <c r="BOZ291" s="5"/>
      <c r="BPA291" s="5"/>
      <c r="BPB291" s="5"/>
      <c r="BPC291" s="5"/>
      <c r="BPD291" s="5"/>
      <c r="BPE291" s="5"/>
      <c r="BPF291" s="5"/>
      <c r="BPG291" s="5"/>
      <c r="BPH291" s="5"/>
      <c r="BPI291" s="5"/>
      <c r="BPJ291" s="5"/>
      <c r="BPK291" s="5"/>
      <c r="BPL291" s="5"/>
      <c r="BPM291" s="5"/>
      <c r="BPN291" s="5"/>
      <c r="BPO291" s="5"/>
      <c r="BPP291" s="5"/>
      <c r="BPQ291" s="5"/>
      <c r="BPR291" s="5"/>
      <c r="BPS291" s="5"/>
      <c r="BPT291" s="5"/>
      <c r="BPU291" s="5"/>
      <c r="BPV291" s="5"/>
      <c r="BPW291" s="5"/>
      <c r="BPX291" s="5"/>
      <c r="BPY291" s="5"/>
      <c r="BPZ291" s="5"/>
      <c r="BQA291" s="5"/>
      <c r="BQB291" s="5"/>
      <c r="BQC291" s="5"/>
      <c r="BQD291" s="5"/>
      <c r="BQE291" s="5"/>
      <c r="BQF291" s="5"/>
      <c r="BQG291" s="5"/>
      <c r="BQH291" s="5"/>
      <c r="BQI291" s="5"/>
      <c r="BQJ291" s="5"/>
      <c r="BQK291" s="5"/>
      <c r="BQL291" s="5"/>
      <c r="BQM291" s="5"/>
      <c r="BQN291" s="5"/>
      <c r="BQO291" s="5"/>
      <c r="BQP291" s="5"/>
      <c r="BQQ291" s="5"/>
      <c r="BQR291" s="5"/>
      <c r="BQS291" s="5"/>
      <c r="BQT291" s="5"/>
      <c r="BQU291" s="5"/>
      <c r="BQV291" s="5"/>
      <c r="BQW291" s="5"/>
      <c r="BQX291" s="5"/>
      <c r="BQY291" s="5"/>
      <c r="BQZ291" s="5"/>
      <c r="BRA291" s="5"/>
      <c r="BRB291" s="5"/>
      <c r="BRC291" s="5"/>
      <c r="BRD291" s="5"/>
      <c r="BRE291" s="5"/>
      <c r="BRF291" s="5"/>
      <c r="BRG291" s="5"/>
      <c r="BRH291" s="5"/>
      <c r="BRI291" s="5"/>
      <c r="BRJ291" s="5"/>
      <c r="BRK291" s="5"/>
      <c r="BRL291" s="5"/>
      <c r="BRM291" s="5"/>
      <c r="BRN291" s="5"/>
      <c r="BRO291" s="5"/>
      <c r="BRP291" s="5"/>
      <c r="BRQ291" s="5"/>
      <c r="BRR291" s="5"/>
      <c r="BRS291" s="5"/>
      <c r="BRT291" s="5"/>
      <c r="BRU291" s="5"/>
      <c r="BRV291" s="5"/>
      <c r="BRW291" s="5"/>
      <c r="BRX291" s="5"/>
      <c r="BRY291" s="5"/>
      <c r="BRZ291" s="5"/>
      <c r="BSA291" s="5"/>
      <c r="BSB291" s="5"/>
      <c r="BSC291" s="5"/>
      <c r="BSD291" s="5"/>
      <c r="BSE291" s="5"/>
      <c r="BSF291" s="5"/>
      <c r="BSG291" s="5"/>
      <c r="BSH291" s="5"/>
      <c r="BSI291" s="5"/>
      <c r="BSJ291" s="5"/>
      <c r="BSK291" s="5"/>
      <c r="BSL291" s="5"/>
      <c r="BSM291" s="5"/>
      <c r="BSN291" s="5"/>
      <c r="BSO291" s="5"/>
      <c r="BSP291" s="5"/>
      <c r="BSQ291" s="5"/>
      <c r="BSR291" s="5"/>
      <c r="BSS291" s="5"/>
      <c r="BST291" s="5"/>
      <c r="BSU291" s="5"/>
      <c r="BSV291" s="5"/>
      <c r="BSW291" s="5"/>
      <c r="BSX291" s="5"/>
      <c r="BSY291" s="5"/>
      <c r="BSZ291" s="5"/>
      <c r="BTA291" s="5"/>
      <c r="BTB291" s="5"/>
      <c r="BTC291" s="5"/>
      <c r="BTD291" s="5"/>
      <c r="BTE291" s="5"/>
      <c r="BTF291" s="5"/>
      <c r="BTG291" s="5"/>
      <c r="BTH291" s="5"/>
      <c r="BTI291" s="5"/>
      <c r="BTJ291" s="5"/>
      <c r="BTK291" s="5"/>
      <c r="BTL291" s="5"/>
      <c r="BTM291" s="5"/>
      <c r="BTN291" s="5"/>
      <c r="BTO291" s="5"/>
      <c r="BTP291" s="5"/>
      <c r="BTQ291" s="5"/>
      <c r="BTR291" s="5"/>
      <c r="BTS291" s="5"/>
      <c r="BTT291" s="5"/>
      <c r="BTU291" s="5"/>
      <c r="BTV291" s="5"/>
      <c r="BTW291" s="5"/>
      <c r="BTX291" s="5"/>
      <c r="BTY291" s="5"/>
      <c r="BTZ291" s="5"/>
      <c r="BUA291" s="5"/>
      <c r="BUB291" s="5"/>
      <c r="BUC291" s="5"/>
      <c r="BUD291" s="5"/>
      <c r="BUE291" s="5"/>
      <c r="BUF291" s="5"/>
      <c r="BUG291" s="5"/>
      <c r="BUH291" s="5"/>
      <c r="BUI291" s="5"/>
      <c r="BUJ291" s="5"/>
      <c r="BUK291" s="5"/>
      <c r="BUL291" s="5"/>
      <c r="BUM291" s="5"/>
      <c r="BUN291" s="5"/>
      <c r="BUO291" s="5"/>
      <c r="BUP291" s="5"/>
      <c r="BUQ291" s="5"/>
      <c r="BUR291" s="5"/>
      <c r="BUS291" s="5"/>
      <c r="BUT291" s="5"/>
      <c r="BUU291" s="5"/>
      <c r="BUV291" s="5"/>
      <c r="BUW291" s="5"/>
      <c r="BUX291" s="5"/>
      <c r="BUY291" s="5"/>
      <c r="BUZ291" s="5"/>
      <c r="BVA291" s="5"/>
      <c r="BVB291" s="5"/>
      <c r="BVC291" s="5"/>
      <c r="BVD291" s="5"/>
      <c r="BVE291" s="5"/>
      <c r="BVF291" s="5"/>
      <c r="BVG291" s="5"/>
      <c r="BVH291" s="5"/>
      <c r="BVI291" s="5"/>
      <c r="BVJ291" s="5"/>
      <c r="BVK291" s="5"/>
      <c r="BVL291" s="5"/>
      <c r="BVM291" s="5"/>
      <c r="BVN291" s="5"/>
      <c r="BVO291" s="5"/>
      <c r="BVP291" s="5"/>
      <c r="BVQ291" s="5"/>
      <c r="BVR291" s="5"/>
      <c r="BVS291" s="5"/>
      <c r="BVT291" s="5"/>
      <c r="BVU291" s="5"/>
      <c r="BVV291" s="5"/>
      <c r="BVW291" s="5"/>
      <c r="BVX291" s="5"/>
      <c r="BVY291" s="5"/>
      <c r="BVZ291" s="5"/>
      <c r="BWA291" s="5"/>
      <c r="BWB291" s="5"/>
      <c r="BWC291" s="5"/>
      <c r="BWD291" s="5"/>
      <c r="BWE291" s="5"/>
      <c r="BWF291" s="5"/>
      <c r="BWG291" s="5"/>
      <c r="BWH291" s="5"/>
      <c r="BWI291" s="5"/>
      <c r="BWJ291" s="5"/>
      <c r="BWK291" s="5"/>
      <c r="BWL291" s="5"/>
      <c r="BWM291" s="5"/>
      <c r="BWN291" s="5"/>
      <c r="BWO291" s="5"/>
      <c r="BWP291" s="5"/>
      <c r="BWQ291" s="5"/>
      <c r="BWR291" s="5"/>
      <c r="BWS291" s="5"/>
      <c r="BWT291" s="5"/>
      <c r="BWU291" s="5"/>
      <c r="BWV291" s="5"/>
      <c r="BWW291" s="5"/>
      <c r="BWX291" s="5"/>
      <c r="BWY291" s="5"/>
      <c r="BWZ291" s="5"/>
      <c r="BXA291" s="5"/>
      <c r="BXB291" s="5"/>
      <c r="BXC291" s="5"/>
      <c r="BXD291" s="5"/>
      <c r="BXE291" s="5"/>
      <c r="BXF291" s="5"/>
      <c r="BXG291" s="5"/>
      <c r="BXH291" s="5"/>
      <c r="BXI291" s="5"/>
      <c r="BXJ291" s="5"/>
      <c r="BXK291" s="5"/>
      <c r="BXL291" s="5"/>
      <c r="BXM291" s="5"/>
      <c r="BXN291" s="5"/>
      <c r="BXO291" s="5"/>
      <c r="BXP291" s="5"/>
      <c r="BXQ291" s="5"/>
      <c r="BXR291" s="5"/>
      <c r="BXS291" s="5"/>
      <c r="BXT291" s="5"/>
      <c r="BXU291" s="5"/>
      <c r="BXV291" s="5"/>
      <c r="BXW291" s="5"/>
      <c r="BXX291" s="5"/>
      <c r="BXY291" s="5"/>
      <c r="BXZ291" s="5"/>
      <c r="BYA291" s="5"/>
      <c r="BYB291" s="5"/>
      <c r="BYC291" s="5"/>
      <c r="BYD291" s="5"/>
      <c r="BYE291" s="5"/>
      <c r="BYF291" s="5"/>
      <c r="BYG291" s="5"/>
      <c r="BYH291" s="5"/>
      <c r="BYI291" s="5"/>
      <c r="BYJ291" s="5"/>
      <c r="BYK291" s="5"/>
      <c r="BYL291" s="5"/>
      <c r="BYM291" s="5"/>
      <c r="BYN291" s="5"/>
      <c r="BYO291" s="5"/>
      <c r="BYP291" s="5"/>
      <c r="BYQ291" s="5"/>
      <c r="BYR291" s="5"/>
      <c r="BYS291" s="5"/>
      <c r="BYT291" s="5"/>
      <c r="BYU291" s="5"/>
      <c r="BYV291" s="5"/>
      <c r="BYW291" s="5"/>
      <c r="BYX291" s="5"/>
      <c r="BYY291" s="5"/>
      <c r="BYZ291" s="5"/>
      <c r="BZA291" s="5"/>
      <c r="BZB291" s="5"/>
      <c r="BZC291" s="5"/>
      <c r="BZD291" s="5"/>
      <c r="BZE291" s="5"/>
      <c r="BZF291" s="5"/>
      <c r="BZG291" s="5"/>
      <c r="BZH291" s="5"/>
      <c r="BZI291" s="5"/>
      <c r="BZJ291" s="5"/>
      <c r="BZK291" s="5"/>
      <c r="BZL291" s="5"/>
      <c r="BZM291" s="5"/>
      <c r="BZN291" s="5"/>
      <c r="BZO291" s="5"/>
      <c r="BZP291" s="5"/>
      <c r="BZQ291" s="5"/>
      <c r="BZR291" s="5"/>
      <c r="BZS291" s="5"/>
      <c r="BZT291" s="5"/>
      <c r="BZU291" s="5"/>
      <c r="BZV291" s="5"/>
      <c r="BZW291" s="5"/>
      <c r="BZX291" s="5"/>
      <c r="BZY291" s="5"/>
      <c r="BZZ291" s="5"/>
      <c r="CAA291" s="5"/>
      <c r="CAB291" s="5"/>
      <c r="CAC291" s="5"/>
      <c r="CAD291" s="5"/>
      <c r="CAE291" s="5"/>
      <c r="CAF291" s="5"/>
      <c r="CAG291" s="5"/>
      <c r="CAH291" s="5"/>
      <c r="CAI291" s="5"/>
      <c r="CAJ291" s="5"/>
      <c r="CAK291" s="5"/>
      <c r="CAL291" s="5"/>
      <c r="CAM291" s="5"/>
      <c r="CAN291" s="5"/>
      <c r="CAO291" s="5"/>
      <c r="CAP291" s="5"/>
      <c r="CAQ291" s="5"/>
      <c r="CAR291" s="5"/>
      <c r="CAS291" s="5"/>
      <c r="CAT291" s="5"/>
      <c r="CAU291" s="5"/>
      <c r="CAV291" s="5"/>
      <c r="CAW291" s="5"/>
      <c r="CAX291" s="5"/>
      <c r="CAY291" s="5"/>
      <c r="CAZ291" s="5"/>
      <c r="CBA291" s="5"/>
      <c r="CBB291" s="5"/>
      <c r="CBC291" s="5"/>
      <c r="CBD291" s="5"/>
      <c r="CBE291" s="5"/>
      <c r="CBF291" s="5"/>
      <c r="CBG291" s="5"/>
      <c r="CBH291" s="5"/>
      <c r="CBI291" s="5"/>
      <c r="CBJ291" s="5"/>
      <c r="CBK291" s="5"/>
      <c r="CBL291" s="5"/>
      <c r="CBM291" s="5"/>
      <c r="CBN291" s="5"/>
      <c r="CBO291" s="5"/>
      <c r="CBP291" s="5"/>
      <c r="CBQ291" s="5"/>
      <c r="CBR291" s="5"/>
      <c r="CBS291" s="5"/>
      <c r="CBT291" s="5"/>
      <c r="CBU291" s="5"/>
      <c r="CBV291" s="5"/>
      <c r="CBW291" s="5"/>
      <c r="CBX291" s="5"/>
      <c r="CBY291" s="5"/>
      <c r="CBZ291" s="5"/>
      <c r="CCA291" s="5"/>
      <c r="CCB291" s="5"/>
      <c r="CCC291" s="5"/>
      <c r="CCD291" s="5"/>
      <c r="CCE291" s="5"/>
      <c r="CCF291" s="5"/>
      <c r="CCG291" s="5"/>
      <c r="CCH291" s="5"/>
      <c r="CCI291" s="5"/>
      <c r="CCJ291" s="5"/>
      <c r="CCK291" s="5"/>
      <c r="CCL291" s="5"/>
      <c r="CCM291" s="5"/>
      <c r="CCN291" s="5"/>
      <c r="CCO291" s="5"/>
      <c r="CCP291" s="5"/>
      <c r="CCQ291" s="5"/>
      <c r="CCR291" s="5"/>
      <c r="CCS291" s="5"/>
      <c r="CCT291" s="5"/>
      <c r="CCU291" s="5"/>
      <c r="CCV291" s="5"/>
      <c r="CCW291" s="5"/>
      <c r="CCX291" s="5"/>
      <c r="CCY291" s="5"/>
      <c r="CCZ291" s="5"/>
      <c r="CDA291" s="5"/>
      <c r="CDB291" s="5"/>
      <c r="CDC291" s="5"/>
      <c r="CDD291" s="5"/>
      <c r="CDE291" s="5"/>
      <c r="CDF291" s="5"/>
      <c r="CDG291" s="5"/>
      <c r="CDH291" s="5"/>
      <c r="CDI291" s="5"/>
      <c r="CDJ291" s="5"/>
      <c r="CDK291" s="5"/>
      <c r="CDL291" s="5"/>
      <c r="CDM291" s="5"/>
      <c r="CDN291" s="5"/>
      <c r="CDO291" s="5"/>
      <c r="CDP291" s="5"/>
      <c r="CDQ291" s="5"/>
      <c r="CDR291" s="5"/>
      <c r="CDS291" s="5"/>
      <c r="CDT291" s="5"/>
      <c r="CDU291" s="5"/>
      <c r="CDV291" s="5"/>
      <c r="CDW291" s="5"/>
      <c r="CDX291" s="5"/>
      <c r="CDY291" s="5"/>
      <c r="CDZ291" s="5"/>
      <c r="CEA291" s="5"/>
      <c r="CEB291" s="5"/>
      <c r="CEC291" s="5"/>
      <c r="CED291" s="5"/>
      <c r="CEE291" s="5"/>
      <c r="CEF291" s="5"/>
      <c r="CEG291" s="5"/>
      <c r="CEH291" s="5"/>
      <c r="CEI291" s="5"/>
      <c r="CEJ291" s="5"/>
      <c r="CEK291" s="5"/>
      <c r="CEL291" s="5"/>
      <c r="CEM291" s="5"/>
      <c r="CEN291" s="5"/>
      <c r="CEO291" s="5"/>
      <c r="CEP291" s="5"/>
      <c r="CEQ291" s="5"/>
      <c r="CER291" s="5"/>
      <c r="CES291" s="5"/>
      <c r="CET291" s="5"/>
      <c r="CEU291" s="5"/>
      <c r="CEV291" s="5"/>
      <c r="CEW291" s="5"/>
      <c r="CEX291" s="5"/>
      <c r="CEY291" s="5"/>
      <c r="CEZ291" s="5"/>
      <c r="CFA291" s="5"/>
      <c r="CFB291" s="5"/>
      <c r="CFC291" s="5"/>
      <c r="CFD291" s="5"/>
      <c r="CFE291" s="5"/>
      <c r="CFF291" s="5"/>
      <c r="CFG291" s="5"/>
      <c r="CFH291" s="5"/>
      <c r="CFI291" s="5"/>
      <c r="CFJ291" s="5"/>
      <c r="CFK291" s="5"/>
      <c r="CFL291" s="5"/>
      <c r="CFM291" s="5"/>
      <c r="CFN291" s="5"/>
      <c r="CFO291" s="5"/>
      <c r="CFP291" s="5"/>
      <c r="CFQ291" s="5"/>
      <c r="CFR291" s="5"/>
      <c r="CFS291" s="5"/>
      <c r="CFT291" s="5"/>
      <c r="CFU291" s="5"/>
      <c r="CFV291" s="5"/>
      <c r="CFW291" s="5"/>
      <c r="CFX291" s="5"/>
      <c r="CFY291" s="5"/>
      <c r="CFZ291" s="5"/>
      <c r="CGA291" s="5"/>
      <c r="CGB291" s="5"/>
      <c r="CGC291" s="5"/>
      <c r="CGD291" s="5"/>
      <c r="CGE291" s="5"/>
      <c r="CGF291" s="5"/>
      <c r="CGG291" s="5"/>
      <c r="CGH291" s="5"/>
      <c r="CGI291" s="5"/>
      <c r="CGJ291" s="5"/>
      <c r="CGK291" s="5"/>
      <c r="CGL291" s="5"/>
      <c r="CGM291" s="5"/>
      <c r="CGN291" s="5"/>
      <c r="CGO291" s="5"/>
      <c r="CGP291" s="5"/>
      <c r="CGQ291" s="5"/>
      <c r="CGR291" s="5"/>
      <c r="CGS291" s="5"/>
      <c r="CGT291" s="5"/>
      <c r="CGU291" s="5"/>
      <c r="CGV291" s="5"/>
      <c r="CGW291" s="5"/>
      <c r="CGX291" s="5"/>
      <c r="CGY291" s="5"/>
      <c r="CGZ291" s="5"/>
      <c r="CHA291" s="5"/>
      <c r="CHB291" s="5"/>
      <c r="CHC291" s="5"/>
      <c r="CHD291" s="5"/>
      <c r="CHE291" s="5"/>
      <c r="CHF291" s="5"/>
      <c r="CHG291" s="5"/>
      <c r="CHH291" s="5"/>
      <c r="CHI291" s="5"/>
      <c r="CHJ291" s="5"/>
      <c r="CHK291" s="5"/>
      <c r="CHL291" s="5"/>
      <c r="CHM291" s="5"/>
      <c r="CHN291" s="5"/>
      <c r="CHO291" s="5"/>
      <c r="CHP291" s="5"/>
      <c r="CHQ291" s="5"/>
      <c r="CHR291" s="5"/>
      <c r="CHS291" s="5"/>
      <c r="CHT291" s="5"/>
      <c r="CHU291" s="5"/>
      <c r="CHV291" s="5"/>
      <c r="CHW291" s="5"/>
      <c r="CHX291" s="5"/>
      <c r="CHY291" s="5"/>
      <c r="CHZ291" s="5"/>
      <c r="CIA291" s="5"/>
      <c r="CIB291" s="5"/>
      <c r="CIC291" s="5"/>
      <c r="CID291" s="5"/>
      <c r="CIE291" s="5"/>
      <c r="CIF291" s="5"/>
      <c r="CIG291" s="5"/>
      <c r="CIH291" s="5"/>
      <c r="CII291" s="5"/>
      <c r="CIJ291" s="5"/>
      <c r="CIK291" s="5"/>
      <c r="CIL291" s="5"/>
      <c r="CIM291" s="5"/>
      <c r="CIN291" s="5"/>
      <c r="CIO291" s="5"/>
      <c r="CIP291" s="5"/>
      <c r="CIQ291" s="5"/>
      <c r="CIR291" s="5"/>
      <c r="CIS291" s="5"/>
      <c r="CIT291" s="5"/>
      <c r="CIU291" s="5"/>
      <c r="CIV291" s="5"/>
      <c r="CIW291" s="5"/>
      <c r="CIX291" s="5"/>
      <c r="CIY291" s="5"/>
      <c r="CIZ291" s="5"/>
      <c r="CJA291" s="5"/>
      <c r="CJB291" s="5"/>
      <c r="CJC291" s="5"/>
      <c r="CJD291" s="5"/>
      <c r="CJE291" s="5"/>
      <c r="CJF291" s="5"/>
      <c r="CJG291" s="5"/>
      <c r="CJH291" s="5"/>
      <c r="CJI291" s="5"/>
      <c r="CJJ291" s="5"/>
      <c r="CJK291" s="5"/>
      <c r="CJL291" s="5"/>
      <c r="CJM291" s="5"/>
      <c r="CJN291" s="5"/>
      <c r="CJO291" s="5"/>
      <c r="CJP291" s="5"/>
      <c r="CJQ291" s="5"/>
      <c r="CJR291" s="5"/>
      <c r="CJS291" s="5"/>
      <c r="CJT291" s="5"/>
      <c r="CJU291" s="5"/>
      <c r="CJV291" s="5"/>
      <c r="CJW291" s="5"/>
      <c r="CJX291" s="5"/>
      <c r="CJY291" s="5"/>
      <c r="CJZ291" s="5"/>
      <c r="CKA291" s="5"/>
      <c r="CKB291" s="5"/>
      <c r="CKC291" s="5"/>
      <c r="CKD291" s="5"/>
      <c r="CKE291" s="5"/>
      <c r="CKF291" s="5"/>
      <c r="CKG291" s="5"/>
      <c r="CKH291" s="5"/>
      <c r="CKI291" s="5"/>
      <c r="CKJ291" s="5"/>
      <c r="CKK291" s="5"/>
      <c r="CKL291" s="5"/>
      <c r="CKM291" s="5"/>
      <c r="CKN291" s="5"/>
      <c r="CKO291" s="5"/>
      <c r="CKP291" s="5"/>
      <c r="CKQ291" s="5"/>
      <c r="CKR291" s="5"/>
      <c r="CKS291" s="5"/>
      <c r="CKT291" s="5"/>
      <c r="CKU291" s="5"/>
      <c r="CKV291" s="5"/>
      <c r="CKW291" s="5"/>
      <c r="CKX291" s="5"/>
      <c r="CKY291" s="5"/>
      <c r="CKZ291" s="5"/>
      <c r="CLA291" s="5"/>
      <c r="CLB291" s="5"/>
      <c r="CLC291" s="5"/>
      <c r="CLD291" s="5"/>
      <c r="CLE291" s="5"/>
      <c r="CLF291" s="5"/>
      <c r="CLG291" s="5"/>
      <c r="CLH291" s="5"/>
      <c r="CLI291" s="5"/>
      <c r="CLJ291" s="5"/>
      <c r="CLK291" s="5"/>
      <c r="CLL291" s="5"/>
      <c r="CLM291" s="5"/>
      <c r="CLN291" s="5"/>
      <c r="CLO291" s="5"/>
      <c r="CLP291" s="5"/>
      <c r="CLQ291" s="5"/>
      <c r="CLR291" s="5"/>
      <c r="CLS291" s="5"/>
      <c r="CLT291" s="5"/>
      <c r="CLU291" s="5"/>
      <c r="CLV291" s="5"/>
      <c r="CLW291" s="5"/>
      <c r="CLX291" s="5"/>
      <c r="CLY291" s="5"/>
      <c r="CLZ291" s="5"/>
      <c r="CMA291" s="5"/>
      <c r="CMB291" s="5"/>
      <c r="CMC291" s="5"/>
      <c r="CMD291" s="5"/>
      <c r="CME291" s="5"/>
      <c r="CMF291" s="5"/>
      <c r="CMG291" s="5"/>
      <c r="CMH291" s="5"/>
      <c r="CMI291" s="5"/>
      <c r="CMJ291" s="5"/>
      <c r="CMK291" s="5"/>
      <c r="CML291" s="5"/>
      <c r="CMM291" s="5"/>
      <c r="CMN291" s="5"/>
      <c r="CMO291" s="5"/>
      <c r="CMP291" s="5"/>
      <c r="CMQ291" s="5"/>
      <c r="CMR291" s="5"/>
      <c r="CMS291" s="5"/>
      <c r="CMT291" s="5"/>
      <c r="CMU291" s="5"/>
      <c r="CMV291" s="5"/>
      <c r="CMW291" s="5"/>
      <c r="CMX291" s="5"/>
      <c r="CMY291" s="5"/>
      <c r="CMZ291" s="5"/>
      <c r="CNA291" s="5"/>
      <c r="CNB291" s="5"/>
      <c r="CNC291" s="5"/>
      <c r="CND291" s="5"/>
      <c r="CNE291" s="5"/>
      <c r="CNF291" s="5"/>
      <c r="CNG291" s="5"/>
      <c r="CNH291" s="5"/>
      <c r="CNI291" s="5"/>
      <c r="CNJ291" s="5"/>
      <c r="CNK291" s="5"/>
      <c r="CNL291" s="5"/>
      <c r="CNM291" s="5"/>
      <c r="CNN291" s="5"/>
      <c r="CNO291" s="5"/>
      <c r="CNP291" s="5"/>
      <c r="CNQ291" s="5"/>
      <c r="CNR291" s="5"/>
      <c r="CNS291" s="5"/>
      <c r="CNT291" s="5"/>
      <c r="CNU291" s="5"/>
      <c r="CNV291" s="5"/>
      <c r="CNW291" s="5"/>
      <c r="CNX291" s="5"/>
      <c r="CNY291" s="5"/>
      <c r="CNZ291" s="5"/>
      <c r="COA291" s="5"/>
      <c r="COB291" s="5"/>
      <c r="COC291" s="5"/>
      <c r="COD291" s="5"/>
      <c r="COE291" s="5"/>
      <c r="COF291" s="5"/>
      <c r="COG291" s="5"/>
      <c r="COH291" s="5"/>
      <c r="COI291" s="5"/>
      <c r="COJ291" s="5"/>
      <c r="COK291" s="5"/>
      <c r="COL291" s="5"/>
      <c r="COM291" s="5"/>
      <c r="CON291" s="5"/>
      <c r="COO291" s="5"/>
      <c r="COP291" s="5"/>
      <c r="COQ291" s="5"/>
      <c r="COR291" s="5"/>
      <c r="COS291" s="5"/>
      <c r="COT291" s="5"/>
      <c r="COU291" s="5"/>
      <c r="COV291" s="5"/>
      <c r="COW291" s="5"/>
      <c r="COX291" s="5"/>
      <c r="COY291" s="5"/>
      <c r="COZ291" s="5"/>
      <c r="CPA291" s="5"/>
      <c r="CPB291" s="5"/>
      <c r="CPC291" s="5"/>
      <c r="CPD291" s="5"/>
      <c r="CPE291" s="5"/>
      <c r="CPF291" s="5"/>
      <c r="CPG291" s="5"/>
      <c r="CPH291" s="5"/>
      <c r="CPI291" s="5"/>
      <c r="CPJ291" s="5"/>
      <c r="CPK291" s="5"/>
      <c r="CPL291" s="5"/>
      <c r="CPM291" s="5"/>
      <c r="CPN291" s="5"/>
      <c r="CPO291" s="5"/>
      <c r="CPP291" s="5"/>
      <c r="CPQ291" s="5"/>
      <c r="CPR291" s="5"/>
      <c r="CPS291" s="5"/>
      <c r="CPT291" s="5"/>
      <c r="CPU291" s="5"/>
      <c r="CPV291" s="5"/>
      <c r="CPW291" s="5"/>
      <c r="CPX291" s="5"/>
      <c r="CPY291" s="5"/>
      <c r="CPZ291" s="5"/>
      <c r="CQA291" s="5"/>
      <c r="CQB291" s="5"/>
      <c r="CQC291" s="5"/>
      <c r="CQD291" s="5"/>
      <c r="CQE291" s="5"/>
      <c r="CQF291" s="5"/>
      <c r="CQG291" s="5"/>
      <c r="CQH291" s="5"/>
      <c r="CQI291" s="5"/>
      <c r="CQJ291" s="5"/>
      <c r="CQK291" s="5"/>
      <c r="CQL291" s="5"/>
      <c r="CQM291" s="5"/>
      <c r="CQN291" s="5"/>
      <c r="CQO291" s="5"/>
      <c r="CQP291" s="5"/>
      <c r="CQQ291" s="5"/>
      <c r="CQR291" s="5"/>
      <c r="CQS291" s="5"/>
      <c r="CQT291" s="5"/>
      <c r="CQU291" s="5"/>
      <c r="CQV291" s="5"/>
      <c r="CQW291" s="5"/>
      <c r="CQX291" s="5"/>
      <c r="CQY291" s="5"/>
      <c r="CQZ291" s="5"/>
      <c r="CRA291" s="5"/>
      <c r="CRB291" s="5"/>
      <c r="CRC291" s="5"/>
      <c r="CRD291" s="5"/>
      <c r="CRE291" s="5"/>
      <c r="CRF291" s="5"/>
      <c r="CRG291" s="5"/>
      <c r="CRH291" s="5"/>
      <c r="CRI291" s="5"/>
      <c r="CRJ291" s="5"/>
      <c r="CRK291" s="5"/>
      <c r="CRL291" s="5"/>
      <c r="CRM291" s="5"/>
      <c r="CRN291" s="5"/>
      <c r="CRO291" s="5"/>
      <c r="CRP291" s="5"/>
      <c r="CRQ291" s="5"/>
      <c r="CRR291" s="5"/>
      <c r="CRS291" s="5"/>
      <c r="CRT291" s="5"/>
      <c r="CRU291" s="5"/>
      <c r="CRV291" s="5"/>
      <c r="CRW291" s="5"/>
      <c r="CRX291" s="5"/>
      <c r="CRY291" s="5"/>
      <c r="CRZ291" s="5"/>
      <c r="CSA291" s="5"/>
      <c r="CSB291" s="5"/>
      <c r="CSC291" s="5"/>
      <c r="CSD291" s="5"/>
      <c r="CSE291" s="5"/>
      <c r="CSF291" s="5"/>
      <c r="CSG291" s="5"/>
      <c r="CSH291" s="5"/>
      <c r="CSI291" s="5"/>
      <c r="CSJ291" s="5"/>
      <c r="CSK291" s="5"/>
      <c r="CSL291" s="5"/>
      <c r="CSM291" s="5"/>
      <c r="CSN291" s="5"/>
      <c r="CSO291" s="5"/>
      <c r="CSP291" s="5"/>
      <c r="CSQ291" s="5"/>
      <c r="CSR291" s="5"/>
      <c r="CSS291" s="5"/>
      <c r="CST291" s="5"/>
      <c r="CSU291" s="5"/>
      <c r="CSV291" s="5"/>
      <c r="CSW291" s="5"/>
      <c r="CSX291" s="5"/>
      <c r="CSY291" s="5"/>
      <c r="CSZ291" s="5"/>
      <c r="CTA291" s="5"/>
      <c r="CTB291" s="5"/>
      <c r="CTC291" s="5"/>
    </row>
    <row r="292" spans="1:2551" s="43" customFormat="1" ht="13" customHeight="1" x14ac:dyDescent="0.2">
      <c r="A292" s="5"/>
      <c r="B292" s="287" t="s">
        <v>232</v>
      </c>
      <c r="C292" s="288" t="s">
        <v>231</v>
      </c>
      <c r="D292" s="288" t="s">
        <v>2627</v>
      </c>
      <c r="E292" s="288" t="s">
        <v>111</v>
      </c>
      <c r="F292" s="288"/>
      <c r="G292" s="288" t="s">
        <v>125</v>
      </c>
      <c r="H292" s="289">
        <v>31.452881000000001</v>
      </c>
      <c r="I292" s="289">
        <v>92.332059000000001</v>
      </c>
      <c r="J292" s="288" t="s">
        <v>11</v>
      </c>
      <c r="K292" s="288" t="s">
        <v>3</v>
      </c>
      <c r="L292" s="290">
        <v>1997</v>
      </c>
      <c r="M292" s="291">
        <v>10.8</v>
      </c>
      <c r="N292" s="292">
        <v>43.63</v>
      </c>
      <c r="O292" s="288" t="s">
        <v>0</v>
      </c>
      <c r="P292" s="292">
        <v>34</v>
      </c>
      <c r="Q292" s="292">
        <v>192</v>
      </c>
      <c r="R292" s="292">
        <v>138</v>
      </c>
      <c r="S292" s="292"/>
      <c r="T292" s="293"/>
      <c r="U292" s="288">
        <v>52.9</v>
      </c>
      <c r="V292" s="288">
        <v>0</v>
      </c>
      <c r="W292" s="288">
        <v>0</v>
      </c>
      <c r="X292" s="288">
        <v>0</v>
      </c>
      <c r="Y292" s="288">
        <v>0</v>
      </c>
      <c r="Z292" s="288">
        <v>100</v>
      </c>
      <c r="AA292" s="288">
        <v>0</v>
      </c>
      <c r="AB292" s="288">
        <v>0</v>
      </c>
      <c r="AC292" s="288"/>
      <c r="AD292" s="288"/>
      <c r="AE292" s="294"/>
      <c r="AF292" s="288"/>
      <c r="AG292" s="295" t="s">
        <v>2653</v>
      </c>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5"/>
      <c r="QP292" s="5"/>
      <c r="QQ292" s="5"/>
      <c r="QR292" s="5"/>
      <c r="QS292" s="5"/>
      <c r="QT292" s="5"/>
      <c r="QU292" s="5"/>
      <c r="QV292" s="5"/>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c r="XX292" s="5"/>
      <c r="XY292" s="5"/>
      <c r="XZ292" s="5"/>
      <c r="YA292" s="5"/>
      <c r="YB292" s="5"/>
      <c r="YC292" s="5"/>
      <c r="YD292" s="5"/>
      <c r="YE292" s="5"/>
      <c r="YF292" s="5"/>
      <c r="YG292" s="5"/>
      <c r="YH292" s="5"/>
      <c r="YI292" s="5"/>
      <c r="YJ292" s="5"/>
      <c r="YK292" s="5"/>
      <c r="YL292" s="5"/>
      <c r="YM292" s="5"/>
      <c r="YN292" s="5"/>
      <c r="YO292" s="5"/>
      <c r="YP292" s="5"/>
      <c r="YQ292" s="5"/>
      <c r="YR292" s="5"/>
      <c r="YS292" s="5"/>
      <c r="YT292" s="5"/>
      <c r="YU292" s="5"/>
      <c r="YV292" s="5"/>
      <c r="YW292" s="5"/>
      <c r="YX292" s="5"/>
      <c r="YY292" s="5"/>
      <c r="YZ292" s="5"/>
      <c r="ZA292" s="5"/>
      <c r="ZB292" s="5"/>
      <c r="ZC292" s="5"/>
      <c r="ZD292" s="5"/>
      <c r="ZE292" s="5"/>
      <c r="ZF292" s="5"/>
      <c r="ZG292" s="5"/>
      <c r="ZH292" s="5"/>
      <c r="ZI292" s="5"/>
      <c r="ZJ292" s="5"/>
      <c r="ZK292" s="5"/>
      <c r="ZL292" s="5"/>
      <c r="ZM292" s="5"/>
      <c r="ZN292" s="5"/>
      <c r="ZO292" s="5"/>
      <c r="ZP292" s="5"/>
      <c r="ZQ292" s="5"/>
      <c r="ZR292" s="5"/>
      <c r="ZS292" s="5"/>
      <c r="ZT292" s="5"/>
      <c r="ZU292" s="5"/>
      <c r="ZV292" s="5"/>
      <c r="ZW292" s="5"/>
      <c r="ZX292" s="5"/>
      <c r="ZY292" s="5"/>
      <c r="ZZ292" s="5"/>
      <c r="AAA292" s="5"/>
      <c r="AAB292" s="5"/>
      <c r="AAC292" s="5"/>
      <c r="AAD292" s="5"/>
      <c r="AAE292" s="5"/>
      <c r="AAF292" s="5"/>
      <c r="AAG292" s="5"/>
      <c r="AAH292" s="5"/>
      <c r="AAI292" s="5"/>
      <c r="AAJ292" s="5"/>
      <c r="AAK292" s="5"/>
      <c r="AAL292" s="5"/>
      <c r="AAM292" s="5"/>
      <c r="AAN292" s="5"/>
      <c r="AAO292" s="5"/>
      <c r="AAP292" s="5"/>
      <c r="AAQ292" s="5"/>
      <c r="AAR292" s="5"/>
      <c r="AAS292" s="5"/>
      <c r="AAT292" s="5"/>
      <c r="AAU292" s="5"/>
      <c r="AAV292" s="5"/>
      <c r="AAW292" s="5"/>
      <c r="AAX292" s="5"/>
      <c r="AAY292" s="5"/>
      <c r="AAZ292" s="5"/>
      <c r="ABA292" s="5"/>
      <c r="ABB292" s="5"/>
      <c r="ABC292" s="5"/>
      <c r="ABD292" s="5"/>
      <c r="ABE292" s="5"/>
      <c r="ABF292" s="5"/>
      <c r="ABG292" s="5"/>
      <c r="ABH292" s="5"/>
      <c r="ABI292" s="5"/>
      <c r="ABJ292" s="5"/>
      <c r="ABK292" s="5"/>
      <c r="ABL292" s="5"/>
      <c r="ABM292" s="5"/>
      <c r="ABN292" s="5"/>
      <c r="ABO292" s="5"/>
      <c r="ABP292" s="5"/>
      <c r="ABQ292" s="5"/>
      <c r="ABR292" s="5"/>
      <c r="ABS292" s="5"/>
      <c r="ABT292" s="5"/>
      <c r="ABU292" s="5"/>
      <c r="ABV292" s="5"/>
      <c r="ABW292" s="5"/>
      <c r="ABX292" s="5"/>
      <c r="ABY292" s="5"/>
      <c r="ABZ292" s="5"/>
      <c r="ACA292" s="5"/>
      <c r="ACB292" s="5"/>
      <c r="ACC292" s="5"/>
      <c r="ACD292" s="5"/>
      <c r="ACE292" s="5"/>
      <c r="ACF292" s="5"/>
      <c r="ACG292" s="5"/>
      <c r="ACH292" s="5"/>
      <c r="ACI292" s="5"/>
      <c r="ACJ292" s="5"/>
      <c r="ACK292" s="5"/>
      <c r="ACL292" s="5"/>
      <c r="ACM292" s="5"/>
      <c r="ACN292" s="5"/>
      <c r="ACO292" s="5"/>
      <c r="ACP292" s="5"/>
      <c r="ACQ292" s="5"/>
      <c r="ACR292" s="5"/>
      <c r="ACS292" s="5"/>
      <c r="ACT292" s="5"/>
      <c r="ACU292" s="5"/>
      <c r="ACV292" s="5"/>
      <c r="ACW292" s="5"/>
      <c r="ACX292" s="5"/>
      <c r="ACY292" s="5"/>
      <c r="ACZ292" s="5"/>
      <c r="ADA292" s="5"/>
      <c r="ADB292" s="5"/>
      <c r="ADC292" s="5"/>
      <c r="ADD292" s="5"/>
      <c r="ADE292" s="5"/>
      <c r="ADF292" s="5"/>
      <c r="ADG292" s="5"/>
      <c r="ADH292" s="5"/>
      <c r="ADI292" s="5"/>
      <c r="ADJ292" s="5"/>
      <c r="ADK292" s="5"/>
      <c r="ADL292" s="5"/>
      <c r="ADM292" s="5"/>
      <c r="ADN292" s="5"/>
      <c r="ADO292" s="5"/>
      <c r="ADP292" s="5"/>
      <c r="ADQ292" s="5"/>
      <c r="ADR292" s="5"/>
      <c r="ADS292" s="5"/>
      <c r="ADT292" s="5"/>
      <c r="ADU292" s="5"/>
      <c r="ADV292" s="5"/>
      <c r="ADW292" s="5"/>
      <c r="ADX292" s="5"/>
      <c r="ADY292" s="5"/>
      <c r="ADZ292" s="5"/>
      <c r="AEA292" s="5"/>
      <c r="AEB292" s="5"/>
      <c r="AEC292" s="5"/>
      <c r="AED292" s="5"/>
      <c r="AEE292" s="5"/>
      <c r="AEF292" s="5"/>
      <c r="AEG292" s="5"/>
      <c r="AEH292" s="5"/>
      <c r="AEI292" s="5"/>
      <c r="AEJ292" s="5"/>
      <c r="AEK292" s="5"/>
      <c r="AEL292" s="5"/>
      <c r="AEM292" s="5"/>
      <c r="AEN292" s="5"/>
      <c r="AEO292" s="5"/>
      <c r="AEP292" s="5"/>
      <c r="AEQ292" s="5"/>
      <c r="AER292" s="5"/>
      <c r="AES292" s="5"/>
      <c r="AET292" s="5"/>
      <c r="AEU292" s="5"/>
      <c r="AEV292" s="5"/>
      <c r="AEW292" s="5"/>
      <c r="AEX292" s="5"/>
      <c r="AEY292" s="5"/>
      <c r="AEZ292" s="5"/>
      <c r="AFA292" s="5"/>
      <c r="AFB292" s="5"/>
      <c r="AFC292" s="5"/>
      <c r="AFD292" s="5"/>
      <c r="AFE292" s="5"/>
      <c r="AFF292" s="5"/>
      <c r="AFG292" s="5"/>
      <c r="AFH292" s="5"/>
      <c r="AFI292" s="5"/>
      <c r="AFJ292" s="5"/>
      <c r="AFK292" s="5"/>
      <c r="AFL292" s="5"/>
      <c r="AFM292" s="5"/>
      <c r="AFN292" s="5"/>
      <c r="AFO292" s="5"/>
      <c r="AFP292" s="5"/>
      <c r="AFQ292" s="5"/>
      <c r="AFR292" s="5"/>
      <c r="AFS292" s="5"/>
      <c r="AFT292" s="5"/>
      <c r="AFU292" s="5"/>
      <c r="AFV292" s="5"/>
      <c r="AFW292" s="5"/>
      <c r="AFX292" s="5"/>
      <c r="AFY292" s="5"/>
      <c r="AFZ292" s="5"/>
      <c r="AGA292" s="5"/>
      <c r="AGB292" s="5"/>
      <c r="AGC292" s="5"/>
      <c r="AGD292" s="5"/>
      <c r="AGE292" s="5"/>
      <c r="AGF292" s="5"/>
      <c r="AGG292" s="5"/>
      <c r="AGH292" s="5"/>
      <c r="AGI292" s="5"/>
      <c r="AGJ292" s="5"/>
      <c r="AGK292" s="5"/>
      <c r="AGL292" s="5"/>
      <c r="AGM292" s="5"/>
      <c r="AGN292" s="5"/>
      <c r="AGO292" s="5"/>
      <c r="AGP292" s="5"/>
      <c r="AGQ292" s="5"/>
      <c r="AGR292" s="5"/>
      <c r="AGS292" s="5"/>
      <c r="AGT292" s="5"/>
      <c r="AGU292" s="5"/>
      <c r="AGV292" s="5"/>
      <c r="AGW292" s="5"/>
      <c r="AGX292" s="5"/>
      <c r="AGY292" s="5"/>
      <c r="AGZ292" s="5"/>
      <c r="AHA292" s="5"/>
      <c r="AHB292" s="5"/>
      <c r="AHC292" s="5"/>
      <c r="AHD292" s="5"/>
      <c r="AHE292" s="5"/>
      <c r="AHF292" s="5"/>
      <c r="AHG292" s="5"/>
      <c r="AHH292" s="5"/>
      <c r="AHI292" s="5"/>
      <c r="AHJ292" s="5"/>
      <c r="AHK292" s="5"/>
      <c r="AHL292" s="5"/>
      <c r="AHM292" s="5"/>
      <c r="AHN292" s="5"/>
      <c r="AHO292" s="5"/>
      <c r="AHP292" s="5"/>
      <c r="AHQ292" s="5"/>
      <c r="AHR292" s="5"/>
      <c r="AHS292" s="5"/>
      <c r="AHT292" s="5"/>
      <c r="AHU292" s="5"/>
      <c r="AHV292" s="5"/>
      <c r="AHW292" s="5"/>
      <c r="AHX292" s="5"/>
      <c r="AHY292" s="5"/>
      <c r="AHZ292" s="5"/>
      <c r="AIA292" s="5"/>
      <c r="AIB292" s="5"/>
      <c r="AIC292" s="5"/>
      <c r="AID292" s="5"/>
      <c r="AIE292" s="5"/>
      <c r="AIF292" s="5"/>
      <c r="AIG292" s="5"/>
      <c r="AIH292" s="5"/>
      <c r="AII292" s="5"/>
      <c r="AIJ292" s="5"/>
      <c r="AIK292" s="5"/>
      <c r="AIL292" s="5"/>
      <c r="AIM292" s="5"/>
      <c r="AIN292" s="5"/>
      <c r="AIO292" s="5"/>
      <c r="AIP292" s="5"/>
      <c r="AIQ292" s="5"/>
      <c r="AIR292" s="5"/>
      <c r="AIS292" s="5"/>
      <c r="AIT292" s="5"/>
      <c r="AIU292" s="5"/>
      <c r="AIV292" s="5"/>
      <c r="AIW292" s="5"/>
      <c r="AIX292" s="5"/>
      <c r="AIY292" s="5"/>
      <c r="AIZ292" s="5"/>
      <c r="AJA292" s="5"/>
      <c r="AJB292" s="5"/>
      <c r="AJC292" s="5"/>
      <c r="AJD292" s="5"/>
      <c r="AJE292" s="5"/>
      <c r="AJF292" s="5"/>
      <c r="AJG292" s="5"/>
      <c r="AJH292" s="5"/>
      <c r="AJI292" s="5"/>
      <c r="AJJ292" s="5"/>
      <c r="AJK292" s="5"/>
      <c r="AJL292" s="5"/>
      <c r="AJM292" s="5"/>
      <c r="AJN292" s="5"/>
      <c r="AJO292" s="5"/>
      <c r="AJP292" s="5"/>
      <c r="AJQ292" s="5"/>
      <c r="AJR292" s="5"/>
      <c r="AJS292" s="5"/>
      <c r="AJT292" s="5"/>
      <c r="AJU292" s="5"/>
      <c r="AJV292" s="5"/>
      <c r="AJW292" s="5"/>
      <c r="AJX292" s="5"/>
      <c r="AJY292" s="5"/>
      <c r="AJZ292" s="5"/>
      <c r="AKA292" s="5"/>
      <c r="AKB292" s="5"/>
      <c r="AKC292" s="5"/>
      <c r="AKD292" s="5"/>
      <c r="AKE292" s="5"/>
      <c r="AKF292" s="5"/>
      <c r="AKG292" s="5"/>
      <c r="AKH292" s="5"/>
      <c r="AKI292" s="5"/>
      <c r="AKJ292" s="5"/>
      <c r="AKK292" s="5"/>
      <c r="AKL292" s="5"/>
      <c r="AKM292" s="5"/>
      <c r="AKN292" s="5"/>
      <c r="AKO292" s="5"/>
      <c r="AKP292" s="5"/>
      <c r="AKQ292" s="5"/>
      <c r="AKR292" s="5"/>
      <c r="AKS292" s="5"/>
      <c r="AKT292" s="5"/>
      <c r="AKU292" s="5"/>
      <c r="AKV292" s="5"/>
      <c r="AKW292" s="5"/>
      <c r="AKX292" s="5"/>
      <c r="AKY292" s="5"/>
      <c r="AKZ292" s="5"/>
      <c r="ALA292" s="5"/>
      <c r="ALB292" s="5"/>
      <c r="ALC292" s="5"/>
      <c r="ALD292" s="5"/>
      <c r="ALE292" s="5"/>
      <c r="ALF292" s="5"/>
      <c r="ALG292" s="5"/>
      <c r="ALH292" s="5"/>
      <c r="ALI292" s="5"/>
      <c r="ALJ292" s="5"/>
      <c r="ALK292" s="5"/>
      <c r="ALL292" s="5"/>
      <c r="ALM292" s="5"/>
      <c r="ALN292" s="5"/>
      <c r="ALO292" s="5"/>
      <c r="ALP292" s="5"/>
      <c r="ALQ292" s="5"/>
      <c r="ALR292" s="5"/>
      <c r="ALS292" s="5"/>
      <c r="ALT292" s="5"/>
      <c r="ALU292" s="5"/>
      <c r="ALV292" s="5"/>
      <c r="ALW292" s="5"/>
      <c r="ALX292" s="5"/>
      <c r="ALY292" s="5"/>
      <c r="ALZ292" s="5"/>
      <c r="AMA292" s="5"/>
      <c r="AMB292" s="5"/>
      <c r="AMC292" s="5"/>
      <c r="AMD292" s="5"/>
      <c r="AME292" s="5"/>
      <c r="AMF292" s="5"/>
      <c r="AMG292" s="5"/>
      <c r="AMH292" s="5"/>
      <c r="AMI292" s="5"/>
      <c r="AMJ292" s="5"/>
      <c r="AMK292" s="5"/>
      <c r="AML292" s="5"/>
      <c r="AMM292" s="5"/>
      <c r="AMN292" s="5"/>
      <c r="AMO292" s="5"/>
      <c r="AMP292" s="5"/>
      <c r="AMQ292" s="5"/>
      <c r="AMR292" s="5"/>
      <c r="AMS292" s="5"/>
      <c r="AMT292" s="5"/>
      <c r="AMU292" s="5"/>
      <c r="AMV292" s="5"/>
      <c r="AMW292" s="5"/>
      <c r="AMX292" s="5"/>
      <c r="AMY292" s="5"/>
      <c r="AMZ292" s="5"/>
      <c r="ANA292" s="5"/>
      <c r="ANB292" s="5"/>
      <c r="ANC292" s="5"/>
      <c r="AND292" s="5"/>
      <c r="ANE292" s="5"/>
      <c r="ANF292" s="5"/>
      <c r="ANG292" s="5"/>
      <c r="ANH292" s="5"/>
      <c r="ANI292" s="5"/>
      <c r="ANJ292" s="5"/>
      <c r="ANK292" s="5"/>
      <c r="ANL292" s="5"/>
      <c r="ANM292" s="5"/>
      <c r="ANN292" s="5"/>
      <c r="ANO292" s="5"/>
      <c r="ANP292" s="5"/>
      <c r="ANQ292" s="5"/>
      <c r="ANR292" s="5"/>
      <c r="ANS292" s="5"/>
      <c r="ANT292" s="5"/>
      <c r="ANU292" s="5"/>
      <c r="ANV292" s="5"/>
      <c r="ANW292" s="5"/>
      <c r="ANX292" s="5"/>
      <c r="ANY292" s="5"/>
      <c r="ANZ292" s="5"/>
      <c r="AOA292" s="5"/>
      <c r="AOB292" s="5"/>
      <c r="AOC292" s="5"/>
      <c r="AOD292" s="5"/>
      <c r="AOE292" s="5"/>
      <c r="AOF292" s="5"/>
      <c r="AOG292" s="5"/>
      <c r="AOH292" s="5"/>
      <c r="AOI292" s="5"/>
      <c r="AOJ292" s="5"/>
      <c r="AOK292" s="5"/>
      <c r="AOL292" s="5"/>
      <c r="AOM292" s="5"/>
      <c r="AON292" s="5"/>
      <c r="AOO292" s="5"/>
      <c r="AOP292" s="5"/>
      <c r="AOQ292" s="5"/>
      <c r="AOR292" s="5"/>
      <c r="AOS292" s="5"/>
      <c r="AOT292" s="5"/>
      <c r="AOU292" s="5"/>
      <c r="AOV292" s="5"/>
      <c r="AOW292" s="5"/>
      <c r="AOX292" s="5"/>
      <c r="AOY292" s="5"/>
      <c r="AOZ292" s="5"/>
      <c r="APA292" s="5"/>
      <c r="APB292" s="5"/>
      <c r="APC292" s="5"/>
      <c r="APD292" s="5"/>
      <c r="APE292" s="5"/>
      <c r="APF292" s="5"/>
      <c r="APG292" s="5"/>
      <c r="APH292" s="5"/>
      <c r="API292" s="5"/>
      <c r="APJ292" s="5"/>
      <c r="APK292" s="5"/>
      <c r="APL292" s="5"/>
      <c r="APM292" s="5"/>
      <c r="APN292" s="5"/>
      <c r="APO292" s="5"/>
      <c r="APP292" s="5"/>
      <c r="APQ292" s="5"/>
      <c r="APR292" s="5"/>
      <c r="APS292" s="5"/>
      <c r="APT292" s="5"/>
      <c r="APU292" s="5"/>
      <c r="APV292" s="5"/>
      <c r="APW292" s="5"/>
      <c r="APX292" s="5"/>
      <c r="APY292" s="5"/>
      <c r="APZ292" s="5"/>
      <c r="AQA292" s="5"/>
      <c r="AQB292" s="5"/>
      <c r="AQC292" s="5"/>
      <c r="AQD292" s="5"/>
      <c r="AQE292" s="5"/>
      <c r="AQF292" s="5"/>
      <c r="AQG292" s="5"/>
      <c r="AQH292" s="5"/>
      <c r="AQI292" s="5"/>
      <c r="AQJ292" s="5"/>
      <c r="AQK292" s="5"/>
      <c r="AQL292" s="5"/>
      <c r="AQM292" s="5"/>
      <c r="AQN292" s="5"/>
      <c r="AQO292" s="5"/>
      <c r="AQP292" s="5"/>
      <c r="AQQ292" s="5"/>
      <c r="AQR292" s="5"/>
      <c r="AQS292" s="5"/>
      <c r="AQT292" s="5"/>
      <c r="AQU292" s="5"/>
      <c r="AQV292" s="5"/>
      <c r="AQW292" s="5"/>
      <c r="AQX292" s="5"/>
      <c r="AQY292" s="5"/>
      <c r="AQZ292" s="5"/>
      <c r="ARA292" s="5"/>
      <c r="ARB292" s="5"/>
      <c r="ARC292" s="5"/>
      <c r="ARD292" s="5"/>
      <c r="ARE292" s="5"/>
      <c r="ARF292" s="5"/>
      <c r="ARG292" s="5"/>
      <c r="ARH292" s="5"/>
      <c r="ARI292" s="5"/>
      <c r="ARJ292" s="5"/>
      <c r="ARK292" s="5"/>
      <c r="ARL292" s="5"/>
      <c r="ARM292" s="5"/>
      <c r="ARN292" s="5"/>
      <c r="ARO292" s="5"/>
      <c r="ARP292" s="5"/>
      <c r="ARQ292" s="5"/>
      <c r="ARR292" s="5"/>
      <c r="ARS292" s="5"/>
      <c r="ART292" s="5"/>
      <c r="ARU292" s="5"/>
      <c r="ARV292" s="5"/>
      <c r="ARW292" s="5"/>
      <c r="ARX292" s="5"/>
      <c r="ARY292" s="5"/>
      <c r="ARZ292" s="5"/>
      <c r="ASA292" s="5"/>
      <c r="ASB292" s="5"/>
      <c r="ASC292" s="5"/>
      <c r="ASD292" s="5"/>
      <c r="ASE292" s="5"/>
      <c r="ASF292" s="5"/>
      <c r="ASG292" s="5"/>
      <c r="ASH292" s="5"/>
      <c r="ASI292" s="5"/>
      <c r="ASJ292" s="5"/>
      <c r="ASK292" s="5"/>
      <c r="ASL292" s="5"/>
      <c r="ASM292" s="5"/>
      <c r="ASN292" s="5"/>
      <c r="ASO292" s="5"/>
      <c r="ASP292" s="5"/>
      <c r="ASQ292" s="5"/>
      <c r="ASR292" s="5"/>
      <c r="ASS292" s="5"/>
      <c r="AST292" s="5"/>
      <c r="ASU292" s="5"/>
      <c r="ASV292" s="5"/>
      <c r="ASW292" s="5"/>
      <c r="ASX292" s="5"/>
      <c r="ASY292" s="5"/>
      <c r="ASZ292" s="5"/>
      <c r="ATA292" s="5"/>
      <c r="ATB292" s="5"/>
      <c r="ATC292" s="5"/>
      <c r="ATD292" s="5"/>
      <c r="ATE292" s="5"/>
      <c r="ATF292" s="5"/>
      <c r="ATG292" s="5"/>
      <c r="ATH292" s="5"/>
      <c r="ATI292" s="5"/>
      <c r="ATJ292" s="5"/>
      <c r="ATK292" s="5"/>
      <c r="ATL292" s="5"/>
      <c r="ATM292" s="5"/>
      <c r="ATN292" s="5"/>
      <c r="ATO292" s="5"/>
      <c r="ATP292" s="5"/>
      <c r="ATQ292" s="5"/>
      <c r="ATR292" s="5"/>
      <c r="ATS292" s="5"/>
      <c r="ATT292" s="5"/>
      <c r="ATU292" s="5"/>
      <c r="ATV292" s="5"/>
      <c r="ATW292" s="5"/>
      <c r="ATX292" s="5"/>
      <c r="ATY292" s="5"/>
      <c r="ATZ292" s="5"/>
      <c r="AUA292" s="5"/>
      <c r="AUB292" s="5"/>
      <c r="AUC292" s="5"/>
      <c r="AUD292" s="5"/>
      <c r="AUE292" s="5"/>
      <c r="AUF292" s="5"/>
      <c r="AUG292" s="5"/>
      <c r="AUH292" s="5"/>
      <c r="AUI292" s="5"/>
      <c r="AUJ292" s="5"/>
      <c r="AUK292" s="5"/>
      <c r="AUL292" s="5"/>
      <c r="AUM292" s="5"/>
      <c r="AUN292" s="5"/>
      <c r="AUO292" s="5"/>
      <c r="AUP292" s="5"/>
      <c r="AUQ292" s="5"/>
      <c r="AUR292" s="5"/>
      <c r="AUS292" s="5"/>
      <c r="AUT292" s="5"/>
      <c r="AUU292" s="5"/>
      <c r="AUV292" s="5"/>
      <c r="AUW292" s="5"/>
      <c r="AUX292" s="5"/>
      <c r="AUY292" s="5"/>
      <c r="AUZ292" s="5"/>
      <c r="AVA292" s="5"/>
      <c r="AVB292" s="5"/>
      <c r="AVC292" s="5"/>
      <c r="AVD292" s="5"/>
      <c r="AVE292" s="5"/>
      <c r="AVF292" s="5"/>
      <c r="AVG292" s="5"/>
      <c r="AVH292" s="5"/>
      <c r="AVI292" s="5"/>
      <c r="AVJ292" s="5"/>
      <c r="AVK292" s="5"/>
      <c r="AVL292" s="5"/>
      <c r="AVM292" s="5"/>
      <c r="AVN292" s="5"/>
      <c r="AVO292" s="5"/>
      <c r="AVP292" s="5"/>
      <c r="AVQ292" s="5"/>
      <c r="AVR292" s="5"/>
      <c r="AVS292" s="5"/>
      <c r="AVT292" s="5"/>
      <c r="AVU292" s="5"/>
      <c r="AVV292" s="5"/>
      <c r="AVW292" s="5"/>
      <c r="AVX292" s="5"/>
      <c r="AVY292" s="5"/>
      <c r="AVZ292" s="5"/>
      <c r="AWA292" s="5"/>
      <c r="AWB292" s="5"/>
      <c r="AWC292" s="5"/>
      <c r="AWD292" s="5"/>
      <c r="AWE292" s="5"/>
      <c r="AWF292" s="5"/>
      <c r="AWG292" s="5"/>
      <c r="AWH292" s="5"/>
      <c r="AWI292" s="5"/>
      <c r="AWJ292" s="5"/>
      <c r="AWK292" s="5"/>
      <c r="AWL292" s="5"/>
      <c r="AWM292" s="5"/>
      <c r="AWN292" s="5"/>
      <c r="AWO292" s="5"/>
      <c r="AWP292" s="5"/>
      <c r="AWQ292" s="5"/>
      <c r="AWR292" s="5"/>
      <c r="AWS292" s="5"/>
      <c r="AWT292" s="5"/>
      <c r="AWU292" s="5"/>
      <c r="AWV292" s="5"/>
      <c r="AWW292" s="5"/>
      <c r="AWX292" s="5"/>
      <c r="AWY292" s="5"/>
      <c r="AWZ292" s="5"/>
      <c r="AXA292" s="5"/>
      <c r="AXB292" s="5"/>
      <c r="AXC292" s="5"/>
      <c r="AXD292" s="5"/>
      <c r="AXE292" s="5"/>
      <c r="AXF292" s="5"/>
      <c r="AXG292" s="5"/>
      <c r="AXH292" s="5"/>
      <c r="AXI292" s="5"/>
      <c r="AXJ292" s="5"/>
      <c r="AXK292" s="5"/>
      <c r="AXL292" s="5"/>
      <c r="AXM292" s="5"/>
      <c r="AXN292" s="5"/>
      <c r="AXO292" s="5"/>
      <c r="AXP292" s="5"/>
      <c r="AXQ292" s="5"/>
      <c r="AXR292" s="5"/>
      <c r="AXS292" s="5"/>
      <c r="AXT292" s="5"/>
      <c r="AXU292" s="5"/>
      <c r="AXV292" s="5"/>
      <c r="AXW292" s="5"/>
      <c r="AXX292" s="5"/>
      <c r="AXY292" s="5"/>
      <c r="AXZ292" s="5"/>
      <c r="AYA292" s="5"/>
      <c r="AYB292" s="5"/>
      <c r="AYC292" s="5"/>
      <c r="AYD292" s="5"/>
      <c r="AYE292" s="5"/>
      <c r="AYF292" s="5"/>
      <c r="AYG292" s="5"/>
      <c r="AYH292" s="5"/>
      <c r="AYI292" s="5"/>
      <c r="AYJ292" s="5"/>
      <c r="AYK292" s="5"/>
      <c r="AYL292" s="5"/>
      <c r="AYM292" s="5"/>
      <c r="AYN292" s="5"/>
      <c r="AYO292" s="5"/>
      <c r="AYP292" s="5"/>
      <c r="AYQ292" s="5"/>
      <c r="AYR292" s="5"/>
      <c r="AYS292" s="5"/>
      <c r="AYT292" s="5"/>
      <c r="AYU292" s="5"/>
      <c r="AYV292" s="5"/>
      <c r="AYW292" s="5"/>
      <c r="AYX292" s="5"/>
      <c r="AYY292" s="5"/>
      <c r="AYZ292" s="5"/>
      <c r="AZA292" s="5"/>
      <c r="AZB292" s="5"/>
      <c r="AZC292" s="5"/>
      <c r="AZD292" s="5"/>
      <c r="AZE292" s="5"/>
      <c r="AZF292" s="5"/>
      <c r="AZG292" s="5"/>
      <c r="AZH292" s="5"/>
      <c r="AZI292" s="5"/>
      <c r="AZJ292" s="5"/>
      <c r="AZK292" s="5"/>
      <c r="AZL292" s="5"/>
      <c r="AZM292" s="5"/>
      <c r="AZN292" s="5"/>
      <c r="AZO292" s="5"/>
      <c r="AZP292" s="5"/>
      <c r="AZQ292" s="5"/>
      <c r="AZR292" s="5"/>
      <c r="AZS292" s="5"/>
      <c r="AZT292" s="5"/>
      <c r="AZU292" s="5"/>
      <c r="AZV292" s="5"/>
      <c r="AZW292" s="5"/>
      <c r="AZX292" s="5"/>
      <c r="AZY292" s="5"/>
      <c r="AZZ292" s="5"/>
      <c r="BAA292" s="5"/>
      <c r="BAB292" s="5"/>
      <c r="BAC292" s="5"/>
      <c r="BAD292" s="5"/>
      <c r="BAE292" s="5"/>
      <c r="BAF292" s="5"/>
      <c r="BAG292" s="5"/>
      <c r="BAH292" s="5"/>
      <c r="BAI292" s="5"/>
      <c r="BAJ292" s="5"/>
      <c r="BAK292" s="5"/>
      <c r="BAL292" s="5"/>
      <c r="BAM292" s="5"/>
      <c r="BAN292" s="5"/>
      <c r="BAO292" s="5"/>
      <c r="BAP292" s="5"/>
      <c r="BAQ292" s="5"/>
      <c r="BAR292" s="5"/>
      <c r="BAS292" s="5"/>
      <c r="BAT292" s="5"/>
      <c r="BAU292" s="5"/>
      <c r="BAV292" s="5"/>
      <c r="BAW292" s="5"/>
      <c r="BAX292" s="5"/>
      <c r="BAY292" s="5"/>
      <c r="BAZ292" s="5"/>
      <c r="BBA292" s="5"/>
      <c r="BBB292" s="5"/>
      <c r="BBC292" s="5"/>
      <c r="BBD292" s="5"/>
      <c r="BBE292" s="5"/>
      <c r="BBF292" s="5"/>
      <c r="BBG292" s="5"/>
      <c r="BBH292" s="5"/>
      <c r="BBI292" s="5"/>
      <c r="BBJ292" s="5"/>
      <c r="BBK292" s="5"/>
      <c r="BBL292" s="5"/>
      <c r="BBM292" s="5"/>
      <c r="BBN292" s="5"/>
      <c r="BBO292" s="5"/>
      <c r="BBP292" s="5"/>
      <c r="BBQ292" s="5"/>
      <c r="BBR292" s="5"/>
      <c r="BBS292" s="5"/>
      <c r="BBT292" s="5"/>
      <c r="BBU292" s="5"/>
      <c r="BBV292" s="5"/>
      <c r="BBW292" s="5"/>
      <c r="BBX292" s="5"/>
      <c r="BBY292" s="5"/>
      <c r="BBZ292" s="5"/>
      <c r="BCA292" s="5"/>
      <c r="BCB292" s="5"/>
      <c r="BCC292" s="5"/>
      <c r="BCD292" s="5"/>
      <c r="BCE292" s="5"/>
      <c r="BCF292" s="5"/>
      <c r="BCG292" s="5"/>
      <c r="BCH292" s="5"/>
      <c r="BCI292" s="5"/>
      <c r="BCJ292" s="5"/>
      <c r="BCK292" s="5"/>
      <c r="BCL292" s="5"/>
      <c r="BCM292" s="5"/>
      <c r="BCN292" s="5"/>
      <c r="BCO292" s="5"/>
      <c r="BCP292" s="5"/>
      <c r="BCQ292" s="5"/>
      <c r="BCR292" s="5"/>
      <c r="BCS292" s="5"/>
      <c r="BCT292" s="5"/>
      <c r="BCU292" s="5"/>
      <c r="BCV292" s="5"/>
      <c r="BCW292" s="5"/>
      <c r="BCX292" s="5"/>
      <c r="BCY292" s="5"/>
      <c r="BCZ292" s="5"/>
      <c r="BDA292" s="5"/>
      <c r="BDB292" s="5"/>
      <c r="BDC292" s="5"/>
      <c r="BDD292" s="5"/>
      <c r="BDE292" s="5"/>
      <c r="BDF292" s="5"/>
      <c r="BDG292" s="5"/>
      <c r="BDH292" s="5"/>
      <c r="BDI292" s="5"/>
      <c r="BDJ292" s="5"/>
      <c r="BDK292" s="5"/>
      <c r="BDL292" s="5"/>
      <c r="BDM292" s="5"/>
      <c r="BDN292" s="5"/>
      <c r="BDO292" s="5"/>
      <c r="BDP292" s="5"/>
      <c r="BDQ292" s="5"/>
      <c r="BDR292" s="5"/>
      <c r="BDS292" s="5"/>
      <c r="BDT292" s="5"/>
      <c r="BDU292" s="5"/>
      <c r="BDV292" s="5"/>
      <c r="BDW292" s="5"/>
      <c r="BDX292" s="5"/>
      <c r="BDY292" s="5"/>
      <c r="BDZ292" s="5"/>
      <c r="BEA292" s="5"/>
      <c r="BEB292" s="5"/>
      <c r="BEC292" s="5"/>
      <c r="BED292" s="5"/>
      <c r="BEE292" s="5"/>
      <c r="BEF292" s="5"/>
      <c r="BEG292" s="5"/>
      <c r="BEH292" s="5"/>
      <c r="BEI292" s="5"/>
      <c r="BEJ292" s="5"/>
      <c r="BEK292" s="5"/>
      <c r="BEL292" s="5"/>
      <c r="BEM292" s="5"/>
      <c r="BEN292" s="5"/>
      <c r="BEO292" s="5"/>
      <c r="BEP292" s="5"/>
      <c r="BEQ292" s="5"/>
      <c r="BER292" s="5"/>
      <c r="BES292" s="5"/>
      <c r="BET292" s="5"/>
      <c r="BEU292" s="5"/>
      <c r="BEV292" s="5"/>
      <c r="BEW292" s="5"/>
      <c r="BEX292" s="5"/>
      <c r="BEY292" s="5"/>
      <c r="BEZ292" s="5"/>
      <c r="BFA292" s="5"/>
      <c r="BFB292" s="5"/>
      <c r="BFC292" s="5"/>
      <c r="BFD292" s="5"/>
      <c r="BFE292" s="5"/>
      <c r="BFF292" s="5"/>
      <c r="BFG292" s="5"/>
      <c r="BFH292" s="5"/>
      <c r="BFI292" s="5"/>
      <c r="BFJ292" s="5"/>
      <c r="BFK292" s="5"/>
      <c r="BFL292" s="5"/>
      <c r="BFM292" s="5"/>
      <c r="BFN292" s="5"/>
      <c r="BFO292" s="5"/>
      <c r="BFP292" s="5"/>
      <c r="BFQ292" s="5"/>
      <c r="BFR292" s="5"/>
      <c r="BFS292" s="5"/>
      <c r="BFT292" s="5"/>
      <c r="BFU292" s="5"/>
      <c r="BFV292" s="5"/>
      <c r="BFW292" s="5"/>
      <c r="BFX292" s="5"/>
      <c r="BFY292" s="5"/>
      <c r="BFZ292" s="5"/>
      <c r="BGA292" s="5"/>
      <c r="BGB292" s="5"/>
      <c r="BGC292" s="5"/>
      <c r="BGD292" s="5"/>
      <c r="BGE292" s="5"/>
      <c r="BGF292" s="5"/>
      <c r="BGG292" s="5"/>
      <c r="BGH292" s="5"/>
      <c r="BGI292" s="5"/>
      <c r="BGJ292" s="5"/>
      <c r="BGK292" s="5"/>
      <c r="BGL292" s="5"/>
      <c r="BGM292" s="5"/>
      <c r="BGN292" s="5"/>
      <c r="BGO292" s="5"/>
      <c r="BGP292" s="5"/>
      <c r="BGQ292" s="5"/>
      <c r="BGR292" s="5"/>
      <c r="BGS292" s="5"/>
      <c r="BGT292" s="5"/>
      <c r="BGU292" s="5"/>
      <c r="BGV292" s="5"/>
      <c r="BGW292" s="5"/>
      <c r="BGX292" s="5"/>
      <c r="BGY292" s="5"/>
      <c r="BGZ292" s="5"/>
      <c r="BHA292" s="5"/>
      <c r="BHB292" s="5"/>
      <c r="BHC292" s="5"/>
      <c r="BHD292" s="5"/>
      <c r="BHE292" s="5"/>
      <c r="BHF292" s="5"/>
      <c r="BHG292" s="5"/>
      <c r="BHH292" s="5"/>
      <c r="BHI292" s="5"/>
      <c r="BHJ292" s="5"/>
      <c r="BHK292" s="5"/>
      <c r="BHL292" s="5"/>
      <c r="BHM292" s="5"/>
      <c r="BHN292" s="5"/>
      <c r="BHO292" s="5"/>
      <c r="BHP292" s="5"/>
      <c r="BHQ292" s="5"/>
      <c r="BHR292" s="5"/>
      <c r="BHS292" s="5"/>
      <c r="BHT292" s="5"/>
      <c r="BHU292" s="5"/>
      <c r="BHV292" s="5"/>
      <c r="BHW292" s="5"/>
      <c r="BHX292" s="5"/>
      <c r="BHY292" s="5"/>
      <c r="BHZ292" s="5"/>
      <c r="BIA292" s="5"/>
      <c r="BIB292" s="5"/>
      <c r="BIC292" s="5"/>
      <c r="BID292" s="5"/>
      <c r="BIE292" s="5"/>
      <c r="BIF292" s="5"/>
      <c r="BIG292" s="5"/>
      <c r="BIH292" s="5"/>
      <c r="BII292" s="5"/>
      <c r="BIJ292" s="5"/>
      <c r="BIK292" s="5"/>
      <c r="BIL292" s="5"/>
      <c r="BIM292" s="5"/>
      <c r="BIN292" s="5"/>
      <c r="BIO292" s="5"/>
      <c r="BIP292" s="5"/>
      <c r="BIQ292" s="5"/>
      <c r="BIR292" s="5"/>
      <c r="BIS292" s="5"/>
      <c r="BIT292" s="5"/>
      <c r="BIU292" s="5"/>
      <c r="BIV292" s="5"/>
      <c r="BIW292" s="5"/>
      <c r="BIX292" s="5"/>
      <c r="BIY292" s="5"/>
      <c r="BIZ292" s="5"/>
      <c r="BJA292" s="5"/>
      <c r="BJB292" s="5"/>
      <c r="BJC292" s="5"/>
      <c r="BJD292" s="5"/>
      <c r="BJE292" s="5"/>
      <c r="BJF292" s="5"/>
      <c r="BJG292" s="5"/>
      <c r="BJH292" s="5"/>
      <c r="BJI292" s="5"/>
      <c r="BJJ292" s="5"/>
      <c r="BJK292" s="5"/>
      <c r="BJL292" s="5"/>
      <c r="BJM292" s="5"/>
      <c r="BJN292" s="5"/>
      <c r="BJO292" s="5"/>
      <c r="BJP292" s="5"/>
      <c r="BJQ292" s="5"/>
      <c r="BJR292" s="5"/>
      <c r="BJS292" s="5"/>
      <c r="BJT292" s="5"/>
      <c r="BJU292" s="5"/>
      <c r="BJV292" s="5"/>
      <c r="BJW292" s="5"/>
      <c r="BJX292" s="5"/>
      <c r="BJY292" s="5"/>
      <c r="BJZ292" s="5"/>
      <c r="BKA292" s="5"/>
      <c r="BKB292" s="5"/>
      <c r="BKC292" s="5"/>
      <c r="BKD292" s="5"/>
      <c r="BKE292" s="5"/>
      <c r="BKF292" s="5"/>
      <c r="BKG292" s="5"/>
      <c r="BKH292" s="5"/>
      <c r="BKI292" s="5"/>
      <c r="BKJ292" s="5"/>
      <c r="BKK292" s="5"/>
      <c r="BKL292" s="5"/>
      <c r="BKM292" s="5"/>
      <c r="BKN292" s="5"/>
      <c r="BKO292" s="5"/>
      <c r="BKP292" s="5"/>
      <c r="BKQ292" s="5"/>
      <c r="BKR292" s="5"/>
      <c r="BKS292" s="5"/>
      <c r="BKT292" s="5"/>
      <c r="BKU292" s="5"/>
      <c r="BKV292" s="5"/>
      <c r="BKW292" s="5"/>
      <c r="BKX292" s="5"/>
      <c r="BKY292" s="5"/>
      <c r="BKZ292" s="5"/>
      <c r="BLA292" s="5"/>
      <c r="BLB292" s="5"/>
      <c r="BLC292" s="5"/>
      <c r="BLD292" s="5"/>
      <c r="BLE292" s="5"/>
      <c r="BLF292" s="5"/>
      <c r="BLG292" s="5"/>
      <c r="BLH292" s="5"/>
      <c r="BLI292" s="5"/>
      <c r="BLJ292" s="5"/>
      <c r="BLK292" s="5"/>
      <c r="BLL292" s="5"/>
      <c r="BLM292" s="5"/>
      <c r="BLN292" s="5"/>
      <c r="BLO292" s="5"/>
      <c r="BLP292" s="5"/>
      <c r="BLQ292" s="5"/>
      <c r="BLR292" s="5"/>
      <c r="BLS292" s="5"/>
      <c r="BLT292" s="5"/>
      <c r="BLU292" s="5"/>
      <c r="BLV292" s="5"/>
      <c r="BLW292" s="5"/>
      <c r="BLX292" s="5"/>
      <c r="BLY292" s="5"/>
      <c r="BLZ292" s="5"/>
      <c r="BMA292" s="5"/>
      <c r="BMB292" s="5"/>
      <c r="BMC292" s="5"/>
      <c r="BMD292" s="5"/>
      <c r="BME292" s="5"/>
      <c r="BMF292" s="5"/>
      <c r="BMG292" s="5"/>
      <c r="BMH292" s="5"/>
      <c r="BMI292" s="5"/>
      <c r="BMJ292" s="5"/>
      <c r="BMK292" s="5"/>
      <c r="BML292" s="5"/>
      <c r="BMM292" s="5"/>
      <c r="BMN292" s="5"/>
      <c r="BMO292" s="5"/>
      <c r="BMP292" s="5"/>
      <c r="BMQ292" s="5"/>
      <c r="BMR292" s="5"/>
      <c r="BMS292" s="5"/>
      <c r="BMT292" s="5"/>
      <c r="BMU292" s="5"/>
      <c r="BMV292" s="5"/>
      <c r="BMW292" s="5"/>
      <c r="BMX292" s="5"/>
      <c r="BMY292" s="5"/>
      <c r="BMZ292" s="5"/>
      <c r="BNA292" s="5"/>
      <c r="BNB292" s="5"/>
      <c r="BNC292" s="5"/>
      <c r="BND292" s="5"/>
      <c r="BNE292" s="5"/>
      <c r="BNF292" s="5"/>
      <c r="BNG292" s="5"/>
      <c r="BNH292" s="5"/>
      <c r="BNI292" s="5"/>
      <c r="BNJ292" s="5"/>
      <c r="BNK292" s="5"/>
      <c r="BNL292" s="5"/>
      <c r="BNM292" s="5"/>
      <c r="BNN292" s="5"/>
      <c r="BNO292" s="5"/>
      <c r="BNP292" s="5"/>
      <c r="BNQ292" s="5"/>
      <c r="BNR292" s="5"/>
      <c r="BNS292" s="5"/>
      <c r="BNT292" s="5"/>
      <c r="BNU292" s="5"/>
      <c r="BNV292" s="5"/>
      <c r="BNW292" s="5"/>
      <c r="BNX292" s="5"/>
      <c r="BNY292" s="5"/>
      <c r="BNZ292" s="5"/>
      <c r="BOA292" s="5"/>
      <c r="BOB292" s="5"/>
      <c r="BOC292" s="5"/>
      <c r="BOD292" s="5"/>
      <c r="BOE292" s="5"/>
      <c r="BOF292" s="5"/>
      <c r="BOG292" s="5"/>
      <c r="BOH292" s="5"/>
      <c r="BOI292" s="5"/>
      <c r="BOJ292" s="5"/>
      <c r="BOK292" s="5"/>
      <c r="BOL292" s="5"/>
      <c r="BOM292" s="5"/>
      <c r="BON292" s="5"/>
      <c r="BOO292" s="5"/>
      <c r="BOP292" s="5"/>
      <c r="BOQ292" s="5"/>
      <c r="BOR292" s="5"/>
      <c r="BOS292" s="5"/>
      <c r="BOT292" s="5"/>
      <c r="BOU292" s="5"/>
      <c r="BOV292" s="5"/>
      <c r="BOW292" s="5"/>
      <c r="BOX292" s="5"/>
      <c r="BOY292" s="5"/>
      <c r="BOZ292" s="5"/>
      <c r="BPA292" s="5"/>
      <c r="BPB292" s="5"/>
      <c r="BPC292" s="5"/>
      <c r="BPD292" s="5"/>
      <c r="BPE292" s="5"/>
      <c r="BPF292" s="5"/>
      <c r="BPG292" s="5"/>
      <c r="BPH292" s="5"/>
      <c r="BPI292" s="5"/>
      <c r="BPJ292" s="5"/>
      <c r="BPK292" s="5"/>
      <c r="BPL292" s="5"/>
      <c r="BPM292" s="5"/>
      <c r="BPN292" s="5"/>
      <c r="BPO292" s="5"/>
      <c r="BPP292" s="5"/>
      <c r="BPQ292" s="5"/>
      <c r="BPR292" s="5"/>
      <c r="BPS292" s="5"/>
      <c r="BPT292" s="5"/>
      <c r="BPU292" s="5"/>
      <c r="BPV292" s="5"/>
      <c r="BPW292" s="5"/>
      <c r="BPX292" s="5"/>
      <c r="BPY292" s="5"/>
      <c r="BPZ292" s="5"/>
      <c r="BQA292" s="5"/>
      <c r="BQB292" s="5"/>
      <c r="BQC292" s="5"/>
      <c r="BQD292" s="5"/>
      <c r="BQE292" s="5"/>
      <c r="BQF292" s="5"/>
      <c r="BQG292" s="5"/>
      <c r="BQH292" s="5"/>
      <c r="BQI292" s="5"/>
      <c r="BQJ292" s="5"/>
      <c r="BQK292" s="5"/>
      <c r="BQL292" s="5"/>
      <c r="BQM292" s="5"/>
      <c r="BQN292" s="5"/>
      <c r="BQO292" s="5"/>
      <c r="BQP292" s="5"/>
      <c r="BQQ292" s="5"/>
      <c r="BQR292" s="5"/>
      <c r="BQS292" s="5"/>
      <c r="BQT292" s="5"/>
      <c r="BQU292" s="5"/>
      <c r="BQV292" s="5"/>
      <c r="BQW292" s="5"/>
      <c r="BQX292" s="5"/>
      <c r="BQY292" s="5"/>
      <c r="BQZ292" s="5"/>
      <c r="BRA292" s="5"/>
      <c r="BRB292" s="5"/>
      <c r="BRC292" s="5"/>
      <c r="BRD292" s="5"/>
      <c r="BRE292" s="5"/>
      <c r="BRF292" s="5"/>
      <c r="BRG292" s="5"/>
      <c r="BRH292" s="5"/>
      <c r="BRI292" s="5"/>
      <c r="BRJ292" s="5"/>
      <c r="BRK292" s="5"/>
      <c r="BRL292" s="5"/>
      <c r="BRM292" s="5"/>
      <c r="BRN292" s="5"/>
      <c r="BRO292" s="5"/>
      <c r="BRP292" s="5"/>
      <c r="BRQ292" s="5"/>
      <c r="BRR292" s="5"/>
      <c r="BRS292" s="5"/>
      <c r="BRT292" s="5"/>
      <c r="BRU292" s="5"/>
      <c r="BRV292" s="5"/>
      <c r="BRW292" s="5"/>
      <c r="BRX292" s="5"/>
      <c r="BRY292" s="5"/>
      <c r="BRZ292" s="5"/>
      <c r="BSA292" s="5"/>
      <c r="BSB292" s="5"/>
      <c r="BSC292" s="5"/>
      <c r="BSD292" s="5"/>
      <c r="BSE292" s="5"/>
      <c r="BSF292" s="5"/>
      <c r="BSG292" s="5"/>
      <c r="BSH292" s="5"/>
      <c r="BSI292" s="5"/>
      <c r="BSJ292" s="5"/>
      <c r="BSK292" s="5"/>
      <c r="BSL292" s="5"/>
      <c r="BSM292" s="5"/>
      <c r="BSN292" s="5"/>
      <c r="BSO292" s="5"/>
      <c r="BSP292" s="5"/>
      <c r="BSQ292" s="5"/>
      <c r="BSR292" s="5"/>
      <c r="BSS292" s="5"/>
      <c r="BST292" s="5"/>
      <c r="BSU292" s="5"/>
      <c r="BSV292" s="5"/>
      <c r="BSW292" s="5"/>
      <c r="BSX292" s="5"/>
      <c r="BSY292" s="5"/>
      <c r="BSZ292" s="5"/>
      <c r="BTA292" s="5"/>
      <c r="BTB292" s="5"/>
      <c r="BTC292" s="5"/>
      <c r="BTD292" s="5"/>
      <c r="BTE292" s="5"/>
      <c r="BTF292" s="5"/>
      <c r="BTG292" s="5"/>
      <c r="BTH292" s="5"/>
      <c r="BTI292" s="5"/>
      <c r="BTJ292" s="5"/>
      <c r="BTK292" s="5"/>
      <c r="BTL292" s="5"/>
      <c r="BTM292" s="5"/>
      <c r="BTN292" s="5"/>
      <c r="BTO292" s="5"/>
      <c r="BTP292" s="5"/>
      <c r="BTQ292" s="5"/>
      <c r="BTR292" s="5"/>
      <c r="BTS292" s="5"/>
      <c r="BTT292" s="5"/>
      <c r="BTU292" s="5"/>
      <c r="BTV292" s="5"/>
      <c r="BTW292" s="5"/>
      <c r="BTX292" s="5"/>
      <c r="BTY292" s="5"/>
      <c r="BTZ292" s="5"/>
      <c r="BUA292" s="5"/>
      <c r="BUB292" s="5"/>
      <c r="BUC292" s="5"/>
      <c r="BUD292" s="5"/>
      <c r="BUE292" s="5"/>
      <c r="BUF292" s="5"/>
      <c r="BUG292" s="5"/>
      <c r="BUH292" s="5"/>
      <c r="BUI292" s="5"/>
      <c r="BUJ292" s="5"/>
      <c r="BUK292" s="5"/>
      <c r="BUL292" s="5"/>
      <c r="BUM292" s="5"/>
      <c r="BUN292" s="5"/>
      <c r="BUO292" s="5"/>
      <c r="BUP292" s="5"/>
      <c r="BUQ292" s="5"/>
      <c r="BUR292" s="5"/>
      <c r="BUS292" s="5"/>
      <c r="BUT292" s="5"/>
      <c r="BUU292" s="5"/>
      <c r="BUV292" s="5"/>
      <c r="BUW292" s="5"/>
      <c r="BUX292" s="5"/>
      <c r="BUY292" s="5"/>
      <c r="BUZ292" s="5"/>
      <c r="BVA292" s="5"/>
      <c r="BVB292" s="5"/>
      <c r="BVC292" s="5"/>
      <c r="BVD292" s="5"/>
      <c r="BVE292" s="5"/>
      <c r="BVF292" s="5"/>
      <c r="BVG292" s="5"/>
      <c r="BVH292" s="5"/>
      <c r="BVI292" s="5"/>
      <c r="BVJ292" s="5"/>
      <c r="BVK292" s="5"/>
      <c r="BVL292" s="5"/>
      <c r="BVM292" s="5"/>
      <c r="BVN292" s="5"/>
      <c r="BVO292" s="5"/>
      <c r="BVP292" s="5"/>
      <c r="BVQ292" s="5"/>
      <c r="BVR292" s="5"/>
      <c r="BVS292" s="5"/>
      <c r="BVT292" s="5"/>
      <c r="BVU292" s="5"/>
      <c r="BVV292" s="5"/>
      <c r="BVW292" s="5"/>
      <c r="BVX292" s="5"/>
      <c r="BVY292" s="5"/>
      <c r="BVZ292" s="5"/>
      <c r="BWA292" s="5"/>
      <c r="BWB292" s="5"/>
      <c r="BWC292" s="5"/>
      <c r="BWD292" s="5"/>
      <c r="BWE292" s="5"/>
      <c r="BWF292" s="5"/>
      <c r="BWG292" s="5"/>
      <c r="BWH292" s="5"/>
      <c r="BWI292" s="5"/>
      <c r="BWJ292" s="5"/>
      <c r="BWK292" s="5"/>
      <c r="BWL292" s="5"/>
      <c r="BWM292" s="5"/>
      <c r="BWN292" s="5"/>
      <c r="BWO292" s="5"/>
      <c r="BWP292" s="5"/>
      <c r="BWQ292" s="5"/>
      <c r="BWR292" s="5"/>
      <c r="BWS292" s="5"/>
      <c r="BWT292" s="5"/>
      <c r="BWU292" s="5"/>
      <c r="BWV292" s="5"/>
      <c r="BWW292" s="5"/>
      <c r="BWX292" s="5"/>
      <c r="BWY292" s="5"/>
      <c r="BWZ292" s="5"/>
      <c r="BXA292" s="5"/>
      <c r="BXB292" s="5"/>
      <c r="BXC292" s="5"/>
      <c r="BXD292" s="5"/>
      <c r="BXE292" s="5"/>
      <c r="BXF292" s="5"/>
      <c r="BXG292" s="5"/>
      <c r="BXH292" s="5"/>
      <c r="BXI292" s="5"/>
      <c r="BXJ292" s="5"/>
      <c r="BXK292" s="5"/>
      <c r="BXL292" s="5"/>
      <c r="BXM292" s="5"/>
      <c r="BXN292" s="5"/>
      <c r="BXO292" s="5"/>
      <c r="BXP292" s="5"/>
      <c r="BXQ292" s="5"/>
      <c r="BXR292" s="5"/>
      <c r="BXS292" s="5"/>
      <c r="BXT292" s="5"/>
      <c r="BXU292" s="5"/>
      <c r="BXV292" s="5"/>
      <c r="BXW292" s="5"/>
      <c r="BXX292" s="5"/>
      <c r="BXY292" s="5"/>
      <c r="BXZ292" s="5"/>
      <c r="BYA292" s="5"/>
      <c r="BYB292" s="5"/>
      <c r="BYC292" s="5"/>
      <c r="BYD292" s="5"/>
      <c r="BYE292" s="5"/>
      <c r="BYF292" s="5"/>
      <c r="BYG292" s="5"/>
      <c r="BYH292" s="5"/>
      <c r="BYI292" s="5"/>
      <c r="BYJ292" s="5"/>
      <c r="BYK292" s="5"/>
      <c r="BYL292" s="5"/>
      <c r="BYM292" s="5"/>
      <c r="BYN292" s="5"/>
      <c r="BYO292" s="5"/>
      <c r="BYP292" s="5"/>
      <c r="BYQ292" s="5"/>
      <c r="BYR292" s="5"/>
      <c r="BYS292" s="5"/>
      <c r="BYT292" s="5"/>
      <c r="BYU292" s="5"/>
      <c r="BYV292" s="5"/>
      <c r="BYW292" s="5"/>
      <c r="BYX292" s="5"/>
      <c r="BYY292" s="5"/>
      <c r="BYZ292" s="5"/>
      <c r="BZA292" s="5"/>
      <c r="BZB292" s="5"/>
      <c r="BZC292" s="5"/>
      <c r="BZD292" s="5"/>
      <c r="BZE292" s="5"/>
      <c r="BZF292" s="5"/>
      <c r="BZG292" s="5"/>
      <c r="BZH292" s="5"/>
      <c r="BZI292" s="5"/>
      <c r="BZJ292" s="5"/>
      <c r="BZK292" s="5"/>
      <c r="BZL292" s="5"/>
      <c r="BZM292" s="5"/>
      <c r="BZN292" s="5"/>
      <c r="BZO292" s="5"/>
      <c r="BZP292" s="5"/>
      <c r="BZQ292" s="5"/>
      <c r="BZR292" s="5"/>
      <c r="BZS292" s="5"/>
      <c r="BZT292" s="5"/>
      <c r="BZU292" s="5"/>
      <c r="BZV292" s="5"/>
      <c r="BZW292" s="5"/>
      <c r="BZX292" s="5"/>
      <c r="BZY292" s="5"/>
      <c r="BZZ292" s="5"/>
      <c r="CAA292" s="5"/>
      <c r="CAB292" s="5"/>
      <c r="CAC292" s="5"/>
      <c r="CAD292" s="5"/>
      <c r="CAE292" s="5"/>
      <c r="CAF292" s="5"/>
      <c r="CAG292" s="5"/>
      <c r="CAH292" s="5"/>
      <c r="CAI292" s="5"/>
      <c r="CAJ292" s="5"/>
      <c r="CAK292" s="5"/>
      <c r="CAL292" s="5"/>
      <c r="CAM292" s="5"/>
      <c r="CAN292" s="5"/>
      <c r="CAO292" s="5"/>
      <c r="CAP292" s="5"/>
      <c r="CAQ292" s="5"/>
      <c r="CAR292" s="5"/>
      <c r="CAS292" s="5"/>
      <c r="CAT292" s="5"/>
      <c r="CAU292" s="5"/>
      <c r="CAV292" s="5"/>
      <c r="CAW292" s="5"/>
      <c r="CAX292" s="5"/>
      <c r="CAY292" s="5"/>
      <c r="CAZ292" s="5"/>
      <c r="CBA292" s="5"/>
      <c r="CBB292" s="5"/>
      <c r="CBC292" s="5"/>
      <c r="CBD292" s="5"/>
      <c r="CBE292" s="5"/>
      <c r="CBF292" s="5"/>
      <c r="CBG292" s="5"/>
      <c r="CBH292" s="5"/>
      <c r="CBI292" s="5"/>
      <c r="CBJ292" s="5"/>
      <c r="CBK292" s="5"/>
      <c r="CBL292" s="5"/>
      <c r="CBM292" s="5"/>
      <c r="CBN292" s="5"/>
      <c r="CBO292" s="5"/>
      <c r="CBP292" s="5"/>
      <c r="CBQ292" s="5"/>
      <c r="CBR292" s="5"/>
      <c r="CBS292" s="5"/>
      <c r="CBT292" s="5"/>
      <c r="CBU292" s="5"/>
      <c r="CBV292" s="5"/>
      <c r="CBW292" s="5"/>
      <c r="CBX292" s="5"/>
      <c r="CBY292" s="5"/>
      <c r="CBZ292" s="5"/>
      <c r="CCA292" s="5"/>
      <c r="CCB292" s="5"/>
      <c r="CCC292" s="5"/>
      <c r="CCD292" s="5"/>
      <c r="CCE292" s="5"/>
      <c r="CCF292" s="5"/>
      <c r="CCG292" s="5"/>
      <c r="CCH292" s="5"/>
      <c r="CCI292" s="5"/>
      <c r="CCJ292" s="5"/>
      <c r="CCK292" s="5"/>
      <c r="CCL292" s="5"/>
      <c r="CCM292" s="5"/>
      <c r="CCN292" s="5"/>
      <c r="CCO292" s="5"/>
      <c r="CCP292" s="5"/>
      <c r="CCQ292" s="5"/>
      <c r="CCR292" s="5"/>
      <c r="CCS292" s="5"/>
      <c r="CCT292" s="5"/>
      <c r="CCU292" s="5"/>
      <c r="CCV292" s="5"/>
      <c r="CCW292" s="5"/>
      <c r="CCX292" s="5"/>
      <c r="CCY292" s="5"/>
      <c r="CCZ292" s="5"/>
      <c r="CDA292" s="5"/>
      <c r="CDB292" s="5"/>
      <c r="CDC292" s="5"/>
      <c r="CDD292" s="5"/>
      <c r="CDE292" s="5"/>
      <c r="CDF292" s="5"/>
      <c r="CDG292" s="5"/>
      <c r="CDH292" s="5"/>
      <c r="CDI292" s="5"/>
      <c r="CDJ292" s="5"/>
      <c r="CDK292" s="5"/>
      <c r="CDL292" s="5"/>
      <c r="CDM292" s="5"/>
      <c r="CDN292" s="5"/>
      <c r="CDO292" s="5"/>
      <c r="CDP292" s="5"/>
      <c r="CDQ292" s="5"/>
      <c r="CDR292" s="5"/>
      <c r="CDS292" s="5"/>
      <c r="CDT292" s="5"/>
      <c r="CDU292" s="5"/>
      <c r="CDV292" s="5"/>
      <c r="CDW292" s="5"/>
      <c r="CDX292" s="5"/>
      <c r="CDY292" s="5"/>
      <c r="CDZ292" s="5"/>
      <c r="CEA292" s="5"/>
      <c r="CEB292" s="5"/>
      <c r="CEC292" s="5"/>
      <c r="CED292" s="5"/>
      <c r="CEE292" s="5"/>
      <c r="CEF292" s="5"/>
      <c r="CEG292" s="5"/>
      <c r="CEH292" s="5"/>
      <c r="CEI292" s="5"/>
      <c r="CEJ292" s="5"/>
      <c r="CEK292" s="5"/>
      <c r="CEL292" s="5"/>
      <c r="CEM292" s="5"/>
      <c r="CEN292" s="5"/>
      <c r="CEO292" s="5"/>
      <c r="CEP292" s="5"/>
      <c r="CEQ292" s="5"/>
      <c r="CER292" s="5"/>
      <c r="CES292" s="5"/>
      <c r="CET292" s="5"/>
      <c r="CEU292" s="5"/>
      <c r="CEV292" s="5"/>
      <c r="CEW292" s="5"/>
      <c r="CEX292" s="5"/>
      <c r="CEY292" s="5"/>
      <c r="CEZ292" s="5"/>
      <c r="CFA292" s="5"/>
      <c r="CFB292" s="5"/>
      <c r="CFC292" s="5"/>
      <c r="CFD292" s="5"/>
      <c r="CFE292" s="5"/>
      <c r="CFF292" s="5"/>
      <c r="CFG292" s="5"/>
      <c r="CFH292" s="5"/>
      <c r="CFI292" s="5"/>
      <c r="CFJ292" s="5"/>
      <c r="CFK292" s="5"/>
      <c r="CFL292" s="5"/>
      <c r="CFM292" s="5"/>
      <c r="CFN292" s="5"/>
      <c r="CFO292" s="5"/>
      <c r="CFP292" s="5"/>
      <c r="CFQ292" s="5"/>
      <c r="CFR292" s="5"/>
      <c r="CFS292" s="5"/>
      <c r="CFT292" s="5"/>
      <c r="CFU292" s="5"/>
      <c r="CFV292" s="5"/>
      <c r="CFW292" s="5"/>
      <c r="CFX292" s="5"/>
      <c r="CFY292" s="5"/>
      <c r="CFZ292" s="5"/>
      <c r="CGA292" s="5"/>
      <c r="CGB292" s="5"/>
      <c r="CGC292" s="5"/>
      <c r="CGD292" s="5"/>
      <c r="CGE292" s="5"/>
      <c r="CGF292" s="5"/>
      <c r="CGG292" s="5"/>
      <c r="CGH292" s="5"/>
      <c r="CGI292" s="5"/>
      <c r="CGJ292" s="5"/>
      <c r="CGK292" s="5"/>
      <c r="CGL292" s="5"/>
      <c r="CGM292" s="5"/>
      <c r="CGN292" s="5"/>
      <c r="CGO292" s="5"/>
      <c r="CGP292" s="5"/>
      <c r="CGQ292" s="5"/>
      <c r="CGR292" s="5"/>
      <c r="CGS292" s="5"/>
      <c r="CGT292" s="5"/>
      <c r="CGU292" s="5"/>
      <c r="CGV292" s="5"/>
      <c r="CGW292" s="5"/>
      <c r="CGX292" s="5"/>
      <c r="CGY292" s="5"/>
      <c r="CGZ292" s="5"/>
      <c r="CHA292" s="5"/>
      <c r="CHB292" s="5"/>
      <c r="CHC292" s="5"/>
      <c r="CHD292" s="5"/>
      <c r="CHE292" s="5"/>
      <c r="CHF292" s="5"/>
      <c r="CHG292" s="5"/>
      <c r="CHH292" s="5"/>
      <c r="CHI292" s="5"/>
      <c r="CHJ292" s="5"/>
      <c r="CHK292" s="5"/>
      <c r="CHL292" s="5"/>
      <c r="CHM292" s="5"/>
      <c r="CHN292" s="5"/>
      <c r="CHO292" s="5"/>
      <c r="CHP292" s="5"/>
      <c r="CHQ292" s="5"/>
      <c r="CHR292" s="5"/>
      <c r="CHS292" s="5"/>
      <c r="CHT292" s="5"/>
      <c r="CHU292" s="5"/>
      <c r="CHV292" s="5"/>
      <c r="CHW292" s="5"/>
      <c r="CHX292" s="5"/>
      <c r="CHY292" s="5"/>
      <c r="CHZ292" s="5"/>
      <c r="CIA292" s="5"/>
      <c r="CIB292" s="5"/>
      <c r="CIC292" s="5"/>
      <c r="CID292" s="5"/>
      <c r="CIE292" s="5"/>
      <c r="CIF292" s="5"/>
      <c r="CIG292" s="5"/>
      <c r="CIH292" s="5"/>
      <c r="CII292" s="5"/>
      <c r="CIJ292" s="5"/>
      <c r="CIK292" s="5"/>
      <c r="CIL292" s="5"/>
      <c r="CIM292" s="5"/>
      <c r="CIN292" s="5"/>
      <c r="CIO292" s="5"/>
      <c r="CIP292" s="5"/>
      <c r="CIQ292" s="5"/>
      <c r="CIR292" s="5"/>
      <c r="CIS292" s="5"/>
      <c r="CIT292" s="5"/>
      <c r="CIU292" s="5"/>
      <c r="CIV292" s="5"/>
      <c r="CIW292" s="5"/>
      <c r="CIX292" s="5"/>
      <c r="CIY292" s="5"/>
      <c r="CIZ292" s="5"/>
      <c r="CJA292" s="5"/>
      <c r="CJB292" s="5"/>
      <c r="CJC292" s="5"/>
      <c r="CJD292" s="5"/>
      <c r="CJE292" s="5"/>
      <c r="CJF292" s="5"/>
      <c r="CJG292" s="5"/>
      <c r="CJH292" s="5"/>
      <c r="CJI292" s="5"/>
      <c r="CJJ292" s="5"/>
      <c r="CJK292" s="5"/>
      <c r="CJL292" s="5"/>
      <c r="CJM292" s="5"/>
      <c r="CJN292" s="5"/>
      <c r="CJO292" s="5"/>
      <c r="CJP292" s="5"/>
      <c r="CJQ292" s="5"/>
      <c r="CJR292" s="5"/>
      <c r="CJS292" s="5"/>
      <c r="CJT292" s="5"/>
      <c r="CJU292" s="5"/>
      <c r="CJV292" s="5"/>
      <c r="CJW292" s="5"/>
      <c r="CJX292" s="5"/>
      <c r="CJY292" s="5"/>
      <c r="CJZ292" s="5"/>
      <c r="CKA292" s="5"/>
      <c r="CKB292" s="5"/>
      <c r="CKC292" s="5"/>
      <c r="CKD292" s="5"/>
      <c r="CKE292" s="5"/>
      <c r="CKF292" s="5"/>
      <c r="CKG292" s="5"/>
      <c r="CKH292" s="5"/>
      <c r="CKI292" s="5"/>
      <c r="CKJ292" s="5"/>
      <c r="CKK292" s="5"/>
      <c r="CKL292" s="5"/>
      <c r="CKM292" s="5"/>
      <c r="CKN292" s="5"/>
      <c r="CKO292" s="5"/>
      <c r="CKP292" s="5"/>
      <c r="CKQ292" s="5"/>
      <c r="CKR292" s="5"/>
      <c r="CKS292" s="5"/>
      <c r="CKT292" s="5"/>
      <c r="CKU292" s="5"/>
      <c r="CKV292" s="5"/>
      <c r="CKW292" s="5"/>
      <c r="CKX292" s="5"/>
      <c r="CKY292" s="5"/>
      <c r="CKZ292" s="5"/>
      <c r="CLA292" s="5"/>
      <c r="CLB292" s="5"/>
      <c r="CLC292" s="5"/>
      <c r="CLD292" s="5"/>
      <c r="CLE292" s="5"/>
      <c r="CLF292" s="5"/>
      <c r="CLG292" s="5"/>
      <c r="CLH292" s="5"/>
      <c r="CLI292" s="5"/>
      <c r="CLJ292" s="5"/>
      <c r="CLK292" s="5"/>
      <c r="CLL292" s="5"/>
      <c r="CLM292" s="5"/>
      <c r="CLN292" s="5"/>
      <c r="CLO292" s="5"/>
      <c r="CLP292" s="5"/>
      <c r="CLQ292" s="5"/>
      <c r="CLR292" s="5"/>
      <c r="CLS292" s="5"/>
      <c r="CLT292" s="5"/>
      <c r="CLU292" s="5"/>
      <c r="CLV292" s="5"/>
      <c r="CLW292" s="5"/>
      <c r="CLX292" s="5"/>
      <c r="CLY292" s="5"/>
      <c r="CLZ292" s="5"/>
      <c r="CMA292" s="5"/>
      <c r="CMB292" s="5"/>
      <c r="CMC292" s="5"/>
      <c r="CMD292" s="5"/>
      <c r="CME292" s="5"/>
      <c r="CMF292" s="5"/>
      <c r="CMG292" s="5"/>
      <c r="CMH292" s="5"/>
      <c r="CMI292" s="5"/>
      <c r="CMJ292" s="5"/>
      <c r="CMK292" s="5"/>
      <c r="CML292" s="5"/>
      <c r="CMM292" s="5"/>
      <c r="CMN292" s="5"/>
      <c r="CMO292" s="5"/>
      <c r="CMP292" s="5"/>
      <c r="CMQ292" s="5"/>
      <c r="CMR292" s="5"/>
      <c r="CMS292" s="5"/>
      <c r="CMT292" s="5"/>
      <c r="CMU292" s="5"/>
      <c r="CMV292" s="5"/>
      <c r="CMW292" s="5"/>
      <c r="CMX292" s="5"/>
      <c r="CMY292" s="5"/>
      <c r="CMZ292" s="5"/>
      <c r="CNA292" s="5"/>
      <c r="CNB292" s="5"/>
      <c r="CNC292" s="5"/>
      <c r="CND292" s="5"/>
      <c r="CNE292" s="5"/>
      <c r="CNF292" s="5"/>
      <c r="CNG292" s="5"/>
      <c r="CNH292" s="5"/>
      <c r="CNI292" s="5"/>
      <c r="CNJ292" s="5"/>
      <c r="CNK292" s="5"/>
      <c r="CNL292" s="5"/>
      <c r="CNM292" s="5"/>
      <c r="CNN292" s="5"/>
      <c r="CNO292" s="5"/>
      <c r="CNP292" s="5"/>
      <c r="CNQ292" s="5"/>
      <c r="CNR292" s="5"/>
      <c r="CNS292" s="5"/>
      <c r="CNT292" s="5"/>
      <c r="CNU292" s="5"/>
      <c r="CNV292" s="5"/>
      <c r="CNW292" s="5"/>
      <c r="CNX292" s="5"/>
      <c r="CNY292" s="5"/>
      <c r="CNZ292" s="5"/>
      <c r="COA292" s="5"/>
      <c r="COB292" s="5"/>
      <c r="COC292" s="5"/>
      <c r="COD292" s="5"/>
      <c r="COE292" s="5"/>
      <c r="COF292" s="5"/>
      <c r="COG292" s="5"/>
      <c r="COH292" s="5"/>
      <c r="COI292" s="5"/>
      <c r="COJ292" s="5"/>
      <c r="COK292" s="5"/>
      <c r="COL292" s="5"/>
      <c r="COM292" s="5"/>
      <c r="CON292" s="5"/>
      <c r="COO292" s="5"/>
      <c r="COP292" s="5"/>
      <c r="COQ292" s="5"/>
      <c r="COR292" s="5"/>
      <c r="COS292" s="5"/>
      <c r="COT292" s="5"/>
      <c r="COU292" s="5"/>
      <c r="COV292" s="5"/>
      <c r="COW292" s="5"/>
      <c r="COX292" s="5"/>
      <c r="COY292" s="5"/>
      <c r="COZ292" s="5"/>
      <c r="CPA292" s="5"/>
      <c r="CPB292" s="5"/>
      <c r="CPC292" s="5"/>
      <c r="CPD292" s="5"/>
      <c r="CPE292" s="5"/>
      <c r="CPF292" s="5"/>
      <c r="CPG292" s="5"/>
      <c r="CPH292" s="5"/>
      <c r="CPI292" s="5"/>
      <c r="CPJ292" s="5"/>
      <c r="CPK292" s="5"/>
      <c r="CPL292" s="5"/>
      <c r="CPM292" s="5"/>
      <c r="CPN292" s="5"/>
      <c r="CPO292" s="5"/>
      <c r="CPP292" s="5"/>
      <c r="CPQ292" s="5"/>
      <c r="CPR292" s="5"/>
      <c r="CPS292" s="5"/>
      <c r="CPT292" s="5"/>
      <c r="CPU292" s="5"/>
      <c r="CPV292" s="5"/>
      <c r="CPW292" s="5"/>
      <c r="CPX292" s="5"/>
      <c r="CPY292" s="5"/>
      <c r="CPZ292" s="5"/>
      <c r="CQA292" s="5"/>
      <c r="CQB292" s="5"/>
      <c r="CQC292" s="5"/>
      <c r="CQD292" s="5"/>
      <c r="CQE292" s="5"/>
      <c r="CQF292" s="5"/>
      <c r="CQG292" s="5"/>
      <c r="CQH292" s="5"/>
      <c r="CQI292" s="5"/>
      <c r="CQJ292" s="5"/>
      <c r="CQK292" s="5"/>
      <c r="CQL292" s="5"/>
      <c r="CQM292" s="5"/>
      <c r="CQN292" s="5"/>
      <c r="CQO292" s="5"/>
      <c r="CQP292" s="5"/>
      <c r="CQQ292" s="5"/>
      <c r="CQR292" s="5"/>
      <c r="CQS292" s="5"/>
      <c r="CQT292" s="5"/>
      <c r="CQU292" s="5"/>
      <c r="CQV292" s="5"/>
      <c r="CQW292" s="5"/>
      <c r="CQX292" s="5"/>
      <c r="CQY292" s="5"/>
      <c r="CQZ292" s="5"/>
      <c r="CRA292" s="5"/>
      <c r="CRB292" s="5"/>
      <c r="CRC292" s="5"/>
      <c r="CRD292" s="5"/>
      <c r="CRE292" s="5"/>
      <c r="CRF292" s="5"/>
      <c r="CRG292" s="5"/>
      <c r="CRH292" s="5"/>
      <c r="CRI292" s="5"/>
      <c r="CRJ292" s="5"/>
      <c r="CRK292" s="5"/>
      <c r="CRL292" s="5"/>
      <c r="CRM292" s="5"/>
      <c r="CRN292" s="5"/>
      <c r="CRO292" s="5"/>
      <c r="CRP292" s="5"/>
      <c r="CRQ292" s="5"/>
      <c r="CRR292" s="5"/>
      <c r="CRS292" s="5"/>
      <c r="CRT292" s="5"/>
      <c r="CRU292" s="5"/>
      <c r="CRV292" s="5"/>
      <c r="CRW292" s="5"/>
      <c r="CRX292" s="5"/>
      <c r="CRY292" s="5"/>
      <c r="CRZ292" s="5"/>
      <c r="CSA292" s="5"/>
      <c r="CSB292" s="5"/>
      <c r="CSC292" s="5"/>
      <c r="CSD292" s="5"/>
      <c r="CSE292" s="5"/>
      <c r="CSF292" s="5"/>
      <c r="CSG292" s="5"/>
      <c r="CSH292" s="5"/>
      <c r="CSI292" s="5"/>
      <c r="CSJ292" s="5"/>
      <c r="CSK292" s="5"/>
      <c r="CSL292" s="5"/>
      <c r="CSM292" s="5"/>
      <c r="CSN292" s="5"/>
      <c r="CSO292" s="5"/>
      <c r="CSP292" s="5"/>
      <c r="CSQ292" s="5"/>
      <c r="CSR292" s="5"/>
      <c r="CSS292" s="5"/>
      <c r="CST292" s="5"/>
      <c r="CSU292" s="5"/>
      <c r="CSV292" s="5"/>
      <c r="CSW292" s="5"/>
      <c r="CSX292" s="5"/>
      <c r="CSY292" s="5"/>
      <c r="CSZ292" s="5"/>
      <c r="CTA292" s="5"/>
      <c r="CTB292" s="5"/>
      <c r="CTC292" s="5"/>
    </row>
    <row r="293" spans="1:2551" x14ac:dyDescent="0.2">
      <c r="B293" s="279" t="s">
        <v>230</v>
      </c>
      <c r="C293" s="281" t="s">
        <v>229</v>
      </c>
      <c r="D293" s="281" t="s">
        <v>2631</v>
      </c>
      <c r="E293" s="281" t="s">
        <v>111</v>
      </c>
      <c r="F293" s="281"/>
      <c r="G293" s="281" t="s">
        <v>115</v>
      </c>
      <c r="H293" s="282">
        <v>29.311667</v>
      </c>
      <c r="I293" s="282">
        <v>98.036944000000005</v>
      </c>
      <c r="J293" s="281" t="s">
        <v>1</v>
      </c>
      <c r="K293" s="281" t="s">
        <v>10</v>
      </c>
      <c r="L293" s="285">
        <v>2040</v>
      </c>
      <c r="M293" s="296" t="s">
        <v>0</v>
      </c>
      <c r="N293" s="296" t="s">
        <v>0</v>
      </c>
      <c r="O293" s="296">
        <v>40</v>
      </c>
      <c r="P293" s="296"/>
      <c r="Q293" s="296"/>
      <c r="R293" s="296">
        <v>93.2</v>
      </c>
      <c r="S293" s="296">
        <v>7.6950000000000003</v>
      </c>
      <c r="T293" s="286"/>
      <c r="U293" s="281"/>
      <c r="V293" s="281">
        <v>0</v>
      </c>
      <c r="W293" s="281">
        <v>0</v>
      </c>
      <c r="X293" s="281">
        <v>0</v>
      </c>
      <c r="Y293" s="281">
        <v>0</v>
      </c>
      <c r="Z293" s="281">
        <v>100</v>
      </c>
      <c r="AA293" s="281">
        <v>0</v>
      </c>
      <c r="AB293" s="281">
        <v>0</v>
      </c>
      <c r="AC293" s="281"/>
      <c r="AD293" s="281" t="s">
        <v>114</v>
      </c>
      <c r="AE293" s="284"/>
      <c r="AF293" s="281"/>
      <c r="AG293" s="278" t="s">
        <v>121</v>
      </c>
    </row>
    <row r="294" spans="1:2551" x14ac:dyDescent="0.2">
      <c r="B294" s="279" t="s">
        <v>228</v>
      </c>
      <c r="C294" s="281" t="s">
        <v>227</v>
      </c>
      <c r="D294" s="281" t="s">
        <v>2632</v>
      </c>
      <c r="E294" s="281" t="s">
        <v>111</v>
      </c>
      <c r="F294" s="281"/>
      <c r="G294" s="281" t="s">
        <v>144</v>
      </c>
      <c r="H294" s="282">
        <v>25.224758999999999</v>
      </c>
      <c r="I294" s="282">
        <v>99.025251999999995</v>
      </c>
      <c r="J294" s="281" t="s">
        <v>1</v>
      </c>
      <c r="K294" s="281" t="s">
        <v>3</v>
      </c>
      <c r="L294" s="285">
        <v>1979</v>
      </c>
      <c r="M294" s="283" t="s">
        <v>0</v>
      </c>
      <c r="N294" s="283" t="s">
        <v>0</v>
      </c>
      <c r="O294" s="281">
        <v>13</v>
      </c>
      <c r="P294" s="283"/>
      <c r="Q294" s="283"/>
      <c r="R294" s="283">
        <v>23.7</v>
      </c>
      <c r="S294" s="283"/>
      <c r="T294" s="286"/>
      <c r="U294" s="281"/>
      <c r="V294" s="281" t="s">
        <v>0</v>
      </c>
      <c r="W294" s="281" t="s">
        <v>0</v>
      </c>
      <c r="X294" s="281" t="s">
        <v>0</v>
      </c>
      <c r="Y294" s="281" t="s">
        <v>0</v>
      </c>
      <c r="Z294" s="281" t="s">
        <v>0</v>
      </c>
      <c r="AA294" s="281" t="s">
        <v>0</v>
      </c>
      <c r="AB294" s="281" t="s">
        <v>0</v>
      </c>
      <c r="AC294" s="281"/>
      <c r="AD294" s="281"/>
      <c r="AE294" s="284"/>
      <c r="AF294" s="281"/>
      <c r="AG294" s="278" t="s">
        <v>2636</v>
      </c>
    </row>
    <row r="295" spans="1:2551" x14ac:dyDescent="0.2">
      <c r="B295" s="279" t="s">
        <v>225</v>
      </c>
      <c r="C295" s="281" t="s">
        <v>226</v>
      </c>
      <c r="D295" s="281" t="s">
        <v>2632</v>
      </c>
      <c r="E295" s="281" t="s">
        <v>111</v>
      </c>
      <c r="F295" s="281"/>
      <c r="G295" s="281" t="s">
        <v>225</v>
      </c>
      <c r="H295" s="282">
        <v>27.921417999999999</v>
      </c>
      <c r="I295" s="282">
        <v>98.699005</v>
      </c>
      <c r="J295" s="281" t="s">
        <v>11</v>
      </c>
      <c r="K295" s="281" t="s">
        <v>3</v>
      </c>
      <c r="L295" s="285"/>
      <c r="M295" s="283">
        <v>72</v>
      </c>
      <c r="N295" s="283"/>
      <c r="O295" s="281" t="s">
        <v>0</v>
      </c>
      <c r="P295" s="283">
        <v>51</v>
      </c>
      <c r="Q295" s="283">
        <v>188.95</v>
      </c>
      <c r="R295" s="283">
        <v>5.9640000000000004</v>
      </c>
      <c r="S295" s="283"/>
      <c r="T295" s="286"/>
      <c r="U295" s="281">
        <v>51.27</v>
      </c>
      <c r="V295" s="281">
        <v>0</v>
      </c>
      <c r="W295" s="281">
        <v>0</v>
      </c>
      <c r="X295" s="281">
        <v>0</v>
      </c>
      <c r="Y295" s="281">
        <v>0</v>
      </c>
      <c r="Z295" s="281">
        <v>100</v>
      </c>
      <c r="AA295" s="281">
        <v>0</v>
      </c>
      <c r="AB295" s="281">
        <v>0</v>
      </c>
      <c r="AC295" s="281"/>
      <c r="AD295" s="281"/>
      <c r="AE295" s="284"/>
      <c r="AF295" s="281"/>
      <c r="AG295" s="278" t="s">
        <v>2636</v>
      </c>
    </row>
    <row r="296" spans="1:2551" x14ac:dyDescent="0.2">
      <c r="B296" s="279" t="s">
        <v>224</v>
      </c>
      <c r="C296" s="281" t="s">
        <v>223</v>
      </c>
      <c r="D296" s="281" t="s">
        <v>2632</v>
      </c>
      <c r="E296" s="281" t="s">
        <v>111</v>
      </c>
      <c r="F296" s="281"/>
      <c r="G296" s="281" t="s">
        <v>220</v>
      </c>
      <c r="H296" s="282">
        <v>26.296514999999999</v>
      </c>
      <c r="I296" s="282">
        <v>98.765531999999993</v>
      </c>
      <c r="J296" s="281" t="s">
        <v>11</v>
      </c>
      <c r="K296" s="281" t="s">
        <v>3</v>
      </c>
      <c r="L296" s="285">
        <v>2012</v>
      </c>
      <c r="M296" s="283">
        <v>30</v>
      </c>
      <c r="N296" s="283">
        <v>142.33000000000001</v>
      </c>
      <c r="O296" s="281" t="s">
        <v>0</v>
      </c>
      <c r="P296" s="283">
        <v>29</v>
      </c>
      <c r="Q296" s="283">
        <v>65</v>
      </c>
      <c r="R296" s="283">
        <v>0.18</v>
      </c>
      <c r="S296" s="283"/>
      <c r="T296" s="286"/>
      <c r="U296" s="281">
        <v>27.46</v>
      </c>
      <c r="V296" s="281">
        <v>0</v>
      </c>
      <c r="W296" s="281">
        <v>0</v>
      </c>
      <c r="X296" s="281">
        <v>0</v>
      </c>
      <c r="Y296" s="281">
        <v>0</v>
      </c>
      <c r="Z296" s="281">
        <v>100</v>
      </c>
      <c r="AA296" s="281">
        <v>0</v>
      </c>
      <c r="AB296" s="281">
        <v>0</v>
      </c>
      <c r="AC296" s="281"/>
      <c r="AD296" s="281"/>
      <c r="AE296" s="284"/>
      <c r="AF296" s="281"/>
      <c r="AG296" s="278" t="s">
        <v>2636</v>
      </c>
    </row>
    <row r="297" spans="1:2551" x14ac:dyDescent="0.2">
      <c r="B297" s="279" t="s">
        <v>222</v>
      </c>
      <c r="C297" s="281" t="s">
        <v>221</v>
      </c>
      <c r="D297" s="281" t="s">
        <v>2632</v>
      </c>
      <c r="E297" s="281" t="s">
        <v>111</v>
      </c>
      <c r="F297" s="281"/>
      <c r="G297" s="281" t="s">
        <v>220</v>
      </c>
      <c r="H297" s="282">
        <v>26.288757</v>
      </c>
      <c r="I297" s="282">
        <v>98.811254000000005</v>
      </c>
      <c r="J297" s="281" t="s">
        <v>11</v>
      </c>
      <c r="K297" s="281" t="s">
        <v>3</v>
      </c>
      <c r="L297" s="285"/>
      <c r="M297" s="283">
        <v>48</v>
      </c>
      <c r="N297" s="283">
        <v>219.45</v>
      </c>
      <c r="O297" s="281" t="s">
        <v>0</v>
      </c>
      <c r="P297" s="283">
        <v>21</v>
      </c>
      <c r="Q297" s="283">
        <v>40</v>
      </c>
      <c r="R297" s="283"/>
      <c r="S297" s="283"/>
      <c r="T297" s="286"/>
      <c r="U297" s="281"/>
      <c r="V297" s="281">
        <v>0</v>
      </c>
      <c r="W297" s="281">
        <v>0</v>
      </c>
      <c r="X297" s="281">
        <v>0</v>
      </c>
      <c r="Y297" s="281">
        <v>0</v>
      </c>
      <c r="Z297" s="281">
        <v>100</v>
      </c>
      <c r="AA297" s="281">
        <v>0</v>
      </c>
      <c r="AB297" s="281">
        <v>0</v>
      </c>
      <c r="AC297" s="281"/>
      <c r="AD297" s="281"/>
      <c r="AE297" s="284"/>
      <c r="AF297" s="281"/>
      <c r="AG297" s="278" t="s">
        <v>2636</v>
      </c>
    </row>
    <row r="298" spans="1:2551" x14ac:dyDescent="0.2">
      <c r="B298" s="279" t="s">
        <v>219</v>
      </c>
      <c r="C298" s="281" t="s">
        <v>218</v>
      </c>
      <c r="D298" s="281" t="s">
        <v>2630</v>
      </c>
      <c r="E298" s="281" t="s">
        <v>111</v>
      </c>
      <c r="F298" s="281"/>
      <c r="G298" s="281" t="s">
        <v>125</v>
      </c>
      <c r="H298" s="282">
        <v>28.960190999999998</v>
      </c>
      <c r="I298" s="282">
        <v>98.097009999999997</v>
      </c>
      <c r="J298" s="281" t="s">
        <v>11</v>
      </c>
      <c r="K298" s="281" t="s">
        <v>10</v>
      </c>
      <c r="L298" s="285"/>
      <c r="M298" s="283">
        <v>2000</v>
      </c>
      <c r="N298" s="283">
        <v>9294</v>
      </c>
      <c r="O298" s="281" t="s">
        <v>0</v>
      </c>
      <c r="P298" s="283">
        <v>222</v>
      </c>
      <c r="Q298" s="283"/>
      <c r="R298" s="283">
        <v>790</v>
      </c>
      <c r="S298" s="283"/>
      <c r="T298" s="286"/>
      <c r="U298" s="281"/>
      <c r="V298" s="281">
        <v>0</v>
      </c>
      <c r="W298" s="281">
        <v>0</v>
      </c>
      <c r="X298" s="281">
        <v>0</v>
      </c>
      <c r="Y298" s="281">
        <v>0</v>
      </c>
      <c r="Z298" s="281">
        <v>100</v>
      </c>
      <c r="AA298" s="281">
        <v>0</v>
      </c>
      <c r="AB298" s="281">
        <v>0</v>
      </c>
      <c r="AC298" s="281"/>
      <c r="AD298" s="284" t="s">
        <v>154</v>
      </c>
      <c r="AE298" s="284" t="s">
        <v>217</v>
      </c>
      <c r="AF298" s="281"/>
      <c r="AG298" s="278" t="s">
        <v>216</v>
      </c>
    </row>
    <row r="299" spans="1:2551" x14ac:dyDescent="0.2">
      <c r="B299" s="279" t="s">
        <v>215</v>
      </c>
      <c r="C299" s="281" t="s">
        <v>214</v>
      </c>
      <c r="D299" s="281" t="s">
        <v>2632</v>
      </c>
      <c r="E299" s="281" t="s">
        <v>111</v>
      </c>
      <c r="F299" s="281"/>
      <c r="G299" s="281" t="s">
        <v>125</v>
      </c>
      <c r="H299" s="282">
        <v>26.925799999999999</v>
      </c>
      <c r="I299" s="282">
        <v>98.867999999999995</v>
      </c>
      <c r="J299" s="281" t="s">
        <v>11</v>
      </c>
      <c r="K299" s="281" t="s">
        <v>134</v>
      </c>
      <c r="L299" s="285" t="s">
        <v>0</v>
      </c>
      <c r="M299" s="283">
        <v>400</v>
      </c>
      <c r="N299" s="283">
        <v>1969</v>
      </c>
      <c r="O299" s="281" t="s">
        <v>0</v>
      </c>
      <c r="P299" s="283">
        <v>60</v>
      </c>
      <c r="Q299" s="283"/>
      <c r="R299" s="283">
        <v>184</v>
      </c>
      <c r="S299" s="283"/>
      <c r="T299" s="286">
        <v>682</v>
      </c>
      <c r="U299" s="281"/>
      <c r="V299" s="281">
        <v>0</v>
      </c>
      <c r="W299" s="281">
        <v>0</v>
      </c>
      <c r="X299" s="281">
        <v>0</v>
      </c>
      <c r="Y299" s="281">
        <v>0</v>
      </c>
      <c r="Z299" s="281">
        <v>100</v>
      </c>
      <c r="AA299" s="281">
        <v>0</v>
      </c>
      <c r="AB299" s="281">
        <v>0</v>
      </c>
      <c r="AC299" s="281"/>
      <c r="AD299" s="281" t="s">
        <v>133</v>
      </c>
      <c r="AE299" s="284" t="s">
        <v>133</v>
      </c>
      <c r="AF299" s="281"/>
      <c r="AG299" s="278" t="s">
        <v>118</v>
      </c>
    </row>
    <row r="300" spans="1:2551" x14ac:dyDescent="0.2">
      <c r="B300" s="297" t="s">
        <v>213</v>
      </c>
      <c r="C300" s="298" t="s">
        <v>212</v>
      </c>
      <c r="D300" s="298" t="s">
        <v>2424</v>
      </c>
      <c r="E300" s="298" t="s">
        <v>111</v>
      </c>
      <c r="F300" s="298"/>
      <c r="G300" s="298" t="s">
        <v>125</v>
      </c>
      <c r="H300" s="299">
        <v>24.234490999999998</v>
      </c>
      <c r="I300" s="299">
        <v>99.030963</v>
      </c>
      <c r="J300" s="298" t="s">
        <v>11</v>
      </c>
      <c r="K300" s="298" t="s">
        <v>134</v>
      </c>
      <c r="L300" s="300" t="s">
        <v>0</v>
      </c>
      <c r="M300" s="301">
        <v>700</v>
      </c>
      <c r="N300" s="301">
        <v>3810</v>
      </c>
      <c r="O300" s="298" t="s">
        <v>0</v>
      </c>
      <c r="P300" s="301">
        <v>90</v>
      </c>
      <c r="Q300" s="301"/>
      <c r="R300" s="301">
        <v>211</v>
      </c>
      <c r="S300" s="301"/>
      <c r="T300" s="302">
        <v>58</v>
      </c>
      <c r="U300" s="298"/>
      <c r="V300" s="298">
        <v>0</v>
      </c>
      <c r="W300" s="298">
        <v>0</v>
      </c>
      <c r="X300" s="298">
        <v>0</v>
      </c>
      <c r="Y300" s="298">
        <v>0</v>
      </c>
      <c r="Z300" s="298">
        <v>100</v>
      </c>
      <c r="AA300" s="298">
        <v>0</v>
      </c>
      <c r="AB300" s="298">
        <v>0</v>
      </c>
      <c r="AC300" s="298"/>
      <c r="AD300" s="298" t="s">
        <v>133</v>
      </c>
      <c r="AE300" s="303" t="s">
        <v>133</v>
      </c>
      <c r="AF300" s="298"/>
      <c r="AG300" s="304" t="s">
        <v>118</v>
      </c>
    </row>
    <row r="301" spans="1:2551" x14ac:dyDescent="0.2">
      <c r="B301" s="305" t="s">
        <v>211</v>
      </c>
      <c r="C301" s="306" t="s">
        <v>210</v>
      </c>
      <c r="D301" s="306" t="s">
        <v>2631</v>
      </c>
      <c r="E301" s="306" t="s">
        <v>111</v>
      </c>
      <c r="F301" s="306"/>
      <c r="G301" s="306" t="s">
        <v>115</v>
      </c>
      <c r="H301" s="307">
        <v>28.657585000000001</v>
      </c>
      <c r="I301" s="307">
        <v>98.418409999999994</v>
      </c>
      <c r="J301" s="306" t="s">
        <v>11</v>
      </c>
      <c r="K301" s="306" t="s">
        <v>10</v>
      </c>
      <c r="L301" s="308">
        <v>2040</v>
      </c>
      <c r="M301" s="309">
        <v>249</v>
      </c>
      <c r="N301" s="309">
        <v>935</v>
      </c>
      <c r="O301" s="306" t="s">
        <v>0</v>
      </c>
      <c r="P301" s="309"/>
      <c r="Q301" s="309"/>
      <c r="R301" s="309">
        <v>2</v>
      </c>
      <c r="S301" s="309"/>
      <c r="T301" s="310"/>
      <c r="U301" s="306"/>
      <c r="V301" s="306">
        <v>0</v>
      </c>
      <c r="W301" s="306">
        <v>0</v>
      </c>
      <c r="X301" s="306">
        <v>0</v>
      </c>
      <c r="Y301" s="306">
        <v>0</v>
      </c>
      <c r="Z301" s="306">
        <v>100</v>
      </c>
      <c r="AA301" s="306">
        <v>0</v>
      </c>
      <c r="AB301" s="306">
        <v>0</v>
      </c>
      <c r="AC301" s="306"/>
      <c r="AD301" s="306" t="s">
        <v>114</v>
      </c>
      <c r="AE301" s="311"/>
      <c r="AF301" s="306"/>
      <c r="AG301" s="312" t="s">
        <v>121</v>
      </c>
    </row>
    <row r="302" spans="1:2551" x14ac:dyDescent="0.2">
      <c r="B302" s="305" t="s">
        <v>209</v>
      </c>
      <c r="C302" s="306" t="s">
        <v>208</v>
      </c>
      <c r="D302" s="306" t="s">
        <v>2632</v>
      </c>
      <c r="E302" s="306" t="s">
        <v>111</v>
      </c>
      <c r="F302" s="306"/>
      <c r="G302" s="306" t="s">
        <v>207</v>
      </c>
      <c r="H302" s="307">
        <v>24.967497000000002</v>
      </c>
      <c r="I302" s="307">
        <v>99.048661999999993</v>
      </c>
      <c r="J302" s="306" t="s">
        <v>1</v>
      </c>
      <c r="K302" s="306" t="s">
        <v>3</v>
      </c>
      <c r="L302" s="308"/>
      <c r="M302" s="309" t="s">
        <v>0</v>
      </c>
      <c r="N302" s="309" t="s">
        <v>0</v>
      </c>
      <c r="O302" s="306">
        <v>18.2</v>
      </c>
      <c r="P302" s="309">
        <v>61</v>
      </c>
      <c r="Q302" s="309">
        <v>176.1</v>
      </c>
      <c r="R302" s="309">
        <v>15.25</v>
      </c>
      <c r="S302" s="309"/>
      <c r="T302" s="310"/>
      <c r="U302" s="306"/>
      <c r="V302" s="306" t="s">
        <v>0</v>
      </c>
      <c r="W302" s="306" t="s">
        <v>0</v>
      </c>
      <c r="X302" s="306" t="s">
        <v>0</v>
      </c>
      <c r="Y302" s="306" t="s">
        <v>0</v>
      </c>
      <c r="Z302" s="306" t="s">
        <v>0</v>
      </c>
      <c r="AA302" s="306" t="s">
        <v>0</v>
      </c>
      <c r="AB302" s="306" t="s">
        <v>0</v>
      </c>
      <c r="AC302" s="306"/>
      <c r="AD302" s="306"/>
      <c r="AE302" s="311"/>
      <c r="AF302" s="306"/>
      <c r="AG302" s="312" t="s">
        <v>2636</v>
      </c>
    </row>
    <row r="303" spans="1:2551" x14ac:dyDescent="0.2">
      <c r="B303" s="305" t="s">
        <v>1506</v>
      </c>
      <c r="C303" s="306" t="s">
        <v>1507</v>
      </c>
      <c r="D303" s="306" t="s">
        <v>2630</v>
      </c>
      <c r="E303" s="306" t="s">
        <v>111</v>
      </c>
      <c r="F303" s="306"/>
      <c r="G303" s="306" t="s">
        <v>125</v>
      </c>
      <c r="H303" s="307">
        <v>30.882082</v>
      </c>
      <c r="I303" s="307">
        <v>96.228657999999996</v>
      </c>
      <c r="J303" s="306" t="s">
        <v>67</v>
      </c>
      <c r="K303" s="306" t="s">
        <v>3</v>
      </c>
      <c r="L303" s="308">
        <v>2007</v>
      </c>
      <c r="M303" s="313">
        <v>0.64</v>
      </c>
      <c r="N303" s="309"/>
      <c r="O303" s="306">
        <v>2.11</v>
      </c>
      <c r="P303" s="309"/>
      <c r="Q303" s="309"/>
      <c r="R303" s="309"/>
      <c r="S303" s="309"/>
      <c r="T303" s="310"/>
      <c r="U303" s="306"/>
      <c r="V303" s="306"/>
      <c r="W303" s="306"/>
      <c r="X303" s="306"/>
      <c r="Y303" s="306"/>
      <c r="Z303" s="306"/>
      <c r="AA303" s="306"/>
      <c r="AB303" s="306"/>
      <c r="AC303" s="306"/>
      <c r="AD303" s="306"/>
      <c r="AE303" s="311"/>
      <c r="AF303" s="306"/>
      <c r="AG303" s="312" t="s">
        <v>118</v>
      </c>
    </row>
    <row r="304" spans="1:2551" x14ac:dyDescent="0.2">
      <c r="B304" s="314" t="s">
        <v>206</v>
      </c>
      <c r="C304" s="315" t="s">
        <v>205</v>
      </c>
      <c r="D304" s="316"/>
      <c r="E304" s="316" t="s">
        <v>111</v>
      </c>
      <c r="F304" s="316"/>
      <c r="G304" s="316" t="s">
        <v>179</v>
      </c>
      <c r="H304" s="317"/>
      <c r="I304" s="317"/>
      <c r="J304" s="316" t="s">
        <v>11</v>
      </c>
      <c r="K304" s="316" t="s">
        <v>10</v>
      </c>
      <c r="L304" s="318"/>
      <c r="M304" s="319">
        <v>186</v>
      </c>
      <c r="N304" s="319"/>
      <c r="O304" s="316" t="s">
        <v>0</v>
      </c>
      <c r="P304" s="319"/>
      <c r="Q304" s="319"/>
      <c r="R304" s="319"/>
      <c r="S304" s="319"/>
      <c r="T304" s="320"/>
      <c r="U304" s="316"/>
      <c r="V304" s="316">
        <v>0</v>
      </c>
      <c r="W304" s="316">
        <v>0</v>
      </c>
      <c r="X304" s="316">
        <v>0</v>
      </c>
      <c r="Y304" s="316">
        <v>0</v>
      </c>
      <c r="Z304" s="316">
        <v>100</v>
      </c>
      <c r="AA304" s="316">
        <v>0</v>
      </c>
      <c r="AB304" s="316">
        <v>0</v>
      </c>
      <c r="AC304" s="316"/>
      <c r="AD304" s="316"/>
      <c r="AE304" s="321"/>
      <c r="AF304" s="316"/>
      <c r="AG304" s="322" t="s">
        <v>118</v>
      </c>
    </row>
    <row r="305" spans="2:33" ht="13" customHeight="1" x14ac:dyDescent="0.2">
      <c r="B305" s="279" t="s">
        <v>1504</v>
      </c>
      <c r="C305" s="280" t="s">
        <v>1505</v>
      </c>
      <c r="D305" s="281" t="s">
        <v>2627</v>
      </c>
      <c r="E305" s="281" t="s">
        <v>111</v>
      </c>
      <c r="F305" s="281"/>
      <c r="G305" s="281" t="s">
        <v>125</v>
      </c>
      <c r="H305" s="282">
        <v>31.474900999999999</v>
      </c>
      <c r="I305" s="282">
        <v>93.703207000000006</v>
      </c>
      <c r="J305" s="281" t="s">
        <v>11</v>
      </c>
      <c r="K305" s="281" t="s">
        <v>3</v>
      </c>
      <c r="L305" s="285"/>
      <c r="M305" s="283"/>
      <c r="N305" s="283"/>
      <c r="O305" s="281" t="s">
        <v>0</v>
      </c>
      <c r="P305" s="283"/>
      <c r="Q305" s="283"/>
      <c r="R305" s="283"/>
      <c r="S305" s="283"/>
      <c r="T305" s="286"/>
      <c r="U305" s="281"/>
      <c r="V305" s="281"/>
      <c r="W305" s="281"/>
      <c r="X305" s="281"/>
      <c r="Y305" s="281"/>
      <c r="Z305" s="281"/>
      <c r="AA305" s="281"/>
      <c r="AB305" s="281"/>
      <c r="AC305" s="281"/>
      <c r="AD305" s="281"/>
      <c r="AE305" s="284"/>
      <c r="AF305" s="281"/>
      <c r="AG305" s="278" t="s">
        <v>2654</v>
      </c>
    </row>
    <row r="306" spans="2:33" ht="13" customHeight="1" x14ac:dyDescent="0.2">
      <c r="B306" s="279" t="s">
        <v>204</v>
      </c>
      <c r="C306" s="281" t="s">
        <v>218</v>
      </c>
      <c r="D306" s="281" t="s">
        <v>2627</v>
      </c>
      <c r="E306" s="281" t="s">
        <v>111</v>
      </c>
      <c r="F306" s="281"/>
      <c r="G306" s="281" t="s">
        <v>125</v>
      </c>
      <c r="H306" s="282">
        <v>31.494440999999998</v>
      </c>
      <c r="I306" s="282">
        <v>93.556392000000002</v>
      </c>
      <c r="J306" s="281" t="s">
        <v>11</v>
      </c>
      <c r="K306" s="281" t="s">
        <v>3</v>
      </c>
      <c r="L306" s="285">
        <v>2010</v>
      </c>
      <c r="M306" s="323">
        <v>0.2</v>
      </c>
      <c r="N306" s="283"/>
      <c r="O306" s="281" t="s">
        <v>0</v>
      </c>
      <c r="P306" s="283"/>
      <c r="Q306" s="283"/>
      <c r="R306" s="283" t="s">
        <v>1046</v>
      </c>
      <c r="S306" s="283" t="s">
        <v>1046</v>
      </c>
      <c r="T306" s="286"/>
      <c r="U306" s="281">
        <v>12.4</v>
      </c>
      <c r="V306" s="281">
        <v>0</v>
      </c>
      <c r="W306" s="281">
        <v>0</v>
      </c>
      <c r="X306" s="281">
        <v>0</v>
      </c>
      <c r="Y306" s="281">
        <v>0</v>
      </c>
      <c r="Z306" s="281">
        <v>100</v>
      </c>
      <c r="AA306" s="281">
        <v>0</v>
      </c>
      <c r="AB306" s="281">
        <v>0</v>
      </c>
      <c r="AC306" s="281"/>
      <c r="AD306" s="281"/>
      <c r="AE306" s="284"/>
      <c r="AF306" s="281"/>
      <c r="AG306" s="278" t="s">
        <v>2636</v>
      </c>
    </row>
    <row r="307" spans="2:33" ht="13" customHeight="1" x14ac:dyDescent="0.2">
      <c r="B307" s="279" t="s">
        <v>203</v>
      </c>
      <c r="C307" s="281" t="s">
        <v>202</v>
      </c>
      <c r="D307" s="281" t="s">
        <v>2630</v>
      </c>
      <c r="E307" s="281" t="s">
        <v>111</v>
      </c>
      <c r="F307" s="281"/>
      <c r="G307" s="281" t="s">
        <v>125</v>
      </c>
      <c r="H307" s="282">
        <v>30.259871</v>
      </c>
      <c r="I307" s="282">
        <v>96.868778000000006</v>
      </c>
      <c r="J307" s="281" t="s">
        <v>11</v>
      </c>
      <c r="K307" s="281" t="s">
        <v>10</v>
      </c>
      <c r="L307" s="285"/>
      <c r="M307" s="283">
        <v>950</v>
      </c>
      <c r="N307" s="283">
        <v>4285</v>
      </c>
      <c r="O307" s="281" t="s">
        <v>0</v>
      </c>
      <c r="P307" s="283"/>
      <c r="Q307" s="283"/>
      <c r="R307" s="283">
        <v>171</v>
      </c>
      <c r="S307" s="283"/>
      <c r="T307" s="286"/>
      <c r="U307" s="281"/>
      <c r="V307" s="281">
        <v>0</v>
      </c>
      <c r="W307" s="281">
        <v>0</v>
      </c>
      <c r="X307" s="281">
        <v>0</v>
      </c>
      <c r="Y307" s="281">
        <v>0</v>
      </c>
      <c r="Z307" s="281">
        <v>100</v>
      </c>
      <c r="AA307" s="281">
        <v>0</v>
      </c>
      <c r="AB307" s="281">
        <v>0</v>
      </c>
      <c r="AC307" s="281"/>
      <c r="AD307" s="281"/>
      <c r="AE307" s="284"/>
      <c r="AF307" s="281"/>
      <c r="AG307" s="278" t="s">
        <v>199</v>
      </c>
    </row>
    <row r="308" spans="2:33" ht="13" customHeight="1" x14ac:dyDescent="0.2">
      <c r="B308" s="279" t="s">
        <v>201</v>
      </c>
      <c r="C308" s="281" t="s">
        <v>200</v>
      </c>
      <c r="D308" s="281" t="s">
        <v>2630</v>
      </c>
      <c r="E308" s="281" t="s">
        <v>111</v>
      </c>
      <c r="F308" s="281"/>
      <c r="G308" s="281" t="s">
        <v>125</v>
      </c>
      <c r="H308" s="282">
        <v>29.573568000000002</v>
      </c>
      <c r="I308" s="282">
        <v>97.548893000000007</v>
      </c>
      <c r="J308" s="281" t="s">
        <v>11</v>
      </c>
      <c r="K308" s="281" t="s">
        <v>10</v>
      </c>
      <c r="L308" s="285"/>
      <c r="M308" s="283">
        <v>400</v>
      </c>
      <c r="N308" s="283">
        <v>1821</v>
      </c>
      <c r="O308" s="281" t="s">
        <v>0</v>
      </c>
      <c r="P308" s="283"/>
      <c r="Q308" s="283"/>
      <c r="R308" s="283">
        <v>112</v>
      </c>
      <c r="S308" s="283"/>
      <c r="T308" s="286"/>
      <c r="U308" s="281"/>
      <c r="V308" s="281">
        <v>0</v>
      </c>
      <c r="W308" s="281">
        <v>0</v>
      </c>
      <c r="X308" s="281">
        <v>0</v>
      </c>
      <c r="Y308" s="281">
        <v>0</v>
      </c>
      <c r="Z308" s="281">
        <v>100</v>
      </c>
      <c r="AA308" s="281">
        <v>0</v>
      </c>
      <c r="AB308" s="281">
        <v>0</v>
      </c>
      <c r="AC308" s="281"/>
      <c r="AD308" s="284" t="s">
        <v>154</v>
      </c>
      <c r="AE308" s="284" t="s">
        <v>154</v>
      </c>
      <c r="AF308" s="281"/>
      <c r="AG308" s="278" t="s">
        <v>199</v>
      </c>
    </row>
    <row r="309" spans="2:33" ht="13" customHeight="1" x14ac:dyDescent="0.2">
      <c r="B309" s="287" t="s">
        <v>198</v>
      </c>
      <c r="C309" s="288" t="s">
        <v>197</v>
      </c>
      <c r="D309" s="288" t="s">
        <v>2632</v>
      </c>
      <c r="E309" s="288" t="s">
        <v>111</v>
      </c>
      <c r="F309" s="288"/>
      <c r="G309" s="288" t="s">
        <v>125</v>
      </c>
      <c r="H309" s="289">
        <v>25.883154999999999</v>
      </c>
      <c r="I309" s="289">
        <v>98.839794999999995</v>
      </c>
      <c r="J309" s="288" t="s">
        <v>11</v>
      </c>
      <c r="K309" s="288" t="s">
        <v>134</v>
      </c>
      <c r="L309" s="290" t="s">
        <v>0</v>
      </c>
      <c r="M309" s="292">
        <v>180</v>
      </c>
      <c r="N309" s="292">
        <v>820</v>
      </c>
      <c r="O309" s="288" t="s">
        <v>0</v>
      </c>
      <c r="P309" s="292">
        <v>35.5</v>
      </c>
      <c r="Q309" s="292">
        <v>334.5</v>
      </c>
      <c r="R309" s="292">
        <v>8.11</v>
      </c>
      <c r="S309" s="292"/>
      <c r="T309" s="293">
        <v>411</v>
      </c>
      <c r="U309" s="288">
        <v>201</v>
      </c>
      <c r="V309" s="288">
        <v>0</v>
      </c>
      <c r="W309" s="288">
        <v>0</v>
      </c>
      <c r="X309" s="288">
        <v>0</v>
      </c>
      <c r="Y309" s="288">
        <v>0</v>
      </c>
      <c r="Z309" s="288">
        <v>100</v>
      </c>
      <c r="AA309" s="288">
        <v>0</v>
      </c>
      <c r="AB309" s="288">
        <v>0</v>
      </c>
      <c r="AC309" s="288"/>
      <c r="AD309" s="288"/>
      <c r="AE309" s="294"/>
      <c r="AF309" s="288"/>
      <c r="AG309" s="295" t="s">
        <v>137</v>
      </c>
    </row>
    <row r="310" spans="2:33" ht="13" customHeight="1" x14ac:dyDescent="0.2">
      <c r="B310" s="279" t="s">
        <v>196</v>
      </c>
      <c r="C310" s="281" t="s">
        <v>195</v>
      </c>
      <c r="D310" s="281" t="s">
        <v>2632</v>
      </c>
      <c r="E310" s="281" t="s">
        <v>111</v>
      </c>
      <c r="F310" s="281"/>
      <c r="G310" s="281" t="s">
        <v>125</v>
      </c>
      <c r="H310" s="282">
        <v>27.396778000000001</v>
      </c>
      <c r="I310" s="282">
        <v>98.828773999999996</v>
      </c>
      <c r="J310" s="281" t="s">
        <v>11</v>
      </c>
      <c r="K310" s="281" t="s">
        <v>134</v>
      </c>
      <c r="L310" s="285" t="s">
        <v>0</v>
      </c>
      <c r="M310" s="283">
        <v>2000</v>
      </c>
      <c r="N310" s="283">
        <v>10244</v>
      </c>
      <c r="O310" s="281" t="s">
        <v>0</v>
      </c>
      <c r="P310" s="283">
        <v>126</v>
      </c>
      <c r="Q310" s="283">
        <v>605</v>
      </c>
      <c r="R310" s="283">
        <v>664</v>
      </c>
      <c r="S310" s="283"/>
      <c r="T310" s="286">
        <v>6092</v>
      </c>
      <c r="U310" s="286">
        <v>1391</v>
      </c>
      <c r="V310" s="281">
        <v>0</v>
      </c>
      <c r="W310" s="281">
        <v>0</v>
      </c>
      <c r="X310" s="281">
        <v>0</v>
      </c>
      <c r="Y310" s="281">
        <v>0</v>
      </c>
      <c r="Z310" s="281">
        <v>100</v>
      </c>
      <c r="AA310" s="281">
        <v>0</v>
      </c>
      <c r="AB310" s="281">
        <v>0</v>
      </c>
      <c r="AC310" s="281"/>
      <c r="AD310" s="281" t="s">
        <v>133</v>
      </c>
      <c r="AE310" s="284" t="s">
        <v>133</v>
      </c>
      <c r="AF310" s="281"/>
      <c r="AG310" s="278" t="s">
        <v>118</v>
      </c>
    </row>
    <row r="311" spans="2:33" ht="13" customHeight="1" x14ac:dyDescent="0.2">
      <c r="B311" s="279" t="s">
        <v>194</v>
      </c>
      <c r="C311" s="281" t="s">
        <v>193</v>
      </c>
      <c r="D311" s="281" t="s">
        <v>2630</v>
      </c>
      <c r="E311" s="281" t="s">
        <v>111</v>
      </c>
      <c r="F311" s="281"/>
      <c r="G311" s="281" t="s">
        <v>125</v>
      </c>
      <c r="H311" s="282">
        <v>31.140599999999999</v>
      </c>
      <c r="I311" s="282">
        <v>95.357093000000006</v>
      </c>
      <c r="J311" s="281" t="s">
        <v>11</v>
      </c>
      <c r="K311" s="281" t="s">
        <v>10</v>
      </c>
      <c r="L311" s="285"/>
      <c r="M311" s="283">
        <v>600</v>
      </c>
      <c r="N311" s="283"/>
      <c r="O311" s="281" t="s">
        <v>0</v>
      </c>
      <c r="P311" s="283"/>
      <c r="Q311" s="283"/>
      <c r="R311" s="283"/>
      <c r="S311" s="283"/>
      <c r="T311" s="286"/>
      <c r="U311" s="281"/>
      <c r="V311" s="281">
        <v>0</v>
      </c>
      <c r="W311" s="281">
        <v>0</v>
      </c>
      <c r="X311" s="281">
        <v>0</v>
      </c>
      <c r="Y311" s="281">
        <v>0</v>
      </c>
      <c r="Z311" s="281">
        <v>100</v>
      </c>
      <c r="AA311" s="281">
        <v>0</v>
      </c>
      <c r="AB311" s="281">
        <v>0</v>
      </c>
      <c r="AC311" s="281"/>
      <c r="AD311" s="284" t="s">
        <v>141</v>
      </c>
      <c r="AE311" s="284" t="s">
        <v>141</v>
      </c>
      <c r="AF311" s="281"/>
      <c r="AG311" s="278" t="s">
        <v>140</v>
      </c>
    </row>
    <row r="312" spans="2:33" ht="13" customHeight="1" x14ac:dyDescent="0.2">
      <c r="B312" s="279" t="s">
        <v>192</v>
      </c>
      <c r="C312" s="281" t="s">
        <v>191</v>
      </c>
      <c r="D312" s="281" t="s">
        <v>2630</v>
      </c>
      <c r="E312" s="281" t="s">
        <v>111</v>
      </c>
      <c r="F312" s="281"/>
      <c r="G312" s="281" t="s">
        <v>125</v>
      </c>
      <c r="H312" s="282">
        <v>29.469235999999999</v>
      </c>
      <c r="I312" s="282">
        <v>97.653499999999994</v>
      </c>
      <c r="J312" s="281" t="s">
        <v>11</v>
      </c>
      <c r="K312" s="281" t="s">
        <v>10</v>
      </c>
      <c r="L312" s="285">
        <v>2040</v>
      </c>
      <c r="M312" s="283">
        <v>2600</v>
      </c>
      <c r="N312" s="283">
        <v>11668</v>
      </c>
      <c r="O312" s="281" t="s">
        <v>0</v>
      </c>
      <c r="P312" s="283">
        <v>295</v>
      </c>
      <c r="Q312" s="283"/>
      <c r="R312" s="283">
        <v>3620</v>
      </c>
      <c r="S312" s="283"/>
      <c r="T312" s="286"/>
      <c r="U312" s="281"/>
      <c r="V312" s="281">
        <v>0</v>
      </c>
      <c r="W312" s="281">
        <v>0</v>
      </c>
      <c r="X312" s="281">
        <v>0</v>
      </c>
      <c r="Y312" s="281">
        <v>0</v>
      </c>
      <c r="Z312" s="281">
        <v>100</v>
      </c>
      <c r="AA312" s="281">
        <v>0</v>
      </c>
      <c r="AB312" s="281">
        <v>0</v>
      </c>
      <c r="AC312" s="281"/>
      <c r="AD312" s="284" t="s">
        <v>154</v>
      </c>
      <c r="AE312" s="284" t="s">
        <v>154</v>
      </c>
      <c r="AF312" s="281"/>
      <c r="AG312" s="278" t="s">
        <v>190</v>
      </c>
    </row>
    <row r="313" spans="2:33" ht="13" customHeight="1" x14ac:dyDescent="0.2">
      <c r="B313" s="279" t="s">
        <v>189</v>
      </c>
      <c r="C313" s="281" t="s">
        <v>188</v>
      </c>
      <c r="D313" s="281" t="s">
        <v>2632</v>
      </c>
      <c r="E313" s="281" t="s">
        <v>111</v>
      </c>
      <c r="F313" s="281"/>
      <c r="G313" s="281" t="s">
        <v>125</v>
      </c>
      <c r="H313" s="282">
        <v>25.970177</v>
      </c>
      <c r="I313" s="282">
        <v>98.842050999999998</v>
      </c>
      <c r="J313" s="281" t="s">
        <v>11</v>
      </c>
      <c r="K313" s="281" t="s">
        <v>134</v>
      </c>
      <c r="L313" s="285" t="s">
        <v>0</v>
      </c>
      <c r="M313" s="283">
        <v>2400</v>
      </c>
      <c r="N313" s="283">
        <v>12740</v>
      </c>
      <c r="O313" s="281" t="s">
        <v>0</v>
      </c>
      <c r="P313" s="283">
        <v>122</v>
      </c>
      <c r="Q313" s="283"/>
      <c r="R313" s="283">
        <v>981</v>
      </c>
      <c r="S313" s="283"/>
      <c r="T313" s="286">
        <v>6190</v>
      </c>
      <c r="U313" s="281"/>
      <c r="V313" s="281">
        <v>0</v>
      </c>
      <c r="W313" s="281">
        <v>0</v>
      </c>
      <c r="X313" s="281">
        <v>0</v>
      </c>
      <c r="Y313" s="281">
        <v>0</v>
      </c>
      <c r="Z313" s="281">
        <v>100</v>
      </c>
      <c r="AA313" s="281">
        <v>0</v>
      </c>
      <c r="AB313" s="281">
        <v>0</v>
      </c>
      <c r="AC313" s="281"/>
      <c r="AD313" s="281" t="s">
        <v>133</v>
      </c>
      <c r="AE313" s="284" t="s">
        <v>133</v>
      </c>
      <c r="AF313" s="281"/>
      <c r="AG313" s="278" t="s">
        <v>118</v>
      </c>
    </row>
    <row r="314" spans="2:33" x14ac:dyDescent="0.2">
      <c r="B314" s="324" t="s">
        <v>187</v>
      </c>
      <c r="C314" s="325" t="s">
        <v>186</v>
      </c>
      <c r="D314" s="325" t="s">
        <v>2632</v>
      </c>
      <c r="E314" s="325" t="s">
        <v>111</v>
      </c>
      <c r="F314" s="325"/>
      <c r="G314" s="325" t="s">
        <v>125</v>
      </c>
      <c r="H314" s="326">
        <v>27.421032</v>
      </c>
      <c r="I314" s="326">
        <v>98.821505000000002</v>
      </c>
      <c r="J314" s="325" t="s">
        <v>11</v>
      </c>
      <c r="K314" s="325" t="s">
        <v>10</v>
      </c>
      <c r="L314" s="327"/>
      <c r="M314" s="328">
        <v>4200</v>
      </c>
      <c r="N314" s="328">
        <v>18970</v>
      </c>
      <c r="O314" s="325" t="s">
        <v>0</v>
      </c>
      <c r="P314" s="328">
        <v>300</v>
      </c>
      <c r="Q314" s="328"/>
      <c r="R314" s="328">
        <v>4696</v>
      </c>
      <c r="S314" s="328"/>
      <c r="T314" s="329">
        <v>19830</v>
      </c>
      <c r="U314" s="329">
        <v>2640</v>
      </c>
      <c r="V314" s="325">
        <v>0</v>
      </c>
      <c r="W314" s="325">
        <v>0</v>
      </c>
      <c r="X314" s="325">
        <v>0</v>
      </c>
      <c r="Y314" s="325">
        <v>0</v>
      </c>
      <c r="Z314" s="325">
        <v>100</v>
      </c>
      <c r="AA314" s="325">
        <v>0</v>
      </c>
      <c r="AB314" s="325">
        <v>0</v>
      </c>
      <c r="AC314" s="325"/>
      <c r="AD314" s="325" t="s">
        <v>133</v>
      </c>
      <c r="AE314" s="330" t="s">
        <v>133</v>
      </c>
      <c r="AF314" s="325"/>
      <c r="AG314" s="331" t="s">
        <v>137</v>
      </c>
    </row>
    <row r="315" spans="2:33" x14ac:dyDescent="0.2">
      <c r="B315" s="332" t="s">
        <v>1508</v>
      </c>
      <c r="C315" s="333" t="s">
        <v>1917</v>
      </c>
      <c r="D315" s="333" t="s">
        <v>2630</v>
      </c>
      <c r="E315" s="333" t="s">
        <v>111</v>
      </c>
      <c r="F315" s="333"/>
      <c r="G315" s="333" t="s">
        <v>1502</v>
      </c>
      <c r="H315" s="334">
        <v>30.987829000000001</v>
      </c>
      <c r="I315" s="334">
        <v>94.738048000000006</v>
      </c>
      <c r="J315" s="333" t="s">
        <v>11</v>
      </c>
      <c r="K315" s="333" t="s">
        <v>3</v>
      </c>
      <c r="L315" s="335"/>
      <c r="M315" s="336"/>
      <c r="N315" s="336"/>
      <c r="O315" s="333" t="s">
        <v>0</v>
      </c>
      <c r="P315" s="336"/>
      <c r="Q315" s="336"/>
      <c r="R315" s="336"/>
      <c r="S315" s="336"/>
      <c r="T315" s="337"/>
      <c r="U315" s="337"/>
      <c r="V315" s="333"/>
      <c r="W315" s="333"/>
      <c r="X315" s="333"/>
      <c r="Y315" s="333"/>
      <c r="Z315" s="333"/>
      <c r="AA315" s="333"/>
      <c r="AB315" s="333"/>
      <c r="AC315" s="333"/>
      <c r="AD315" s="333"/>
      <c r="AE315" s="338"/>
      <c r="AF315" s="333"/>
      <c r="AG315" s="339" t="s">
        <v>2655</v>
      </c>
    </row>
    <row r="316" spans="2:33" x14ac:dyDescent="0.2">
      <c r="B316" s="279" t="s">
        <v>185</v>
      </c>
      <c r="C316" s="281" t="s">
        <v>184</v>
      </c>
      <c r="D316" s="281" t="s">
        <v>2632</v>
      </c>
      <c r="E316" s="281" t="s">
        <v>111</v>
      </c>
      <c r="F316" s="281"/>
      <c r="G316" s="281"/>
      <c r="H316" s="282">
        <v>24.924102999999999</v>
      </c>
      <c r="I316" s="282">
        <v>98.925949000000003</v>
      </c>
      <c r="J316" s="281" t="s">
        <v>1</v>
      </c>
      <c r="K316" s="281" t="s">
        <v>3</v>
      </c>
      <c r="L316" s="285"/>
      <c r="M316" s="283" t="s">
        <v>0</v>
      </c>
      <c r="N316" s="283" t="s">
        <v>0</v>
      </c>
      <c r="O316" s="281"/>
      <c r="P316" s="283"/>
      <c r="Q316" s="283"/>
      <c r="R316" s="283"/>
      <c r="S316" s="283"/>
      <c r="T316" s="286"/>
      <c r="U316" s="281"/>
      <c r="V316" s="281" t="s">
        <v>0</v>
      </c>
      <c r="W316" s="281" t="s">
        <v>0</v>
      </c>
      <c r="X316" s="281" t="s">
        <v>0</v>
      </c>
      <c r="Y316" s="281" t="s">
        <v>0</v>
      </c>
      <c r="Z316" s="281" t="s">
        <v>0</v>
      </c>
      <c r="AA316" s="281" t="s">
        <v>0</v>
      </c>
      <c r="AB316" s="281" t="s">
        <v>0</v>
      </c>
      <c r="AC316" s="281"/>
      <c r="AD316" s="281"/>
      <c r="AE316" s="284"/>
      <c r="AF316" s="281"/>
      <c r="AG316" s="278" t="s">
        <v>2636</v>
      </c>
    </row>
    <row r="317" spans="2:33" x14ac:dyDescent="0.2">
      <c r="B317" s="279" t="s">
        <v>183</v>
      </c>
      <c r="C317" s="281" t="s">
        <v>182</v>
      </c>
      <c r="D317" s="281" t="s">
        <v>2630</v>
      </c>
      <c r="E317" s="281" t="s">
        <v>111</v>
      </c>
      <c r="F317" s="281"/>
      <c r="G317" s="281" t="s">
        <v>125</v>
      </c>
      <c r="H317" s="282">
        <v>30.101464</v>
      </c>
      <c r="I317" s="282">
        <v>97.203693000000001</v>
      </c>
      <c r="J317" s="281" t="s">
        <v>11</v>
      </c>
      <c r="K317" s="281" t="s">
        <v>10</v>
      </c>
      <c r="L317" s="285"/>
      <c r="M317" s="283">
        <v>800</v>
      </c>
      <c r="N317" s="283"/>
      <c r="O317" s="281" t="s">
        <v>0</v>
      </c>
      <c r="P317" s="283"/>
      <c r="Q317" s="283"/>
      <c r="R317" s="283"/>
      <c r="S317" s="283"/>
      <c r="T317" s="286"/>
      <c r="U317" s="281"/>
      <c r="V317" s="281">
        <v>0</v>
      </c>
      <c r="W317" s="281">
        <v>0</v>
      </c>
      <c r="X317" s="281">
        <v>0</v>
      </c>
      <c r="Y317" s="281">
        <v>0</v>
      </c>
      <c r="Z317" s="281">
        <v>100</v>
      </c>
      <c r="AA317" s="281">
        <v>0</v>
      </c>
      <c r="AB317" s="281">
        <v>0</v>
      </c>
      <c r="AC317" s="281"/>
      <c r="AD317" s="284" t="s">
        <v>154</v>
      </c>
      <c r="AE317" s="284" t="s">
        <v>154</v>
      </c>
      <c r="AF317" s="281"/>
      <c r="AG317" s="278" t="s">
        <v>121</v>
      </c>
    </row>
    <row r="318" spans="2:33" x14ac:dyDescent="0.2">
      <c r="B318" s="279" t="s">
        <v>181</v>
      </c>
      <c r="C318" s="281" t="s">
        <v>180</v>
      </c>
      <c r="D318" s="281" t="s">
        <v>2632</v>
      </c>
      <c r="E318" s="281" t="s">
        <v>111</v>
      </c>
      <c r="F318" s="281"/>
      <c r="G318" s="281" t="s">
        <v>179</v>
      </c>
      <c r="H318" s="282">
        <v>25.077514000000001</v>
      </c>
      <c r="I318" s="282">
        <v>99.154872999999995</v>
      </c>
      <c r="J318" s="281" t="s">
        <v>1</v>
      </c>
      <c r="K318" s="281" t="s">
        <v>3</v>
      </c>
      <c r="L318" s="285"/>
      <c r="M318" s="283" t="s">
        <v>0</v>
      </c>
      <c r="N318" s="283" t="s">
        <v>0</v>
      </c>
      <c r="O318" s="281">
        <v>1.3</v>
      </c>
      <c r="P318" s="283"/>
      <c r="Q318" s="283"/>
      <c r="R318" s="283">
        <v>0.59699999999999998</v>
      </c>
      <c r="S318" s="283"/>
      <c r="T318" s="286"/>
      <c r="U318" s="281"/>
      <c r="V318" s="281" t="s">
        <v>0</v>
      </c>
      <c r="W318" s="281" t="s">
        <v>0</v>
      </c>
      <c r="X318" s="281" t="s">
        <v>0</v>
      </c>
      <c r="Y318" s="281" t="s">
        <v>0</v>
      </c>
      <c r="Z318" s="281" t="s">
        <v>0</v>
      </c>
      <c r="AA318" s="281" t="s">
        <v>0</v>
      </c>
      <c r="AB318" s="281" t="s">
        <v>0</v>
      </c>
      <c r="AC318" s="281"/>
      <c r="AD318" s="281"/>
      <c r="AE318" s="284"/>
      <c r="AF318" s="281"/>
      <c r="AG318" s="278" t="s">
        <v>2636</v>
      </c>
    </row>
    <row r="319" spans="2:33" x14ac:dyDescent="0.2">
      <c r="B319" s="279" t="s">
        <v>178</v>
      </c>
      <c r="C319" s="281"/>
      <c r="D319" s="281" t="s">
        <v>2632</v>
      </c>
      <c r="E319" s="281" t="s">
        <v>111</v>
      </c>
      <c r="F319" s="281"/>
      <c r="G319" s="281"/>
      <c r="H319" s="282">
        <v>26.861943</v>
      </c>
      <c r="I319" s="282">
        <v>98.852002999999996</v>
      </c>
      <c r="J319" s="281" t="s">
        <v>11</v>
      </c>
      <c r="K319" s="281" t="s">
        <v>3</v>
      </c>
      <c r="L319" s="285"/>
      <c r="M319" s="323">
        <v>10</v>
      </c>
      <c r="N319" s="283" t="s">
        <v>0</v>
      </c>
      <c r="O319" s="281">
        <v>40</v>
      </c>
      <c r="P319" s="283"/>
      <c r="Q319" s="283"/>
      <c r="R319" s="283"/>
      <c r="S319" s="283"/>
      <c r="T319" s="286"/>
      <c r="U319" s="281"/>
      <c r="V319" s="281">
        <v>0</v>
      </c>
      <c r="W319" s="281">
        <v>0</v>
      </c>
      <c r="X319" s="281">
        <v>0</v>
      </c>
      <c r="Y319" s="281">
        <v>0</v>
      </c>
      <c r="Z319" s="281">
        <v>100</v>
      </c>
      <c r="AA319" s="281">
        <v>0</v>
      </c>
      <c r="AB319" s="281">
        <v>0</v>
      </c>
      <c r="AC319" s="281"/>
      <c r="AD319" s="281"/>
      <c r="AE319" s="284" t="s">
        <v>177</v>
      </c>
      <c r="AF319" s="281"/>
      <c r="AG319" s="278" t="s">
        <v>2656</v>
      </c>
    </row>
    <row r="320" spans="2:33" x14ac:dyDescent="0.2">
      <c r="B320" s="279" t="s">
        <v>176</v>
      </c>
      <c r="C320" s="281" t="s">
        <v>175</v>
      </c>
      <c r="D320" s="281" t="s">
        <v>2632</v>
      </c>
      <c r="E320" s="281" t="s">
        <v>111</v>
      </c>
      <c r="F320" s="281"/>
      <c r="G320" s="281" t="s">
        <v>149</v>
      </c>
      <c r="H320" s="282">
        <v>24.504352999999998</v>
      </c>
      <c r="I320" s="282">
        <v>98.808418000000003</v>
      </c>
      <c r="J320" s="281" t="s">
        <v>11</v>
      </c>
      <c r="K320" s="281" t="s">
        <v>3</v>
      </c>
      <c r="L320" s="285">
        <v>1999</v>
      </c>
      <c r="M320" s="283">
        <v>16</v>
      </c>
      <c r="N320" s="283">
        <v>66</v>
      </c>
      <c r="O320" s="281" t="s">
        <v>0</v>
      </c>
      <c r="P320" s="283">
        <v>106.1</v>
      </c>
      <c r="Q320" s="283">
        <v>237</v>
      </c>
      <c r="R320" s="283">
        <v>125.5</v>
      </c>
      <c r="S320" s="283">
        <v>3.1</v>
      </c>
      <c r="T320" s="286"/>
      <c r="U320" s="281">
        <v>56.08</v>
      </c>
      <c r="V320" s="281">
        <v>0</v>
      </c>
      <c r="W320" s="281">
        <v>0</v>
      </c>
      <c r="X320" s="281">
        <v>0</v>
      </c>
      <c r="Y320" s="281">
        <v>0</v>
      </c>
      <c r="Z320" s="281">
        <v>100</v>
      </c>
      <c r="AA320" s="281">
        <v>0</v>
      </c>
      <c r="AB320" s="281">
        <v>0</v>
      </c>
      <c r="AC320" s="281"/>
      <c r="AD320" s="284" t="s">
        <v>174</v>
      </c>
      <c r="AE320" s="284"/>
      <c r="AF320" s="281"/>
      <c r="AG320" s="278" t="s">
        <v>2636</v>
      </c>
    </row>
    <row r="321" spans="2:33" x14ac:dyDescent="0.2">
      <c r="B321" s="279" t="s">
        <v>173</v>
      </c>
      <c r="C321" s="280" t="s">
        <v>172</v>
      </c>
      <c r="D321" s="281" t="s">
        <v>2630</v>
      </c>
      <c r="E321" s="281" t="s">
        <v>111</v>
      </c>
      <c r="F321" s="281"/>
      <c r="G321" s="281" t="s">
        <v>125</v>
      </c>
      <c r="H321" s="282">
        <v>31.161560000000001</v>
      </c>
      <c r="I321" s="282">
        <v>95.067927999999995</v>
      </c>
      <c r="J321" s="281" t="s">
        <v>11</v>
      </c>
      <c r="K321" s="281" t="s">
        <v>10</v>
      </c>
      <c r="L321" s="285">
        <v>2040</v>
      </c>
      <c r="M321" s="283">
        <v>600</v>
      </c>
      <c r="N321" s="283">
        <v>2946</v>
      </c>
      <c r="O321" s="281" t="s">
        <v>0</v>
      </c>
      <c r="P321" s="283"/>
      <c r="Q321" s="283"/>
      <c r="R321" s="283">
        <v>1290</v>
      </c>
      <c r="S321" s="283"/>
      <c r="T321" s="286"/>
      <c r="U321" s="281"/>
      <c r="V321" s="281">
        <v>0</v>
      </c>
      <c r="W321" s="281">
        <v>0</v>
      </c>
      <c r="X321" s="281">
        <v>0</v>
      </c>
      <c r="Y321" s="281">
        <v>0</v>
      </c>
      <c r="Z321" s="281">
        <v>100</v>
      </c>
      <c r="AA321" s="281">
        <v>0</v>
      </c>
      <c r="AB321" s="281">
        <v>0</v>
      </c>
      <c r="AC321" s="281"/>
      <c r="AD321" s="281"/>
      <c r="AE321" s="284"/>
      <c r="AF321" s="281"/>
      <c r="AG321" s="278" t="s">
        <v>140</v>
      </c>
    </row>
    <row r="322" spans="2:33" x14ac:dyDescent="0.2">
      <c r="B322" s="279" t="s">
        <v>171</v>
      </c>
      <c r="C322" s="281" t="s">
        <v>170</v>
      </c>
      <c r="D322" s="281" t="s">
        <v>2632</v>
      </c>
      <c r="E322" s="281" t="s">
        <v>111</v>
      </c>
      <c r="F322" s="281"/>
      <c r="G322" s="281" t="s">
        <v>125</v>
      </c>
      <c r="H322" s="282">
        <v>25.137584</v>
      </c>
      <c r="I322" s="282">
        <v>98.858294999999998</v>
      </c>
      <c r="J322" s="281" t="s">
        <v>11</v>
      </c>
      <c r="K322" s="281" t="s">
        <v>10</v>
      </c>
      <c r="L322" s="285"/>
      <c r="M322" s="283">
        <v>600</v>
      </c>
      <c r="N322" s="283">
        <v>2946</v>
      </c>
      <c r="O322" s="281" t="s">
        <v>0</v>
      </c>
      <c r="P322" s="283">
        <v>79</v>
      </c>
      <c r="Q322" s="283">
        <v>438</v>
      </c>
      <c r="R322" s="283">
        <v>270</v>
      </c>
      <c r="S322" s="283"/>
      <c r="T322" s="286">
        <v>1887</v>
      </c>
      <c r="U322" s="281"/>
      <c r="V322" s="281">
        <v>0</v>
      </c>
      <c r="W322" s="281">
        <v>0</v>
      </c>
      <c r="X322" s="281">
        <v>0</v>
      </c>
      <c r="Y322" s="281">
        <v>0</v>
      </c>
      <c r="Z322" s="281">
        <v>100</v>
      </c>
      <c r="AA322" s="281">
        <v>0</v>
      </c>
      <c r="AB322" s="281">
        <v>0</v>
      </c>
      <c r="AC322" s="281"/>
      <c r="AD322" s="281" t="s">
        <v>133</v>
      </c>
      <c r="AE322" s="284" t="s">
        <v>133</v>
      </c>
      <c r="AF322" s="281"/>
      <c r="AG322" s="278" t="s">
        <v>137</v>
      </c>
    </row>
    <row r="323" spans="2:33" x14ac:dyDescent="0.2">
      <c r="B323" s="279" t="s">
        <v>169</v>
      </c>
      <c r="C323" s="281" t="s">
        <v>168</v>
      </c>
      <c r="D323" s="281" t="s">
        <v>2632</v>
      </c>
      <c r="E323" s="281" t="s">
        <v>111</v>
      </c>
      <c r="F323" s="281"/>
      <c r="G323" s="281" t="s">
        <v>167</v>
      </c>
      <c r="H323" s="282">
        <v>24.681722000000001</v>
      </c>
      <c r="I323" s="282">
        <v>99.210909000000001</v>
      </c>
      <c r="J323" s="281" t="s">
        <v>67</v>
      </c>
      <c r="K323" s="281" t="s">
        <v>3</v>
      </c>
      <c r="L323" s="285">
        <v>1985</v>
      </c>
      <c r="M323" s="283">
        <v>23.65</v>
      </c>
      <c r="N323" s="283"/>
      <c r="O323" s="281">
        <v>27.3</v>
      </c>
      <c r="P323" s="283">
        <v>41</v>
      </c>
      <c r="Q323" s="283">
        <v>196</v>
      </c>
      <c r="R323" s="283">
        <v>23.4</v>
      </c>
      <c r="S323" s="283">
        <v>0.5</v>
      </c>
      <c r="T323" s="286"/>
      <c r="U323" s="281"/>
      <c r="V323" s="281">
        <v>0</v>
      </c>
      <c r="W323" s="281">
        <v>0</v>
      </c>
      <c r="X323" s="281">
        <v>0</v>
      </c>
      <c r="Y323" s="281">
        <v>0</v>
      </c>
      <c r="Z323" s="281">
        <v>100</v>
      </c>
      <c r="AA323" s="281">
        <v>0</v>
      </c>
      <c r="AB323" s="281">
        <v>0</v>
      </c>
      <c r="AC323" s="281"/>
      <c r="AD323" s="281"/>
      <c r="AE323" s="284"/>
      <c r="AF323" s="281"/>
      <c r="AG323" s="278" t="s">
        <v>2636</v>
      </c>
    </row>
    <row r="324" spans="2:33" x14ac:dyDescent="0.2">
      <c r="B324" s="279" t="s">
        <v>166</v>
      </c>
      <c r="C324" s="280" t="s">
        <v>165</v>
      </c>
      <c r="D324" s="281" t="s">
        <v>2630</v>
      </c>
      <c r="E324" s="281" t="s">
        <v>111</v>
      </c>
      <c r="F324" s="281"/>
      <c r="G324" s="281" t="s">
        <v>125</v>
      </c>
      <c r="H324" s="282">
        <v>31.241015999999998</v>
      </c>
      <c r="I324" s="282">
        <v>94.467838</v>
      </c>
      <c r="J324" s="281" t="s">
        <v>11</v>
      </c>
      <c r="K324" s="281" t="s">
        <v>3</v>
      </c>
      <c r="L324" s="285"/>
      <c r="M324" s="283">
        <v>210</v>
      </c>
      <c r="N324" s="283">
        <v>1050</v>
      </c>
      <c r="O324" s="281" t="s">
        <v>0</v>
      </c>
      <c r="P324" s="283"/>
      <c r="Q324" s="283"/>
      <c r="R324" s="283">
        <v>97</v>
      </c>
      <c r="S324" s="283">
        <v>2040</v>
      </c>
      <c r="T324" s="286"/>
      <c r="U324" s="281"/>
      <c r="V324" s="281">
        <v>0</v>
      </c>
      <c r="W324" s="281">
        <v>0</v>
      </c>
      <c r="X324" s="281">
        <v>0</v>
      </c>
      <c r="Y324" s="281">
        <v>0</v>
      </c>
      <c r="Z324" s="281">
        <v>100</v>
      </c>
      <c r="AA324" s="281">
        <v>0</v>
      </c>
      <c r="AB324" s="281">
        <v>0</v>
      </c>
      <c r="AC324" s="281"/>
      <c r="AD324" s="281"/>
      <c r="AE324" s="284"/>
      <c r="AF324" s="281"/>
      <c r="AG324" s="278" t="s">
        <v>140</v>
      </c>
    </row>
    <row r="325" spans="2:33" x14ac:dyDescent="0.2">
      <c r="B325" s="279" t="s">
        <v>164</v>
      </c>
      <c r="C325" s="281" t="s">
        <v>163</v>
      </c>
      <c r="D325" s="281" t="s">
        <v>2632</v>
      </c>
      <c r="E325" s="281" t="s">
        <v>111</v>
      </c>
      <c r="F325" s="281"/>
      <c r="G325" s="281" t="s">
        <v>125</v>
      </c>
      <c r="H325" s="282" t="s">
        <v>162</v>
      </c>
      <c r="I325" s="282">
        <v>98.874752999999998</v>
      </c>
      <c r="J325" s="281" t="s">
        <v>11</v>
      </c>
      <c r="K325" s="281" t="s">
        <v>134</v>
      </c>
      <c r="L325" s="285" t="s">
        <v>0</v>
      </c>
      <c r="M325" s="283">
        <v>440</v>
      </c>
      <c r="N325" s="283">
        <v>2290</v>
      </c>
      <c r="O325" s="281" t="s">
        <v>0</v>
      </c>
      <c r="P325" s="283">
        <v>49</v>
      </c>
      <c r="Q325" s="283"/>
      <c r="R325" s="283">
        <v>700</v>
      </c>
      <c r="S325" s="283"/>
      <c r="T325" s="286">
        <v>589</v>
      </c>
      <c r="U325" s="281"/>
      <c r="V325" s="281">
        <v>0</v>
      </c>
      <c r="W325" s="281">
        <v>0</v>
      </c>
      <c r="X325" s="281">
        <v>0</v>
      </c>
      <c r="Y325" s="281">
        <v>0</v>
      </c>
      <c r="Z325" s="281">
        <v>100</v>
      </c>
      <c r="AA325" s="281">
        <v>0</v>
      </c>
      <c r="AB325" s="281">
        <v>0</v>
      </c>
      <c r="AC325" s="281"/>
      <c r="AD325" s="281" t="s">
        <v>133</v>
      </c>
      <c r="AE325" s="284" t="s">
        <v>133</v>
      </c>
      <c r="AF325" s="281"/>
      <c r="AG325" s="278" t="s">
        <v>118</v>
      </c>
    </row>
    <row r="326" spans="2:33" x14ac:dyDescent="0.2">
      <c r="B326" s="279" t="s">
        <v>161</v>
      </c>
      <c r="C326" s="281" t="s">
        <v>160</v>
      </c>
      <c r="D326" s="281" t="s">
        <v>2632</v>
      </c>
      <c r="E326" s="281" t="s">
        <v>111</v>
      </c>
      <c r="F326" s="281"/>
      <c r="G326" s="281" t="s">
        <v>125</v>
      </c>
      <c r="H326" s="282">
        <v>28.464193999999999</v>
      </c>
      <c r="I326" s="282">
        <v>98.455393000000001</v>
      </c>
      <c r="J326" s="281" t="s">
        <v>11</v>
      </c>
      <c r="K326" s="281" t="s">
        <v>10</v>
      </c>
      <c r="L326" s="285"/>
      <c r="M326" s="283">
        <v>3600</v>
      </c>
      <c r="N326" s="283">
        <v>15960</v>
      </c>
      <c r="O326" s="281" t="s">
        <v>0</v>
      </c>
      <c r="P326" s="283">
        <v>313</v>
      </c>
      <c r="Q326" s="283"/>
      <c r="R326" s="283">
        <v>4547</v>
      </c>
      <c r="S326" s="283"/>
      <c r="T326" s="286">
        <v>3633</v>
      </c>
      <c r="U326" s="286">
        <v>4700</v>
      </c>
      <c r="V326" s="281">
        <v>0</v>
      </c>
      <c r="W326" s="281">
        <v>0</v>
      </c>
      <c r="X326" s="281">
        <v>0</v>
      </c>
      <c r="Y326" s="281">
        <v>0</v>
      </c>
      <c r="Z326" s="281">
        <v>100</v>
      </c>
      <c r="AA326" s="281">
        <v>0</v>
      </c>
      <c r="AB326" s="281">
        <v>0</v>
      </c>
      <c r="AC326" s="281"/>
      <c r="AD326" s="284" t="s">
        <v>154</v>
      </c>
      <c r="AE326" s="284" t="s">
        <v>154</v>
      </c>
      <c r="AF326" s="281"/>
      <c r="AG326" s="278" t="s">
        <v>159</v>
      </c>
    </row>
    <row r="327" spans="2:33" x14ac:dyDescent="0.2">
      <c r="B327" s="279" t="s">
        <v>158</v>
      </c>
      <c r="C327" s="281"/>
      <c r="D327" s="281" t="s">
        <v>2632</v>
      </c>
      <c r="E327" s="281" t="s">
        <v>111</v>
      </c>
      <c r="F327" s="281"/>
      <c r="G327" s="281" t="s">
        <v>158</v>
      </c>
      <c r="H327" s="282">
        <v>26.029896000000001</v>
      </c>
      <c r="I327" s="282">
        <v>98.824011999999996</v>
      </c>
      <c r="J327" s="281" t="s">
        <v>11</v>
      </c>
      <c r="K327" s="281" t="s">
        <v>3</v>
      </c>
      <c r="L327" s="285"/>
      <c r="M327" s="283">
        <v>32</v>
      </c>
      <c r="N327" s="283">
        <v>134.29</v>
      </c>
      <c r="O327" s="281" t="s">
        <v>0</v>
      </c>
      <c r="P327" s="283"/>
      <c r="Q327" s="283"/>
      <c r="R327" s="283">
        <v>102</v>
      </c>
      <c r="S327" s="283"/>
      <c r="T327" s="286"/>
      <c r="U327" s="286"/>
      <c r="V327" s="281">
        <v>0</v>
      </c>
      <c r="W327" s="281">
        <v>0</v>
      </c>
      <c r="X327" s="281">
        <v>0</v>
      </c>
      <c r="Y327" s="281">
        <v>0</v>
      </c>
      <c r="Z327" s="281">
        <v>100</v>
      </c>
      <c r="AA327" s="281">
        <v>0</v>
      </c>
      <c r="AB327" s="281">
        <v>0</v>
      </c>
      <c r="AC327" s="281"/>
      <c r="AD327" s="281"/>
      <c r="AE327" s="284" t="s">
        <v>157</v>
      </c>
      <c r="AF327" s="281"/>
      <c r="AG327" s="278" t="s">
        <v>2657</v>
      </c>
    </row>
    <row r="328" spans="2:33" x14ac:dyDescent="0.2">
      <c r="B328" s="279" t="s">
        <v>156</v>
      </c>
      <c r="C328" s="281" t="s">
        <v>155</v>
      </c>
      <c r="D328" s="281" t="s">
        <v>2630</v>
      </c>
      <c r="E328" s="281" t="s">
        <v>111</v>
      </c>
      <c r="F328" s="281"/>
      <c r="G328" s="281" t="s">
        <v>125</v>
      </c>
      <c r="H328" s="282">
        <v>30.467476999999999</v>
      </c>
      <c r="I328" s="282">
        <v>96.649055000000004</v>
      </c>
      <c r="J328" s="281" t="s">
        <v>11</v>
      </c>
      <c r="K328" s="281" t="s">
        <v>10</v>
      </c>
      <c r="L328" s="285">
        <v>2040</v>
      </c>
      <c r="M328" s="283"/>
      <c r="N328" s="283"/>
      <c r="O328" s="281" t="s">
        <v>0</v>
      </c>
      <c r="P328" s="283"/>
      <c r="Q328" s="283"/>
      <c r="R328" s="283"/>
      <c r="S328" s="283"/>
      <c r="T328" s="286"/>
      <c r="U328" s="281"/>
      <c r="V328" s="281">
        <v>0</v>
      </c>
      <c r="W328" s="281">
        <v>0</v>
      </c>
      <c r="X328" s="281">
        <v>0</v>
      </c>
      <c r="Y328" s="281">
        <v>0</v>
      </c>
      <c r="Z328" s="281">
        <v>100</v>
      </c>
      <c r="AA328" s="281">
        <v>0</v>
      </c>
      <c r="AB328" s="281">
        <v>0</v>
      </c>
      <c r="AC328" s="281"/>
      <c r="AD328" s="284" t="s">
        <v>154</v>
      </c>
      <c r="AE328" s="284" t="s">
        <v>154</v>
      </c>
      <c r="AF328" s="281"/>
      <c r="AG328" s="278" t="s">
        <v>140</v>
      </c>
    </row>
    <row r="329" spans="2:33" x14ac:dyDescent="0.2">
      <c r="B329" s="279" t="s">
        <v>153</v>
      </c>
      <c r="C329" s="281" t="s">
        <v>152</v>
      </c>
      <c r="D329" s="281" t="s">
        <v>2632</v>
      </c>
      <c r="E329" s="281" t="s">
        <v>111</v>
      </c>
      <c r="F329" s="281"/>
      <c r="G329" s="281" t="s">
        <v>149</v>
      </c>
      <c r="H329" s="282">
        <v>24.436888</v>
      </c>
      <c r="I329" s="282">
        <v>98.821819000000005</v>
      </c>
      <c r="J329" s="281" t="s">
        <v>11</v>
      </c>
      <c r="K329" s="281" t="s">
        <v>3</v>
      </c>
      <c r="L329" s="285">
        <v>2005</v>
      </c>
      <c r="M329" s="283">
        <v>30</v>
      </c>
      <c r="N329" s="283">
        <v>160</v>
      </c>
      <c r="O329" s="281" t="s">
        <v>0</v>
      </c>
      <c r="P329" s="283">
        <v>27.5</v>
      </c>
      <c r="Q329" s="283">
        <v>86</v>
      </c>
      <c r="R329" s="283">
        <v>67.099999999999994</v>
      </c>
      <c r="S329" s="283"/>
      <c r="T329" s="286"/>
      <c r="U329" s="281">
        <v>26.7</v>
      </c>
      <c r="V329" s="281">
        <v>0</v>
      </c>
      <c r="W329" s="281">
        <v>0</v>
      </c>
      <c r="X329" s="281">
        <v>0</v>
      </c>
      <c r="Y329" s="281">
        <v>0</v>
      </c>
      <c r="Z329" s="281">
        <v>100</v>
      </c>
      <c r="AA329" s="281">
        <v>0</v>
      </c>
      <c r="AB329" s="281">
        <v>0</v>
      </c>
      <c r="AC329" s="281"/>
      <c r="AD329" s="281"/>
      <c r="AE329" s="284"/>
      <c r="AF329" s="281"/>
      <c r="AG329" s="278" t="s">
        <v>118</v>
      </c>
    </row>
    <row r="330" spans="2:33" x14ac:dyDescent="0.2">
      <c r="B330" s="279" t="s">
        <v>151</v>
      </c>
      <c r="C330" s="281" t="s">
        <v>150</v>
      </c>
      <c r="D330" s="281" t="s">
        <v>2632</v>
      </c>
      <c r="E330" s="281" t="s">
        <v>111</v>
      </c>
      <c r="F330" s="281"/>
      <c r="G330" s="281" t="s">
        <v>149</v>
      </c>
      <c r="H330" s="282">
        <v>24.495913000000002</v>
      </c>
      <c r="I330" s="282">
        <v>98.804022000000003</v>
      </c>
      <c r="J330" s="281" t="s">
        <v>11</v>
      </c>
      <c r="K330" s="281" t="s">
        <v>3</v>
      </c>
      <c r="L330" s="285">
        <v>2006</v>
      </c>
      <c r="M330" s="283">
        <v>40</v>
      </c>
      <c r="N330" s="283">
        <v>168</v>
      </c>
      <c r="O330" s="281" t="s">
        <v>0</v>
      </c>
      <c r="P330" s="283">
        <v>16</v>
      </c>
      <c r="Q330" s="283">
        <v>43.6</v>
      </c>
      <c r="R330" s="283">
        <v>0.112</v>
      </c>
      <c r="S330" s="283"/>
      <c r="T330" s="286"/>
      <c r="U330" s="281">
        <v>43.69</v>
      </c>
      <c r="V330" s="281">
        <v>0</v>
      </c>
      <c r="W330" s="281">
        <v>0</v>
      </c>
      <c r="X330" s="281">
        <v>0</v>
      </c>
      <c r="Y330" s="281">
        <v>0</v>
      </c>
      <c r="Z330" s="281">
        <v>100</v>
      </c>
      <c r="AA330" s="281">
        <v>0</v>
      </c>
      <c r="AB330" s="281">
        <v>0</v>
      </c>
      <c r="AC330" s="281"/>
      <c r="AD330" s="281"/>
      <c r="AE330" s="284"/>
      <c r="AF330" s="281"/>
      <c r="AG330" s="278" t="s">
        <v>2636</v>
      </c>
    </row>
    <row r="331" spans="2:33" x14ac:dyDescent="0.2">
      <c r="B331" s="279" t="s">
        <v>148</v>
      </c>
      <c r="C331" s="281" t="s">
        <v>147</v>
      </c>
      <c r="D331" s="281" t="s">
        <v>2632</v>
      </c>
      <c r="E331" s="281" t="s">
        <v>111</v>
      </c>
      <c r="F331" s="281"/>
      <c r="G331" s="281"/>
      <c r="H331" s="282">
        <v>24.951729</v>
      </c>
      <c r="I331" s="282">
        <v>99.073779999999999</v>
      </c>
      <c r="J331" s="281" t="s">
        <v>1</v>
      </c>
      <c r="K331" s="281" t="s">
        <v>3</v>
      </c>
      <c r="L331" s="285"/>
      <c r="M331" s="283" t="s">
        <v>0</v>
      </c>
      <c r="N331" s="283" t="s">
        <v>0</v>
      </c>
      <c r="O331" s="281"/>
      <c r="P331" s="283"/>
      <c r="Q331" s="283"/>
      <c r="R331" s="283"/>
      <c r="S331" s="283"/>
      <c r="T331" s="286"/>
      <c r="U331" s="281"/>
      <c r="V331" s="281" t="s">
        <v>0</v>
      </c>
      <c r="W331" s="281" t="s">
        <v>0</v>
      </c>
      <c r="X331" s="281" t="s">
        <v>0</v>
      </c>
      <c r="Y331" s="281" t="s">
        <v>0</v>
      </c>
      <c r="Z331" s="281" t="s">
        <v>0</v>
      </c>
      <c r="AA331" s="281" t="s">
        <v>0</v>
      </c>
      <c r="AB331" s="281" t="s">
        <v>0</v>
      </c>
      <c r="AC331" s="281"/>
      <c r="AD331" s="281"/>
      <c r="AE331" s="284"/>
      <c r="AF331" s="281"/>
      <c r="AG331" s="278" t="s">
        <v>2636</v>
      </c>
    </row>
    <row r="332" spans="2:33" x14ac:dyDescent="0.2">
      <c r="B332" s="340" t="s">
        <v>146</v>
      </c>
      <c r="C332" s="341" t="s">
        <v>145</v>
      </c>
      <c r="D332" s="342" t="s">
        <v>2632</v>
      </c>
      <c r="E332" s="342" t="s">
        <v>111</v>
      </c>
      <c r="F332" s="342"/>
      <c r="G332" s="342" t="s">
        <v>144</v>
      </c>
      <c r="H332" s="343">
        <v>25.257444</v>
      </c>
      <c r="I332" s="343">
        <v>99.026797999999999</v>
      </c>
      <c r="J332" s="342" t="s">
        <v>1</v>
      </c>
      <c r="K332" s="342" t="s">
        <v>3</v>
      </c>
      <c r="L332" s="344">
        <v>1988</v>
      </c>
      <c r="M332" s="345" t="s">
        <v>0</v>
      </c>
      <c r="N332" s="345" t="s">
        <v>0</v>
      </c>
      <c r="O332" s="342">
        <v>8</v>
      </c>
      <c r="P332" s="345"/>
      <c r="Q332" s="345"/>
      <c r="R332" s="345">
        <v>16.8</v>
      </c>
      <c r="S332" s="345"/>
      <c r="T332" s="346"/>
      <c r="U332" s="342"/>
      <c r="V332" s="342" t="s">
        <v>0</v>
      </c>
      <c r="W332" s="342" t="s">
        <v>0</v>
      </c>
      <c r="X332" s="342" t="s">
        <v>0</v>
      </c>
      <c r="Y332" s="342" t="s">
        <v>0</v>
      </c>
      <c r="Z332" s="342" t="s">
        <v>0</v>
      </c>
      <c r="AA332" s="342" t="s">
        <v>0</v>
      </c>
      <c r="AB332" s="342" t="s">
        <v>0</v>
      </c>
      <c r="AC332" s="342"/>
      <c r="AD332" s="342"/>
      <c r="AE332" s="347"/>
      <c r="AF332" s="342"/>
      <c r="AG332" s="348" t="s">
        <v>2636</v>
      </c>
    </row>
    <row r="333" spans="2:33" x14ac:dyDescent="0.2">
      <c r="B333" s="287" t="s">
        <v>143</v>
      </c>
      <c r="C333" s="349" t="s">
        <v>142</v>
      </c>
      <c r="D333" s="288" t="s">
        <v>2630</v>
      </c>
      <c r="E333" s="288" t="s">
        <v>111</v>
      </c>
      <c r="F333" s="288"/>
      <c r="G333" s="288" t="s">
        <v>125</v>
      </c>
      <c r="H333" s="289">
        <v>30.940308000000002</v>
      </c>
      <c r="I333" s="289">
        <v>95.659109999999998</v>
      </c>
      <c r="J333" s="288" t="s">
        <v>11</v>
      </c>
      <c r="K333" s="288" t="s">
        <v>10</v>
      </c>
      <c r="L333" s="290"/>
      <c r="M333" s="292">
        <v>420</v>
      </c>
      <c r="N333" s="292">
        <v>1912</v>
      </c>
      <c r="O333" s="288" t="s">
        <v>0</v>
      </c>
      <c r="P333" s="292"/>
      <c r="Q333" s="292"/>
      <c r="R333" s="292">
        <v>107</v>
      </c>
      <c r="S333" s="292"/>
      <c r="T333" s="293"/>
      <c r="U333" s="288"/>
      <c r="V333" s="288">
        <v>0</v>
      </c>
      <c r="W333" s="288">
        <v>0</v>
      </c>
      <c r="X333" s="288">
        <v>0</v>
      </c>
      <c r="Y333" s="288">
        <v>0</v>
      </c>
      <c r="Z333" s="288">
        <v>100</v>
      </c>
      <c r="AA333" s="288">
        <v>0</v>
      </c>
      <c r="AB333" s="288">
        <v>0</v>
      </c>
      <c r="AC333" s="288"/>
      <c r="AD333" s="294" t="s">
        <v>141</v>
      </c>
      <c r="AE333" s="294" t="s">
        <v>141</v>
      </c>
      <c r="AF333" s="288"/>
      <c r="AG333" s="295" t="s">
        <v>140</v>
      </c>
    </row>
    <row r="334" spans="2:33" x14ac:dyDescent="0.2">
      <c r="B334" s="279" t="s">
        <v>139</v>
      </c>
      <c r="C334" s="280" t="s">
        <v>138</v>
      </c>
      <c r="D334" s="281" t="s">
        <v>2632</v>
      </c>
      <c r="E334" s="281" t="s">
        <v>111</v>
      </c>
      <c r="F334" s="281"/>
      <c r="G334" s="281" t="s">
        <v>125</v>
      </c>
      <c r="H334" s="282">
        <v>26.297042000000001</v>
      </c>
      <c r="I334" s="282">
        <v>98.864293000000004</v>
      </c>
      <c r="J334" s="281" t="s">
        <v>11</v>
      </c>
      <c r="K334" s="281" t="s">
        <v>10</v>
      </c>
      <c r="L334" s="285"/>
      <c r="M334" s="283">
        <v>1800</v>
      </c>
      <c r="N334" s="283">
        <v>9200</v>
      </c>
      <c r="O334" s="281" t="s">
        <v>0</v>
      </c>
      <c r="P334" s="283">
        <v>134</v>
      </c>
      <c r="Q334" s="283">
        <v>401</v>
      </c>
      <c r="R334" s="283">
        <v>344</v>
      </c>
      <c r="S334" s="283"/>
      <c r="T334" s="286">
        <v>3982</v>
      </c>
      <c r="U334" s="281">
        <v>914.68</v>
      </c>
      <c r="V334" s="281">
        <v>0</v>
      </c>
      <c r="W334" s="281">
        <v>0</v>
      </c>
      <c r="X334" s="281">
        <v>0</v>
      </c>
      <c r="Y334" s="281">
        <v>0</v>
      </c>
      <c r="Z334" s="281">
        <v>100</v>
      </c>
      <c r="AA334" s="281">
        <v>0</v>
      </c>
      <c r="AB334" s="281">
        <v>0</v>
      </c>
      <c r="AC334" s="281"/>
      <c r="AD334" s="281" t="s">
        <v>133</v>
      </c>
      <c r="AE334" s="284" t="s">
        <v>133</v>
      </c>
      <c r="AF334" s="281"/>
      <c r="AG334" s="278" t="s">
        <v>137</v>
      </c>
    </row>
    <row r="335" spans="2:33" s="16" customFormat="1" ht="15" customHeight="1" x14ac:dyDescent="0.2">
      <c r="B335" s="279" t="s">
        <v>129</v>
      </c>
      <c r="C335" s="281"/>
      <c r="D335" s="281" t="s">
        <v>2632</v>
      </c>
      <c r="E335" s="281" t="s">
        <v>111</v>
      </c>
      <c r="F335" s="281"/>
      <c r="G335" s="281" t="s">
        <v>128</v>
      </c>
      <c r="H335" s="282">
        <v>27.096900000000002</v>
      </c>
      <c r="I335" s="282">
        <v>98.804355000000001</v>
      </c>
      <c r="J335" s="1411" t="s">
        <v>11</v>
      </c>
      <c r="K335" s="1411" t="s">
        <v>3</v>
      </c>
      <c r="L335" s="1414"/>
      <c r="M335" s="1412">
        <v>49.6</v>
      </c>
      <c r="N335" s="1412">
        <v>214</v>
      </c>
      <c r="O335" s="1411" t="s">
        <v>0</v>
      </c>
      <c r="P335" s="1412"/>
      <c r="Q335" s="1412"/>
      <c r="R335" s="283">
        <v>4.1200000000000004E-3</v>
      </c>
      <c r="S335" s="283"/>
      <c r="T335" s="1413"/>
      <c r="U335" s="1411"/>
      <c r="V335" s="281">
        <v>0</v>
      </c>
      <c r="W335" s="281">
        <v>0</v>
      </c>
      <c r="X335" s="281">
        <v>0</v>
      </c>
      <c r="Y335" s="281">
        <v>0</v>
      </c>
      <c r="Z335" s="281">
        <v>100</v>
      </c>
      <c r="AA335" s="281">
        <v>0</v>
      </c>
      <c r="AB335" s="281">
        <v>0</v>
      </c>
      <c r="AC335" s="281"/>
      <c r="AD335" s="281"/>
      <c r="AE335" s="284"/>
      <c r="AF335" s="281"/>
      <c r="AG335" s="1410" t="s">
        <v>2658</v>
      </c>
    </row>
    <row r="336" spans="2:33" s="16" customFormat="1" x14ac:dyDescent="0.2">
      <c r="B336" s="279" t="s">
        <v>132</v>
      </c>
      <c r="C336" s="281"/>
      <c r="D336" s="281" t="s">
        <v>2632</v>
      </c>
      <c r="E336" s="281" t="s">
        <v>111</v>
      </c>
      <c r="F336" s="281"/>
      <c r="G336" s="281" t="s">
        <v>131</v>
      </c>
      <c r="H336" s="282">
        <v>27.149979999999999</v>
      </c>
      <c r="I336" s="282">
        <v>98.807783999999998</v>
      </c>
      <c r="J336" s="1411"/>
      <c r="K336" s="1411"/>
      <c r="L336" s="1414"/>
      <c r="M336" s="1412"/>
      <c r="N336" s="1412"/>
      <c r="O336" s="1411"/>
      <c r="P336" s="1412"/>
      <c r="Q336" s="1412"/>
      <c r="R336" s="283">
        <v>5.2500000000000003E-3</v>
      </c>
      <c r="S336" s="283"/>
      <c r="T336" s="1413"/>
      <c r="U336" s="1411"/>
      <c r="V336" s="281">
        <v>0</v>
      </c>
      <c r="W336" s="281">
        <v>0</v>
      </c>
      <c r="X336" s="281">
        <v>0</v>
      </c>
      <c r="Y336" s="281">
        <v>0</v>
      </c>
      <c r="Z336" s="281">
        <v>100</v>
      </c>
      <c r="AA336" s="281">
        <v>0</v>
      </c>
      <c r="AB336" s="281">
        <v>0</v>
      </c>
      <c r="AC336" s="281"/>
      <c r="AD336" s="281"/>
      <c r="AE336" s="284" t="s">
        <v>130</v>
      </c>
      <c r="AF336" s="281"/>
      <c r="AG336" s="1410"/>
    </row>
    <row r="337" spans="2:33" x14ac:dyDescent="0.2">
      <c r="B337" s="279" t="s">
        <v>136</v>
      </c>
      <c r="C337" s="281" t="s">
        <v>135</v>
      </c>
      <c r="D337" s="281" t="s">
        <v>2632</v>
      </c>
      <c r="E337" s="281" t="s">
        <v>111</v>
      </c>
      <c r="F337" s="281"/>
      <c r="G337" s="281" t="s">
        <v>125</v>
      </c>
      <c r="H337" s="282">
        <v>24.415035</v>
      </c>
      <c r="I337" s="282">
        <v>98.977867000000003</v>
      </c>
      <c r="J337" s="281" t="s">
        <v>11</v>
      </c>
      <c r="K337" s="281" t="s">
        <v>134</v>
      </c>
      <c r="L337" s="285"/>
      <c r="M337" s="283">
        <v>1000</v>
      </c>
      <c r="N337" s="283">
        <v>5210</v>
      </c>
      <c r="O337" s="281" t="s">
        <v>0</v>
      </c>
      <c r="P337" s="283">
        <v>89</v>
      </c>
      <c r="Q337" s="283"/>
      <c r="R337" s="283">
        <v>391</v>
      </c>
      <c r="S337" s="283"/>
      <c r="T337" s="286">
        <v>2889</v>
      </c>
      <c r="U337" s="281"/>
      <c r="V337" s="281">
        <v>0</v>
      </c>
      <c r="W337" s="281">
        <v>0</v>
      </c>
      <c r="X337" s="281">
        <v>0</v>
      </c>
      <c r="Y337" s="281">
        <v>0</v>
      </c>
      <c r="Z337" s="281">
        <v>100</v>
      </c>
      <c r="AA337" s="281">
        <v>0</v>
      </c>
      <c r="AB337" s="281">
        <v>0</v>
      </c>
      <c r="AC337" s="281"/>
      <c r="AD337" s="281" t="s">
        <v>133</v>
      </c>
      <c r="AE337" s="284" t="s">
        <v>133</v>
      </c>
      <c r="AF337" s="281"/>
      <c r="AG337" s="278" t="s">
        <v>124</v>
      </c>
    </row>
    <row r="338" spans="2:33" x14ac:dyDescent="0.2">
      <c r="B338" s="279" t="s">
        <v>127</v>
      </c>
      <c r="C338" s="280" t="s">
        <v>126</v>
      </c>
      <c r="D338" s="281" t="s">
        <v>2630</v>
      </c>
      <c r="E338" s="281" t="s">
        <v>111</v>
      </c>
      <c r="F338" s="281"/>
      <c r="G338" s="281" t="s">
        <v>125</v>
      </c>
      <c r="H338" s="282">
        <v>29.696572</v>
      </c>
      <c r="I338" s="282">
        <v>97.440465000000003</v>
      </c>
      <c r="J338" s="281" t="s">
        <v>11</v>
      </c>
      <c r="K338" s="281" t="s">
        <v>10</v>
      </c>
      <c r="L338" s="285"/>
      <c r="M338" s="309">
        <v>700</v>
      </c>
      <c r="N338" s="309">
        <v>3171</v>
      </c>
      <c r="O338" s="306" t="s">
        <v>0</v>
      </c>
      <c r="P338" s="309"/>
      <c r="Q338" s="309"/>
      <c r="R338" s="309">
        <v>201</v>
      </c>
      <c r="S338" s="309"/>
      <c r="T338" s="286"/>
      <c r="U338" s="281"/>
      <c r="V338" s="281">
        <v>0</v>
      </c>
      <c r="W338" s="281">
        <v>0</v>
      </c>
      <c r="X338" s="281">
        <v>0</v>
      </c>
      <c r="Y338" s="281">
        <v>0</v>
      </c>
      <c r="Z338" s="281">
        <v>100</v>
      </c>
      <c r="AA338" s="281">
        <v>0</v>
      </c>
      <c r="AB338" s="281">
        <v>0</v>
      </c>
      <c r="AC338" s="281"/>
      <c r="AD338" s="281"/>
      <c r="AE338" s="284"/>
      <c r="AF338" s="281"/>
      <c r="AG338" s="278" t="s">
        <v>124</v>
      </c>
    </row>
    <row r="339" spans="2:33" x14ac:dyDescent="0.2">
      <c r="B339" s="279" t="s">
        <v>1509</v>
      </c>
      <c r="C339" s="280" t="s">
        <v>1510</v>
      </c>
      <c r="D339" s="281" t="s">
        <v>2630</v>
      </c>
      <c r="E339" s="281" t="s">
        <v>111</v>
      </c>
      <c r="F339" s="281"/>
      <c r="G339" s="281"/>
      <c r="H339" s="282">
        <v>31.208376000000001</v>
      </c>
      <c r="I339" s="282">
        <v>93.950785999999994</v>
      </c>
      <c r="J339" s="281" t="s">
        <v>11</v>
      </c>
      <c r="K339" s="281" t="s">
        <v>3</v>
      </c>
      <c r="L339" s="285"/>
      <c r="M339" s="283"/>
      <c r="N339" s="283"/>
      <c r="O339" s="281"/>
      <c r="P339" s="283"/>
      <c r="Q339" s="283"/>
      <c r="R339" s="283"/>
      <c r="S339" s="283"/>
      <c r="T339" s="286"/>
      <c r="U339" s="281"/>
      <c r="V339" s="281"/>
      <c r="W339" s="281"/>
      <c r="X339" s="281"/>
      <c r="Y339" s="281"/>
      <c r="Z339" s="281"/>
      <c r="AA339" s="281"/>
      <c r="AB339" s="281"/>
      <c r="AC339" s="281"/>
      <c r="AD339" s="281"/>
      <c r="AE339" s="284"/>
      <c r="AF339" s="281"/>
      <c r="AG339" s="350" t="s">
        <v>2655</v>
      </c>
    </row>
    <row r="340" spans="2:33" x14ac:dyDescent="0.2">
      <c r="B340" s="279" t="s">
        <v>123</v>
      </c>
      <c r="C340" s="280" t="s">
        <v>122</v>
      </c>
      <c r="D340" s="281" t="s">
        <v>2631</v>
      </c>
      <c r="E340" s="281" t="s">
        <v>111</v>
      </c>
      <c r="F340" s="281"/>
      <c r="G340" s="281" t="s">
        <v>115</v>
      </c>
      <c r="H340" s="282">
        <v>28.663053000000001</v>
      </c>
      <c r="I340" s="282">
        <v>98.432221999999996</v>
      </c>
      <c r="J340" s="281" t="s">
        <v>11</v>
      </c>
      <c r="K340" s="281" t="s">
        <v>10</v>
      </c>
      <c r="L340" s="285">
        <v>2040</v>
      </c>
      <c r="M340" s="283">
        <v>939</v>
      </c>
      <c r="N340" s="283"/>
      <c r="O340" s="281" t="s">
        <v>0</v>
      </c>
      <c r="P340" s="283">
        <v>67</v>
      </c>
      <c r="Q340" s="283"/>
      <c r="R340" s="283">
        <v>9.5</v>
      </c>
      <c r="S340" s="283"/>
      <c r="T340" s="286"/>
      <c r="U340" s="281"/>
      <c r="V340" s="281">
        <v>0</v>
      </c>
      <c r="W340" s="281">
        <v>0</v>
      </c>
      <c r="X340" s="281">
        <v>0</v>
      </c>
      <c r="Y340" s="281">
        <v>0</v>
      </c>
      <c r="Z340" s="281">
        <v>100</v>
      </c>
      <c r="AA340" s="281">
        <v>0</v>
      </c>
      <c r="AB340" s="281">
        <v>0</v>
      </c>
      <c r="AC340" s="281"/>
      <c r="AD340" s="281" t="s">
        <v>114</v>
      </c>
      <c r="AE340" s="284"/>
      <c r="AF340" s="281"/>
      <c r="AG340" s="278" t="s">
        <v>121</v>
      </c>
    </row>
    <row r="341" spans="2:33" x14ac:dyDescent="0.2">
      <c r="B341" s="279" t="s">
        <v>120</v>
      </c>
      <c r="C341" s="280" t="s">
        <v>119</v>
      </c>
      <c r="D341" s="281"/>
      <c r="E341" s="281" t="s">
        <v>111</v>
      </c>
      <c r="F341" s="281"/>
      <c r="G341" s="281"/>
      <c r="H341" s="282"/>
      <c r="I341" s="282"/>
      <c r="J341" s="281" t="s">
        <v>11</v>
      </c>
      <c r="K341" s="281" t="s">
        <v>431</v>
      </c>
      <c r="L341" s="285"/>
      <c r="M341" s="283">
        <v>118</v>
      </c>
      <c r="N341" s="283"/>
      <c r="O341" s="281"/>
      <c r="P341" s="283"/>
      <c r="Q341" s="283"/>
      <c r="R341" s="283"/>
      <c r="S341" s="283"/>
      <c r="T341" s="286"/>
      <c r="U341" s="281"/>
      <c r="V341" s="281">
        <v>0</v>
      </c>
      <c r="W341" s="281">
        <v>0</v>
      </c>
      <c r="X341" s="281">
        <v>0</v>
      </c>
      <c r="Y341" s="281">
        <v>0</v>
      </c>
      <c r="Z341" s="281">
        <v>100</v>
      </c>
      <c r="AA341" s="281">
        <v>0</v>
      </c>
      <c r="AB341" s="281">
        <v>0</v>
      </c>
      <c r="AC341" s="281"/>
      <c r="AD341" s="281"/>
      <c r="AE341" s="284"/>
      <c r="AF341" s="281"/>
      <c r="AG341" s="278" t="s">
        <v>118</v>
      </c>
    </row>
    <row r="342" spans="2:33" x14ac:dyDescent="0.2">
      <c r="B342" s="279" t="s">
        <v>117</v>
      </c>
      <c r="C342" s="280" t="s">
        <v>116</v>
      </c>
      <c r="D342" s="281" t="s">
        <v>2631</v>
      </c>
      <c r="E342" s="281" t="s">
        <v>111</v>
      </c>
      <c r="F342" s="281"/>
      <c r="G342" s="281" t="s">
        <v>115</v>
      </c>
      <c r="H342" s="282">
        <v>28.969722000000001</v>
      </c>
      <c r="I342" s="282">
        <v>98.415278000000001</v>
      </c>
      <c r="J342" s="281" t="s">
        <v>11</v>
      </c>
      <c r="K342" s="281" t="s">
        <v>10</v>
      </c>
      <c r="L342" s="285">
        <v>2040</v>
      </c>
      <c r="M342" s="283">
        <v>185</v>
      </c>
      <c r="N342" s="283"/>
      <c r="O342" s="281" t="s">
        <v>0</v>
      </c>
      <c r="P342" s="283"/>
      <c r="Q342" s="283"/>
      <c r="R342" s="283">
        <v>268.2</v>
      </c>
      <c r="S342" s="283"/>
      <c r="T342" s="286"/>
      <c r="U342" s="281"/>
      <c r="V342" s="281">
        <v>0</v>
      </c>
      <c r="W342" s="281">
        <v>0</v>
      </c>
      <c r="X342" s="281">
        <v>0</v>
      </c>
      <c r="Y342" s="281">
        <v>0</v>
      </c>
      <c r="Z342" s="281">
        <v>100</v>
      </c>
      <c r="AA342" s="281">
        <v>0</v>
      </c>
      <c r="AB342" s="281">
        <v>0</v>
      </c>
      <c r="AC342" s="281"/>
      <c r="AD342" s="281" t="s">
        <v>114</v>
      </c>
      <c r="AE342" s="284"/>
      <c r="AF342" s="281"/>
      <c r="AG342" s="278" t="s">
        <v>113</v>
      </c>
    </row>
    <row r="343" spans="2:33" x14ac:dyDescent="0.2">
      <c r="B343" s="279" t="s">
        <v>2634</v>
      </c>
      <c r="C343" s="281"/>
      <c r="D343" s="281" t="s">
        <v>2632</v>
      </c>
      <c r="E343" s="281" t="s">
        <v>111</v>
      </c>
      <c r="F343" s="281"/>
      <c r="G343" s="281" t="s">
        <v>112</v>
      </c>
      <c r="H343" s="282">
        <v>26.017243000000001</v>
      </c>
      <c r="I343" s="282">
        <v>98.765728999999993</v>
      </c>
      <c r="J343" s="281" t="s">
        <v>11</v>
      </c>
      <c r="K343" s="281" t="s">
        <v>3</v>
      </c>
      <c r="L343" s="285"/>
      <c r="M343" s="283"/>
      <c r="N343" s="283"/>
      <c r="O343" s="281" t="s">
        <v>0</v>
      </c>
      <c r="P343" s="283"/>
      <c r="Q343" s="283"/>
      <c r="R343" s="283"/>
      <c r="S343" s="283"/>
      <c r="T343" s="286"/>
      <c r="U343" s="281"/>
      <c r="V343" s="281">
        <v>0</v>
      </c>
      <c r="W343" s="281">
        <v>0</v>
      </c>
      <c r="X343" s="281">
        <v>0</v>
      </c>
      <c r="Y343" s="281">
        <v>0</v>
      </c>
      <c r="Z343" s="281">
        <v>100</v>
      </c>
      <c r="AA343" s="281">
        <v>0</v>
      </c>
      <c r="AB343" s="281">
        <v>0</v>
      </c>
      <c r="AC343" s="281"/>
      <c r="AD343" s="281"/>
      <c r="AE343" s="284"/>
      <c r="AF343" s="281"/>
      <c r="AG343" s="278" t="s">
        <v>1710</v>
      </c>
    </row>
    <row r="344" spans="2:33" ht="15" thickBot="1" x14ac:dyDescent="0.25">
      <c r="B344" s="351" t="s">
        <v>2635</v>
      </c>
      <c r="C344" s="352"/>
      <c r="D344" s="352" t="s">
        <v>2419</v>
      </c>
      <c r="E344" s="352" t="s">
        <v>111</v>
      </c>
      <c r="F344" s="352"/>
      <c r="G344" s="352"/>
      <c r="H344" s="353">
        <v>22.15607</v>
      </c>
      <c r="I344" s="353">
        <v>99.411655999999994</v>
      </c>
      <c r="J344" s="352" t="s">
        <v>1</v>
      </c>
      <c r="K344" s="352" t="s">
        <v>3</v>
      </c>
      <c r="L344" s="354"/>
      <c r="M344" s="355"/>
      <c r="N344" s="355"/>
      <c r="O344" s="352" t="s">
        <v>0</v>
      </c>
      <c r="P344" s="355"/>
      <c r="Q344" s="355"/>
      <c r="R344" s="355"/>
      <c r="S344" s="355"/>
      <c r="T344" s="356"/>
      <c r="U344" s="352"/>
      <c r="V344" s="352" t="s">
        <v>0</v>
      </c>
      <c r="W344" s="352" t="s">
        <v>0</v>
      </c>
      <c r="X344" s="352" t="s">
        <v>0</v>
      </c>
      <c r="Y344" s="352" t="s">
        <v>0</v>
      </c>
      <c r="Z344" s="352" t="s">
        <v>0</v>
      </c>
      <c r="AA344" s="352" t="s">
        <v>0</v>
      </c>
      <c r="AB344" s="352" t="s">
        <v>0</v>
      </c>
      <c r="AC344" s="352"/>
      <c r="AD344" s="352"/>
      <c r="AE344" s="357"/>
      <c r="AF344" s="352"/>
      <c r="AG344" s="358" t="s">
        <v>1710</v>
      </c>
    </row>
    <row r="363" spans="33:33" s="6" customFormat="1" ht="12" x14ac:dyDescent="0.15">
      <c r="AG363" s="15"/>
    </row>
    <row r="364" spans="33:33" s="6" customFormat="1" ht="12" x14ac:dyDescent="0.15">
      <c r="AG364" s="15"/>
    </row>
    <row r="365" spans="33:33" s="6" customFormat="1" ht="12" x14ac:dyDescent="0.15">
      <c r="AG365" s="15"/>
    </row>
    <row r="366" spans="33:33" s="6" customFormat="1" ht="12" x14ac:dyDescent="0.15">
      <c r="AG366" s="15"/>
    </row>
    <row r="367" spans="33:33" s="6" customFormat="1" ht="12" x14ac:dyDescent="0.15">
      <c r="AG367" s="15"/>
    </row>
    <row r="368" spans="33:33" s="6" customFormat="1" ht="12" x14ac:dyDescent="0.15">
      <c r="AG368" s="15"/>
    </row>
    <row r="369" spans="33:33" s="6" customFormat="1" ht="12" x14ac:dyDescent="0.15">
      <c r="AG369" s="15"/>
    </row>
    <row r="370" spans="33:33" s="6" customFormat="1" ht="12" x14ac:dyDescent="0.15">
      <c r="AG370" s="15"/>
    </row>
    <row r="371" spans="33:33" s="6" customFormat="1" ht="12" x14ac:dyDescent="0.15">
      <c r="AG371" s="15"/>
    </row>
    <row r="372" spans="33:33" s="6" customFormat="1" ht="12" x14ac:dyDescent="0.15">
      <c r="AG372" s="15"/>
    </row>
    <row r="373" spans="33:33" s="6" customFormat="1" ht="12" x14ac:dyDescent="0.15">
      <c r="AG373" s="15"/>
    </row>
    <row r="374" spans="33:33" s="6" customFormat="1" ht="12" x14ac:dyDescent="0.15">
      <c r="AG374" s="15"/>
    </row>
    <row r="375" spans="33:33" s="6" customFormat="1" ht="12" x14ac:dyDescent="0.15">
      <c r="AG375" s="15"/>
    </row>
    <row r="376" spans="33:33" s="17" customFormat="1" ht="12" x14ac:dyDescent="0.15">
      <c r="AG376" s="36"/>
    </row>
    <row r="377" spans="33:33" s="17" customFormat="1" ht="12" x14ac:dyDescent="0.15">
      <c r="AG377" s="36"/>
    </row>
    <row r="378" spans="33:33" s="17" customFormat="1" ht="12" x14ac:dyDescent="0.15">
      <c r="AG378" s="36"/>
    </row>
  </sheetData>
  <sortState xmlns:xlrd2="http://schemas.microsoft.com/office/spreadsheetml/2017/richdata2" ref="A68:CTC93">
    <sortCondition ref="B68:B93"/>
  </sortState>
  <mergeCells count="21">
    <mergeCell ref="H6:I6"/>
    <mergeCell ref="V6:AB6"/>
    <mergeCell ref="AG335:AG336"/>
    <mergeCell ref="B2:C2"/>
    <mergeCell ref="O335:O336"/>
    <mergeCell ref="P335:P336"/>
    <mergeCell ref="Q335:Q336"/>
    <mergeCell ref="T335:T336"/>
    <mergeCell ref="U335:U336"/>
    <mergeCell ref="J335:J336"/>
    <mergeCell ref="K335:K336"/>
    <mergeCell ref="L335:L336"/>
    <mergeCell ref="M335:M336"/>
    <mergeCell ref="N335:N336"/>
    <mergeCell ref="B210:AG210"/>
    <mergeCell ref="B67:AG67"/>
    <mergeCell ref="U87:U89"/>
    <mergeCell ref="N87:N89"/>
    <mergeCell ref="AC87:AC89"/>
    <mergeCell ref="AE87:AE89"/>
    <mergeCell ref="AG87:AG89"/>
  </mergeCells>
  <pageMargins left="0.75" right="0.75" top="1" bottom="1" header="0.5" footer="0.5"/>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TE200"/>
  <sheetViews>
    <sheetView zoomScale="110" zoomScaleNormal="110" workbookViewId="0">
      <pane xSplit="2" ySplit="7" topLeftCell="D89" activePane="bottomRight" state="frozen"/>
      <selection pane="topRight" activeCell="C1" sqref="C1"/>
      <selection pane="bottomLeft" activeCell="A6" sqref="A6"/>
      <selection pane="bottomRight" activeCell="L105" sqref="L105"/>
    </sheetView>
  </sheetViews>
  <sheetFormatPr baseColWidth="10" defaultRowHeight="14" x14ac:dyDescent="0.2"/>
  <cols>
    <col min="1" max="1" width="3.6640625" style="1362" customWidth="1"/>
    <col min="2" max="2" width="19.6640625" style="943" customWidth="1"/>
    <col min="3" max="3" width="22.1640625" style="943" customWidth="1"/>
    <col min="4" max="4" width="6.6640625" style="943" customWidth="1"/>
    <col min="5" max="5" width="5.5" style="943" customWidth="1"/>
    <col min="6" max="6" width="16" style="943" customWidth="1"/>
    <col min="7" max="7" width="11" style="943" customWidth="1"/>
    <col min="8" max="8" width="10.6640625" style="943" customWidth="1"/>
    <col min="9" max="9" width="16" style="943" customWidth="1"/>
    <col min="10" max="10" width="15.5" style="943" customWidth="1"/>
    <col min="11" max="11" width="7.5" style="943" customWidth="1"/>
    <col min="12" max="12" width="5.6640625" style="943" customWidth="1"/>
    <col min="13" max="13" width="5.1640625" style="943" customWidth="1"/>
    <col min="14" max="16" width="8" style="943" customWidth="1"/>
    <col min="17" max="17" width="5.83203125" style="943" customWidth="1"/>
    <col min="18" max="18" width="6" style="943" customWidth="1"/>
    <col min="19" max="19" width="7.5" style="943" customWidth="1"/>
    <col min="20" max="20" width="7.6640625" style="943" customWidth="1"/>
    <col min="21" max="21" width="8.1640625" style="943" customWidth="1"/>
    <col min="22" max="22" width="6.83203125" style="943" customWidth="1"/>
    <col min="23" max="23" width="10.1640625" style="943" customWidth="1"/>
    <col min="24" max="24" width="4.83203125" style="943" customWidth="1"/>
    <col min="25" max="25" width="6.83203125" style="943" customWidth="1"/>
    <col min="26" max="26" width="7.83203125" style="943" customWidth="1"/>
    <col min="27" max="27" width="6.6640625" style="943" customWidth="1"/>
    <col min="28" max="28" width="5.5" style="943" customWidth="1"/>
    <col min="29" max="29" width="7.6640625" style="943" customWidth="1"/>
    <col min="30" max="30" width="5.83203125" style="943" customWidth="1"/>
    <col min="31" max="34" width="18.1640625" style="943" customWidth="1"/>
    <col min="35" max="35" width="132.6640625" style="943" customWidth="1"/>
    <col min="36" max="16384" width="10.83203125" style="943"/>
  </cols>
  <sheetData>
    <row r="1" spans="1:2553" ht="15" thickBot="1" x14ac:dyDescent="0.25"/>
    <row r="2" spans="1:2553" ht="21" thickTop="1" thickBot="1" x14ac:dyDescent="0.3">
      <c r="B2" s="1427" t="s">
        <v>3272</v>
      </c>
      <c r="C2" s="1428"/>
      <c r="D2" s="944"/>
    </row>
    <row r="3" spans="1:2553" ht="15" thickTop="1" x14ac:dyDescent="0.2"/>
    <row r="4" spans="1:2553" ht="34" x14ac:dyDescent="0.2">
      <c r="B4" s="945" t="s">
        <v>879</v>
      </c>
    </row>
    <row r="5" spans="1:2553" ht="15" thickBot="1" x14ac:dyDescent="0.25"/>
    <row r="6" spans="1:2553" s="953" customFormat="1" ht="44" customHeight="1" thickBot="1" x14ac:dyDescent="0.25">
      <c r="A6" s="1363"/>
      <c r="B6" s="946" t="s">
        <v>109</v>
      </c>
      <c r="C6" s="946" t="s">
        <v>108</v>
      </c>
      <c r="D6" s="946" t="s">
        <v>1965</v>
      </c>
      <c r="E6" s="946" t="s">
        <v>107</v>
      </c>
      <c r="F6" s="946" t="s">
        <v>106</v>
      </c>
      <c r="G6" s="1389" t="s">
        <v>2928</v>
      </c>
      <c r="H6" s="1390"/>
      <c r="I6" s="1389" t="s">
        <v>2931</v>
      </c>
      <c r="J6" s="1390"/>
      <c r="K6" s="946" t="s">
        <v>104</v>
      </c>
      <c r="L6" s="946" t="s">
        <v>103</v>
      </c>
      <c r="M6" s="947" t="s">
        <v>102</v>
      </c>
      <c r="N6" s="948" t="s">
        <v>101</v>
      </c>
      <c r="O6" s="946" t="s">
        <v>100</v>
      </c>
      <c r="P6" s="946" t="s">
        <v>99</v>
      </c>
      <c r="Q6" s="946" t="s">
        <v>98</v>
      </c>
      <c r="R6" s="946" t="s">
        <v>97</v>
      </c>
      <c r="S6" s="946" t="s">
        <v>3141</v>
      </c>
      <c r="T6" s="946" t="s">
        <v>95</v>
      </c>
      <c r="U6" s="946" t="s">
        <v>94</v>
      </c>
      <c r="V6" s="946" t="s">
        <v>93</v>
      </c>
      <c r="W6" s="949" t="s">
        <v>88</v>
      </c>
      <c r="X6" s="1391" t="s">
        <v>92</v>
      </c>
      <c r="Y6" s="1391"/>
      <c r="Z6" s="1391"/>
      <c r="AA6" s="1391"/>
      <c r="AB6" s="1391"/>
      <c r="AC6" s="1391"/>
      <c r="AD6" s="1391"/>
      <c r="AE6" s="950" t="s">
        <v>91</v>
      </c>
      <c r="AF6" s="950" t="s">
        <v>3124</v>
      </c>
      <c r="AG6" s="950" t="s">
        <v>2958</v>
      </c>
      <c r="AH6" s="950" t="s">
        <v>89</v>
      </c>
      <c r="AI6" s="950" t="s">
        <v>3120</v>
      </c>
      <c r="AJ6" s="951"/>
      <c r="AK6" s="952"/>
      <c r="AL6" s="952"/>
      <c r="AM6" s="952"/>
      <c r="AN6" s="952"/>
      <c r="AO6" s="952"/>
      <c r="AP6" s="952"/>
      <c r="AQ6" s="952"/>
      <c r="AR6" s="952"/>
      <c r="AS6" s="952"/>
      <c r="AT6" s="952"/>
      <c r="AU6" s="952"/>
      <c r="AV6" s="952"/>
      <c r="AW6" s="952"/>
      <c r="AX6" s="952"/>
      <c r="AY6" s="952"/>
      <c r="AZ6" s="952"/>
      <c r="BA6" s="952"/>
      <c r="BB6" s="952"/>
      <c r="BC6" s="952"/>
      <c r="BD6" s="952"/>
      <c r="BE6" s="952"/>
      <c r="BF6" s="952"/>
      <c r="BG6" s="952"/>
      <c r="BH6" s="952"/>
      <c r="BI6" s="952"/>
      <c r="BJ6" s="952"/>
      <c r="BK6" s="952"/>
      <c r="BL6" s="952"/>
      <c r="BM6" s="952"/>
      <c r="BN6" s="952"/>
      <c r="BO6" s="952"/>
      <c r="BP6" s="952"/>
      <c r="BQ6" s="952"/>
      <c r="BR6" s="952"/>
      <c r="BS6" s="952"/>
      <c r="BT6" s="952"/>
      <c r="BU6" s="952"/>
      <c r="BV6" s="952"/>
      <c r="BW6" s="952"/>
      <c r="BX6" s="952"/>
      <c r="BY6" s="952"/>
      <c r="BZ6" s="952"/>
      <c r="CA6" s="952"/>
      <c r="CB6" s="952"/>
      <c r="CC6" s="952"/>
      <c r="CD6" s="952"/>
      <c r="CE6" s="952"/>
      <c r="CF6" s="952"/>
      <c r="CG6" s="952"/>
      <c r="CH6" s="952"/>
      <c r="CI6" s="952"/>
      <c r="CJ6" s="952"/>
      <c r="CK6" s="952"/>
      <c r="CL6" s="952"/>
      <c r="CM6" s="952"/>
      <c r="CN6" s="952"/>
      <c r="CO6" s="952"/>
      <c r="CP6" s="952"/>
      <c r="CQ6" s="952"/>
      <c r="CR6" s="952"/>
      <c r="CS6" s="952"/>
      <c r="CT6" s="952"/>
      <c r="CU6" s="952"/>
      <c r="CV6" s="952"/>
      <c r="CW6" s="952"/>
      <c r="CX6" s="952"/>
      <c r="CY6" s="952"/>
      <c r="CZ6" s="952"/>
      <c r="DA6" s="952"/>
      <c r="DB6" s="952"/>
      <c r="DC6" s="952"/>
      <c r="DD6" s="952"/>
      <c r="DE6" s="952"/>
      <c r="DF6" s="952"/>
      <c r="DG6" s="952"/>
      <c r="DH6" s="952"/>
      <c r="DI6" s="952"/>
      <c r="DJ6" s="952"/>
      <c r="DK6" s="952"/>
      <c r="DL6" s="952"/>
      <c r="DM6" s="952"/>
      <c r="DN6" s="952"/>
      <c r="DO6" s="952"/>
      <c r="DP6" s="952"/>
      <c r="DQ6" s="952"/>
      <c r="DR6" s="952"/>
      <c r="DS6" s="952"/>
      <c r="DT6" s="952"/>
      <c r="DU6" s="952"/>
      <c r="DV6" s="952"/>
      <c r="DW6" s="952"/>
      <c r="DX6" s="952"/>
      <c r="DY6" s="952"/>
      <c r="DZ6" s="952"/>
      <c r="EA6" s="952"/>
      <c r="EB6" s="952"/>
      <c r="EC6" s="952"/>
      <c r="ED6" s="952"/>
      <c r="EE6" s="952"/>
      <c r="EF6" s="952"/>
      <c r="EG6" s="952"/>
      <c r="EH6" s="952"/>
      <c r="EI6" s="952"/>
      <c r="EJ6" s="952"/>
      <c r="EK6" s="952"/>
      <c r="EL6" s="952"/>
      <c r="EM6" s="952"/>
      <c r="EN6" s="952"/>
      <c r="EO6" s="952"/>
      <c r="EP6" s="952"/>
      <c r="EQ6" s="952"/>
      <c r="ER6" s="952"/>
      <c r="ES6" s="952"/>
      <c r="ET6" s="952"/>
      <c r="EU6" s="952"/>
      <c r="EV6" s="952"/>
      <c r="EW6" s="952"/>
      <c r="EX6" s="952"/>
      <c r="EY6" s="952"/>
      <c r="EZ6" s="952"/>
      <c r="FA6" s="952"/>
      <c r="FB6" s="952"/>
      <c r="FC6" s="952"/>
      <c r="FD6" s="952"/>
      <c r="FE6" s="952"/>
      <c r="FF6" s="952"/>
      <c r="FG6" s="952"/>
      <c r="FH6" s="952"/>
      <c r="FI6" s="952"/>
      <c r="FJ6" s="952"/>
      <c r="FK6" s="952"/>
      <c r="FL6" s="952"/>
      <c r="FM6" s="952"/>
      <c r="FN6" s="952"/>
      <c r="FO6" s="952"/>
      <c r="FP6" s="952"/>
      <c r="FQ6" s="952"/>
      <c r="FR6" s="952"/>
      <c r="FS6" s="952"/>
      <c r="FT6" s="952"/>
      <c r="FU6" s="952"/>
      <c r="FV6" s="952"/>
      <c r="FW6" s="952"/>
      <c r="FX6" s="952"/>
      <c r="FY6" s="952"/>
      <c r="FZ6" s="952"/>
      <c r="GA6" s="952"/>
      <c r="GB6" s="952"/>
      <c r="GC6" s="952"/>
      <c r="GD6" s="952"/>
      <c r="GE6" s="952"/>
      <c r="GF6" s="952"/>
      <c r="GG6" s="952"/>
      <c r="GH6" s="952"/>
      <c r="GI6" s="952"/>
      <c r="GJ6" s="952"/>
      <c r="GK6" s="952"/>
      <c r="GL6" s="952"/>
      <c r="GM6" s="952"/>
      <c r="GN6" s="952"/>
      <c r="GO6" s="952"/>
      <c r="GP6" s="952"/>
      <c r="GQ6" s="952"/>
      <c r="GR6" s="952"/>
      <c r="GS6" s="952"/>
      <c r="GT6" s="952"/>
      <c r="GU6" s="952"/>
      <c r="GV6" s="952"/>
      <c r="GW6" s="952"/>
      <c r="GX6" s="952"/>
      <c r="GY6" s="952"/>
      <c r="GZ6" s="952"/>
      <c r="HA6" s="952"/>
      <c r="HB6" s="952"/>
      <c r="HC6" s="952"/>
      <c r="HD6" s="952"/>
      <c r="HE6" s="952"/>
      <c r="HF6" s="952"/>
      <c r="HG6" s="952"/>
      <c r="HH6" s="952"/>
      <c r="HI6" s="952"/>
      <c r="HJ6" s="952"/>
      <c r="HK6" s="952"/>
      <c r="HL6" s="952"/>
      <c r="HM6" s="952"/>
      <c r="HN6" s="952"/>
      <c r="HO6" s="952"/>
      <c r="HP6" s="952"/>
      <c r="HQ6" s="952"/>
      <c r="HR6" s="952"/>
      <c r="HS6" s="952"/>
      <c r="HT6" s="952"/>
      <c r="HU6" s="952"/>
      <c r="HV6" s="952"/>
      <c r="HW6" s="952"/>
      <c r="HX6" s="952"/>
      <c r="HY6" s="952"/>
      <c r="HZ6" s="952"/>
      <c r="IA6" s="952"/>
      <c r="IB6" s="952"/>
      <c r="IC6" s="952"/>
      <c r="ID6" s="952"/>
      <c r="IE6" s="952"/>
      <c r="IF6" s="952"/>
      <c r="IG6" s="952"/>
      <c r="IH6" s="952"/>
      <c r="II6" s="952"/>
      <c r="IJ6" s="952"/>
      <c r="IK6" s="952"/>
      <c r="IL6" s="952"/>
      <c r="IM6" s="952"/>
      <c r="IN6" s="952"/>
      <c r="IO6" s="952"/>
      <c r="IP6" s="952"/>
      <c r="IQ6" s="952"/>
      <c r="IR6" s="952"/>
      <c r="IS6" s="952"/>
      <c r="IT6" s="952"/>
      <c r="IU6" s="952"/>
      <c r="IV6" s="952"/>
      <c r="IW6" s="952"/>
      <c r="IX6" s="952"/>
      <c r="IY6" s="952"/>
      <c r="IZ6" s="952"/>
      <c r="JA6" s="952"/>
      <c r="JB6" s="952"/>
      <c r="JC6" s="952"/>
      <c r="JD6" s="952"/>
      <c r="JE6" s="952"/>
      <c r="JF6" s="952"/>
      <c r="JG6" s="952"/>
      <c r="JH6" s="952"/>
      <c r="JI6" s="952"/>
      <c r="JJ6" s="952"/>
      <c r="JK6" s="952"/>
      <c r="JL6" s="952"/>
      <c r="JM6" s="952"/>
      <c r="JN6" s="952"/>
      <c r="JO6" s="952"/>
      <c r="JP6" s="952"/>
      <c r="JQ6" s="952"/>
      <c r="JR6" s="952"/>
      <c r="JS6" s="952"/>
      <c r="JT6" s="952"/>
      <c r="JU6" s="952"/>
      <c r="JV6" s="952"/>
      <c r="JW6" s="952"/>
      <c r="JX6" s="952"/>
      <c r="JY6" s="952"/>
      <c r="JZ6" s="952"/>
      <c r="KA6" s="952"/>
      <c r="KB6" s="952"/>
      <c r="KC6" s="952"/>
      <c r="KD6" s="952"/>
      <c r="KE6" s="952"/>
      <c r="KF6" s="952"/>
      <c r="KG6" s="952"/>
      <c r="KH6" s="952"/>
      <c r="KI6" s="952"/>
      <c r="KJ6" s="952"/>
      <c r="KK6" s="952"/>
      <c r="KL6" s="952"/>
      <c r="KM6" s="952"/>
      <c r="KN6" s="952"/>
      <c r="KO6" s="952"/>
      <c r="KP6" s="952"/>
      <c r="KQ6" s="952"/>
      <c r="KR6" s="952"/>
      <c r="KS6" s="952"/>
      <c r="KT6" s="952"/>
      <c r="KU6" s="952"/>
      <c r="KV6" s="952"/>
      <c r="KW6" s="952"/>
      <c r="KX6" s="952"/>
      <c r="KY6" s="952"/>
      <c r="KZ6" s="952"/>
      <c r="LA6" s="952"/>
      <c r="LB6" s="952"/>
      <c r="LC6" s="952"/>
      <c r="LD6" s="952"/>
      <c r="LE6" s="952"/>
      <c r="LF6" s="952"/>
      <c r="LG6" s="952"/>
      <c r="LH6" s="952"/>
      <c r="LI6" s="952"/>
      <c r="LJ6" s="952"/>
      <c r="LK6" s="952"/>
      <c r="LL6" s="952"/>
      <c r="LM6" s="952"/>
      <c r="LN6" s="952"/>
      <c r="LO6" s="952"/>
      <c r="LP6" s="952"/>
      <c r="LQ6" s="952"/>
      <c r="LR6" s="952"/>
      <c r="LS6" s="952"/>
      <c r="LT6" s="952"/>
      <c r="LU6" s="952"/>
      <c r="LV6" s="952"/>
      <c r="LW6" s="952"/>
      <c r="LX6" s="952"/>
      <c r="LY6" s="952"/>
      <c r="LZ6" s="952"/>
      <c r="MA6" s="952"/>
      <c r="MB6" s="952"/>
      <c r="MC6" s="952"/>
      <c r="MD6" s="952"/>
      <c r="ME6" s="952"/>
      <c r="MF6" s="952"/>
      <c r="MG6" s="952"/>
      <c r="MH6" s="952"/>
      <c r="MI6" s="952"/>
      <c r="MJ6" s="952"/>
      <c r="MK6" s="952"/>
      <c r="ML6" s="952"/>
      <c r="MM6" s="952"/>
      <c r="MN6" s="952"/>
      <c r="MO6" s="952"/>
      <c r="MP6" s="952"/>
      <c r="MQ6" s="952"/>
      <c r="MR6" s="952"/>
      <c r="MS6" s="952"/>
      <c r="MT6" s="952"/>
      <c r="MU6" s="952"/>
      <c r="MV6" s="952"/>
      <c r="MW6" s="952"/>
      <c r="MX6" s="952"/>
      <c r="MY6" s="952"/>
      <c r="MZ6" s="952"/>
      <c r="NA6" s="952"/>
      <c r="NB6" s="952"/>
      <c r="NC6" s="952"/>
      <c r="ND6" s="952"/>
      <c r="NE6" s="952"/>
      <c r="NF6" s="952"/>
      <c r="NG6" s="952"/>
      <c r="NH6" s="952"/>
      <c r="NI6" s="952"/>
      <c r="NJ6" s="952"/>
      <c r="NK6" s="952"/>
      <c r="NL6" s="952"/>
      <c r="NM6" s="952"/>
      <c r="NN6" s="952"/>
      <c r="NO6" s="952"/>
      <c r="NP6" s="952"/>
      <c r="NQ6" s="952"/>
      <c r="NR6" s="952"/>
      <c r="NS6" s="952"/>
      <c r="NT6" s="952"/>
      <c r="NU6" s="952"/>
      <c r="NV6" s="952"/>
      <c r="NW6" s="952"/>
      <c r="NX6" s="952"/>
      <c r="NY6" s="952"/>
      <c r="NZ6" s="952"/>
      <c r="OA6" s="952"/>
      <c r="OB6" s="952"/>
      <c r="OC6" s="952"/>
      <c r="OD6" s="952"/>
      <c r="OE6" s="952"/>
      <c r="OF6" s="952"/>
      <c r="OG6" s="952"/>
      <c r="OH6" s="952"/>
      <c r="OI6" s="952"/>
      <c r="OJ6" s="952"/>
      <c r="OK6" s="952"/>
      <c r="OL6" s="952"/>
      <c r="OM6" s="952"/>
      <c r="ON6" s="952"/>
      <c r="OO6" s="952"/>
      <c r="OP6" s="952"/>
      <c r="OQ6" s="952"/>
      <c r="OR6" s="952"/>
      <c r="OS6" s="952"/>
      <c r="OT6" s="952"/>
      <c r="OU6" s="952"/>
      <c r="OV6" s="952"/>
      <c r="OW6" s="952"/>
      <c r="OX6" s="952"/>
      <c r="OY6" s="952"/>
      <c r="OZ6" s="952"/>
      <c r="PA6" s="952"/>
      <c r="PB6" s="952"/>
      <c r="PC6" s="952"/>
      <c r="PD6" s="952"/>
      <c r="PE6" s="952"/>
      <c r="PF6" s="952"/>
      <c r="PG6" s="952"/>
      <c r="PH6" s="952"/>
      <c r="PI6" s="952"/>
      <c r="PJ6" s="952"/>
      <c r="PK6" s="952"/>
      <c r="PL6" s="952"/>
      <c r="PM6" s="952"/>
      <c r="PN6" s="952"/>
      <c r="PO6" s="952"/>
      <c r="PP6" s="952"/>
      <c r="PQ6" s="952"/>
      <c r="PR6" s="952"/>
      <c r="PS6" s="952"/>
      <c r="PT6" s="952"/>
      <c r="PU6" s="952"/>
      <c r="PV6" s="952"/>
      <c r="PW6" s="952"/>
      <c r="PX6" s="952"/>
      <c r="PY6" s="952"/>
      <c r="PZ6" s="952"/>
      <c r="QA6" s="952"/>
      <c r="QB6" s="952"/>
      <c r="QC6" s="952"/>
      <c r="QD6" s="952"/>
      <c r="QE6" s="952"/>
      <c r="QF6" s="952"/>
      <c r="QG6" s="952"/>
      <c r="QH6" s="952"/>
      <c r="QI6" s="952"/>
      <c r="QJ6" s="952"/>
      <c r="QK6" s="952"/>
      <c r="QL6" s="952"/>
      <c r="QM6" s="952"/>
      <c r="QN6" s="952"/>
      <c r="QO6" s="952"/>
      <c r="QP6" s="952"/>
      <c r="QQ6" s="952"/>
      <c r="QR6" s="952"/>
      <c r="QS6" s="952"/>
      <c r="QT6" s="952"/>
      <c r="QU6" s="952"/>
      <c r="QV6" s="952"/>
      <c r="QW6" s="952"/>
      <c r="QX6" s="952"/>
      <c r="QY6" s="952"/>
      <c r="QZ6" s="952"/>
      <c r="RA6" s="952"/>
      <c r="RB6" s="952"/>
      <c r="RC6" s="952"/>
      <c r="RD6" s="952"/>
      <c r="RE6" s="952"/>
      <c r="RF6" s="952"/>
      <c r="RG6" s="952"/>
      <c r="RH6" s="952"/>
      <c r="RI6" s="952"/>
      <c r="RJ6" s="952"/>
      <c r="RK6" s="952"/>
      <c r="RL6" s="952"/>
      <c r="RM6" s="952"/>
      <c r="RN6" s="952"/>
      <c r="RO6" s="952"/>
      <c r="RP6" s="952"/>
      <c r="RQ6" s="952"/>
      <c r="RR6" s="952"/>
      <c r="RS6" s="952"/>
      <c r="RT6" s="952"/>
      <c r="RU6" s="952"/>
      <c r="RV6" s="952"/>
      <c r="RW6" s="952"/>
      <c r="RX6" s="952"/>
      <c r="RY6" s="952"/>
      <c r="RZ6" s="952"/>
      <c r="SA6" s="952"/>
      <c r="SB6" s="952"/>
      <c r="SC6" s="952"/>
      <c r="SD6" s="952"/>
      <c r="SE6" s="952"/>
      <c r="SF6" s="952"/>
      <c r="SG6" s="952"/>
      <c r="SH6" s="952"/>
      <c r="SI6" s="952"/>
      <c r="SJ6" s="952"/>
      <c r="SK6" s="952"/>
      <c r="SL6" s="952"/>
      <c r="SM6" s="952"/>
      <c r="SN6" s="952"/>
      <c r="SO6" s="952"/>
      <c r="SP6" s="952"/>
      <c r="SQ6" s="952"/>
      <c r="SR6" s="952"/>
      <c r="SS6" s="952"/>
      <c r="ST6" s="952"/>
      <c r="SU6" s="952"/>
      <c r="SV6" s="952"/>
      <c r="SW6" s="952"/>
      <c r="SX6" s="952"/>
      <c r="SY6" s="952"/>
      <c r="SZ6" s="952"/>
      <c r="TA6" s="952"/>
      <c r="TB6" s="952"/>
      <c r="TC6" s="952"/>
      <c r="TD6" s="952"/>
      <c r="TE6" s="952"/>
      <c r="TF6" s="952"/>
      <c r="TG6" s="952"/>
      <c r="TH6" s="952"/>
      <c r="TI6" s="952"/>
      <c r="TJ6" s="952"/>
      <c r="TK6" s="952"/>
      <c r="TL6" s="952"/>
      <c r="TM6" s="952"/>
      <c r="TN6" s="952"/>
      <c r="TO6" s="952"/>
      <c r="TP6" s="952"/>
      <c r="TQ6" s="952"/>
      <c r="TR6" s="952"/>
      <c r="TS6" s="952"/>
      <c r="TT6" s="952"/>
      <c r="TU6" s="952"/>
      <c r="TV6" s="952"/>
      <c r="TW6" s="952"/>
      <c r="TX6" s="952"/>
      <c r="TY6" s="952"/>
      <c r="TZ6" s="952"/>
      <c r="UA6" s="952"/>
      <c r="UB6" s="952"/>
      <c r="UC6" s="952"/>
      <c r="UD6" s="952"/>
      <c r="UE6" s="952"/>
      <c r="UF6" s="952"/>
      <c r="UG6" s="952"/>
      <c r="UH6" s="952"/>
      <c r="UI6" s="952"/>
      <c r="UJ6" s="952"/>
      <c r="UK6" s="952"/>
      <c r="UL6" s="952"/>
      <c r="UM6" s="952"/>
      <c r="UN6" s="952"/>
      <c r="UO6" s="952"/>
      <c r="UP6" s="952"/>
      <c r="UQ6" s="952"/>
      <c r="UR6" s="952"/>
      <c r="US6" s="952"/>
      <c r="UT6" s="952"/>
      <c r="UU6" s="952"/>
      <c r="UV6" s="952"/>
      <c r="UW6" s="952"/>
      <c r="UX6" s="952"/>
      <c r="UY6" s="952"/>
      <c r="UZ6" s="952"/>
      <c r="VA6" s="952"/>
      <c r="VB6" s="952"/>
      <c r="VC6" s="952"/>
      <c r="VD6" s="952"/>
      <c r="VE6" s="952"/>
      <c r="VF6" s="952"/>
      <c r="VG6" s="952"/>
      <c r="VH6" s="952"/>
      <c r="VI6" s="952"/>
      <c r="VJ6" s="952"/>
      <c r="VK6" s="952"/>
      <c r="VL6" s="952"/>
      <c r="VM6" s="952"/>
      <c r="VN6" s="952"/>
      <c r="VO6" s="952"/>
      <c r="VP6" s="952"/>
      <c r="VQ6" s="952"/>
      <c r="VR6" s="952"/>
      <c r="VS6" s="952"/>
      <c r="VT6" s="952"/>
      <c r="VU6" s="952"/>
      <c r="VV6" s="952"/>
      <c r="VW6" s="952"/>
      <c r="VX6" s="952"/>
      <c r="VY6" s="952"/>
      <c r="VZ6" s="952"/>
      <c r="WA6" s="952"/>
      <c r="WB6" s="952"/>
      <c r="WC6" s="952"/>
      <c r="WD6" s="952"/>
      <c r="WE6" s="952"/>
      <c r="WF6" s="952"/>
      <c r="WG6" s="952"/>
      <c r="WH6" s="952"/>
      <c r="WI6" s="952"/>
      <c r="WJ6" s="952"/>
      <c r="WK6" s="952"/>
      <c r="WL6" s="952"/>
      <c r="WM6" s="952"/>
      <c r="WN6" s="952"/>
      <c r="WO6" s="952"/>
      <c r="WP6" s="952"/>
      <c r="WQ6" s="952"/>
      <c r="WR6" s="952"/>
      <c r="WS6" s="952"/>
      <c r="WT6" s="952"/>
      <c r="WU6" s="952"/>
      <c r="WV6" s="952"/>
      <c r="WW6" s="952"/>
      <c r="WX6" s="952"/>
      <c r="WY6" s="952"/>
      <c r="WZ6" s="952"/>
      <c r="XA6" s="952"/>
      <c r="XB6" s="952"/>
      <c r="XC6" s="952"/>
      <c r="XD6" s="952"/>
      <c r="XE6" s="952"/>
      <c r="XF6" s="952"/>
      <c r="XG6" s="952"/>
      <c r="XH6" s="952"/>
      <c r="XI6" s="952"/>
      <c r="XJ6" s="952"/>
      <c r="XK6" s="952"/>
      <c r="XL6" s="952"/>
      <c r="XM6" s="952"/>
      <c r="XN6" s="952"/>
      <c r="XO6" s="952"/>
      <c r="XP6" s="952"/>
      <c r="XQ6" s="952"/>
      <c r="XR6" s="952"/>
      <c r="XS6" s="952"/>
      <c r="XT6" s="952"/>
      <c r="XU6" s="952"/>
      <c r="XV6" s="952"/>
      <c r="XW6" s="952"/>
      <c r="XX6" s="952"/>
      <c r="XY6" s="952"/>
      <c r="XZ6" s="952"/>
      <c r="YA6" s="952"/>
      <c r="YB6" s="952"/>
      <c r="YC6" s="952"/>
      <c r="YD6" s="952"/>
      <c r="YE6" s="952"/>
      <c r="YF6" s="952"/>
      <c r="YG6" s="952"/>
      <c r="YH6" s="952"/>
      <c r="YI6" s="952"/>
      <c r="YJ6" s="952"/>
      <c r="YK6" s="952"/>
      <c r="YL6" s="952"/>
      <c r="YM6" s="952"/>
      <c r="YN6" s="952"/>
      <c r="YO6" s="952"/>
      <c r="YP6" s="952"/>
      <c r="YQ6" s="952"/>
      <c r="YR6" s="952"/>
      <c r="YS6" s="952"/>
      <c r="YT6" s="952"/>
      <c r="YU6" s="952"/>
      <c r="YV6" s="952"/>
      <c r="YW6" s="952"/>
      <c r="YX6" s="952"/>
      <c r="YY6" s="952"/>
      <c r="YZ6" s="952"/>
      <c r="ZA6" s="952"/>
      <c r="ZB6" s="952"/>
      <c r="ZC6" s="952"/>
      <c r="ZD6" s="952"/>
      <c r="ZE6" s="952"/>
      <c r="ZF6" s="952"/>
      <c r="ZG6" s="952"/>
      <c r="ZH6" s="952"/>
      <c r="ZI6" s="952"/>
      <c r="ZJ6" s="952"/>
      <c r="ZK6" s="952"/>
      <c r="ZL6" s="952"/>
      <c r="ZM6" s="952"/>
      <c r="ZN6" s="952"/>
      <c r="ZO6" s="952"/>
      <c r="ZP6" s="952"/>
      <c r="ZQ6" s="952"/>
      <c r="ZR6" s="952"/>
      <c r="ZS6" s="952"/>
      <c r="ZT6" s="952"/>
      <c r="ZU6" s="952"/>
      <c r="ZV6" s="952"/>
      <c r="ZW6" s="952"/>
      <c r="ZX6" s="952"/>
      <c r="ZY6" s="952"/>
      <c r="ZZ6" s="952"/>
      <c r="AAA6" s="952"/>
      <c r="AAB6" s="952"/>
      <c r="AAC6" s="952"/>
      <c r="AAD6" s="952"/>
      <c r="AAE6" s="952"/>
      <c r="AAF6" s="952"/>
      <c r="AAG6" s="952"/>
      <c r="AAH6" s="952"/>
      <c r="AAI6" s="952"/>
      <c r="AAJ6" s="952"/>
      <c r="AAK6" s="952"/>
      <c r="AAL6" s="952"/>
      <c r="AAM6" s="952"/>
      <c r="AAN6" s="952"/>
      <c r="AAO6" s="952"/>
      <c r="AAP6" s="952"/>
      <c r="AAQ6" s="952"/>
      <c r="AAR6" s="952"/>
      <c r="AAS6" s="952"/>
      <c r="AAT6" s="952"/>
      <c r="AAU6" s="952"/>
      <c r="AAV6" s="952"/>
      <c r="AAW6" s="952"/>
      <c r="AAX6" s="952"/>
      <c r="AAY6" s="952"/>
      <c r="AAZ6" s="952"/>
      <c r="ABA6" s="952"/>
      <c r="ABB6" s="952"/>
      <c r="ABC6" s="952"/>
      <c r="ABD6" s="952"/>
      <c r="ABE6" s="952"/>
      <c r="ABF6" s="952"/>
      <c r="ABG6" s="952"/>
      <c r="ABH6" s="952"/>
      <c r="ABI6" s="952"/>
      <c r="ABJ6" s="952"/>
      <c r="ABK6" s="952"/>
      <c r="ABL6" s="952"/>
      <c r="ABM6" s="952"/>
      <c r="ABN6" s="952"/>
      <c r="ABO6" s="952"/>
      <c r="ABP6" s="952"/>
      <c r="ABQ6" s="952"/>
      <c r="ABR6" s="952"/>
      <c r="ABS6" s="952"/>
      <c r="ABT6" s="952"/>
      <c r="ABU6" s="952"/>
      <c r="ABV6" s="952"/>
      <c r="ABW6" s="952"/>
      <c r="ABX6" s="952"/>
      <c r="ABY6" s="952"/>
      <c r="ABZ6" s="952"/>
      <c r="ACA6" s="952"/>
      <c r="ACB6" s="952"/>
      <c r="ACC6" s="952"/>
      <c r="ACD6" s="952"/>
      <c r="ACE6" s="952"/>
      <c r="ACF6" s="952"/>
      <c r="ACG6" s="952"/>
      <c r="ACH6" s="952"/>
      <c r="ACI6" s="952"/>
      <c r="ACJ6" s="952"/>
      <c r="ACK6" s="952"/>
      <c r="ACL6" s="952"/>
      <c r="ACM6" s="952"/>
      <c r="ACN6" s="952"/>
      <c r="ACO6" s="952"/>
      <c r="ACP6" s="952"/>
      <c r="ACQ6" s="952"/>
      <c r="ACR6" s="952"/>
      <c r="ACS6" s="952"/>
      <c r="ACT6" s="952"/>
      <c r="ACU6" s="952"/>
      <c r="ACV6" s="952"/>
      <c r="ACW6" s="952"/>
      <c r="ACX6" s="952"/>
      <c r="ACY6" s="952"/>
      <c r="ACZ6" s="952"/>
      <c r="ADA6" s="952"/>
      <c r="ADB6" s="952"/>
      <c r="ADC6" s="952"/>
      <c r="ADD6" s="952"/>
      <c r="ADE6" s="952"/>
      <c r="ADF6" s="952"/>
      <c r="ADG6" s="952"/>
      <c r="ADH6" s="952"/>
      <c r="ADI6" s="952"/>
      <c r="ADJ6" s="952"/>
      <c r="ADK6" s="952"/>
      <c r="ADL6" s="952"/>
      <c r="ADM6" s="952"/>
      <c r="ADN6" s="952"/>
      <c r="ADO6" s="952"/>
      <c r="ADP6" s="952"/>
      <c r="ADQ6" s="952"/>
      <c r="ADR6" s="952"/>
      <c r="ADS6" s="952"/>
      <c r="ADT6" s="952"/>
      <c r="ADU6" s="952"/>
      <c r="ADV6" s="952"/>
      <c r="ADW6" s="952"/>
      <c r="ADX6" s="952"/>
      <c r="ADY6" s="952"/>
      <c r="ADZ6" s="952"/>
      <c r="AEA6" s="952"/>
      <c r="AEB6" s="952"/>
      <c r="AEC6" s="952"/>
      <c r="AED6" s="952"/>
      <c r="AEE6" s="952"/>
      <c r="AEF6" s="952"/>
      <c r="AEG6" s="952"/>
      <c r="AEH6" s="952"/>
      <c r="AEI6" s="952"/>
      <c r="AEJ6" s="952"/>
      <c r="AEK6" s="952"/>
      <c r="AEL6" s="952"/>
      <c r="AEM6" s="952"/>
      <c r="AEN6" s="952"/>
      <c r="AEO6" s="952"/>
      <c r="AEP6" s="952"/>
      <c r="AEQ6" s="952"/>
      <c r="AER6" s="952"/>
      <c r="AES6" s="952"/>
      <c r="AET6" s="952"/>
      <c r="AEU6" s="952"/>
      <c r="AEV6" s="952"/>
      <c r="AEW6" s="952"/>
      <c r="AEX6" s="952"/>
      <c r="AEY6" s="952"/>
      <c r="AEZ6" s="952"/>
      <c r="AFA6" s="952"/>
      <c r="AFB6" s="952"/>
      <c r="AFC6" s="952"/>
      <c r="AFD6" s="952"/>
      <c r="AFE6" s="952"/>
      <c r="AFF6" s="952"/>
      <c r="AFG6" s="952"/>
      <c r="AFH6" s="952"/>
      <c r="AFI6" s="952"/>
      <c r="AFJ6" s="952"/>
      <c r="AFK6" s="952"/>
      <c r="AFL6" s="952"/>
      <c r="AFM6" s="952"/>
      <c r="AFN6" s="952"/>
      <c r="AFO6" s="952"/>
      <c r="AFP6" s="952"/>
      <c r="AFQ6" s="952"/>
      <c r="AFR6" s="952"/>
      <c r="AFS6" s="952"/>
      <c r="AFT6" s="952"/>
      <c r="AFU6" s="952"/>
      <c r="AFV6" s="952"/>
      <c r="AFW6" s="952"/>
      <c r="AFX6" s="952"/>
      <c r="AFY6" s="952"/>
      <c r="AFZ6" s="952"/>
      <c r="AGA6" s="952"/>
      <c r="AGB6" s="952"/>
      <c r="AGC6" s="952"/>
      <c r="AGD6" s="952"/>
      <c r="AGE6" s="952"/>
      <c r="AGF6" s="952"/>
      <c r="AGG6" s="952"/>
      <c r="AGH6" s="952"/>
      <c r="AGI6" s="952"/>
      <c r="AGJ6" s="952"/>
      <c r="AGK6" s="952"/>
      <c r="AGL6" s="952"/>
      <c r="AGM6" s="952"/>
      <c r="AGN6" s="952"/>
      <c r="AGO6" s="952"/>
      <c r="AGP6" s="952"/>
      <c r="AGQ6" s="952"/>
      <c r="AGR6" s="952"/>
      <c r="AGS6" s="952"/>
      <c r="AGT6" s="952"/>
      <c r="AGU6" s="952"/>
      <c r="AGV6" s="952"/>
      <c r="AGW6" s="952"/>
      <c r="AGX6" s="952"/>
      <c r="AGY6" s="952"/>
      <c r="AGZ6" s="952"/>
      <c r="AHA6" s="952"/>
      <c r="AHB6" s="952"/>
      <c r="AHC6" s="952"/>
      <c r="AHD6" s="952"/>
      <c r="AHE6" s="952"/>
      <c r="AHF6" s="952"/>
      <c r="AHG6" s="952"/>
      <c r="AHH6" s="952"/>
      <c r="AHI6" s="952"/>
      <c r="AHJ6" s="952"/>
      <c r="AHK6" s="952"/>
      <c r="AHL6" s="952"/>
      <c r="AHM6" s="952"/>
      <c r="AHN6" s="952"/>
      <c r="AHO6" s="952"/>
      <c r="AHP6" s="952"/>
      <c r="AHQ6" s="952"/>
      <c r="AHR6" s="952"/>
      <c r="AHS6" s="952"/>
      <c r="AHT6" s="952"/>
      <c r="AHU6" s="952"/>
      <c r="AHV6" s="952"/>
      <c r="AHW6" s="952"/>
      <c r="AHX6" s="952"/>
      <c r="AHY6" s="952"/>
      <c r="AHZ6" s="952"/>
      <c r="AIA6" s="952"/>
      <c r="AIB6" s="952"/>
      <c r="AIC6" s="952"/>
      <c r="AID6" s="952"/>
      <c r="AIE6" s="952"/>
      <c r="AIF6" s="952"/>
      <c r="AIG6" s="952"/>
      <c r="AIH6" s="952"/>
      <c r="AII6" s="952"/>
      <c r="AIJ6" s="952"/>
      <c r="AIK6" s="952"/>
      <c r="AIL6" s="952"/>
      <c r="AIM6" s="952"/>
      <c r="AIN6" s="952"/>
      <c r="AIO6" s="952"/>
      <c r="AIP6" s="952"/>
      <c r="AIQ6" s="952"/>
      <c r="AIR6" s="952"/>
      <c r="AIS6" s="952"/>
      <c r="AIT6" s="952"/>
      <c r="AIU6" s="952"/>
      <c r="AIV6" s="952"/>
      <c r="AIW6" s="952"/>
      <c r="AIX6" s="952"/>
      <c r="AIY6" s="952"/>
      <c r="AIZ6" s="952"/>
      <c r="AJA6" s="952"/>
      <c r="AJB6" s="952"/>
      <c r="AJC6" s="952"/>
      <c r="AJD6" s="952"/>
      <c r="AJE6" s="952"/>
      <c r="AJF6" s="952"/>
      <c r="AJG6" s="952"/>
      <c r="AJH6" s="952"/>
      <c r="AJI6" s="952"/>
      <c r="AJJ6" s="952"/>
      <c r="AJK6" s="952"/>
      <c r="AJL6" s="952"/>
      <c r="AJM6" s="952"/>
      <c r="AJN6" s="952"/>
      <c r="AJO6" s="952"/>
      <c r="AJP6" s="952"/>
      <c r="AJQ6" s="952"/>
      <c r="AJR6" s="952"/>
      <c r="AJS6" s="952"/>
      <c r="AJT6" s="952"/>
      <c r="AJU6" s="952"/>
      <c r="AJV6" s="952"/>
      <c r="AJW6" s="952"/>
      <c r="AJX6" s="952"/>
      <c r="AJY6" s="952"/>
      <c r="AJZ6" s="952"/>
      <c r="AKA6" s="952"/>
      <c r="AKB6" s="952"/>
      <c r="AKC6" s="952"/>
      <c r="AKD6" s="952"/>
      <c r="AKE6" s="952"/>
      <c r="AKF6" s="952"/>
      <c r="AKG6" s="952"/>
      <c r="AKH6" s="952"/>
      <c r="AKI6" s="952"/>
      <c r="AKJ6" s="952"/>
      <c r="AKK6" s="952"/>
      <c r="AKL6" s="952"/>
      <c r="AKM6" s="952"/>
      <c r="AKN6" s="952"/>
      <c r="AKO6" s="952"/>
      <c r="AKP6" s="952"/>
      <c r="AKQ6" s="952"/>
      <c r="AKR6" s="952"/>
      <c r="AKS6" s="952"/>
      <c r="AKT6" s="952"/>
      <c r="AKU6" s="952"/>
      <c r="AKV6" s="952"/>
      <c r="AKW6" s="952"/>
      <c r="AKX6" s="952"/>
      <c r="AKY6" s="952"/>
      <c r="AKZ6" s="952"/>
      <c r="ALA6" s="952"/>
      <c r="ALB6" s="952"/>
      <c r="ALC6" s="952"/>
      <c r="ALD6" s="952"/>
      <c r="ALE6" s="952"/>
      <c r="ALF6" s="952"/>
      <c r="ALG6" s="952"/>
      <c r="ALH6" s="952"/>
      <c r="ALI6" s="952"/>
      <c r="ALJ6" s="952"/>
      <c r="ALK6" s="952"/>
      <c r="ALL6" s="952"/>
      <c r="ALM6" s="952"/>
      <c r="ALN6" s="952"/>
      <c r="ALO6" s="952"/>
      <c r="ALP6" s="952"/>
      <c r="ALQ6" s="952"/>
      <c r="ALR6" s="952"/>
      <c r="ALS6" s="952"/>
      <c r="ALT6" s="952"/>
      <c r="ALU6" s="952"/>
      <c r="ALV6" s="952"/>
      <c r="ALW6" s="952"/>
      <c r="ALX6" s="952"/>
      <c r="ALY6" s="952"/>
      <c r="ALZ6" s="952"/>
      <c r="AMA6" s="952"/>
      <c r="AMB6" s="952"/>
      <c r="AMC6" s="952"/>
      <c r="AMD6" s="952"/>
      <c r="AME6" s="952"/>
      <c r="AMF6" s="952"/>
      <c r="AMG6" s="952"/>
      <c r="AMH6" s="952"/>
      <c r="AMI6" s="952"/>
      <c r="AMJ6" s="952"/>
      <c r="AMK6" s="952"/>
      <c r="AML6" s="952"/>
      <c r="AMM6" s="952"/>
      <c r="AMN6" s="952"/>
      <c r="AMO6" s="952"/>
      <c r="AMP6" s="952"/>
      <c r="AMQ6" s="952"/>
      <c r="AMR6" s="952"/>
      <c r="AMS6" s="952"/>
      <c r="AMT6" s="952"/>
      <c r="AMU6" s="952"/>
      <c r="AMV6" s="952"/>
      <c r="AMW6" s="952"/>
      <c r="AMX6" s="952"/>
      <c r="AMY6" s="952"/>
      <c r="AMZ6" s="952"/>
      <c r="ANA6" s="952"/>
      <c r="ANB6" s="952"/>
      <c r="ANC6" s="952"/>
      <c r="AND6" s="952"/>
      <c r="ANE6" s="952"/>
      <c r="ANF6" s="952"/>
      <c r="ANG6" s="952"/>
      <c r="ANH6" s="952"/>
      <c r="ANI6" s="952"/>
      <c r="ANJ6" s="952"/>
      <c r="ANK6" s="952"/>
      <c r="ANL6" s="952"/>
      <c r="ANM6" s="952"/>
      <c r="ANN6" s="952"/>
      <c r="ANO6" s="952"/>
      <c r="ANP6" s="952"/>
      <c r="ANQ6" s="952"/>
      <c r="ANR6" s="952"/>
      <c r="ANS6" s="952"/>
      <c r="ANT6" s="952"/>
      <c r="ANU6" s="952"/>
      <c r="ANV6" s="952"/>
      <c r="ANW6" s="952"/>
      <c r="ANX6" s="952"/>
      <c r="ANY6" s="952"/>
      <c r="ANZ6" s="952"/>
      <c r="AOA6" s="952"/>
      <c r="AOB6" s="952"/>
      <c r="AOC6" s="952"/>
      <c r="AOD6" s="952"/>
      <c r="AOE6" s="952"/>
      <c r="AOF6" s="952"/>
      <c r="AOG6" s="952"/>
      <c r="AOH6" s="952"/>
      <c r="AOI6" s="952"/>
      <c r="AOJ6" s="952"/>
      <c r="AOK6" s="952"/>
      <c r="AOL6" s="952"/>
      <c r="AOM6" s="952"/>
      <c r="AON6" s="952"/>
      <c r="AOO6" s="952"/>
      <c r="AOP6" s="952"/>
      <c r="AOQ6" s="952"/>
      <c r="AOR6" s="952"/>
      <c r="AOS6" s="952"/>
      <c r="AOT6" s="952"/>
      <c r="AOU6" s="952"/>
      <c r="AOV6" s="952"/>
      <c r="AOW6" s="952"/>
      <c r="AOX6" s="952"/>
      <c r="AOY6" s="952"/>
      <c r="AOZ6" s="952"/>
      <c r="APA6" s="952"/>
      <c r="APB6" s="952"/>
      <c r="APC6" s="952"/>
      <c r="APD6" s="952"/>
      <c r="APE6" s="952"/>
      <c r="APF6" s="952"/>
      <c r="APG6" s="952"/>
      <c r="APH6" s="952"/>
      <c r="API6" s="952"/>
      <c r="APJ6" s="952"/>
      <c r="APK6" s="952"/>
      <c r="APL6" s="952"/>
      <c r="APM6" s="952"/>
      <c r="APN6" s="952"/>
      <c r="APO6" s="952"/>
      <c r="APP6" s="952"/>
      <c r="APQ6" s="952"/>
      <c r="APR6" s="952"/>
      <c r="APS6" s="952"/>
      <c r="APT6" s="952"/>
      <c r="APU6" s="952"/>
      <c r="APV6" s="952"/>
      <c r="APW6" s="952"/>
      <c r="APX6" s="952"/>
      <c r="APY6" s="952"/>
      <c r="APZ6" s="952"/>
      <c r="AQA6" s="952"/>
      <c r="AQB6" s="952"/>
      <c r="AQC6" s="952"/>
      <c r="AQD6" s="952"/>
      <c r="AQE6" s="952"/>
      <c r="AQF6" s="952"/>
      <c r="AQG6" s="952"/>
      <c r="AQH6" s="952"/>
      <c r="AQI6" s="952"/>
      <c r="AQJ6" s="952"/>
      <c r="AQK6" s="952"/>
      <c r="AQL6" s="952"/>
      <c r="AQM6" s="952"/>
      <c r="AQN6" s="952"/>
      <c r="AQO6" s="952"/>
      <c r="AQP6" s="952"/>
      <c r="AQQ6" s="952"/>
      <c r="AQR6" s="952"/>
      <c r="AQS6" s="952"/>
      <c r="AQT6" s="952"/>
      <c r="AQU6" s="952"/>
      <c r="AQV6" s="952"/>
      <c r="AQW6" s="952"/>
      <c r="AQX6" s="952"/>
      <c r="AQY6" s="952"/>
      <c r="AQZ6" s="952"/>
      <c r="ARA6" s="952"/>
      <c r="ARB6" s="952"/>
      <c r="ARC6" s="952"/>
      <c r="ARD6" s="952"/>
      <c r="ARE6" s="952"/>
      <c r="ARF6" s="952"/>
      <c r="ARG6" s="952"/>
      <c r="ARH6" s="952"/>
      <c r="ARI6" s="952"/>
      <c r="ARJ6" s="952"/>
      <c r="ARK6" s="952"/>
      <c r="ARL6" s="952"/>
      <c r="ARM6" s="952"/>
      <c r="ARN6" s="952"/>
      <c r="ARO6" s="952"/>
      <c r="ARP6" s="952"/>
      <c r="ARQ6" s="952"/>
      <c r="ARR6" s="952"/>
      <c r="ARS6" s="952"/>
      <c r="ART6" s="952"/>
      <c r="ARU6" s="952"/>
      <c r="ARV6" s="952"/>
      <c r="ARW6" s="952"/>
      <c r="ARX6" s="952"/>
      <c r="ARY6" s="952"/>
      <c r="ARZ6" s="952"/>
      <c r="ASA6" s="952"/>
      <c r="ASB6" s="952"/>
      <c r="ASC6" s="952"/>
      <c r="ASD6" s="952"/>
      <c r="ASE6" s="952"/>
      <c r="ASF6" s="952"/>
      <c r="ASG6" s="952"/>
      <c r="ASH6" s="952"/>
      <c r="ASI6" s="952"/>
      <c r="ASJ6" s="952"/>
      <c r="ASK6" s="952"/>
      <c r="ASL6" s="952"/>
      <c r="ASM6" s="952"/>
      <c r="ASN6" s="952"/>
      <c r="ASO6" s="952"/>
      <c r="ASP6" s="952"/>
      <c r="ASQ6" s="952"/>
      <c r="ASR6" s="952"/>
      <c r="ASS6" s="952"/>
      <c r="AST6" s="952"/>
      <c r="ASU6" s="952"/>
      <c r="ASV6" s="952"/>
      <c r="ASW6" s="952"/>
      <c r="ASX6" s="952"/>
      <c r="ASY6" s="952"/>
      <c r="ASZ6" s="952"/>
      <c r="ATA6" s="952"/>
      <c r="ATB6" s="952"/>
      <c r="ATC6" s="952"/>
      <c r="ATD6" s="952"/>
      <c r="ATE6" s="952"/>
      <c r="ATF6" s="952"/>
      <c r="ATG6" s="952"/>
      <c r="ATH6" s="952"/>
      <c r="ATI6" s="952"/>
      <c r="ATJ6" s="952"/>
      <c r="ATK6" s="952"/>
      <c r="ATL6" s="952"/>
      <c r="ATM6" s="952"/>
      <c r="ATN6" s="952"/>
      <c r="ATO6" s="952"/>
      <c r="ATP6" s="952"/>
      <c r="ATQ6" s="952"/>
      <c r="ATR6" s="952"/>
      <c r="ATS6" s="952"/>
      <c r="ATT6" s="952"/>
      <c r="ATU6" s="952"/>
      <c r="ATV6" s="952"/>
      <c r="ATW6" s="952"/>
      <c r="ATX6" s="952"/>
      <c r="ATY6" s="952"/>
      <c r="ATZ6" s="952"/>
      <c r="AUA6" s="952"/>
      <c r="AUB6" s="952"/>
      <c r="AUC6" s="952"/>
      <c r="AUD6" s="952"/>
      <c r="AUE6" s="952"/>
      <c r="AUF6" s="952"/>
      <c r="AUG6" s="952"/>
      <c r="AUH6" s="952"/>
      <c r="AUI6" s="952"/>
      <c r="AUJ6" s="952"/>
      <c r="AUK6" s="952"/>
      <c r="AUL6" s="952"/>
      <c r="AUM6" s="952"/>
      <c r="AUN6" s="952"/>
      <c r="AUO6" s="952"/>
      <c r="AUP6" s="952"/>
      <c r="AUQ6" s="952"/>
      <c r="AUR6" s="952"/>
      <c r="AUS6" s="952"/>
      <c r="AUT6" s="952"/>
      <c r="AUU6" s="952"/>
      <c r="AUV6" s="952"/>
      <c r="AUW6" s="952"/>
      <c r="AUX6" s="952"/>
      <c r="AUY6" s="952"/>
      <c r="AUZ6" s="952"/>
      <c r="AVA6" s="952"/>
      <c r="AVB6" s="952"/>
      <c r="AVC6" s="952"/>
      <c r="AVD6" s="952"/>
      <c r="AVE6" s="952"/>
      <c r="AVF6" s="952"/>
      <c r="AVG6" s="952"/>
      <c r="AVH6" s="952"/>
      <c r="AVI6" s="952"/>
      <c r="AVJ6" s="952"/>
      <c r="AVK6" s="952"/>
      <c r="AVL6" s="952"/>
      <c r="AVM6" s="952"/>
      <c r="AVN6" s="952"/>
      <c r="AVO6" s="952"/>
      <c r="AVP6" s="952"/>
      <c r="AVQ6" s="952"/>
      <c r="AVR6" s="952"/>
      <c r="AVS6" s="952"/>
      <c r="AVT6" s="952"/>
      <c r="AVU6" s="952"/>
      <c r="AVV6" s="952"/>
      <c r="AVW6" s="952"/>
      <c r="AVX6" s="952"/>
      <c r="AVY6" s="952"/>
      <c r="AVZ6" s="952"/>
      <c r="AWA6" s="952"/>
      <c r="AWB6" s="952"/>
      <c r="AWC6" s="952"/>
      <c r="AWD6" s="952"/>
      <c r="AWE6" s="952"/>
      <c r="AWF6" s="952"/>
      <c r="AWG6" s="952"/>
      <c r="AWH6" s="952"/>
      <c r="AWI6" s="952"/>
      <c r="AWJ6" s="952"/>
      <c r="AWK6" s="952"/>
      <c r="AWL6" s="952"/>
      <c r="AWM6" s="952"/>
      <c r="AWN6" s="952"/>
      <c r="AWO6" s="952"/>
      <c r="AWP6" s="952"/>
      <c r="AWQ6" s="952"/>
      <c r="AWR6" s="952"/>
      <c r="AWS6" s="952"/>
      <c r="AWT6" s="952"/>
      <c r="AWU6" s="952"/>
      <c r="AWV6" s="952"/>
      <c r="AWW6" s="952"/>
      <c r="AWX6" s="952"/>
      <c r="AWY6" s="952"/>
      <c r="AWZ6" s="952"/>
      <c r="AXA6" s="952"/>
      <c r="AXB6" s="952"/>
      <c r="AXC6" s="952"/>
      <c r="AXD6" s="952"/>
      <c r="AXE6" s="952"/>
      <c r="AXF6" s="952"/>
      <c r="AXG6" s="952"/>
      <c r="AXH6" s="952"/>
      <c r="AXI6" s="952"/>
      <c r="AXJ6" s="952"/>
      <c r="AXK6" s="952"/>
      <c r="AXL6" s="952"/>
      <c r="AXM6" s="952"/>
      <c r="AXN6" s="952"/>
      <c r="AXO6" s="952"/>
      <c r="AXP6" s="952"/>
      <c r="AXQ6" s="952"/>
      <c r="AXR6" s="952"/>
      <c r="AXS6" s="952"/>
      <c r="AXT6" s="952"/>
      <c r="AXU6" s="952"/>
      <c r="AXV6" s="952"/>
      <c r="AXW6" s="952"/>
      <c r="AXX6" s="952"/>
      <c r="AXY6" s="952"/>
      <c r="AXZ6" s="952"/>
      <c r="AYA6" s="952"/>
      <c r="AYB6" s="952"/>
      <c r="AYC6" s="952"/>
      <c r="AYD6" s="952"/>
      <c r="AYE6" s="952"/>
      <c r="AYF6" s="952"/>
      <c r="AYG6" s="952"/>
      <c r="AYH6" s="952"/>
      <c r="AYI6" s="952"/>
      <c r="AYJ6" s="952"/>
      <c r="AYK6" s="952"/>
      <c r="AYL6" s="952"/>
      <c r="AYM6" s="952"/>
      <c r="AYN6" s="952"/>
      <c r="AYO6" s="952"/>
      <c r="AYP6" s="952"/>
      <c r="AYQ6" s="952"/>
      <c r="AYR6" s="952"/>
      <c r="AYS6" s="952"/>
      <c r="AYT6" s="952"/>
      <c r="AYU6" s="952"/>
      <c r="AYV6" s="952"/>
      <c r="AYW6" s="952"/>
      <c r="AYX6" s="952"/>
      <c r="AYY6" s="952"/>
      <c r="AYZ6" s="952"/>
      <c r="AZA6" s="952"/>
      <c r="AZB6" s="952"/>
      <c r="AZC6" s="952"/>
      <c r="AZD6" s="952"/>
      <c r="AZE6" s="952"/>
      <c r="AZF6" s="952"/>
      <c r="AZG6" s="952"/>
      <c r="AZH6" s="952"/>
      <c r="AZI6" s="952"/>
      <c r="AZJ6" s="952"/>
      <c r="AZK6" s="952"/>
      <c r="AZL6" s="952"/>
      <c r="AZM6" s="952"/>
      <c r="AZN6" s="952"/>
      <c r="AZO6" s="952"/>
      <c r="AZP6" s="952"/>
      <c r="AZQ6" s="952"/>
      <c r="AZR6" s="952"/>
      <c r="AZS6" s="952"/>
      <c r="AZT6" s="952"/>
      <c r="AZU6" s="952"/>
      <c r="AZV6" s="952"/>
      <c r="AZW6" s="952"/>
      <c r="AZX6" s="952"/>
      <c r="AZY6" s="952"/>
      <c r="AZZ6" s="952"/>
      <c r="BAA6" s="952"/>
      <c r="BAB6" s="952"/>
      <c r="BAC6" s="952"/>
      <c r="BAD6" s="952"/>
      <c r="BAE6" s="952"/>
      <c r="BAF6" s="952"/>
      <c r="BAG6" s="952"/>
      <c r="BAH6" s="952"/>
      <c r="BAI6" s="952"/>
      <c r="BAJ6" s="952"/>
      <c r="BAK6" s="952"/>
      <c r="BAL6" s="952"/>
      <c r="BAM6" s="952"/>
      <c r="BAN6" s="952"/>
      <c r="BAO6" s="952"/>
      <c r="BAP6" s="952"/>
      <c r="BAQ6" s="952"/>
      <c r="BAR6" s="952"/>
      <c r="BAS6" s="952"/>
      <c r="BAT6" s="952"/>
      <c r="BAU6" s="952"/>
      <c r="BAV6" s="952"/>
      <c r="BAW6" s="952"/>
      <c r="BAX6" s="952"/>
      <c r="BAY6" s="952"/>
      <c r="BAZ6" s="952"/>
      <c r="BBA6" s="952"/>
      <c r="BBB6" s="952"/>
      <c r="BBC6" s="952"/>
      <c r="BBD6" s="952"/>
      <c r="BBE6" s="952"/>
      <c r="BBF6" s="952"/>
      <c r="BBG6" s="952"/>
      <c r="BBH6" s="952"/>
      <c r="BBI6" s="952"/>
      <c r="BBJ6" s="952"/>
      <c r="BBK6" s="952"/>
      <c r="BBL6" s="952"/>
      <c r="BBM6" s="952"/>
      <c r="BBN6" s="952"/>
      <c r="BBO6" s="952"/>
      <c r="BBP6" s="952"/>
      <c r="BBQ6" s="952"/>
      <c r="BBR6" s="952"/>
      <c r="BBS6" s="952"/>
      <c r="BBT6" s="952"/>
      <c r="BBU6" s="952"/>
      <c r="BBV6" s="952"/>
      <c r="BBW6" s="952"/>
      <c r="BBX6" s="952"/>
      <c r="BBY6" s="952"/>
      <c r="BBZ6" s="952"/>
      <c r="BCA6" s="952"/>
      <c r="BCB6" s="952"/>
      <c r="BCC6" s="952"/>
      <c r="BCD6" s="952"/>
      <c r="BCE6" s="952"/>
      <c r="BCF6" s="952"/>
      <c r="BCG6" s="952"/>
      <c r="BCH6" s="952"/>
      <c r="BCI6" s="952"/>
      <c r="BCJ6" s="952"/>
      <c r="BCK6" s="952"/>
      <c r="BCL6" s="952"/>
      <c r="BCM6" s="952"/>
      <c r="BCN6" s="952"/>
      <c r="BCO6" s="952"/>
      <c r="BCP6" s="952"/>
      <c r="BCQ6" s="952"/>
      <c r="BCR6" s="952"/>
      <c r="BCS6" s="952"/>
      <c r="BCT6" s="952"/>
      <c r="BCU6" s="952"/>
      <c r="BCV6" s="952"/>
      <c r="BCW6" s="952"/>
      <c r="BCX6" s="952"/>
      <c r="BCY6" s="952"/>
      <c r="BCZ6" s="952"/>
      <c r="BDA6" s="952"/>
      <c r="BDB6" s="952"/>
      <c r="BDC6" s="952"/>
      <c r="BDD6" s="952"/>
      <c r="BDE6" s="952"/>
      <c r="BDF6" s="952"/>
      <c r="BDG6" s="952"/>
      <c r="BDH6" s="952"/>
      <c r="BDI6" s="952"/>
      <c r="BDJ6" s="952"/>
      <c r="BDK6" s="952"/>
      <c r="BDL6" s="952"/>
      <c r="BDM6" s="952"/>
      <c r="BDN6" s="952"/>
      <c r="BDO6" s="952"/>
      <c r="BDP6" s="952"/>
      <c r="BDQ6" s="952"/>
      <c r="BDR6" s="952"/>
      <c r="BDS6" s="952"/>
      <c r="BDT6" s="952"/>
      <c r="BDU6" s="952"/>
      <c r="BDV6" s="952"/>
      <c r="BDW6" s="952"/>
      <c r="BDX6" s="952"/>
      <c r="BDY6" s="952"/>
      <c r="BDZ6" s="952"/>
      <c r="BEA6" s="952"/>
      <c r="BEB6" s="952"/>
      <c r="BEC6" s="952"/>
      <c r="BED6" s="952"/>
      <c r="BEE6" s="952"/>
      <c r="BEF6" s="952"/>
      <c r="BEG6" s="952"/>
      <c r="BEH6" s="952"/>
      <c r="BEI6" s="952"/>
      <c r="BEJ6" s="952"/>
      <c r="BEK6" s="952"/>
      <c r="BEL6" s="952"/>
      <c r="BEM6" s="952"/>
      <c r="BEN6" s="952"/>
      <c r="BEO6" s="952"/>
      <c r="BEP6" s="952"/>
      <c r="BEQ6" s="952"/>
      <c r="BER6" s="952"/>
      <c r="BES6" s="952"/>
      <c r="BET6" s="952"/>
      <c r="BEU6" s="952"/>
      <c r="BEV6" s="952"/>
      <c r="BEW6" s="952"/>
      <c r="BEX6" s="952"/>
      <c r="BEY6" s="952"/>
      <c r="BEZ6" s="952"/>
      <c r="BFA6" s="952"/>
      <c r="BFB6" s="952"/>
      <c r="BFC6" s="952"/>
      <c r="BFD6" s="952"/>
      <c r="BFE6" s="952"/>
      <c r="BFF6" s="952"/>
      <c r="BFG6" s="952"/>
      <c r="BFH6" s="952"/>
      <c r="BFI6" s="952"/>
      <c r="BFJ6" s="952"/>
      <c r="BFK6" s="952"/>
      <c r="BFL6" s="952"/>
      <c r="BFM6" s="952"/>
      <c r="BFN6" s="952"/>
      <c r="BFO6" s="952"/>
      <c r="BFP6" s="952"/>
      <c r="BFQ6" s="952"/>
      <c r="BFR6" s="952"/>
      <c r="BFS6" s="952"/>
      <c r="BFT6" s="952"/>
      <c r="BFU6" s="952"/>
      <c r="BFV6" s="952"/>
      <c r="BFW6" s="952"/>
      <c r="BFX6" s="952"/>
      <c r="BFY6" s="952"/>
      <c r="BFZ6" s="952"/>
      <c r="BGA6" s="952"/>
      <c r="BGB6" s="952"/>
      <c r="BGC6" s="952"/>
      <c r="BGD6" s="952"/>
      <c r="BGE6" s="952"/>
      <c r="BGF6" s="952"/>
      <c r="BGG6" s="952"/>
      <c r="BGH6" s="952"/>
      <c r="BGI6" s="952"/>
      <c r="BGJ6" s="952"/>
      <c r="BGK6" s="952"/>
      <c r="BGL6" s="952"/>
      <c r="BGM6" s="952"/>
      <c r="BGN6" s="952"/>
      <c r="BGO6" s="952"/>
      <c r="BGP6" s="952"/>
      <c r="BGQ6" s="952"/>
      <c r="BGR6" s="952"/>
      <c r="BGS6" s="952"/>
      <c r="BGT6" s="952"/>
      <c r="BGU6" s="952"/>
      <c r="BGV6" s="952"/>
      <c r="BGW6" s="952"/>
      <c r="BGX6" s="952"/>
      <c r="BGY6" s="952"/>
      <c r="BGZ6" s="952"/>
      <c r="BHA6" s="952"/>
      <c r="BHB6" s="952"/>
      <c r="BHC6" s="952"/>
      <c r="BHD6" s="952"/>
      <c r="BHE6" s="952"/>
      <c r="BHF6" s="952"/>
      <c r="BHG6" s="952"/>
      <c r="BHH6" s="952"/>
      <c r="BHI6" s="952"/>
      <c r="BHJ6" s="952"/>
      <c r="BHK6" s="952"/>
      <c r="BHL6" s="952"/>
      <c r="BHM6" s="952"/>
      <c r="BHN6" s="952"/>
      <c r="BHO6" s="952"/>
      <c r="BHP6" s="952"/>
      <c r="BHQ6" s="952"/>
      <c r="BHR6" s="952"/>
      <c r="BHS6" s="952"/>
      <c r="BHT6" s="952"/>
      <c r="BHU6" s="952"/>
      <c r="BHV6" s="952"/>
      <c r="BHW6" s="952"/>
      <c r="BHX6" s="952"/>
      <c r="BHY6" s="952"/>
      <c r="BHZ6" s="952"/>
      <c r="BIA6" s="952"/>
      <c r="BIB6" s="952"/>
      <c r="BIC6" s="952"/>
      <c r="BID6" s="952"/>
      <c r="BIE6" s="952"/>
      <c r="BIF6" s="952"/>
      <c r="BIG6" s="952"/>
      <c r="BIH6" s="952"/>
      <c r="BII6" s="952"/>
      <c r="BIJ6" s="952"/>
      <c r="BIK6" s="952"/>
      <c r="BIL6" s="952"/>
      <c r="BIM6" s="952"/>
      <c r="BIN6" s="952"/>
      <c r="BIO6" s="952"/>
      <c r="BIP6" s="952"/>
      <c r="BIQ6" s="952"/>
      <c r="BIR6" s="952"/>
      <c r="BIS6" s="952"/>
      <c r="BIT6" s="952"/>
      <c r="BIU6" s="952"/>
      <c r="BIV6" s="952"/>
      <c r="BIW6" s="952"/>
      <c r="BIX6" s="952"/>
      <c r="BIY6" s="952"/>
      <c r="BIZ6" s="952"/>
      <c r="BJA6" s="952"/>
      <c r="BJB6" s="952"/>
      <c r="BJC6" s="952"/>
      <c r="BJD6" s="952"/>
      <c r="BJE6" s="952"/>
      <c r="BJF6" s="952"/>
      <c r="BJG6" s="952"/>
      <c r="BJH6" s="952"/>
      <c r="BJI6" s="952"/>
      <c r="BJJ6" s="952"/>
      <c r="BJK6" s="952"/>
      <c r="BJL6" s="952"/>
      <c r="BJM6" s="952"/>
      <c r="BJN6" s="952"/>
      <c r="BJO6" s="952"/>
      <c r="BJP6" s="952"/>
      <c r="BJQ6" s="952"/>
      <c r="BJR6" s="952"/>
      <c r="BJS6" s="952"/>
      <c r="BJT6" s="952"/>
      <c r="BJU6" s="952"/>
      <c r="BJV6" s="952"/>
      <c r="BJW6" s="952"/>
      <c r="BJX6" s="952"/>
      <c r="BJY6" s="952"/>
      <c r="BJZ6" s="952"/>
      <c r="BKA6" s="952"/>
      <c r="BKB6" s="952"/>
      <c r="BKC6" s="952"/>
      <c r="BKD6" s="952"/>
      <c r="BKE6" s="952"/>
      <c r="BKF6" s="952"/>
      <c r="BKG6" s="952"/>
      <c r="BKH6" s="952"/>
      <c r="BKI6" s="952"/>
      <c r="BKJ6" s="952"/>
      <c r="BKK6" s="952"/>
      <c r="BKL6" s="952"/>
      <c r="BKM6" s="952"/>
      <c r="BKN6" s="952"/>
      <c r="BKO6" s="952"/>
      <c r="BKP6" s="952"/>
      <c r="BKQ6" s="952"/>
      <c r="BKR6" s="952"/>
      <c r="BKS6" s="952"/>
      <c r="BKT6" s="952"/>
      <c r="BKU6" s="952"/>
      <c r="BKV6" s="952"/>
      <c r="BKW6" s="952"/>
      <c r="BKX6" s="952"/>
      <c r="BKY6" s="952"/>
      <c r="BKZ6" s="952"/>
      <c r="BLA6" s="952"/>
      <c r="BLB6" s="952"/>
      <c r="BLC6" s="952"/>
      <c r="BLD6" s="952"/>
      <c r="BLE6" s="952"/>
      <c r="BLF6" s="952"/>
      <c r="BLG6" s="952"/>
      <c r="BLH6" s="952"/>
      <c r="BLI6" s="952"/>
      <c r="BLJ6" s="952"/>
      <c r="BLK6" s="952"/>
      <c r="BLL6" s="952"/>
      <c r="BLM6" s="952"/>
      <c r="BLN6" s="952"/>
      <c r="BLO6" s="952"/>
      <c r="BLP6" s="952"/>
      <c r="BLQ6" s="952"/>
      <c r="BLR6" s="952"/>
      <c r="BLS6" s="952"/>
      <c r="BLT6" s="952"/>
      <c r="BLU6" s="952"/>
      <c r="BLV6" s="952"/>
      <c r="BLW6" s="952"/>
      <c r="BLX6" s="952"/>
      <c r="BLY6" s="952"/>
      <c r="BLZ6" s="952"/>
      <c r="BMA6" s="952"/>
      <c r="BMB6" s="952"/>
      <c r="BMC6" s="952"/>
      <c r="BMD6" s="952"/>
      <c r="BME6" s="952"/>
      <c r="BMF6" s="952"/>
      <c r="BMG6" s="952"/>
      <c r="BMH6" s="952"/>
      <c r="BMI6" s="952"/>
      <c r="BMJ6" s="952"/>
      <c r="BMK6" s="952"/>
      <c r="BML6" s="952"/>
      <c r="BMM6" s="952"/>
      <c r="BMN6" s="952"/>
      <c r="BMO6" s="952"/>
      <c r="BMP6" s="952"/>
      <c r="BMQ6" s="952"/>
      <c r="BMR6" s="952"/>
      <c r="BMS6" s="952"/>
      <c r="BMT6" s="952"/>
      <c r="BMU6" s="952"/>
      <c r="BMV6" s="952"/>
      <c r="BMW6" s="952"/>
      <c r="BMX6" s="952"/>
      <c r="BMY6" s="952"/>
      <c r="BMZ6" s="952"/>
      <c r="BNA6" s="952"/>
      <c r="BNB6" s="952"/>
      <c r="BNC6" s="952"/>
      <c r="BND6" s="952"/>
      <c r="BNE6" s="952"/>
      <c r="BNF6" s="952"/>
      <c r="BNG6" s="952"/>
      <c r="BNH6" s="952"/>
      <c r="BNI6" s="952"/>
      <c r="BNJ6" s="952"/>
      <c r="BNK6" s="952"/>
      <c r="BNL6" s="952"/>
      <c r="BNM6" s="952"/>
      <c r="BNN6" s="952"/>
      <c r="BNO6" s="952"/>
      <c r="BNP6" s="952"/>
      <c r="BNQ6" s="952"/>
      <c r="BNR6" s="952"/>
      <c r="BNS6" s="952"/>
      <c r="BNT6" s="952"/>
      <c r="BNU6" s="952"/>
      <c r="BNV6" s="952"/>
      <c r="BNW6" s="952"/>
      <c r="BNX6" s="952"/>
      <c r="BNY6" s="952"/>
      <c r="BNZ6" s="952"/>
      <c r="BOA6" s="952"/>
      <c r="BOB6" s="952"/>
      <c r="BOC6" s="952"/>
      <c r="BOD6" s="952"/>
      <c r="BOE6" s="952"/>
      <c r="BOF6" s="952"/>
      <c r="BOG6" s="952"/>
      <c r="BOH6" s="952"/>
      <c r="BOI6" s="952"/>
      <c r="BOJ6" s="952"/>
      <c r="BOK6" s="952"/>
      <c r="BOL6" s="952"/>
      <c r="BOM6" s="952"/>
      <c r="BON6" s="952"/>
      <c r="BOO6" s="952"/>
      <c r="BOP6" s="952"/>
      <c r="BOQ6" s="952"/>
      <c r="BOR6" s="952"/>
      <c r="BOS6" s="952"/>
      <c r="BOT6" s="952"/>
      <c r="BOU6" s="952"/>
      <c r="BOV6" s="952"/>
      <c r="BOW6" s="952"/>
      <c r="BOX6" s="952"/>
      <c r="BOY6" s="952"/>
      <c r="BOZ6" s="952"/>
      <c r="BPA6" s="952"/>
      <c r="BPB6" s="952"/>
      <c r="BPC6" s="952"/>
      <c r="BPD6" s="952"/>
      <c r="BPE6" s="952"/>
      <c r="BPF6" s="952"/>
      <c r="BPG6" s="952"/>
      <c r="BPH6" s="952"/>
      <c r="BPI6" s="952"/>
      <c r="BPJ6" s="952"/>
      <c r="BPK6" s="952"/>
      <c r="BPL6" s="952"/>
      <c r="BPM6" s="952"/>
      <c r="BPN6" s="952"/>
      <c r="BPO6" s="952"/>
      <c r="BPP6" s="952"/>
      <c r="BPQ6" s="952"/>
      <c r="BPR6" s="952"/>
      <c r="BPS6" s="952"/>
      <c r="BPT6" s="952"/>
      <c r="BPU6" s="952"/>
      <c r="BPV6" s="952"/>
      <c r="BPW6" s="952"/>
      <c r="BPX6" s="952"/>
      <c r="BPY6" s="952"/>
      <c r="BPZ6" s="952"/>
      <c r="BQA6" s="952"/>
      <c r="BQB6" s="952"/>
      <c r="BQC6" s="952"/>
      <c r="BQD6" s="952"/>
      <c r="BQE6" s="952"/>
      <c r="BQF6" s="952"/>
      <c r="BQG6" s="952"/>
      <c r="BQH6" s="952"/>
      <c r="BQI6" s="952"/>
      <c r="BQJ6" s="952"/>
      <c r="BQK6" s="952"/>
      <c r="BQL6" s="952"/>
      <c r="BQM6" s="952"/>
      <c r="BQN6" s="952"/>
      <c r="BQO6" s="952"/>
      <c r="BQP6" s="952"/>
      <c r="BQQ6" s="952"/>
      <c r="BQR6" s="952"/>
      <c r="BQS6" s="952"/>
      <c r="BQT6" s="952"/>
      <c r="BQU6" s="952"/>
      <c r="BQV6" s="952"/>
      <c r="BQW6" s="952"/>
      <c r="BQX6" s="952"/>
      <c r="BQY6" s="952"/>
      <c r="BQZ6" s="952"/>
      <c r="BRA6" s="952"/>
      <c r="BRB6" s="952"/>
      <c r="BRC6" s="952"/>
      <c r="BRD6" s="952"/>
      <c r="BRE6" s="952"/>
      <c r="BRF6" s="952"/>
      <c r="BRG6" s="952"/>
      <c r="BRH6" s="952"/>
      <c r="BRI6" s="952"/>
      <c r="BRJ6" s="952"/>
      <c r="BRK6" s="952"/>
      <c r="BRL6" s="952"/>
      <c r="BRM6" s="952"/>
      <c r="BRN6" s="952"/>
      <c r="BRO6" s="952"/>
      <c r="BRP6" s="952"/>
      <c r="BRQ6" s="952"/>
      <c r="BRR6" s="952"/>
      <c r="BRS6" s="952"/>
      <c r="BRT6" s="952"/>
      <c r="BRU6" s="952"/>
      <c r="BRV6" s="952"/>
      <c r="BRW6" s="952"/>
      <c r="BRX6" s="952"/>
      <c r="BRY6" s="952"/>
      <c r="BRZ6" s="952"/>
      <c r="BSA6" s="952"/>
      <c r="BSB6" s="952"/>
      <c r="BSC6" s="952"/>
      <c r="BSD6" s="952"/>
      <c r="BSE6" s="952"/>
      <c r="BSF6" s="952"/>
      <c r="BSG6" s="952"/>
      <c r="BSH6" s="952"/>
      <c r="BSI6" s="952"/>
      <c r="BSJ6" s="952"/>
      <c r="BSK6" s="952"/>
      <c r="BSL6" s="952"/>
      <c r="BSM6" s="952"/>
      <c r="BSN6" s="952"/>
      <c r="BSO6" s="952"/>
      <c r="BSP6" s="952"/>
      <c r="BSQ6" s="952"/>
      <c r="BSR6" s="952"/>
      <c r="BSS6" s="952"/>
      <c r="BST6" s="952"/>
      <c r="BSU6" s="952"/>
      <c r="BSV6" s="952"/>
      <c r="BSW6" s="952"/>
      <c r="BSX6" s="952"/>
      <c r="BSY6" s="952"/>
      <c r="BSZ6" s="952"/>
      <c r="BTA6" s="952"/>
      <c r="BTB6" s="952"/>
      <c r="BTC6" s="952"/>
      <c r="BTD6" s="952"/>
      <c r="BTE6" s="952"/>
      <c r="BTF6" s="952"/>
      <c r="BTG6" s="952"/>
      <c r="BTH6" s="952"/>
      <c r="BTI6" s="952"/>
      <c r="BTJ6" s="952"/>
      <c r="BTK6" s="952"/>
      <c r="BTL6" s="952"/>
      <c r="BTM6" s="952"/>
      <c r="BTN6" s="952"/>
      <c r="BTO6" s="952"/>
      <c r="BTP6" s="952"/>
      <c r="BTQ6" s="952"/>
      <c r="BTR6" s="952"/>
      <c r="BTS6" s="952"/>
      <c r="BTT6" s="952"/>
      <c r="BTU6" s="952"/>
      <c r="BTV6" s="952"/>
      <c r="BTW6" s="952"/>
      <c r="BTX6" s="952"/>
      <c r="BTY6" s="952"/>
      <c r="BTZ6" s="952"/>
      <c r="BUA6" s="952"/>
      <c r="BUB6" s="952"/>
      <c r="BUC6" s="952"/>
      <c r="BUD6" s="952"/>
      <c r="BUE6" s="952"/>
      <c r="BUF6" s="952"/>
      <c r="BUG6" s="952"/>
      <c r="BUH6" s="952"/>
      <c r="BUI6" s="952"/>
      <c r="BUJ6" s="952"/>
      <c r="BUK6" s="952"/>
      <c r="BUL6" s="952"/>
      <c r="BUM6" s="952"/>
      <c r="BUN6" s="952"/>
      <c r="BUO6" s="952"/>
      <c r="BUP6" s="952"/>
      <c r="BUQ6" s="952"/>
      <c r="BUR6" s="952"/>
      <c r="BUS6" s="952"/>
      <c r="BUT6" s="952"/>
      <c r="BUU6" s="952"/>
      <c r="BUV6" s="952"/>
      <c r="BUW6" s="952"/>
      <c r="BUX6" s="952"/>
      <c r="BUY6" s="952"/>
      <c r="BUZ6" s="952"/>
      <c r="BVA6" s="952"/>
      <c r="BVB6" s="952"/>
      <c r="BVC6" s="952"/>
      <c r="BVD6" s="952"/>
      <c r="BVE6" s="952"/>
      <c r="BVF6" s="952"/>
      <c r="BVG6" s="952"/>
      <c r="BVH6" s="952"/>
      <c r="BVI6" s="952"/>
      <c r="BVJ6" s="952"/>
      <c r="BVK6" s="952"/>
      <c r="BVL6" s="952"/>
      <c r="BVM6" s="952"/>
      <c r="BVN6" s="952"/>
      <c r="BVO6" s="952"/>
      <c r="BVP6" s="952"/>
      <c r="BVQ6" s="952"/>
      <c r="BVR6" s="952"/>
      <c r="BVS6" s="952"/>
      <c r="BVT6" s="952"/>
      <c r="BVU6" s="952"/>
      <c r="BVV6" s="952"/>
      <c r="BVW6" s="952"/>
      <c r="BVX6" s="952"/>
      <c r="BVY6" s="952"/>
      <c r="BVZ6" s="952"/>
      <c r="BWA6" s="952"/>
      <c r="BWB6" s="952"/>
      <c r="BWC6" s="952"/>
      <c r="BWD6" s="952"/>
      <c r="BWE6" s="952"/>
      <c r="BWF6" s="952"/>
      <c r="BWG6" s="952"/>
      <c r="BWH6" s="952"/>
      <c r="BWI6" s="952"/>
      <c r="BWJ6" s="952"/>
      <c r="BWK6" s="952"/>
      <c r="BWL6" s="952"/>
      <c r="BWM6" s="952"/>
      <c r="BWN6" s="952"/>
      <c r="BWO6" s="952"/>
      <c r="BWP6" s="952"/>
      <c r="BWQ6" s="952"/>
      <c r="BWR6" s="952"/>
      <c r="BWS6" s="952"/>
      <c r="BWT6" s="952"/>
      <c r="BWU6" s="952"/>
      <c r="BWV6" s="952"/>
      <c r="BWW6" s="952"/>
      <c r="BWX6" s="952"/>
      <c r="BWY6" s="952"/>
      <c r="BWZ6" s="952"/>
      <c r="BXA6" s="952"/>
      <c r="BXB6" s="952"/>
      <c r="BXC6" s="952"/>
      <c r="BXD6" s="952"/>
      <c r="BXE6" s="952"/>
      <c r="BXF6" s="952"/>
      <c r="BXG6" s="952"/>
      <c r="BXH6" s="952"/>
      <c r="BXI6" s="952"/>
      <c r="BXJ6" s="952"/>
      <c r="BXK6" s="952"/>
      <c r="BXL6" s="952"/>
      <c r="BXM6" s="952"/>
      <c r="BXN6" s="952"/>
      <c r="BXO6" s="952"/>
      <c r="BXP6" s="952"/>
      <c r="BXQ6" s="952"/>
      <c r="BXR6" s="952"/>
      <c r="BXS6" s="952"/>
      <c r="BXT6" s="952"/>
      <c r="BXU6" s="952"/>
      <c r="BXV6" s="952"/>
      <c r="BXW6" s="952"/>
      <c r="BXX6" s="952"/>
      <c r="BXY6" s="952"/>
      <c r="BXZ6" s="952"/>
      <c r="BYA6" s="952"/>
      <c r="BYB6" s="952"/>
      <c r="BYC6" s="952"/>
      <c r="BYD6" s="952"/>
      <c r="BYE6" s="952"/>
      <c r="BYF6" s="952"/>
      <c r="BYG6" s="952"/>
      <c r="BYH6" s="952"/>
      <c r="BYI6" s="952"/>
      <c r="BYJ6" s="952"/>
      <c r="BYK6" s="952"/>
      <c r="BYL6" s="952"/>
      <c r="BYM6" s="952"/>
      <c r="BYN6" s="952"/>
      <c r="BYO6" s="952"/>
      <c r="BYP6" s="952"/>
      <c r="BYQ6" s="952"/>
      <c r="BYR6" s="952"/>
      <c r="BYS6" s="952"/>
      <c r="BYT6" s="952"/>
      <c r="BYU6" s="952"/>
      <c r="BYV6" s="952"/>
      <c r="BYW6" s="952"/>
      <c r="BYX6" s="952"/>
      <c r="BYY6" s="952"/>
      <c r="BYZ6" s="952"/>
      <c r="BZA6" s="952"/>
      <c r="BZB6" s="952"/>
      <c r="BZC6" s="952"/>
      <c r="BZD6" s="952"/>
      <c r="BZE6" s="952"/>
      <c r="BZF6" s="952"/>
      <c r="BZG6" s="952"/>
      <c r="BZH6" s="952"/>
      <c r="BZI6" s="952"/>
      <c r="BZJ6" s="952"/>
      <c r="BZK6" s="952"/>
      <c r="BZL6" s="952"/>
      <c r="BZM6" s="952"/>
      <c r="BZN6" s="952"/>
      <c r="BZO6" s="952"/>
      <c r="BZP6" s="952"/>
      <c r="BZQ6" s="952"/>
      <c r="BZR6" s="952"/>
      <c r="BZS6" s="952"/>
      <c r="BZT6" s="952"/>
      <c r="BZU6" s="952"/>
      <c r="BZV6" s="952"/>
      <c r="BZW6" s="952"/>
      <c r="BZX6" s="952"/>
      <c r="BZY6" s="952"/>
      <c r="BZZ6" s="952"/>
      <c r="CAA6" s="952"/>
      <c r="CAB6" s="952"/>
      <c r="CAC6" s="952"/>
      <c r="CAD6" s="952"/>
      <c r="CAE6" s="952"/>
      <c r="CAF6" s="952"/>
      <c r="CAG6" s="952"/>
      <c r="CAH6" s="952"/>
      <c r="CAI6" s="952"/>
      <c r="CAJ6" s="952"/>
      <c r="CAK6" s="952"/>
      <c r="CAL6" s="952"/>
      <c r="CAM6" s="952"/>
      <c r="CAN6" s="952"/>
      <c r="CAO6" s="952"/>
      <c r="CAP6" s="952"/>
      <c r="CAQ6" s="952"/>
      <c r="CAR6" s="952"/>
      <c r="CAS6" s="952"/>
      <c r="CAT6" s="952"/>
      <c r="CAU6" s="952"/>
      <c r="CAV6" s="952"/>
      <c r="CAW6" s="952"/>
      <c r="CAX6" s="952"/>
      <c r="CAY6" s="952"/>
      <c r="CAZ6" s="952"/>
      <c r="CBA6" s="952"/>
      <c r="CBB6" s="952"/>
      <c r="CBC6" s="952"/>
      <c r="CBD6" s="952"/>
      <c r="CBE6" s="952"/>
      <c r="CBF6" s="952"/>
      <c r="CBG6" s="952"/>
      <c r="CBH6" s="952"/>
      <c r="CBI6" s="952"/>
      <c r="CBJ6" s="952"/>
      <c r="CBK6" s="952"/>
      <c r="CBL6" s="952"/>
      <c r="CBM6" s="952"/>
      <c r="CBN6" s="952"/>
      <c r="CBO6" s="952"/>
      <c r="CBP6" s="952"/>
      <c r="CBQ6" s="952"/>
      <c r="CBR6" s="952"/>
      <c r="CBS6" s="952"/>
      <c r="CBT6" s="952"/>
      <c r="CBU6" s="952"/>
      <c r="CBV6" s="952"/>
      <c r="CBW6" s="952"/>
      <c r="CBX6" s="952"/>
      <c r="CBY6" s="952"/>
      <c r="CBZ6" s="952"/>
      <c r="CCA6" s="952"/>
      <c r="CCB6" s="952"/>
      <c r="CCC6" s="952"/>
      <c r="CCD6" s="952"/>
      <c r="CCE6" s="952"/>
      <c r="CCF6" s="952"/>
      <c r="CCG6" s="952"/>
      <c r="CCH6" s="952"/>
      <c r="CCI6" s="952"/>
      <c r="CCJ6" s="952"/>
      <c r="CCK6" s="952"/>
      <c r="CCL6" s="952"/>
      <c r="CCM6" s="952"/>
      <c r="CCN6" s="952"/>
      <c r="CCO6" s="952"/>
      <c r="CCP6" s="952"/>
      <c r="CCQ6" s="952"/>
      <c r="CCR6" s="952"/>
      <c r="CCS6" s="952"/>
      <c r="CCT6" s="952"/>
      <c r="CCU6" s="952"/>
      <c r="CCV6" s="952"/>
      <c r="CCW6" s="952"/>
      <c r="CCX6" s="952"/>
      <c r="CCY6" s="952"/>
      <c r="CCZ6" s="952"/>
      <c r="CDA6" s="952"/>
      <c r="CDB6" s="952"/>
      <c r="CDC6" s="952"/>
      <c r="CDD6" s="952"/>
      <c r="CDE6" s="952"/>
      <c r="CDF6" s="952"/>
      <c r="CDG6" s="952"/>
      <c r="CDH6" s="952"/>
      <c r="CDI6" s="952"/>
      <c r="CDJ6" s="952"/>
      <c r="CDK6" s="952"/>
      <c r="CDL6" s="952"/>
      <c r="CDM6" s="952"/>
      <c r="CDN6" s="952"/>
      <c r="CDO6" s="952"/>
      <c r="CDP6" s="952"/>
      <c r="CDQ6" s="952"/>
      <c r="CDR6" s="952"/>
      <c r="CDS6" s="952"/>
      <c r="CDT6" s="952"/>
      <c r="CDU6" s="952"/>
      <c r="CDV6" s="952"/>
      <c r="CDW6" s="952"/>
      <c r="CDX6" s="952"/>
      <c r="CDY6" s="952"/>
      <c r="CDZ6" s="952"/>
      <c r="CEA6" s="952"/>
      <c r="CEB6" s="952"/>
      <c r="CEC6" s="952"/>
      <c r="CED6" s="952"/>
      <c r="CEE6" s="952"/>
      <c r="CEF6" s="952"/>
      <c r="CEG6" s="952"/>
      <c r="CEH6" s="952"/>
      <c r="CEI6" s="952"/>
      <c r="CEJ6" s="952"/>
      <c r="CEK6" s="952"/>
      <c r="CEL6" s="952"/>
      <c r="CEM6" s="952"/>
      <c r="CEN6" s="952"/>
      <c r="CEO6" s="952"/>
      <c r="CEP6" s="952"/>
      <c r="CEQ6" s="952"/>
      <c r="CER6" s="952"/>
      <c r="CES6" s="952"/>
      <c r="CET6" s="952"/>
      <c r="CEU6" s="952"/>
      <c r="CEV6" s="952"/>
      <c r="CEW6" s="952"/>
      <c r="CEX6" s="952"/>
      <c r="CEY6" s="952"/>
      <c r="CEZ6" s="952"/>
      <c r="CFA6" s="952"/>
      <c r="CFB6" s="952"/>
      <c r="CFC6" s="952"/>
      <c r="CFD6" s="952"/>
      <c r="CFE6" s="952"/>
      <c r="CFF6" s="952"/>
      <c r="CFG6" s="952"/>
      <c r="CFH6" s="952"/>
      <c r="CFI6" s="952"/>
      <c r="CFJ6" s="952"/>
      <c r="CFK6" s="952"/>
      <c r="CFL6" s="952"/>
      <c r="CFM6" s="952"/>
      <c r="CFN6" s="952"/>
      <c r="CFO6" s="952"/>
      <c r="CFP6" s="952"/>
      <c r="CFQ6" s="952"/>
      <c r="CFR6" s="952"/>
      <c r="CFS6" s="952"/>
      <c r="CFT6" s="952"/>
      <c r="CFU6" s="952"/>
      <c r="CFV6" s="952"/>
      <c r="CFW6" s="952"/>
      <c r="CFX6" s="952"/>
      <c r="CFY6" s="952"/>
      <c r="CFZ6" s="952"/>
      <c r="CGA6" s="952"/>
      <c r="CGB6" s="952"/>
      <c r="CGC6" s="952"/>
      <c r="CGD6" s="952"/>
      <c r="CGE6" s="952"/>
      <c r="CGF6" s="952"/>
      <c r="CGG6" s="952"/>
      <c r="CGH6" s="952"/>
      <c r="CGI6" s="952"/>
      <c r="CGJ6" s="952"/>
      <c r="CGK6" s="952"/>
      <c r="CGL6" s="952"/>
      <c r="CGM6" s="952"/>
      <c r="CGN6" s="952"/>
      <c r="CGO6" s="952"/>
      <c r="CGP6" s="952"/>
      <c r="CGQ6" s="952"/>
      <c r="CGR6" s="952"/>
      <c r="CGS6" s="952"/>
      <c r="CGT6" s="952"/>
      <c r="CGU6" s="952"/>
      <c r="CGV6" s="952"/>
      <c r="CGW6" s="952"/>
      <c r="CGX6" s="952"/>
      <c r="CGY6" s="952"/>
      <c r="CGZ6" s="952"/>
      <c r="CHA6" s="952"/>
      <c r="CHB6" s="952"/>
      <c r="CHC6" s="952"/>
      <c r="CHD6" s="952"/>
      <c r="CHE6" s="952"/>
      <c r="CHF6" s="952"/>
      <c r="CHG6" s="952"/>
      <c r="CHH6" s="952"/>
      <c r="CHI6" s="952"/>
      <c r="CHJ6" s="952"/>
      <c r="CHK6" s="952"/>
      <c r="CHL6" s="952"/>
      <c r="CHM6" s="952"/>
      <c r="CHN6" s="952"/>
      <c r="CHO6" s="952"/>
      <c r="CHP6" s="952"/>
      <c r="CHQ6" s="952"/>
      <c r="CHR6" s="952"/>
      <c r="CHS6" s="952"/>
      <c r="CHT6" s="952"/>
      <c r="CHU6" s="952"/>
      <c r="CHV6" s="952"/>
      <c r="CHW6" s="952"/>
      <c r="CHX6" s="952"/>
      <c r="CHY6" s="952"/>
      <c r="CHZ6" s="952"/>
      <c r="CIA6" s="952"/>
      <c r="CIB6" s="952"/>
      <c r="CIC6" s="952"/>
      <c r="CID6" s="952"/>
      <c r="CIE6" s="952"/>
      <c r="CIF6" s="952"/>
      <c r="CIG6" s="952"/>
      <c r="CIH6" s="952"/>
      <c r="CII6" s="952"/>
      <c r="CIJ6" s="952"/>
      <c r="CIK6" s="952"/>
      <c r="CIL6" s="952"/>
      <c r="CIM6" s="952"/>
      <c r="CIN6" s="952"/>
      <c r="CIO6" s="952"/>
      <c r="CIP6" s="952"/>
      <c r="CIQ6" s="952"/>
      <c r="CIR6" s="952"/>
      <c r="CIS6" s="952"/>
      <c r="CIT6" s="952"/>
      <c r="CIU6" s="952"/>
      <c r="CIV6" s="952"/>
      <c r="CIW6" s="952"/>
      <c r="CIX6" s="952"/>
      <c r="CIY6" s="952"/>
      <c r="CIZ6" s="952"/>
      <c r="CJA6" s="952"/>
      <c r="CJB6" s="952"/>
      <c r="CJC6" s="952"/>
      <c r="CJD6" s="952"/>
      <c r="CJE6" s="952"/>
      <c r="CJF6" s="952"/>
      <c r="CJG6" s="952"/>
      <c r="CJH6" s="952"/>
      <c r="CJI6" s="952"/>
      <c r="CJJ6" s="952"/>
      <c r="CJK6" s="952"/>
      <c r="CJL6" s="952"/>
      <c r="CJM6" s="952"/>
      <c r="CJN6" s="952"/>
      <c r="CJO6" s="952"/>
      <c r="CJP6" s="952"/>
      <c r="CJQ6" s="952"/>
      <c r="CJR6" s="952"/>
      <c r="CJS6" s="952"/>
      <c r="CJT6" s="952"/>
      <c r="CJU6" s="952"/>
      <c r="CJV6" s="952"/>
      <c r="CJW6" s="952"/>
      <c r="CJX6" s="952"/>
      <c r="CJY6" s="952"/>
      <c r="CJZ6" s="952"/>
      <c r="CKA6" s="952"/>
      <c r="CKB6" s="952"/>
      <c r="CKC6" s="952"/>
      <c r="CKD6" s="952"/>
      <c r="CKE6" s="952"/>
      <c r="CKF6" s="952"/>
      <c r="CKG6" s="952"/>
      <c r="CKH6" s="952"/>
      <c r="CKI6" s="952"/>
      <c r="CKJ6" s="952"/>
      <c r="CKK6" s="952"/>
      <c r="CKL6" s="952"/>
      <c r="CKM6" s="952"/>
      <c r="CKN6" s="952"/>
      <c r="CKO6" s="952"/>
      <c r="CKP6" s="952"/>
      <c r="CKQ6" s="952"/>
      <c r="CKR6" s="952"/>
      <c r="CKS6" s="952"/>
      <c r="CKT6" s="952"/>
      <c r="CKU6" s="952"/>
      <c r="CKV6" s="952"/>
      <c r="CKW6" s="952"/>
      <c r="CKX6" s="952"/>
      <c r="CKY6" s="952"/>
      <c r="CKZ6" s="952"/>
      <c r="CLA6" s="952"/>
      <c r="CLB6" s="952"/>
      <c r="CLC6" s="952"/>
      <c r="CLD6" s="952"/>
      <c r="CLE6" s="952"/>
      <c r="CLF6" s="952"/>
      <c r="CLG6" s="952"/>
      <c r="CLH6" s="952"/>
      <c r="CLI6" s="952"/>
      <c r="CLJ6" s="952"/>
      <c r="CLK6" s="952"/>
      <c r="CLL6" s="952"/>
      <c r="CLM6" s="952"/>
      <c r="CLN6" s="952"/>
      <c r="CLO6" s="952"/>
      <c r="CLP6" s="952"/>
      <c r="CLQ6" s="952"/>
      <c r="CLR6" s="952"/>
      <c r="CLS6" s="952"/>
      <c r="CLT6" s="952"/>
      <c r="CLU6" s="952"/>
      <c r="CLV6" s="952"/>
      <c r="CLW6" s="952"/>
      <c r="CLX6" s="952"/>
      <c r="CLY6" s="952"/>
      <c r="CLZ6" s="952"/>
      <c r="CMA6" s="952"/>
      <c r="CMB6" s="952"/>
      <c r="CMC6" s="952"/>
      <c r="CMD6" s="952"/>
      <c r="CME6" s="952"/>
      <c r="CMF6" s="952"/>
      <c r="CMG6" s="952"/>
      <c r="CMH6" s="952"/>
      <c r="CMI6" s="952"/>
      <c r="CMJ6" s="952"/>
      <c r="CMK6" s="952"/>
      <c r="CML6" s="952"/>
      <c r="CMM6" s="952"/>
      <c r="CMN6" s="952"/>
      <c r="CMO6" s="952"/>
      <c r="CMP6" s="952"/>
      <c r="CMQ6" s="952"/>
      <c r="CMR6" s="952"/>
      <c r="CMS6" s="952"/>
      <c r="CMT6" s="952"/>
      <c r="CMU6" s="952"/>
      <c r="CMV6" s="952"/>
      <c r="CMW6" s="952"/>
      <c r="CMX6" s="952"/>
      <c r="CMY6" s="952"/>
      <c r="CMZ6" s="952"/>
      <c r="CNA6" s="952"/>
      <c r="CNB6" s="952"/>
      <c r="CNC6" s="952"/>
      <c r="CND6" s="952"/>
      <c r="CNE6" s="952"/>
      <c r="CNF6" s="952"/>
      <c r="CNG6" s="952"/>
      <c r="CNH6" s="952"/>
      <c r="CNI6" s="952"/>
      <c r="CNJ6" s="952"/>
      <c r="CNK6" s="952"/>
      <c r="CNL6" s="952"/>
      <c r="CNM6" s="952"/>
      <c r="CNN6" s="952"/>
      <c r="CNO6" s="952"/>
      <c r="CNP6" s="952"/>
      <c r="CNQ6" s="952"/>
      <c r="CNR6" s="952"/>
      <c r="CNS6" s="952"/>
      <c r="CNT6" s="952"/>
      <c r="CNU6" s="952"/>
      <c r="CNV6" s="952"/>
      <c r="CNW6" s="952"/>
      <c r="CNX6" s="952"/>
      <c r="CNY6" s="952"/>
      <c r="CNZ6" s="952"/>
      <c r="COA6" s="952"/>
      <c r="COB6" s="952"/>
      <c r="COC6" s="952"/>
      <c r="COD6" s="952"/>
      <c r="COE6" s="952"/>
      <c r="COF6" s="952"/>
      <c r="COG6" s="952"/>
      <c r="COH6" s="952"/>
      <c r="COI6" s="952"/>
      <c r="COJ6" s="952"/>
      <c r="COK6" s="952"/>
      <c r="COL6" s="952"/>
      <c r="COM6" s="952"/>
      <c r="CON6" s="952"/>
      <c r="COO6" s="952"/>
      <c r="COP6" s="952"/>
      <c r="COQ6" s="952"/>
      <c r="COR6" s="952"/>
      <c r="COS6" s="952"/>
      <c r="COT6" s="952"/>
      <c r="COU6" s="952"/>
      <c r="COV6" s="952"/>
      <c r="COW6" s="952"/>
      <c r="COX6" s="952"/>
      <c r="COY6" s="952"/>
      <c r="COZ6" s="952"/>
      <c r="CPA6" s="952"/>
      <c r="CPB6" s="952"/>
      <c r="CPC6" s="952"/>
      <c r="CPD6" s="952"/>
      <c r="CPE6" s="952"/>
      <c r="CPF6" s="952"/>
      <c r="CPG6" s="952"/>
      <c r="CPH6" s="952"/>
      <c r="CPI6" s="952"/>
      <c r="CPJ6" s="952"/>
      <c r="CPK6" s="952"/>
      <c r="CPL6" s="952"/>
      <c r="CPM6" s="952"/>
      <c r="CPN6" s="952"/>
      <c r="CPO6" s="952"/>
      <c r="CPP6" s="952"/>
      <c r="CPQ6" s="952"/>
      <c r="CPR6" s="952"/>
      <c r="CPS6" s="952"/>
      <c r="CPT6" s="952"/>
      <c r="CPU6" s="952"/>
      <c r="CPV6" s="952"/>
      <c r="CPW6" s="952"/>
      <c r="CPX6" s="952"/>
      <c r="CPY6" s="952"/>
      <c r="CPZ6" s="952"/>
      <c r="CQA6" s="952"/>
      <c r="CQB6" s="952"/>
      <c r="CQC6" s="952"/>
      <c r="CQD6" s="952"/>
      <c r="CQE6" s="952"/>
      <c r="CQF6" s="952"/>
      <c r="CQG6" s="952"/>
      <c r="CQH6" s="952"/>
      <c r="CQI6" s="952"/>
      <c r="CQJ6" s="952"/>
      <c r="CQK6" s="952"/>
      <c r="CQL6" s="952"/>
      <c r="CQM6" s="952"/>
      <c r="CQN6" s="952"/>
      <c r="CQO6" s="952"/>
      <c r="CQP6" s="952"/>
      <c r="CQQ6" s="952"/>
      <c r="CQR6" s="952"/>
      <c r="CQS6" s="952"/>
      <c r="CQT6" s="952"/>
      <c r="CQU6" s="952"/>
      <c r="CQV6" s="952"/>
      <c r="CQW6" s="952"/>
      <c r="CQX6" s="952"/>
      <c r="CQY6" s="952"/>
      <c r="CQZ6" s="952"/>
      <c r="CRA6" s="952"/>
      <c r="CRB6" s="952"/>
      <c r="CRC6" s="952"/>
      <c r="CRD6" s="952"/>
      <c r="CRE6" s="952"/>
      <c r="CRF6" s="952"/>
      <c r="CRG6" s="952"/>
      <c r="CRH6" s="952"/>
      <c r="CRI6" s="952"/>
      <c r="CRJ6" s="952"/>
      <c r="CRK6" s="952"/>
      <c r="CRL6" s="952"/>
      <c r="CRM6" s="952"/>
      <c r="CRN6" s="952"/>
      <c r="CRO6" s="952"/>
      <c r="CRP6" s="952"/>
      <c r="CRQ6" s="952"/>
      <c r="CRR6" s="952"/>
      <c r="CRS6" s="952"/>
      <c r="CRT6" s="952"/>
      <c r="CRU6" s="952"/>
      <c r="CRV6" s="952"/>
      <c r="CRW6" s="952"/>
      <c r="CRX6" s="952"/>
      <c r="CRY6" s="952"/>
      <c r="CRZ6" s="952"/>
      <c r="CSA6" s="952"/>
      <c r="CSB6" s="952"/>
      <c r="CSC6" s="952"/>
      <c r="CSD6" s="952"/>
      <c r="CSE6" s="952"/>
      <c r="CSF6" s="952"/>
      <c r="CSG6" s="952"/>
      <c r="CSH6" s="952"/>
      <c r="CSI6" s="952"/>
      <c r="CSJ6" s="952"/>
      <c r="CSK6" s="952"/>
      <c r="CSL6" s="952"/>
      <c r="CSM6" s="952"/>
      <c r="CSN6" s="952"/>
      <c r="CSO6" s="952"/>
      <c r="CSP6" s="952"/>
      <c r="CSQ6" s="952"/>
      <c r="CSR6" s="952"/>
      <c r="CSS6" s="952"/>
      <c r="CST6" s="952"/>
      <c r="CSU6" s="952"/>
      <c r="CSV6" s="952"/>
      <c r="CSW6" s="952"/>
      <c r="CSX6" s="952"/>
      <c r="CSY6" s="952"/>
      <c r="CSZ6" s="952"/>
      <c r="CTA6" s="952"/>
      <c r="CTB6" s="952"/>
      <c r="CTC6" s="952"/>
      <c r="CTD6" s="952"/>
      <c r="CTE6" s="952"/>
    </row>
    <row r="7" spans="1:2553" s="953" customFormat="1" ht="22" customHeight="1" thickBot="1" x14ac:dyDescent="0.25">
      <c r="A7" s="1363"/>
      <c r="B7" s="954"/>
      <c r="C7" s="954"/>
      <c r="D7" s="954"/>
      <c r="E7" s="954"/>
      <c r="F7" s="954"/>
      <c r="G7" s="954" t="s">
        <v>86</v>
      </c>
      <c r="H7" s="954" t="s">
        <v>85</v>
      </c>
      <c r="I7" s="954" t="s">
        <v>2929</v>
      </c>
      <c r="J7" s="954" t="s">
        <v>2930</v>
      </c>
      <c r="K7" s="954"/>
      <c r="L7" s="954"/>
      <c r="M7" s="955" t="s">
        <v>84</v>
      </c>
      <c r="N7" s="956" t="s">
        <v>83</v>
      </c>
      <c r="O7" s="954" t="s">
        <v>82</v>
      </c>
      <c r="P7" s="954" t="s">
        <v>3187</v>
      </c>
      <c r="Q7" s="954" t="s">
        <v>81</v>
      </c>
      <c r="R7" s="954" t="s">
        <v>81</v>
      </c>
      <c r="S7" s="954" t="s">
        <v>3188</v>
      </c>
      <c r="T7" s="954" t="s">
        <v>3187</v>
      </c>
      <c r="U7" s="954" t="s">
        <v>80</v>
      </c>
      <c r="V7" s="954" t="s">
        <v>79</v>
      </c>
      <c r="W7" s="957" t="s">
        <v>71</v>
      </c>
      <c r="X7" s="954" t="s">
        <v>78</v>
      </c>
      <c r="Y7" s="954" t="s">
        <v>77</v>
      </c>
      <c r="Z7" s="954" t="s">
        <v>76</v>
      </c>
      <c r="AA7" s="954" t="s">
        <v>75</v>
      </c>
      <c r="AB7" s="954" t="s">
        <v>74</v>
      </c>
      <c r="AC7" s="954" t="s">
        <v>73</v>
      </c>
      <c r="AD7" s="958" t="s">
        <v>72</v>
      </c>
      <c r="AE7" s="959"/>
      <c r="AF7" s="959"/>
      <c r="AG7" s="959"/>
      <c r="AH7" s="959"/>
      <c r="AI7" s="960"/>
      <c r="AJ7" s="952"/>
      <c r="AK7" s="952"/>
      <c r="AL7" s="952"/>
      <c r="AM7" s="952"/>
      <c r="AN7" s="952"/>
      <c r="AO7" s="952"/>
      <c r="AP7" s="952"/>
      <c r="AQ7" s="952"/>
      <c r="AR7" s="952"/>
      <c r="AS7" s="952"/>
      <c r="AT7" s="952"/>
      <c r="AU7" s="952"/>
      <c r="AV7" s="952"/>
      <c r="AW7" s="952"/>
      <c r="AX7" s="952"/>
      <c r="AY7" s="952"/>
      <c r="AZ7" s="952"/>
      <c r="BA7" s="952"/>
      <c r="BB7" s="952"/>
      <c r="BC7" s="952"/>
      <c r="BD7" s="952"/>
      <c r="BE7" s="952"/>
      <c r="BF7" s="952"/>
      <c r="BG7" s="952"/>
      <c r="BH7" s="952"/>
      <c r="BI7" s="952"/>
      <c r="BJ7" s="952"/>
      <c r="BK7" s="952"/>
      <c r="BL7" s="952"/>
      <c r="BM7" s="952"/>
      <c r="BN7" s="952"/>
      <c r="BO7" s="952"/>
      <c r="BP7" s="952"/>
      <c r="BQ7" s="952"/>
      <c r="BR7" s="952"/>
      <c r="BS7" s="952"/>
      <c r="BT7" s="952"/>
      <c r="BU7" s="952"/>
      <c r="BV7" s="952"/>
      <c r="BW7" s="952"/>
      <c r="BX7" s="952"/>
      <c r="BY7" s="952"/>
      <c r="BZ7" s="952"/>
      <c r="CA7" s="952"/>
      <c r="CB7" s="952"/>
      <c r="CC7" s="952"/>
      <c r="CD7" s="952"/>
      <c r="CE7" s="952"/>
      <c r="CF7" s="952"/>
      <c r="CG7" s="952"/>
      <c r="CH7" s="952"/>
      <c r="CI7" s="952"/>
      <c r="CJ7" s="952"/>
      <c r="CK7" s="952"/>
      <c r="CL7" s="952"/>
      <c r="CM7" s="952"/>
      <c r="CN7" s="952"/>
      <c r="CO7" s="952"/>
      <c r="CP7" s="952"/>
      <c r="CQ7" s="952"/>
      <c r="CR7" s="952"/>
      <c r="CS7" s="952"/>
      <c r="CT7" s="952"/>
      <c r="CU7" s="952"/>
      <c r="CV7" s="952"/>
      <c r="CW7" s="952"/>
      <c r="CX7" s="952"/>
      <c r="CY7" s="952"/>
      <c r="CZ7" s="952"/>
      <c r="DA7" s="952"/>
      <c r="DB7" s="952"/>
      <c r="DC7" s="952"/>
      <c r="DD7" s="952"/>
      <c r="DE7" s="952"/>
      <c r="DF7" s="952"/>
      <c r="DG7" s="952"/>
      <c r="DH7" s="952"/>
      <c r="DI7" s="952"/>
      <c r="DJ7" s="952"/>
      <c r="DK7" s="952"/>
      <c r="DL7" s="952"/>
      <c r="DM7" s="952"/>
      <c r="DN7" s="952"/>
      <c r="DO7" s="952"/>
      <c r="DP7" s="952"/>
      <c r="DQ7" s="952"/>
      <c r="DR7" s="952"/>
      <c r="DS7" s="952"/>
      <c r="DT7" s="952"/>
      <c r="DU7" s="952"/>
      <c r="DV7" s="952"/>
      <c r="DW7" s="952"/>
      <c r="DX7" s="952"/>
      <c r="DY7" s="952"/>
      <c r="DZ7" s="952"/>
      <c r="EA7" s="952"/>
      <c r="EB7" s="952"/>
      <c r="EC7" s="952"/>
      <c r="ED7" s="952"/>
      <c r="EE7" s="952"/>
      <c r="EF7" s="952"/>
      <c r="EG7" s="952"/>
      <c r="EH7" s="952"/>
      <c r="EI7" s="952"/>
      <c r="EJ7" s="952"/>
      <c r="EK7" s="952"/>
      <c r="EL7" s="952"/>
      <c r="EM7" s="952"/>
      <c r="EN7" s="952"/>
      <c r="EO7" s="952"/>
      <c r="EP7" s="952"/>
      <c r="EQ7" s="952"/>
      <c r="ER7" s="952"/>
      <c r="ES7" s="952"/>
      <c r="ET7" s="952"/>
      <c r="EU7" s="952"/>
      <c r="EV7" s="952"/>
      <c r="EW7" s="952"/>
      <c r="EX7" s="952"/>
      <c r="EY7" s="952"/>
      <c r="EZ7" s="952"/>
      <c r="FA7" s="952"/>
      <c r="FB7" s="952"/>
      <c r="FC7" s="952"/>
      <c r="FD7" s="952"/>
      <c r="FE7" s="952"/>
      <c r="FF7" s="952"/>
      <c r="FG7" s="952"/>
      <c r="FH7" s="952"/>
      <c r="FI7" s="952"/>
      <c r="FJ7" s="952"/>
      <c r="FK7" s="952"/>
      <c r="FL7" s="952"/>
      <c r="FM7" s="952"/>
      <c r="FN7" s="952"/>
      <c r="FO7" s="952"/>
      <c r="FP7" s="952"/>
      <c r="FQ7" s="952"/>
      <c r="FR7" s="952"/>
      <c r="FS7" s="952"/>
      <c r="FT7" s="952"/>
      <c r="FU7" s="952"/>
      <c r="FV7" s="952"/>
      <c r="FW7" s="952"/>
      <c r="FX7" s="952"/>
      <c r="FY7" s="952"/>
      <c r="FZ7" s="952"/>
      <c r="GA7" s="952"/>
      <c r="GB7" s="952"/>
      <c r="GC7" s="952"/>
      <c r="GD7" s="952"/>
      <c r="GE7" s="952"/>
      <c r="GF7" s="952"/>
      <c r="GG7" s="952"/>
      <c r="GH7" s="952"/>
      <c r="GI7" s="952"/>
      <c r="GJ7" s="952"/>
      <c r="GK7" s="952"/>
      <c r="GL7" s="952"/>
      <c r="GM7" s="952"/>
      <c r="GN7" s="952"/>
      <c r="GO7" s="952"/>
      <c r="GP7" s="952"/>
      <c r="GQ7" s="952"/>
      <c r="GR7" s="952"/>
      <c r="GS7" s="952"/>
      <c r="GT7" s="952"/>
      <c r="GU7" s="952"/>
      <c r="GV7" s="952"/>
      <c r="GW7" s="952"/>
      <c r="GX7" s="952"/>
      <c r="GY7" s="952"/>
      <c r="GZ7" s="952"/>
      <c r="HA7" s="952"/>
      <c r="HB7" s="952"/>
      <c r="HC7" s="952"/>
      <c r="HD7" s="952"/>
      <c r="HE7" s="952"/>
      <c r="HF7" s="952"/>
      <c r="HG7" s="952"/>
      <c r="HH7" s="952"/>
      <c r="HI7" s="952"/>
      <c r="HJ7" s="952"/>
      <c r="HK7" s="952"/>
      <c r="HL7" s="952"/>
      <c r="HM7" s="952"/>
      <c r="HN7" s="952"/>
      <c r="HO7" s="952"/>
      <c r="HP7" s="952"/>
      <c r="HQ7" s="952"/>
      <c r="HR7" s="952"/>
      <c r="HS7" s="952"/>
      <c r="HT7" s="952"/>
      <c r="HU7" s="952"/>
      <c r="HV7" s="952"/>
      <c r="HW7" s="952"/>
      <c r="HX7" s="952"/>
      <c r="HY7" s="952"/>
      <c r="HZ7" s="952"/>
      <c r="IA7" s="952"/>
      <c r="IB7" s="952"/>
      <c r="IC7" s="952"/>
      <c r="ID7" s="952"/>
      <c r="IE7" s="952"/>
      <c r="IF7" s="952"/>
      <c r="IG7" s="952"/>
      <c r="IH7" s="952"/>
      <c r="II7" s="952"/>
      <c r="IJ7" s="952"/>
      <c r="IK7" s="952"/>
      <c r="IL7" s="952"/>
      <c r="IM7" s="952"/>
      <c r="IN7" s="952"/>
      <c r="IO7" s="952"/>
      <c r="IP7" s="952"/>
      <c r="IQ7" s="952"/>
      <c r="IR7" s="952"/>
      <c r="IS7" s="952"/>
      <c r="IT7" s="952"/>
      <c r="IU7" s="952"/>
      <c r="IV7" s="952"/>
      <c r="IW7" s="952"/>
      <c r="IX7" s="952"/>
      <c r="IY7" s="952"/>
      <c r="IZ7" s="952"/>
      <c r="JA7" s="952"/>
      <c r="JB7" s="952"/>
      <c r="JC7" s="952"/>
      <c r="JD7" s="952"/>
      <c r="JE7" s="952"/>
      <c r="JF7" s="952"/>
      <c r="JG7" s="952"/>
      <c r="JH7" s="952"/>
      <c r="JI7" s="952"/>
      <c r="JJ7" s="952"/>
      <c r="JK7" s="952"/>
      <c r="JL7" s="952"/>
      <c r="JM7" s="952"/>
      <c r="JN7" s="952"/>
      <c r="JO7" s="952"/>
      <c r="JP7" s="952"/>
      <c r="JQ7" s="952"/>
      <c r="JR7" s="952"/>
      <c r="JS7" s="952"/>
      <c r="JT7" s="952"/>
      <c r="JU7" s="952"/>
      <c r="JV7" s="952"/>
      <c r="JW7" s="952"/>
      <c r="JX7" s="952"/>
      <c r="JY7" s="952"/>
      <c r="JZ7" s="952"/>
      <c r="KA7" s="952"/>
      <c r="KB7" s="952"/>
      <c r="KC7" s="952"/>
      <c r="KD7" s="952"/>
      <c r="KE7" s="952"/>
      <c r="KF7" s="952"/>
      <c r="KG7" s="952"/>
      <c r="KH7" s="952"/>
      <c r="KI7" s="952"/>
      <c r="KJ7" s="952"/>
      <c r="KK7" s="952"/>
      <c r="KL7" s="952"/>
      <c r="KM7" s="952"/>
      <c r="KN7" s="952"/>
      <c r="KO7" s="952"/>
      <c r="KP7" s="952"/>
      <c r="KQ7" s="952"/>
      <c r="KR7" s="952"/>
      <c r="KS7" s="952"/>
      <c r="KT7" s="952"/>
      <c r="KU7" s="952"/>
      <c r="KV7" s="952"/>
      <c r="KW7" s="952"/>
      <c r="KX7" s="952"/>
      <c r="KY7" s="952"/>
      <c r="KZ7" s="952"/>
      <c r="LA7" s="952"/>
      <c r="LB7" s="952"/>
      <c r="LC7" s="952"/>
      <c r="LD7" s="952"/>
      <c r="LE7" s="952"/>
      <c r="LF7" s="952"/>
      <c r="LG7" s="952"/>
      <c r="LH7" s="952"/>
      <c r="LI7" s="952"/>
      <c r="LJ7" s="952"/>
      <c r="LK7" s="952"/>
      <c r="LL7" s="952"/>
      <c r="LM7" s="952"/>
      <c r="LN7" s="952"/>
      <c r="LO7" s="952"/>
      <c r="LP7" s="952"/>
      <c r="LQ7" s="952"/>
      <c r="LR7" s="952"/>
      <c r="LS7" s="952"/>
      <c r="LT7" s="952"/>
      <c r="LU7" s="952"/>
      <c r="LV7" s="952"/>
      <c r="LW7" s="952"/>
      <c r="LX7" s="952"/>
      <c r="LY7" s="952"/>
      <c r="LZ7" s="952"/>
      <c r="MA7" s="952"/>
      <c r="MB7" s="952"/>
      <c r="MC7" s="952"/>
      <c r="MD7" s="952"/>
      <c r="ME7" s="952"/>
      <c r="MF7" s="952"/>
      <c r="MG7" s="952"/>
      <c r="MH7" s="952"/>
      <c r="MI7" s="952"/>
      <c r="MJ7" s="952"/>
      <c r="MK7" s="952"/>
      <c r="ML7" s="952"/>
      <c r="MM7" s="952"/>
      <c r="MN7" s="952"/>
      <c r="MO7" s="952"/>
      <c r="MP7" s="952"/>
      <c r="MQ7" s="952"/>
      <c r="MR7" s="952"/>
      <c r="MS7" s="952"/>
      <c r="MT7" s="952"/>
      <c r="MU7" s="952"/>
      <c r="MV7" s="952"/>
      <c r="MW7" s="952"/>
      <c r="MX7" s="952"/>
      <c r="MY7" s="952"/>
      <c r="MZ7" s="952"/>
      <c r="NA7" s="952"/>
      <c r="NB7" s="952"/>
      <c r="NC7" s="952"/>
      <c r="ND7" s="952"/>
      <c r="NE7" s="952"/>
      <c r="NF7" s="952"/>
      <c r="NG7" s="952"/>
      <c r="NH7" s="952"/>
      <c r="NI7" s="952"/>
      <c r="NJ7" s="952"/>
      <c r="NK7" s="952"/>
      <c r="NL7" s="952"/>
      <c r="NM7" s="952"/>
      <c r="NN7" s="952"/>
      <c r="NO7" s="952"/>
      <c r="NP7" s="952"/>
      <c r="NQ7" s="952"/>
      <c r="NR7" s="952"/>
      <c r="NS7" s="952"/>
      <c r="NT7" s="952"/>
      <c r="NU7" s="952"/>
      <c r="NV7" s="952"/>
      <c r="NW7" s="952"/>
      <c r="NX7" s="952"/>
      <c r="NY7" s="952"/>
      <c r="NZ7" s="952"/>
      <c r="OA7" s="952"/>
      <c r="OB7" s="952"/>
      <c r="OC7" s="952"/>
      <c r="OD7" s="952"/>
      <c r="OE7" s="952"/>
      <c r="OF7" s="952"/>
      <c r="OG7" s="952"/>
      <c r="OH7" s="952"/>
      <c r="OI7" s="952"/>
      <c r="OJ7" s="952"/>
      <c r="OK7" s="952"/>
      <c r="OL7" s="952"/>
      <c r="OM7" s="952"/>
      <c r="ON7" s="952"/>
      <c r="OO7" s="952"/>
      <c r="OP7" s="952"/>
      <c r="OQ7" s="952"/>
      <c r="OR7" s="952"/>
      <c r="OS7" s="952"/>
      <c r="OT7" s="952"/>
      <c r="OU7" s="952"/>
      <c r="OV7" s="952"/>
      <c r="OW7" s="952"/>
      <c r="OX7" s="952"/>
      <c r="OY7" s="952"/>
      <c r="OZ7" s="952"/>
      <c r="PA7" s="952"/>
      <c r="PB7" s="952"/>
      <c r="PC7" s="952"/>
      <c r="PD7" s="952"/>
      <c r="PE7" s="952"/>
      <c r="PF7" s="952"/>
      <c r="PG7" s="952"/>
      <c r="PH7" s="952"/>
      <c r="PI7" s="952"/>
      <c r="PJ7" s="952"/>
      <c r="PK7" s="952"/>
      <c r="PL7" s="952"/>
      <c r="PM7" s="952"/>
      <c r="PN7" s="952"/>
      <c r="PO7" s="952"/>
      <c r="PP7" s="952"/>
      <c r="PQ7" s="952"/>
      <c r="PR7" s="952"/>
      <c r="PS7" s="952"/>
      <c r="PT7" s="952"/>
      <c r="PU7" s="952"/>
      <c r="PV7" s="952"/>
      <c r="PW7" s="952"/>
      <c r="PX7" s="952"/>
      <c r="PY7" s="952"/>
      <c r="PZ7" s="952"/>
      <c r="QA7" s="952"/>
      <c r="QB7" s="952"/>
      <c r="QC7" s="952"/>
      <c r="QD7" s="952"/>
      <c r="QE7" s="952"/>
      <c r="QF7" s="952"/>
      <c r="QG7" s="952"/>
      <c r="QH7" s="952"/>
      <c r="QI7" s="952"/>
      <c r="QJ7" s="952"/>
      <c r="QK7" s="952"/>
      <c r="QL7" s="952"/>
      <c r="QM7" s="952"/>
      <c r="QN7" s="952"/>
      <c r="QO7" s="952"/>
      <c r="QP7" s="952"/>
      <c r="QQ7" s="952"/>
      <c r="QR7" s="952"/>
      <c r="QS7" s="952"/>
      <c r="QT7" s="952"/>
      <c r="QU7" s="952"/>
      <c r="QV7" s="952"/>
      <c r="QW7" s="952"/>
      <c r="QX7" s="952"/>
      <c r="QY7" s="952"/>
      <c r="QZ7" s="952"/>
      <c r="RA7" s="952"/>
      <c r="RB7" s="952"/>
      <c r="RC7" s="952"/>
      <c r="RD7" s="952"/>
      <c r="RE7" s="952"/>
      <c r="RF7" s="952"/>
      <c r="RG7" s="952"/>
      <c r="RH7" s="952"/>
      <c r="RI7" s="952"/>
      <c r="RJ7" s="952"/>
      <c r="RK7" s="952"/>
      <c r="RL7" s="952"/>
      <c r="RM7" s="952"/>
      <c r="RN7" s="952"/>
      <c r="RO7" s="952"/>
      <c r="RP7" s="952"/>
      <c r="RQ7" s="952"/>
      <c r="RR7" s="952"/>
      <c r="RS7" s="952"/>
      <c r="RT7" s="952"/>
      <c r="RU7" s="952"/>
      <c r="RV7" s="952"/>
      <c r="RW7" s="952"/>
      <c r="RX7" s="952"/>
      <c r="RY7" s="952"/>
      <c r="RZ7" s="952"/>
      <c r="SA7" s="952"/>
      <c r="SB7" s="952"/>
      <c r="SC7" s="952"/>
      <c r="SD7" s="952"/>
      <c r="SE7" s="952"/>
      <c r="SF7" s="952"/>
      <c r="SG7" s="952"/>
      <c r="SH7" s="952"/>
      <c r="SI7" s="952"/>
      <c r="SJ7" s="952"/>
      <c r="SK7" s="952"/>
      <c r="SL7" s="952"/>
      <c r="SM7" s="952"/>
      <c r="SN7" s="952"/>
      <c r="SO7" s="952"/>
      <c r="SP7" s="952"/>
      <c r="SQ7" s="952"/>
      <c r="SR7" s="952"/>
      <c r="SS7" s="952"/>
      <c r="ST7" s="952"/>
      <c r="SU7" s="952"/>
      <c r="SV7" s="952"/>
      <c r="SW7" s="952"/>
      <c r="SX7" s="952"/>
      <c r="SY7" s="952"/>
      <c r="SZ7" s="952"/>
      <c r="TA7" s="952"/>
      <c r="TB7" s="952"/>
      <c r="TC7" s="952"/>
      <c r="TD7" s="952"/>
      <c r="TE7" s="952"/>
      <c r="TF7" s="952"/>
      <c r="TG7" s="952"/>
      <c r="TH7" s="952"/>
      <c r="TI7" s="952"/>
      <c r="TJ7" s="952"/>
      <c r="TK7" s="952"/>
      <c r="TL7" s="952"/>
      <c r="TM7" s="952"/>
      <c r="TN7" s="952"/>
      <c r="TO7" s="952"/>
      <c r="TP7" s="952"/>
      <c r="TQ7" s="952"/>
      <c r="TR7" s="952"/>
      <c r="TS7" s="952"/>
      <c r="TT7" s="952"/>
      <c r="TU7" s="952"/>
      <c r="TV7" s="952"/>
      <c r="TW7" s="952"/>
      <c r="TX7" s="952"/>
      <c r="TY7" s="952"/>
      <c r="TZ7" s="952"/>
      <c r="UA7" s="952"/>
      <c r="UB7" s="952"/>
      <c r="UC7" s="952"/>
      <c r="UD7" s="952"/>
      <c r="UE7" s="952"/>
      <c r="UF7" s="952"/>
      <c r="UG7" s="952"/>
      <c r="UH7" s="952"/>
      <c r="UI7" s="952"/>
      <c r="UJ7" s="952"/>
      <c r="UK7" s="952"/>
      <c r="UL7" s="952"/>
      <c r="UM7" s="952"/>
      <c r="UN7" s="952"/>
      <c r="UO7" s="952"/>
      <c r="UP7" s="952"/>
      <c r="UQ7" s="952"/>
      <c r="UR7" s="952"/>
      <c r="US7" s="952"/>
      <c r="UT7" s="952"/>
      <c r="UU7" s="952"/>
      <c r="UV7" s="952"/>
      <c r="UW7" s="952"/>
      <c r="UX7" s="952"/>
      <c r="UY7" s="952"/>
      <c r="UZ7" s="952"/>
      <c r="VA7" s="952"/>
      <c r="VB7" s="952"/>
      <c r="VC7" s="952"/>
      <c r="VD7" s="952"/>
      <c r="VE7" s="952"/>
      <c r="VF7" s="952"/>
      <c r="VG7" s="952"/>
      <c r="VH7" s="952"/>
      <c r="VI7" s="952"/>
      <c r="VJ7" s="952"/>
      <c r="VK7" s="952"/>
      <c r="VL7" s="952"/>
      <c r="VM7" s="952"/>
      <c r="VN7" s="952"/>
      <c r="VO7" s="952"/>
      <c r="VP7" s="952"/>
      <c r="VQ7" s="952"/>
      <c r="VR7" s="952"/>
      <c r="VS7" s="952"/>
      <c r="VT7" s="952"/>
      <c r="VU7" s="952"/>
      <c r="VV7" s="952"/>
      <c r="VW7" s="952"/>
      <c r="VX7" s="952"/>
      <c r="VY7" s="952"/>
      <c r="VZ7" s="952"/>
      <c r="WA7" s="952"/>
      <c r="WB7" s="952"/>
      <c r="WC7" s="952"/>
      <c r="WD7" s="952"/>
      <c r="WE7" s="952"/>
      <c r="WF7" s="952"/>
      <c r="WG7" s="952"/>
      <c r="WH7" s="952"/>
      <c r="WI7" s="952"/>
      <c r="WJ7" s="952"/>
      <c r="WK7" s="952"/>
      <c r="WL7" s="952"/>
      <c r="WM7" s="952"/>
      <c r="WN7" s="952"/>
      <c r="WO7" s="952"/>
      <c r="WP7" s="952"/>
      <c r="WQ7" s="952"/>
      <c r="WR7" s="952"/>
      <c r="WS7" s="952"/>
      <c r="WT7" s="952"/>
      <c r="WU7" s="952"/>
      <c r="WV7" s="952"/>
      <c r="WW7" s="952"/>
      <c r="WX7" s="952"/>
      <c r="WY7" s="952"/>
      <c r="WZ7" s="952"/>
      <c r="XA7" s="952"/>
      <c r="XB7" s="952"/>
      <c r="XC7" s="952"/>
      <c r="XD7" s="952"/>
      <c r="XE7" s="952"/>
      <c r="XF7" s="952"/>
      <c r="XG7" s="952"/>
      <c r="XH7" s="952"/>
      <c r="XI7" s="952"/>
      <c r="XJ7" s="952"/>
      <c r="XK7" s="952"/>
      <c r="XL7" s="952"/>
      <c r="XM7" s="952"/>
      <c r="XN7" s="952"/>
      <c r="XO7" s="952"/>
      <c r="XP7" s="952"/>
      <c r="XQ7" s="952"/>
      <c r="XR7" s="952"/>
      <c r="XS7" s="952"/>
      <c r="XT7" s="952"/>
      <c r="XU7" s="952"/>
      <c r="XV7" s="952"/>
      <c r="XW7" s="952"/>
      <c r="XX7" s="952"/>
      <c r="XY7" s="952"/>
      <c r="XZ7" s="952"/>
      <c r="YA7" s="952"/>
      <c r="YB7" s="952"/>
      <c r="YC7" s="952"/>
      <c r="YD7" s="952"/>
      <c r="YE7" s="952"/>
      <c r="YF7" s="952"/>
      <c r="YG7" s="952"/>
      <c r="YH7" s="952"/>
      <c r="YI7" s="952"/>
      <c r="YJ7" s="952"/>
      <c r="YK7" s="952"/>
      <c r="YL7" s="952"/>
      <c r="YM7" s="952"/>
      <c r="YN7" s="952"/>
      <c r="YO7" s="952"/>
      <c r="YP7" s="952"/>
      <c r="YQ7" s="952"/>
      <c r="YR7" s="952"/>
      <c r="YS7" s="952"/>
      <c r="YT7" s="952"/>
      <c r="YU7" s="952"/>
      <c r="YV7" s="952"/>
      <c r="YW7" s="952"/>
      <c r="YX7" s="952"/>
      <c r="YY7" s="952"/>
      <c r="YZ7" s="952"/>
      <c r="ZA7" s="952"/>
      <c r="ZB7" s="952"/>
      <c r="ZC7" s="952"/>
      <c r="ZD7" s="952"/>
      <c r="ZE7" s="952"/>
      <c r="ZF7" s="952"/>
      <c r="ZG7" s="952"/>
      <c r="ZH7" s="952"/>
      <c r="ZI7" s="952"/>
      <c r="ZJ7" s="952"/>
      <c r="ZK7" s="952"/>
      <c r="ZL7" s="952"/>
      <c r="ZM7" s="952"/>
      <c r="ZN7" s="952"/>
      <c r="ZO7" s="952"/>
      <c r="ZP7" s="952"/>
      <c r="ZQ7" s="952"/>
      <c r="ZR7" s="952"/>
      <c r="ZS7" s="952"/>
      <c r="ZT7" s="952"/>
      <c r="ZU7" s="952"/>
      <c r="ZV7" s="952"/>
      <c r="ZW7" s="952"/>
      <c r="ZX7" s="952"/>
      <c r="ZY7" s="952"/>
      <c r="ZZ7" s="952"/>
      <c r="AAA7" s="952"/>
      <c r="AAB7" s="952"/>
      <c r="AAC7" s="952"/>
      <c r="AAD7" s="952"/>
      <c r="AAE7" s="952"/>
      <c r="AAF7" s="952"/>
      <c r="AAG7" s="952"/>
      <c r="AAH7" s="952"/>
      <c r="AAI7" s="952"/>
      <c r="AAJ7" s="952"/>
      <c r="AAK7" s="952"/>
      <c r="AAL7" s="952"/>
      <c r="AAM7" s="952"/>
      <c r="AAN7" s="952"/>
      <c r="AAO7" s="952"/>
      <c r="AAP7" s="952"/>
      <c r="AAQ7" s="952"/>
      <c r="AAR7" s="952"/>
      <c r="AAS7" s="952"/>
      <c r="AAT7" s="952"/>
      <c r="AAU7" s="952"/>
      <c r="AAV7" s="952"/>
      <c r="AAW7" s="952"/>
      <c r="AAX7" s="952"/>
      <c r="AAY7" s="952"/>
      <c r="AAZ7" s="952"/>
      <c r="ABA7" s="952"/>
      <c r="ABB7" s="952"/>
      <c r="ABC7" s="952"/>
      <c r="ABD7" s="952"/>
      <c r="ABE7" s="952"/>
      <c r="ABF7" s="952"/>
      <c r="ABG7" s="952"/>
      <c r="ABH7" s="952"/>
      <c r="ABI7" s="952"/>
      <c r="ABJ7" s="952"/>
      <c r="ABK7" s="952"/>
      <c r="ABL7" s="952"/>
      <c r="ABM7" s="952"/>
      <c r="ABN7" s="952"/>
      <c r="ABO7" s="952"/>
      <c r="ABP7" s="952"/>
      <c r="ABQ7" s="952"/>
      <c r="ABR7" s="952"/>
      <c r="ABS7" s="952"/>
      <c r="ABT7" s="952"/>
      <c r="ABU7" s="952"/>
      <c r="ABV7" s="952"/>
      <c r="ABW7" s="952"/>
      <c r="ABX7" s="952"/>
      <c r="ABY7" s="952"/>
      <c r="ABZ7" s="952"/>
      <c r="ACA7" s="952"/>
      <c r="ACB7" s="952"/>
      <c r="ACC7" s="952"/>
      <c r="ACD7" s="952"/>
      <c r="ACE7" s="952"/>
      <c r="ACF7" s="952"/>
      <c r="ACG7" s="952"/>
      <c r="ACH7" s="952"/>
      <c r="ACI7" s="952"/>
      <c r="ACJ7" s="952"/>
      <c r="ACK7" s="952"/>
      <c r="ACL7" s="952"/>
      <c r="ACM7" s="952"/>
      <c r="ACN7" s="952"/>
      <c r="ACO7" s="952"/>
      <c r="ACP7" s="952"/>
      <c r="ACQ7" s="952"/>
      <c r="ACR7" s="952"/>
      <c r="ACS7" s="952"/>
      <c r="ACT7" s="952"/>
      <c r="ACU7" s="952"/>
      <c r="ACV7" s="952"/>
      <c r="ACW7" s="952"/>
      <c r="ACX7" s="952"/>
      <c r="ACY7" s="952"/>
      <c r="ACZ7" s="952"/>
      <c r="ADA7" s="952"/>
      <c r="ADB7" s="952"/>
      <c r="ADC7" s="952"/>
      <c r="ADD7" s="952"/>
      <c r="ADE7" s="952"/>
      <c r="ADF7" s="952"/>
      <c r="ADG7" s="952"/>
      <c r="ADH7" s="952"/>
      <c r="ADI7" s="952"/>
      <c r="ADJ7" s="952"/>
      <c r="ADK7" s="952"/>
      <c r="ADL7" s="952"/>
      <c r="ADM7" s="952"/>
      <c r="ADN7" s="952"/>
      <c r="ADO7" s="952"/>
      <c r="ADP7" s="952"/>
      <c r="ADQ7" s="952"/>
      <c r="ADR7" s="952"/>
      <c r="ADS7" s="952"/>
      <c r="ADT7" s="952"/>
      <c r="ADU7" s="952"/>
      <c r="ADV7" s="952"/>
      <c r="ADW7" s="952"/>
      <c r="ADX7" s="952"/>
      <c r="ADY7" s="952"/>
      <c r="ADZ7" s="952"/>
      <c r="AEA7" s="952"/>
      <c r="AEB7" s="952"/>
      <c r="AEC7" s="952"/>
      <c r="AED7" s="952"/>
      <c r="AEE7" s="952"/>
      <c r="AEF7" s="952"/>
      <c r="AEG7" s="952"/>
      <c r="AEH7" s="952"/>
      <c r="AEI7" s="952"/>
      <c r="AEJ7" s="952"/>
      <c r="AEK7" s="952"/>
      <c r="AEL7" s="952"/>
      <c r="AEM7" s="952"/>
      <c r="AEN7" s="952"/>
      <c r="AEO7" s="952"/>
      <c r="AEP7" s="952"/>
      <c r="AEQ7" s="952"/>
      <c r="AER7" s="952"/>
      <c r="AES7" s="952"/>
      <c r="AET7" s="952"/>
      <c r="AEU7" s="952"/>
      <c r="AEV7" s="952"/>
      <c r="AEW7" s="952"/>
      <c r="AEX7" s="952"/>
      <c r="AEY7" s="952"/>
      <c r="AEZ7" s="952"/>
      <c r="AFA7" s="952"/>
      <c r="AFB7" s="952"/>
      <c r="AFC7" s="952"/>
      <c r="AFD7" s="952"/>
      <c r="AFE7" s="952"/>
      <c r="AFF7" s="952"/>
      <c r="AFG7" s="952"/>
      <c r="AFH7" s="952"/>
      <c r="AFI7" s="952"/>
      <c r="AFJ7" s="952"/>
      <c r="AFK7" s="952"/>
      <c r="AFL7" s="952"/>
      <c r="AFM7" s="952"/>
      <c r="AFN7" s="952"/>
      <c r="AFO7" s="952"/>
      <c r="AFP7" s="952"/>
      <c r="AFQ7" s="952"/>
      <c r="AFR7" s="952"/>
      <c r="AFS7" s="952"/>
      <c r="AFT7" s="952"/>
      <c r="AFU7" s="952"/>
      <c r="AFV7" s="952"/>
      <c r="AFW7" s="952"/>
      <c r="AFX7" s="952"/>
      <c r="AFY7" s="952"/>
      <c r="AFZ7" s="952"/>
      <c r="AGA7" s="952"/>
      <c r="AGB7" s="952"/>
      <c r="AGC7" s="952"/>
      <c r="AGD7" s="952"/>
      <c r="AGE7" s="952"/>
      <c r="AGF7" s="952"/>
      <c r="AGG7" s="952"/>
      <c r="AGH7" s="952"/>
      <c r="AGI7" s="952"/>
      <c r="AGJ7" s="952"/>
      <c r="AGK7" s="952"/>
      <c r="AGL7" s="952"/>
      <c r="AGM7" s="952"/>
      <c r="AGN7" s="952"/>
      <c r="AGO7" s="952"/>
      <c r="AGP7" s="952"/>
      <c r="AGQ7" s="952"/>
      <c r="AGR7" s="952"/>
      <c r="AGS7" s="952"/>
      <c r="AGT7" s="952"/>
      <c r="AGU7" s="952"/>
      <c r="AGV7" s="952"/>
      <c r="AGW7" s="952"/>
      <c r="AGX7" s="952"/>
      <c r="AGY7" s="952"/>
      <c r="AGZ7" s="952"/>
      <c r="AHA7" s="952"/>
      <c r="AHB7" s="952"/>
      <c r="AHC7" s="952"/>
      <c r="AHD7" s="952"/>
      <c r="AHE7" s="952"/>
      <c r="AHF7" s="952"/>
      <c r="AHG7" s="952"/>
      <c r="AHH7" s="952"/>
      <c r="AHI7" s="952"/>
      <c r="AHJ7" s="952"/>
      <c r="AHK7" s="952"/>
      <c r="AHL7" s="952"/>
      <c r="AHM7" s="952"/>
      <c r="AHN7" s="952"/>
      <c r="AHO7" s="952"/>
      <c r="AHP7" s="952"/>
      <c r="AHQ7" s="952"/>
      <c r="AHR7" s="952"/>
      <c r="AHS7" s="952"/>
      <c r="AHT7" s="952"/>
      <c r="AHU7" s="952"/>
      <c r="AHV7" s="952"/>
      <c r="AHW7" s="952"/>
      <c r="AHX7" s="952"/>
      <c r="AHY7" s="952"/>
      <c r="AHZ7" s="952"/>
      <c r="AIA7" s="952"/>
      <c r="AIB7" s="952"/>
      <c r="AIC7" s="952"/>
      <c r="AID7" s="952"/>
      <c r="AIE7" s="952"/>
      <c r="AIF7" s="952"/>
      <c r="AIG7" s="952"/>
      <c r="AIH7" s="952"/>
      <c r="AII7" s="952"/>
      <c r="AIJ7" s="952"/>
      <c r="AIK7" s="952"/>
      <c r="AIL7" s="952"/>
      <c r="AIM7" s="952"/>
      <c r="AIN7" s="952"/>
      <c r="AIO7" s="952"/>
      <c r="AIP7" s="952"/>
      <c r="AIQ7" s="952"/>
      <c r="AIR7" s="952"/>
      <c r="AIS7" s="952"/>
      <c r="AIT7" s="952"/>
      <c r="AIU7" s="952"/>
      <c r="AIV7" s="952"/>
      <c r="AIW7" s="952"/>
      <c r="AIX7" s="952"/>
      <c r="AIY7" s="952"/>
      <c r="AIZ7" s="952"/>
      <c r="AJA7" s="952"/>
      <c r="AJB7" s="952"/>
      <c r="AJC7" s="952"/>
      <c r="AJD7" s="952"/>
      <c r="AJE7" s="952"/>
      <c r="AJF7" s="952"/>
      <c r="AJG7" s="952"/>
      <c r="AJH7" s="952"/>
      <c r="AJI7" s="952"/>
      <c r="AJJ7" s="952"/>
      <c r="AJK7" s="952"/>
      <c r="AJL7" s="952"/>
      <c r="AJM7" s="952"/>
      <c r="AJN7" s="952"/>
      <c r="AJO7" s="952"/>
      <c r="AJP7" s="952"/>
      <c r="AJQ7" s="952"/>
      <c r="AJR7" s="952"/>
      <c r="AJS7" s="952"/>
      <c r="AJT7" s="952"/>
      <c r="AJU7" s="952"/>
      <c r="AJV7" s="952"/>
      <c r="AJW7" s="952"/>
      <c r="AJX7" s="952"/>
      <c r="AJY7" s="952"/>
      <c r="AJZ7" s="952"/>
      <c r="AKA7" s="952"/>
      <c r="AKB7" s="952"/>
      <c r="AKC7" s="952"/>
      <c r="AKD7" s="952"/>
      <c r="AKE7" s="952"/>
      <c r="AKF7" s="952"/>
      <c r="AKG7" s="952"/>
      <c r="AKH7" s="952"/>
      <c r="AKI7" s="952"/>
      <c r="AKJ7" s="952"/>
      <c r="AKK7" s="952"/>
      <c r="AKL7" s="952"/>
      <c r="AKM7" s="952"/>
      <c r="AKN7" s="952"/>
      <c r="AKO7" s="952"/>
      <c r="AKP7" s="952"/>
      <c r="AKQ7" s="952"/>
      <c r="AKR7" s="952"/>
      <c r="AKS7" s="952"/>
      <c r="AKT7" s="952"/>
      <c r="AKU7" s="952"/>
      <c r="AKV7" s="952"/>
      <c r="AKW7" s="952"/>
      <c r="AKX7" s="952"/>
      <c r="AKY7" s="952"/>
      <c r="AKZ7" s="952"/>
      <c r="ALA7" s="952"/>
      <c r="ALB7" s="952"/>
      <c r="ALC7" s="952"/>
      <c r="ALD7" s="952"/>
      <c r="ALE7" s="952"/>
      <c r="ALF7" s="952"/>
      <c r="ALG7" s="952"/>
      <c r="ALH7" s="952"/>
      <c r="ALI7" s="952"/>
      <c r="ALJ7" s="952"/>
      <c r="ALK7" s="952"/>
      <c r="ALL7" s="952"/>
      <c r="ALM7" s="952"/>
      <c r="ALN7" s="952"/>
      <c r="ALO7" s="952"/>
      <c r="ALP7" s="952"/>
      <c r="ALQ7" s="952"/>
      <c r="ALR7" s="952"/>
      <c r="ALS7" s="952"/>
      <c r="ALT7" s="952"/>
      <c r="ALU7" s="952"/>
      <c r="ALV7" s="952"/>
      <c r="ALW7" s="952"/>
      <c r="ALX7" s="952"/>
      <c r="ALY7" s="952"/>
      <c r="ALZ7" s="952"/>
      <c r="AMA7" s="952"/>
      <c r="AMB7" s="952"/>
      <c r="AMC7" s="952"/>
      <c r="AMD7" s="952"/>
      <c r="AME7" s="952"/>
      <c r="AMF7" s="952"/>
      <c r="AMG7" s="952"/>
      <c r="AMH7" s="952"/>
      <c r="AMI7" s="952"/>
      <c r="AMJ7" s="952"/>
      <c r="AMK7" s="952"/>
      <c r="AML7" s="952"/>
      <c r="AMM7" s="952"/>
      <c r="AMN7" s="952"/>
      <c r="AMO7" s="952"/>
      <c r="AMP7" s="952"/>
      <c r="AMQ7" s="952"/>
      <c r="AMR7" s="952"/>
      <c r="AMS7" s="952"/>
      <c r="AMT7" s="952"/>
      <c r="AMU7" s="952"/>
      <c r="AMV7" s="952"/>
      <c r="AMW7" s="952"/>
      <c r="AMX7" s="952"/>
      <c r="AMY7" s="952"/>
      <c r="AMZ7" s="952"/>
      <c r="ANA7" s="952"/>
      <c r="ANB7" s="952"/>
      <c r="ANC7" s="952"/>
      <c r="AND7" s="952"/>
      <c r="ANE7" s="952"/>
      <c r="ANF7" s="952"/>
      <c r="ANG7" s="952"/>
      <c r="ANH7" s="952"/>
      <c r="ANI7" s="952"/>
      <c r="ANJ7" s="952"/>
      <c r="ANK7" s="952"/>
      <c r="ANL7" s="952"/>
      <c r="ANM7" s="952"/>
      <c r="ANN7" s="952"/>
      <c r="ANO7" s="952"/>
      <c r="ANP7" s="952"/>
      <c r="ANQ7" s="952"/>
      <c r="ANR7" s="952"/>
      <c r="ANS7" s="952"/>
      <c r="ANT7" s="952"/>
      <c r="ANU7" s="952"/>
      <c r="ANV7" s="952"/>
      <c r="ANW7" s="952"/>
      <c r="ANX7" s="952"/>
      <c r="ANY7" s="952"/>
      <c r="ANZ7" s="952"/>
      <c r="AOA7" s="952"/>
      <c r="AOB7" s="952"/>
      <c r="AOC7" s="952"/>
      <c r="AOD7" s="952"/>
      <c r="AOE7" s="952"/>
      <c r="AOF7" s="952"/>
      <c r="AOG7" s="952"/>
      <c r="AOH7" s="952"/>
      <c r="AOI7" s="952"/>
      <c r="AOJ7" s="952"/>
      <c r="AOK7" s="952"/>
      <c r="AOL7" s="952"/>
      <c r="AOM7" s="952"/>
      <c r="AON7" s="952"/>
      <c r="AOO7" s="952"/>
      <c r="AOP7" s="952"/>
      <c r="AOQ7" s="952"/>
      <c r="AOR7" s="952"/>
      <c r="AOS7" s="952"/>
      <c r="AOT7" s="952"/>
      <c r="AOU7" s="952"/>
      <c r="AOV7" s="952"/>
      <c r="AOW7" s="952"/>
      <c r="AOX7" s="952"/>
      <c r="AOY7" s="952"/>
      <c r="AOZ7" s="952"/>
      <c r="APA7" s="952"/>
      <c r="APB7" s="952"/>
      <c r="APC7" s="952"/>
      <c r="APD7" s="952"/>
      <c r="APE7" s="952"/>
      <c r="APF7" s="952"/>
      <c r="APG7" s="952"/>
      <c r="APH7" s="952"/>
      <c r="API7" s="952"/>
      <c r="APJ7" s="952"/>
      <c r="APK7" s="952"/>
      <c r="APL7" s="952"/>
      <c r="APM7" s="952"/>
      <c r="APN7" s="952"/>
      <c r="APO7" s="952"/>
      <c r="APP7" s="952"/>
      <c r="APQ7" s="952"/>
      <c r="APR7" s="952"/>
      <c r="APS7" s="952"/>
      <c r="APT7" s="952"/>
      <c r="APU7" s="952"/>
      <c r="APV7" s="952"/>
      <c r="APW7" s="952"/>
      <c r="APX7" s="952"/>
      <c r="APY7" s="952"/>
      <c r="APZ7" s="952"/>
      <c r="AQA7" s="952"/>
      <c r="AQB7" s="952"/>
      <c r="AQC7" s="952"/>
      <c r="AQD7" s="952"/>
      <c r="AQE7" s="952"/>
      <c r="AQF7" s="952"/>
      <c r="AQG7" s="952"/>
      <c r="AQH7" s="952"/>
      <c r="AQI7" s="952"/>
      <c r="AQJ7" s="952"/>
      <c r="AQK7" s="952"/>
      <c r="AQL7" s="952"/>
      <c r="AQM7" s="952"/>
      <c r="AQN7" s="952"/>
      <c r="AQO7" s="952"/>
      <c r="AQP7" s="952"/>
      <c r="AQQ7" s="952"/>
      <c r="AQR7" s="952"/>
      <c r="AQS7" s="952"/>
      <c r="AQT7" s="952"/>
      <c r="AQU7" s="952"/>
      <c r="AQV7" s="952"/>
      <c r="AQW7" s="952"/>
      <c r="AQX7" s="952"/>
      <c r="AQY7" s="952"/>
      <c r="AQZ7" s="952"/>
      <c r="ARA7" s="952"/>
      <c r="ARB7" s="952"/>
      <c r="ARC7" s="952"/>
      <c r="ARD7" s="952"/>
      <c r="ARE7" s="952"/>
      <c r="ARF7" s="952"/>
      <c r="ARG7" s="952"/>
      <c r="ARH7" s="952"/>
      <c r="ARI7" s="952"/>
      <c r="ARJ7" s="952"/>
      <c r="ARK7" s="952"/>
      <c r="ARL7" s="952"/>
      <c r="ARM7" s="952"/>
      <c r="ARN7" s="952"/>
      <c r="ARO7" s="952"/>
      <c r="ARP7" s="952"/>
      <c r="ARQ7" s="952"/>
      <c r="ARR7" s="952"/>
      <c r="ARS7" s="952"/>
      <c r="ART7" s="952"/>
      <c r="ARU7" s="952"/>
      <c r="ARV7" s="952"/>
      <c r="ARW7" s="952"/>
      <c r="ARX7" s="952"/>
      <c r="ARY7" s="952"/>
      <c r="ARZ7" s="952"/>
      <c r="ASA7" s="952"/>
      <c r="ASB7" s="952"/>
      <c r="ASC7" s="952"/>
      <c r="ASD7" s="952"/>
      <c r="ASE7" s="952"/>
      <c r="ASF7" s="952"/>
      <c r="ASG7" s="952"/>
      <c r="ASH7" s="952"/>
      <c r="ASI7" s="952"/>
      <c r="ASJ7" s="952"/>
      <c r="ASK7" s="952"/>
      <c r="ASL7" s="952"/>
      <c r="ASM7" s="952"/>
      <c r="ASN7" s="952"/>
      <c r="ASO7" s="952"/>
      <c r="ASP7" s="952"/>
      <c r="ASQ7" s="952"/>
      <c r="ASR7" s="952"/>
      <c r="ASS7" s="952"/>
      <c r="AST7" s="952"/>
      <c r="ASU7" s="952"/>
      <c r="ASV7" s="952"/>
      <c r="ASW7" s="952"/>
      <c r="ASX7" s="952"/>
      <c r="ASY7" s="952"/>
      <c r="ASZ7" s="952"/>
      <c r="ATA7" s="952"/>
      <c r="ATB7" s="952"/>
      <c r="ATC7" s="952"/>
      <c r="ATD7" s="952"/>
      <c r="ATE7" s="952"/>
      <c r="ATF7" s="952"/>
      <c r="ATG7" s="952"/>
      <c r="ATH7" s="952"/>
      <c r="ATI7" s="952"/>
      <c r="ATJ7" s="952"/>
      <c r="ATK7" s="952"/>
      <c r="ATL7" s="952"/>
      <c r="ATM7" s="952"/>
      <c r="ATN7" s="952"/>
      <c r="ATO7" s="952"/>
      <c r="ATP7" s="952"/>
      <c r="ATQ7" s="952"/>
      <c r="ATR7" s="952"/>
      <c r="ATS7" s="952"/>
      <c r="ATT7" s="952"/>
      <c r="ATU7" s="952"/>
      <c r="ATV7" s="952"/>
      <c r="ATW7" s="952"/>
      <c r="ATX7" s="952"/>
      <c r="ATY7" s="952"/>
      <c r="ATZ7" s="952"/>
      <c r="AUA7" s="952"/>
      <c r="AUB7" s="952"/>
      <c r="AUC7" s="952"/>
      <c r="AUD7" s="952"/>
      <c r="AUE7" s="952"/>
      <c r="AUF7" s="952"/>
      <c r="AUG7" s="952"/>
      <c r="AUH7" s="952"/>
      <c r="AUI7" s="952"/>
      <c r="AUJ7" s="952"/>
      <c r="AUK7" s="952"/>
      <c r="AUL7" s="952"/>
      <c r="AUM7" s="952"/>
      <c r="AUN7" s="952"/>
      <c r="AUO7" s="952"/>
      <c r="AUP7" s="952"/>
      <c r="AUQ7" s="952"/>
      <c r="AUR7" s="952"/>
      <c r="AUS7" s="952"/>
      <c r="AUT7" s="952"/>
      <c r="AUU7" s="952"/>
      <c r="AUV7" s="952"/>
      <c r="AUW7" s="952"/>
      <c r="AUX7" s="952"/>
      <c r="AUY7" s="952"/>
      <c r="AUZ7" s="952"/>
      <c r="AVA7" s="952"/>
      <c r="AVB7" s="952"/>
      <c r="AVC7" s="952"/>
      <c r="AVD7" s="952"/>
      <c r="AVE7" s="952"/>
      <c r="AVF7" s="952"/>
      <c r="AVG7" s="952"/>
      <c r="AVH7" s="952"/>
      <c r="AVI7" s="952"/>
      <c r="AVJ7" s="952"/>
      <c r="AVK7" s="952"/>
      <c r="AVL7" s="952"/>
      <c r="AVM7" s="952"/>
      <c r="AVN7" s="952"/>
      <c r="AVO7" s="952"/>
      <c r="AVP7" s="952"/>
      <c r="AVQ7" s="952"/>
      <c r="AVR7" s="952"/>
      <c r="AVS7" s="952"/>
      <c r="AVT7" s="952"/>
      <c r="AVU7" s="952"/>
      <c r="AVV7" s="952"/>
      <c r="AVW7" s="952"/>
      <c r="AVX7" s="952"/>
      <c r="AVY7" s="952"/>
      <c r="AVZ7" s="952"/>
      <c r="AWA7" s="952"/>
      <c r="AWB7" s="952"/>
      <c r="AWC7" s="952"/>
      <c r="AWD7" s="952"/>
      <c r="AWE7" s="952"/>
      <c r="AWF7" s="952"/>
      <c r="AWG7" s="952"/>
      <c r="AWH7" s="952"/>
      <c r="AWI7" s="952"/>
      <c r="AWJ7" s="952"/>
      <c r="AWK7" s="952"/>
      <c r="AWL7" s="952"/>
      <c r="AWM7" s="952"/>
      <c r="AWN7" s="952"/>
      <c r="AWO7" s="952"/>
      <c r="AWP7" s="952"/>
      <c r="AWQ7" s="952"/>
      <c r="AWR7" s="952"/>
      <c r="AWS7" s="952"/>
      <c r="AWT7" s="952"/>
      <c r="AWU7" s="952"/>
      <c r="AWV7" s="952"/>
      <c r="AWW7" s="952"/>
      <c r="AWX7" s="952"/>
      <c r="AWY7" s="952"/>
      <c r="AWZ7" s="952"/>
      <c r="AXA7" s="952"/>
      <c r="AXB7" s="952"/>
      <c r="AXC7" s="952"/>
      <c r="AXD7" s="952"/>
      <c r="AXE7" s="952"/>
      <c r="AXF7" s="952"/>
      <c r="AXG7" s="952"/>
      <c r="AXH7" s="952"/>
      <c r="AXI7" s="952"/>
      <c r="AXJ7" s="952"/>
      <c r="AXK7" s="952"/>
      <c r="AXL7" s="952"/>
      <c r="AXM7" s="952"/>
      <c r="AXN7" s="952"/>
      <c r="AXO7" s="952"/>
      <c r="AXP7" s="952"/>
      <c r="AXQ7" s="952"/>
      <c r="AXR7" s="952"/>
      <c r="AXS7" s="952"/>
      <c r="AXT7" s="952"/>
      <c r="AXU7" s="952"/>
      <c r="AXV7" s="952"/>
      <c r="AXW7" s="952"/>
      <c r="AXX7" s="952"/>
      <c r="AXY7" s="952"/>
      <c r="AXZ7" s="952"/>
      <c r="AYA7" s="952"/>
      <c r="AYB7" s="952"/>
      <c r="AYC7" s="952"/>
      <c r="AYD7" s="952"/>
      <c r="AYE7" s="952"/>
      <c r="AYF7" s="952"/>
      <c r="AYG7" s="952"/>
      <c r="AYH7" s="952"/>
      <c r="AYI7" s="952"/>
      <c r="AYJ7" s="952"/>
      <c r="AYK7" s="952"/>
      <c r="AYL7" s="952"/>
      <c r="AYM7" s="952"/>
      <c r="AYN7" s="952"/>
      <c r="AYO7" s="952"/>
      <c r="AYP7" s="952"/>
      <c r="AYQ7" s="952"/>
      <c r="AYR7" s="952"/>
      <c r="AYS7" s="952"/>
      <c r="AYT7" s="952"/>
      <c r="AYU7" s="952"/>
      <c r="AYV7" s="952"/>
      <c r="AYW7" s="952"/>
      <c r="AYX7" s="952"/>
      <c r="AYY7" s="952"/>
      <c r="AYZ7" s="952"/>
      <c r="AZA7" s="952"/>
      <c r="AZB7" s="952"/>
      <c r="AZC7" s="952"/>
      <c r="AZD7" s="952"/>
      <c r="AZE7" s="952"/>
      <c r="AZF7" s="952"/>
      <c r="AZG7" s="952"/>
      <c r="AZH7" s="952"/>
      <c r="AZI7" s="952"/>
      <c r="AZJ7" s="952"/>
      <c r="AZK7" s="952"/>
      <c r="AZL7" s="952"/>
      <c r="AZM7" s="952"/>
      <c r="AZN7" s="952"/>
      <c r="AZO7" s="952"/>
      <c r="AZP7" s="952"/>
      <c r="AZQ7" s="952"/>
      <c r="AZR7" s="952"/>
      <c r="AZS7" s="952"/>
      <c r="AZT7" s="952"/>
      <c r="AZU7" s="952"/>
      <c r="AZV7" s="952"/>
      <c r="AZW7" s="952"/>
      <c r="AZX7" s="952"/>
      <c r="AZY7" s="952"/>
      <c r="AZZ7" s="952"/>
      <c r="BAA7" s="952"/>
      <c r="BAB7" s="952"/>
      <c r="BAC7" s="952"/>
      <c r="BAD7" s="952"/>
      <c r="BAE7" s="952"/>
      <c r="BAF7" s="952"/>
      <c r="BAG7" s="952"/>
      <c r="BAH7" s="952"/>
      <c r="BAI7" s="952"/>
      <c r="BAJ7" s="952"/>
      <c r="BAK7" s="952"/>
      <c r="BAL7" s="952"/>
      <c r="BAM7" s="952"/>
      <c r="BAN7" s="952"/>
      <c r="BAO7" s="952"/>
      <c r="BAP7" s="952"/>
      <c r="BAQ7" s="952"/>
      <c r="BAR7" s="952"/>
      <c r="BAS7" s="952"/>
      <c r="BAT7" s="952"/>
      <c r="BAU7" s="952"/>
      <c r="BAV7" s="952"/>
      <c r="BAW7" s="952"/>
      <c r="BAX7" s="952"/>
      <c r="BAY7" s="952"/>
      <c r="BAZ7" s="952"/>
      <c r="BBA7" s="952"/>
      <c r="BBB7" s="952"/>
      <c r="BBC7" s="952"/>
      <c r="BBD7" s="952"/>
      <c r="BBE7" s="952"/>
      <c r="BBF7" s="952"/>
      <c r="BBG7" s="952"/>
      <c r="BBH7" s="952"/>
      <c r="BBI7" s="952"/>
      <c r="BBJ7" s="952"/>
      <c r="BBK7" s="952"/>
      <c r="BBL7" s="952"/>
      <c r="BBM7" s="952"/>
      <c r="BBN7" s="952"/>
      <c r="BBO7" s="952"/>
      <c r="BBP7" s="952"/>
      <c r="BBQ7" s="952"/>
      <c r="BBR7" s="952"/>
      <c r="BBS7" s="952"/>
      <c r="BBT7" s="952"/>
      <c r="BBU7" s="952"/>
      <c r="BBV7" s="952"/>
      <c r="BBW7" s="952"/>
      <c r="BBX7" s="952"/>
      <c r="BBY7" s="952"/>
      <c r="BBZ7" s="952"/>
      <c r="BCA7" s="952"/>
      <c r="BCB7" s="952"/>
      <c r="BCC7" s="952"/>
      <c r="BCD7" s="952"/>
      <c r="BCE7" s="952"/>
      <c r="BCF7" s="952"/>
      <c r="BCG7" s="952"/>
      <c r="BCH7" s="952"/>
      <c r="BCI7" s="952"/>
      <c r="BCJ7" s="952"/>
      <c r="BCK7" s="952"/>
      <c r="BCL7" s="952"/>
      <c r="BCM7" s="952"/>
      <c r="BCN7" s="952"/>
      <c r="BCO7" s="952"/>
      <c r="BCP7" s="952"/>
      <c r="BCQ7" s="952"/>
      <c r="BCR7" s="952"/>
      <c r="BCS7" s="952"/>
      <c r="BCT7" s="952"/>
      <c r="BCU7" s="952"/>
      <c r="BCV7" s="952"/>
      <c r="BCW7" s="952"/>
      <c r="BCX7" s="952"/>
      <c r="BCY7" s="952"/>
      <c r="BCZ7" s="952"/>
      <c r="BDA7" s="952"/>
      <c r="BDB7" s="952"/>
      <c r="BDC7" s="952"/>
      <c r="BDD7" s="952"/>
      <c r="BDE7" s="952"/>
      <c r="BDF7" s="952"/>
      <c r="BDG7" s="952"/>
      <c r="BDH7" s="952"/>
      <c r="BDI7" s="952"/>
      <c r="BDJ7" s="952"/>
      <c r="BDK7" s="952"/>
      <c r="BDL7" s="952"/>
      <c r="BDM7" s="952"/>
      <c r="BDN7" s="952"/>
      <c r="BDO7" s="952"/>
      <c r="BDP7" s="952"/>
      <c r="BDQ7" s="952"/>
      <c r="BDR7" s="952"/>
      <c r="BDS7" s="952"/>
      <c r="BDT7" s="952"/>
      <c r="BDU7" s="952"/>
      <c r="BDV7" s="952"/>
      <c r="BDW7" s="952"/>
      <c r="BDX7" s="952"/>
      <c r="BDY7" s="952"/>
      <c r="BDZ7" s="952"/>
      <c r="BEA7" s="952"/>
      <c r="BEB7" s="952"/>
      <c r="BEC7" s="952"/>
      <c r="BED7" s="952"/>
      <c r="BEE7" s="952"/>
      <c r="BEF7" s="952"/>
      <c r="BEG7" s="952"/>
      <c r="BEH7" s="952"/>
      <c r="BEI7" s="952"/>
      <c r="BEJ7" s="952"/>
      <c r="BEK7" s="952"/>
      <c r="BEL7" s="952"/>
      <c r="BEM7" s="952"/>
      <c r="BEN7" s="952"/>
      <c r="BEO7" s="952"/>
      <c r="BEP7" s="952"/>
      <c r="BEQ7" s="952"/>
      <c r="BER7" s="952"/>
      <c r="BES7" s="952"/>
      <c r="BET7" s="952"/>
      <c r="BEU7" s="952"/>
      <c r="BEV7" s="952"/>
      <c r="BEW7" s="952"/>
      <c r="BEX7" s="952"/>
      <c r="BEY7" s="952"/>
      <c r="BEZ7" s="952"/>
      <c r="BFA7" s="952"/>
      <c r="BFB7" s="952"/>
      <c r="BFC7" s="952"/>
      <c r="BFD7" s="952"/>
      <c r="BFE7" s="952"/>
      <c r="BFF7" s="952"/>
      <c r="BFG7" s="952"/>
      <c r="BFH7" s="952"/>
      <c r="BFI7" s="952"/>
      <c r="BFJ7" s="952"/>
      <c r="BFK7" s="952"/>
      <c r="BFL7" s="952"/>
      <c r="BFM7" s="952"/>
      <c r="BFN7" s="952"/>
      <c r="BFO7" s="952"/>
      <c r="BFP7" s="952"/>
      <c r="BFQ7" s="952"/>
      <c r="BFR7" s="952"/>
      <c r="BFS7" s="952"/>
      <c r="BFT7" s="952"/>
      <c r="BFU7" s="952"/>
      <c r="BFV7" s="952"/>
      <c r="BFW7" s="952"/>
      <c r="BFX7" s="952"/>
      <c r="BFY7" s="952"/>
      <c r="BFZ7" s="952"/>
      <c r="BGA7" s="952"/>
      <c r="BGB7" s="952"/>
      <c r="BGC7" s="952"/>
      <c r="BGD7" s="952"/>
      <c r="BGE7" s="952"/>
      <c r="BGF7" s="952"/>
      <c r="BGG7" s="952"/>
      <c r="BGH7" s="952"/>
      <c r="BGI7" s="952"/>
      <c r="BGJ7" s="952"/>
      <c r="BGK7" s="952"/>
      <c r="BGL7" s="952"/>
      <c r="BGM7" s="952"/>
      <c r="BGN7" s="952"/>
      <c r="BGO7" s="952"/>
      <c r="BGP7" s="952"/>
      <c r="BGQ7" s="952"/>
      <c r="BGR7" s="952"/>
      <c r="BGS7" s="952"/>
      <c r="BGT7" s="952"/>
      <c r="BGU7" s="952"/>
      <c r="BGV7" s="952"/>
      <c r="BGW7" s="952"/>
      <c r="BGX7" s="952"/>
      <c r="BGY7" s="952"/>
      <c r="BGZ7" s="952"/>
      <c r="BHA7" s="952"/>
      <c r="BHB7" s="952"/>
      <c r="BHC7" s="952"/>
      <c r="BHD7" s="952"/>
      <c r="BHE7" s="952"/>
      <c r="BHF7" s="952"/>
      <c r="BHG7" s="952"/>
      <c r="BHH7" s="952"/>
      <c r="BHI7" s="952"/>
      <c r="BHJ7" s="952"/>
      <c r="BHK7" s="952"/>
      <c r="BHL7" s="952"/>
      <c r="BHM7" s="952"/>
      <c r="BHN7" s="952"/>
      <c r="BHO7" s="952"/>
      <c r="BHP7" s="952"/>
      <c r="BHQ7" s="952"/>
      <c r="BHR7" s="952"/>
      <c r="BHS7" s="952"/>
      <c r="BHT7" s="952"/>
      <c r="BHU7" s="952"/>
      <c r="BHV7" s="952"/>
      <c r="BHW7" s="952"/>
      <c r="BHX7" s="952"/>
      <c r="BHY7" s="952"/>
      <c r="BHZ7" s="952"/>
      <c r="BIA7" s="952"/>
      <c r="BIB7" s="952"/>
      <c r="BIC7" s="952"/>
      <c r="BID7" s="952"/>
      <c r="BIE7" s="952"/>
      <c r="BIF7" s="952"/>
      <c r="BIG7" s="952"/>
      <c r="BIH7" s="952"/>
      <c r="BII7" s="952"/>
      <c r="BIJ7" s="952"/>
      <c r="BIK7" s="952"/>
      <c r="BIL7" s="952"/>
      <c r="BIM7" s="952"/>
      <c r="BIN7" s="952"/>
      <c r="BIO7" s="952"/>
      <c r="BIP7" s="952"/>
      <c r="BIQ7" s="952"/>
      <c r="BIR7" s="952"/>
      <c r="BIS7" s="952"/>
      <c r="BIT7" s="952"/>
      <c r="BIU7" s="952"/>
      <c r="BIV7" s="952"/>
      <c r="BIW7" s="952"/>
      <c r="BIX7" s="952"/>
      <c r="BIY7" s="952"/>
      <c r="BIZ7" s="952"/>
      <c r="BJA7" s="952"/>
      <c r="BJB7" s="952"/>
      <c r="BJC7" s="952"/>
      <c r="BJD7" s="952"/>
      <c r="BJE7" s="952"/>
      <c r="BJF7" s="952"/>
      <c r="BJG7" s="952"/>
      <c r="BJH7" s="952"/>
      <c r="BJI7" s="952"/>
      <c r="BJJ7" s="952"/>
      <c r="BJK7" s="952"/>
      <c r="BJL7" s="952"/>
      <c r="BJM7" s="952"/>
      <c r="BJN7" s="952"/>
      <c r="BJO7" s="952"/>
      <c r="BJP7" s="952"/>
      <c r="BJQ7" s="952"/>
      <c r="BJR7" s="952"/>
      <c r="BJS7" s="952"/>
      <c r="BJT7" s="952"/>
      <c r="BJU7" s="952"/>
      <c r="BJV7" s="952"/>
      <c r="BJW7" s="952"/>
      <c r="BJX7" s="952"/>
      <c r="BJY7" s="952"/>
      <c r="BJZ7" s="952"/>
      <c r="BKA7" s="952"/>
      <c r="BKB7" s="952"/>
      <c r="BKC7" s="952"/>
      <c r="BKD7" s="952"/>
      <c r="BKE7" s="952"/>
      <c r="BKF7" s="952"/>
      <c r="BKG7" s="952"/>
      <c r="BKH7" s="952"/>
      <c r="BKI7" s="952"/>
      <c r="BKJ7" s="952"/>
      <c r="BKK7" s="952"/>
      <c r="BKL7" s="952"/>
      <c r="BKM7" s="952"/>
      <c r="BKN7" s="952"/>
      <c r="BKO7" s="952"/>
      <c r="BKP7" s="952"/>
      <c r="BKQ7" s="952"/>
      <c r="BKR7" s="952"/>
      <c r="BKS7" s="952"/>
      <c r="BKT7" s="952"/>
      <c r="BKU7" s="952"/>
      <c r="BKV7" s="952"/>
      <c r="BKW7" s="952"/>
      <c r="BKX7" s="952"/>
      <c r="BKY7" s="952"/>
      <c r="BKZ7" s="952"/>
      <c r="BLA7" s="952"/>
      <c r="BLB7" s="952"/>
      <c r="BLC7" s="952"/>
      <c r="BLD7" s="952"/>
      <c r="BLE7" s="952"/>
      <c r="BLF7" s="952"/>
      <c r="BLG7" s="952"/>
      <c r="BLH7" s="952"/>
      <c r="BLI7" s="952"/>
      <c r="BLJ7" s="952"/>
      <c r="BLK7" s="952"/>
      <c r="BLL7" s="952"/>
      <c r="BLM7" s="952"/>
      <c r="BLN7" s="952"/>
      <c r="BLO7" s="952"/>
      <c r="BLP7" s="952"/>
      <c r="BLQ7" s="952"/>
      <c r="BLR7" s="952"/>
      <c r="BLS7" s="952"/>
      <c r="BLT7" s="952"/>
      <c r="BLU7" s="952"/>
      <c r="BLV7" s="952"/>
      <c r="BLW7" s="952"/>
      <c r="BLX7" s="952"/>
      <c r="BLY7" s="952"/>
      <c r="BLZ7" s="952"/>
      <c r="BMA7" s="952"/>
      <c r="BMB7" s="952"/>
      <c r="BMC7" s="952"/>
      <c r="BMD7" s="952"/>
      <c r="BME7" s="952"/>
      <c r="BMF7" s="952"/>
      <c r="BMG7" s="952"/>
      <c r="BMH7" s="952"/>
      <c r="BMI7" s="952"/>
      <c r="BMJ7" s="952"/>
      <c r="BMK7" s="952"/>
      <c r="BML7" s="952"/>
      <c r="BMM7" s="952"/>
      <c r="BMN7" s="952"/>
      <c r="BMO7" s="952"/>
      <c r="BMP7" s="952"/>
      <c r="BMQ7" s="952"/>
      <c r="BMR7" s="952"/>
      <c r="BMS7" s="952"/>
      <c r="BMT7" s="952"/>
      <c r="BMU7" s="952"/>
      <c r="BMV7" s="952"/>
      <c r="BMW7" s="952"/>
      <c r="BMX7" s="952"/>
      <c r="BMY7" s="952"/>
      <c r="BMZ7" s="952"/>
      <c r="BNA7" s="952"/>
      <c r="BNB7" s="952"/>
      <c r="BNC7" s="952"/>
      <c r="BND7" s="952"/>
      <c r="BNE7" s="952"/>
      <c r="BNF7" s="952"/>
      <c r="BNG7" s="952"/>
      <c r="BNH7" s="952"/>
      <c r="BNI7" s="952"/>
      <c r="BNJ7" s="952"/>
      <c r="BNK7" s="952"/>
      <c r="BNL7" s="952"/>
      <c r="BNM7" s="952"/>
      <c r="BNN7" s="952"/>
      <c r="BNO7" s="952"/>
      <c r="BNP7" s="952"/>
      <c r="BNQ7" s="952"/>
      <c r="BNR7" s="952"/>
      <c r="BNS7" s="952"/>
      <c r="BNT7" s="952"/>
      <c r="BNU7" s="952"/>
      <c r="BNV7" s="952"/>
      <c r="BNW7" s="952"/>
      <c r="BNX7" s="952"/>
      <c r="BNY7" s="952"/>
      <c r="BNZ7" s="952"/>
      <c r="BOA7" s="952"/>
      <c r="BOB7" s="952"/>
      <c r="BOC7" s="952"/>
      <c r="BOD7" s="952"/>
      <c r="BOE7" s="952"/>
      <c r="BOF7" s="952"/>
      <c r="BOG7" s="952"/>
      <c r="BOH7" s="952"/>
      <c r="BOI7" s="952"/>
      <c r="BOJ7" s="952"/>
      <c r="BOK7" s="952"/>
      <c r="BOL7" s="952"/>
      <c r="BOM7" s="952"/>
      <c r="BON7" s="952"/>
      <c r="BOO7" s="952"/>
      <c r="BOP7" s="952"/>
      <c r="BOQ7" s="952"/>
      <c r="BOR7" s="952"/>
      <c r="BOS7" s="952"/>
      <c r="BOT7" s="952"/>
      <c r="BOU7" s="952"/>
      <c r="BOV7" s="952"/>
      <c r="BOW7" s="952"/>
      <c r="BOX7" s="952"/>
      <c r="BOY7" s="952"/>
      <c r="BOZ7" s="952"/>
      <c r="BPA7" s="952"/>
      <c r="BPB7" s="952"/>
      <c r="BPC7" s="952"/>
      <c r="BPD7" s="952"/>
      <c r="BPE7" s="952"/>
      <c r="BPF7" s="952"/>
      <c r="BPG7" s="952"/>
      <c r="BPH7" s="952"/>
      <c r="BPI7" s="952"/>
      <c r="BPJ7" s="952"/>
      <c r="BPK7" s="952"/>
      <c r="BPL7" s="952"/>
      <c r="BPM7" s="952"/>
      <c r="BPN7" s="952"/>
      <c r="BPO7" s="952"/>
      <c r="BPP7" s="952"/>
      <c r="BPQ7" s="952"/>
      <c r="BPR7" s="952"/>
      <c r="BPS7" s="952"/>
      <c r="BPT7" s="952"/>
      <c r="BPU7" s="952"/>
      <c r="BPV7" s="952"/>
      <c r="BPW7" s="952"/>
      <c r="BPX7" s="952"/>
      <c r="BPY7" s="952"/>
      <c r="BPZ7" s="952"/>
      <c r="BQA7" s="952"/>
      <c r="BQB7" s="952"/>
      <c r="BQC7" s="952"/>
      <c r="BQD7" s="952"/>
      <c r="BQE7" s="952"/>
      <c r="BQF7" s="952"/>
      <c r="BQG7" s="952"/>
      <c r="BQH7" s="952"/>
      <c r="BQI7" s="952"/>
      <c r="BQJ7" s="952"/>
      <c r="BQK7" s="952"/>
      <c r="BQL7" s="952"/>
      <c r="BQM7" s="952"/>
      <c r="BQN7" s="952"/>
      <c r="BQO7" s="952"/>
      <c r="BQP7" s="952"/>
      <c r="BQQ7" s="952"/>
      <c r="BQR7" s="952"/>
      <c r="BQS7" s="952"/>
      <c r="BQT7" s="952"/>
      <c r="BQU7" s="952"/>
      <c r="BQV7" s="952"/>
      <c r="BQW7" s="952"/>
      <c r="BQX7" s="952"/>
      <c r="BQY7" s="952"/>
      <c r="BQZ7" s="952"/>
      <c r="BRA7" s="952"/>
      <c r="BRB7" s="952"/>
      <c r="BRC7" s="952"/>
      <c r="BRD7" s="952"/>
      <c r="BRE7" s="952"/>
      <c r="BRF7" s="952"/>
      <c r="BRG7" s="952"/>
      <c r="BRH7" s="952"/>
      <c r="BRI7" s="952"/>
      <c r="BRJ7" s="952"/>
      <c r="BRK7" s="952"/>
      <c r="BRL7" s="952"/>
      <c r="BRM7" s="952"/>
      <c r="BRN7" s="952"/>
      <c r="BRO7" s="952"/>
      <c r="BRP7" s="952"/>
      <c r="BRQ7" s="952"/>
      <c r="BRR7" s="952"/>
      <c r="BRS7" s="952"/>
      <c r="BRT7" s="952"/>
      <c r="BRU7" s="952"/>
      <c r="BRV7" s="952"/>
      <c r="BRW7" s="952"/>
      <c r="BRX7" s="952"/>
      <c r="BRY7" s="952"/>
      <c r="BRZ7" s="952"/>
      <c r="BSA7" s="952"/>
      <c r="BSB7" s="952"/>
      <c r="BSC7" s="952"/>
      <c r="BSD7" s="952"/>
      <c r="BSE7" s="952"/>
      <c r="BSF7" s="952"/>
      <c r="BSG7" s="952"/>
      <c r="BSH7" s="952"/>
      <c r="BSI7" s="952"/>
      <c r="BSJ7" s="952"/>
      <c r="BSK7" s="952"/>
      <c r="BSL7" s="952"/>
      <c r="BSM7" s="952"/>
      <c r="BSN7" s="952"/>
      <c r="BSO7" s="952"/>
      <c r="BSP7" s="952"/>
      <c r="BSQ7" s="952"/>
      <c r="BSR7" s="952"/>
      <c r="BSS7" s="952"/>
      <c r="BST7" s="952"/>
      <c r="BSU7" s="952"/>
      <c r="BSV7" s="952"/>
      <c r="BSW7" s="952"/>
      <c r="BSX7" s="952"/>
      <c r="BSY7" s="952"/>
      <c r="BSZ7" s="952"/>
      <c r="BTA7" s="952"/>
      <c r="BTB7" s="952"/>
      <c r="BTC7" s="952"/>
      <c r="BTD7" s="952"/>
      <c r="BTE7" s="952"/>
      <c r="BTF7" s="952"/>
      <c r="BTG7" s="952"/>
      <c r="BTH7" s="952"/>
      <c r="BTI7" s="952"/>
      <c r="BTJ7" s="952"/>
      <c r="BTK7" s="952"/>
      <c r="BTL7" s="952"/>
      <c r="BTM7" s="952"/>
      <c r="BTN7" s="952"/>
      <c r="BTO7" s="952"/>
      <c r="BTP7" s="952"/>
      <c r="BTQ7" s="952"/>
      <c r="BTR7" s="952"/>
      <c r="BTS7" s="952"/>
      <c r="BTT7" s="952"/>
      <c r="BTU7" s="952"/>
      <c r="BTV7" s="952"/>
      <c r="BTW7" s="952"/>
      <c r="BTX7" s="952"/>
      <c r="BTY7" s="952"/>
      <c r="BTZ7" s="952"/>
      <c r="BUA7" s="952"/>
      <c r="BUB7" s="952"/>
      <c r="BUC7" s="952"/>
      <c r="BUD7" s="952"/>
      <c r="BUE7" s="952"/>
      <c r="BUF7" s="952"/>
      <c r="BUG7" s="952"/>
      <c r="BUH7" s="952"/>
      <c r="BUI7" s="952"/>
      <c r="BUJ7" s="952"/>
      <c r="BUK7" s="952"/>
      <c r="BUL7" s="952"/>
      <c r="BUM7" s="952"/>
      <c r="BUN7" s="952"/>
      <c r="BUO7" s="952"/>
      <c r="BUP7" s="952"/>
      <c r="BUQ7" s="952"/>
      <c r="BUR7" s="952"/>
      <c r="BUS7" s="952"/>
      <c r="BUT7" s="952"/>
      <c r="BUU7" s="952"/>
      <c r="BUV7" s="952"/>
      <c r="BUW7" s="952"/>
      <c r="BUX7" s="952"/>
      <c r="BUY7" s="952"/>
      <c r="BUZ7" s="952"/>
      <c r="BVA7" s="952"/>
      <c r="BVB7" s="952"/>
      <c r="BVC7" s="952"/>
      <c r="BVD7" s="952"/>
      <c r="BVE7" s="952"/>
      <c r="BVF7" s="952"/>
      <c r="BVG7" s="952"/>
      <c r="BVH7" s="952"/>
      <c r="BVI7" s="952"/>
      <c r="BVJ7" s="952"/>
      <c r="BVK7" s="952"/>
      <c r="BVL7" s="952"/>
      <c r="BVM7" s="952"/>
      <c r="BVN7" s="952"/>
      <c r="BVO7" s="952"/>
      <c r="BVP7" s="952"/>
      <c r="BVQ7" s="952"/>
      <c r="BVR7" s="952"/>
      <c r="BVS7" s="952"/>
      <c r="BVT7" s="952"/>
      <c r="BVU7" s="952"/>
      <c r="BVV7" s="952"/>
      <c r="BVW7" s="952"/>
      <c r="BVX7" s="952"/>
      <c r="BVY7" s="952"/>
      <c r="BVZ7" s="952"/>
      <c r="BWA7" s="952"/>
      <c r="BWB7" s="952"/>
      <c r="BWC7" s="952"/>
      <c r="BWD7" s="952"/>
      <c r="BWE7" s="952"/>
      <c r="BWF7" s="952"/>
      <c r="BWG7" s="952"/>
      <c r="BWH7" s="952"/>
      <c r="BWI7" s="952"/>
      <c r="BWJ7" s="952"/>
      <c r="BWK7" s="952"/>
      <c r="BWL7" s="952"/>
      <c r="BWM7" s="952"/>
      <c r="BWN7" s="952"/>
      <c r="BWO7" s="952"/>
      <c r="BWP7" s="952"/>
      <c r="BWQ7" s="952"/>
      <c r="BWR7" s="952"/>
      <c r="BWS7" s="952"/>
      <c r="BWT7" s="952"/>
      <c r="BWU7" s="952"/>
      <c r="BWV7" s="952"/>
      <c r="BWW7" s="952"/>
      <c r="BWX7" s="952"/>
      <c r="BWY7" s="952"/>
      <c r="BWZ7" s="952"/>
      <c r="BXA7" s="952"/>
      <c r="BXB7" s="952"/>
      <c r="BXC7" s="952"/>
      <c r="BXD7" s="952"/>
      <c r="BXE7" s="952"/>
      <c r="BXF7" s="952"/>
      <c r="BXG7" s="952"/>
      <c r="BXH7" s="952"/>
      <c r="BXI7" s="952"/>
      <c r="BXJ7" s="952"/>
      <c r="BXK7" s="952"/>
      <c r="BXL7" s="952"/>
      <c r="BXM7" s="952"/>
      <c r="BXN7" s="952"/>
      <c r="BXO7" s="952"/>
      <c r="BXP7" s="952"/>
      <c r="BXQ7" s="952"/>
      <c r="BXR7" s="952"/>
      <c r="BXS7" s="952"/>
      <c r="BXT7" s="952"/>
      <c r="BXU7" s="952"/>
      <c r="BXV7" s="952"/>
      <c r="BXW7" s="952"/>
      <c r="BXX7" s="952"/>
      <c r="BXY7" s="952"/>
      <c r="BXZ7" s="952"/>
      <c r="BYA7" s="952"/>
      <c r="BYB7" s="952"/>
      <c r="BYC7" s="952"/>
      <c r="BYD7" s="952"/>
      <c r="BYE7" s="952"/>
      <c r="BYF7" s="952"/>
      <c r="BYG7" s="952"/>
      <c r="BYH7" s="952"/>
      <c r="BYI7" s="952"/>
      <c r="BYJ7" s="952"/>
      <c r="BYK7" s="952"/>
      <c r="BYL7" s="952"/>
      <c r="BYM7" s="952"/>
      <c r="BYN7" s="952"/>
      <c r="BYO7" s="952"/>
      <c r="BYP7" s="952"/>
      <c r="BYQ7" s="952"/>
      <c r="BYR7" s="952"/>
      <c r="BYS7" s="952"/>
      <c r="BYT7" s="952"/>
      <c r="BYU7" s="952"/>
      <c r="BYV7" s="952"/>
      <c r="BYW7" s="952"/>
      <c r="BYX7" s="952"/>
      <c r="BYY7" s="952"/>
      <c r="BYZ7" s="952"/>
      <c r="BZA7" s="952"/>
      <c r="BZB7" s="952"/>
      <c r="BZC7" s="952"/>
      <c r="BZD7" s="952"/>
      <c r="BZE7" s="952"/>
      <c r="BZF7" s="952"/>
      <c r="BZG7" s="952"/>
      <c r="BZH7" s="952"/>
      <c r="BZI7" s="952"/>
      <c r="BZJ7" s="952"/>
      <c r="BZK7" s="952"/>
      <c r="BZL7" s="952"/>
      <c r="BZM7" s="952"/>
      <c r="BZN7" s="952"/>
      <c r="BZO7" s="952"/>
      <c r="BZP7" s="952"/>
      <c r="BZQ7" s="952"/>
      <c r="BZR7" s="952"/>
      <c r="BZS7" s="952"/>
      <c r="BZT7" s="952"/>
      <c r="BZU7" s="952"/>
      <c r="BZV7" s="952"/>
      <c r="BZW7" s="952"/>
      <c r="BZX7" s="952"/>
      <c r="BZY7" s="952"/>
      <c r="BZZ7" s="952"/>
      <c r="CAA7" s="952"/>
      <c r="CAB7" s="952"/>
      <c r="CAC7" s="952"/>
      <c r="CAD7" s="952"/>
      <c r="CAE7" s="952"/>
      <c r="CAF7" s="952"/>
      <c r="CAG7" s="952"/>
      <c r="CAH7" s="952"/>
      <c r="CAI7" s="952"/>
      <c r="CAJ7" s="952"/>
      <c r="CAK7" s="952"/>
      <c r="CAL7" s="952"/>
      <c r="CAM7" s="952"/>
      <c r="CAN7" s="952"/>
      <c r="CAO7" s="952"/>
      <c r="CAP7" s="952"/>
      <c r="CAQ7" s="952"/>
      <c r="CAR7" s="952"/>
      <c r="CAS7" s="952"/>
      <c r="CAT7" s="952"/>
      <c r="CAU7" s="952"/>
      <c r="CAV7" s="952"/>
      <c r="CAW7" s="952"/>
      <c r="CAX7" s="952"/>
      <c r="CAY7" s="952"/>
      <c r="CAZ7" s="952"/>
      <c r="CBA7" s="952"/>
      <c r="CBB7" s="952"/>
      <c r="CBC7" s="952"/>
      <c r="CBD7" s="952"/>
      <c r="CBE7" s="952"/>
      <c r="CBF7" s="952"/>
      <c r="CBG7" s="952"/>
      <c r="CBH7" s="952"/>
      <c r="CBI7" s="952"/>
      <c r="CBJ7" s="952"/>
      <c r="CBK7" s="952"/>
      <c r="CBL7" s="952"/>
      <c r="CBM7" s="952"/>
      <c r="CBN7" s="952"/>
      <c r="CBO7" s="952"/>
      <c r="CBP7" s="952"/>
      <c r="CBQ7" s="952"/>
      <c r="CBR7" s="952"/>
      <c r="CBS7" s="952"/>
      <c r="CBT7" s="952"/>
      <c r="CBU7" s="952"/>
      <c r="CBV7" s="952"/>
      <c r="CBW7" s="952"/>
      <c r="CBX7" s="952"/>
      <c r="CBY7" s="952"/>
      <c r="CBZ7" s="952"/>
      <c r="CCA7" s="952"/>
      <c r="CCB7" s="952"/>
      <c r="CCC7" s="952"/>
      <c r="CCD7" s="952"/>
      <c r="CCE7" s="952"/>
      <c r="CCF7" s="952"/>
      <c r="CCG7" s="952"/>
      <c r="CCH7" s="952"/>
      <c r="CCI7" s="952"/>
      <c r="CCJ7" s="952"/>
      <c r="CCK7" s="952"/>
      <c r="CCL7" s="952"/>
      <c r="CCM7" s="952"/>
      <c r="CCN7" s="952"/>
      <c r="CCO7" s="952"/>
      <c r="CCP7" s="952"/>
      <c r="CCQ7" s="952"/>
      <c r="CCR7" s="952"/>
      <c r="CCS7" s="952"/>
      <c r="CCT7" s="952"/>
      <c r="CCU7" s="952"/>
      <c r="CCV7" s="952"/>
      <c r="CCW7" s="952"/>
      <c r="CCX7" s="952"/>
      <c r="CCY7" s="952"/>
      <c r="CCZ7" s="952"/>
      <c r="CDA7" s="952"/>
      <c r="CDB7" s="952"/>
      <c r="CDC7" s="952"/>
      <c r="CDD7" s="952"/>
      <c r="CDE7" s="952"/>
      <c r="CDF7" s="952"/>
      <c r="CDG7" s="952"/>
      <c r="CDH7" s="952"/>
      <c r="CDI7" s="952"/>
      <c r="CDJ7" s="952"/>
      <c r="CDK7" s="952"/>
      <c r="CDL7" s="952"/>
      <c r="CDM7" s="952"/>
      <c r="CDN7" s="952"/>
      <c r="CDO7" s="952"/>
      <c r="CDP7" s="952"/>
      <c r="CDQ7" s="952"/>
      <c r="CDR7" s="952"/>
      <c r="CDS7" s="952"/>
      <c r="CDT7" s="952"/>
      <c r="CDU7" s="952"/>
      <c r="CDV7" s="952"/>
      <c r="CDW7" s="952"/>
      <c r="CDX7" s="952"/>
      <c r="CDY7" s="952"/>
      <c r="CDZ7" s="952"/>
      <c r="CEA7" s="952"/>
      <c r="CEB7" s="952"/>
      <c r="CEC7" s="952"/>
      <c r="CED7" s="952"/>
      <c r="CEE7" s="952"/>
      <c r="CEF7" s="952"/>
      <c r="CEG7" s="952"/>
      <c r="CEH7" s="952"/>
      <c r="CEI7" s="952"/>
      <c r="CEJ7" s="952"/>
      <c r="CEK7" s="952"/>
      <c r="CEL7" s="952"/>
      <c r="CEM7" s="952"/>
      <c r="CEN7" s="952"/>
      <c r="CEO7" s="952"/>
      <c r="CEP7" s="952"/>
      <c r="CEQ7" s="952"/>
      <c r="CER7" s="952"/>
      <c r="CES7" s="952"/>
      <c r="CET7" s="952"/>
      <c r="CEU7" s="952"/>
      <c r="CEV7" s="952"/>
      <c r="CEW7" s="952"/>
      <c r="CEX7" s="952"/>
      <c r="CEY7" s="952"/>
      <c r="CEZ7" s="952"/>
      <c r="CFA7" s="952"/>
      <c r="CFB7" s="952"/>
      <c r="CFC7" s="952"/>
      <c r="CFD7" s="952"/>
      <c r="CFE7" s="952"/>
      <c r="CFF7" s="952"/>
      <c r="CFG7" s="952"/>
      <c r="CFH7" s="952"/>
      <c r="CFI7" s="952"/>
      <c r="CFJ7" s="952"/>
      <c r="CFK7" s="952"/>
      <c r="CFL7" s="952"/>
      <c r="CFM7" s="952"/>
      <c r="CFN7" s="952"/>
      <c r="CFO7" s="952"/>
      <c r="CFP7" s="952"/>
      <c r="CFQ7" s="952"/>
      <c r="CFR7" s="952"/>
      <c r="CFS7" s="952"/>
      <c r="CFT7" s="952"/>
      <c r="CFU7" s="952"/>
      <c r="CFV7" s="952"/>
      <c r="CFW7" s="952"/>
      <c r="CFX7" s="952"/>
      <c r="CFY7" s="952"/>
      <c r="CFZ7" s="952"/>
      <c r="CGA7" s="952"/>
      <c r="CGB7" s="952"/>
      <c r="CGC7" s="952"/>
      <c r="CGD7" s="952"/>
      <c r="CGE7" s="952"/>
      <c r="CGF7" s="952"/>
      <c r="CGG7" s="952"/>
      <c r="CGH7" s="952"/>
      <c r="CGI7" s="952"/>
      <c r="CGJ7" s="952"/>
      <c r="CGK7" s="952"/>
      <c r="CGL7" s="952"/>
      <c r="CGM7" s="952"/>
      <c r="CGN7" s="952"/>
      <c r="CGO7" s="952"/>
      <c r="CGP7" s="952"/>
      <c r="CGQ7" s="952"/>
      <c r="CGR7" s="952"/>
      <c r="CGS7" s="952"/>
      <c r="CGT7" s="952"/>
      <c r="CGU7" s="952"/>
      <c r="CGV7" s="952"/>
      <c r="CGW7" s="952"/>
      <c r="CGX7" s="952"/>
      <c r="CGY7" s="952"/>
      <c r="CGZ7" s="952"/>
      <c r="CHA7" s="952"/>
      <c r="CHB7" s="952"/>
      <c r="CHC7" s="952"/>
      <c r="CHD7" s="952"/>
      <c r="CHE7" s="952"/>
      <c r="CHF7" s="952"/>
      <c r="CHG7" s="952"/>
      <c r="CHH7" s="952"/>
      <c r="CHI7" s="952"/>
      <c r="CHJ7" s="952"/>
      <c r="CHK7" s="952"/>
      <c r="CHL7" s="952"/>
      <c r="CHM7" s="952"/>
      <c r="CHN7" s="952"/>
      <c r="CHO7" s="952"/>
      <c r="CHP7" s="952"/>
      <c r="CHQ7" s="952"/>
      <c r="CHR7" s="952"/>
      <c r="CHS7" s="952"/>
      <c r="CHT7" s="952"/>
      <c r="CHU7" s="952"/>
      <c r="CHV7" s="952"/>
      <c r="CHW7" s="952"/>
      <c r="CHX7" s="952"/>
      <c r="CHY7" s="952"/>
      <c r="CHZ7" s="952"/>
      <c r="CIA7" s="952"/>
      <c r="CIB7" s="952"/>
      <c r="CIC7" s="952"/>
      <c r="CID7" s="952"/>
      <c r="CIE7" s="952"/>
      <c r="CIF7" s="952"/>
      <c r="CIG7" s="952"/>
      <c r="CIH7" s="952"/>
      <c r="CII7" s="952"/>
      <c r="CIJ7" s="952"/>
      <c r="CIK7" s="952"/>
      <c r="CIL7" s="952"/>
      <c r="CIM7" s="952"/>
      <c r="CIN7" s="952"/>
      <c r="CIO7" s="952"/>
      <c r="CIP7" s="952"/>
      <c r="CIQ7" s="952"/>
      <c r="CIR7" s="952"/>
      <c r="CIS7" s="952"/>
      <c r="CIT7" s="952"/>
      <c r="CIU7" s="952"/>
      <c r="CIV7" s="952"/>
      <c r="CIW7" s="952"/>
      <c r="CIX7" s="952"/>
      <c r="CIY7" s="952"/>
      <c r="CIZ7" s="952"/>
      <c r="CJA7" s="952"/>
      <c r="CJB7" s="952"/>
      <c r="CJC7" s="952"/>
      <c r="CJD7" s="952"/>
      <c r="CJE7" s="952"/>
      <c r="CJF7" s="952"/>
      <c r="CJG7" s="952"/>
      <c r="CJH7" s="952"/>
      <c r="CJI7" s="952"/>
      <c r="CJJ7" s="952"/>
      <c r="CJK7" s="952"/>
      <c r="CJL7" s="952"/>
      <c r="CJM7" s="952"/>
      <c r="CJN7" s="952"/>
      <c r="CJO7" s="952"/>
      <c r="CJP7" s="952"/>
      <c r="CJQ7" s="952"/>
      <c r="CJR7" s="952"/>
      <c r="CJS7" s="952"/>
      <c r="CJT7" s="952"/>
      <c r="CJU7" s="952"/>
      <c r="CJV7" s="952"/>
      <c r="CJW7" s="952"/>
      <c r="CJX7" s="952"/>
      <c r="CJY7" s="952"/>
      <c r="CJZ7" s="952"/>
      <c r="CKA7" s="952"/>
      <c r="CKB7" s="952"/>
      <c r="CKC7" s="952"/>
      <c r="CKD7" s="952"/>
      <c r="CKE7" s="952"/>
      <c r="CKF7" s="952"/>
      <c r="CKG7" s="952"/>
      <c r="CKH7" s="952"/>
      <c r="CKI7" s="952"/>
      <c r="CKJ7" s="952"/>
      <c r="CKK7" s="952"/>
      <c r="CKL7" s="952"/>
      <c r="CKM7" s="952"/>
      <c r="CKN7" s="952"/>
      <c r="CKO7" s="952"/>
      <c r="CKP7" s="952"/>
      <c r="CKQ7" s="952"/>
      <c r="CKR7" s="952"/>
      <c r="CKS7" s="952"/>
      <c r="CKT7" s="952"/>
      <c r="CKU7" s="952"/>
      <c r="CKV7" s="952"/>
      <c r="CKW7" s="952"/>
      <c r="CKX7" s="952"/>
      <c r="CKY7" s="952"/>
      <c r="CKZ7" s="952"/>
      <c r="CLA7" s="952"/>
      <c r="CLB7" s="952"/>
      <c r="CLC7" s="952"/>
      <c r="CLD7" s="952"/>
      <c r="CLE7" s="952"/>
      <c r="CLF7" s="952"/>
      <c r="CLG7" s="952"/>
      <c r="CLH7" s="952"/>
      <c r="CLI7" s="952"/>
      <c r="CLJ7" s="952"/>
      <c r="CLK7" s="952"/>
      <c r="CLL7" s="952"/>
      <c r="CLM7" s="952"/>
      <c r="CLN7" s="952"/>
      <c r="CLO7" s="952"/>
      <c r="CLP7" s="952"/>
      <c r="CLQ7" s="952"/>
      <c r="CLR7" s="952"/>
      <c r="CLS7" s="952"/>
      <c r="CLT7" s="952"/>
      <c r="CLU7" s="952"/>
      <c r="CLV7" s="952"/>
      <c r="CLW7" s="952"/>
      <c r="CLX7" s="952"/>
      <c r="CLY7" s="952"/>
      <c r="CLZ7" s="952"/>
      <c r="CMA7" s="952"/>
      <c r="CMB7" s="952"/>
      <c r="CMC7" s="952"/>
      <c r="CMD7" s="952"/>
      <c r="CME7" s="952"/>
      <c r="CMF7" s="952"/>
      <c r="CMG7" s="952"/>
      <c r="CMH7" s="952"/>
      <c r="CMI7" s="952"/>
      <c r="CMJ7" s="952"/>
      <c r="CMK7" s="952"/>
      <c r="CML7" s="952"/>
      <c r="CMM7" s="952"/>
      <c r="CMN7" s="952"/>
      <c r="CMO7" s="952"/>
      <c r="CMP7" s="952"/>
      <c r="CMQ7" s="952"/>
      <c r="CMR7" s="952"/>
      <c r="CMS7" s="952"/>
      <c r="CMT7" s="952"/>
      <c r="CMU7" s="952"/>
      <c r="CMV7" s="952"/>
      <c r="CMW7" s="952"/>
      <c r="CMX7" s="952"/>
      <c r="CMY7" s="952"/>
      <c r="CMZ7" s="952"/>
      <c r="CNA7" s="952"/>
      <c r="CNB7" s="952"/>
      <c r="CNC7" s="952"/>
      <c r="CND7" s="952"/>
      <c r="CNE7" s="952"/>
      <c r="CNF7" s="952"/>
      <c r="CNG7" s="952"/>
      <c r="CNH7" s="952"/>
      <c r="CNI7" s="952"/>
      <c r="CNJ7" s="952"/>
      <c r="CNK7" s="952"/>
      <c r="CNL7" s="952"/>
      <c r="CNM7" s="952"/>
      <c r="CNN7" s="952"/>
      <c r="CNO7" s="952"/>
      <c r="CNP7" s="952"/>
      <c r="CNQ7" s="952"/>
      <c r="CNR7" s="952"/>
      <c r="CNS7" s="952"/>
      <c r="CNT7" s="952"/>
      <c r="CNU7" s="952"/>
      <c r="CNV7" s="952"/>
      <c r="CNW7" s="952"/>
      <c r="CNX7" s="952"/>
      <c r="CNY7" s="952"/>
      <c r="CNZ7" s="952"/>
      <c r="COA7" s="952"/>
      <c r="COB7" s="952"/>
      <c r="COC7" s="952"/>
      <c r="COD7" s="952"/>
      <c r="COE7" s="952"/>
      <c r="COF7" s="952"/>
      <c r="COG7" s="952"/>
      <c r="COH7" s="952"/>
      <c r="COI7" s="952"/>
      <c r="COJ7" s="952"/>
      <c r="COK7" s="952"/>
      <c r="COL7" s="952"/>
      <c r="COM7" s="952"/>
      <c r="CON7" s="952"/>
      <c r="COO7" s="952"/>
      <c r="COP7" s="952"/>
      <c r="COQ7" s="952"/>
      <c r="COR7" s="952"/>
      <c r="COS7" s="952"/>
      <c r="COT7" s="952"/>
      <c r="COU7" s="952"/>
      <c r="COV7" s="952"/>
      <c r="COW7" s="952"/>
      <c r="COX7" s="952"/>
      <c r="COY7" s="952"/>
      <c r="COZ7" s="952"/>
      <c r="CPA7" s="952"/>
      <c r="CPB7" s="952"/>
      <c r="CPC7" s="952"/>
      <c r="CPD7" s="952"/>
      <c r="CPE7" s="952"/>
      <c r="CPF7" s="952"/>
      <c r="CPG7" s="952"/>
      <c r="CPH7" s="952"/>
      <c r="CPI7" s="952"/>
      <c r="CPJ7" s="952"/>
      <c r="CPK7" s="952"/>
      <c r="CPL7" s="952"/>
      <c r="CPM7" s="952"/>
      <c r="CPN7" s="952"/>
      <c r="CPO7" s="952"/>
      <c r="CPP7" s="952"/>
      <c r="CPQ7" s="952"/>
      <c r="CPR7" s="952"/>
      <c r="CPS7" s="952"/>
      <c r="CPT7" s="952"/>
      <c r="CPU7" s="952"/>
      <c r="CPV7" s="952"/>
      <c r="CPW7" s="952"/>
      <c r="CPX7" s="952"/>
      <c r="CPY7" s="952"/>
      <c r="CPZ7" s="952"/>
      <c r="CQA7" s="952"/>
      <c r="CQB7" s="952"/>
      <c r="CQC7" s="952"/>
      <c r="CQD7" s="952"/>
      <c r="CQE7" s="952"/>
      <c r="CQF7" s="952"/>
      <c r="CQG7" s="952"/>
      <c r="CQH7" s="952"/>
      <c r="CQI7" s="952"/>
      <c r="CQJ7" s="952"/>
      <c r="CQK7" s="952"/>
      <c r="CQL7" s="952"/>
      <c r="CQM7" s="952"/>
      <c r="CQN7" s="952"/>
      <c r="CQO7" s="952"/>
      <c r="CQP7" s="952"/>
      <c r="CQQ7" s="952"/>
      <c r="CQR7" s="952"/>
      <c r="CQS7" s="952"/>
      <c r="CQT7" s="952"/>
      <c r="CQU7" s="952"/>
      <c r="CQV7" s="952"/>
      <c r="CQW7" s="952"/>
      <c r="CQX7" s="952"/>
      <c r="CQY7" s="952"/>
      <c r="CQZ7" s="952"/>
      <c r="CRA7" s="952"/>
      <c r="CRB7" s="952"/>
      <c r="CRC7" s="952"/>
      <c r="CRD7" s="952"/>
      <c r="CRE7" s="952"/>
      <c r="CRF7" s="952"/>
      <c r="CRG7" s="952"/>
      <c r="CRH7" s="952"/>
      <c r="CRI7" s="952"/>
      <c r="CRJ7" s="952"/>
      <c r="CRK7" s="952"/>
      <c r="CRL7" s="952"/>
      <c r="CRM7" s="952"/>
      <c r="CRN7" s="952"/>
      <c r="CRO7" s="952"/>
      <c r="CRP7" s="952"/>
      <c r="CRQ7" s="952"/>
      <c r="CRR7" s="952"/>
      <c r="CRS7" s="952"/>
      <c r="CRT7" s="952"/>
      <c r="CRU7" s="952"/>
      <c r="CRV7" s="952"/>
      <c r="CRW7" s="952"/>
      <c r="CRX7" s="952"/>
      <c r="CRY7" s="952"/>
      <c r="CRZ7" s="952"/>
      <c r="CSA7" s="952"/>
      <c r="CSB7" s="952"/>
      <c r="CSC7" s="952"/>
      <c r="CSD7" s="952"/>
      <c r="CSE7" s="952"/>
      <c r="CSF7" s="952"/>
      <c r="CSG7" s="952"/>
      <c r="CSH7" s="952"/>
      <c r="CSI7" s="952"/>
      <c r="CSJ7" s="952"/>
      <c r="CSK7" s="952"/>
      <c r="CSL7" s="952"/>
      <c r="CSM7" s="952"/>
      <c r="CSN7" s="952"/>
      <c r="CSO7" s="952"/>
      <c r="CSP7" s="952"/>
      <c r="CSQ7" s="952"/>
      <c r="CSR7" s="952"/>
      <c r="CSS7" s="952"/>
      <c r="CST7" s="952"/>
      <c r="CSU7" s="952"/>
      <c r="CSV7" s="952"/>
      <c r="CSW7" s="952"/>
      <c r="CSX7" s="952"/>
      <c r="CSY7" s="952"/>
      <c r="CSZ7" s="952"/>
      <c r="CTA7" s="952"/>
      <c r="CTB7" s="952"/>
      <c r="CTC7" s="952"/>
      <c r="CTD7" s="952"/>
      <c r="CTE7" s="952"/>
    </row>
    <row r="8" spans="1:2553" ht="16" customHeight="1" thickBot="1" x14ac:dyDescent="0.25">
      <c r="B8" s="1432" t="s">
        <v>2055</v>
      </c>
      <c r="C8" s="1433"/>
      <c r="D8" s="961"/>
      <c r="E8" s="961"/>
      <c r="F8" s="961"/>
      <c r="G8" s="961"/>
      <c r="H8" s="961"/>
      <c r="I8" s="961"/>
      <c r="J8" s="961"/>
      <c r="K8" s="961"/>
      <c r="L8" s="961"/>
      <c r="M8" s="962"/>
      <c r="N8" s="963"/>
      <c r="O8" s="964"/>
      <c r="P8" s="964"/>
      <c r="Q8" s="961"/>
      <c r="R8" s="961"/>
      <c r="S8" s="961"/>
      <c r="T8" s="961"/>
      <c r="U8" s="961"/>
      <c r="V8" s="961"/>
      <c r="W8" s="961"/>
      <c r="X8" s="961"/>
      <c r="Y8" s="961"/>
      <c r="Z8" s="961"/>
      <c r="AA8" s="961"/>
      <c r="AB8" s="961"/>
      <c r="AC8" s="961"/>
      <c r="AD8" s="961"/>
      <c r="AE8" s="965"/>
      <c r="AF8" s="965"/>
      <c r="AG8" s="965"/>
      <c r="AH8" s="966"/>
      <c r="AI8" s="967"/>
    </row>
    <row r="9" spans="1:2553" x14ac:dyDescent="0.2">
      <c r="B9" s="968" t="s">
        <v>2625</v>
      </c>
      <c r="C9" s="969"/>
      <c r="D9" s="969" t="s">
        <v>2340</v>
      </c>
      <c r="E9" s="970" t="s">
        <v>5</v>
      </c>
      <c r="F9" s="970"/>
      <c r="G9" s="970">
        <v>18.873498000000001</v>
      </c>
      <c r="H9" s="970">
        <v>102.652235</v>
      </c>
      <c r="I9" s="970" t="s">
        <v>2948</v>
      </c>
      <c r="J9" s="970" t="s">
        <v>2978</v>
      </c>
      <c r="K9" s="970" t="s">
        <v>2626</v>
      </c>
      <c r="L9" s="970" t="s">
        <v>3</v>
      </c>
      <c r="M9" s="971"/>
      <c r="N9" s="972" t="s">
        <v>0</v>
      </c>
      <c r="O9" s="970" t="s">
        <v>0</v>
      </c>
      <c r="P9" s="970" t="s">
        <v>0</v>
      </c>
      <c r="Q9" s="970"/>
      <c r="R9" s="970"/>
      <c r="S9" s="970"/>
      <c r="T9" s="970" t="s">
        <v>1702</v>
      </c>
      <c r="U9" s="970"/>
      <c r="V9" s="970"/>
      <c r="W9" s="970"/>
      <c r="X9" s="970" t="s">
        <v>0</v>
      </c>
      <c r="Y9" s="970" t="s">
        <v>0</v>
      </c>
      <c r="Z9" s="970" t="s">
        <v>0</v>
      </c>
      <c r="AA9" s="970" t="s">
        <v>0</v>
      </c>
      <c r="AB9" s="970" t="s">
        <v>0</v>
      </c>
      <c r="AC9" s="970" t="s">
        <v>0</v>
      </c>
      <c r="AD9" s="970" t="s">
        <v>0</v>
      </c>
      <c r="AE9" s="969"/>
      <c r="AF9" s="969"/>
      <c r="AG9" s="969"/>
      <c r="AH9" s="973"/>
      <c r="AI9" s="974" t="s">
        <v>1710</v>
      </c>
    </row>
    <row r="10" spans="1:2553" x14ac:dyDescent="0.2">
      <c r="B10" s="975" t="s">
        <v>878</v>
      </c>
      <c r="C10" s="976" t="s">
        <v>3245</v>
      </c>
      <c r="D10" s="976" t="s">
        <v>2311</v>
      </c>
      <c r="E10" s="977" t="s">
        <v>5</v>
      </c>
      <c r="F10" s="977" t="s">
        <v>35</v>
      </c>
      <c r="G10" s="977">
        <v>15.417881</v>
      </c>
      <c r="H10" s="977">
        <v>105.58736399999999</v>
      </c>
      <c r="I10" s="977" t="s">
        <v>2967</v>
      </c>
      <c r="J10" s="977" t="s">
        <v>2991</v>
      </c>
      <c r="K10" s="977" t="s">
        <v>11</v>
      </c>
      <c r="L10" s="977" t="s">
        <v>10</v>
      </c>
      <c r="M10" s="978">
        <v>2030</v>
      </c>
      <c r="N10" s="979">
        <v>1872</v>
      </c>
      <c r="O10" s="980">
        <v>8434</v>
      </c>
      <c r="P10" s="980" t="s">
        <v>0</v>
      </c>
      <c r="Q10" s="977">
        <v>53</v>
      </c>
      <c r="R10" s="977">
        <v>780</v>
      </c>
      <c r="S10" s="977"/>
      <c r="T10" s="977">
        <v>132.5</v>
      </c>
      <c r="U10" s="980">
        <v>1122</v>
      </c>
      <c r="V10" s="977"/>
      <c r="W10" s="977"/>
      <c r="X10" s="977">
        <v>50</v>
      </c>
      <c r="Y10" s="977">
        <v>50</v>
      </c>
      <c r="Z10" s="977">
        <v>0</v>
      </c>
      <c r="AA10" s="981">
        <v>0</v>
      </c>
      <c r="AB10" s="977">
        <v>0</v>
      </c>
      <c r="AC10" s="977">
        <v>0</v>
      </c>
      <c r="AD10" s="981">
        <v>0</v>
      </c>
      <c r="AE10" s="982"/>
      <c r="AF10" s="982" t="s">
        <v>877</v>
      </c>
      <c r="AG10" s="982"/>
      <c r="AH10" s="983"/>
      <c r="AI10" s="984" t="s">
        <v>1710</v>
      </c>
    </row>
    <row r="11" spans="1:2553" x14ac:dyDescent="0.2">
      <c r="B11" s="995" t="s">
        <v>3083</v>
      </c>
      <c r="C11" s="996" t="s">
        <v>3087</v>
      </c>
      <c r="D11" s="996"/>
      <c r="E11" s="996" t="s">
        <v>5</v>
      </c>
      <c r="F11" s="996" t="s">
        <v>3090</v>
      </c>
      <c r="G11" s="997">
        <v>15.401045999999999</v>
      </c>
      <c r="H11" s="997">
        <v>107.413308</v>
      </c>
      <c r="I11" s="996" t="s">
        <v>2038</v>
      </c>
      <c r="J11" s="996" t="s">
        <v>2992</v>
      </c>
      <c r="K11" s="996" t="s">
        <v>11</v>
      </c>
      <c r="L11" s="996" t="s">
        <v>431</v>
      </c>
      <c r="M11" s="998">
        <v>2024</v>
      </c>
      <c r="N11" s="999">
        <v>11</v>
      </c>
      <c r="O11" s="1000">
        <v>54.22</v>
      </c>
      <c r="P11" s="996" t="s">
        <v>0</v>
      </c>
      <c r="Q11" s="1001"/>
      <c r="R11" s="1001"/>
      <c r="S11" s="996"/>
      <c r="T11" s="996">
        <v>0.03</v>
      </c>
      <c r="U11" s="996"/>
      <c r="V11" s="1002">
        <v>26.234999999999999</v>
      </c>
      <c r="W11" s="996"/>
      <c r="X11" s="996">
        <v>100</v>
      </c>
      <c r="Y11" s="996">
        <v>0</v>
      </c>
      <c r="Z11" s="996">
        <v>0</v>
      </c>
      <c r="AA11" s="996">
        <v>0</v>
      </c>
      <c r="AB11" s="996">
        <v>0</v>
      </c>
      <c r="AC11" s="996">
        <v>0</v>
      </c>
      <c r="AD11" s="996">
        <v>0</v>
      </c>
      <c r="AE11" s="1003"/>
      <c r="AF11" s="1004" t="s">
        <v>3085</v>
      </c>
      <c r="AG11" s="993"/>
      <c r="AH11" s="993" t="s">
        <v>3078</v>
      </c>
      <c r="AI11" s="1005" t="s">
        <v>3086</v>
      </c>
    </row>
    <row r="12" spans="1:2553" x14ac:dyDescent="0.2">
      <c r="B12" s="1006" t="s">
        <v>3084</v>
      </c>
      <c r="C12" s="996" t="s">
        <v>3088</v>
      </c>
      <c r="D12" s="1007"/>
      <c r="E12" s="1007" t="s">
        <v>5</v>
      </c>
      <c r="F12" s="996" t="s">
        <v>3090</v>
      </c>
      <c r="G12" s="1008">
        <v>15.419855999999999</v>
      </c>
      <c r="H12" s="1008">
        <v>107.422933</v>
      </c>
      <c r="I12" s="1007" t="s">
        <v>2038</v>
      </c>
      <c r="J12" s="1007" t="s">
        <v>2992</v>
      </c>
      <c r="K12" s="1007" t="s">
        <v>11</v>
      </c>
      <c r="L12" s="1007" t="s">
        <v>431</v>
      </c>
      <c r="M12" s="1009">
        <v>2024</v>
      </c>
      <c r="N12" s="1010">
        <v>13</v>
      </c>
      <c r="O12" s="1011">
        <v>51.82</v>
      </c>
      <c r="P12" s="1007" t="s">
        <v>0</v>
      </c>
      <c r="Q12" s="1012"/>
      <c r="R12" s="1012"/>
      <c r="S12" s="1007"/>
      <c r="T12" s="1007"/>
      <c r="U12" s="1007"/>
      <c r="V12" s="1007"/>
      <c r="W12" s="1007"/>
      <c r="X12" s="1007">
        <v>100</v>
      </c>
      <c r="Y12" s="1007">
        <v>0</v>
      </c>
      <c r="Z12" s="1007">
        <v>0</v>
      </c>
      <c r="AA12" s="1007">
        <v>0</v>
      </c>
      <c r="AB12" s="1007">
        <v>0</v>
      </c>
      <c r="AC12" s="1007">
        <v>0</v>
      </c>
      <c r="AD12" s="1007">
        <v>0</v>
      </c>
      <c r="AE12" s="1013"/>
      <c r="AF12" s="1014" t="s">
        <v>3085</v>
      </c>
      <c r="AG12" s="993"/>
      <c r="AH12" s="993" t="s">
        <v>3078</v>
      </c>
      <c r="AI12" s="1015" t="s">
        <v>3086</v>
      </c>
    </row>
    <row r="13" spans="1:2553" x14ac:dyDescent="0.2">
      <c r="B13" s="1016" t="s">
        <v>2357</v>
      </c>
      <c r="C13" s="1017"/>
      <c r="D13" s="1017" t="s">
        <v>1800</v>
      </c>
      <c r="E13" s="1017" t="s">
        <v>5</v>
      </c>
      <c r="F13" s="1017"/>
      <c r="G13" s="1017">
        <v>15.460379</v>
      </c>
      <c r="H13" s="1017">
        <v>107.267751</v>
      </c>
      <c r="I13" s="1017" t="s">
        <v>2038</v>
      </c>
      <c r="J13" s="1017" t="s">
        <v>2992</v>
      </c>
      <c r="K13" s="1017" t="s">
        <v>1016</v>
      </c>
      <c r="L13" s="1017" t="s">
        <v>3</v>
      </c>
      <c r="M13" s="1018"/>
      <c r="N13" s="1019"/>
      <c r="O13" s="1017"/>
      <c r="P13" s="1017" t="s">
        <v>0</v>
      </c>
      <c r="Q13" s="1020"/>
      <c r="R13" s="1020"/>
      <c r="S13" s="1017"/>
      <c r="T13" s="1017" t="s">
        <v>1702</v>
      </c>
      <c r="U13" s="1017"/>
      <c r="V13" s="1017"/>
      <c r="W13" s="1017"/>
      <c r="X13" s="1017" t="s">
        <v>0</v>
      </c>
      <c r="Y13" s="1017" t="s">
        <v>0</v>
      </c>
      <c r="Z13" s="1017" t="s">
        <v>0</v>
      </c>
      <c r="AA13" s="1017" t="s">
        <v>0</v>
      </c>
      <c r="AB13" s="1017" t="s">
        <v>0</v>
      </c>
      <c r="AC13" s="1017" t="s">
        <v>0</v>
      </c>
      <c r="AD13" s="1017" t="s">
        <v>0</v>
      </c>
      <c r="AE13" s="1021"/>
      <c r="AF13" s="1021"/>
      <c r="AG13" s="1021"/>
      <c r="AH13" s="1022"/>
      <c r="AI13" s="1023" t="s">
        <v>2358</v>
      </c>
    </row>
    <row r="14" spans="1:2553" s="1029" customFormat="1" ht="12.75" customHeight="1" x14ac:dyDescent="0.2">
      <c r="A14" s="1362"/>
      <c r="B14" s="1024" t="s">
        <v>1930</v>
      </c>
      <c r="C14" s="1025"/>
      <c r="D14" s="1025" t="s">
        <v>2312</v>
      </c>
      <c r="E14" s="1025" t="s">
        <v>5</v>
      </c>
      <c r="F14" s="1025" t="s">
        <v>390</v>
      </c>
      <c r="G14" s="1025">
        <v>13.943892999999999</v>
      </c>
      <c r="H14" s="1025">
        <v>105.955782</v>
      </c>
      <c r="I14" s="1025" t="s">
        <v>2967</v>
      </c>
      <c r="J14" s="1025" t="s">
        <v>2968</v>
      </c>
      <c r="K14" s="1025" t="s">
        <v>11</v>
      </c>
      <c r="L14" s="1025" t="s">
        <v>3</v>
      </c>
      <c r="M14" s="1025">
        <v>2020</v>
      </c>
      <c r="N14" s="1025">
        <v>260</v>
      </c>
      <c r="O14" s="1026">
        <v>2000</v>
      </c>
      <c r="P14" s="1025" t="s">
        <v>0</v>
      </c>
      <c r="Q14" s="1025">
        <v>25</v>
      </c>
      <c r="R14" s="1026">
        <v>6800</v>
      </c>
      <c r="S14" s="1025">
        <v>25</v>
      </c>
      <c r="T14" s="1025">
        <v>2.2000000000000002</v>
      </c>
      <c r="U14" s="1025">
        <v>66</v>
      </c>
      <c r="V14" s="1025">
        <v>500</v>
      </c>
      <c r="W14" s="1025">
        <v>25</v>
      </c>
      <c r="X14" s="1025">
        <v>17</v>
      </c>
      <c r="Y14" s="1025">
        <v>83</v>
      </c>
      <c r="Z14" s="1025">
        <v>0</v>
      </c>
      <c r="AA14" s="1025">
        <v>0</v>
      </c>
      <c r="AB14" s="1025">
        <v>0</v>
      </c>
      <c r="AC14" s="1025">
        <v>0</v>
      </c>
      <c r="AD14" s="1025">
        <v>0</v>
      </c>
      <c r="AE14" s="1025"/>
      <c r="AF14" s="1025" t="s">
        <v>3131</v>
      </c>
      <c r="AG14" s="1025"/>
      <c r="AH14" s="1025" t="s">
        <v>876</v>
      </c>
      <c r="AI14" s="1027" t="s">
        <v>3121</v>
      </c>
      <c r="AJ14" s="1028"/>
      <c r="AK14" s="1028"/>
      <c r="AL14" s="1028"/>
      <c r="AM14" s="1028"/>
      <c r="AN14" s="1028"/>
      <c r="AO14" s="1028"/>
      <c r="AP14" s="1028"/>
      <c r="AQ14" s="1028"/>
      <c r="AR14" s="1028"/>
      <c r="AS14" s="1028"/>
      <c r="AT14" s="1028"/>
      <c r="AU14" s="1028"/>
      <c r="AV14" s="1028"/>
      <c r="AW14" s="1028"/>
      <c r="AX14" s="1028"/>
      <c r="AY14" s="1028"/>
      <c r="AZ14" s="1028"/>
      <c r="BA14" s="1028"/>
      <c r="BB14" s="1028"/>
      <c r="BC14" s="1028"/>
      <c r="BD14" s="1028"/>
      <c r="BE14" s="1028"/>
      <c r="BF14" s="1028"/>
      <c r="BG14" s="1028"/>
      <c r="BH14" s="1028"/>
      <c r="BI14" s="1028"/>
      <c r="BJ14" s="1028"/>
      <c r="BK14" s="1028"/>
      <c r="BL14" s="1028"/>
      <c r="BM14" s="1028"/>
      <c r="BN14" s="1028"/>
      <c r="BO14" s="1028"/>
      <c r="BP14" s="1028"/>
      <c r="BQ14" s="1028"/>
      <c r="BR14" s="1028"/>
      <c r="BS14" s="1028"/>
      <c r="BT14" s="1028"/>
      <c r="BU14" s="1028"/>
      <c r="BV14" s="1028"/>
      <c r="BW14" s="1028"/>
      <c r="BX14" s="1028"/>
      <c r="BY14" s="1028"/>
      <c r="BZ14" s="1028"/>
      <c r="CA14" s="1028"/>
      <c r="CB14" s="1028"/>
      <c r="CC14" s="1028"/>
      <c r="CD14" s="1028"/>
      <c r="CE14" s="1028"/>
      <c r="CF14" s="1028"/>
      <c r="CG14" s="1028"/>
      <c r="CH14" s="1028"/>
      <c r="CI14" s="1028"/>
      <c r="CJ14" s="1028"/>
      <c r="CK14" s="1028"/>
      <c r="CL14" s="1028"/>
      <c r="CM14" s="1028"/>
      <c r="CN14" s="1028"/>
      <c r="CO14" s="1028"/>
      <c r="CP14" s="1028"/>
      <c r="CQ14" s="1028"/>
      <c r="CR14" s="1028"/>
      <c r="CS14" s="1028"/>
      <c r="CT14" s="1028"/>
      <c r="CU14" s="1028"/>
      <c r="CV14" s="1028"/>
      <c r="CW14" s="1028"/>
      <c r="CX14" s="1028"/>
      <c r="CY14" s="1028"/>
      <c r="CZ14" s="1028"/>
      <c r="DA14" s="1028"/>
      <c r="DB14" s="1028"/>
      <c r="DC14" s="1028"/>
      <c r="DD14" s="1028"/>
      <c r="DE14" s="1028"/>
      <c r="DF14" s="1028"/>
      <c r="DG14" s="1028"/>
      <c r="DH14" s="1028"/>
      <c r="DI14" s="1028"/>
      <c r="DJ14" s="1028"/>
      <c r="DK14" s="1028"/>
      <c r="DL14" s="1028"/>
      <c r="DM14" s="1028"/>
      <c r="DN14" s="1028"/>
      <c r="DO14" s="1028"/>
      <c r="DP14" s="1028"/>
      <c r="DQ14" s="1028"/>
      <c r="DR14" s="1028"/>
      <c r="DS14" s="1028"/>
      <c r="DT14" s="1028"/>
      <c r="DU14" s="1028"/>
      <c r="DV14" s="1028"/>
      <c r="DW14" s="1028"/>
      <c r="DX14" s="1028"/>
      <c r="DY14" s="1028"/>
      <c r="DZ14" s="1028"/>
      <c r="EA14" s="1028"/>
      <c r="EB14" s="1028"/>
      <c r="EC14" s="1028"/>
      <c r="ED14" s="1028"/>
      <c r="EE14" s="1028"/>
      <c r="EF14" s="1028"/>
      <c r="EG14" s="1028"/>
      <c r="EH14" s="1028"/>
      <c r="EI14" s="1028"/>
      <c r="EJ14" s="1028"/>
      <c r="EK14" s="1028"/>
      <c r="EL14" s="1028"/>
      <c r="EM14" s="1028"/>
      <c r="EN14" s="1028"/>
      <c r="EO14" s="1028"/>
      <c r="EP14" s="1028"/>
      <c r="EQ14" s="1028"/>
      <c r="ER14" s="1028"/>
      <c r="ES14" s="1028"/>
      <c r="ET14" s="1028"/>
      <c r="EU14" s="1028"/>
      <c r="EV14" s="1028"/>
      <c r="EW14" s="1028"/>
      <c r="EX14" s="1028"/>
      <c r="EY14" s="1028"/>
      <c r="EZ14" s="1028"/>
      <c r="FA14" s="1028"/>
      <c r="FB14" s="1028"/>
      <c r="FC14" s="1028"/>
      <c r="FD14" s="1028"/>
      <c r="FE14" s="1028"/>
      <c r="FF14" s="1028"/>
      <c r="FG14" s="1028"/>
      <c r="FH14" s="1028"/>
      <c r="FI14" s="1028"/>
      <c r="FJ14" s="1028"/>
      <c r="FK14" s="1028"/>
      <c r="FL14" s="1028"/>
      <c r="FM14" s="1028"/>
      <c r="FN14" s="1028"/>
      <c r="FO14" s="1028"/>
      <c r="FP14" s="1028"/>
      <c r="FQ14" s="1028"/>
      <c r="FR14" s="1028"/>
      <c r="FS14" s="1028"/>
      <c r="FT14" s="1028"/>
      <c r="FU14" s="1028"/>
      <c r="FV14" s="1028"/>
      <c r="FW14" s="1028"/>
      <c r="FX14" s="1028"/>
      <c r="FY14" s="1028"/>
      <c r="FZ14" s="1028"/>
      <c r="GA14" s="1028"/>
      <c r="GB14" s="1028"/>
      <c r="GC14" s="1028"/>
      <c r="GD14" s="1028"/>
      <c r="GE14" s="1028"/>
      <c r="GF14" s="1028"/>
      <c r="GG14" s="1028"/>
      <c r="GH14" s="1028"/>
      <c r="GI14" s="1028"/>
      <c r="GJ14" s="1028"/>
      <c r="GK14" s="1028"/>
      <c r="GL14" s="1028"/>
      <c r="GM14" s="1028"/>
      <c r="GN14" s="1028"/>
      <c r="GO14" s="1028"/>
      <c r="GP14" s="1028"/>
      <c r="GQ14" s="1028"/>
      <c r="GR14" s="1028"/>
      <c r="GS14" s="1028"/>
      <c r="GT14" s="1028"/>
      <c r="GU14" s="1028"/>
      <c r="GV14" s="1028"/>
      <c r="GW14" s="1028"/>
      <c r="GX14" s="1028"/>
      <c r="GY14" s="1028"/>
      <c r="GZ14" s="1028"/>
      <c r="HA14" s="1028"/>
      <c r="HB14" s="1028"/>
      <c r="HC14" s="1028"/>
      <c r="HD14" s="1028"/>
      <c r="HE14" s="1028"/>
      <c r="HF14" s="1028"/>
      <c r="HG14" s="1028"/>
      <c r="HH14" s="1028"/>
      <c r="HI14" s="1028"/>
      <c r="HJ14" s="1028"/>
      <c r="HK14" s="1028"/>
      <c r="HL14" s="1028"/>
      <c r="HM14" s="1028"/>
      <c r="HN14" s="1028"/>
      <c r="HO14" s="1028"/>
      <c r="HP14" s="1028"/>
      <c r="HQ14" s="1028"/>
      <c r="HR14" s="1028"/>
      <c r="HS14" s="1028"/>
      <c r="HT14" s="1028"/>
      <c r="HU14" s="1028"/>
      <c r="HV14" s="1028"/>
      <c r="HW14" s="1028"/>
      <c r="HX14" s="1028"/>
      <c r="HY14" s="1028"/>
      <c r="HZ14" s="1028"/>
      <c r="IA14" s="1028"/>
      <c r="IB14" s="1028"/>
      <c r="IC14" s="1028"/>
      <c r="ID14" s="1028"/>
      <c r="IE14" s="1028"/>
      <c r="IF14" s="1028"/>
      <c r="IG14" s="1028"/>
      <c r="IH14" s="1028"/>
      <c r="II14" s="1028"/>
      <c r="IJ14" s="1028"/>
      <c r="IK14" s="1028"/>
      <c r="IL14" s="1028"/>
      <c r="IM14" s="1028"/>
      <c r="IN14" s="1028"/>
      <c r="IO14" s="1028"/>
      <c r="IP14" s="1028"/>
      <c r="IQ14" s="1028"/>
      <c r="IR14" s="1028"/>
      <c r="IS14" s="1028"/>
      <c r="IT14" s="1028"/>
      <c r="IU14" s="1028"/>
      <c r="IV14" s="1028"/>
      <c r="IW14" s="1028"/>
      <c r="IX14" s="1028"/>
      <c r="IY14" s="1028"/>
      <c r="IZ14" s="1028"/>
      <c r="JA14" s="1028"/>
      <c r="JB14" s="1028"/>
      <c r="JC14" s="1028"/>
      <c r="JD14" s="1028"/>
      <c r="JE14" s="1028"/>
      <c r="JF14" s="1028"/>
      <c r="JG14" s="1028"/>
      <c r="JH14" s="1028"/>
      <c r="JI14" s="1028"/>
      <c r="JJ14" s="1028"/>
      <c r="JK14" s="1028"/>
      <c r="JL14" s="1028"/>
      <c r="JM14" s="1028"/>
      <c r="JN14" s="1028"/>
      <c r="JO14" s="1028"/>
      <c r="JP14" s="1028"/>
      <c r="JQ14" s="1028"/>
      <c r="JR14" s="1028"/>
      <c r="JS14" s="1028"/>
      <c r="JT14" s="1028"/>
      <c r="JU14" s="1028"/>
      <c r="JV14" s="1028"/>
      <c r="JW14" s="1028"/>
      <c r="JX14" s="1028"/>
      <c r="JY14" s="1028"/>
      <c r="JZ14" s="1028"/>
      <c r="KA14" s="1028"/>
      <c r="KB14" s="1028"/>
      <c r="KC14" s="1028"/>
      <c r="KD14" s="1028"/>
      <c r="KE14" s="1028"/>
      <c r="KF14" s="1028"/>
      <c r="KG14" s="1028"/>
      <c r="KH14" s="1028"/>
      <c r="KI14" s="1028"/>
      <c r="KJ14" s="1028"/>
      <c r="KK14" s="1028"/>
      <c r="KL14" s="1028"/>
      <c r="KM14" s="1028"/>
      <c r="KN14" s="1028"/>
      <c r="KO14" s="1028"/>
      <c r="KP14" s="1028"/>
      <c r="KQ14" s="1028"/>
      <c r="KR14" s="1028"/>
      <c r="KS14" s="1028"/>
      <c r="KT14" s="1028"/>
      <c r="KU14" s="1028"/>
      <c r="KV14" s="1028"/>
      <c r="KW14" s="1028"/>
      <c r="KX14" s="1028"/>
      <c r="KY14" s="1028"/>
      <c r="KZ14" s="1028"/>
      <c r="LA14" s="1028"/>
      <c r="LB14" s="1028"/>
      <c r="LC14" s="1028"/>
      <c r="LD14" s="1028"/>
      <c r="LE14" s="1028"/>
      <c r="LF14" s="1028"/>
      <c r="LG14" s="1028"/>
      <c r="LH14" s="1028"/>
      <c r="LI14" s="1028"/>
      <c r="LJ14" s="1028"/>
      <c r="LK14" s="1028"/>
      <c r="LL14" s="1028"/>
      <c r="LM14" s="1028"/>
      <c r="LN14" s="1028"/>
      <c r="LO14" s="1028"/>
      <c r="LP14" s="1028"/>
      <c r="LQ14" s="1028"/>
      <c r="LR14" s="1028"/>
      <c r="LS14" s="1028"/>
      <c r="LT14" s="1028"/>
      <c r="LU14" s="1028"/>
      <c r="LV14" s="1028"/>
      <c r="LW14" s="1028"/>
      <c r="LX14" s="1028"/>
      <c r="LY14" s="1028"/>
      <c r="LZ14" s="1028"/>
      <c r="MA14" s="1028"/>
      <c r="MB14" s="1028"/>
      <c r="MC14" s="1028"/>
      <c r="MD14" s="1028"/>
      <c r="ME14" s="1028"/>
      <c r="MF14" s="1028"/>
      <c r="MG14" s="1028"/>
      <c r="MH14" s="1028"/>
      <c r="MI14" s="1028"/>
      <c r="MJ14" s="1028"/>
      <c r="MK14" s="1028"/>
      <c r="ML14" s="1028"/>
      <c r="MM14" s="1028"/>
      <c r="MN14" s="1028"/>
      <c r="MO14" s="1028"/>
      <c r="MP14" s="1028"/>
      <c r="MQ14" s="1028"/>
      <c r="MR14" s="1028"/>
      <c r="MS14" s="1028"/>
      <c r="MT14" s="1028"/>
      <c r="MU14" s="1028"/>
      <c r="MV14" s="1028"/>
      <c r="MW14" s="1028"/>
      <c r="MX14" s="1028"/>
      <c r="MY14" s="1028"/>
      <c r="MZ14" s="1028"/>
      <c r="NA14" s="1028"/>
      <c r="NB14" s="1028"/>
      <c r="NC14" s="1028"/>
      <c r="ND14" s="1028"/>
      <c r="NE14" s="1028"/>
      <c r="NF14" s="1028"/>
      <c r="NG14" s="1028"/>
      <c r="NH14" s="1028"/>
      <c r="NI14" s="1028"/>
      <c r="NJ14" s="1028"/>
      <c r="NK14" s="1028"/>
      <c r="NL14" s="1028"/>
      <c r="NM14" s="1028"/>
      <c r="NN14" s="1028"/>
      <c r="NO14" s="1028"/>
      <c r="NP14" s="1028"/>
      <c r="NQ14" s="1028"/>
      <c r="NR14" s="1028"/>
      <c r="NS14" s="1028"/>
      <c r="NT14" s="1028"/>
      <c r="NU14" s="1028"/>
      <c r="NV14" s="1028"/>
      <c r="NW14" s="1028"/>
      <c r="NX14" s="1028"/>
      <c r="NY14" s="1028"/>
      <c r="NZ14" s="1028"/>
      <c r="OA14" s="1028"/>
      <c r="OB14" s="1028"/>
      <c r="OC14" s="1028"/>
      <c r="OD14" s="1028"/>
      <c r="OE14" s="1028"/>
      <c r="OF14" s="1028"/>
      <c r="OG14" s="1028"/>
      <c r="OH14" s="1028"/>
      <c r="OI14" s="1028"/>
      <c r="OJ14" s="1028"/>
      <c r="OK14" s="1028"/>
      <c r="OL14" s="1028"/>
      <c r="OM14" s="1028"/>
      <c r="ON14" s="1028"/>
      <c r="OO14" s="1028"/>
      <c r="OP14" s="1028"/>
      <c r="OQ14" s="1028"/>
      <c r="OR14" s="1028"/>
      <c r="OS14" s="1028"/>
      <c r="OT14" s="1028"/>
      <c r="OU14" s="1028"/>
      <c r="OV14" s="1028"/>
      <c r="OW14" s="1028"/>
      <c r="OX14" s="1028"/>
      <c r="OY14" s="1028"/>
      <c r="OZ14" s="1028"/>
      <c r="PA14" s="1028"/>
      <c r="PB14" s="1028"/>
      <c r="PC14" s="1028"/>
      <c r="PD14" s="1028"/>
      <c r="PE14" s="1028"/>
      <c r="PF14" s="1028"/>
      <c r="PG14" s="1028"/>
      <c r="PH14" s="1028"/>
      <c r="PI14" s="1028"/>
      <c r="PJ14" s="1028"/>
      <c r="PK14" s="1028"/>
      <c r="PL14" s="1028"/>
      <c r="PM14" s="1028"/>
      <c r="PN14" s="1028"/>
      <c r="PO14" s="1028"/>
      <c r="PP14" s="1028"/>
      <c r="PQ14" s="1028"/>
      <c r="PR14" s="1028"/>
      <c r="PS14" s="1028"/>
      <c r="PT14" s="1028"/>
      <c r="PU14" s="1028"/>
      <c r="PV14" s="1028"/>
      <c r="PW14" s="1028"/>
      <c r="PX14" s="1028"/>
      <c r="PY14" s="1028"/>
      <c r="PZ14" s="1028"/>
      <c r="QA14" s="1028"/>
      <c r="QB14" s="1028"/>
      <c r="QC14" s="1028"/>
      <c r="QD14" s="1028"/>
      <c r="QE14" s="1028"/>
      <c r="QF14" s="1028"/>
      <c r="QG14" s="1028"/>
      <c r="QH14" s="1028"/>
      <c r="QI14" s="1028"/>
      <c r="QJ14" s="1028"/>
      <c r="QK14" s="1028"/>
      <c r="QL14" s="1028"/>
      <c r="QM14" s="1028"/>
      <c r="QN14" s="1028"/>
      <c r="QO14" s="1028"/>
      <c r="QP14" s="1028"/>
      <c r="QQ14" s="1028"/>
      <c r="QR14" s="1028"/>
      <c r="QS14" s="1028"/>
      <c r="QT14" s="1028"/>
      <c r="QU14" s="1028"/>
      <c r="QV14" s="1028"/>
      <c r="QW14" s="1028"/>
      <c r="QX14" s="1028"/>
      <c r="QY14" s="1028"/>
      <c r="QZ14" s="1028"/>
      <c r="RA14" s="1028"/>
      <c r="RB14" s="1028"/>
      <c r="RC14" s="1028"/>
      <c r="RD14" s="1028"/>
      <c r="RE14" s="1028"/>
      <c r="RF14" s="1028"/>
      <c r="RG14" s="1028"/>
      <c r="RH14" s="1028"/>
      <c r="RI14" s="1028"/>
      <c r="RJ14" s="1028"/>
      <c r="RK14" s="1028"/>
      <c r="RL14" s="1028"/>
      <c r="RM14" s="1028"/>
      <c r="RN14" s="1028"/>
      <c r="RO14" s="1028"/>
      <c r="RP14" s="1028"/>
      <c r="RQ14" s="1028"/>
      <c r="RR14" s="1028"/>
      <c r="RS14" s="1028"/>
      <c r="RT14" s="1028"/>
      <c r="RU14" s="1028"/>
      <c r="RV14" s="1028"/>
      <c r="RW14" s="1028"/>
      <c r="RX14" s="1028"/>
      <c r="RY14" s="1028"/>
      <c r="RZ14" s="1028"/>
      <c r="SA14" s="1028"/>
      <c r="SB14" s="1028"/>
      <c r="SC14" s="1028"/>
      <c r="SD14" s="1028"/>
      <c r="SE14" s="1028"/>
      <c r="SF14" s="1028"/>
      <c r="SG14" s="1028"/>
      <c r="SH14" s="1028"/>
      <c r="SI14" s="1028"/>
      <c r="SJ14" s="1028"/>
      <c r="SK14" s="1028"/>
      <c r="SL14" s="1028"/>
      <c r="SM14" s="1028"/>
      <c r="SN14" s="1028"/>
      <c r="SO14" s="1028"/>
      <c r="SP14" s="1028"/>
      <c r="SQ14" s="1028"/>
      <c r="SR14" s="1028"/>
      <c r="SS14" s="1028"/>
      <c r="ST14" s="1028"/>
      <c r="SU14" s="1028"/>
      <c r="SV14" s="1028"/>
      <c r="SW14" s="1028"/>
      <c r="SX14" s="1028"/>
      <c r="SY14" s="1028"/>
      <c r="SZ14" s="1028"/>
      <c r="TA14" s="1028"/>
      <c r="TB14" s="1028"/>
      <c r="TC14" s="1028"/>
      <c r="TD14" s="1028"/>
      <c r="TE14" s="1028"/>
      <c r="TF14" s="1028"/>
      <c r="TG14" s="1028"/>
      <c r="TH14" s="1028"/>
      <c r="TI14" s="1028"/>
      <c r="TJ14" s="1028"/>
      <c r="TK14" s="1028"/>
      <c r="TL14" s="1028"/>
      <c r="TM14" s="1028"/>
      <c r="TN14" s="1028"/>
      <c r="TO14" s="1028"/>
      <c r="TP14" s="1028"/>
      <c r="TQ14" s="1028"/>
      <c r="TR14" s="1028"/>
      <c r="TS14" s="1028"/>
      <c r="TT14" s="1028"/>
      <c r="TU14" s="1028"/>
      <c r="TV14" s="1028"/>
      <c r="TW14" s="1028"/>
      <c r="TX14" s="1028"/>
      <c r="TY14" s="1028"/>
      <c r="TZ14" s="1028"/>
      <c r="UA14" s="1028"/>
      <c r="UB14" s="1028"/>
      <c r="UC14" s="1028"/>
      <c r="UD14" s="1028"/>
      <c r="UE14" s="1028"/>
      <c r="UF14" s="1028"/>
      <c r="UG14" s="1028"/>
      <c r="UH14" s="1028"/>
      <c r="UI14" s="1028"/>
      <c r="UJ14" s="1028"/>
      <c r="UK14" s="1028"/>
      <c r="UL14" s="1028"/>
      <c r="UM14" s="1028"/>
      <c r="UN14" s="1028"/>
      <c r="UO14" s="1028"/>
      <c r="UP14" s="1028"/>
      <c r="UQ14" s="1028"/>
      <c r="UR14" s="1028"/>
      <c r="US14" s="1028"/>
      <c r="UT14" s="1028"/>
      <c r="UU14" s="1028"/>
      <c r="UV14" s="1028"/>
      <c r="UW14" s="1028"/>
      <c r="UX14" s="1028"/>
      <c r="UY14" s="1028"/>
      <c r="UZ14" s="1028"/>
      <c r="VA14" s="1028"/>
      <c r="VB14" s="1028"/>
      <c r="VC14" s="1028"/>
      <c r="VD14" s="1028"/>
      <c r="VE14" s="1028"/>
      <c r="VF14" s="1028"/>
      <c r="VG14" s="1028"/>
      <c r="VH14" s="1028"/>
      <c r="VI14" s="1028"/>
      <c r="VJ14" s="1028"/>
      <c r="VK14" s="1028"/>
      <c r="VL14" s="1028"/>
      <c r="VM14" s="1028"/>
      <c r="VN14" s="1028"/>
      <c r="VO14" s="1028"/>
      <c r="VP14" s="1028"/>
      <c r="VQ14" s="1028"/>
      <c r="VR14" s="1028"/>
      <c r="VS14" s="1028"/>
      <c r="VT14" s="1028"/>
      <c r="VU14" s="1028"/>
      <c r="VV14" s="1028"/>
      <c r="VW14" s="1028"/>
      <c r="VX14" s="1028"/>
      <c r="VY14" s="1028"/>
      <c r="VZ14" s="1028"/>
      <c r="WA14" s="1028"/>
      <c r="WB14" s="1028"/>
      <c r="WC14" s="1028"/>
      <c r="WD14" s="1028"/>
      <c r="WE14" s="1028"/>
      <c r="WF14" s="1028"/>
      <c r="WG14" s="1028"/>
      <c r="WH14" s="1028"/>
      <c r="WI14" s="1028"/>
      <c r="WJ14" s="1028"/>
      <c r="WK14" s="1028"/>
      <c r="WL14" s="1028"/>
      <c r="WM14" s="1028"/>
      <c r="WN14" s="1028"/>
      <c r="WO14" s="1028"/>
      <c r="WP14" s="1028"/>
      <c r="WQ14" s="1028"/>
      <c r="WR14" s="1028"/>
      <c r="WS14" s="1028"/>
      <c r="WT14" s="1028"/>
      <c r="WU14" s="1028"/>
      <c r="WV14" s="1028"/>
      <c r="WW14" s="1028"/>
      <c r="WX14" s="1028"/>
      <c r="WY14" s="1028"/>
      <c r="WZ14" s="1028"/>
      <c r="XA14" s="1028"/>
      <c r="XB14" s="1028"/>
      <c r="XC14" s="1028"/>
      <c r="XD14" s="1028"/>
      <c r="XE14" s="1028"/>
      <c r="XF14" s="1028"/>
      <c r="XG14" s="1028"/>
      <c r="XH14" s="1028"/>
      <c r="XI14" s="1028"/>
      <c r="XJ14" s="1028"/>
      <c r="XK14" s="1028"/>
      <c r="XL14" s="1028"/>
      <c r="XM14" s="1028"/>
      <c r="XN14" s="1028"/>
      <c r="XO14" s="1028"/>
      <c r="XP14" s="1028"/>
      <c r="XQ14" s="1028"/>
      <c r="XR14" s="1028"/>
      <c r="XS14" s="1028"/>
      <c r="XT14" s="1028"/>
      <c r="XU14" s="1028"/>
      <c r="XV14" s="1028"/>
      <c r="XW14" s="1028"/>
      <c r="XX14" s="1028"/>
      <c r="XY14" s="1028"/>
      <c r="XZ14" s="1028"/>
      <c r="YA14" s="1028"/>
      <c r="YB14" s="1028"/>
      <c r="YC14" s="1028"/>
      <c r="YD14" s="1028"/>
      <c r="YE14" s="1028"/>
      <c r="YF14" s="1028"/>
      <c r="YG14" s="1028"/>
      <c r="YH14" s="1028"/>
      <c r="YI14" s="1028"/>
      <c r="YJ14" s="1028"/>
      <c r="YK14" s="1028"/>
      <c r="YL14" s="1028"/>
      <c r="YM14" s="1028"/>
      <c r="YN14" s="1028"/>
      <c r="YO14" s="1028"/>
      <c r="YP14" s="1028"/>
      <c r="YQ14" s="1028"/>
      <c r="YR14" s="1028"/>
      <c r="YS14" s="1028"/>
      <c r="YT14" s="1028"/>
      <c r="YU14" s="1028"/>
      <c r="YV14" s="1028"/>
      <c r="YW14" s="1028"/>
      <c r="YX14" s="1028"/>
      <c r="YY14" s="1028"/>
      <c r="YZ14" s="1028"/>
      <c r="ZA14" s="1028"/>
      <c r="ZB14" s="1028"/>
      <c r="ZC14" s="1028"/>
      <c r="ZD14" s="1028"/>
      <c r="ZE14" s="1028"/>
      <c r="ZF14" s="1028"/>
      <c r="ZG14" s="1028"/>
      <c r="ZH14" s="1028"/>
      <c r="ZI14" s="1028"/>
      <c r="ZJ14" s="1028"/>
      <c r="ZK14" s="1028"/>
      <c r="ZL14" s="1028"/>
      <c r="ZM14" s="1028"/>
      <c r="ZN14" s="1028"/>
      <c r="ZO14" s="1028"/>
      <c r="ZP14" s="1028"/>
      <c r="ZQ14" s="1028"/>
      <c r="ZR14" s="1028"/>
      <c r="ZS14" s="1028"/>
      <c r="ZT14" s="1028"/>
      <c r="ZU14" s="1028"/>
      <c r="ZV14" s="1028"/>
      <c r="ZW14" s="1028"/>
      <c r="ZX14" s="1028"/>
      <c r="ZY14" s="1028"/>
      <c r="ZZ14" s="1028"/>
      <c r="AAA14" s="1028"/>
      <c r="AAB14" s="1028"/>
      <c r="AAC14" s="1028"/>
      <c r="AAD14" s="1028"/>
      <c r="AAE14" s="1028"/>
      <c r="AAF14" s="1028"/>
      <c r="AAG14" s="1028"/>
      <c r="AAH14" s="1028"/>
      <c r="AAI14" s="1028"/>
      <c r="AAJ14" s="1028"/>
      <c r="AAK14" s="1028"/>
      <c r="AAL14" s="1028"/>
      <c r="AAM14" s="1028"/>
      <c r="AAN14" s="1028"/>
      <c r="AAO14" s="1028"/>
      <c r="AAP14" s="1028"/>
      <c r="AAQ14" s="1028"/>
      <c r="AAR14" s="1028"/>
      <c r="AAS14" s="1028"/>
      <c r="AAT14" s="1028"/>
      <c r="AAU14" s="1028"/>
      <c r="AAV14" s="1028"/>
      <c r="AAW14" s="1028"/>
      <c r="AAX14" s="1028"/>
      <c r="AAY14" s="1028"/>
      <c r="AAZ14" s="1028"/>
      <c r="ABA14" s="1028"/>
      <c r="ABB14" s="1028"/>
      <c r="ABC14" s="1028"/>
      <c r="ABD14" s="1028"/>
      <c r="ABE14" s="1028"/>
      <c r="ABF14" s="1028"/>
      <c r="ABG14" s="1028"/>
      <c r="ABH14" s="1028"/>
      <c r="ABI14" s="1028"/>
      <c r="ABJ14" s="1028"/>
      <c r="ABK14" s="1028"/>
      <c r="ABL14" s="1028"/>
      <c r="ABM14" s="1028"/>
      <c r="ABN14" s="1028"/>
      <c r="ABO14" s="1028"/>
      <c r="ABP14" s="1028"/>
      <c r="ABQ14" s="1028"/>
      <c r="ABR14" s="1028"/>
      <c r="ABS14" s="1028"/>
      <c r="ABT14" s="1028"/>
      <c r="ABU14" s="1028"/>
      <c r="ABV14" s="1028"/>
      <c r="ABW14" s="1028"/>
      <c r="ABX14" s="1028"/>
      <c r="ABY14" s="1028"/>
      <c r="ABZ14" s="1028"/>
      <c r="ACA14" s="1028"/>
      <c r="ACB14" s="1028"/>
      <c r="ACC14" s="1028"/>
      <c r="ACD14" s="1028"/>
      <c r="ACE14" s="1028"/>
      <c r="ACF14" s="1028"/>
      <c r="ACG14" s="1028"/>
      <c r="ACH14" s="1028"/>
      <c r="ACI14" s="1028"/>
      <c r="ACJ14" s="1028"/>
      <c r="ACK14" s="1028"/>
      <c r="ACL14" s="1028"/>
      <c r="ACM14" s="1028"/>
      <c r="ACN14" s="1028"/>
      <c r="ACO14" s="1028"/>
      <c r="ACP14" s="1028"/>
      <c r="ACQ14" s="1028"/>
      <c r="ACR14" s="1028"/>
      <c r="ACS14" s="1028"/>
      <c r="ACT14" s="1028"/>
      <c r="ACU14" s="1028"/>
      <c r="ACV14" s="1028"/>
      <c r="ACW14" s="1028"/>
      <c r="ACX14" s="1028"/>
      <c r="ACY14" s="1028"/>
      <c r="ACZ14" s="1028"/>
      <c r="ADA14" s="1028"/>
      <c r="ADB14" s="1028"/>
      <c r="ADC14" s="1028"/>
      <c r="ADD14" s="1028"/>
      <c r="ADE14" s="1028"/>
      <c r="ADF14" s="1028"/>
      <c r="ADG14" s="1028"/>
      <c r="ADH14" s="1028"/>
      <c r="ADI14" s="1028"/>
      <c r="ADJ14" s="1028"/>
      <c r="ADK14" s="1028"/>
      <c r="ADL14" s="1028"/>
      <c r="ADM14" s="1028"/>
      <c r="ADN14" s="1028"/>
      <c r="ADO14" s="1028"/>
      <c r="ADP14" s="1028"/>
      <c r="ADQ14" s="1028"/>
      <c r="ADR14" s="1028"/>
      <c r="ADS14" s="1028"/>
      <c r="ADT14" s="1028"/>
      <c r="ADU14" s="1028"/>
      <c r="ADV14" s="1028"/>
      <c r="ADW14" s="1028"/>
      <c r="ADX14" s="1028"/>
      <c r="ADY14" s="1028"/>
      <c r="ADZ14" s="1028"/>
      <c r="AEA14" s="1028"/>
      <c r="AEB14" s="1028"/>
      <c r="AEC14" s="1028"/>
      <c r="AED14" s="1028"/>
      <c r="AEE14" s="1028"/>
      <c r="AEF14" s="1028"/>
      <c r="AEG14" s="1028"/>
      <c r="AEH14" s="1028"/>
      <c r="AEI14" s="1028"/>
      <c r="AEJ14" s="1028"/>
      <c r="AEK14" s="1028"/>
      <c r="AEL14" s="1028"/>
      <c r="AEM14" s="1028"/>
      <c r="AEN14" s="1028"/>
      <c r="AEO14" s="1028"/>
      <c r="AEP14" s="1028"/>
      <c r="AEQ14" s="1028"/>
      <c r="AER14" s="1028"/>
      <c r="AES14" s="1028"/>
      <c r="AET14" s="1028"/>
      <c r="AEU14" s="1028"/>
      <c r="AEV14" s="1028"/>
      <c r="AEW14" s="1028"/>
      <c r="AEX14" s="1028"/>
      <c r="AEY14" s="1028"/>
      <c r="AEZ14" s="1028"/>
      <c r="AFA14" s="1028"/>
      <c r="AFB14" s="1028"/>
      <c r="AFC14" s="1028"/>
      <c r="AFD14" s="1028"/>
      <c r="AFE14" s="1028"/>
      <c r="AFF14" s="1028"/>
      <c r="AFG14" s="1028"/>
      <c r="AFH14" s="1028"/>
      <c r="AFI14" s="1028"/>
      <c r="AFJ14" s="1028"/>
      <c r="AFK14" s="1028"/>
      <c r="AFL14" s="1028"/>
      <c r="AFM14" s="1028"/>
      <c r="AFN14" s="1028"/>
      <c r="AFO14" s="1028"/>
      <c r="AFP14" s="1028"/>
      <c r="AFQ14" s="1028"/>
      <c r="AFR14" s="1028"/>
      <c r="AFS14" s="1028"/>
      <c r="AFT14" s="1028"/>
      <c r="AFU14" s="1028"/>
      <c r="AFV14" s="1028"/>
      <c r="AFW14" s="1028"/>
      <c r="AFX14" s="1028"/>
      <c r="AFY14" s="1028"/>
      <c r="AFZ14" s="1028"/>
      <c r="AGA14" s="1028"/>
      <c r="AGB14" s="1028"/>
      <c r="AGC14" s="1028"/>
      <c r="AGD14" s="1028"/>
      <c r="AGE14" s="1028"/>
      <c r="AGF14" s="1028"/>
      <c r="AGG14" s="1028"/>
      <c r="AGH14" s="1028"/>
      <c r="AGI14" s="1028"/>
      <c r="AGJ14" s="1028"/>
      <c r="AGK14" s="1028"/>
      <c r="AGL14" s="1028"/>
      <c r="AGM14" s="1028"/>
      <c r="AGN14" s="1028"/>
      <c r="AGO14" s="1028"/>
      <c r="AGP14" s="1028"/>
      <c r="AGQ14" s="1028"/>
      <c r="AGR14" s="1028"/>
      <c r="AGS14" s="1028"/>
      <c r="AGT14" s="1028"/>
      <c r="AGU14" s="1028"/>
      <c r="AGV14" s="1028"/>
      <c r="AGW14" s="1028"/>
      <c r="AGX14" s="1028"/>
      <c r="AGY14" s="1028"/>
      <c r="AGZ14" s="1028"/>
      <c r="AHA14" s="1028"/>
      <c r="AHB14" s="1028"/>
      <c r="AHC14" s="1028"/>
      <c r="AHD14" s="1028"/>
      <c r="AHE14" s="1028"/>
      <c r="AHF14" s="1028"/>
      <c r="AHG14" s="1028"/>
      <c r="AHH14" s="1028"/>
      <c r="AHI14" s="1028"/>
      <c r="AHJ14" s="1028"/>
      <c r="AHK14" s="1028"/>
      <c r="AHL14" s="1028"/>
      <c r="AHM14" s="1028"/>
      <c r="AHN14" s="1028"/>
      <c r="AHO14" s="1028"/>
      <c r="AHP14" s="1028"/>
      <c r="AHQ14" s="1028"/>
      <c r="AHR14" s="1028"/>
      <c r="AHS14" s="1028"/>
      <c r="AHT14" s="1028"/>
      <c r="AHU14" s="1028"/>
      <c r="AHV14" s="1028"/>
      <c r="AHW14" s="1028"/>
      <c r="AHX14" s="1028"/>
      <c r="AHY14" s="1028"/>
      <c r="AHZ14" s="1028"/>
      <c r="AIA14" s="1028"/>
      <c r="AIB14" s="1028"/>
      <c r="AIC14" s="1028"/>
      <c r="AID14" s="1028"/>
      <c r="AIE14" s="1028"/>
      <c r="AIF14" s="1028"/>
      <c r="AIG14" s="1028"/>
      <c r="AIH14" s="1028"/>
      <c r="AII14" s="1028"/>
      <c r="AIJ14" s="1028"/>
      <c r="AIK14" s="1028"/>
      <c r="AIL14" s="1028"/>
      <c r="AIM14" s="1028"/>
      <c r="AIN14" s="1028"/>
      <c r="AIO14" s="1028"/>
      <c r="AIP14" s="1028"/>
      <c r="AIQ14" s="1028"/>
      <c r="AIR14" s="1028"/>
      <c r="AIS14" s="1028"/>
      <c r="AIT14" s="1028"/>
      <c r="AIU14" s="1028"/>
      <c r="AIV14" s="1028"/>
      <c r="AIW14" s="1028"/>
      <c r="AIX14" s="1028"/>
      <c r="AIY14" s="1028"/>
      <c r="AIZ14" s="1028"/>
      <c r="AJA14" s="1028"/>
      <c r="AJB14" s="1028"/>
      <c r="AJC14" s="1028"/>
      <c r="AJD14" s="1028"/>
      <c r="AJE14" s="1028"/>
      <c r="AJF14" s="1028"/>
      <c r="AJG14" s="1028"/>
      <c r="AJH14" s="1028"/>
      <c r="AJI14" s="1028"/>
      <c r="AJJ14" s="1028"/>
      <c r="AJK14" s="1028"/>
      <c r="AJL14" s="1028"/>
      <c r="AJM14" s="1028"/>
      <c r="AJN14" s="1028"/>
      <c r="AJO14" s="1028"/>
      <c r="AJP14" s="1028"/>
      <c r="AJQ14" s="1028"/>
      <c r="AJR14" s="1028"/>
      <c r="AJS14" s="1028"/>
      <c r="AJT14" s="1028"/>
      <c r="AJU14" s="1028"/>
      <c r="AJV14" s="1028"/>
      <c r="AJW14" s="1028"/>
      <c r="AJX14" s="1028"/>
      <c r="AJY14" s="1028"/>
      <c r="AJZ14" s="1028"/>
      <c r="AKA14" s="1028"/>
      <c r="AKB14" s="1028"/>
      <c r="AKC14" s="1028"/>
      <c r="AKD14" s="1028"/>
      <c r="AKE14" s="1028"/>
      <c r="AKF14" s="1028"/>
      <c r="AKG14" s="1028"/>
      <c r="AKH14" s="1028"/>
      <c r="AKI14" s="1028"/>
      <c r="AKJ14" s="1028"/>
      <c r="AKK14" s="1028"/>
      <c r="AKL14" s="1028"/>
      <c r="AKM14" s="1028"/>
      <c r="AKN14" s="1028"/>
      <c r="AKO14" s="1028"/>
      <c r="AKP14" s="1028"/>
      <c r="AKQ14" s="1028"/>
      <c r="AKR14" s="1028"/>
      <c r="AKS14" s="1028"/>
      <c r="AKT14" s="1028"/>
      <c r="AKU14" s="1028"/>
      <c r="AKV14" s="1028"/>
      <c r="AKW14" s="1028"/>
      <c r="AKX14" s="1028"/>
      <c r="AKY14" s="1028"/>
      <c r="AKZ14" s="1028"/>
      <c r="ALA14" s="1028"/>
      <c r="ALB14" s="1028"/>
      <c r="ALC14" s="1028"/>
      <c r="ALD14" s="1028"/>
      <c r="ALE14" s="1028"/>
      <c r="ALF14" s="1028"/>
      <c r="ALG14" s="1028"/>
      <c r="ALH14" s="1028"/>
      <c r="ALI14" s="1028"/>
      <c r="ALJ14" s="1028"/>
      <c r="ALK14" s="1028"/>
      <c r="ALL14" s="1028"/>
      <c r="ALM14" s="1028"/>
      <c r="ALN14" s="1028"/>
      <c r="ALO14" s="1028"/>
      <c r="ALP14" s="1028"/>
      <c r="ALQ14" s="1028"/>
      <c r="ALR14" s="1028"/>
      <c r="ALS14" s="1028"/>
      <c r="ALT14" s="1028"/>
      <c r="ALU14" s="1028"/>
      <c r="ALV14" s="1028"/>
      <c r="ALW14" s="1028"/>
      <c r="ALX14" s="1028"/>
      <c r="ALY14" s="1028"/>
      <c r="ALZ14" s="1028"/>
      <c r="AMA14" s="1028"/>
      <c r="AMB14" s="1028"/>
      <c r="AMC14" s="1028"/>
      <c r="AMD14" s="1028"/>
      <c r="AME14" s="1028"/>
      <c r="AMF14" s="1028"/>
      <c r="AMG14" s="1028"/>
      <c r="AMH14" s="1028"/>
      <c r="AMI14" s="1028"/>
      <c r="AMJ14" s="1028"/>
      <c r="AMK14" s="1028"/>
      <c r="AML14" s="1028"/>
      <c r="AMM14" s="1028"/>
      <c r="AMN14" s="1028"/>
      <c r="AMO14" s="1028"/>
      <c r="AMP14" s="1028"/>
      <c r="AMQ14" s="1028"/>
      <c r="AMR14" s="1028"/>
      <c r="AMS14" s="1028"/>
      <c r="AMT14" s="1028"/>
      <c r="AMU14" s="1028"/>
      <c r="AMV14" s="1028"/>
      <c r="AMW14" s="1028"/>
      <c r="AMX14" s="1028"/>
      <c r="AMY14" s="1028"/>
      <c r="AMZ14" s="1028"/>
      <c r="ANA14" s="1028"/>
      <c r="ANB14" s="1028"/>
      <c r="ANC14" s="1028"/>
      <c r="AND14" s="1028"/>
      <c r="ANE14" s="1028"/>
      <c r="ANF14" s="1028"/>
      <c r="ANG14" s="1028"/>
      <c r="ANH14" s="1028"/>
      <c r="ANI14" s="1028"/>
      <c r="ANJ14" s="1028"/>
      <c r="ANK14" s="1028"/>
      <c r="ANL14" s="1028"/>
      <c r="ANM14" s="1028"/>
      <c r="ANN14" s="1028"/>
      <c r="ANO14" s="1028"/>
      <c r="ANP14" s="1028"/>
      <c r="ANQ14" s="1028"/>
      <c r="ANR14" s="1028"/>
      <c r="ANS14" s="1028"/>
      <c r="ANT14" s="1028"/>
      <c r="ANU14" s="1028"/>
      <c r="ANV14" s="1028"/>
      <c r="ANW14" s="1028"/>
      <c r="ANX14" s="1028"/>
      <c r="ANY14" s="1028"/>
      <c r="ANZ14" s="1028"/>
      <c r="AOA14" s="1028"/>
      <c r="AOB14" s="1028"/>
      <c r="AOC14" s="1028"/>
      <c r="AOD14" s="1028"/>
      <c r="AOE14" s="1028"/>
      <c r="AOF14" s="1028"/>
      <c r="AOG14" s="1028"/>
      <c r="AOH14" s="1028"/>
      <c r="AOI14" s="1028"/>
      <c r="AOJ14" s="1028"/>
      <c r="AOK14" s="1028"/>
      <c r="AOL14" s="1028"/>
      <c r="AOM14" s="1028"/>
      <c r="AON14" s="1028"/>
      <c r="AOO14" s="1028"/>
      <c r="AOP14" s="1028"/>
      <c r="AOQ14" s="1028"/>
      <c r="AOR14" s="1028"/>
      <c r="AOS14" s="1028"/>
      <c r="AOT14" s="1028"/>
      <c r="AOU14" s="1028"/>
      <c r="AOV14" s="1028"/>
      <c r="AOW14" s="1028"/>
      <c r="AOX14" s="1028"/>
      <c r="AOY14" s="1028"/>
      <c r="AOZ14" s="1028"/>
      <c r="APA14" s="1028"/>
      <c r="APB14" s="1028"/>
      <c r="APC14" s="1028"/>
      <c r="APD14" s="1028"/>
      <c r="APE14" s="1028"/>
      <c r="APF14" s="1028"/>
      <c r="APG14" s="1028"/>
      <c r="APH14" s="1028"/>
      <c r="API14" s="1028"/>
      <c r="APJ14" s="1028"/>
      <c r="APK14" s="1028"/>
      <c r="APL14" s="1028"/>
      <c r="APM14" s="1028"/>
      <c r="APN14" s="1028"/>
      <c r="APO14" s="1028"/>
      <c r="APP14" s="1028"/>
      <c r="APQ14" s="1028"/>
      <c r="APR14" s="1028"/>
      <c r="APS14" s="1028"/>
      <c r="APT14" s="1028"/>
      <c r="APU14" s="1028"/>
      <c r="APV14" s="1028"/>
      <c r="APW14" s="1028"/>
      <c r="APX14" s="1028"/>
      <c r="APY14" s="1028"/>
      <c r="APZ14" s="1028"/>
      <c r="AQA14" s="1028"/>
      <c r="AQB14" s="1028"/>
      <c r="AQC14" s="1028"/>
      <c r="AQD14" s="1028"/>
      <c r="AQE14" s="1028"/>
      <c r="AQF14" s="1028"/>
      <c r="AQG14" s="1028"/>
      <c r="AQH14" s="1028"/>
      <c r="AQI14" s="1028"/>
      <c r="AQJ14" s="1028"/>
      <c r="AQK14" s="1028"/>
      <c r="AQL14" s="1028"/>
      <c r="AQM14" s="1028"/>
      <c r="AQN14" s="1028"/>
      <c r="AQO14" s="1028"/>
      <c r="AQP14" s="1028"/>
      <c r="AQQ14" s="1028"/>
      <c r="AQR14" s="1028"/>
      <c r="AQS14" s="1028"/>
      <c r="AQT14" s="1028"/>
      <c r="AQU14" s="1028"/>
      <c r="AQV14" s="1028"/>
      <c r="AQW14" s="1028"/>
      <c r="AQX14" s="1028"/>
      <c r="AQY14" s="1028"/>
      <c r="AQZ14" s="1028"/>
      <c r="ARA14" s="1028"/>
      <c r="ARB14" s="1028"/>
      <c r="ARC14" s="1028"/>
      <c r="ARD14" s="1028"/>
      <c r="ARE14" s="1028"/>
      <c r="ARF14" s="1028"/>
      <c r="ARG14" s="1028"/>
      <c r="ARH14" s="1028"/>
      <c r="ARI14" s="1028"/>
      <c r="ARJ14" s="1028"/>
      <c r="ARK14" s="1028"/>
      <c r="ARL14" s="1028"/>
      <c r="ARM14" s="1028"/>
      <c r="ARN14" s="1028"/>
      <c r="ARO14" s="1028"/>
      <c r="ARP14" s="1028"/>
      <c r="ARQ14" s="1028"/>
      <c r="ARR14" s="1028"/>
      <c r="ARS14" s="1028"/>
      <c r="ART14" s="1028"/>
      <c r="ARU14" s="1028"/>
      <c r="ARV14" s="1028"/>
      <c r="ARW14" s="1028"/>
      <c r="ARX14" s="1028"/>
      <c r="ARY14" s="1028"/>
      <c r="ARZ14" s="1028"/>
      <c r="ASA14" s="1028"/>
      <c r="ASB14" s="1028"/>
      <c r="ASC14" s="1028"/>
      <c r="ASD14" s="1028"/>
      <c r="ASE14" s="1028"/>
      <c r="ASF14" s="1028"/>
      <c r="ASG14" s="1028"/>
      <c r="ASH14" s="1028"/>
      <c r="ASI14" s="1028"/>
      <c r="ASJ14" s="1028"/>
      <c r="ASK14" s="1028"/>
      <c r="ASL14" s="1028"/>
      <c r="ASM14" s="1028"/>
      <c r="ASN14" s="1028"/>
      <c r="ASO14" s="1028"/>
      <c r="ASP14" s="1028"/>
      <c r="ASQ14" s="1028"/>
      <c r="ASR14" s="1028"/>
      <c r="ASS14" s="1028"/>
      <c r="AST14" s="1028"/>
      <c r="ASU14" s="1028"/>
      <c r="ASV14" s="1028"/>
      <c r="ASW14" s="1028"/>
      <c r="ASX14" s="1028"/>
      <c r="ASY14" s="1028"/>
      <c r="ASZ14" s="1028"/>
      <c r="ATA14" s="1028"/>
      <c r="ATB14" s="1028"/>
      <c r="ATC14" s="1028"/>
      <c r="ATD14" s="1028"/>
      <c r="ATE14" s="1028"/>
      <c r="ATF14" s="1028"/>
      <c r="ATG14" s="1028"/>
      <c r="ATH14" s="1028"/>
      <c r="ATI14" s="1028"/>
      <c r="ATJ14" s="1028"/>
      <c r="ATK14" s="1028"/>
      <c r="ATL14" s="1028"/>
      <c r="ATM14" s="1028"/>
      <c r="ATN14" s="1028"/>
      <c r="ATO14" s="1028"/>
      <c r="ATP14" s="1028"/>
      <c r="ATQ14" s="1028"/>
      <c r="ATR14" s="1028"/>
      <c r="ATS14" s="1028"/>
      <c r="ATT14" s="1028"/>
      <c r="ATU14" s="1028"/>
      <c r="ATV14" s="1028"/>
      <c r="ATW14" s="1028"/>
      <c r="ATX14" s="1028"/>
      <c r="ATY14" s="1028"/>
      <c r="ATZ14" s="1028"/>
      <c r="AUA14" s="1028"/>
      <c r="AUB14" s="1028"/>
      <c r="AUC14" s="1028"/>
      <c r="AUD14" s="1028"/>
      <c r="AUE14" s="1028"/>
      <c r="AUF14" s="1028"/>
      <c r="AUG14" s="1028"/>
      <c r="AUH14" s="1028"/>
      <c r="AUI14" s="1028"/>
      <c r="AUJ14" s="1028"/>
      <c r="AUK14" s="1028"/>
      <c r="AUL14" s="1028"/>
      <c r="AUM14" s="1028"/>
      <c r="AUN14" s="1028"/>
      <c r="AUO14" s="1028"/>
      <c r="AUP14" s="1028"/>
      <c r="AUQ14" s="1028"/>
      <c r="AUR14" s="1028"/>
      <c r="AUS14" s="1028"/>
      <c r="AUT14" s="1028"/>
      <c r="AUU14" s="1028"/>
      <c r="AUV14" s="1028"/>
      <c r="AUW14" s="1028"/>
      <c r="AUX14" s="1028"/>
      <c r="AUY14" s="1028"/>
      <c r="AUZ14" s="1028"/>
      <c r="AVA14" s="1028"/>
      <c r="AVB14" s="1028"/>
      <c r="AVC14" s="1028"/>
      <c r="AVD14" s="1028"/>
      <c r="AVE14" s="1028"/>
      <c r="AVF14" s="1028"/>
      <c r="AVG14" s="1028"/>
      <c r="AVH14" s="1028"/>
      <c r="AVI14" s="1028"/>
      <c r="AVJ14" s="1028"/>
      <c r="AVK14" s="1028"/>
      <c r="AVL14" s="1028"/>
      <c r="AVM14" s="1028"/>
      <c r="AVN14" s="1028"/>
      <c r="AVO14" s="1028"/>
      <c r="AVP14" s="1028"/>
      <c r="AVQ14" s="1028"/>
      <c r="AVR14" s="1028"/>
      <c r="AVS14" s="1028"/>
      <c r="AVT14" s="1028"/>
      <c r="AVU14" s="1028"/>
      <c r="AVV14" s="1028"/>
      <c r="AVW14" s="1028"/>
      <c r="AVX14" s="1028"/>
      <c r="AVY14" s="1028"/>
      <c r="AVZ14" s="1028"/>
      <c r="AWA14" s="1028"/>
      <c r="AWB14" s="1028"/>
      <c r="AWC14" s="1028"/>
      <c r="AWD14" s="1028"/>
      <c r="AWE14" s="1028"/>
      <c r="AWF14" s="1028"/>
      <c r="AWG14" s="1028"/>
      <c r="AWH14" s="1028"/>
      <c r="AWI14" s="1028"/>
      <c r="AWJ14" s="1028"/>
      <c r="AWK14" s="1028"/>
      <c r="AWL14" s="1028"/>
      <c r="AWM14" s="1028"/>
      <c r="AWN14" s="1028"/>
      <c r="AWO14" s="1028"/>
      <c r="AWP14" s="1028"/>
      <c r="AWQ14" s="1028"/>
      <c r="AWR14" s="1028"/>
      <c r="AWS14" s="1028"/>
      <c r="AWT14" s="1028"/>
      <c r="AWU14" s="1028"/>
      <c r="AWV14" s="1028"/>
      <c r="AWW14" s="1028"/>
      <c r="AWX14" s="1028"/>
      <c r="AWY14" s="1028"/>
      <c r="AWZ14" s="1028"/>
      <c r="AXA14" s="1028"/>
      <c r="AXB14" s="1028"/>
      <c r="AXC14" s="1028"/>
      <c r="AXD14" s="1028"/>
      <c r="AXE14" s="1028"/>
      <c r="AXF14" s="1028"/>
      <c r="AXG14" s="1028"/>
      <c r="AXH14" s="1028"/>
      <c r="AXI14" s="1028"/>
      <c r="AXJ14" s="1028"/>
      <c r="AXK14" s="1028"/>
      <c r="AXL14" s="1028"/>
      <c r="AXM14" s="1028"/>
      <c r="AXN14" s="1028"/>
      <c r="AXO14" s="1028"/>
      <c r="AXP14" s="1028"/>
      <c r="AXQ14" s="1028"/>
      <c r="AXR14" s="1028"/>
      <c r="AXS14" s="1028"/>
      <c r="AXT14" s="1028"/>
      <c r="AXU14" s="1028"/>
      <c r="AXV14" s="1028"/>
      <c r="AXW14" s="1028"/>
      <c r="AXX14" s="1028"/>
      <c r="AXY14" s="1028"/>
      <c r="AXZ14" s="1028"/>
      <c r="AYA14" s="1028"/>
      <c r="AYB14" s="1028"/>
      <c r="AYC14" s="1028"/>
      <c r="AYD14" s="1028"/>
      <c r="AYE14" s="1028"/>
      <c r="AYF14" s="1028"/>
      <c r="AYG14" s="1028"/>
      <c r="AYH14" s="1028"/>
      <c r="AYI14" s="1028"/>
      <c r="AYJ14" s="1028"/>
      <c r="AYK14" s="1028"/>
      <c r="AYL14" s="1028"/>
      <c r="AYM14" s="1028"/>
      <c r="AYN14" s="1028"/>
      <c r="AYO14" s="1028"/>
      <c r="AYP14" s="1028"/>
      <c r="AYQ14" s="1028"/>
      <c r="AYR14" s="1028"/>
      <c r="AYS14" s="1028"/>
      <c r="AYT14" s="1028"/>
      <c r="AYU14" s="1028"/>
      <c r="AYV14" s="1028"/>
      <c r="AYW14" s="1028"/>
      <c r="AYX14" s="1028"/>
      <c r="AYY14" s="1028"/>
      <c r="AYZ14" s="1028"/>
      <c r="AZA14" s="1028"/>
      <c r="AZB14" s="1028"/>
      <c r="AZC14" s="1028"/>
      <c r="AZD14" s="1028"/>
      <c r="AZE14" s="1028"/>
      <c r="AZF14" s="1028"/>
      <c r="AZG14" s="1028"/>
      <c r="AZH14" s="1028"/>
      <c r="AZI14" s="1028"/>
      <c r="AZJ14" s="1028"/>
      <c r="AZK14" s="1028"/>
      <c r="AZL14" s="1028"/>
      <c r="AZM14" s="1028"/>
      <c r="AZN14" s="1028"/>
      <c r="AZO14" s="1028"/>
      <c r="AZP14" s="1028"/>
      <c r="AZQ14" s="1028"/>
      <c r="AZR14" s="1028"/>
      <c r="AZS14" s="1028"/>
      <c r="AZT14" s="1028"/>
      <c r="AZU14" s="1028"/>
      <c r="AZV14" s="1028"/>
      <c r="AZW14" s="1028"/>
      <c r="AZX14" s="1028"/>
      <c r="AZY14" s="1028"/>
      <c r="AZZ14" s="1028"/>
      <c r="BAA14" s="1028"/>
      <c r="BAB14" s="1028"/>
      <c r="BAC14" s="1028"/>
      <c r="BAD14" s="1028"/>
      <c r="BAE14" s="1028"/>
      <c r="BAF14" s="1028"/>
      <c r="BAG14" s="1028"/>
      <c r="BAH14" s="1028"/>
      <c r="BAI14" s="1028"/>
      <c r="BAJ14" s="1028"/>
      <c r="BAK14" s="1028"/>
      <c r="BAL14" s="1028"/>
      <c r="BAM14" s="1028"/>
      <c r="BAN14" s="1028"/>
      <c r="BAO14" s="1028"/>
      <c r="BAP14" s="1028"/>
      <c r="BAQ14" s="1028"/>
      <c r="BAR14" s="1028"/>
      <c r="BAS14" s="1028"/>
      <c r="BAT14" s="1028"/>
      <c r="BAU14" s="1028"/>
      <c r="BAV14" s="1028"/>
      <c r="BAW14" s="1028"/>
      <c r="BAX14" s="1028"/>
      <c r="BAY14" s="1028"/>
      <c r="BAZ14" s="1028"/>
      <c r="BBA14" s="1028"/>
      <c r="BBB14" s="1028"/>
      <c r="BBC14" s="1028"/>
      <c r="BBD14" s="1028"/>
      <c r="BBE14" s="1028"/>
      <c r="BBF14" s="1028"/>
      <c r="BBG14" s="1028"/>
      <c r="BBH14" s="1028"/>
      <c r="BBI14" s="1028"/>
      <c r="BBJ14" s="1028"/>
      <c r="BBK14" s="1028"/>
      <c r="BBL14" s="1028"/>
      <c r="BBM14" s="1028"/>
      <c r="BBN14" s="1028"/>
      <c r="BBO14" s="1028"/>
      <c r="BBP14" s="1028"/>
      <c r="BBQ14" s="1028"/>
      <c r="BBR14" s="1028"/>
      <c r="BBS14" s="1028"/>
      <c r="BBT14" s="1028"/>
      <c r="BBU14" s="1028"/>
      <c r="BBV14" s="1028"/>
      <c r="BBW14" s="1028"/>
      <c r="BBX14" s="1028"/>
      <c r="BBY14" s="1028"/>
      <c r="BBZ14" s="1028"/>
      <c r="BCA14" s="1028"/>
      <c r="BCB14" s="1028"/>
      <c r="BCC14" s="1028"/>
      <c r="BCD14" s="1028"/>
      <c r="BCE14" s="1028"/>
      <c r="BCF14" s="1028"/>
      <c r="BCG14" s="1028"/>
      <c r="BCH14" s="1028"/>
      <c r="BCI14" s="1028"/>
      <c r="BCJ14" s="1028"/>
      <c r="BCK14" s="1028"/>
      <c r="BCL14" s="1028"/>
      <c r="BCM14" s="1028"/>
      <c r="BCN14" s="1028"/>
      <c r="BCO14" s="1028"/>
      <c r="BCP14" s="1028"/>
      <c r="BCQ14" s="1028"/>
      <c r="BCR14" s="1028"/>
      <c r="BCS14" s="1028"/>
      <c r="BCT14" s="1028"/>
      <c r="BCU14" s="1028"/>
      <c r="BCV14" s="1028"/>
      <c r="BCW14" s="1028"/>
      <c r="BCX14" s="1028"/>
      <c r="BCY14" s="1028"/>
      <c r="BCZ14" s="1028"/>
      <c r="BDA14" s="1028"/>
      <c r="BDB14" s="1028"/>
      <c r="BDC14" s="1028"/>
      <c r="BDD14" s="1028"/>
      <c r="BDE14" s="1028"/>
      <c r="BDF14" s="1028"/>
      <c r="BDG14" s="1028"/>
      <c r="BDH14" s="1028"/>
      <c r="BDI14" s="1028"/>
      <c r="BDJ14" s="1028"/>
      <c r="BDK14" s="1028"/>
      <c r="BDL14" s="1028"/>
      <c r="BDM14" s="1028"/>
      <c r="BDN14" s="1028"/>
      <c r="BDO14" s="1028"/>
      <c r="BDP14" s="1028"/>
      <c r="BDQ14" s="1028"/>
      <c r="BDR14" s="1028"/>
      <c r="BDS14" s="1028"/>
      <c r="BDT14" s="1028"/>
      <c r="BDU14" s="1028"/>
      <c r="BDV14" s="1028"/>
      <c r="BDW14" s="1028"/>
      <c r="BDX14" s="1028"/>
      <c r="BDY14" s="1028"/>
      <c r="BDZ14" s="1028"/>
      <c r="BEA14" s="1028"/>
      <c r="BEB14" s="1028"/>
      <c r="BEC14" s="1028"/>
      <c r="BED14" s="1028"/>
      <c r="BEE14" s="1028"/>
      <c r="BEF14" s="1028"/>
      <c r="BEG14" s="1028"/>
      <c r="BEH14" s="1028"/>
      <c r="BEI14" s="1028"/>
      <c r="BEJ14" s="1028"/>
      <c r="BEK14" s="1028"/>
      <c r="BEL14" s="1028"/>
      <c r="BEM14" s="1028"/>
      <c r="BEN14" s="1028"/>
      <c r="BEO14" s="1028"/>
      <c r="BEP14" s="1028"/>
      <c r="BEQ14" s="1028"/>
      <c r="BER14" s="1028"/>
      <c r="BES14" s="1028"/>
      <c r="BET14" s="1028"/>
      <c r="BEU14" s="1028"/>
      <c r="BEV14" s="1028"/>
      <c r="BEW14" s="1028"/>
      <c r="BEX14" s="1028"/>
      <c r="BEY14" s="1028"/>
      <c r="BEZ14" s="1028"/>
      <c r="BFA14" s="1028"/>
      <c r="BFB14" s="1028"/>
      <c r="BFC14" s="1028"/>
      <c r="BFD14" s="1028"/>
      <c r="BFE14" s="1028"/>
      <c r="BFF14" s="1028"/>
      <c r="BFG14" s="1028"/>
      <c r="BFH14" s="1028"/>
      <c r="BFI14" s="1028"/>
      <c r="BFJ14" s="1028"/>
      <c r="BFK14" s="1028"/>
      <c r="BFL14" s="1028"/>
      <c r="BFM14" s="1028"/>
      <c r="BFN14" s="1028"/>
      <c r="BFO14" s="1028"/>
      <c r="BFP14" s="1028"/>
      <c r="BFQ14" s="1028"/>
      <c r="BFR14" s="1028"/>
      <c r="BFS14" s="1028"/>
      <c r="BFT14" s="1028"/>
      <c r="BFU14" s="1028"/>
      <c r="BFV14" s="1028"/>
      <c r="BFW14" s="1028"/>
      <c r="BFX14" s="1028"/>
      <c r="BFY14" s="1028"/>
      <c r="BFZ14" s="1028"/>
      <c r="BGA14" s="1028"/>
      <c r="BGB14" s="1028"/>
      <c r="BGC14" s="1028"/>
      <c r="BGD14" s="1028"/>
      <c r="BGE14" s="1028"/>
      <c r="BGF14" s="1028"/>
      <c r="BGG14" s="1028"/>
      <c r="BGH14" s="1028"/>
      <c r="BGI14" s="1028"/>
      <c r="BGJ14" s="1028"/>
      <c r="BGK14" s="1028"/>
      <c r="BGL14" s="1028"/>
      <c r="BGM14" s="1028"/>
      <c r="BGN14" s="1028"/>
      <c r="BGO14" s="1028"/>
      <c r="BGP14" s="1028"/>
      <c r="BGQ14" s="1028"/>
      <c r="BGR14" s="1028"/>
      <c r="BGS14" s="1028"/>
      <c r="BGT14" s="1028"/>
      <c r="BGU14" s="1028"/>
      <c r="BGV14" s="1028"/>
      <c r="BGW14" s="1028"/>
      <c r="BGX14" s="1028"/>
      <c r="BGY14" s="1028"/>
      <c r="BGZ14" s="1028"/>
      <c r="BHA14" s="1028"/>
      <c r="BHB14" s="1028"/>
      <c r="BHC14" s="1028"/>
      <c r="BHD14" s="1028"/>
      <c r="BHE14" s="1028"/>
      <c r="BHF14" s="1028"/>
      <c r="BHG14" s="1028"/>
      <c r="BHH14" s="1028"/>
      <c r="BHI14" s="1028"/>
      <c r="BHJ14" s="1028"/>
      <c r="BHK14" s="1028"/>
      <c r="BHL14" s="1028"/>
      <c r="BHM14" s="1028"/>
      <c r="BHN14" s="1028"/>
      <c r="BHO14" s="1028"/>
      <c r="BHP14" s="1028"/>
      <c r="BHQ14" s="1028"/>
      <c r="BHR14" s="1028"/>
      <c r="BHS14" s="1028"/>
      <c r="BHT14" s="1028"/>
      <c r="BHU14" s="1028"/>
      <c r="BHV14" s="1028"/>
      <c r="BHW14" s="1028"/>
      <c r="BHX14" s="1028"/>
      <c r="BHY14" s="1028"/>
      <c r="BHZ14" s="1028"/>
      <c r="BIA14" s="1028"/>
      <c r="BIB14" s="1028"/>
      <c r="BIC14" s="1028"/>
      <c r="BID14" s="1028"/>
      <c r="BIE14" s="1028"/>
      <c r="BIF14" s="1028"/>
      <c r="BIG14" s="1028"/>
      <c r="BIH14" s="1028"/>
      <c r="BII14" s="1028"/>
      <c r="BIJ14" s="1028"/>
      <c r="BIK14" s="1028"/>
      <c r="BIL14" s="1028"/>
      <c r="BIM14" s="1028"/>
      <c r="BIN14" s="1028"/>
      <c r="BIO14" s="1028"/>
      <c r="BIP14" s="1028"/>
      <c r="BIQ14" s="1028"/>
      <c r="BIR14" s="1028"/>
      <c r="BIS14" s="1028"/>
      <c r="BIT14" s="1028"/>
      <c r="BIU14" s="1028"/>
      <c r="BIV14" s="1028"/>
      <c r="BIW14" s="1028"/>
      <c r="BIX14" s="1028"/>
      <c r="BIY14" s="1028"/>
      <c r="BIZ14" s="1028"/>
      <c r="BJA14" s="1028"/>
      <c r="BJB14" s="1028"/>
      <c r="BJC14" s="1028"/>
      <c r="BJD14" s="1028"/>
      <c r="BJE14" s="1028"/>
      <c r="BJF14" s="1028"/>
      <c r="BJG14" s="1028"/>
      <c r="BJH14" s="1028"/>
      <c r="BJI14" s="1028"/>
      <c r="BJJ14" s="1028"/>
      <c r="BJK14" s="1028"/>
      <c r="BJL14" s="1028"/>
      <c r="BJM14" s="1028"/>
      <c r="BJN14" s="1028"/>
      <c r="BJO14" s="1028"/>
      <c r="BJP14" s="1028"/>
      <c r="BJQ14" s="1028"/>
      <c r="BJR14" s="1028"/>
      <c r="BJS14" s="1028"/>
      <c r="BJT14" s="1028"/>
      <c r="BJU14" s="1028"/>
      <c r="BJV14" s="1028"/>
      <c r="BJW14" s="1028"/>
      <c r="BJX14" s="1028"/>
      <c r="BJY14" s="1028"/>
      <c r="BJZ14" s="1028"/>
      <c r="BKA14" s="1028"/>
      <c r="BKB14" s="1028"/>
      <c r="BKC14" s="1028"/>
      <c r="BKD14" s="1028"/>
      <c r="BKE14" s="1028"/>
      <c r="BKF14" s="1028"/>
      <c r="BKG14" s="1028"/>
      <c r="BKH14" s="1028"/>
      <c r="BKI14" s="1028"/>
      <c r="BKJ14" s="1028"/>
      <c r="BKK14" s="1028"/>
      <c r="BKL14" s="1028"/>
      <c r="BKM14" s="1028"/>
      <c r="BKN14" s="1028"/>
      <c r="BKO14" s="1028"/>
      <c r="BKP14" s="1028"/>
      <c r="BKQ14" s="1028"/>
      <c r="BKR14" s="1028"/>
      <c r="BKS14" s="1028"/>
      <c r="BKT14" s="1028"/>
      <c r="BKU14" s="1028"/>
      <c r="BKV14" s="1028"/>
      <c r="BKW14" s="1028"/>
      <c r="BKX14" s="1028"/>
      <c r="BKY14" s="1028"/>
      <c r="BKZ14" s="1028"/>
      <c r="BLA14" s="1028"/>
      <c r="BLB14" s="1028"/>
      <c r="BLC14" s="1028"/>
      <c r="BLD14" s="1028"/>
      <c r="BLE14" s="1028"/>
      <c r="BLF14" s="1028"/>
      <c r="BLG14" s="1028"/>
      <c r="BLH14" s="1028"/>
      <c r="BLI14" s="1028"/>
      <c r="BLJ14" s="1028"/>
      <c r="BLK14" s="1028"/>
      <c r="BLL14" s="1028"/>
      <c r="BLM14" s="1028"/>
      <c r="BLN14" s="1028"/>
      <c r="BLO14" s="1028"/>
      <c r="BLP14" s="1028"/>
      <c r="BLQ14" s="1028"/>
      <c r="BLR14" s="1028"/>
      <c r="BLS14" s="1028"/>
      <c r="BLT14" s="1028"/>
      <c r="BLU14" s="1028"/>
      <c r="BLV14" s="1028"/>
      <c r="BLW14" s="1028"/>
      <c r="BLX14" s="1028"/>
      <c r="BLY14" s="1028"/>
      <c r="BLZ14" s="1028"/>
      <c r="BMA14" s="1028"/>
      <c r="BMB14" s="1028"/>
      <c r="BMC14" s="1028"/>
      <c r="BMD14" s="1028"/>
      <c r="BME14" s="1028"/>
      <c r="BMF14" s="1028"/>
      <c r="BMG14" s="1028"/>
      <c r="BMH14" s="1028"/>
      <c r="BMI14" s="1028"/>
      <c r="BMJ14" s="1028"/>
      <c r="BMK14" s="1028"/>
      <c r="BML14" s="1028"/>
      <c r="BMM14" s="1028"/>
      <c r="BMN14" s="1028"/>
      <c r="BMO14" s="1028"/>
      <c r="BMP14" s="1028"/>
      <c r="BMQ14" s="1028"/>
      <c r="BMR14" s="1028"/>
      <c r="BMS14" s="1028"/>
      <c r="BMT14" s="1028"/>
      <c r="BMU14" s="1028"/>
      <c r="BMV14" s="1028"/>
      <c r="BMW14" s="1028"/>
      <c r="BMX14" s="1028"/>
      <c r="BMY14" s="1028"/>
      <c r="BMZ14" s="1028"/>
      <c r="BNA14" s="1028"/>
      <c r="BNB14" s="1028"/>
      <c r="BNC14" s="1028"/>
      <c r="BND14" s="1028"/>
      <c r="BNE14" s="1028"/>
      <c r="BNF14" s="1028"/>
      <c r="BNG14" s="1028"/>
      <c r="BNH14" s="1028"/>
      <c r="BNI14" s="1028"/>
      <c r="BNJ14" s="1028"/>
      <c r="BNK14" s="1028"/>
      <c r="BNL14" s="1028"/>
      <c r="BNM14" s="1028"/>
      <c r="BNN14" s="1028"/>
      <c r="BNO14" s="1028"/>
      <c r="BNP14" s="1028"/>
      <c r="BNQ14" s="1028"/>
      <c r="BNR14" s="1028"/>
      <c r="BNS14" s="1028"/>
      <c r="BNT14" s="1028"/>
      <c r="BNU14" s="1028"/>
      <c r="BNV14" s="1028"/>
      <c r="BNW14" s="1028"/>
      <c r="BNX14" s="1028"/>
      <c r="BNY14" s="1028"/>
      <c r="BNZ14" s="1028"/>
      <c r="BOA14" s="1028"/>
      <c r="BOB14" s="1028"/>
      <c r="BOC14" s="1028"/>
      <c r="BOD14" s="1028"/>
      <c r="BOE14" s="1028"/>
      <c r="BOF14" s="1028"/>
      <c r="BOG14" s="1028"/>
      <c r="BOH14" s="1028"/>
      <c r="BOI14" s="1028"/>
      <c r="BOJ14" s="1028"/>
      <c r="BOK14" s="1028"/>
      <c r="BOL14" s="1028"/>
      <c r="BOM14" s="1028"/>
      <c r="BON14" s="1028"/>
      <c r="BOO14" s="1028"/>
      <c r="BOP14" s="1028"/>
      <c r="BOQ14" s="1028"/>
      <c r="BOR14" s="1028"/>
      <c r="BOS14" s="1028"/>
      <c r="BOT14" s="1028"/>
      <c r="BOU14" s="1028"/>
      <c r="BOV14" s="1028"/>
      <c r="BOW14" s="1028"/>
      <c r="BOX14" s="1028"/>
      <c r="BOY14" s="1028"/>
      <c r="BOZ14" s="1028"/>
      <c r="BPA14" s="1028"/>
      <c r="BPB14" s="1028"/>
      <c r="BPC14" s="1028"/>
      <c r="BPD14" s="1028"/>
      <c r="BPE14" s="1028"/>
      <c r="BPF14" s="1028"/>
      <c r="BPG14" s="1028"/>
      <c r="BPH14" s="1028"/>
      <c r="BPI14" s="1028"/>
      <c r="BPJ14" s="1028"/>
      <c r="BPK14" s="1028"/>
      <c r="BPL14" s="1028"/>
      <c r="BPM14" s="1028"/>
      <c r="BPN14" s="1028"/>
      <c r="BPO14" s="1028"/>
      <c r="BPP14" s="1028"/>
      <c r="BPQ14" s="1028"/>
      <c r="BPR14" s="1028"/>
      <c r="BPS14" s="1028"/>
      <c r="BPT14" s="1028"/>
      <c r="BPU14" s="1028"/>
      <c r="BPV14" s="1028"/>
      <c r="BPW14" s="1028"/>
      <c r="BPX14" s="1028"/>
      <c r="BPY14" s="1028"/>
      <c r="BPZ14" s="1028"/>
      <c r="BQA14" s="1028"/>
      <c r="BQB14" s="1028"/>
      <c r="BQC14" s="1028"/>
      <c r="BQD14" s="1028"/>
      <c r="BQE14" s="1028"/>
      <c r="BQF14" s="1028"/>
      <c r="BQG14" s="1028"/>
      <c r="BQH14" s="1028"/>
      <c r="BQI14" s="1028"/>
      <c r="BQJ14" s="1028"/>
      <c r="BQK14" s="1028"/>
      <c r="BQL14" s="1028"/>
      <c r="BQM14" s="1028"/>
      <c r="BQN14" s="1028"/>
      <c r="BQO14" s="1028"/>
      <c r="BQP14" s="1028"/>
      <c r="BQQ14" s="1028"/>
      <c r="BQR14" s="1028"/>
      <c r="BQS14" s="1028"/>
      <c r="BQT14" s="1028"/>
      <c r="BQU14" s="1028"/>
      <c r="BQV14" s="1028"/>
      <c r="BQW14" s="1028"/>
      <c r="BQX14" s="1028"/>
      <c r="BQY14" s="1028"/>
      <c r="BQZ14" s="1028"/>
      <c r="BRA14" s="1028"/>
      <c r="BRB14" s="1028"/>
      <c r="BRC14" s="1028"/>
      <c r="BRD14" s="1028"/>
      <c r="BRE14" s="1028"/>
      <c r="BRF14" s="1028"/>
      <c r="BRG14" s="1028"/>
      <c r="BRH14" s="1028"/>
      <c r="BRI14" s="1028"/>
      <c r="BRJ14" s="1028"/>
      <c r="BRK14" s="1028"/>
      <c r="BRL14" s="1028"/>
      <c r="BRM14" s="1028"/>
      <c r="BRN14" s="1028"/>
      <c r="BRO14" s="1028"/>
      <c r="BRP14" s="1028"/>
      <c r="BRQ14" s="1028"/>
      <c r="BRR14" s="1028"/>
      <c r="BRS14" s="1028"/>
      <c r="BRT14" s="1028"/>
      <c r="BRU14" s="1028"/>
      <c r="BRV14" s="1028"/>
      <c r="BRW14" s="1028"/>
      <c r="BRX14" s="1028"/>
      <c r="BRY14" s="1028"/>
      <c r="BRZ14" s="1028"/>
      <c r="BSA14" s="1028"/>
      <c r="BSB14" s="1028"/>
      <c r="BSC14" s="1028"/>
      <c r="BSD14" s="1028"/>
      <c r="BSE14" s="1028"/>
      <c r="BSF14" s="1028"/>
      <c r="BSG14" s="1028"/>
      <c r="BSH14" s="1028"/>
      <c r="BSI14" s="1028"/>
      <c r="BSJ14" s="1028"/>
      <c r="BSK14" s="1028"/>
      <c r="BSL14" s="1028"/>
      <c r="BSM14" s="1028"/>
      <c r="BSN14" s="1028"/>
      <c r="BSO14" s="1028"/>
      <c r="BSP14" s="1028"/>
      <c r="BSQ14" s="1028"/>
      <c r="BSR14" s="1028"/>
      <c r="BSS14" s="1028"/>
      <c r="BST14" s="1028"/>
      <c r="BSU14" s="1028"/>
      <c r="BSV14" s="1028"/>
      <c r="BSW14" s="1028"/>
      <c r="BSX14" s="1028"/>
      <c r="BSY14" s="1028"/>
      <c r="BSZ14" s="1028"/>
      <c r="BTA14" s="1028"/>
      <c r="BTB14" s="1028"/>
      <c r="BTC14" s="1028"/>
      <c r="BTD14" s="1028"/>
      <c r="BTE14" s="1028"/>
      <c r="BTF14" s="1028"/>
      <c r="BTG14" s="1028"/>
      <c r="BTH14" s="1028"/>
      <c r="BTI14" s="1028"/>
      <c r="BTJ14" s="1028"/>
      <c r="BTK14" s="1028"/>
      <c r="BTL14" s="1028"/>
      <c r="BTM14" s="1028"/>
      <c r="BTN14" s="1028"/>
      <c r="BTO14" s="1028"/>
      <c r="BTP14" s="1028"/>
      <c r="BTQ14" s="1028"/>
      <c r="BTR14" s="1028"/>
      <c r="BTS14" s="1028"/>
      <c r="BTT14" s="1028"/>
      <c r="BTU14" s="1028"/>
      <c r="BTV14" s="1028"/>
      <c r="BTW14" s="1028"/>
      <c r="BTX14" s="1028"/>
      <c r="BTY14" s="1028"/>
      <c r="BTZ14" s="1028"/>
      <c r="BUA14" s="1028"/>
      <c r="BUB14" s="1028"/>
      <c r="BUC14" s="1028"/>
      <c r="BUD14" s="1028"/>
      <c r="BUE14" s="1028"/>
      <c r="BUF14" s="1028"/>
      <c r="BUG14" s="1028"/>
      <c r="BUH14" s="1028"/>
      <c r="BUI14" s="1028"/>
      <c r="BUJ14" s="1028"/>
      <c r="BUK14" s="1028"/>
      <c r="BUL14" s="1028"/>
      <c r="BUM14" s="1028"/>
      <c r="BUN14" s="1028"/>
      <c r="BUO14" s="1028"/>
      <c r="BUP14" s="1028"/>
      <c r="BUQ14" s="1028"/>
      <c r="BUR14" s="1028"/>
      <c r="BUS14" s="1028"/>
      <c r="BUT14" s="1028"/>
      <c r="BUU14" s="1028"/>
      <c r="BUV14" s="1028"/>
      <c r="BUW14" s="1028"/>
      <c r="BUX14" s="1028"/>
      <c r="BUY14" s="1028"/>
      <c r="BUZ14" s="1028"/>
      <c r="BVA14" s="1028"/>
      <c r="BVB14" s="1028"/>
      <c r="BVC14" s="1028"/>
      <c r="BVD14" s="1028"/>
      <c r="BVE14" s="1028"/>
      <c r="BVF14" s="1028"/>
      <c r="BVG14" s="1028"/>
      <c r="BVH14" s="1028"/>
      <c r="BVI14" s="1028"/>
      <c r="BVJ14" s="1028"/>
      <c r="BVK14" s="1028"/>
      <c r="BVL14" s="1028"/>
      <c r="BVM14" s="1028"/>
      <c r="BVN14" s="1028"/>
      <c r="BVO14" s="1028"/>
      <c r="BVP14" s="1028"/>
      <c r="BVQ14" s="1028"/>
      <c r="BVR14" s="1028"/>
      <c r="BVS14" s="1028"/>
      <c r="BVT14" s="1028"/>
      <c r="BVU14" s="1028"/>
      <c r="BVV14" s="1028"/>
      <c r="BVW14" s="1028"/>
      <c r="BVX14" s="1028"/>
      <c r="BVY14" s="1028"/>
      <c r="BVZ14" s="1028"/>
      <c r="BWA14" s="1028"/>
      <c r="BWB14" s="1028"/>
      <c r="BWC14" s="1028"/>
      <c r="BWD14" s="1028"/>
      <c r="BWE14" s="1028"/>
      <c r="BWF14" s="1028"/>
      <c r="BWG14" s="1028"/>
      <c r="BWH14" s="1028"/>
      <c r="BWI14" s="1028"/>
      <c r="BWJ14" s="1028"/>
      <c r="BWK14" s="1028"/>
      <c r="BWL14" s="1028"/>
      <c r="BWM14" s="1028"/>
      <c r="BWN14" s="1028"/>
      <c r="BWO14" s="1028"/>
      <c r="BWP14" s="1028"/>
      <c r="BWQ14" s="1028"/>
      <c r="BWR14" s="1028"/>
      <c r="BWS14" s="1028"/>
      <c r="BWT14" s="1028"/>
      <c r="BWU14" s="1028"/>
      <c r="BWV14" s="1028"/>
      <c r="BWW14" s="1028"/>
      <c r="BWX14" s="1028"/>
      <c r="BWY14" s="1028"/>
      <c r="BWZ14" s="1028"/>
      <c r="BXA14" s="1028"/>
      <c r="BXB14" s="1028"/>
      <c r="BXC14" s="1028"/>
      <c r="BXD14" s="1028"/>
      <c r="BXE14" s="1028"/>
      <c r="BXF14" s="1028"/>
      <c r="BXG14" s="1028"/>
      <c r="BXH14" s="1028"/>
      <c r="BXI14" s="1028"/>
      <c r="BXJ14" s="1028"/>
      <c r="BXK14" s="1028"/>
      <c r="BXL14" s="1028"/>
      <c r="BXM14" s="1028"/>
      <c r="BXN14" s="1028"/>
      <c r="BXO14" s="1028"/>
      <c r="BXP14" s="1028"/>
      <c r="BXQ14" s="1028"/>
      <c r="BXR14" s="1028"/>
      <c r="BXS14" s="1028"/>
      <c r="BXT14" s="1028"/>
      <c r="BXU14" s="1028"/>
      <c r="BXV14" s="1028"/>
      <c r="BXW14" s="1028"/>
      <c r="BXX14" s="1028"/>
      <c r="BXY14" s="1028"/>
      <c r="BXZ14" s="1028"/>
      <c r="BYA14" s="1028"/>
      <c r="BYB14" s="1028"/>
      <c r="BYC14" s="1028"/>
      <c r="BYD14" s="1028"/>
      <c r="BYE14" s="1028"/>
      <c r="BYF14" s="1028"/>
      <c r="BYG14" s="1028"/>
      <c r="BYH14" s="1028"/>
      <c r="BYI14" s="1028"/>
      <c r="BYJ14" s="1028"/>
      <c r="BYK14" s="1028"/>
      <c r="BYL14" s="1028"/>
      <c r="BYM14" s="1028"/>
      <c r="BYN14" s="1028"/>
      <c r="BYO14" s="1028"/>
      <c r="BYP14" s="1028"/>
      <c r="BYQ14" s="1028"/>
      <c r="BYR14" s="1028"/>
      <c r="BYS14" s="1028"/>
      <c r="BYT14" s="1028"/>
      <c r="BYU14" s="1028"/>
      <c r="BYV14" s="1028"/>
      <c r="BYW14" s="1028"/>
      <c r="BYX14" s="1028"/>
      <c r="BYY14" s="1028"/>
      <c r="BYZ14" s="1028"/>
      <c r="BZA14" s="1028"/>
      <c r="BZB14" s="1028"/>
      <c r="BZC14" s="1028"/>
      <c r="BZD14" s="1028"/>
      <c r="BZE14" s="1028"/>
      <c r="BZF14" s="1028"/>
      <c r="BZG14" s="1028"/>
      <c r="BZH14" s="1028"/>
      <c r="BZI14" s="1028"/>
      <c r="BZJ14" s="1028"/>
      <c r="BZK14" s="1028"/>
      <c r="BZL14" s="1028"/>
      <c r="BZM14" s="1028"/>
      <c r="BZN14" s="1028"/>
      <c r="BZO14" s="1028"/>
      <c r="BZP14" s="1028"/>
      <c r="BZQ14" s="1028"/>
      <c r="BZR14" s="1028"/>
      <c r="BZS14" s="1028"/>
      <c r="BZT14" s="1028"/>
      <c r="BZU14" s="1028"/>
      <c r="BZV14" s="1028"/>
      <c r="BZW14" s="1028"/>
      <c r="BZX14" s="1028"/>
      <c r="BZY14" s="1028"/>
      <c r="BZZ14" s="1028"/>
      <c r="CAA14" s="1028"/>
      <c r="CAB14" s="1028"/>
      <c r="CAC14" s="1028"/>
      <c r="CAD14" s="1028"/>
      <c r="CAE14" s="1028"/>
      <c r="CAF14" s="1028"/>
      <c r="CAG14" s="1028"/>
      <c r="CAH14" s="1028"/>
      <c r="CAI14" s="1028"/>
      <c r="CAJ14" s="1028"/>
      <c r="CAK14" s="1028"/>
      <c r="CAL14" s="1028"/>
      <c r="CAM14" s="1028"/>
      <c r="CAN14" s="1028"/>
      <c r="CAO14" s="1028"/>
      <c r="CAP14" s="1028"/>
      <c r="CAQ14" s="1028"/>
      <c r="CAR14" s="1028"/>
      <c r="CAS14" s="1028"/>
      <c r="CAT14" s="1028"/>
      <c r="CAU14" s="1028"/>
      <c r="CAV14" s="1028"/>
      <c r="CAW14" s="1028"/>
      <c r="CAX14" s="1028"/>
      <c r="CAY14" s="1028"/>
      <c r="CAZ14" s="1028"/>
      <c r="CBA14" s="1028"/>
      <c r="CBB14" s="1028"/>
      <c r="CBC14" s="1028"/>
      <c r="CBD14" s="1028"/>
      <c r="CBE14" s="1028"/>
      <c r="CBF14" s="1028"/>
      <c r="CBG14" s="1028"/>
      <c r="CBH14" s="1028"/>
      <c r="CBI14" s="1028"/>
      <c r="CBJ14" s="1028"/>
      <c r="CBK14" s="1028"/>
      <c r="CBL14" s="1028"/>
      <c r="CBM14" s="1028"/>
      <c r="CBN14" s="1028"/>
      <c r="CBO14" s="1028"/>
      <c r="CBP14" s="1028"/>
      <c r="CBQ14" s="1028"/>
      <c r="CBR14" s="1028"/>
      <c r="CBS14" s="1028"/>
      <c r="CBT14" s="1028"/>
      <c r="CBU14" s="1028"/>
      <c r="CBV14" s="1028"/>
      <c r="CBW14" s="1028"/>
      <c r="CBX14" s="1028"/>
      <c r="CBY14" s="1028"/>
      <c r="CBZ14" s="1028"/>
      <c r="CCA14" s="1028"/>
      <c r="CCB14" s="1028"/>
      <c r="CCC14" s="1028"/>
      <c r="CCD14" s="1028"/>
      <c r="CCE14" s="1028"/>
      <c r="CCF14" s="1028"/>
      <c r="CCG14" s="1028"/>
      <c r="CCH14" s="1028"/>
      <c r="CCI14" s="1028"/>
      <c r="CCJ14" s="1028"/>
      <c r="CCK14" s="1028"/>
      <c r="CCL14" s="1028"/>
      <c r="CCM14" s="1028"/>
      <c r="CCN14" s="1028"/>
      <c r="CCO14" s="1028"/>
      <c r="CCP14" s="1028"/>
      <c r="CCQ14" s="1028"/>
      <c r="CCR14" s="1028"/>
      <c r="CCS14" s="1028"/>
      <c r="CCT14" s="1028"/>
      <c r="CCU14" s="1028"/>
      <c r="CCV14" s="1028"/>
      <c r="CCW14" s="1028"/>
      <c r="CCX14" s="1028"/>
      <c r="CCY14" s="1028"/>
      <c r="CCZ14" s="1028"/>
      <c r="CDA14" s="1028"/>
      <c r="CDB14" s="1028"/>
      <c r="CDC14" s="1028"/>
      <c r="CDD14" s="1028"/>
      <c r="CDE14" s="1028"/>
      <c r="CDF14" s="1028"/>
      <c r="CDG14" s="1028"/>
      <c r="CDH14" s="1028"/>
      <c r="CDI14" s="1028"/>
      <c r="CDJ14" s="1028"/>
      <c r="CDK14" s="1028"/>
      <c r="CDL14" s="1028"/>
      <c r="CDM14" s="1028"/>
      <c r="CDN14" s="1028"/>
      <c r="CDO14" s="1028"/>
      <c r="CDP14" s="1028"/>
      <c r="CDQ14" s="1028"/>
      <c r="CDR14" s="1028"/>
      <c r="CDS14" s="1028"/>
      <c r="CDT14" s="1028"/>
      <c r="CDU14" s="1028"/>
      <c r="CDV14" s="1028"/>
      <c r="CDW14" s="1028"/>
      <c r="CDX14" s="1028"/>
      <c r="CDY14" s="1028"/>
      <c r="CDZ14" s="1028"/>
      <c r="CEA14" s="1028"/>
      <c r="CEB14" s="1028"/>
      <c r="CEC14" s="1028"/>
      <c r="CED14" s="1028"/>
      <c r="CEE14" s="1028"/>
      <c r="CEF14" s="1028"/>
      <c r="CEG14" s="1028"/>
      <c r="CEH14" s="1028"/>
      <c r="CEI14" s="1028"/>
      <c r="CEJ14" s="1028"/>
      <c r="CEK14" s="1028"/>
      <c r="CEL14" s="1028"/>
      <c r="CEM14" s="1028"/>
      <c r="CEN14" s="1028"/>
      <c r="CEO14" s="1028"/>
      <c r="CEP14" s="1028"/>
      <c r="CEQ14" s="1028"/>
      <c r="CER14" s="1028"/>
      <c r="CES14" s="1028"/>
      <c r="CET14" s="1028"/>
      <c r="CEU14" s="1028"/>
      <c r="CEV14" s="1028"/>
      <c r="CEW14" s="1028"/>
      <c r="CEX14" s="1028"/>
      <c r="CEY14" s="1028"/>
      <c r="CEZ14" s="1028"/>
      <c r="CFA14" s="1028"/>
      <c r="CFB14" s="1028"/>
      <c r="CFC14" s="1028"/>
      <c r="CFD14" s="1028"/>
      <c r="CFE14" s="1028"/>
      <c r="CFF14" s="1028"/>
      <c r="CFG14" s="1028"/>
      <c r="CFH14" s="1028"/>
      <c r="CFI14" s="1028"/>
      <c r="CFJ14" s="1028"/>
      <c r="CFK14" s="1028"/>
      <c r="CFL14" s="1028"/>
      <c r="CFM14" s="1028"/>
      <c r="CFN14" s="1028"/>
      <c r="CFO14" s="1028"/>
      <c r="CFP14" s="1028"/>
      <c r="CFQ14" s="1028"/>
      <c r="CFR14" s="1028"/>
      <c r="CFS14" s="1028"/>
      <c r="CFT14" s="1028"/>
      <c r="CFU14" s="1028"/>
      <c r="CFV14" s="1028"/>
      <c r="CFW14" s="1028"/>
      <c r="CFX14" s="1028"/>
      <c r="CFY14" s="1028"/>
      <c r="CFZ14" s="1028"/>
      <c r="CGA14" s="1028"/>
      <c r="CGB14" s="1028"/>
      <c r="CGC14" s="1028"/>
      <c r="CGD14" s="1028"/>
      <c r="CGE14" s="1028"/>
      <c r="CGF14" s="1028"/>
      <c r="CGG14" s="1028"/>
      <c r="CGH14" s="1028"/>
      <c r="CGI14" s="1028"/>
      <c r="CGJ14" s="1028"/>
      <c r="CGK14" s="1028"/>
      <c r="CGL14" s="1028"/>
      <c r="CGM14" s="1028"/>
      <c r="CGN14" s="1028"/>
      <c r="CGO14" s="1028"/>
      <c r="CGP14" s="1028"/>
      <c r="CGQ14" s="1028"/>
      <c r="CGR14" s="1028"/>
      <c r="CGS14" s="1028"/>
      <c r="CGT14" s="1028"/>
      <c r="CGU14" s="1028"/>
      <c r="CGV14" s="1028"/>
      <c r="CGW14" s="1028"/>
      <c r="CGX14" s="1028"/>
      <c r="CGY14" s="1028"/>
      <c r="CGZ14" s="1028"/>
      <c r="CHA14" s="1028"/>
      <c r="CHB14" s="1028"/>
      <c r="CHC14" s="1028"/>
      <c r="CHD14" s="1028"/>
      <c r="CHE14" s="1028"/>
      <c r="CHF14" s="1028"/>
      <c r="CHG14" s="1028"/>
      <c r="CHH14" s="1028"/>
      <c r="CHI14" s="1028"/>
      <c r="CHJ14" s="1028"/>
      <c r="CHK14" s="1028"/>
      <c r="CHL14" s="1028"/>
      <c r="CHM14" s="1028"/>
      <c r="CHN14" s="1028"/>
      <c r="CHO14" s="1028"/>
      <c r="CHP14" s="1028"/>
      <c r="CHQ14" s="1028"/>
      <c r="CHR14" s="1028"/>
      <c r="CHS14" s="1028"/>
      <c r="CHT14" s="1028"/>
      <c r="CHU14" s="1028"/>
      <c r="CHV14" s="1028"/>
      <c r="CHW14" s="1028"/>
      <c r="CHX14" s="1028"/>
      <c r="CHY14" s="1028"/>
      <c r="CHZ14" s="1028"/>
      <c r="CIA14" s="1028"/>
      <c r="CIB14" s="1028"/>
      <c r="CIC14" s="1028"/>
      <c r="CID14" s="1028"/>
      <c r="CIE14" s="1028"/>
      <c r="CIF14" s="1028"/>
      <c r="CIG14" s="1028"/>
      <c r="CIH14" s="1028"/>
      <c r="CII14" s="1028"/>
      <c r="CIJ14" s="1028"/>
      <c r="CIK14" s="1028"/>
      <c r="CIL14" s="1028"/>
      <c r="CIM14" s="1028"/>
      <c r="CIN14" s="1028"/>
      <c r="CIO14" s="1028"/>
      <c r="CIP14" s="1028"/>
      <c r="CIQ14" s="1028"/>
      <c r="CIR14" s="1028"/>
      <c r="CIS14" s="1028"/>
      <c r="CIT14" s="1028"/>
      <c r="CIU14" s="1028"/>
      <c r="CIV14" s="1028"/>
      <c r="CIW14" s="1028"/>
      <c r="CIX14" s="1028"/>
      <c r="CIY14" s="1028"/>
      <c r="CIZ14" s="1028"/>
      <c r="CJA14" s="1028"/>
      <c r="CJB14" s="1028"/>
      <c r="CJC14" s="1028"/>
      <c r="CJD14" s="1028"/>
      <c r="CJE14" s="1028"/>
      <c r="CJF14" s="1028"/>
      <c r="CJG14" s="1028"/>
      <c r="CJH14" s="1028"/>
      <c r="CJI14" s="1028"/>
      <c r="CJJ14" s="1028"/>
      <c r="CJK14" s="1028"/>
      <c r="CJL14" s="1028"/>
      <c r="CJM14" s="1028"/>
      <c r="CJN14" s="1028"/>
      <c r="CJO14" s="1028"/>
      <c r="CJP14" s="1028"/>
      <c r="CJQ14" s="1028"/>
      <c r="CJR14" s="1028"/>
      <c r="CJS14" s="1028"/>
      <c r="CJT14" s="1028"/>
      <c r="CJU14" s="1028"/>
      <c r="CJV14" s="1028"/>
      <c r="CJW14" s="1028"/>
      <c r="CJX14" s="1028"/>
      <c r="CJY14" s="1028"/>
      <c r="CJZ14" s="1028"/>
      <c r="CKA14" s="1028"/>
      <c r="CKB14" s="1028"/>
      <c r="CKC14" s="1028"/>
      <c r="CKD14" s="1028"/>
      <c r="CKE14" s="1028"/>
      <c r="CKF14" s="1028"/>
      <c r="CKG14" s="1028"/>
      <c r="CKH14" s="1028"/>
      <c r="CKI14" s="1028"/>
      <c r="CKJ14" s="1028"/>
      <c r="CKK14" s="1028"/>
      <c r="CKL14" s="1028"/>
      <c r="CKM14" s="1028"/>
      <c r="CKN14" s="1028"/>
      <c r="CKO14" s="1028"/>
      <c r="CKP14" s="1028"/>
      <c r="CKQ14" s="1028"/>
      <c r="CKR14" s="1028"/>
      <c r="CKS14" s="1028"/>
      <c r="CKT14" s="1028"/>
      <c r="CKU14" s="1028"/>
      <c r="CKV14" s="1028"/>
      <c r="CKW14" s="1028"/>
      <c r="CKX14" s="1028"/>
      <c r="CKY14" s="1028"/>
      <c r="CKZ14" s="1028"/>
      <c r="CLA14" s="1028"/>
      <c r="CLB14" s="1028"/>
      <c r="CLC14" s="1028"/>
      <c r="CLD14" s="1028"/>
      <c r="CLE14" s="1028"/>
      <c r="CLF14" s="1028"/>
      <c r="CLG14" s="1028"/>
      <c r="CLH14" s="1028"/>
      <c r="CLI14" s="1028"/>
      <c r="CLJ14" s="1028"/>
      <c r="CLK14" s="1028"/>
      <c r="CLL14" s="1028"/>
      <c r="CLM14" s="1028"/>
      <c r="CLN14" s="1028"/>
      <c r="CLO14" s="1028"/>
      <c r="CLP14" s="1028"/>
      <c r="CLQ14" s="1028"/>
      <c r="CLR14" s="1028"/>
      <c r="CLS14" s="1028"/>
      <c r="CLT14" s="1028"/>
      <c r="CLU14" s="1028"/>
      <c r="CLV14" s="1028"/>
      <c r="CLW14" s="1028"/>
      <c r="CLX14" s="1028"/>
      <c r="CLY14" s="1028"/>
      <c r="CLZ14" s="1028"/>
      <c r="CMA14" s="1028"/>
      <c r="CMB14" s="1028"/>
      <c r="CMC14" s="1028"/>
      <c r="CMD14" s="1028"/>
      <c r="CME14" s="1028"/>
      <c r="CMF14" s="1028"/>
      <c r="CMG14" s="1028"/>
      <c r="CMH14" s="1028"/>
      <c r="CMI14" s="1028"/>
      <c r="CMJ14" s="1028"/>
      <c r="CMK14" s="1028"/>
      <c r="CML14" s="1028"/>
      <c r="CMM14" s="1028"/>
      <c r="CMN14" s="1028"/>
      <c r="CMO14" s="1028"/>
      <c r="CMP14" s="1028"/>
      <c r="CMQ14" s="1028"/>
      <c r="CMR14" s="1028"/>
      <c r="CMS14" s="1028"/>
      <c r="CMT14" s="1028"/>
      <c r="CMU14" s="1028"/>
      <c r="CMV14" s="1028"/>
      <c r="CMW14" s="1028"/>
      <c r="CMX14" s="1028"/>
      <c r="CMY14" s="1028"/>
      <c r="CMZ14" s="1028"/>
      <c r="CNA14" s="1028"/>
      <c r="CNB14" s="1028"/>
      <c r="CNC14" s="1028"/>
      <c r="CND14" s="1028"/>
      <c r="CNE14" s="1028"/>
      <c r="CNF14" s="1028"/>
      <c r="CNG14" s="1028"/>
      <c r="CNH14" s="1028"/>
      <c r="CNI14" s="1028"/>
      <c r="CNJ14" s="1028"/>
      <c r="CNK14" s="1028"/>
      <c r="CNL14" s="1028"/>
      <c r="CNM14" s="1028"/>
      <c r="CNN14" s="1028"/>
      <c r="CNO14" s="1028"/>
      <c r="CNP14" s="1028"/>
      <c r="CNQ14" s="1028"/>
      <c r="CNR14" s="1028"/>
      <c r="CNS14" s="1028"/>
      <c r="CNT14" s="1028"/>
      <c r="CNU14" s="1028"/>
      <c r="CNV14" s="1028"/>
      <c r="CNW14" s="1028"/>
      <c r="CNX14" s="1028"/>
      <c r="CNY14" s="1028"/>
      <c r="CNZ14" s="1028"/>
      <c r="COA14" s="1028"/>
      <c r="COB14" s="1028"/>
      <c r="COC14" s="1028"/>
      <c r="COD14" s="1028"/>
      <c r="COE14" s="1028"/>
      <c r="COF14" s="1028"/>
      <c r="COG14" s="1028"/>
      <c r="COH14" s="1028"/>
      <c r="COI14" s="1028"/>
      <c r="COJ14" s="1028"/>
      <c r="COK14" s="1028"/>
      <c r="COL14" s="1028"/>
      <c r="COM14" s="1028"/>
      <c r="CON14" s="1028"/>
      <c r="COO14" s="1028"/>
      <c r="COP14" s="1028"/>
      <c r="COQ14" s="1028"/>
      <c r="COR14" s="1028"/>
      <c r="COS14" s="1028"/>
      <c r="COT14" s="1028"/>
      <c r="COU14" s="1028"/>
      <c r="COV14" s="1028"/>
      <c r="COW14" s="1028"/>
      <c r="COX14" s="1028"/>
      <c r="COY14" s="1028"/>
      <c r="COZ14" s="1028"/>
      <c r="CPA14" s="1028"/>
      <c r="CPB14" s="1028"/>
      <c r="CPC14" s="1028"/>
      <c r="CPD14" s="1028"/>
      <c r="CPE14" s="1028"/>
      <c r="CPF14" s="1028"/>
      <c r="CPG14" s="1028"/>
      <c r="CPH14" s="1028"/>
      <c r="CPI14" s="1028"/>
      <c r="CPJ14" s="1028"/>
      <c r="CPK14" s="1028"/>
      <c r="CPL14" s="1028"/>
      <c r="CPM14" s="1028"/>
      <c r="CPN14" s="1028"/>
      <c r="CPO14" s="1028"/>
      <c r="CPP14" s="1028"/>
      <c r="CPQ14" s="1028"/>
      <c r="CPR14" s="1028"/>
      <c r="CPS14" s="1028"/>
      <c r="CPT14" s="1028"/>
      <c r="CPU14" s="1028"/>
      <c r="CPV14" s="1028"/>
      <c r="CPW14" s="1028"/>
      <c r="CPX14" s="1028"/>
      <c r="CPY14" s="1028"/>
      <c r="CPZ14" s="1028"/>
      <c r="CQA14" s="1028"/>
      <c r="CQB14" s="1028"/>
      <c r="CQC14" s="1028"/>
      <c r="CQD14" s="1028"/>
      <c r="CQE14" s="1028"/>
      <c r="CQF14" s="1028"/>
      <c r="CQG14" s="1028"/>
      <c r="CQH14" s="1028"/>
      <c r="CQI14" s="1028"/>
      <c r="CQJ14" s="1028"/>
      <c r="CQK14" s="1028"/>
      <c r="CQL14" s="1028"/>
      <c r="CQM14" s="1028"/>
      <c r="CQN14" s="1028"/>
      <c r="CQO14" s="1028"/>
      <c r="CQP14" s="1028"/>
      <c r="CQQ14" s="1028"/>
      <c r="CQR14" s="1028"/>
      <c r="CQS14" s="1028"/>
      <c r="CQT14" s="1028"/>
      <c r="CQU14" s="1028"/>
      <c r="CQV14" s="1028"/>
      <c r="CQW14" s="1028"/>
      <c r="CQX14" s="1028"/>
      <c r="CQY14" s="1028"/>
      <c r="CQZ14" s="1028"/>
      <c r="CRA14" s="1028"/>
      <c r="CRB14" s="1028"/>
      <c r="CRC14" s="1028"/>
      <c r="CRD14" s="1028"/>
      <c r="CRE14" s="1028"/>
      <c r="CRF14" s="1028"/>
      <c r="CRG14" s="1028"/>
      <c r="CRH14" s="1028"/>
      <c r="CRI14" s="1028"/>
      <c r="CRJ14" s="1028"/>
      <c r="CRK14" s="1028"/>
      <c r="CRL14" s="1028"/>
      <c r="CRM14" s="1028"/>
      <c r="CRN14" s="1028"/>
      <c r="CRO14" s="1028"/>
      <c r="CRP14" s="1028"/>
      <c r="CRQ14" s="1028"/>
      <c r="CRR14" s="1028"/>
      <c r="CRS14" s="1028"/>
      <c r="CRT14" s="1028"/>
      <c r="CRU14" s="1028"/>
      <c r="CRV14" s="1028"/>
      <c r="CRW14" s="1028"/>
      <c r="CRX14" s="1028"/>
      <c r="CRY14" s="1028"/>
      <c r="CRZ14" s="1028"/>
      <c r="CSA14" s="1028"/>
      <c r="CSB14" s="1028"/>
      <c r="CSC14" s="1028"/>
      <c r="CSD14" s="1028"/>
      <c r="CSE14" s="1028"/>
      <c r="CSF14" s="1028"/>
      <c r="CSG14" s="1028"/>
      <c r="CSH14" s="1028"/>
      <c r="CSI14" s="1028"/>
      <c r="CSJ14" s="1028"/>
      <c r="CSK14" s="1028"/>
      <c r="CSL14" s="1028"/>
      <c r="CSM14" s="1028"/>
      <c r="CSN14" s="1028"/>
      <c r="CSO14" s="1028"/>
      <c r="CSP14" s="1028"/>
      <c r="CSQ14" s="1028"/>
      <c r="CSR14" s="1028"/>
      <c r="CSS14" s="1028"/>
      <c r="CST14" s="1028"/>
      <c r="CSU14" s="1028"/>
      <c r="CSV14" s="1028"/>
      <c r="CSW14" s="1028"/>
      <c r="CSX14" s="1028"/>
      <c r="CSY14" s="1028"/>
      <c r="CSZ14" s="1028"/>
      <c r="CTA14" s="1028"/>
      <c r="CTB14" s="1028"/>
      <c r="CTC14" s="1028"/>
      <c r="CTD14" s="1028"/>
      <c r="CTE14" s="1028"/>
    </row>
    <row r="15" spans="1:2553" x14ac:dyDescent="0.2">
      <c r="B15" s="1030" t="s">
        <v>875</v>
      </c>
      <c r="C15" s="1031"/>
      <c r="D15" s="1031" t="s">
        <v>1800</v>
      </c>
      <c r="E15" s="987" t="s">
        <v>5</v>
      </c>
      <c r="F15" s="987" t="s">
        <v>874</v>
      </c>
      <c r="G15" s="987">
        <v>15.543678999999999</v>
      </c>
      <c r="H15" s="977">
        <v>106.260687</v>
      </c>
      <c r="I15" s="977" t="s">
        <v>2967</v>
      </c>
      <c r="J15" s="977" t="s">
        <v>2975</v>
      </c>
      <c r="K15" s="987" t="s">
        <v>11</v>
      </c>
      <c r="L15" s="987" t="s">
        <v>3</v>
      </c>
      <c r="M15" s="988">
        <v>1999</v>
      </c>
      <c r="N15" s="989">
        <v>152.1</v>
      </c>
      <c r="O15" s="987">
        <v>450</v>
      </c>
      <c r="P15" s="987" t="s">
        <v>0</v>
      </c>
      <c r="Q15" s="987">
        <v>79</v>
      </c>
      <c r="R15" s="987">
        <v>600</v>
      </c>
      <c r="S15" s="1032">
        <v>3530</v>
      </c>
      <c r="T15" s="987">
        <v>37</v>
      </c>
      <c r="U15" s="1032">
        <v>3000</v>
      </c>
      <c r="V15" s="987">
        <v>243</v>
      </c>
      <c r="W15" s="987"/>
      <c r="X15" s="987">
        <v>2</v>
      </c>
      <c r="Y15" s="987">
        <v>98</v>
      </c>
      <c r="Z15" s="987">
        <v>0</v>
      </c>
      <c r="AA15" s="991">
        <v>0</v>
      </c>
      <c r="AB15" s="987">
        <v>0</v>
      </c>
      <c r="AC15" s="987">
        <v>0</v>
      </c>
      <c r="AD15" s="991">
        <v>0</v>
      </c>
      <c r="AE15" s="992"/>
      <c r="AF15" s="992"/>
      <c r="AG15" s="992"/>
      <c r="AH15" s="993" t="s">
        <v>3170</v>
      </c>
      <c r="AI15" s="994" t="s">
        <v>2673</v>
      </c>
    </row>
    <row r="16" spans="1:2553" x14ac:dyDescent="0.2">
      <c r="B16" s="1030" t="s">
        <v>3204</v>
      </c>
      <c r="C16" s="1031" t="s">
        <v>3205</v>
      </c>
      <c r="D16" s="1031"/>
      <c r="E16" s="987" t="s">
        <v>5</v>
      </c>
      <c r="F16" s="987" t="s">
        <v>3206</v>
      </c>
      <c r="G16" s="987">
        <v>15.774865</v>
      </c>
      <c r="H16" s="977">
        <v>107.054896</v>
      </c>
      <c r="I16" s="977" t="s">
        <v>2038</v>
      </c>
      <c r="J16" s="977" t="s">
        <v>3047</v>
      </c>
      <c r="K16" s="987" t="s">
        <v>11</v>
      </c>
      <c r="L16" s="987" t="s">
        <v>3</v>
      </c>
      <c r="M16" s="988">
        <v>2023</v>
      </c>
      <c r="N16" s="989">
        <v>60</v>
      </c>
      <c r="O16" s="987">
        <v>289.69</v>
      </c>
      <c r="P16" s="987" t="s">
        <v>0</v>
      </c>
      <c r="Q16" s="987">
        <v>58</v>
      </c>
      <c r="R16" s="987">
        <v>178.86</v>
      </c>
      <c r="S16" s="1032">
        <v>14</v>
      </c>
      <c r="T16" s="987">
        <v>93.6</v>
      </c>
      <c r="U16" s="1032"/>
      <c r="V16" s="987">
        <v>147.30000000000001</v>
      </c>
      <c r="W16" s="987"/>
      <c r="X16" s="987">
        <v>0</v>
      </c>
      <c r="Y16" s="987">
        <v>0</v>
      </c>
      <c r="Z16" s="987">
        <v>0</v>
      </c>
      <c r="AA16" s="991">
        <v>100</v>
      </c>
      <c r="AB16" s="987">
        <v>0</v>
      </c>
      <c r="AC16" s="987">
        <v>0</v>
      </c>
      <c r="AD16" s="991">
        <v>0</v>
      </c>
      <c r="AE16" s="992"/>
      <c r="AF16" s="992" t="s">
        <v>3231</v>
      </c>
      <c r="AG16" s="1365"/>
      <c r="AH16" s="992" t="s">
        <v>3232</v>
      </c>
      <c r="AI16" s="1366" t="s">
        <v>3233</v>
      </c>
    </row>
    <row r="17" spans="1:2553" x14ac:dyDescent="0.2">
      <c r="B17" s="1030" t="s">
        <v>3077</v>
      </c>
      <c r="C17" s="1031"/>
      <c r="D17" s="1031"/>
      <c r="E17" s="987" t="s">
        <v>5</v>
      </c>
      <c r="F17" s="987" t="s">
        <v>3077</v>
      </c>
      <c r="G17" s="987">
        <v>15.354431</v>
      </c>
      <c r="H17" s="977">
        <v>106.16133000000001</v>
      </c>
      <c r="I17" s="977" t="s">
        <v>2996</v>
      </c>
      <c r="J17" s="977" t="s">
        <v>3092</v>
      </c>
      <c r="K17" s="987" t="s">
        <v>11</v>
      </c>
      <c r="L17" s="987" t="s">
        <v>3</v>
      </c>
      <c r="M17" s="988">
        <v>2021</v>
      </c>
      <c r="N17" s="1033">
        <v>5</v>
      </c>
      <c r="O17" s="987">
        <v>22.5</v>
      </c>
      <c r="P17" s="987" t="s">
        <v>0</v>
      </c>
      <c r="Q17" s="987">
        <v>32.049999999999997</v>
      </c>
      <c r="R17" s="987">
        <v>230</v>
      </c>
      <c r="S17" s="1032"/>
      <c r="T17" s="987">
        <v>0.48</v>
      </c>
      <c r="U17" s="1032"/>
      <c r="V17" s="987">
        <v>13.72</v>
      </c>
      <c r="W17" s="987"/>
      <c r="X17" s="987">
        <v>100</v>
      </c>
      <c r="Y17" s="987">
        <v>0</v>
      </c>
      <c r="Z17" s="987">
        <v>0</v>
      </c>
      <c r="AA17" s="991">
        <v>0</v>
      </c>
      <c r="AB17" s="987">
        <v>0</v>
      </c>
      <c r="AC17" s="987">
        <v>0</v>
      </c>
      <c r="AD17" s="991">
        <v>0</v>
      </c>
      <c r="AE17" s="992"/>
      <c r="AF17" s="992" t="s">
        <v>3085</v>
      </c>
      <c r="AG17" s="992"/>
      <c r="AH17" s="993" t="s">
        <v>3078</v>
      </c>
      <c r="AI17" s="994" t="s">
        <v>3079</v>
      </c>
    </row>
    <row r="18" spans="1:2553" x14ac:dyDescent="0.2">
      <c r="B18" s="985" t="s">
        <v>873</v>
      </c>
      <c r="C18" s="986" t="s">
        <v>3278</v>
      </c>
      <c r="D18" s="986" t="s">
        <v>1800</v>
      </c>
      <c r="E18" s="987" t="s">
        <v>5</v>
      </c>
      <c r="F18" s="987" t="s">
        <v>702</v>
      </c>
      <c r="G18" s="987">
        <v>15.356495000000001</v>
      </c>
      <c r="H18" s="977">
        <v>106.498949</v>
      </c>
      <c r="I18" s="977" t="s">
        <v>2038</v>
      </c>
      <c r="J18" s="977" t="s">
        <v>2977</v>
      </c>
      <c r="K18" s="987" t="s">
        <v>11</v>
      </c>
      <c r="L18" s="987" t="s">
        <v>3</v>
      </c>
      <c r="M18" s="988">
        <v>2015</v>
      </c>
      <c r="N18" s="989">
        <v>84.8</v>
      </c>
      <c r="O18" s="987">
        <v>480</v>
      </c>
      <c r="P18" s="987" t="s">
        <v>0</v>
      </c>
      <c r="Q18" s="987">
        <v>77</v>
      </c>
      <c r="R18" s="987">
        <v>74.5</v>
      </c>
      <c r="S18" s="987">
        <v>140</v>
      </c>
      <c r="T18" s="987">
        <v>9</v>
      </c>
      <c r="U18" s="987">
        <v>600</v>
      </c>
      <c r="V18" s="987">
        <v>206</v>
      </c>
      <c r="W18" s="987" t="s">
        <v>0</v>
      </c>
      <c r="X18" s="987">
        <v>100</v>
      </c>
      <c r="Y18" s="987">
        <v>0</v>
      </c>
      <c r="Z18" s="987">
        <v>0</v>
      </c>
      <c r="AA18" s="991">
        <v>0</v>
      </c>
      <c r="AB18" s="987">
        <v>0</v>
      </c>
      <c r="AC18" s="987">
        <v>0</v>
      </c>
      <c r="AD18" s="991">
        <v>0</v>
      </c>
      <c r="AE18" s="992" t="s">
        <v>872</v>
      </c>
      <c r="AF18" s="992" t="s">
        <v>871</v>
      </c>
      <c r="AG18" s="992"/>
      <c r="AH18" s="993" t="s">
        <v>808</v>
      </c>
      <c r="AI18" s="994" t="s">
        <v>2687</v>
      </c>
    </row>
    <row r="19" spans="1:2553" s="1029" customFormat="1" ht="12.75" customHeight="1" x14ac:dyDescent="0.2">
      <c r="A19" s="1362"/>
      <c r="B19" s="1024" t="s">
        <v>1931</v>
      </c>
      <c r="C19" s="1025"/>
      <c r="D19" s="1025" t="s">
        <v>1800</v>
      </c>
      <c r="E19" s="1025" t="s">
        <v>5</v>
      </c>
      <c r="F19" s="1025" t="s">
        <v>1931</v>
      </c>
      <c r="G19" s="1025">
        <v>15.090377</v>
      </c>
      <c r="H19" s="1025">
        <v>106.52637199999999</v>
      </c>
      <c r="I19" s="1025" t="s">
        <v>2967</v>
      </c>
      <c r="J19" s="1025" t="s">
        <v>2975</v>
      </c>
      <c r="K19" s="1025" t="s">
        <v>11</v>
      </c>
      <c r="L19" s="1025" t="s">
        <v>3</v>
      </c>
      <c r="M19" s="1025">
        <v>2019</v>
      </c>
      <c r="N19" s="1025" t="s">
        <v>1932</v>
      </c>
      <c r="O19" s="1025"/>
      <c r="P19" s="1025" t="s">
        <v>0</v>
      </c>
      <c r="Q19" s="1025"/>
      <c r="R19" s="1025"/>
      <c r="S19" s="1025"/>
      <c r="T19" s="1025"/>
      <c r="U19" s="1025"/>
      <c r="V19" s="1025"/>
      <c r="W19" s="1025"/>
      <c r="X19" s="1025"/>
      <c r="Y19" s="1025"/>
      <c r="Z19" s="1025"/>
      <c r="AA19" s="1025"/>
      <c r="AB19" s="1025"/>
      <c r="AC19" s="1025"/>
      <c r="AD19" s="1025"/>
      <c r="AE19" s="1025"/>
      <c r="AF19" s="1025"/>
      <c r="AG19" s="1025"/>
      <c r="AH19" s="1025"/>
      <c r="AI19" s="1027" t="s">
        <v>1933</v>
      </c>
      <c r="AJ19" s="1028"/>
      <c r="AK19" s="1028"/>
      <c r="AL19" s="1028"/>
      <c r="AM19" s="1028"/>
      <c r="AN19" s="1028"/>
      <c r="AO19" s="1028"/>
      <c r="AP19" s="1028"/>
      <c r="AQ19" s="1028"/>
      <c r="AR19" s="1028"/>
      <c r="AS19" s="1028"/>
      <c r="AT19" s="1028"/>
      <c r="AU19" s="1028"/>
      <c r="AV19" s="1028"/>
      <c r="AW19" s="1028"/>
      <c r="AX19" s="1028"/>
      <c r="AY19" s="1028"/>
      <c r="AZ19" s="1028"/>
      <c r="BA19" s="1028"/>
      <c r="BB19" s="1028"/>
      <c r="BC19" s="1028"/>
      <c r="BD19" s="1028"/>
      <c r="BE19" s="1028"/>
      <c r="BF19" s="1028"/>
      <c r="BG19" s="1028"/>
      <c r="BH19" s="1028"/>
      <c r="BI19" s="1028"/>
      <c r="BJ19" s="1028"/>
      <c r="BK19" s="1028"/>
      <c r="BL19" s="1028"/>
      <c r="BM19" s="1028"/>
      <c r="BN19" s="1028"/>
      <c r="BO19" s="1028"/>
      <c r="BP19" s="1028"/>
      <c r="BQ19" s="1028"/>
      <c r="BR19" s="1028"/>
      <c r="BS19" s="1028"/>
      <c r="BT19" s="1028"/>
      <c r="BU19" s="1028"/>
      <c r="BV19" s="1028"/>
      <c r="BW19" s="1028"/>
      <c r="BX19" s="1028"/>
      <c r="BY19" s="1028"/>
      <c r="BZ19" s="1028"/>
      <c r="CA19" s="1028"/>
      <c r="CB19" s="1028"/>
      <c r="CC19" s="1028"/>
      <c r="CD19" s="1028"/>
      <c r="CE19" s="1028"/>
      <c r="CF19" s="1028"/>
      <c r="CG19" s="1028"/>
      <c r="CH19" s="1028"/>
      <c r="CI19" s="1028"/>
      <c r="CJ19" s="1028"/>
      <c r="CK19" s="1028"/>
      <c r="CL19" s="1028"/>
      <c r="CM19" s="1028"/>
      <c r="CN19" s="1028"/>
      <c r="CO19" s="1028"/>
      <c r="CP19" s="1028"/>
      <c r="CQ19" s="1028"/>
      <c r="CR19" s="1028"/>
      <c r="CS19" s="1028"/>
      <c r="CT19" s="1028"/>
      <c r="CU19" s="1028"/>
      <c r="CV19" s="1028"/>
      <c r="CW19" s="1028"/>
      <c r="CX19" s="1028"/>
      <c r="CY19" s="1028"/>
      <c r="CZ19" s="1028"/>
      <c r="DA19" s="1028"/>
      <c r="DB19" s="1028"/>
      <c r="DC19" s="1028"/>
      <c r="DD19" s="1028"/>
      <c r="DE19" s="1028"/>
      <c r="DF19" s="1028"/>
      <c r="DG19" s="1028"/>
      <c r="DH19" s="1028"/>
      <c r="DI19" s="1028"/>
      <c r="DJ19" s="1028"/>
      <c r="DK19" s="1028"/>
      <c r="DL19" s="1028"/>
      <c r="DM19" s="1028"/>
      <c r="DN19" s="1028"/>
      <c r="DO19" s="1028"/>
      <c r="DP19" s="1028"/>
      <c r="DQ19" s="1028"/>
      <c r="DR19" s="1028"/>
      <c r="DS19" s="1028"/>
      <c r="DT19" s="1028"/>
      <c r="DU19" s="1028"/>
      <c r="DV19" s="1028"/>
      <c r="DW19" s="1028"/>
      <c r="DX19" s="1028"/>
      <c r="DY19" s="1028"/>
      <c r="DZ19" s="1028"/>
      <c r="EA19" s="1028"/>
      <c r="EB19" s="1028"/>
      <c r="EC19" s="1028"/>
      <c r="ED19" s="1028"/>
      <c r="EE19" s="1028"/>
      <c r="EF19" s="1028"/>
      <c r="EG19" s="1028"/>
      <c r="EH19" s="1028"/>
      <c r="EI19" s="1028"/>
      <c r="EJ19" s="1028"/>
      <c r="EK19" s="1028"/>
      <c r="EL19" s="1028"/>
      <c r="EM19" s="1028"/>
      <c r="EN19" s="1028"/>
      <c r="EO19" s="1028"/>
      <c r="EP19" s="1028"/>
      <c r="EQ19" s="1028"/>
      <c r="ER19" s="1028"/>
      <c r="ES19" s="1028"/>
      <c r="ET19" s="1028"/>
      <c r="EU19" s="1028"/>
      <c r="EV19" s="1028"/>
      <c r="EW19" s="1028"/>
      <c r="EX19" s="1028"/>
      <c r="EY19" s="1028"/>
      <c r="EZ19" s="1028"/>
      <c r="FA19" s="1028"/>
      <c r="FB19" s="1028"/>
      <c r="FC19" s="1028"/>
      <c r="FD19" s="1028"/>
      <c r="FE19" s="1028"/>
      <c r="FF19" s="1028"/>
      <c r="FG19" s="1028"/>
      <c r="FH19" s="1028"/>
      <c r="FI19" s="1028"/>
      <c r="FJ19" s="1028"/>
      <c r="FK19" s="1028"/>
      <c r="FL19" s="1028"/>
      <c r="FM19" s="1028"/>
      <c r="FN19" s="1028"/>
      <c r="FO19" s="1028"/>
      <c r="FP19" s="1028"/>
      <c r="FQ19" s="1028"/>
      <c r="FR19" s="1028"/>
      <c r="FS19" s="1028"/>
      <c r="FT19" s="1028"/>
      <c r="FU19" s="1028"/>
      <c r="FV19" s="1028"/>
      <c r="FW19" s="1028"/>
      <c r="FX19" s="1028"/>
      <c r="FY19" s="1028"/>
      <c r="FZ19" s="1028"/>
      <c r="GA19" s="1028"/>
      <c r="GB19" s="1028"/>
      <c r="GC19" s="1028"/>
      <c r="GD19" s="1028"/>
      <c r="GE19" s="1028"/>
      <c r="GF19" s="1028"/>
      <c r="GG19" s="1028"/>
      <c r="GH19" s="1028"/>
      <c r="GI19" s="1028"/>
      <c r="GJ19" s="1028"/>
      <c r="GK19" s="1028"/>
      <c r="GL19" s="1028"/>
      <c r="GM19" s="1028"/>
      <c r="GN19" s="1028"/>
      <c r="GO19" s="1028"/>
      <c r="GP19" s="1028"/>
      <c r="GQ19" s="1028"/>
      <c r="GR19" s="1028"/>
      <c r="GS19" s="1028"/>
      <c r="GT19" s="1028"/>
      <c r="GU19" s="1028"/>
      <c r="GV19" s="1028"/>
      <c r="GW19" s="1028"/>
      <c r="GX19" s="1028"/>
      <c r="GY19" s="1028"/>
      <c r="GZ19" s="1028"/>
      <c r="HA19" s="1028"/>
      <c r="HB19" s="1028"/>
      <c r="HC19" s="1028"/>
      <c r="HD19" s="1028"/>
      <c r="HE19" s="1028"/>
      <c r="HF19" s="1028"/>
      <c r="HG19" s="1028"/>
      <c r="HH19" s="1028"/>
      <c r="HI19" s="1028"/>
      <c r="HJ19" s="1028"/>
      <c r="HK19" s="1028"/>
      <c r="HL19" s="1028"/>
      <c r="HM19" s="1028"/>
      <c r="HN19" s="1028"/>
      <c r="HO19" s="1028"/>
      <c r="HP19" s="1028"/>
      <c r="HQ19" s="1028"/>
      <c r="HR19" s="1028"/>
      <c r="HS19" s="1028"/>
      <c r="HT19" s="1028"/>
      <c r="HU19" s="1028"/>
      <c r="HV19" s="1028"/>
      <c r="HW19" s="1028"/>
      <c r="HX19" s="1028"/>
      <c r="HY19" s="1028"/>
      <c r="HZ19" s="1028"/>
      <c r="IA19" s="1028"/>
      <c r="IB19" s="1028"/>
      <c r="IC19" s="1028"/>
      <c r="ID19" s="1028"/>
      <c r="IE19" s="1028"/>
      <c r="IF19" s="1028"/>
      <c r="IG19" s="1028"/>
      <c r="IH19" s="1028"/>
      <c r="II19" s="1028"/>
      <c r="IJ19" s="1028"/>
      <c r="IK19" s="1028"/>
      <c r="IL19" s="1028"/>
      <c r="IM19" s="1028"/>
      <c r="IN19" s="1028"/>
      <c r="IO19" s="1028"/>
      <c r="IP19" s="1028"/>
      <c r="IQ19" s="1028"/>
      <c r="IR19" s="1028"/>
      <c r="IS19" s="1028"/>
      <c r="IT19" s="1028"/>
      <c r="IU19" s="1028"/>
      <c r="IV19" s="1028"/>
      <c r="IW19" s="1028"/>
      <c r="IX19" s="1028"/>
      <c r="IY19" s="1028"/>
      <c r="IZ19" s="1028"/>
      <c r="JA19" s="1028"/>
      <c r="JB19" s="1028"/>
      <c r="JC19" s="1028"/>
      <c r="JD19" s="1028"/>
      <c r="JE19" s="1028"/>
      <c r="JF19" s="1028"/>
      <c r="JG19" s="1028"/>
      <c r="JH19" s="1028"/>
      <c r="JI19" s="1028"/>
      <c r="JJ19" s="1028"/>
      <c r="JK19" s="1028"/>
      <c r="JL19" s="1028"/>
      <c r="JM19" s="1028"/>
      <c r="JN19" s="1028"/>
      <c r="JO19" s="1028"/>
      <c r="JP19" s="1028"/>
      <c r="JQ19" s="1028"/>
      <c r="JR19" s="1028"/>
      <c r="JS19" s="1028"/>
      <c r="JT19" s="1028"/>
      <c r="JU19" s="1028"/>
      <c r="JV19" s="1028"/>
      <c r="JW19" s="1028"/>
      <c r="JX19" s="1028"/>
      <c r="JY19" s="1028"/>
      <c r="JZ19" s="1028"/>
      <c r="KA19" s="1028"/>
      <c r="KB19" s="1028"/>
      <c r="KC19" s="1028"/>
      <c r="KD19" s="1028"/>
      <c r="KE19" s="1028"/>
      <c r="KF19" s="1028"/>
      <c r="KG19" s="1028"/>
      <c r="KH19" s="1028"/>
      <c r="KI19" s="1028"/>
      <c r="KJ19" s="1028"/>
      <c r="KK19" s="1028"/>
      <c r="KL19" s="1028"/>
      <c r="KM19" s="1028"/>
      <c r="KN19" s="1028"/>
      <c r="KO19" s="1028"/>
      <c r="KP19" s="1028"/>
      <c r="KQ19" s="1028"/>
      <c r="KR19" s="1028"/>
      <c r="KS19" s="1028"/>
      <c r="KT19" s="1028"/>
      <c r="KU19" s="1028"/>
      <c r="KV19" s="1028"/>
      <c r="KW19" s="1028"/>
      <c r="KX19" s="1028"/>
      <c r="KY19" s="1028"/>
      <c r="KZ19" s="1028"/>
      <c r="LA19" s="1028"/>
      <c r="LB19" s="1028"/>
      <c r="LC19" s="1028"/>
      <c r="LD19" s="1028"/>
      <c r="LE19" s="1028"/>
      <c r="LF19" s="1028"/>
      <c r="LG19" s="1028"/>
      <c r="LH19" s="1028"/>
      <c r="LI19" s="1028"/>
      <c r="LJ19" s="1028"/>
      <c r="LK19" s="1028"/>
      <c r="LL19" s="1028"/>
      <c r="LM19" s="1028"/>
      <c r="LN19" s="1028"/>
      <c r="LO19" s="1028"/>
      <c r="LP19" s="1028"/>
      <c r="LQ19" s="1028"/>
      <c r="LR19" s="1028"/>
      <c r="LS19" s="1028"/>
      <c r="LT19" s="1028"/>
      <c r="LU19" s="1028"/>
      <c r="LV19" s="1028"/>
      <c r="LW19" s="1028"/>
      <c r="LX19" s="1028"/>
      <c r="LY19" s="1028"/>
      <c r="LZ19" s="1028"/>
      <c r="MA19" s="1028"/>
      <c r="MB19" s="1028"/>
      <c r="MC19" s="1028"/>
      <c r="MD19" s="1028"/>
      <c r="ME19" s="1028"/>
      <c r="MF19" s="1028"/>
      <c r="MG19" s="1028"/>
      <c r="MH19" s="1028"/>
      <c r="MI19" s="1028"/>
      <c r="MJ19" s="1028"/>
      <c r="MK19" s="1028"/>
      <c r="ML19" s="1028"/>
      <c r="MM19" s="1028"/>
      <c r="MN19" s="1028"/>
      <c r="MO19" s="1028"/>
      <c r="MP19" s="1028"/>
      <c r="MQ19" s="1028"/>
      <c r="MR19" s="1028"/>
      <c r="MS19" s="1028"/>
      <c r="MT19" s="1028"/>
      <c r="MU19" s="1028"/>
      <c r="MV19" s="1028"/>
      <c r="MW19" s="1028"/>
      <c r="MX19" s="1028"/>
      <c r="MY19" s="1028"/>
      <c r="MZ19" s="1028"/>
      <c r="NA19" s="1028"/>
      <c r="NB19" s="1028"/>
      <c r="NC19" s="1028"/>
      <c r="ND19" s="1028"/>
      <c r="NE19" s="1028"/>
      <c r="NF19" s="1028"/>
      <c r="NG19" s="1028"/>
      <c r="NH19" s="1028"/>
      <c r="NI19" s="1028"/>
      <c r="NJ19" s="1028"/>
      <c r="NK19" s="1028"/>
      <c r="NL19" s="1028"/>
      <c r="NM19" s="1028"/>
      <c r="NN19" s="1028"/>
      <c r="NO19" s="1028"/>
      <c r="NP19" s="1028"/>
      <c r="NQ19" s="1028"/>
      <c r="NR19" s="1028"/>
      <c r="NS19" s="1028"/>
      <c r="NT19" s="1028"/>
      <c r="NU19" s="1028"/>
      <c r="NV19" s="1028"/>
      <c r="NW19" s="1028"/>
      <c r="NX19" s="1028"/>
      <c r="NY19" s="1028"/>
      <c r="NZ19" s="1028"/>
      <c r="OA19" s="1028"/>
      <c r="OB19" s="1028"/>
      <c r="OC19" s="1028"/>
      <c r="OD19" s="1028"/>
      <c r="OE19" s="1028"/>
      <c r="OF19" s="1028"/>
      <c r="OG19" s="1028"/>
      <c r="OH19" s="1028"/>
      <c r="OI19" s="1028"/>
      <c r="OJ19" s="1028"/>
      <c r="OK19" s="1028"/>
      <c r="OL19" s="1028"/>
      <c r="OM19" s="1028"/>
      <c r="ON19" s="1028"/>
      <c r="OO19" s="1028"/>
      <c r="OP19" s="1028"/>
      <c r="OQ19" s="1028"/>
      <c r="OR19" s="1028"/>
      <c r="OS19" s="1028"/>
      <c r="OT19" s="1028"/>
      <c r="OU19" s="1028"/>
      <c r="OV19" s="1028"/>
      <c r="OW19" s="1028"/>
      <c r="OX19" s="1028"/>
      <c r="OY19" s="1028"/>
      <c r="OZ19" s="1028"/>
      <c r="PA19" s="1028"/>
      <c r="PB19" s="1028"/>
      <c r="PC19" s="1028"/>
      <c r="PD19" s="1028"/>
      <c r="PE19" s="1028"/>
      <c r="PF19" s="1028"/>
      <c r="PG19" s="1028"/>
      <c r="PH19" s="1028"/>
      <c r="PI19" s="1028"/>
      <c r="PJ19" s="1028"/>
      <c r="PK19" s="1028"/>
      <c r="PL19" s="1028"/>
      <c r="PM19" s="1028"/>
      <c r="PN19" s="1028"/>
      <c r="PO19" s="1028"/>
      <c r="PP19" s="1028"/>
      <c r="PQ19" s="1028"/>
      <c r="PR19" s="1028"/>
      <c r="PS19" s="1028"/>
      <c r="PT19" s="1028"/>
      <c r="PU19" s="1028"/>
      <c r="PV19" s="1028"/>
      <c r="PW19" s="1028"/>
      <c r="PX19" s="1028"/>
      <c r="PY19" s="1028"/>
      <c r="PZ19" s="1028"/>
      <c r="QA19" s="1028"/>
      <c r="QB19" s="1028"/>
      <c r="QC19" s="1028"/>
      <c r="QD19" s="1028"/>
      <c r="QE19" s="1028"/>
      <c r="QF19" s="1028"/>
      <c r="QG19" s="1028"/>
      <c r="QH19" s="1028"/>
      <c r="QI19" s="1028"/>
      <c r="QJ19" s="1028"/>
      <c r="QK19" s="1028"/>
      <c r="QL19" s="1028"/>
      <c r="QM19" s="1028"/>
      <c r="QN19" s="1028"/>
      <c r="QO19" s="1028"/>
      <c r="QP19" s="1028"/>
      <c r="QQ19" s="1028"/>
      <c r="QR19" s="1028"/>
      <c r="QS19" s="1028"/>
      <c r="QT19" s="1028"/>
      <c r="QU19" s="1028"/>
      <c r="QV19" s="1028"/>
      <c r="QW19" s="1028"/>
      <c r="QX19" s="1028"/>
      <c r="QY19" s="1028"/>
      <c r="QZ19" s="1028"/>
      <c r="RA19" s="1028"/>
      <c r="RB19" s="1028"/>
      <c r="RC19" s="1028"/>
      <c r="RD19" s="1028"/>
      <c r="RE19" s="1028"/>
      <c r="RF19" s="1028"/>
      <c r="RG19" s="1028"/>
      <c r="RH19" s="1028"/>
      <c r="RI19" s="1028"/>
      <c r="RJ19" s="1028"/>
      <c r="RK19" s="1028"/>
      <c r="RL19" s="1028"/>
      <c r="RM19" s="1028"/>
      <c r="RN19" s="1028"/>
      <c r="RO19" s="1028"/>
      <c r="RP19" s="1028"/>
      <c r="RQ19" s="1028"/>
      <c r="RR19" s="1028"/>
      <c r="RS19" s="1028"/>
      <c r="RT19" s="1028"/>
      <c r="RU19" s="1028"/>
      <c r="RV19" s="1028"/>
      <c r="RW19" s="1028"/>
      <c r="RX19" s="1028"/>
      <c r="RY19" s="1028"/>
      <c r="RZ19" s="1028"/>
      <c r="SA19" s="1028"/>
      <c r="SB19" s="1028"/>
      <c r="SC19" s="1028"/>
      <c r="SD19" s="1028"/>
      <c r="SE19" s="1028"/>
      <c r="SF19" s="1028"/>
      <c r="SG19" s="1028"/>
      <c r="SH19" s="1028"/>
      <c r="SI19" s="1028"/>
      <c r="SJ19" s="1028"/>
      <c r="SK19" s="1028"/>
      <c r="SL19" s="1028"/>
      <c r="SM19" s="1028"/>
      <c r="SN19" s="1028"/>
      <c r="SO19" s="1028"/>
      <c r="SP19" s="1028"/>
      <c r="SQ19" s="1028"/>
      <c r="SR19" s="1028"/>
      <c r="SS19" s="1028"/>
      <c r="ST19" s="1028"/>
      <c r="SU19" s="1028"/>
      <c r="SV19" s="1028"/>
      <c r="SW19" s="1028"/>
      <c r="SX19" s="1028"/>
      <c r="SY19" s="1028"/>
      <c r="SZ19" s="1028"/>
      <c r="TA19" s="1028"/>
      <c r="TB19" s="1028"/>
      <c r="TC19" s="1028"/>
      <c r="TD19" s="1028"/>
      <c r="TE19" s="1028"/>
      <c r="TF19" s="1028"/>
      <c r="TG19" s="1028"/>
      <c r="TH19" s="1028"/>
      <c r="TI19" s="1028"/>
      <c r="TJ19" s="1028"/>
      <c r="TK19" s="1028"/>
      <c r="TL19" s="1028"/>
      <c r="TM19" s="1028"/>
      <c r="TN19" s="1028"/>
      <c r="TO19" s="1028"/>
      <c r="TP19" s="1028"/>
      <c r="TQ19" s="1028"/>
      <c r="TR19" s="1028"/>
      <c r="TS19" s="1028"/>
      <c r="TT19" s="1028"/>
      <c r="TU19" s="1028"/>
      <c r="TV19" s="1028"/>
      <c r="TW19" s="1028"/>
      <c r="TX19" s="1028"/>
      <c r="TY19" s="1028"/>
      <c r="TZ19" s="1028"/>
      <c r="UA19" s="1028"/>
      <c r="UB19" s="1028"/>
      <c r="UC19" s="1028"/>
      <c r="UD19" s="1028"/>
      <c r="UE19" s="1028"/>
      <c r="UF19" s="1028"/>
      <c r="UG19" s="1028"/>
      <c r="UH19" s="1028"/>
      <c r="UI19" s="1028"/>
      <c r="UJ19" s="1028"/>
      <c r="UK19" s="1028"/>
      <c r="UL19" s="1028"/>
      <c r="UM19" s="1028"/>
      <c r="UN19" s="1028"/>
      <c r="UO19" s="1028"/>
      <c r="UP19" s="1028"/>
      <c r="UQ19" s="1028"/>
      <c r="UR19" s="1028"/>
      <c r="US19" s="1028"/>
      <c r="UT19" s="1028"/>
      <c r="UU19" s="1028"/>
      <c r="UV19" s="1028"/>
      <c r="UW19" s="1028"/>
      <c r="UX19" s="1028"/>
      <c r="UY19" s="1028"/>
      <c r="UZ19" s="1028"/>
      <c r="VA19" s="1028"/>
      <c r="VB19" s="1028"/>
      <c r="VC19" s="1028"/>
      <c r="VD19" s="1028"/>
      <c r="VE19" s="1028"/>
      <c r="VF19" s="1028"/>
      <c r="VG19" s="1028"/>
      <c r="VH19" s="1028"/>
      <c r="VI19" s="1028"/>
      <c r="VJ19" s="1028"/>
      <c r="VK19" s="1028"/>
      <c r="VL19" s="1028"/>
      <c r="VM19" s="1028"/>
      <c r="VN19" s="1028"/>
      <c r="VO19" s="1028"/>
      <c r="VP19" s="1028"/>
      <c r="VQ19" s="1028"/>
      <c r="VR19" s="1028"/>
      <c r="VS19" s="1028"/>
      <c r="VT19" s="1028"/>
      <c r="VU19" s="1028"/>
      <c r="VV19" s="1028"/>
      <c r="VW19" s="1028"/>
      <c r="VX19" s="1028"/>
      <c r="VY19" s="1028"/>
      <c r="VZ19" s="1028"/>
      <c r="WA19" s="1028"/>
      <c r="WB19" s="1028"/>
      <c r="WC19" s="1028"/>
      <c r="WD19" s="1028"/>
      <c r="WE19" s="1028"/>
      <c r="WF19" s="1028"/>
      <c r="WG19" s="1028"/>
      <c r="WH19" s="1028"/>
      <c r="WI19" s="1028"/>
      <c r="WJ19" s="1028"/>
      <c r="WK19" s="1028"/>
      <c r="WL19" s="1028"/>
      <c r="WM19" s="1028"/>
      <c r="WN19" s="1028"/>
      <c r="WO19" s="1028"/>
      <c r="WP19" s="1028"/>
      <c r="WQ19" s="1028"/>
      <c r="WR19" s="1028"/>
      <c r="WS19" s="1028"/>
      <c r="WT19" s="1028"/>
      <c r="WU19" s="1028"/>
      <c r="WV19" s="1028"/>
      <c r="WW19" s="1028"/>
      <c r="WX19" s="1028"/>
      <c r="WY19" s="1028"/>
      <c r="WZ19" s="1028"/>
      <c r="XA19" s="1028"/>
      <c r="XB19" s="1028"/>
      <c r="XC19" s="1028"/>
      <c r="XD19" s="1028"/>
      <c r="XE19" s="1028"/>
      <c r="XF19" s="1028"/>
      <c r="XG19" s="1028"/>
      <c r="XH19" s="1028"/>
      <c r="XI19" s="1028"/>
      <c r="XJ19" s="1028"/>
      <c r="XK19" s="1028"/>
      <c r="XL19" s="1028"/>
      <c r="XM19" s="1028"/>
      <c r="XN19" s="1028"/>
      <c r="XO19" s="1028"/>
      <c r="XP19" s="1028"/>
      <c r="XQ19" s="1028"/>
      <c r="XR19" s="1028"/>
      <c r="XS19" s="1028"/>
      <c r="XT19" s="1028"/>
      <c r="XU19" s="1028"/>
      <c r="XV19" s="1028"/>
      <c r="XW19" s="1028"/>
      <c r="XX19" s="1028"/>
      <c r="XY19" s="1028"/>
      <c r="XZ19" s="1028"/>
      <c r="YA19" s="1028"/>
      <c r="YB19" s="1028"/>
      <c r="YC19" s="1028"/>
      <c r="YD19" s="1028"/>
      <c r="YE19" s="1028"/>
      <c r="YF19" s="1028"/>
      <c r="YG19" s="1028"/>
      <c r="YH19" s="1028"/>
      <c r="YI19" s="1028"/>
      <c r="YJ19" s="1028"/>
      <c r="YK19" s="1028"/>
      <c r="YL19" s="1028"/>
      <c r="YM19" s="1028"/>
      <c r="YN19" s="1028"/>
      <c r="YO19" s="1028"/>
      <c r="YP19" s="1028"/>
      <c r="YQ19" s="1028"/>
      <c r="YR19" s="1028"/>
      <c r="YS19" s="1028"/>
      <c r="YT19" s="1028"/>
      <c r="YU19" s="1028"/>
      <c r="YV19" s="1028"/>
      <c r="YW19" s="1028"/>
      <c r="YX19" s="1028"/>
      <c r="YY19" s="1028"/>
      <c r="YZ19" s="1028"/>
      <c r="ZA19" s="1028"/>
      <c r="ZB19" s="1028"/>
      <c r="ZC19" s="1028"/>
      <c r="ZD19" s="1028"/>
      <c r="ZE19" s="1028"/>
      <c r="ZF19" s="1028"/>
      <c r="ZG19" s="1028"/>
      <c r="ZH19" s="1028"/>
      <c r="ZI19" s="1028"/>
      <c r="ZJ19" s="1028"/>
      <c r="ZK19" s="1028"/>
      <c r="ZL19" s="1028"/>
      <c r="ZM19" s="1028"/>
      <c r="ZN19" s="1028"/>
      <c r="ZO19" s="1028"/>
      <c r="ZP19" s="1028"/>
      <c r="ZQ19" s="1028"/>
      <c r="ZR19" s="1028"/>
      <c r="ZS19" s="1028"/>
      <c r="ZT19" s="1028"/>
      <c r="ZU19" s="1028"/>
      <c r="ZV19" s="1028"/>
      <c r="ZW19" s="1028"/>
      <c r="ZX19" s="1028"/>
      <c r="ZY19" s="1028"/>
      <c r="ZZ19" s="1028"/>
      <c r="AAA19" s="1028"/>
      <c r="AAB19" s="1028"/>
      <c r="AAC19" s="1028"/>
      <c r="AAD19" s="1028"/>
      <c r="AAE19" s="1028"/>
      <c r="AAF19" s="1028"/>
      <c r="AAG19" s="1028"/>
      <c r="AAH19" s="1028"/>
      <c r="AAI19" s="1028"/>
      <c r="AAJ19" s="1028"/>
      <c r="AAK19" s="1028"/>
      <c r="AAL19" s="1028"/>
      <c r="AAM19" s="1028"/>
      <c r="AAN19" s="1028"/>
      <c r="AAO19" s="1028"/>
      <c r="AAP19" s="1028"/>
      <c r="AAQ19" s="1028"/>
      <c r="AAR19" s="1028"/>
      <c r="AAS19" s="1028"/>
      <c r="AAT19" s="1028"/>
      <c r="AAU19" s="1028"/>
      <c r="AAV19" s="1028"/>
      <c r="AAW19" s="1028"/>
      <c r="AAX19" s="1028"/>
      <c r="AAY19" s="1028"/>
      <c r="AAZ19" s="1028"/>
      <c r="ABA19" s="1028"/>
      <c r="ABB19" s="1028"/>
      <c r="ABC19" s="1028"/>
      <c r="ABD19" s="1028"/>
      <c r="ABE19" s="1028"/>
      <c r="ABF19" s="1028"/>
      <c r="ABG19" s="1028"/>
      <c r="ABH19" s="1028"/>
      <c r="ABI19" s="1028"/>
      <c r="ABJ19" s="1028"/>
      <c r="ABK19" s="1028"/>
      <c r="ABL19" s="1028"/>
      <c r="ABM19" s="1028"/>
      <c r="ABN19" s="1028"/>
      <c r="ABO19" s="1028"/>
      <c r="ABP19" s="1028"/>
      <c r="ABQ19" s="1028"/>
      <c r="ABR19" s="1028"/>
      <c r="ABS19" s="1028"/>
      <c r="ABT19" s="1028"/>
      <c r="ABU19" s="1028"/>
      <c r="ABV19" s="1028"/>
      <c r="ABW19" s="1028"/>
      <c r="ABX19" s="1028"/>
      <c r="ABY19" s="1028"/>
      <c r="ABZ19" s="1028"/>
      <c r="ACA19" s="1028"/>
      <c r="ACB19" s="1028"/>
      <c r="ACC19" s="1028"/>
      <c r="ACD19" s="1028"/>
      <c r="ACE19" s="1028"/>
      <c r="ACF19" s="1028"/>
      <c r="ACG19" s="1028"/>
      <c r="ACH19" s="1028"/>
      <c r="ACI19" s="1028"/>
      <c r="ACJ19" s="1028"/>
      <c r="ACK19" s="1028"/>
      <c r="ACL19" s="1028"/>
      <c r="ACM19" s="1028"/>
      <c r="ACN19" s="1028"/>
      <c r="ACO19" s="1028"/>
      <c r="ACP19" s="1028"/>
      <c r="ACQ19" s="1028"/>
      <c r="ACR19" s="1028"/>
      <c r="ACS19" s="1028"/>
      <c r="ACT19" s="1028"/>
      <c r="ACU19" s="1028"/>
      <c r="ACV19" s="1028"/>
      <c r="ACW19" s="1028"/>
      <c r="ACX19" s="1028"/>
      <c r="ACY19" s="1028"/>
      <c r="ACZ19" s="1028"/>
      <c r="ADA19" s="1028"/>
      <c r="ADB19" s="1028"/>
      <c r="ADC19" s="1028"/>
      <c r="ADD19" s="1028"/>
      <c r="ADE19" s="1028"/>
      <c r="ADF19" s="1028"/>
      <c r="ADG19" s="1028"/>
      <c r="ADH19" s="1028"/>
      <c r="ADI19" s="1028"/>
      <c r="ADJ19" s="1028"/>
      <c r="ADK19" s="1028"/>
      <c r="ADL19" s="1028"/>
      <c r="ADM19" s="1028"/>
      <c r="ADN19" s="1028"/>
      <c r="ADO19" s="1028"/>
      <c r="ADP19" s="1028"/>
      <c r="ADQ19" s="1028"/>
      <c r="ADR19" s="1028"/>
      <c r="ADS19" s="1028"/>
      <c r="ADT19" s="1028"/>
      <c r="ADU19" s="1028"/>
      <c r="ADV19" s="1028"/>
      <c r="ADW19" s="1028"/>
      <c r="ADX19" s="1028"/>
      <c r="ADY19" s="1028"/>
      <c r="ADZ19" s="1028"/>
      <c r="AEA19" s="1028"/>
      <c r="AEB19" s="1028"/>
      <c r="AEC19" s="1028"/>
      <c r="AED19" s="1028"/>
      <c r="AEE19" s="1028"/>
      <c r="AEF19" s="1028"/>
      <c r="AEG19" s="1028"/>
      <c r="AEH19" s="1028"/>
      <c r="AEI19" s="1028"/>
      <c r="AEJ19" s="1028"/>
      <c r="AEK19" s="1028"/>
      <c r="AEL19" s="1028"/>
      <c r="AEM19" s="1028"/>
      <c r="AEN19" s="1028"/>
      <c r="AEO19" s="1028"/>
      <c r="AEP19" s="1028"/>
      <c r="AEQ19" s="1028"/>
      <c r="AER19" s="1028"/>
      <c r="AES19" s="1028"/>
      <c r="AET19" s="1028"/>
      <c r="AEU19" s="1028"/>
      <c r="AEV19" s="1028"/>
      <c r="AEW19" s="1028"/>
      <c r="AEX19" s="1028"/>
      <c r="AEY19" s="1028"/>
      <c r="AEZ19" s="1028"/>
      <c r="AFA19" s="1028"/>
      <c r="AFB19" s="1028"/>
      <c r="AFC19" s="1028"/>
      <c r="AFD19" s="1028"/>
      <c r="AFE19" s="1028"/>
      <c r="AFF19" s="1028"/>
      <c r="AFG19" s="1028"/>
      <c r="AFH19" s="1028"/>
      <c r="AFI19" s="1028"/>
      <c r="AFJ19" s="1028"/>
      <c r="AFK19" s="1028"/>
      <c r="AFL19" s="1028"/>
      <c r="AFM19" s="1028"/>
      <c r="AFN19" s="1028"/>
      <c r="AFO19" s="1028"/>
      <c r="AFP19" s="1028"/>
      <c r="AFQ19" s="1028"/>
      <c r="AFR19" s="1028"/>
      <c r="AFS19" s="1028"/>
      <c r="AFT19" s="1028"/>
      <c r="AFU19" s="1028"/>
      <c r="AFV19" s="1028"/>
      <c r="AFW19" s="1028"/>
      <c r="AFX19" s="1028"/>
      <c r="AFY19" s="1028"/>
      <c r="AFZ19" s="1028"/>
      <c r="AGA19" s="1028"/>
      <c r="AGB19" s="1028"/>
      <c r="AGC19" s="1028"/>
      <c r="AGD19" s="1028"/>
      <c r="AGE19" s="1028"/>
      <c r="AGF19" s="1028"/>
      <c r="AGG19" s="1028"/>
      <c r="AGH19" s="1028"/>
      <c r="AGI19" s="1028"/>
      <c r="AGJ19" s="1028"/>
      <c r="AGK19" s="1028"/>
      <c r="AGL19" s="1028"/>
      <c r="AGM19" s="1028"/>
      <c r="AGN19" s="1028"/>
      <c r="AGO19" s="1028"/>
      <c r="AGP19" s="1028"/>
      <c r="AGQ19" s="1028"/>
      <c r="AGR19" s="1028"/>
      <c r="AGS19" s="1028"/>
      <c r="AGT19" s="1028"/>
      <c r="AGU19" s="1028"/>
      <c r="AGV19" s="1028"/>
      <c r="AGW19" s="1028"/>
      <c r="AGX19" s="1028"/>
      <c r="AGY19" s="1028"/>
      <c r="AGZ19" s="1028"/>
      <c r="AHA19" s="1028"/>
      <c r="AHB19" s="1028"/>
      <c r="AHC19" s="1028"/>
      <c r="AHD19" s="1028"/>
      <c r="AHE19" s="1028"/>
      <c r="AHF19" s="1028"/>
      <c r="AHG19" s="1028"/>
      <c r="AHH19" s="1028"/>
      <c r="AHI19" s="1028"/>
      <c r="AHJ19" s="1028"/>
      <c r="AHK19" s="1028"/>
      <c r="AHL19" s="1028"/>
      <c r="AHM19" s="1028"/>
      <c r="AHN19" s="1028"/>
      <c r="AHO19" s="1028"/>
      <c r="AHP19" s="1028"/>
      <c r="AHQ19" s="1028"/>
      <c r="AHR19" s="1028"/>
      <c r="AHS19" s="1028"/>
      <c r="AHT19" s="1028"/>
      <c r="AHU19" s="1028"/>
      <c r="AHV19" s="1028"/>
      <c r="AHW19" s="1028"/>
      <c r="AHX19" s="1028"/>
      <c r="AHY19" s="1028"/>
      <c r="AHZ19" s="1028"/>
      <c r="AIA19" s="1028"/>
      <c r="AIB19" s="1028"/>
      <c r="AIC19" s="1028"/>
      <c r="AID19" s="1028"/>
      <c r="AIE19" s="1028"/>
      <c r="AIF19" s="1028"/>
      <c r="AIG19" s="1028"/>
      <c r="AIH19" s="1028"/>
      <c r="AII19" s="1028"/>
      <c r="AIJ19" s="1028"/>
      <c r="AIK19" s="1028"/>
      <c r="AIL19" s="1028"/>
      <c r="AIM19" s="1028"/>
      <c r="AIN19" s="1028"/>
      <c r="AIO19" s="1028"/>
      <c r="AIP19" s="1028"/>
      <c r="AIQ19" s="1028"/>
      <c r="AIR19" s="1028"/>
      <c r="AIS19" s="1028"/>
      <c r="AIT19" s="1028"/>
      <c r="AIU19" s="1028"/>
      <c r="AIV19" s="1028"/>
      <c r="AIW19" s="1028"/>
      <c r="AIX19" s="1028"/>
      <c r="AIY19" s="1028"/>
      <c r="AIZ19" s="1028"/>
      <c r="AJA19" s="1028"/>
      <c r="AJB19" s="1028"/>
      <c r="AJC19" s="1028"/>
      <c r="AJD19" s="1028"/>
      <c r="AJE19" s="1028"/>
      <c r="AJF19" s="1028"/>
      <c r="AJG19" s="1028"/>
      <c r="AJH19" s="1028"/>
      <c r="AJI19" s="1028"/>
      <c r="AJJ19" s="1028"/>
      <c r="AJK19" s="1028"/>
      <c r="AJL19" s="1028"/>
      <c r="AJM19" s="1028"/>
      <c r="AJN19" s="1028"/>
      <c r="AJO19" s="1028"/>
      <c r="AJP19" s="1028"/>
      <c r="AJQ19" s="1028"/>
      <c r="AJR19" s="1028"/>
      <c r="AJS19" s="1028"/>
      <c r="AJT19" s="1028"/>
      <c r="AJU19" s="1028"/>
      <c r="AJV19" s="1028"/>
      <c r="AJW19" s="1028"/>
      <c r="AJX19" s="1028"/>
      <c r="AJY19" s="1028"/>
      <c r="AJZ19" s="1028"/>
      <c r="AKA19" s="1028"/>
      <c r="AKB19" s="1028"/>
      <c r="AKC19" s="1028"/>
      <c r="AKD19" s="1028"/>
      <c r="AKE19" s="1028"/>
      <c r="AKF19" s="1028"/>
      <c r="AKG19" s="1028"/>
      <c r="AKH19" s="1028"/>
      <c r="AKI19" s="1028"/>
      <c r="AKJ19" s="1028"/>
      <c r="AKK19" s="1028"/>
      <c r="AKL19" s="1028"/>
      <c r="AKM19" s="1028"/>
      <c r="AKN19" s="1028"/>
      <c r="AKO19" s="1028"/>
      <c r="AKP19" s="1028"/>
      <c r="AKQ19" s="1028"/>
      <c r="AKR19" s="1028"/>
      <c r="AKS19" s="1028"/>
      <c r="AKT19" s="1028"/>
      <c r="AKU19" s="1028"/>
      <c r="AKV19" s="1028"/>
      <c r="AKW19" s="1028"/>
      <c r="AKX19" s="1028"/>
      <c r="AKY19" s="1028"/>
      <c r="AKZ19" s="1028"/>
      <c r="ALA19" s="1028"/>
      <c r="ALB19" s="1028"/>
      <c r="ALC19" s="1028"/>
      <c r="ALD19" s="1028"/>
      <c r="ALE19" s="1028"/>
      <c r="ALF19" s="1028"/>
      <c r="ALG19" s="1028"/>
      <c r="ALH19" s="1028"/>
      <c r="ALI19" s="1028"/>
      <c r="ALJ19" s="1028"/>
      <c r="ALK19" s="1028"/>
      <c r="ALL19" s="1028"/>
      <c r="ALM19" s="1028"/>
      <c r="ALN19" s="1028"/>
      <c r="ALO19" s="1028"/>
      <c r="ALP19" s="1028"/>
      <c r="ALQ19" s="1028"/>
      <c r="ALR19" s="1028"/>
      <c r="ALS19" s="1028"/>
      <c r="ALT19" s="1028"/>
      <c r="ALU19" s="1028"/>
      <c r="ALV19" s="1028"/>
      <c r="ALW19" s="1028"/>
      <c r="ALX19" s="1028"/>
      <c r="ALY19" s="1028"/>
      <c r="ALZ19" s="1028"/>
      <c r="AMA19" s="1028"/>
      <c r="AMB19" s="1028"/>
      <c r="AMC19" s="1028"/>
      <c r="AMD19" s="1028"/>
      <c r="AME19" s="1028"/>
      <c r="AMF19" s="1028"/>
      <c r="AMG19" s="1028"/>
      <c r="AMH19" s="1028"/>
      <c r="AMI19" s="1028"/>
      <c r="AMJ19" s="1028"/>
      <c r="AMK19" s="1028"/>
      <c r="AML19" s="1028"/>
      <c r="AMM19" s="1028"/>
      <c r="AMN19" s="1028"/>
      <c r="AMO19" s="1028"/>
      <c r="AMP19" s="1028"/>
      <c r="AMQ19" s="1028"/>
      <c r="AMR19" s="1028"/>
      <c r="AMS19" s="1028"/>
      <c r="AMT19" s="1028"/>
      <c r="AMU19" s="1028"/>
      <c r="AMV19" s="1028"/>
      <c r="AMW19" s="1028"/>
      <c r="AMX19" s="1028"/>
      <c r="AMY19" s="1028"/>
      <c r="AMZ19" s="1028"/>
      <c r="ANA19" s="1028"/>
      <c r="ANB19" s="1028"/>
      <c r="ANC19" s="1028"/>
      <c r="AND19" s="1028"/>
      <c r="ANE19" s="1028"/>
      <c r="ANF19" s="1028"/>
      <c r="ANG19" s="1028"/>
      <c r="ANH19" s="1028"/>
      <c r="ANI19" s="1028"/>
      <c r="ANJ19" s="1028"/>
      <c r="ANK19" s="1028"/>
      <c r="ANL19" s="1028"/>
      <c r="ANM19" s="1028"/>
      <c r="ANN19" s="1028"/>
      <c r="ANO19" s="1028"/>
      <c r="ANP19" s="1028"/>
      <c r="ANQ19" s="1028"/>
      <c r="ANR19" s="1028"/>
      <c r="ANS19" s="1028"/>
      <c r="ANT19" s="1028"/>
      <c r="ANU19" s="1028"/>
      <c r="ANV19" s="1028"/>
      <c r="ANW19" s="1028"/>
      <c r="ANX19" s="1028"/>
      <c r="ANY19" s="1028"/>
      <c r="ANZ19" s="1028"/>
      <c r="AOA19" s="1028"/>
      <c r="AOB19" s="1028"/>
      <c r="AOC19" s="1028"/>
      <c r="AOD19" s="1028"/>
      <c r="AOE19" s="1028"/>
      <c r="AOF19" s="1028"/>
      <c r="AOG19" s="1028"/>
      <c r="AOH19" s="1028"/>
      <c r="AOI19" s="1028"/>
      <c r="AOJ19" s="1028"/>
      <c r="AOK19" s="1028"/>
      <c r="AOL19" s="1028"/>
      <c r="AOM19" s="1028"/>
      <c r="AON19" s="1028"/>
      <c r="AOO19" s="1028"/>
      <c r="AOP19" s="1028"/>
      <c r="AOQ19" s="1028"/>
      <c r="AOR19" s="1028"/>
      <c r="AOS19" s="1028"/>
      <c r="AOT19" s="1028"/>
      <c r="AOU19" s="1028"/>
      <c r="AOV19" s="1028"/>
      <c r="AOW19" s="1028"/>
      <c r="AOX19" s="1028"/>
      <c r="AOY19" s="1028"/>
      <c r="AOZ19" s="1028"/>
      <c r="APA19" s="1028"/>
      <c r="APB19" s="1028"/>
      <c r="APC19" s="1028"/>
      <c r="APD19" s="1028"/>
      <c r="APE19" s="1028"/>
      <c r="APF19" s="1028"/>
      <c r="APG19" s="1028"/>
      <c r="APH19" s="1028"/>
      <c r="API19" s="1028"/>
      <c r="APJ19" s="1028"/>
      <c r="APK19" s="1028"/>
      <c r="APL19" s="1028"/>
      <c r="APM19" s="1028"/>
      <c r="APN19" s="1028"/>
      <c r="APO19" s="1028"/>
      <c r="APP19" s="1028"/>
      <c r="APQ19" s="1028"/>
      <c r="APR19" s="1028"/>
      <c r="APS19" s="1028"/>
      <c r="APT19" s="1028"/>
      <c r="APU19" s="1028"/>
      <c r="APV19" s="1028"/>
      <c r="APW19" s="1028"/>
      <c r="APX19" s="1028"/>
      <c r="APY19" s="1028"/>
      <c r="APZ19" s="1028"/>
      <c r="AQA19" s="1028"/>
      <c r="AQB19" s="1028"/>
      <c r="AQC19" s="1028"/>
      <c r="AQD19" s="1028"/>
      <c r="AQE19" s="1028"/>
      <c r="AQF19" s="1028"/>
      <c r="AQG19" s="1028"/>
      <c r="AQH19" s="1028"/>
      <c r="AQI19" s="1028"/>
      <c r="AQJ19" s="1028"/>
      <c r="AQK19" s="1028"/>
      <c r="AQL19" s="1028"/>
      <c r="AQM19" s="1028"/>
      <c r="AQN19" s="1028"/>
      <c r="AQO19" s="1028"/>
      <c r="AQP19" s="1028"/>
      <c r="AQQ19" s="1028"/>
      <c r="AQR19" s="1028"/>
      <c r="AQS19" s="1028"/>
      <c r="AQT19" s="1028"/>
      <c r="AQU19" s="1028"/>
      <c r="AQV19" s="1028"/>
      <c r="AQW19" s="1028"/>
      <c r="AQX19" s="1028"/>
      <c r="AQY19" s="1028"/>
      <c r="AQZ19" s="1028"/>
      <c r="ARA19" s="1028"/>
      <c r="ARB19" s="1028"/>
      <c r="ARC19" s="1028"/>
      <c r="ARD19" s="1028"/>
      <c r="ARE19" s="1028"/>
      <c r="ARF19" s="1028"/>
      <c r="ARG19" s="1028"/>
      <c r="ARH19" s="1028"/>
      <c r="ARI19" s="1028"/>
      <c r="ARJ19" s="1028"/>
      <c r="ARK19" s="1028"/>
      <c r="ARL19" s="1028"/>
      <c r="ARM19" s="1028"/>
      <c r="ARN19" s="1028"/>
      <c r="ARO19" s="1028"/>
      <c r="ARP19" s="1028"/>
      <c r="ARQ19" s="1028"/>
      <c r="ARR19" s="1028"/>
      <c r="ARS19" s="1028"/>
      <c r="ART19" s="1028"/>
      <c r="ARU19" s="1028"/>
      <c r="ARV19" s="1028"/>
      <c r="ARW19" s="1028"/>
      <c r="ARX19" s="1028"/>
      <c r="ARY19" s="1028"/>
      <c r="ARZ19" s="1028"/>
      <c r="ASA19" s="1028"/>
      <c r="ASB19" s="1028"/>
      <c r="ASC19" s="1028"/>
      <c r="ASD19" s="1028"/>
      <c r="ASE19" s="1028"/>
      <c r="ASF19" s="1028"/>
      <c r="ASG19" s="1028"/>
      <c r="ASH19" s="1028"/>
      <c r="ASI19" s="1028"/>
      <c r="ASJ19" s="1028"/>
      <c r="ASK19" s="1028"/>
      <c r="ASL19" s="1028"/>
      <c r="ASM19" s="1028"/>
      <c r="ASN19" s="1028"/>
      <c r="ASO19" s="1028"/>
      <c r="ASP19" s="1028"/>
      <c r="ASQ19" s="1028"/>
      <c r="ASR19" s="1028"/>
      <c r="ASS19" s="1028"/>
      <c r="AST19" s="1028"/>
      <c r="ASU19" s="1028"/>
      <c r="ASV19" s="1028"/>
      <c r="ASW19" s="1028"/>
      <c r="ASX19" s="1028"/>
      <c r="ASY19" s="1028"/>
      <c r="ASZ19" s="1028"/>
      <c r="ATA19" s="1028"/>
      <c r="ATB19" s="1028"/>
      <c r="ATC19" s="1028"/>
      <c r="ATD19" s="1028"/>
      <c r="ATE19" s="1028"/>
      <c r="ATF19" s="1028"/>
      <c r="ATG19" s="1028"/>
      <c r="ATH19" s="1028"/>
      <c r="ATI19" s="1028"/>
      <c r="ATJ19" s="1028"/>
      <c r="ATK19" s="1028"/>
      <c r="ATL19" s="1028"/>
      <c r="ATM19" s="1028"/>
      <c r="ATN19" s="1028"/>
      <c r="ATO19" s="1028"/>
      <c r="ATP19" s="1028"/>
      <c r="ATQ19" s="1028"/>
      <c r="ATR19" s="1028"/>
      <c r="ATS19" s="1028"/>
      <c r="ATT19" s="1028"/>
      <c r="ATU19" s="1028"/>
      <c r="ATV19" s="1028"/>
      <c r="ATW19" s="1028"/>
      <c r="ATX19" s="1028"/>
      <c r="ATY19" s="1028"/>
      <c r="ATZ19" s="1028"/>
      <c r="AUA19" s="1028"/>
      <c r="AUB19" s="1028"/>
      <c r="AUC19" s="1028"/>
      <c r="AUD19" s="1028"/>
      <c r="AUE19" s="1028"/>
      <c r="AUF19" s="1028"/>
      <c r="AUG19" s="1028"/>
      <c r="AUH19" s="1028"/>
      <c r="AUI19" s="1028"/>
      <c r="AUJ19" s="1028"/>
      <c r="AUK19" s="1028"/>
      <c r="AUL19" s="1028"/>
      <c r="AUM19" s="1028"/>
      <c r="AUN19" s="1028"/>
      <c r="AUO19" s="1028"/>
      <c r="AUP19" s="1028"/>
      <c r="AUQ19" s="1028"/>
      <c r="AUR19" s="1028"/>
      <c r="AUS19" s="1028"/>
      <c r="AUT19" s="1028"/>
      <c r="AUU19" s="1028"/>
      <c r="AUV19" s="1028"/>
      <c r="AUW19" s="1028"/>
      <c r="AUX19" s="1028"/>
      <c r="AUY19" s="1028"/>
      <c r="AUZ19" s="1028"/>
      <c r="AVA19" s="1028"/>
      <c r="AVB19" s="1028"/>
      <c r="AVC19" s="1028"/>
      <c r="AVD19" s="1028"/>
      <c r="AVE19" s="1028"/>
      <c r="AVF19" s="1028"/>
      <c r="AVG19" s="1028"/>
      <c r="AVH19" s="1028"/>
      <c r="AVI19" s="1028"/>
      <c r="AVJ19" s="1028"/>
      <c r="AVK19" s="1028"/>
      <c r="AVL19" s="1028"/>
      <c r="AVM19" s="1028"/>
      <c r="AVN19" s="1028"/>
      <c r="AVO19" s="1028"/>
      <c r="AVP19" s="1028"/>
      <c r="AVQ19" s="1028"/>
      <c r="AVR19" s="1028"/>
      <c r="AVS19" s="1028"/>
      <c r="AVT19" s="1028"/>
      <c r="AVU19" s="1028"/>
      <c r="AVV19" s="1028"/>
      <c r="AVW19" s="1028"/>
      <c r="AVX19" s="1028"/>
      <c r="AVY19" s="1028"/>
      <c r="AVZ19" s="1028"/>
      <c r="AWA19" s="1028"/>
      <c r="AWB19" s="1028"/>
      <c r="AWC19" s="1028"/>
      <c r="AWD19" s="1028"/>
      <c r="AWE19" s="1028"/>
      <c r="AWF19" s="1028"/>
      <c r="AWG19" s="1028"/>
      <c r="AWH19" s="1028"/>
      <c r="AWI19" s="1028"/>
      <c r="AWJ19" s="1028"/>
      <c r="AWK19" s="1028"/>
      <c r="AWL19" s="1028"/>
      <c r="AWM19" s="1028"/>
      <c r="AWN19" s="1028"/>
      <c r="AWO19" s="1028"/>
      <c r="AWP19" s="1028"/>
      <c r="AWQ19" s="1028"/>
      <c r="AWR19" s="1028"/>
      <c r="AWS19" s="1028"/>
      <c r="AWT19" s="1028"/>
      <c r="AWU19" s="1028"/>
      <c r="AWV19" s="1028"/>
      <c r="AWW19" s="1028"/>
      <c r="AWX19" s="1028"/>
      <c r="AWY19" s="1028"/>
      <c r="AWZ19" s="1028"/>
      <c r="AXA19" s="1028"/>
      <c r="AXB19" s="1028"/>
      <c r="AXC19" s="1028"/>
      <c r="AXD19" s="1028"/>
      <c r="AXE19" s="1028"/>
      <c r="AXF19" s="1028"/>
      <c r="AXG19" s="1028"/>
      <c r="AXH19" s="1028"/>
      <c r="AXI19" s="1028"/>
      <c r="AXJ19" s="1028"/>
      <c r="AXK19" s="1028"/>
      <c r="AXL19" s="1028"/>
      <c r="AXM19" s="1028"/>
      <c r="AXN19" s="1028"/>
      <c r="AXO19" s="1028"/>
      <c r="AXP19" s="1028"/>
      <c r="AXQ19" s="1028"/>
      <c r="AXR19" s="1028"/>
      <c r="AXS19" s="1028"/>
      <c r="AXT19" s="1028"/>
      <c r="AXU19" s="1028"/>
      <c r="AXV19" s="1028"/>
      <c r="AXW19" s="1028"/>
      <c r="AXX19" s="1028"/>
      <c r="AXY19" s="1028"/>
      <c r="AXZ19" s="1028"/>
      <c r="AYA19" s="1028"/>
      <c r="AYB19" s="1028"/>
      <c r="AYC19" s="1028"/>
      <c r="AYD19" s="1028"/>
      <c r="AYE19" s="1028"/>
      <c r="AYF19" s="1028"/>
      <c r="AYG19" s="1028"/>
      <c r="AYH19" s="1028"/>
      <c r="AYI19" s="1028"/>
      <c r="AYJ19" s="1028"/>
      <c r="AYK19" s="1028"/>
      <c r="AYL19" s="1028"/>
      <c r="AYM19" s="1028"/>
      <c r="AYN19" s="1028"/>
      <c r="AYO19" s="1028"/>
      <c r="AYP19" s="1028"/>
      <c r="AYQ19" s="1028"/>
      <c r="AYR19" s="1028"/>
      <c r="AYS19" s="1028"/>
      <c r="AYT19" s="1028"/>
      <c r="AYU19" s="1028"/>
      <c r="AYV19" s="1028"/>
      <c r="AYW19" s="1028"/>
      <c r="AYX19" s="1028"/>
      <c r="AYY19" s="1028"/>
      <c r="AYZ19" s="1028"/>
      <c r="AZA19" s="1028"/>
      <c r="AZB19" s="1028"/>
      <c r="AZC19" s="1028"/>
      <c r="AZD19" s="1028"/>
      <c r="AZE19" s="1028"/>
      <c r="AZF19" s="1028"/>
      <c r="AZG19" s="1028"/>
      <c r="AZH19" s="1028"/>
      <c r="AZI19" s="1028"/>
      <c r="AZJ19" s="1028"/>
      <c r="AZK19" s="1028"/>
      <c r="AZL19" s="1028"/>
      <c r="AZM19" s="1028"/>
      <c r="AZN19" s="1028"/>
      <c r="AZO19" s="1028"/>
      <c r="AZP19" s="1028"/>
      <c r="AZQ19" s="1028"/>
      <c r="AZR19" s="1028"/>
      <c r="AZS19" s="1028"/>
      <c r="AZT19" s="1028"/>
      <c r="AZU19" s="1028"/>
      <c r="AZV19" s="1028"/>
      <c r="AZW19" s="1028"/>
      <c r="AZX19" s="1028"/>
      <c r="AZY19" s="1028"/>
      <c r="AZZ19" s="1028"/>
      <c r="BAA19" s="1028"/>
      <c r="BAB19" s="1028"/>
      <c r="BAC19" s="1028"/>
      <c r="BAD19" s="1028"/>
      <c r="BAE19" s="1028"/>
      <c r="BAF19" s="1028"/>
      <c r="BAG19" s="1028"/>
      <c r="BAH19" s="1028"/>
      <c r="BAI19" s="1028"/>
      <c r="BAJ19" s="1028"/>
      <c r="BAK19" s="1028"/>
      <c r="BAL19" s="1028"/>
      <c r="BAM19" s="1028"/>
      <c r="BAN19" s="1028"/>
      <c r="BAO19" s="1028"/>
      <c r="BAP19" s="1028"/>
      <c r="BAQ19" s="1028"/>
      <c r="BAR19" s="1028"/>
      <c r="BAS19" s="1028"/>
      <c r="BAT19" s="1028"/>
      <c r="BAU19" s="1028"/>
      <c r="BAV19" s="1028"/>
      <c r="BAW19" s="1028"/>
      <c r="BAX19" s="1028"/>
      <c r="BAY19" s="1028"/>
      <c r="BAZ19" s="1028"/>
      <c r="BBA19" s="1028"/>
      <c r="BBB19" s="1028"/>
      <c r="BBC19" s="1028"/>
      <c r="BBD19" s="1028"/>
      <c r="BBE19" s="1028"/>
      <c r="BBF19" s="1028"/>
      <c r="BBG19" s="1028"/>
      <c r="BBH19" s="1028"/>
      <c r="BBI19" s="1028"/>
      <c r="BBJ19" s="1028"/>
      <c r="BBK19" s="1028"/>
      <c r="BBL19" s="1028"/>
      <c r="BBM19" s="1028"/>
      <c r="BBN19" s="1028"/>
      <c r="BBO19" s="1028"/>
      <c r="BBP19" s="1028"/>
      <c r="BBQ19" s="1028"/>
      <c r="BBR19" s="1028"/>
      <c r="BBS19" s="1028"/>
      <c r="BBT19" s="1028"/>
      <c r="BBU19" s="1028"/>
      <c r="BBV19" s="1028"/>
      <c r="BBW19" s="1028"/>
      <c r="BBX19" s="1028"/>
      <c r="BBY19" s="1028"/>
      <c r="BBZ19" s="1028"/>
      <c r="BCA19" s="1028"/>
      <c r="BCB19" s="1028"/>
      <c r="BCC19" s="1028"/>
      <c r="BCD19" s="1028"/>
      <c r="BCE19" s="1028"/>
      <c r="BCF19" s="1028"/>
      <c r="BCG19" s="1028"/>
      <c r="BCH19" s="1028"/>
      <c r="BCI19" s="1028"/>
      <c r="BCJ19" s="1028"/>
      <c r="BCK19" s="1028"/>
      <c r="BCL19" s="1028"/>
      <c r="BCM19" s="1028"/>
      <c r="BCN19" s="1028"/>
      <c r="BCO19" s="1028"/>
      <c r="BCP19" s="1028"/>
      <c r="BCQ19" s="1028"/>
      <c r="BCR19" s="1028"/>
      <c r="BCS19" s="1028"/>
      <c r="BCT19" s="1028"/>
      <c r="BCU19" s="1028"/>
      <c r="BCV19" s="1028"/>
      <c r="BCW19" s="1028"/>
      <c r="BCX19" s="1028"/>
      <c r="BCY19" s="1028"/>
      <c r="BCZ19" s="1028"/>
      <c r="BDA19" s="1028"/>
      <c r="BDB19" s="1028"/>
      <c r="BDC19" s="1028"/>
      <c r="BDD19" s="1028"/>
      <c r="BDE19" s="1028"/>
      <c r="BDF19" s="1028"/>
      <c r="BDG19" s="1028"/>
      <c r="BDH19" s="1028"/>
      <c r="BDI19" s="1028"/>
      <c r="BDJ19" s="1028"/>
      <c r="BDK19" s="1028"/>
      <c r="BDL19" s="1028"/>
      <c r="BDM19" s="1028"/>
      <c r="BDN19" s="1028"/>
      <c r="BDO19" s="1028"/>
      <c r="BDP19" s="1028"/>
      <c r="BDQ19" s="1028"/>
      <c r="BDR19" s="1028"/>
      <c r="BDS19" s="1028"/>
      <c r="BDT19" s="1028"/>
      <c r="BDU19" s="1028"/>
      <c r="BDV19" s="1028"/>
      <c r="BDW19" s="1028"/>
      <c r="BDX19" s="1028"/>
      <c r="BDY19" s="1028"/>
      <c r="BDZ19" s="1028"/>
      <c r="BEA19" s="1028"/>
      <c r="BEB19" s="1028"/>
      <c r="BEC19" s="1028"/>
      <c r="BED19" s="1028"/>
      <c r="BEE19" s="1028"/>
      <c r="BEF19" s="1028"/>
      <c r="BEG19" s="1028"/>
      <c r="BEH19" s="1028"/>
      <c r="BEI19" s="1028"/>
      <c r="BEJ19" s="1028"/>
      <c r="BEK19" s="1028"/>
      <c r="BEL19" s="1028"/>
      <c r="BEM19" s="1028"/>
      <c r="BEN19" s="1028"/>
      <c r="BEO19" s="1028"/>
      <c r="BEP19" s="1028"/>
      <c r="BEQ19" s="1028"/>
      <c r="BER19" s="1028"/>
      <c r="BES19" s="1028"/>
      <c r="BET19" s="1028"/>
      <c r="BEU19" s="1028"/>
      <c r="BEV19" s="1028"/>
      <c r="BEW19" s="1028"/>
      <c r="BEX19" s="1028"/>
      <c r="BEY19" s="1028"/>
      <c r="BEZ19" s="1028"/>
      <c r="BFA19" s="1028"/>
      <c r="BFB19" s="1028"/>
      <c r="BFC19" s="1028"/>
      <c r="BFD19" s="1028"/>
      <c r="BFE19" s="1028"/>
      <c r="BFF19" s="1028"/>
      <c r="BFG19" s="1028"/>
      <c r="BFH19" s="1028"/>
      <c r="BFI19" s="1028"/>
      <c r="BFJ19" s="1028"/>
      <c r="BFK19" s="1028"/>
      <c r="BFL19" s="1028"/>
      <c r="BFM19" s="1028"/>
      <c r="BFN19" s="1028"/>
      <c r="BFO19" s="1028"/>
      <c r="BFP19" s="1028"/>
      <c r="BFQ19" s="1028"/>
      <c r="BFR19" s="1028"/>
      <c r="BFS19" s="1028"/>
      <c r="BFT19" s="1028"/>
      <c r="BFU19" s="1028"/>
      <c r="BFV19" s="1028"/>
      <c r="BFW19" s="1028"/>
      <c r="BFX19" s="1028"/>
      <c r="BFY19" s="1028"/>
      <c r="BFZ19" s="1028"/>
      <c r="BGA19" s="1028"/>
      <c r="BGB19" s="1028"/>
      <c r="BGC19" s="1028"/>
      <c r="BGD19" s="1028"/>
      <c r="BGE19" s="1028"/>
      <c r="BGF19" s="1028"/>
      <c r="BGG19" s="1028"/>
      <c r="BGH19" s="1028"/>
      <c r="BGI19" s="1028"/>
      <c r="BGJ19" s="1028"/>
      <c r="BGK19" s="1028"/>
      <c r="BGL19" s="1028"/>
      <c r="BGM19" s="1028"/>
      <c r="BGN19" s="1028"/>
      <c r="BGO19" s="1028"/>
      <c r="BGP19" s="1028"/>
      <c r="BGQ19" s="1028"/>
      <c r="BGR19" s="1028"/>
      <c r="BGS19" s="1028"/>
      <c r="BGT19" s="1028"/>
      <c r="BGU19" s="1028"/>
      <c r="BGV19" s="1028"/>
      <c r="BGW19" s="1028"/>
      <c r="BGX19" s="1028"/>
      <c r="BGY19" s="1028"/>
      <c r="BGZ19" s="1028"/>
      <c r="BHA19" s="1028"/>
      <c r="BHB19" s="1028"/>
      <c r="BHC19" s="1028"/>
      <c r="BHD19" s="1028"/>
      <c r="BHE19" s="1028"/>
      <c r="BHF19" s="1028"/>
      <c r="BHG19" s="1028"/>
      <c r="BHH19" s="1028"/>
      <c r="BHI19" s="1028"/>
      <c r="BHJ19" s="1028"/>
      <c r="BHK19" s="1028"/>
      <c r="BHL19" s="1028"/>
      <c r="BHM19" s="1028"/>
      <c r="BHN19" s="1028"/>
      <c r="BHO19" s="1028"/>
      <c r="BHP19" s="1028"/>
      <c r="BHQ19" s="1028"/>
      <c r="BHR19" s="1028"/>
      <c r="BHS19" s="1028"/>
      <c r="BHT19" s="1028"/>
      <c r="BHU19" s="1028"/>
      <c r="BHV19" s="1028"/>
      <c r="BHW19" s="1028"/>
      <c r="BHX19" s="1028"/>
      <c r="BHY19" s="1028"/>
      <c r="BHZ19" s="1028"/>
      <c r="BIA19" s="1028"/>
      <c r="BIB19" s="1028"/>
      <c r="BIC19" s="1028"/>
      <c r="BID19" s="1028"/>
      <c r="BIE19" s="1028"/>
      <c r="BIF19" s="1028"/>
      <c r="BIG19" s="1028"/>
      <c r="BIH19" s="1028"/>
      <c r="BII19" s="1028"/>
      <c r="BIJ19" s="1028"/>
      <c r="BIK19" s="1028"/>
      <c r="BIL19" s="1028"/>
      <c r="BIM19" s="1028"/>
      <c r="BIN19" s="1028"/>
      <c r="BIO19" s="1028"/>
      <c r="BIP19" s="1028"/>
      <c r="BIQ19" s="1028"/>
      <c r="BIR19" s="1028"/>
      <c r="BIS19" s="1028"/>
      <c r="BIT19" s="1028"/>
      <c r="BIU19" s="1028"/>
      <c r="BIV19" s="1028"/>
      <c r="BIW19" s="1028"/>
      <c r="BIX19" s="1028"/>
      <c r="BIY19" s="1028"/>
      <c r="BIZ19" s="1028"/>
      <c r="BJA19" s="1028"/>
      <c r="BJB19" s="1028"/>
      <c r="BJC19" s="1028"/>
      <c r="BJD19" s="1028"/>
      <c r="BJE19" s="1028"/>
      <c r="BJF19" s="1028"/>
      <c r="BJG19" s="1028"/>
      <c r="BJH19" s="1028"/>
      <c r="BJI19" s="1028"/>
      <c r="BJJ19" s="1028"/>
      <c r="BJK19" s="1028"/>
      <c r="BJL19" s="1028"/>
      <c r="BJM19" s="1028"/>
      <c r="BJN19" s="1028"/>
      <c r="BJO19" s="1028"/>
      <c r="BJP19" s="1028"/>
      <c r="BJQ19" s="1028"/>
      <c r="BJR19" s="1028"/>
      <c r="BJS19" s="1028"/>
      <c r="BJT19" s="1028"/>
      <c r="BJU19" s="1028"/>
      <c r="BJV19" s="1028"/>
      <c r="BJW19" s="1028"/>
      <c r="BJX19" s="1028"/>
      <c r="BJY19" s="1028"/>
      <c r="BJZ19" s="1028"/>
      <c r="BKA19" s="1028"/>
      <c r="BKB19" s="1028"/>
      <c r="BKC19" s="1028"/>
      <c r="BKD19" s="1028"/>
      <c r="BKE19" s="1028"/>
      <c r="BKF19" s="1028"/>
      <c r="BKG19" s="1028"/>
      <c r="BKH19" s="1028"/>
      <c r="BKI19" s="1028"/>
      <c r="BKJ19" s="1028"/>
      <c r="BKK19" s="1028"/>
      <c r="BKL19" s="1028"/>
      <c r="BKM19" s="1028"/>
      <c r="BKN19" s="1028"/>
      <c r="BKO19" s="1028"/>
      <c r="BKP19" s="1028"/>
      <c r="BKQ19" s="1028"/>
      <c r="BKR19" s="1028"/>
      <c r="BKS19" s="1028"/>
      <c r="BKT19" s="1028"/>
      <c r="BKU19" s="1028"/>
      <c r="BKV19" s="1028"/>
      <c r="BKW19" s="1028"/>
      <c r="BKX19" s="1028"/>
      <c r="BKY19" s="1028"/>
      <c r="BKZ19" s="1028"/>
      <c r="BLA19" s="1028"/>
      <c r="BLB19" s="1028"/>
      <c r="BLC19" s="1028"/>
      <c r="BLD19" s="1028"/>
      <c r="BLE19" s="1028"/>
      <c r="BLF19" s="1028"/>
      <c r="BLG19" s="1028"/>
      <c r="BLH19" s="1028"/>
      <c r="BLI19" s="1028"/>
      <c r="BLJ19" s="1028"/>
      <c r="BLK19" s="1028"/>
      <c r="BLL19" s="1028"/>
      <c r="BLM19" s="1028"/>
      <c r="BLN19" s="1028"/>
      <c r="BLO19" s="1028"/>
      <c r="BLP19" s="1028"/>
      <c r="BLQ19" s="1028"/>
      <c r="BLR19" s="1028"/>
      <c r="BLS19" s="1028"/>
      <c r="BLT19" s="1028"/>
      <c r="BLU19" s="1028"/>
      <c r="BLV19" s="1028"/>
      <c r="BLW19" s="1028"/>
      <c r="BLX19" s="1028"/>
      <c r="BLY19" s="1028"/>
      <c r="BLZ19" s="1028"/>
      <c r="BMA19" s="1028"/>
      <c r="BMB19" s="1028"/>
      <c r="BMC19" s="1028"/>
      <c r="BMD19" s="1028"/>
      <c r="BME19" s="1028"/>
      <c r="BMF19" s="1028"/>
      <c r="BMG19" s="1028"/>
      <c r="BMH19" s="1028"/>
      <c r="BMI19" s="1028"/>
      <c r="BMJ19" s="1028"/>
      <c r="BMK19" s="1028"/>
      <c r="BML19" s="1028"/>
      <c r="BMM19" s="1028"/>
      <c r="BMN19" s="1028"/>
      <c r="BMO19" s="1028"/>
      <c r="BMP19" s="1028"/>
      <c r="BMQ19" s="1028"/>
      <c r="BMR19" s="1028"/>
      <c r="BMS19" s="1028"/>
      <c r="BMT19" s="1028"/>
      <c r="BMU19" s="1028"/>
      <c r="BMV19" s="1028"/>
      <c r="BMW19" s="1028"/>
      <c r="BMX19" s="1028"/>
      <c r="BMY19" s="1028"/>
      <c r="BMZ19" s="1028"/>
      <c r="BNA19" s="1028"/>
      <c r="BNB19" s="1028"/>
      <c r="BNC19" s="1028"/>
      <c r="BND19" s="1028"/>
      <c r="BNE19" s="1028"/>
      <c r="BNF19" s="1028"/>
      <c r="BNG19" s="1028"/>
      <c r="BNH19" s="1028"/>
      <c r="BNI19" s="1028"/>
      <c r="BNJ19" s="1028"/>
      <c r="BNK19" s="1028"/>
      <c r="BNL19" s="1028"/>
      <c r="BNM19" s="1028"/>
      <c r="BNN19" s="1028"/>
      <c r="BNO19" s="1028"/>
      <c r="BNP19" s="1028"/>
      <c r="BNQ19" s="1028"/>
      <c r="BNR19" s="1028"/>
      <c r="BNS19" s="1028"/>
      <c r="BNT19" s="1028"/>
      <c r="BNU19" s="1028"/>
      <c r="BNV19" s="1028"/>
      <c r="BNW19" s="1028"/>
      <c r="BNX19" s="1028"/>
      <c r="BNY19" s="1028"/>
      <c r="BNZ19" s="1028"/>
      <c r="BOA19" s="1028"/>
      <c r="BOB19" s="1028"/>
      <c r="BOC19" s="1028"/>
      <c r="BOD19" s="1028"/>
      <c r="BOE19" s="1028"/>
      <c r="BOF19" s="1028"/>
      <c r="BOG19" s="1028"/>
      <c r="BOH19" s="1028"/>
      <c r="BOI19" s="1028"/>
      <c r="BOJ19" s="1028"/>
      <c r="BOK19" s="1028"/>
      <c r="BOL19" s="1028"/>
      <c r="BOM19" s="1028"/>
      <c r="BON19" s="1028"/>
      <c r="BOO19" s="1028"/>
      <c r="BOP19" s="1028"/>
      <c r="BOQ19" s="1028"/>
      <c r="BOR19" s="1028"/>
      <c r="BOS19" s="1028"/>
      <c r="BOT19" s="1028"/>
      <c r="BOU19" s="1028"/>
      <c r="BOV19" s="1028"/>
      <c r="BOW19" s="1028"/>
      <c r="BOX19" s="1028"/>
      <c r="BOY19" s="1028"/>
      <c r="BOZ19" s="1028"/>
      <c r="BPA19" s="1028"/>
      <c r="BPB19" s="1028"/>
      <c r="BPC19" s="1028"/>
      <c r="BPD19" s="1028"/>
      <c r="BPE19" s="1028"/>
      <c r="BPF19" s="1028"/>
      <c r="BPG19" s="1028"/>
      <c r="BPH19" s="1028"/>
      <c r="BPI19" s="1028"/>
      <c r="BPJ19" s="1028"/>
      <c r="BPK19" s="1028"/>
      <c r="BPL19" s="1028"/>
      <c r="BPM19" s="1028"/>
      <c r="BPN19" s="1028"/>
      <c r="BPO19" s="1028"/>
      <c r="BPP19" s="1028"/>
      <c r="BPQ19" s="1028"/>
      <c r="BPR19" s="1028"/>
      <c r="BPS19" s="1028"/>
      <c r="BPT19" s="1028"/>
      <c r="BPU19" s="1028"/>
      <c r="BPV19" s="1028"/>
      <c r="BPW19" s="1028"/>
      <c r="BPX19" s="1028"/>
      <c r="BPY19" s="1028"/>
      <c r="BPZ19" s="1028"/>
      <c r="BQA19" s="1028"/>
      <c r="BQB19" s="1028"/>
      <c r="BQC19" s="1028"/>
      <c r="BQD19" s="1028"/>
      <c r="BQE19" s="1028"/>
      <c r="BQF19" s="1028"/>
      <c r="BQG19" s="1028"/>
      <c r="BQH19" s="1028"/>
      <c r="BQI19" s="1028"/>
      <c r="BQJ19" s="1028"/>
      <c r="BQK19" s="1028"/>
      <c r="BQL19" s="1028"/>
      <c r="BQM19" s="1028"/>
      <c r="BQN19" s="1028"/>
      <c r="BQO19" s="1028"/>
      <c r="BQP19" s="1028"/>
      <c r="BQQ19" s="1028"/>
      <c r="BQR19" s="1028"/>
      <c r="BQS19" s="1028"/>
      <c r="BQT19" s="1028"/>
      <c r="BQU19" s="1028"/>
      <c r="BQV19" s="1028"/>
      <c r="BQW19" s="1028"/>
      <c r="BQX19" s="1028"/>
      <c r="BQY19" s="1028"/>
      <c r="BQZ19" s="1028"/>
      <c r="BRA19" s="1028"/>
      <c r="BRB19" s="1028"/>
      <c r="BRC19" s="1028"/>
      <c r="BRD19" s="1028"/>
      <c r="BRE19" s="1028"/>
      <c r="BRF19" s="1028"/>
      <c r="BRG19" s="1028"/>
      <c r="BRH19" s="1028"/>
      <c r="BRI19" s="1028"/>
      <c r="BRJ19" s="1028"/>
      <c r="BRK19" s="1028"/>
      <c r="BRL19" s="1028"/>
      <c r="BRM19" s="1028"/>
      <c r="BRN19" s="1028"/>
      <c r="BRO19" s="1028"/>
      <c r="BRP19" s="1028"/>
      <c r="BRQ19" s="1028"/>
      <c r="BRR19" s="1028"/>
      <c r="BRS19" s="1028"/>
      <c r="BRT19" s="1028"/>
      <c r="BRU19" s="1028"/>
      <c r="BRV19" s="1028"/>
      <c r="BRW19" s="1028"/>
      <c r="BRX19" s="1028"/>
      <c r="BRY19" s="1028"/>
      <c r="BRZ19" s="1028"/>
      <c r="BSA19" s="1028"/>
      <c r="BSB19" s="1028"/>
      <c r="BSC19" s="1028"/>
      <c r="BSD19" s="1028"/>
      <c r="BSE19" s="1028"/>
      <c r="BSF19" s="1028"/>
      <c r="BSG19" s="1028"/>
      <c r="BSH19" s="1028"/>
      <c r="BSI19" s="1028"/>
      <c r="BSJ19" s="1028"/>
      <c r="BSK19" s="1028"/>
      <c r="BSL19" s="1028"/>
      <c r="BSM19" s="1028"/>
      <c r="BSN19" s="1028"/>
      <c r="BSO19" s="1028"/>
      <c r="BSP19" s="1028"/>
      <c r="BSQ19" s="1028"/>
      <c r="BSR19" s="1028"/>
      <c r="BSS19" s="1028"/>
      <c r="BST19" s="1028"/>
      <c r="BSU19" s="1028"/>
      <c r="BSV19" s="1028"/>
      <c r="BSW19" s="1028"/>
      <c r="BSX19" s="1028"/>
      <c r="BSY19" s="1028"/>
      <c r="BSZ19" s="1028"/>
      <c r="BTA19" s="1028"/>
      <c r="BTB19" s="1028"/>
      <c r="BTC19" s="1028"/>
      <c r="BTD19" s="1028"/>
      <c r="BTE19" s="1028"/>
      <c r="BTF19" s="1028"/>
      <c r="BTG19" s="1028"/>
      <c r="BTH19" s="1028"/>
      <c r="BTI19" s="1028"/>
      <c r="BTJ19" s="1028"/>
      <c r="BTK19" s="1028"/>
      <c r="BTL19" s="1028"/>
      <c r="BTM19" s="1028"/>
      <c r="BTN19" s="1028"/>
      <c r="BTO19" s="1028"/>
      <c r="BTP19" s="1028"/>
      <c r="BTQ19" s="1028"/>
      <c r="BTR19" s="1028"/>
      <c r="BTS19" s="1028"/>
      <c r="BTT19" s="1028"/>
      <c r="BTU19" s="1028"/>
      <c r="BTV19" s="1028"/>
      <c r="BTW19" s="1028"/>
      <c r="BTX19" s="1028"/>
      <c r="BTY19" s="1028"/>
      <c r="BTZ19" s="1028"/>
      <c r="BUA19" s="1028"/>
      <c r="BUB19" s="1028"/>
      <c r="BUC19" s="1028"/>
      <c r="BUD19" s="1028"/>
      <c r="BUE19" s="1028"/>
      <c r="BUF19" s="1028"/>
      <c r="BUG19" s="1028"/>
      <c r="BUH19" s="1028"/>
      <c r="BUI19" s="1028"/>
      <c r="BUJ19" s="1028"/>
      <c r="BUK19" s="1028"/>
      <c r="BUL19" s="1028"/>
      <c r="BUM19" s="1028"/>
      <c r="BUN19" s="1028"/>
      <c r="BUO19" s="1028"/>
      <c r="BUP19" s="1028"/>
      <c r="BUQ19" s="1028"/>
      <c r="BUR19" s="1028"/>
      <c r="BUS19" s="1028"/>
      <c r="BUT19" s="1028"/>
      <c r="BUU19" s="1028"/>
      <c r="BUV19" s="1028"/>
      <c r="BUW19" s="1028"/>
      <c r="BUX19" s="1028"/>
      <c r="BUY19" s="1028"/>
      <c r="BUZ19" s="1028"/>
      <c r="BVA19" s="1028"/>
      <c r="BVB19" s="1028"/>
      <c r="BVC19" s="1028"/>
      <c r="BVD19" s="1028"/>
      <c r="BVE19" s="1028"/>
      <c r="BVF19" s="1028"/>
      <c r="BVG19" s="1028"/>
      <c r="BVH19" s="1028"/>
      <c r="BVI19" s="1028"/>
      <c r="BVJ19" s="1028"/>
      <c r="BVK19" s="1028"/>
      <c r="BVL19" s="1028"/>
      <c r="BVM19" s="1028"/>
      <c r="BVN19" s="1028"/>
      <c r="BVO19" s="1028"/>
      <c r="BVP19" s="1028"/>
      <c r="BVQ19" s="1028"/>
      <c r="BVR19" s="1028"/>
      <c r="BVS19" s="1028"/>
      <c r="BVT19" s="1028"/>
      <c r="BVU19" s="1028"/>
      <c r="BVV19" s="1028"/>
      <c r="BVW19" s="1028"/>
      <c r="BVX19" s="1028"/>
      <c r="BVY19" s="1028"/>
      <c r="BVZ19" s="1028"/>
      <c r="BWA19" s="1028"/>
      <c r="BWB19" s="1028"/>
      <c r="BWC19" s="1028"/>
      <c r="BWD19" s="1028"/>
      <c r="BWE19" s="1028"/>
      <c r="BWF19" s="1028"/>
      <c r="BWG19" s="1028"/>
      <c r="BWH19" s="1028"/>
      <c r="BWI19" s="1028"/>
      <c r="BWJ19" s="1028"/>
      <c r="BWK19" s="1028"/>
      <c r="BWL19" s="1028"/>
      <c r="BWM19" s="1028"/>
      <c r="BWN19" s="1028"/>
      <c r="BWO19" s="1028"/>
      <c r="BWP19" s="1028"/>
      <c r="BWQ19" s="1028"/>
      <c r="BWR19" s="1028"/>
      <c r="BWS19" s="1028"/>
      <c r="BWT19" s="1028"/>
      <c r="BWU19" s="1028"/>
      <c r="BWV19" s="1028"/>
      <c r="BWW19" s="1028"/>
      <c r="BWX19" s="1028"/>
      <c r="BWY19" s="1028"/>
      <c r="BWZ19" s="1028"/>
      <c r="BXA19" s="1028"/>
      <c r="BXB19" s="1028"/>
      <c r="BXC19" s="1028"/>
      <c r="BXD19" s="1028"/>
      <c r="BXE19" s="1028"/>
      <c r="BXF19" s="1028"/>
      <c r="BXG19" s="1028"/>
      <c r="BXH19" s="1028"/>
      <c r="BXI19" s="1028"/>
      <c r="BXJ19" s="1028"/>
      <c r="BXK19" s="1028"/>
      <c r="BXL19" s="1028"/>
      <c r="BXM19" s="1028"/>
      <c r="BXN19" s="1028"/>
      <c r="BXO19" s="1028"/>
      <c r="BXP19" s="1028"/>
      <c r="BXQ19" s="1028"/>
      <c r="BXR19" s="1028"/>
      <c r="BXS19" s="1028"/>
      <c r="BXT19" s="1028"/>
      <c r="BXU19" s="1028"/>
      <c r="BXV19" s="1028"/>
      <c r="BXW19" s="1028"/>
      <c r="BXX19" s="1028"/>
      <c r="BXY19" s="1028"/>
      <c r="BXZ19" s="1028"/>
      <c r="BYA19" s="1028"/>
      <c r="BYB19" s="1028"/>
      <c r="BYC19" s="1028"/>
      <c r="BYD19" s="1028"/>
      <c r="BYE19" s="1028"/>
      <c r="BYF19" s="1028"/>
      <c r="BYG19" s="1028"/>
      <c r="BYH19" s="1028"/>
      <c r="BYI19" s="1028"/>
      <c r="BYJ19" s="1028"/>
      <c r="BYK19" s="1028"/>
      <c r="BYL19" s="1028"/>
      <c r="BYM19" s="1028"/>
      <c r="BYN19" s="1028"/>
      <c r="BYO19" s="1028"/>
      <c r="BYP19" s="1028"/>
      <c r="BYQ19" s="1028"/>
      <c r="BYR19" s="1028"/>
      <c r="BYS19" s="1028"/>
      <c r="BYT19" s="1028"/>
      <c r="BYU19" s="1028"/>
      <c r="BYV19" s="1028"/>
      <c r="BYW19" s="1028"/>
      <c r="BYX19" s="1028"/>
      <c r="BYY19" s="1028"/>
      <c r="BYZ19" s="1028"/>
      <c r="BZA19" s="1028"/>
      <c r="BZB19" s="1028"/>
      <c r="BZC19" s="1028"/>
      <c r="BZD19" s="1028"/>
      <c r="BZE19" s="1028"/>
      <c r="BZF19" s="1028"/>
      <c r="BZG19" s="1028"/>
      <c r="BZH19" s="1028"/>
      <c r="BZI19" s="1028"/>
      <c r="BZJ19" s="1028"/>
      <c r="BZK19" s="1028"/>
      <c r="BZL19" s="1028"/>
      <c r="BZM19" s="1028"/>
      <c r="BZN19" s="1028"/>
      <c r="BZO19" s="1028"/>
      <c r="BZP19" s="1028"/>
      <c r="BZQ19" s="1028"/>
      <c r="BZR19" s="1028"/>
      <c r="BZS19" s="1028"/>
      <c r="BZT19" s="1028"/>
      <c r="BZU19" s="1028"/>
      <c r="BZV19" s="1028"/>
      <c r="BZW19" s="1028"/>
      <c r="BZX19" s="1028"/>
      <c r="BZY19" s="1028"/>
      <c r="BZZ19" s="1028"/>
      <c r="CAA19" s="1028"/>
      <c r="CAB19" s="1028"/>
      <c r="CAC19" s="1028"/>
      <c r="CAD19" s="1028"/>
      <c r="CAE19" s="1028"/>
      <c r="CAF19" s="1028"/>
      <c r="CAG19" s="1028"/>
      <c r="CAH19" s="1028"/>
      <c r="CAI19" s="1028"/>
      <c r="CAJ19" s="1028"/>
      <c r="CAK19" s="1028"/>
      <c r="CAL19" s="1028"/>
      <c r="CAM19" s="1028"/>
      <c r="CAN19" s="1028"/>
      <c r="CAO19" s="1028"/>
      <c r="CAP19" s="1028"/>
      <c r="CAQ19" s="1028"/>
      <c r="CAR19" s="1028"/>
      <c r="CAS19" s="1028"/>
      <c r="CAT19" s="1028"/>
      <c r="CAU19" s="1028"/>
      <c r="CAV19" s="1028"/>
      <c r="CAW19" s="1028"/>
      <c r="CAX19" s="1028"/>
      <c r="CAY19" s="1028"/>
      <c r="CAZ19" s="1028"/>
      <c r="CBA19" s="1028"/>
      <c r="CBB19" s="1028"/>
      <c r="CBC19" s="1028"/>
      <c r="CBD19" s="1028"/>
      <c r="CBE19" s="1028"/>
      <c r="CBF19" s="1028"/>
      <c r="CBG19" s="1028"/>
      <c r="CBH19" s="1028"/>
      <c r="CBI19" s="1028"/>
      <c r="CBJ19" s="1028"/>
      <c r="CBK19" s="1028"/>
      <c r="CBL19" s="1028"/>
      <c r="CBM19" s="1028"/>
      <c r="CBN19" s="1028"/>
      <c r="CBO19" s="1028"/>
      <c r="CBP19" s="1028"/>
      <c r="CBQ19" s="1028"/>
      <c r="CBR19" s="1028"/>
      <c r="CBS19" s="1028"/>
      <c r="CBT19" s="1028"/>
      <c r="CBU19" s="1028"/>
      <c r="CBV19" s="1028"/>
      <c r="CBW19" s="1028"/>
      <c r="CBX19" s="1028"/>
      <c r="CBY19" s="1028"/>
      <c r="CBZ19" s="1028"/>
      <c r="CCA19" s="1028"/>
      <c r="CCB19" s="1028"/>
      <c r="CCC19" s="1028"/>
      <c r="CCD19" s="1028"/>
      <c r="CCE19" s="1028"/>
      <c r="CCF19" s="1028"/>
      <c r="CCG19" s="1028"/>
      <c r="CCH19" s="1028"/>
      <c r="CCI19" s="1028"/>
      <c r="CCJ19" s="1028"/>
      <c r="CCK19" s="1028"/>
      <c r="CCL19" s="1028"/>
      <c r="CCM19" s="1028"/>
      <c r="CCN19" s="1028"/>
      <c r="CCO19" s="1028"/>
      <c r="CCP19" s="1028"/>
      <c r="CCQ19" s="1028"/>
      <c r="CCR19" s="1028"/>
      <c r="CCS19" s="1028"/>
      <c r="CCT19" s="1028"/>
      <c r="CCU19" s="1028"/>
      <c r="CCV19" s="1028"/>
      <c r="CCW19" s="1028"/>
      <c r="CCX19" s="1028"/>
      <c r="CCY19" s="1028"/>
      <c r="CCZ19" s="1028"/>
      <c r="CDA19" s="1028"/>
      <c r="CDB19" s="1028"/>
      <c r="CDC19" s="1028"/>
      <c r="CDD19" s="1028"/>
      <c r="CDE19" s="1028"/>
      <c r="CDF19" s="1028"/>
      <c r="CDG19" s="1028"/>
      <c r="CDH19" s="1028"/>
      <c r="CDI19" s="1028"/>
      <c r="CDJ19" s="1028"/>
      <c r="CDK19" s="1028"/>
      <c r="CDL19" s="1028"/>
      <c r="CDM19" s="1028"/>
      <c r="CDN19" s="1028"/>
      <c r="CDO19" s="1028"/>
      <c r="CDP19" s="1028"/>
      <c r="CDQ19" s="1028"/>
      <c r="CDR19" s="1028"/>
      <c r="CDS19" s="1028"/>
      <c r="CDT19" s="1028"/>
      <c r="CDU19" s="1028"/>
      <c r="CDV19" s="1028"/>
      <c r="CDW19" s="1028"/>
      <c r="CDX19" s="1028"/>
      <c r="CDY19" s="1028"/>
      <c r="CDZ19" s="1028"/>
      <c r="CEA19" s="1028"/>
      <c r="CEB19" s="1028"/>
      <c r="CEC19" s="1028"/>
      <c r="CED19" s="1028"/>
      <c r="CEE19" s="1028"/>
      <c r="CEF19" s="1028"/>
      <c r="CEG19" s="1028"/>
      <c r="CEH19" s="1028"/>
      <c r="CEI19" s="1028"/>
      <c r="CEJ19" s="1028"/>
      <c r="CEK19" s="1028"/>
      <c r="CEL19" s="1028"/>
      <c r="CEM19" s="1028"/>
      <c r="CEN19" s="1028"/>
      <c r="CEO19" s="1028"/>
      <c r="CEP19" s="1028"/>
      <c r="CEQ19" s="1028"/>
      <c r="CER19" s="1028"/>
      <c r="CES19" s="1028"/>
      <c r="CET19" s="1028"/>
      <c r="CEU19" s="1028"/>
      <c r="CEV19" s="1028"/>
      <c r="CEW19" s="1028"/>
      <c r="CEX19" s="1028"/>
      <c r="CEY19" s="1028"/>
      <c r="CEZ19" s="1028"/>
      <c r="CFA19" s="1028"/>
      <c r="CFB19" s="1028"/>
      <c r="CFC19" s="1028"/>
      <c r="CFD19" s="1028"/>
      <c r="CFE19" s="1028"/>
      <c r="CFF19" s="1028"/>
      <c r="CFG19" s="1028"/>
      <c r="CFH19" s="1028"/>
      <c r="CFI19" s="1028"/>
      <c r="CFJ19" s="1028"/>
      <c r="CFK19" s="1028"/>
      <c r="CFL19" s="1028"/>
      <c r="CFM19" s="1028"/>
      <c r="CFN19" s="1028"/>
      <c r="CFO19" s="1028"/>
      <c r="CFP19" s="1028"/>
      <c r="CFQ19" s="1028"/>
      <c r="CFR19" s="1028"/>
      <c r="CFS19" s="1028"/>
      <c r="CFT19" s="1028"/>
      <c r="CFU19" s="1028"/>
      <c r="CFV19" s="1028"/>
      <c r="CFW19" s="1028"/>
      <c r="CFX19" s="1028"/>
      <c r="CFY19" s="1028"/>
      <c r="CFZ19" s="1028"/>
      <c r="CGA19" s="1028"/>
      <c r="CGB19" s="1028"/>
      <c r="CGC19" s="1028"/>
      <c r="CGD19" s="1028"/>
      <c r="CGE19" s="1028"/>
      <c r="CGF19" s="1028"/>
      <c r="CGG19" s="1028"/>
      <c r="CGH19" s="1028"/>
      <c r="CGI19" s="1028"/>
      <c r="CGJ19" s="1028"/>
      <c r="CGK19" s="1028"/>
      <c r="CGL19" s="1028"/>
      <c r="CGM19" s="1028"/>
      <c r="CGN19" s="1028"/>
      <c r="CGO19" s="1028"/>
      <c r="CGP19" s="1028"/>
      <c r="CGQ19" s="1028"/>
      <c r="CGR19" s="1028"/>
      <c r="CGS19" s="1028"/>
      <c r="CGT19" s="1028"/>
      <c r="CGU19" s="1028"/>
      <c r="CGV19" s="1028"/>
      <c r="CGW19" s="1028"/>
      <c r="CGX19" s="1028"/>
      <c r="CGY19" s="1028"/>
      <c r="CGZ19" s="1028"/>
      <c r="CHA19" s="1028"/>
      <c r="CHB19" s="1028"/>
      <c r="CHC19" s="1028"/>
      <c r="CHD19" s="1028"/>
      <c r="CHE19" s="1028"/>
      <c r="CHF19" s="1028"/>
      <c r="CHG19" s="1028"/>
      <c r="CHH19" s="1028"/>
      <c r="CHI19" s="1028"/>
      <c r="CHJ19" s="1028"/>
      <c r="CHK19" s="1028"/>
      <c r="CHL19" s="1028"/>
      <c r="CHM19" s="1028"/>
      <c r="CHN19" s="1028"/>
      <c r="CHO19" s="1028"/>
      <c r="CHP19" s="1028"/>
      <c r="CHQ19" s="1028"/>
      <c r="CHR19" s="1028"/>
      <c r="CHS19" s="1028"/>
      <c r="CHT19" s="1028"/>
      <c r="CHU19" s="1028"/>
      <c r="CHV19" s="1028"/>
      <c r="CHW19" s="1028"/>
      <c r="CHX19" s="1028"/>
      <c r="CHY19" s="1028"/>
      <c r="CHZ19" s="1028"/>
      <c r="CIA19" s="1028"/>
      <c r="CIB19" s="1028"/>
      <c r="CIC19" s="1028"/>
      <c r="CID19" s="1028"/>
      <c r="CIE19" s="1028"/>
      <c r="CIF19" s="1028"/>
      <c r="CIG19" s="1028"/>
      <c r="CIH19" s="1028"/>
      <c r="CII19" s="1028"/>
      <c r="CIJ19" s="1028"/>
      <c r="CIK19" s="1028"/>
      <c r="CIL19" s="1028"/>
      <c r="CIM19" s="1028"/>
      <c r="CIN19" s="1028"/>
      <c r="CIO19" s="1028"/>
      <c r="CIP19" s="1028"/>
      <c r="CIQ19" s="1028"/>
      <c r="CIR19" s="1028"/>
      <c r="CIS19" s="1028"/>
      <c r="CIT19" s="1028"/>
      <c r="CIU19" s="1028"/>
      <c r="CIV19" s="1028"/>
      <c r="CIW19" s="1028"/>
      <c r="CIX19" s="1028"/>
      <c r="CIY19" s="1028"/>
      <c r="CIZ19" s="1028"/>
      <c r="CJA19" s="1028"/>
      <c r="CJB19" s="1028"/>
      <c r="CJC19" s="1028"/>
      <c r="CJD19" s="1028"/>
      <c r="CJE19" s="1028"/>
      <c r="CJF19" s="1028"/>
      <c r="CJG19" s="1028"/>
      <c r="CJH19" s="1028"/>
      <c r="CJI19" s="1028"/>
      <c r="CJJ19" s="1028"/>
      <c r="CJK19" s="1028"/>
      <c r="CJL19" s="1028"/>
      <c r="CJM19" s="1028"/>
      <c r="CJN19" s="1028"/>
      <c r="CJO19" s="1028"/>
      <c r="CJP19" s="1028"/>
      <c r="CJQ19" s="1028"/>
      <c r="CJR19" s="1028"/>
      <c r="CJS19" s="1028"/>
      <c r="CJT19" s="1028"/>
      <c r="CJU19" s="1028"/>
      <c r="CJV19" s="1028"/>
      <c r="CJW19" s="1028"/>
      <c r="CJX19" s="1028"/>
      <c r="CJY19" s="1028"/>
      <c r="CJZ19" s="1028"/>
      <c r="CKA19" s="1028"/>
      <c r="CKB19" s="1028"/>
      <c r="CKC19" s="1028"/>
      <c r="CKD19" s="1028"/>
      <c r="CKE19" s="1028"/>
      <c r="CKF19" s="1028"/>
      <c r="CKG19" s="1028"/>
      <c r="CKH19" s="1028"/>
      <c r="CKI19" s="1028"/>
      <c r="CKJ19" s="1028"/>
      <c r="CKK19" s="1028"/>
      <c r="CKL19" s="1028"/>
      <c r="CKM19" s="1028"/>
      <c r="CKN19" s="1028"/>
      <c r="CKO19" s="1028"/>
      <c r="CKP19" s="1028"/>
      <c r="CKQ19" s="1028"/>
      <c r="CKR19" s="1028"/>
      <c r="CKS19" s="1028"/>
      <c r="CKT19" s="1028"/>
      <c r="CKU19" s="1028"/>
      <c r="CKV19" s="1028"/>
      <c r="CKW19" s="1028"/>
      <c r="CKX19" s="1028"/>
      <c r="CKY19" s="1028"/>
      <c r="CKZ19" s="1028"/>
      <c r="CLA19" s="1028"/>
      <c r="CLB19" s="1028"/>
      <c r="CLC19" s="1028"/>
      <c r="CLD19" s="1028"/>
      <c r="CLE19" s="1028"/>
      <c r="CLF19" s="1028"/>
      <c r="CLG19" s="1028"/>
      <c r="CLH19" s="1028"/>
      <c r="CLI19" s="1028"/>
      <c r="CLJ19" s="1028"/>
      <c r="CLK19" s="1028"/>
      <c r="CLL19" s="1028"/>
      <c r="CLM19" s="1028"/>
      <c r="CLN19" s="1028"/>
      <c r="CLO19" s="1028"/>
      <c r="CLP19" s="1028"/>
      <c r="CLQ19" s="1028"/>
      <c r="CLR19" s="1028"/>
      <c r="CLS19" s="1028"/>
      <c r="CLT19" s="1028"/>
      <c r="CLU19" s="1028"/>
      <c r="CLV19" s="1028"/>
      <c r="CLW19" s="1028"/>
      <c r="CLX19" s="1028"/>
      <c r="CLY19" s="1028"/>
      <c r="CLZ19" s="1028"/>
      <c r="CMA19" s="1028"/>
      <c r="CMB19" s="1028"/>
      <c r="CMC19" s="1028"/>
      <c r="CMD19" s="1028"/>
      <c r="CME19" s="1028"/>
      <c r="CMF19" s="1028"/>
      <c r="CMG19" s="1028"/>
      <c r="CMH19" s="1028"/>
      <c r="CMI19" s="1028"/>
      <c r="CMJ19" s="1028"/>
      <c r="CMK19" s="1028"/>
      <c r="CML19" s="1028"/>
      <c r="CMM19" s="1028"/>
      <c r="CMN19" s="1028"/>
      <c r="CMO19" s="1028"/>
      <c r="CMP19" s="1028"/>
      <c r="CMQ19" s="1028"/>
      <c r="CMR19" s="1028"/>
      <c r="CMS19" s="1028"/>
      <c r="CMT19" s="1028"/>
      <c r="CMU19" s="1028"/>
      <c r="CMV19" s="1028"/>
      <c r="CMW19" s="1028"/>
      <c r="CMX19" s="1028"/>
      <c r="CMY19" s="1028"/>
      <c r="CMZ19" s="1028"/>
      <c r="CNA19" s="1028"/>
      <c r="CNB19" s="1028"/>
      <c r="CNC19" s="1028"/>
      <c r="CND19" s="1028"/>
      <c r="CNE19" s="1028"/>
      <c r="CNF19" s="1028"/>
      <c r="CNG19" s="1028"/>
      <c r="CNH19" s="1028"/>
      <c r="CNI19" s="1028"/>
      <c r="CNJ19" s="1028"/>
      <c r="CNK19" s="1028"/>
      <c r="CNL19" s="1028"/>
      <c r="CNM19" s="1028"/>
      <c r="CNN19" s="1028"/>
      <c r="CNO19" s="1028"/>
      <c r="CNP19" s="1028"/>
      <c r="CNQ19" s="1028"/>
      <c r="CNR19" s="1028"/>
      <c r="CNS19" s="1028"/>
      <c r="CNT19" s="1028"/>
      <c r="CNU19" s="1028"/>
      <c r="CNV19" s="1028"/>
      <c r="CNW19" s="1028"/>
      <c r="CNX19" s="1028"/>
      <c r="CNY19" s="1028"/>
      <c r="CNZ19" s="1028"/>
      <c r="COA19" s="1028"/>
      <c r="COB19" s="1028"/>
      <c r="COC19" s="1028"/>
      <c r="COD19" s="1028"/>
      <c r="COE19" s="1028"/>
      <c r="COF19" s="1028"/>
      <c r="COG19" s="1028"/>
      <c r="COH19" s="1028"/>
      <c r="COI19" s="1028"/>
      <c r="COJ19" s="1028"/>
      <c r="COK19" s="1028"/>
      <c r="COL19" s="1028"/>
      <c r="COM19" s="1028"/>
      <c r="CON19" s="1028"/>
      <c r="COO19" s="1028"/>
      <c r="COP19" s="1028"/>
      <c r="COQ19" s="1028"/>
      <c r="COR19" s="1028"/>
      <c r="COS19" s="1028"/>
      <c r="COT19" s="1028"/>
      <c r="COU19" s="1028"/>
      <c r="COV19" s="1028"/>
      <c r="COW19" s="1028"/>
      <c r="COX19" s="1028"/>
      <c r="COY19" s="1028"/>
      <c r="COZ19" s="1028"/>
      <c r="CPA19" s="1028"/>
      <c r="CPB19" s="1028"/>
      <c r="CPC19" s="1028"/>
      <c r="CPD19" s="1028"/>
      <c r="CPE19" s="1028"/>
      <c r="CPF19" s="1028"/>
      <c r="CPG19" s="1028"/>
      <c r="CPH19" s="1028"/>
      <c r="CPI19" s="1028"/>
      <c r="CPJ19" s="1028"/>
      <c r="CPK19" s="1028"/>
      <c r="CPL19" s="1028"/>
      <c r="CPM19" s="1028"/>
      <c r="CPN19" s="1028"/>
      <c r="CPO19" s="1028"/>
      <c r="CPP19" s="1028"/>
      <c r="CPQ19" s="1028"/>
      <c r="CPR19" s="1028"/>
      <c r="CPS19" s="1028"/>
      <c r="CPT19" s="1028"/>
      <c r="CPU19" s="1028"/>
      <c r="CPV19" s="1028"/>
      <c r="CPW19" s="1028"/>
      <c r="CPX19" s="1028"/>
      <c r="CPY19" s="1028"/>
      <c r="CPZ19" s="1028"/>
      <c r="CQA19" s="1028"/>
      <c r="CQB19" s="1028"/>
      <c r="CQC19" s="1028"/>
      <c r="CQD19" s="1028"/>
      <c r="CQE19" s="1028"/>
      <c r="CQF19" s="1028"/>
      <c r="CQG19" s="1028"/>
      <c r="CQH19" s="1028"/>
      <c r="CQI19" s="1028"/>
      <c r="CQJ19" s="1028"/>
      <c r="CQK19" s="1028"/>
      <c r="CQL19" s="1028"/>
      <c r="CQM19" s="1028"/>
      <c r="CQN19" s="1028"/>
      <c r="CQO19" s="1028"/>
      <c r="CQP19" s="1028"/>
      <c r="CQQ19" s="1028"/>
      <c r="CQR19" s="1028"/>
      <c r="CQS19" s="1028"/>
      <c r="CQT19" s="1028"/>
      <c r="CQU19" s="1028"/>
      <c r="CQV19" s="1028"/>
      <c r="CQW19" s="1028"/>
      <c r="CQX19" s="1028"/>
      <c r="CQY19" s="1028"/>
      <c r="CQZ19" s="1028"/>
      <c r="CRA19" s="1028"/>
      <c r="CRB19" s="1028"/>
      <c r="CRC19" s="1028"/>
      <c r="CRD19" s="1028"/>
      <c r="CRE19" s="1028"/>
      <c r="CRF19" s="1028"/>
      <c r="CRG19" s="1028"/>
      <c r="CRH19" s="1028"/>
      <c r="CRI19" s="1028"/>
      <c r="CRJ19" s="1028"/>
      <c r="CRK19" s="1028"/>
      <c r="CRL19" s="1028"/>
      <c r="CRM19" s="1028"/>
      <c r="CRN19" s="1028"/>
      <c r="CRO19" s="1028"/>
      <c r="CRP19" s="1028"/>
      <c r="CRQ19" s="1028"/>
      <c r="CRR19" s="1028"/>
      <c r="CRS19" s="1028"/>
      <c r="CRT19" s="1028"/>
      <c r="CRU19" s="1028"/>
      <c r="CRV19" s="1028"/>
      <c r="CRW19" s="1028"/>
      <c r="CRX19" s="1028"/>
      <c r="CRY19" s="1028"/>
      <c r="CRZ19" s="1028"/>
      <c r="CSA19" s="1028"/>
      <c r="CSB19" s="1028"/>
      <c r="CSC19" s="1028"/>
      <c r="CSD19" s="1028"/>
      <c r="CSE19" s="1028"/>
      <c r="CSF19" s="1028"/>
      <c r="CSG19" s="1028"/>
      <c r="CSH19" s="1028"/>
      <c r="CSI19" s="1028"/>
      <c r="CSJ19" s="1028"/>
      <c r="CSK19" s="1028"/>
      <c r="CSL19" s="1028"/>
      <c r="CSM19" s="1028"/>
      <c r="CSN19" s="1028"/>
      <c r="CSO19" s="1028"/>
      <c r="CSP19" s="1028"/>
      <c r="CSQ19" s="1028"/>
      <c r="CSR19" s="1028"/>
      <c r="CSS19" s="1028"/>
      <c r="CST19" s="1028"/>
      <c r="CSU19" s="1028"/>
      <c r="CSV19" s="1028"/>
      <c r="CSW19" s="1028"/>
      <c r="CSX19" s="1028"/>
      <c r="CSY19" s="1028"/>
      <c r="CSZ19" s="1028"/>
      <c r="CTA19" s="1028"/>
      <c r="CTB19" s="1028"/>
      <c r="CTC19" s="1028"/>
      <c r="CTD19" s="1028"/>
      <c r="CTE19" s="1028"/>
    </row>
    <row r="20" spans="1:2553" x14ac:dyDescent="0.2">
      <c r="B20" s="985" t="s">
        <v>870</v>
      </c>
      <c r="C20" s="986"/>
      <c r="D20" s="986" t="s">
        <v>2311</v>
      </c>
      <c r="E20" s="987" t="s">
        <v>5</v>
      </c>
      <c r="F20" s="987" t="s">
        <v>869</v>
      </c>
      <c r="G20" s="987">
        <v>15.292562999999999</v>
      </c>
      <c r="H20" s="977">
        <v>106.040161</v>
      </c>
      <c r="I20" s="977" t="s">
        <v>2967</v>
      </c>
      <c r="J20" s="977" t="s">
        <v>2993</v>
      </c>
      <c r="K20" s="987" t="s">
        <v>11</v>
      </c>
      <c r="L20" s="987" t="s">
        <v>10</v>
      </c>
      <c r="M20" s="988">
        <v>2025</v>
      </c>
      <c r="N20" s="989">
        <v>26</v>
      </c>
      <c r="O20" s="987">
        <v>97</v>
      </c>
      <c r="P20" s="987" t="s">
        <v>0</v>
      </c>
      <c r="Q20" s="987"/>
      <c r="R20" s="987"/>
      <c r="S20" s="987"/>
      <c r="T20" s="987"/>
      <c r="U20" s="987"/>
      <c r="V20" s="987"/>
      <c r="W20" s="987"/>
      <c r="X20" s="987"/>
      <c r="Y20" s="987"/>
      <c r="Z20" s="987"/>
      <c r="AA20" s="991"/>
      <c r="AB20" s="987"/>
      <c r="AC20" s="987"/>
      <c r="AD20" s="991"/>
      <c r="AE20" s="992"/>
      <c r="AF20" s="992"/>
      <c r="AG20" s="992"/>
      <c r="AH20" s="993"/>
      <c r="AI20" s="994" t="s">
        <v>696</v>
      </c>
    </row>
    <row r="21" spans="1:2553" x14ac:dyDescent="0.2">
      <c r="B21" s="985" t="s">
        <v>868</v>
      </c>
      <c r="C21" s="986" t="s">
        <v>3080</v>
      </c>
      <c r="D21" s="986" t="s">
        <v>2339</v>
      </c>
      <c r="E21" s="987" t="s">
        <v>5</v>
      </c>
      <c r="F21" s="987" t="s">
        <v>868</v>
      </c>
      <c r="G21" s="987">
        <v>15.545605</v>
      </c>
      <c r="H21" s="977">
        <v>106.25676300000001</v>
      </c>
      <c r="I21" s="977" t="s">
        <v>2996</v>
      </c>
      <c r="J21" s="977" t="s">
        <v>2997</v>
      </c>
      <c r="K21" s="987" t="s">
        <v>11</v>
      </c>
      <c r="L21" s="987" t="s">
        <v>3</v>
      </c>
      <c r="M21" s="988">
        <v>2018</v>
      </c>
      <c r="N21" s="989">
        <v>15</v>
      </c>
      <c r="O21" s="987">
        <v>75</v>
      </c>
      <c r="P21" s="987" t="s">
        <v>0</v>
      </c>
      <c r="Q21" s="987">
        <v>6</v>
      </c>
      <c r="R21" s="987"/>
      <c r="S21" s="987">
        <v>0.76</v>
      </c>
      <c r="T21" s="987"/>
      <c r="U21" s="987"/>
      <c r="V21" s="987"/>
      <c r="W21" s="987"/>
      <c r="X21" s="987"/>
      <c r="Y21" s="987"/>
      <c r="Z21" s="987"/>
      <c r="AA21" s="991"/>
      <c r="AB21" s="987"/>
      <c r="AC21" s="987"/>
      <c r="AD21" s="991"/>
      <c r="AE21" s="992"/>
      <c r="AF21" s="992" t="s">
        <v>2995</v>
      </c>
      <c r="AG21" s="992"/>
      <c r="AH21" s="993" t="s">
        <v>867</v>
      </c>
      <c r="AI21" s="994" t="s">
        <v>2923</v>
      </c>
    </row>
    <row r="22" spans="1:2553" x14ac:dyDescent="0.2">
      <c r="B22" s="985" t="s">
        <v>866</v>
      </c>
      <c r="C22" s="986" t="s">
        <v>3122</v>
      </c>
      <c r="D22" s="986" t="s">
        <v>2312</v>
      </c>
      <c r="E22" s="987" t="s">
        <v>5</v>
      </c>
      <c r="F22" s="987" t="s">
        <v>35</v>
      </c>
      <c r="G22" s="987">
        <v>15.050186</v>
      </c>
      <c r="H22" s="977">
        <v>105.84849800000001</v>
      </c>
      <c r="I22" s="977" t="s">
        <v>2967</v>
      </c>
      <c r="J22" s="977" t="s">
        <v>2994</v>
      </c>
      <c r="K22" s="987" t="s">
        <v>11</v>
      </c>
      <c r="L22" s="987" t="s">
        <v>10</v>
      </c>
      <c r="M22" s="988">
        <v>2029</v>
      </c>
      <c r="N22" s="989">
        <v>728</v>
      </c>
      <c r="O22" s="1032">
        <v>3504</v>
      </c>
      <c r="P22" s="987" t="s">
        <v>0</v>
      </c>
      <c r="Q22" s="987">
        <v>27</v>
      </c>
      <c r="R22" s="1032">
        <v>1300</v>
      </c>
      <c r="S22" s="987"/>
      <c r="T22" s="987">
        <v>13</v>
      </c>
      <c r="U22" s="987"/>
      <c r="V22" s="1032">
        <v>2400</v>
      </c>
      <c r="W22" s="987"/>
      <c r="X22" s="987">
        <v>0</v>
      </c>
      <c r="Y22" s="987" t="s">
        <v>3123</v>
      </c>
      <c r="Z22" s="987">
        <v>0</v>
      </c>
      <c r="AA22" s="991">
        <v>0</v>
      </c>
      <c r="AB22" s="987">
        <v>0</v>
      </c>
      <c r="AC22" s="987">
        <v>0</v>
      </c>
      <c r="AD22" s="991">
        <v>0</v>
      </c>
      <c r="AE22" s="992"/>
      <c r="AF22" s="992" t="s">
        <v>3125</v>
      </c>
      <c r="AG22" s="992"/>
      <c r="AH22" s="993" t="s">
        <v>865</v>
      </c>
      <c r="AI22" s="994" t="s">
        <v>3126</v>
      </c>
    </row>
    <row r="23" spans="1:2553" ht="14" customHeight="1" x14ac:dyDescent="0.2">
      <c r="B23" s="985" t="s">
        <v>3277</v>
      </c>
      <c r="C23" s="986"/>
      <c r="D23" s="986"/>
      <c r="E23" s="987" t="s">
        <v>5</v>
      </c>
      <c r="F23" s="987" t="s">
        <v>3278</v>
      </c>
      <c r="G23" s="987">
        <v>15.321515</v>
      </c>
      <c r="H23" s="977">
        <v>106.630123</v>
      </c>
      <c r="I23" s="977" t="s">
        <v>2038</v>
      </c>
      <c r="J23" s="977"/>
      <c r="K23" s="987" t="s">
        <v>11</v>
      </c>
      <c r="L23" s="987" t="s">
        <v>3</v>
      </c>
      <c r="M23" s="988">
        <v>2022</v>
      </c>
      <c r="N23" s="989">
        <v>15</v>
      </c>
      <c r="O23" s="1032">
        <v>68.31</v>
      </c>
      <c r="P23" s="987" t="s">
        <v>0</v>
      </c>
      <c r="Q23" s="987">
        <v>55</v>
      </c>
      <c r="R23" s="1032">
        <v>523</v>
      </c>
      <c r="S23" s="987">
        <v>73.900000000000006</v>
      </c>
      <c r="T23" s="987"/>
      <c r="U23" s="987"/>
      <c r="V23" s="1032"/>
      <c r="W23" s="987"/>
      <c r="X23" s="987">
        <v>100</v>
      </c>
      <c r="Y23" s="987">
        <v>0</v>
      </c>
      <c r="Z23" s="987">
        <v>0</v>
      </c>
      <c r="AA23" s="991">
        <v>0</v>
      </c>
      <c r="AB23" s="987">
        <v>0</v>
      </c>
      <c r="AC23" s="987">
        <v>0</v>
      </c>
      <c r="AD23" s="991">
        <v>0</v>
      </c>
      <c r="AE23" s="992"/>
      <c r="AF23" s="992" t="s">
        <v>3279</v>
      </c>
      <c r="AG23" s="992"/>
      <c r="AH23" s="993" t="s">
        <v>3280</v>
      </c>
      <c r="AI23" s="1369" t="s">
        <v>3281</v>
      </c>
    </row>
    <row r="24" spans="1:2553" x14ac:dyDescent="0.2">
      <c r="B24" s="985" t="s">
        <v>2023</v>
      </c>
      <c r="C24" s="986" t="s">
        <v>3097</v>
      </c>
      <c r="D24" s="986" t="s">
        <v>2340</v>
      </c>
      <c r="E24" s="987" t="s">
        <v>5</v>
      </c>
      <c r="F24" s="987" t="s">
        <v>2013</v>
      </c>
      <c r="G24" s="987">
        <v>18.211017999999999</v>
      </c>
      <c r="H24" s="977">
        <v>103.010958</v>
      </c>
      <c r="I24" s="977" t="s">
        <v>2982</v>
      </c>
      <c r="J24" s="977" t="s">
        <v>3013</v>
      </c>
      <c r="K24" s="987" t="s">
        <v>11</v>
      </c>
      <c r="L24" s="987" t="s">
        <v>431</v>
      </c>
      <c r="M24" s="988"/>
      <c r="N24" s="989">
        <v>84</v>
      </c>
      <c r="O24" s="1032"/>
      <c r="P24" s="987" t="s">
        <v>0</v>
      </c>
      <c r="Q24" s="987"/>
      <c r="R24" s="1032"/>
      <c r="S24" s="987"/>
      <c r="T24" s="987"/>
      <c r="U24" s="987"/>
      <c r="V24" s="1032">
        <v>163.273</v>
      </c>
      <c r="W24" s="987"/>
      <c r="X24" s="987"/>
      <c r="Y24" s="987"/>
      <c r="Z24" s="987"/>
      <c r="AA24" s="991"/>
      <c r="AB24" s="987"/>
      <c r="AC24" s="987"/>
      <c r="AD24" s="991"/>
      <c r="AE24" s="992"/>
      <c r="AF24" s="992" t="s">
        <v>3085</v>
      </c>
      <c r="AG24" s="992"/>
      <c r="AH24" s="993"/>
      <c r="AI24" s="994" t="s">
        <v>3098</v>
      </c>
    </row>
    <row r="25" spans="1:2553" x14ac:dyDescent="0.2">
      <c r="B25" s="985" t="s">
        <v>3093</v>
      </c>
      <c r="C25" s="986"/>
      <c r="D25" s="986"/>
      <c r="E25" s="987" t="s">
        <v>5</v>
      </c>
      <c r="F25" s="987" t="s">
        <v>3094</v>
      </c>
      <c r="G25" s="987">
        <v>14.748860000000001</v>
      </c>
      <c r="H25" s="977">
        <v>106.45110200000001</v>
      </c>
      <c r="I25" s="977" t="s">
        <v>2038</v>
      </c>
      <c r="J25" s="977" t="s">
        <v>3095</v>
      </c>
      <c r="K25" s="987" t="s">
        <v>11</v>
      </c>
      <c r="L25" s="987" t="s">
        <v>10</v>
      </c>
      <c r="M25" s="988"/>
      <c r="N25" s="1033">
        <v>14.8</v>
      </c>
      <c r="O25" s="1032">
        <v>58.34</v>
      </c>
      <c r="P25" s="987" t="s">
        <v>0</v>
      </c>
      <c r="Q25" s="987"/>
      <c r="R25" s="1032"/>
      <c r="S25" s="987"/>
      <c r="T25" s="987"/>
      <c r="U25" s="987"/>
      <c r="V25" s="1032">
        <v>34.6</v>
      </c>
      <c r="W25" s="987"/>
      <c r="X25" s="987">
        <v>100</v>
      </c>
      <c r="Y25" s="987">
        <v>0</v>
      </c>
      <c r="Z25" s="987">
        <v>0</v>
      </c>
      <c r="AA25" s="991">
        <v>0</v>
      </c>
      <c r="AB25" s="987">
        <v>0</v>
      </c>
      <c r="AC25" s="987">
        <v>0</v>
      </c>
      <c r="AD25" s="991">
        <v>0</v>
      </c>
      <c r="AE25" s="992"/>
      <c r="AF25" s="992" t="s">
        <v>3085</v>
      </c>
      <c r="AG25" s="992" t="s">
        <v>3085</v>
      </c>
      <c r="AH25" s="992" t="s">
        <v>3085</v>
      </c>
      <c r="AI25" s="994" t="s">
        <v>3096</v>
      </c>
    </row>
    <row r="26" spans="1:2553" x14ac:dyDescent="0.2">
      <c r="B26" s="985" t="s">
        <v>3000</v>
      </c>
      <c r="C26" s="986"/>
      <c r="D26" s="986" t="s">
        <v>2341</v>
      </c>
      <c r="E26" s="987" t="s">
        <v>5</v>
      </c>
      <c r="F26" s="987" t="s">
        <v>20</v>
      </c>
      <c r="G26" s="987">
        <v>20.06663</v>
      </c>
      <c r="H26" s="977">
        <v>102.192339</v>
      </c>
      <c r="I26" s="977" t="s">
        <v>3000</v>
      </c>
      <c r="J26" s="977" t="s">
        <v>2999</v>
      </c>
      <c r="K26" s="987" t="s">
        <v>11</v>
      </c>
      <c r="L26" s="987" t="s">
        <v>53</v>
      </c>
      <c r="M26" s="988">
        <v>2030</v>
      </c>
      <c r="N26" s="989">
        <v>1460</v>
      </c>
      <c r="O26" s="1032">
        <v>6500</v>
      </c>
      <c r="P26" s="987" t="s">
        <v>0</v>
      </c>
      <c r="Q26" s="987">
        <v>80</v>
      </c>
      <c r="R26" s="1032">
        <v>275</v>
      </c>
      <c r="S26" s="1034">
        <v>1589.5</v>
      </c>
      <c r="T26" s="987">
        <v>72.39</v>
      </c>
      <c r="U26" s="1032">
        <v>12966</v>
      </c>
      <c r="V26" s="1032">
        <v>2000</v>
      </c>
      <c r="W26" s="987"/>
      <c r="X26" s="987">
        <v>10</v>
      </c>
      <c r="Y26" s="987">
        <v>0</v>
      </c>
      <c r="Z26" s="987">
        <v>0</v>
      </c>
      <c r="AA26" s="991">
        <v>90</v>
      </c>
      <c r="AB26" s="987"/>
      <c r="AC26" s="987"/>
      <c r="AD26" s="991"/>
      <c r="AE26" s="992"/>
      <c r="AF26" s="992"/>
      <c r="AG26" s="992"/>
      <c r="AH26" s="993" t="s">
        <v>3221</v>
      </c>
      <c r="AI26" s="994" t="s">
        <v>2832</v>
      </c>
    </row>
    <row r="27" spans="1:2553" x14ac:dyDescent="0.2">
      <c r="B27" s="1035" t="s">
        <v>3054</v>
      </c>
      <c r="C27" s="1036"/>
      <c r="D27" s="1036" t="s">
        <v>2342</v>
      </c>
      <c r="E27" s="1036" t="s">
        <v>5</v>
      </c>
      <c r="F27" s="1036" t="s">
        <v>3054</v>
      </c>
      <c r="G27" s="1037">
        <v>19.160875999999998</v>
      </c>
      <c r="H27" s="1037">
        <v>103.283107</v>
      </c>
      <c r="I27" s="1037" t="s">
        <v>2937</v>
      </c>
      <c r="J27" s="1037" t="s">
        <v>3029</v>
      </c>
      <c r="K27" s="1037" t="s">
        <v>11</v>
      </c>
      <c r="L27" s="1037" t="s">
        <v>3</v>
      </c>
      <c r="M27" s="1038">
        <v>2023</v>
      </c>
      <c r="N27" s="1039">
        <v>15</v>
      </c>
      <c r="O27" s="1040">
        <v>92</v>
      </c>
      <c r="P27" s="1037" t="s">
        <v>0</v>
      </c>
      <c r="Q27" s="1037">
        <v>26</v>
      </c>
      <c r="R27" s="1040">
        <v>130</v>
      </c>
      <c r="S27" s="1041">
        <v>52.08</v>
      </c>
      <c r="T27" s="987">
        <v>4.9000000000000004</v>
      </c>
      <c r="U27" s="1032"/>
      <c r="V27" s="987">
        <v>23.9</v>
      </c>
      <c r="W27" s="987"/>
      <c r="X27" s="987"/>
      <c r="Y27" s="987"/>
      <c r="Z27" s="987"/>
      <c r="AA27" s="991"/>
      <c r="AB27" s="987"/>
      <c r="AC27" s="987"/>
      <c r="AD27" s="991"/>
      <c r="AE27" s="992"/>
      <c r="AF27" s="992"/>
      <c r="AG27" s="992"/>
      <c r="AH27" s="993" t="s">
        <v>3171</v>
      </c>
      <c r="AI27" s="994" t="s">
        <v>3265</v>
      </c>
    </row>
    <row r="28" spans="1:2553" x14ac:dyDescent="0.2">
      <c r="B28" s="985" t="s">
        <v>863</v>
      </c>
      <c r="C28" s="986" t="s">
        <v>864</v>
      </c>
      <c r="D28" s="986" t="s">
        <v>1800</v>
      </c>
      <c r="E28" s="987" t="s">
        <v>5</v>
      </c>
      <c r="F28" s="987" t="s">
        <v>863</v>
      </c>
      <c r="G28" s="1025">
        <v>15.122545000000001</v>
      </c>
      <c r="H28" s="1025">
        <v>107.108512</v>
      </c>
      <c r="I28" s="1025" t="s">
        <v>2969</v>
      </c>
      <c r="J28" s="1025" t="s">
        <v>2973</v>
      </c>
      <c r="K28" s="1025" t="s">
        <v>11</v>
      </c>
      <c r="L28" s="1025" t="s">
        <v>53</v>
      </c>
      <c r="M28" s="1025">
        <v>2024</v>
      </c>
      <c r="N28" s="1025">
        <v>41</v>
      </c>
      <c r="O28" s="1025">
        <v>183.3</v>
      </c>
      <c r="P28" s="1025" t="s">
        <v>0</v>
      </c>
      <c r="Q28" s="1025"/>
      <c r="R28" s="1025"/>
      <c r="S28" s="1025">
        <v>0.03</v>
      </c>
      <c r="T28" s="987"/>
      <c r="U28" s="987"/>
      <c r="V28" s="987"/>
      <c r="W28" s="987"/>
      <c r="X28" s="987">
        <v>100</v>
      </c>
      <c r="Y28" s="987">
        <v>0</v>
      </c>
      <c r="Z28" s="987">
        <v>0</v>
      </c>
      <c r="AA28" s="991">
        <v>0</v>
      </c>
      <c r="AB28" s="987">
        <v>0</v>
      </c>
      <c r="AC28" s="987">
        <v>0</v>
      </c>
      <c r="AD28" s="991">
        <v>0</v>
      </c>
      <c r="AE28" s="992"/>
      <c r="AF28" s="992" t="s">
        <v>862</v>
      </c>
      <c r="AG28" s="992"/>
      <c r="AH28" s="993" t="s">
        <v>2897</v>
      </c>
      <c r="AI28" s="994" t="s">
        <v>3274</v>
      </c>
    </row>
    <row r="29" spans="1:2553" ht="15" thickBot="1" x14ac:dyDescent="0.25">
      <c r="B29" s="985" t="s">
        <v>861</v>
      </c>
      <c r="C29" s="986" t="s">
        <v>3102</v>
      </c>
      <c r="D29" s="986" t="s">
        <v>2340</v>
      </c>
      <c r="E29" s="987" t="s">
        <v>5</v>
      </c>
      <c r="F29" s="987" t="s">
        <v>859</v>
      </c>
      <c r="G29" s="987">
        <v>18.755444000000001</v>
      </c>
      <c r="H29" s="977">
        <v>102.926787</v>
      </c>
      <c r="I29" s="977" t="s">
        <v>2948</v>
      </c>
      <c r="J29" s="977" t="s">
        <v>2981</v>
      </c>
      <c r="K29" s="987" t="s">
        <v>11</v>
      </c>
      <c r="L29" s="987" t="s">
        <v>10</v>
      </c>
      <c r="M29" s="988">
        <v>2020</v>
      </c>
      <c r="N29" s="989">
        <v>160</v>
      </c>
      <c r="O29" s="987">
        <v>744</v>
      </c>
      <c r="P29" s="987" t="s">
        <v>0</v>
      </c>
      <c r="Q29" s="987">
        <v>85</v>
      </c>
      <c r="R29" s="987"/>
      <c r="S29" s="987">
        <v>250</v>
      </c>
      <c r="T29" s="987"/>
      <c r="U29" s="987"/>
      <c r="V29" s="987">
        <v>124</v>
      </c>
      <c r="W29" s="987"/>
      <c r="X29" s="987">
        <v>100</v>
      </c>
      <c r="Y29" s="987">
        <v>0</v>
      </c>
      <c r="Z29" s="987">
        <v>0</v>
      </c>
      <c r="AA29" s="991">
        <v>0</v>
      </c>
      <c r="AB29" s="987">
        <v>0</v>
      </c>
      <c r="AC29" s="987">
        <v>0</v>
      </c>
      <c r="AD29" s="991">
        <v>0</v>
      </c>
      <c r="AE29" s="992"/>
      <c r="AF29" s="992" t="s">
        <v>3283</v>
      </c>
      <c r="AG29" s="992"/>
      <c r="AH29" s="993" t="s">
        <v>3282</v>
      </c>
      <c r="AI29" s="994" t="s">
        <v>3284</v>
      </c>
    </row>
    <row r="30" spans="1:2553" x14ac:dyDescent="0.2">
      <c r="B30" s="985" t="s">
        <v>860</v>
      </c>
      <c r="C30" s="986" t="s">
        <v>3103</v>
      </c>
      <c r="D30" s="986" t="s">
        <v>2340</v>
      </c>
      <c r="E30" s="987" t="s">
        <v>5</v>
      </c>
      <c r="F30" s="987" t="s">
        <v>859</v>
      </c>
      <c r="G30" s="987">
        <v>18.778706</v>
      </c>
      <c r="H30" s="977">
        <v>103.071434</v>
      </c>
      <c r="I30" s="977" t="s">
        <v>2948</v>
      </c>
      <c r="J30" s="977" t="s">
        <v>2978</v>
      </c>
      <c r="K30" s="970" t="s">
        <v>2626</v>
      </c>
      <c r="L30" s="970" t="s">
        <v>3</v>
      </c>
      <c r="M30" s="988">
        <v>2020</v>
      </c>
      <c r="N30" s="989">
        <v>80</v>
      </c>
      <c r="O30" s="987">
        <v>180</v>
      </c>
      <c r="P30" s="987" t="s">
        <v>0</v>
      </c>
      <c r="Q30" s="987"/>
      <c r="R30" s="987"/>
      <c r="S30" s="987"/>
      <c r="T30" s="987">
        <v>4.9000000000000004</v>
      </c>
      <c r="U30" s="987"/>
      <c r="V30" s="987"/>
      <c r="W30" s="987"/>
      <c r="X30" s="987"/>
      <c r="Y30" s="987"/>
      <c r="Z30" s="987"/>
      <c r="AA30" s="991"/>
      <c r="AB30" s="987"/>
      <c r="AC30" s="987"/>
      <c r="AD30" s="991"/>
      <c r="AE30" s="992"/>
      <c r="AF30" s="992"/>
      <c r="AG30" s="992"/>
      <c r="AH30" s="993" t="s">
        <v>3158</v>
      </c>
      <c r="AI30" s="994" t="s">
        <v>759</v>
      </c>
    </row>
    <row r="31" spans="1:2553" s="1029" customFormat="1" ht="12.75" customHeight="1" x14ac:dyDescent="0.2">
      <c r="A31" s="1362"/>
      <c r="B31" s="1024" t="s">
        <v>1934</v>
      </c>
      <c r="C31" s="1025" t="s">
        <v>3161</v>
      </c>
      <c r="D31" s="1025" t="s">
        <v>2341</v>
      </c>
      <c r="E31" s="1025" t="s">
        <v>5</v>
      </c>
      <c r="F31" s="1025" t="s">
        <v>1934</v>
      </c>
      <c r="G31" s="1025">
        <v>19.946435999999999</v>
      </c>
      <c r="H31" s="1025">
        <v>101.23756299999999</v>
      </c>
      <c r="I31" s="1025" t="s">
        <v>3001</v>
      </c>
      <c r="J31" s="1025" t="s">
        <v>3002</v>
      </c>
      <c r="K31" s="977" t="s">
        <v>11</v>
      </c>
      <c r="L31" s="977" t="s">
        <v>10</v>
      </c>
      <c r="M31" s="1025">
        <v>2017</v>
      </c>
      <c r="N31" s="1025">
        <v>36</v>
      </c>
      <c r="O31" s="1025">
        <v>145.30000000000001</v>
      </c>
      <c r="P31" s="1025" t="s">
        <v>0</v>
      </c>
      <c r="Q31" s="1025">
        <v>25.5</v>
      </c>
      <c r="R31" s="1025">
        <v>84.8</v>
      </c>
      <c r="S31" s="1026">
        <v>3611</v>
      </c>
      <c r="T31" s="1025">
        <v>0.72399999999999998</v>
      </c>
      <c r="U31" s="1025">
        <v>261</v>
      </c>
      <c r="V31" s="1025"/>
      <c r="W31" s="1025"/>
      <c r="X31" s="1025">
        <v>100</v>
      </c>
      <c r="Y31" s="1025">
        <v>0</v>
      </c>
      <c r="Z31" s="1025">
        <v>0</v>
      </c>
      <c r="AA31" s="1025">
        <v>0</v>
      </c>
      <c r="AB31" s="1025">
        <v>0</v>
      </c>
      <c r="AC31" s="1025">
        <v>0</v>
      </c>
      <c r="AD31" s="1025">
        <v>0</v>
      </c>
      <c r="AE31" s="1025"/>
      <c r="AF31" s="1025" t="s">
        <v>3159</v>
      </c>
      <c r="AG31" s="1025"/>
      <c r="AH31" s="1025" t="s">
        <v>3160</v>
      </c>
      <c r="AI31" s="1027" t="s">
        <v>3127</v>
      </c>
      <c r="AJ31" s="1028"/>
      <c r="AK31" s="1028"/>
      <c r="AL31" s="1028"/>
      <c r="AM31" s="1028"/>
      <c r="AN31" s="1028"/>
      <c r="AO31" s="1028"/>
      <c r="AP31" s="1028"/>
      <c r="AQ31" s="1028"/>
      <c r="AR31" s="1028"/>
      <c r="AS31" s="1028"/>
      <c r="AT31" s="1028"/>
      <c r="AU31" s="1028"/>
      <c r="AV31" s="1028"/>
      <c r="AW31" s="1028"/>
      <c r="AX31" s="1028"/>
      <c r="AY31" s="1028"/>
      <c r="AZ31" s="1028"/>
      <c r="BA31" s="1028"/>
      <c r="BB31" s="1028"/>
      <c r="BC31" s="1028"/>
      <c r="BD31" s="1028"/>
      <c r="BE31" s="1028"/>
      <c r="BF31" s="1028"/>
      <c r="BG31" s="1028"/>
      <c r="BH31" s="1028"/>
      <c r="BI31" s="1028"/>
      <c r="BJ31" s="1028"/>
      <c r="BK31" s="1028"/>
      <c r="BL31" s="1028"/>
      <c r="BM31" s="1028"/>
      <c r="BN31" s="1028"/>
      <c r="BO31" s="1028"/>
      <c r="BP31" s="1028"/>
      <c r="BQ31" s="1028"/>
      <c r="BR31" s="1028"/>
      <c r="BS31" s="1028"/>
      <c r="BT31" s="1028"/>
      <c r="BU31" s="1028"/>
      <c r="BV31" s="1028"/>
      <c r="BW31" s="1028"/>
      <c r="BX31" s="1028"/>
      <c r="BY31" s="1028"/>
      <c r="BZ31" s="1028"/>
      <c r="CA31" s="1028"/>
      <c r="CB31" s="1028"/>
      <c r="CC31" s="1028"/>
      <c r="CD31" s="1028"/>
      <c r="CE31" s="1028"/>
      <c r="CF31" s="1028"/>
      <c r="CG31" s="1028"/>
      <c r="CH31" s="1028"/>
      <c r="CI31" s="1028"/>
      <c r="CJ31" s="1028"/>
      <c r="CK31" s="1028"/>
      <c r="CL31" s="1028"/>
      <c r="CM31" s="1028"/>
      <c r="CN31" s="1028"/>
      <c r="CO31" s="1028"/>
      <c r="CP31" s="1028"/>
      <c r="CQ31" s="1028"/>
      <c r="CR31" s="1028"/>
      <c r="CS31" s="1028"/>
      <c r="CT31" s="1028"/>
      <c r="CU31" s="1028"/>
      <c r="CV31" s="1028"/>
      <c r="CW31" s="1028"/>
      <c r="CX31" s="1028"/>
      <c r="CY31" s="1028"/>
      <c r="CZ31" s="1028"/>
      <c r="DA31" s="1028"/>
      <c r="DB31" s="1028"/>
      <c r="DC31" s="1028"/>
      <c r="DD31" s="1028"/>
      <c r="DE31" s="1028"/>
      <c r="DF31" s="1028"/>
      <c r="DG31" s="1028"/>
      <c r="DH31" s="1028"/>
      <c r="DI31" s="1028"/>
      <c r="DJ31" s="1028"/>
      <c r="DK31" s="1028"/>
      <c r="DL31" s="1028"/>
      <c r="DM31" s="1028"/>
      <c r="DN31" s="1028"/>
      <c r="DO31" s="1028"/>
      <c r="DP31" s="1028"/>
      <c r="DQ31" s="1028"/>
      <c r="DR31" s="1028"/>
      <c r="DS31" s="1028"/>
      <c r="DT31" s="1028"/>
      <c r="DU31" s="1028"/>
      <c r="DV31" s="1028"/>
      <c r="DW31" s="1028"/>
      <c r="DX31" s="1028"/>
      <c r="DY31" s="1028"/>
      <c r="DZ31" s="1028"/>
      <c r="EA31" s="1028"/>
      <c r="EB31" s="1028"/>
      <c r="EC31" s="1028"/>
      <c r="ED31" s="1028"/>
      <c r="EE31" s="1028"/>
      <c r="EF31" s="1028"/>
      <c r="EG31" s="1028"/>
      <c r="EH31" s="1028"/>
      <c r="EI31" s="1028"/>
      <c r="EJ31" s="1028"/>
      <c r="EK31" s="1028"/>
      <c r="EL31" s="1028"/>
      <c r="EM31" s="1028"/>
      <c r="EN31" s="1028"/>
      <c r="EO31" s="1028"/>
      <c r="EP31" s="1028"/>
      <c r="EQ31" s="1028"/>
      <c r="ER31" s="1028"/>
      <c r="ES31" s="1028"/>
      <c r="ET31" s="1028"/>
      <c r="EU31" s="1028"/>
      <c r="EV31" s="1028"/>
      <c r="EW31" s="1028"/>
      <c r="EX31" s="1028"/>
      <c r="EY31" s="1028"/>
      <c r="EZ31" s="1028"/>
      <c r="FA31" s="1028"/>
      <c r="FB31" s="1028"/>
      <c r="FC31" s="1028"/>
      <c r="FD31" s="1028"/>
      <c r="FE31" s="1028"/>
      <c r="FF31" s="1028"/>
      <c r="FG31" s="1028"/>
      <c r="FH31" s="1028"/>
      <c r="FI31" s="1028"/>
      <c r="FJ31" s="1028"/>
      <c r="FK31" s="1028"/>
      <c r="FL31" s="1028"/>
      <c r="FM31" s="1028"/>
      <c r="FN31" s="1028"/>
      <c r="FO31" s="1028"/>
      <c r="FP31" s="1028"/>
      <c r="FQ31" s="1028"/>
      <c r="FR31" s="1028"/>
      <c r="FS31" s="1028"/>
      <c r="FT31" s="1028"/>
      <c r="FU31" s="1028"/>
      <c r="FV31" s="1028"/>
      <c r="FW31" s="1028"/>
      <c r="FX31" s="1028"/>
      <c r="FY31" s="1028"/>
      <c r="FZ31" s="1028"/>
      <c r="GA31" s="1028"/>
      <c r="GB31" s="1028"/>
      <c r="GC31" s="1028"/>
      <c r="GD31" s="1028"/>
      <c r="GE31" s="1028"/>
      <c r="GF31" s="1028"/>
      <c r="GG31" s="1028"/>
      <c r="GH31" s="1028"/>
      <c r="GI31" s="1028"/>
      <c r="GJ31" s="1028"/>
      <c r="GK31" s="1028"/>
      <c r="GL31" s="1028"/>
      <c r="GM31" s="1028"/>
      <c r="GN31" s="1028"/>
      <c r="GO31" s="1028"/>
      <c r="GP31" s="1028"/>
      <c r="GQ31" s="1028"/>
      <c r="GR31" s="1028"/>
      <c r="GS31" s="1028"/>
      <c r="GT31" s="1028"/>
      <c r="GU31" s="1028"/>
      <c r="GV31" s="1028"/>
      <c r="GW31" s="1028"/>
      <c r="GX31" s="1028"/>
      <c r="GY31" s="1028"/>
      <c r="GZ31" s="1028"/>
      <c r="HA31" s="1028"/>
      <c r="HB31" s="1028"/>
      <c r="HC31" s="1028"/>
      <c r="HD31" s="1028"/>
      <c r="HE31" s="1028"/>
      <c r="HF31" s="1028"/>
      <c r="HG31" s="1028"/>
      <c r="HH31" s="1028"/>
      <c r="HI31" s="1028"/>
      <c r="HJ31" s="1028"/>
      <c r="HK31" s="1028"/>
      <c r="HL31" s="1028"/>
      <c r="HM31" s="1028"/>
      <c r="HN31" s="1028"/>
      <c r="HO31" s="1028"/>
      <c r="HP31" s="1028"/>
      <c r="HQ31" s="1028"/>
      <c r="HR31" s="1028"/>
      <c r="HS31" s="1028"/>
      <c r="HT31" s="1028"/>
      <c r="HU31" s="1028"/>
      <c r="HV31" s="1028"/>
      <c r="HW31" s="1028"/>
      <c r="HX31" s="1028"/>
      <c r="HY31" s="1028"/>
      <c r="HZ31" s="1028"/>
      <c r="IA31" s="1028"/>
      <c r="IB31" s="1028"/>
      <c r="IC31" s="1028"/>
      <c r="ID31" s="1028"/>
      <c r="IE31" s="1028"/>
      <c r="IF31" s="1028"/>
      <c r="IG31" s="1028"/>
      <c r="IH31" s="1028"/>
      <c r="II31" s="1028"/>
      <c r="IJ31" s="1028"/>
      <c r="IK31" s="1028"/>
      <c r="IL31" s="1028"/>
      <c r="IM31" s="1028"/>
      <c r="IN31" s="1028"/>
      <c r="IO31" s="1028"/>
      <c r="IP31" s="1028"/>
      <c r="IQ31" s="1028"/>
      <c r="IR31" s="1028"/>
      <c r="IS31" s="1028"/>
      <c r="IT31" s="1028"/>
      <c r="IU31" s="1028"/>
      <c r="IV31" s="1028"/>
      <c r="IW31" s="1028"/>
      <c r="IX31" s="1028"/>
      <c r="IY31" s="1028"/>
      <c r="IZ31" s="1028"/>
      <c r="JA31" s="1028"/>
      <c r="JB31" s="1028"/>
      <c r="JC31" s="1028"/>
      <c r="JD31" s="1028"/>
      <c r="JE31" s="1028"/>
      <c r="JF31" s="1028"/>
      <c r="JG31" s="1028"/>
      <c r="JH31" s="1028"/>
      <c r="JI31" s="1028"/>
      <c r="JJ31" s="1028"/>
      <c r="JK31" s="1028"/>
      <c r="JL31" s="1028"/>
      <c r="JM31" s="1028"/>
      <c r="JN31" s="1028"/>
      <c r="JO31" s="1028"/>
      <c r="JP31" s="1028"/>
      <c r="JQ31" s="1028"/>
      <c r="JR31" s="1028"/>
      <c r="JS31" s="1028"/>
      <c r="JT31" s="1028"/>
      <c r="JU31" s="1028"/>
      <c r="JV31" s="1028"/>
      <c r="JW31" s="1028"/>
      <c r="JX31" s="1028"/>
      <c r="JY31" s="1028"/>
      <c r="JZ31" s="1028"/>
      <c r="KA31" s="1028"/>
      <c r="KB31" s="1028"/>
      <c r="KC31" s="1028"/>
      <c r="KD31" s="1028"/>
      <c r="KE31" s="1028"/>
      <c r="KF31" s="1028"/>
      <c r="KG31" s="1028"/>
      <c r="KH31" s="1028"/>
      <c r="KI31" s="1028"/>
      <c r="KJ31" s="1028"/>
      <c r="KK31" s="1028"/>
      <c r="KL31" s="1028"/>
      <c r="KM31" s="1028"/>
      <c r="KN31" s="1028"/>
      <c r="KO31" s="1028"/>
      <c r="KP31" s="1028"/>
      <c r="KQ31" s="1028"/>
      <c r="KR31" s="1028"/>
      <c r="KS31" s="1028"/>
      <c r="KT31" s="1028"/>
      <c r="KU31" s="1028"/>
      <c r="KV31" s="1028"/>
      <c r="KW31" s="1028"/>
      <c r="KX31" s="1028"/>
      <c r="KY31" s="1028"/>
      <c r="KZ31" s="1028"/>
      <c r="LA31" s="1028"/>
      <c r="LB31" s="1028"/>
      <c r="LC31" s="1028"/>
      <c r="LD31" s="1028"/>
      <c r="LE31" s="1028"/>
      <c r="LF31" s="1028"/>
      <c r="LG31" s="1028"/>
      <c r="LH31" s="1028"/>
      <c r="LI31" s="1028"/>
      <c r="LJ31" s="1028"/>
      <c r="LK31" s="1028"/>
      <c r="LL31" s="1028"/>
      <c r="LM31" s="1028"/>
      <c r="LN31" s="1028"/>
      <c r="LO31" s="1028"/>
      <c r="LP31" s="1028"/>
      <c r="LQ31" s="1028"/>
      <c r="LR31" s="1028"/>
      <c r="LS31" s="1028"/>
      <c r="LT31" s="1028"/>
      <c r="LU31" s="1028"/>
      <c r="LV31" s="1028"/>
      <c r="LW31" s="1028"/>
      <c r="LX31" s="1028"/>
      <c r="LY31" s="1028"/>
      <c r="LZ31" s="1028"/>
      <c r="MA31" s="1028"/>
      <c r="MB31" s="1028"/>
      <c r="MC31" s="1028"/>
      <c r="MD31" s="1028"/>
      <c r="ME31" s="1028"/>
      <c r="MF31" s="1028"/>
      <c r="MG31" s="1028"/>
      <c r="MH31" s="1028"/>
      <c r="MI31" s="1028"/>
      <c r="MJ31" s="1028"/>
      <c r="MK31" s="1028"/>
      <c r="ML31" s="1028"/>
      <c r="MM31" s="1028"/>
      <c r="MN31" s="1028"/>
      <c r="MO31" s="1028"/>
      <c r="MP31" s="1028"/>
      <c r="MQ31" s="1028"/>
      <c r="MR31" s="1028"/>
      <c r="MS31" s="1028"/>
      <c r="MT31" s="1028"/>
      <c r="MU31" s="1028"/>
      <c r="MV31" s="1028"/>
      <c r="MW31" s="1028"/>
      <c r="MX31" s="1028"/>
      <c r="MY31" s="1028"/>
      <c r="MZ31" s="1028"/>
      <c r="NA31" s="1028"/>
      <c r="NB31" s="1028"/>
      <c r="NC31" s="1028"/>
      <c r="ND31" s="1028"/>
      <c r="NE31" s="1028"/>
      <c r="NF31" s="1028"/>
      <c r="NG31" s="1028"/>
      <c r="NH31" s="1028"/>
      <c r="NI31" s="1028"/>
      <c r="NJ31" s="1028"/>
      <c r="NK31" s="1028"/>
      <c r="NL31" s="1028"/>
      <c r="NM31" s="1028"/>
      <c r="NN31" s="1028"/>
      <c r="NO31" s="1028"/>
      <c r="NP31" s="1028"/>
      <c r="NQ31" s="1028"/>
      <c r="NR31" s="1028"/>
      <c r="NS31" s="1028"/>
      <c r="NT31" s="1028"/>
      <c r="NU31" s="1028"/>
      <c r="NV31" s="1028"/>
      <c r="NW31" s="1028"/>
      <c r="NX31" s="1028"/>
      <c r="NY31" s="1028"/>
      <c r="NZ31" s="1028"/>
      <c r="OA31" s="1028"/>
      <c r="OB31" s="1028"/>
      <c r="OC31" s="1028"/>
      <c r="OD31" s="1028"/>
      <c r="OE31" s="1028"/>
      <c r="OF31" s="1028"/>
      <c r="OG31" s="1028"/>
      <c r="OH31" s="1028"/>
      <c r="OI31" s="1028"/>
      <c r="OJ31" s="1028"/>
      <c r="OK31" s="1028"/>
      <c r="OL31" s="1028"/>
      <c r="OM31" s="1028"/>
      <c r="ON31" s="1028"/>
      <c r="OO31" s="1028"/>
      <c r="OP31" s="1028"/>
      <c r="OQ31" s="1028"/>
      <c r="OR31" s="1028"/>
      <c r="OS31" s="1028"/>
      <c r="OT31" s="1028"/>
      <c r="OU31" s="1028"/>
      <c r="OV31" s="1028"/>
      <c r="OW31" s="1028"/>
      <c r="OX31" s="1028"/>
      <c r="OY31" s="1028"/>
      <c r="OZ31" s="1028"/>
      <c r="PA31" s="1028"/>
      <c r="PB31" s="1028"/>
      <c r="PC31" s="1028"/>
      <c r="PD31" s="1028"/>
      <c r="PE31" s="1028"/>
      <c r="PF31" s="1028"/>
      <c r="PG31" s="1028"/>
      <c r="PH31" s="1028"/>
      <c r="PI31" s="1028"/>
      <c r="PJ31" s="1028"/>
      <c r="PK31" s="1028"/>
      <c r="PL31" s="1028"/>
      <c r="PM31" s="1028"/>
      <c r="PN31" s="1028"/>
      <c r="PO31" s="1028"/>
      <c r="PP31" s="1028"/>
      <c r="PQ31" s="1028"/>
      <c r="PR31" s="1028"/>
      <c r="PS31" s="1028"/>
      <c r="PT31" s="1028"/>
      <c r="PU31" s="1028"/>
      <c r="PV31" s="1028"/>
      <c r="PW31" s="1028"/>
      <c r="PX31" s="1028"/>
      <c r="PY31" s="1028"/>
      <c r="PZ31" s="1028"/>
      <c r="QA31" s="1028"/>
      <c r="QB31" s="1028"/>
      <c r="QC31" s="1028"/>
      <c r="QD31" s="1028"/>
      <c r="QE31" s="1028"/>
      <c r="QF31" s="1028"/>
      <c r="QG31" s="1028"/>
      <c r="QH31" s="1028"/>
      <c r="QI31" s="1028"/>
      <c r="QJ31" s="1028"/>
      <c r="QK31" s="1028"/>
      <c r="QL31" s="1028"/>
      <c r="QM31" s="1028"/>
      <c r="QN31" s="1028"/>
      <c r="QO31" s="1028"/>
      <c r="QP31" s="1028"/>
      <c r="QQ31" s="1028"/>
      <c r="QR31" s="1028"/>
      <c r="QS31" s="1028"/>
      <c r="QT31" s="1028"/>
      <c r="QU31" s="1028"/>
      <c r="QV31" s="1028"/>
      <c r="QW31" s="1028"/>
      <c r="QX31" s="1028"/>
      <c r="QY31" s="1028"/>
      <c r="QZ31" s="1028"/>
      <c r="RA31" s="1028"/>
      <c r="RB31" s="1028"/>
      <c r="RC31" s="1028"/>
      <c r="RD31" s="1028"/>
      <c r="RE31" s="1028"/>
      <c r="RF31" s="1028"/>
      <c r="RG31" s="1028"/>
      <c r="RH31" s="1028"/>
      <c r="RI31" s="1028"/>
      <c r="RJ31" s="1028"/>
      <c r="RK31" s="1028"/>
      <c r="RL31" s="1028"/>
      <c r="RM31" s="1028"/>
      <c r="RN31" s="1028"/>
      <c r="RO31" s="1028"/>
      <c r="RP31" s="1028"/>
      <c r="RQ31" s="1028"/>
      <c r="RR31" s="1028"/>
      <c r="RS31" s="1028"/>
      <c r="RT31" s="1028"/>
      <c r="RU31" s="1028"/>
      <c r="RV31" s="1028"/>
      <c r="RW31" s="1028"/>
      <c r="RX31" s="1028"/>
      <c r="RY31" s="1028"/>
      <c r="RZ31" s="1028"/>
      <c r="SA31" s="1028"/>
      <c r="SB31" s="1028"/>
      <c r="SC31" s="1028"/>
      <c r="SD31" s="1028"/>
      <c r="SE31" s="1028"/>
      <c r="SF31" s="1028"/>
      <c r="SG31" s="1028"/>
      <c r="SH31" s="1028"/>
      <c r="SI31" s="1028"/>
      <c r="SJ31" s="1028"/>
      <c r="SK31" s="1028"/>
      <c r="SL31" s="1028"/>
      <c r="SM31" s="1028"/>
      <c r="SN31" s="1028"/>
      <c r="SO31" s="1028"/>
      <c r="SP31" s="1028"/>
      <c r="SQ31" s="1028"/>
      <c r="SR31" s="1028"/>
      <c r="SS31" s="1028"/>
      <c r="ST31" s="1028"/>
      <c r="SU31" s="1028"/>
      <c r="SV31" s="1028"/>
      <c r="SW31" s="1028"/>
      <c r="SX31" s="1028"/>
      <c r="SY31" s="1028"/>
      <c r="SZ31" s="1028"/>
      <c r="TA31" s="1028"/>
      <c r="TB31" s="1028"/>
      <c r="TC31" s="1028"/>
      <c r="TD31" s="1028"/>
      <c r="TE31" s="1028"/>
      <c r="TF31" s="1028"/>
      <c r="TG31" s="1028"/>
      <c r="TH31" s="1028"/>
      <c r="TI31" s="1028"/>
      <c r="TJ31" s="1028"/>
      <c r="TK31" s="1028"/>
      <c r="TL31" s="1028"/>
      <c r="TM31" s="1028"/>
      <c r="TN31" s="1028"/>
      <c r="TO31" s="1028"/>
      <c r="TP31" s="1028"/>
      <c r="TQ31" s="1028"/>
      <c r="TR31" s="1028"/>
      <c r="TS31" s="1028"/>
      <c r="TT31" s="1028"/>
      <c r="TU31" s="1028"/>
      <c r="TV31" s="1028"/>
      <c r="TW31" s="1028"/>
      <c r="TX31" s="1028"/>
      <c r="TY31" s="1028"/>
      <c r="TZ31" s="1028"/>
      <c r="UA31" s="1028"/>
      <c r="UB31" s="1028"/>
      <c r="UC31" s="1028"/>
      <c r="UD31" s="1028"/>
      <c r="UE31" s="1028"/>
      <c r="UF31" s="1028"/>
      <c r="UG31" s="1028"/>
      <c r="UH31" s="1028"/>
      <c r="UI31" s="1028"/>
      <c r="UJ31" s="1028"/>
      <c r="UK31" s="1028"/>
      <c r="UL31" s="1028"/>
      <c r="UM31" s="1028"/>
      <c r="UN31" s="1028"/>
      <c r="UO31" s="1028"/>
      <c r="UP31" s="1028"/>
      <c r="UQ31" s="1028"/>
      <c r="UR31" s="1028"/>
      <c r="US31" s="1028"/>
      <c r="UT31" s="1028"/>
      <c r="UU31" s="1028"/>
      <c r="UV31" s="1028"/>
      <c r="UW31" s="1028"/>
      <c r="UX31" s="1028"/>
      <c r="UY31" s="1028"/>
      <c r="UZ31" s="1028"/>
      <c r="VA31" s="1028"/>
      <c r="VB31" s="1028"/>
      <c r="VC31" s="1028"/>
      <c r="VD31" s="1028"/>
      <c r="VE31" s="1028"/>
      <c r="VF31" s="1028"/>
      <c r="VG31" s="1028"/>
      <c r="VH31" s="1028"/>
      <c r="VI31" s="1028"/>
      <c r="VJ31" s="1028"/>
      <c r="VK31" s="1028"/>
      <c r="VL31" s="1028"/>
      <c r="VM31" s="1028"/>
      <c r="VN31" s="1028"/>
      <c r="VO31" s="1028"/>
      <c r="VP31" s="1028"/>
      <c r="VQ31" s="1028"/>
      <c r="VR31" s="1028"/>
      <c r="VS31" s="1028"/>
      <c r="VT31" s="1028"/>
      <c r="VU31" s="1028"/>
      <c r="VV31" s="1028"/>
      <c r="VW31" s="1028"/>
      <c r="VX31" s="1028"/>
      <c r="VY31" s="1028"/>
      <c r="VZ31" s="1028"/>
      <c r="WA31" s="1028"/>
      <c r="WB31" s="1028"/>
      <c r="WC31" s="1028"/>
      <c r="WD31" s="1028"/>
      <c r="WE31" s="1028"/>
      <c r="WF31" s="1028"/>
      <c r="WG31" s="1028"/>
      <c r="WH31" s="1028"/>
      <c r="WI31" s="1028"/>
      <c r="WJ31" s="1028"/>
      <c r="WK31" s="1028"/>
      <c r="WL31" s="1028"/>
      <c r="WM31" s="1028"/>
      <c r="WN31" s="1028"/>
      <c r="WO31" s="1028"/>
      <c r="WP31" s="1028"/>
      <c r="WQ31" s="1028"/>
      <c r="WR31" s="1028"/>
      <c r="WS31" s="1028"/>
      <c r="WT31" s="1028"/>
      <c r="WU31" s="1028"/>
      <c r="WV31" s="1028"/>
      <c r="WW31" s="1028"/>
      <c r="WX31" s="1028"/>
      <c r="WY31" s="1028"/>
      <c r="WZ31" s="1028"/>
      <c r="XA31" s="1028"/>
      <c r="XB31" s="1028"/>
      <c r="XC31" s="1028"/>
      <c r="XD31" s="1028"/>
      <c r="XE31" s="1028"/>
      <c r="XF31" s="1028"/>
      <c r="XG31" s="1028"/>
      <c r="XH31" s="1028"/>
      <c r="XI31" s="1028"/>
      <c r="XJ31" s="1028"/>
      <c r="XK31" s="1028"/>
      <c r="XL31" s="1028"/>
      <c r="XM31" s="1028"/>
      <c r="XN31" s="1028"/>
      <c r="XO31" s="1028"/>
      <c r="XP31" s="1028"/>
      <c r="XQ31" s="1028"/>
      <c r="XR31" s="1028"/>
      <c r="XS31" s="1028"/>
      <c r="XT31" s="1028"/>
      <c r="XU31" s="1028"/>
      <c r="XV31" s="1028"/>
      <c r="XW31" s="1028"/>
      <c r="XX31" s="1028"/>
      <c r="XY31" s="1028"/>
      <c r="XZ31" s="1028"/>
      <c r="YA31" s="1028"/>
      <c r="YB31" s="1028"/>
      <c r="YC31" s="1028"/>
      <c r="YD31" s="1028"/>
      <c r="YE31" s="1028"/>
      <c r="YF31" s="1028"/>
      <c r="YG31" s="1028"/>
      <c r="YH31" s="1028"/>
      <c r="YI31" s="1028"/>
      <c r="YJ31" s="1028"/>
      <c r="YK31" s="1028"/>
      <c r="YL31" s="1028"/>
      <c r="YM31" s="1028"/>
      <c r="YN31" s="1028"/>
      <c r="YO31" s="1028"/>
      <c r="YP31" s="1028"/>
      <c r="YQ31" s="1028"/>
      <c r="YR31" s="1028"/>
      <c r="YS31" s="1028"/>
      <c r="YT31" s="1028"/>
      <c r="YU31" s="1028"/>
      <c r="YV31" s="1028"/>
      <c r="YW31" s="1028"/>
      <c r="YX31" s="1028"/>
      <c r="YY31" s="1028"/>
      <c r="YZ31" s="1028"/>
      <c r="ZA31" s="1028"/>
      <c r="ZB31" s="1028"/>
      <c r="ZC31" s="1028"/>
      <c r="ZD31" s="1028"/>
      <c r="ZE31" s="1028"/>
      <c r="ZF31" s="1028"/>
      <c r="ZG31" s="1028"/>
      <c r="ZH31" s="1028"/>
      <c r="ZI31" s="1028"/>
      <c r="ZJ31" s="1028"/>
      <c r="ZK31" s="1028"/>
      <c r="ZL31" s="1028"/>
      <c r="ZM31" s="1028"/>
      <c r="ZN31" s="1028"/>
      <c r="ZO31" s="1028"/>
      <c r="ZP31" s="1028"/>
      <c r="ZQ31" s="1028"/>
      <c r="ZR31" s="1028"/>
      <c r="ZS31" s="1028"/>
      <c r="ZT31" s="1028"/>
      <c r="ZU31" s="1028"/>
      <c r="ZV31" s="1028"/>
      <c r="ZW31" s="1028"/>
      <c r="ZX31" s="1028"/>
      <c r="ZY31" s="1028"/>
      <c r="ZZ31" s="1028"/>
      <c r="AAA31" s="1028"/>
      <c r="AAB31" s="1028"/>
      <c r="AAC31" s="1028"/>
      <c r="AAD31" s="1028"/>
      <c r="AAE31" s="1028"/>
      <c r="AAF31" s="1028"/>
      <c r="AAG31" s="1028"/>
      <c r="AAH31" s="1028"/>
      <c r="AAI31" s="1028"/>
      <c r="AAJ31" s="1028"/>
      <c r="AAK31" s="1028"/>
      <c r="AAL31" s="1028"/>
      <c r="AAM31" s="1028"/>
      <c r="AAN31" s="1028"/>
      <c r="AAO31" s="1028"/>
      <c r="AAP31" s="1028"/>
      <c r="AAQ31" s="1028"/>
      <c r="AAR31" s="1028"/>
      <c r="AAS31" s="1028"/>
      <c r="AAT31" s="1028"/>
      <c r="AAU31" s="1028"/>
      <c r="AAV31" s="1028"/>
      <c r="AAW31" s="1028"/>
      <c r="AAX31" s="1028"/>
      <c r="AAY31" s="1028"/>
      <c r="AAZ31" s="1028"/>
      <c r="ABA31" s="1028"/>
      <c r="ABB31" s="1028"/>
      <c r="ABC31" s="1028"/>
      <c r="ABD31" s="1028"/>
      <c r="ABE31" s="1028"/>
      <c r="ABF31" s="1028"/>
      <c r="ABG31" s="1028"/>
      <c r="ABH31" s="1028"/>
      <c r="ABI31" s="1028"/>
      <c r="ABJ31" s="1028"/>
      <c r="ABK31" s="1028"/>
      <c r="ABL31" s="1028"/>
      <c r="ABM31" s="1028"/>
      <c r="ABN31" s="1028"/>
      <c r="ABO31" s="1028"/>
      <c r="ABP31" s="1028"/>
      <c r="ABQ31" s="1028"/>
      <c r="ABR31" s="1028"/>
      <c r="ABS31" s="1028"/>
      <c r="ABT31" s="1028"/>
      <c r="ABU31" s="1028"/>
      <c r="ABV31" s="1028"/>
      <c r="ABW31" s="1028"/>
      <c r="ABX31" s="1028"/>
      <c r="ABY31" s="1028"/>
      <c r="ABZ31" s="1028"/>
      <c r="ACA31" s="1028"/>
      <c r="ACB31" s="1028"/>
      <c r="ACC31" s="1028"/>
      <c r="ACD31" s="1028"/>
      <c r="ACE31" s="1028"/>
      <c r="ACF31" s="1028"/>
      <c r="ACG31" s="1028"/>
      <c r="ACH31" s="1028"/>
      <c r="ACI31" s="1028"/>
      <c r="ACJ31" s="1028"/>
      <c r="ACK31" s="1028"/>
      <c r="ACL31" s="1028"/>
      <c r="ACM31" s="1028"/>
      <c r="ACN31" s="1028"/>
      <c r="ACO31" s="1028"/>
      <c r="ACP31" s="1028"/>
      <c r="ACQ31" s="1028"/>
      <c r="ACR31" s="1028"/>
      <c r="ACS31" s="1028"/>
      <c r="ACT31" s="1028"/>
      <c r="ACU31" s="1028"/>
      <c r="ACV31" s="1028"/>
      <c r="ACW31" s="1028"/>
      <c r="ACX31" s="1028"/>
      <c r="ACY31" s="1028"/>
      <c r="ACZ31" s="1028"/>
      <c r="ADA31" s="1028"/>
      <c r="ADB31" s="1028"/>
      <c r="ADC31" s="1028"/>
      <c r="ADD31" s="1028"/>
      <c r="ADE31" s="1028"/>
      <c r="ADF31" s="1028"/>
      <c r="ADG31" s="1028"/>
      <c r="ADH31" s="1028"/>
      <c r="ADI31" s="1028"/>
      <c r="ADJ31" s="1028"/>
      <c r="ADK31" s="1028"/>
      <c r="ADL31" s="1028"/>
      <c r="ADM31" s="1028"/>
      <c r="ADN31" s="1028"/>
      <c r="ADO31" s="1028"/>
      <c r="ADP31" s="1028"/>
      <c r="ADQ31" s="1028"/>
      <c r="ADR31" s="1028"/>
      <c r="ADS31" s="1028"/>
      <c r="ADT31" s="1028"/>
      <c r="ADU31" s="1028"/>
      <c r="ADV31" s="1028"/>
      <c r="ADW31" s="1028"/>
      <c r="ADX31" s="1028"/>
      <c r="ADY31" s="1028"/>
      <c r="ADZ31" s="1028"/>
      <c r="AEA31" s="1028"/>
      <c r="AEB31" s="1028"/>
      <c r="AEC31" s="1028"/>
      <c r="AED31" s="1028"/>
      <c r="AEE31" s="1028"/>
      <c r="AEF31" s="1028"/>
      <c r="AEG31" s="1028"/>
      <c r="AEH31" s="1028"/>
      <c r="AEI31" s="1028"/>
      <c r="AEJ31" s="1028"/>
      <c r="AEK31" s="1028"/>
      <c r="AEL31" s="1028"/>
      <c r="AEM31" s="1028"/>
      <c r="AEN31" s="1028"/>
      <c r="AEO31" s="1028"/>
      <c r="AEP31" s="1028"/>
      <c r="AEQ31" s="1028"/>
      <c r="AER31" s="1028"/>
      <c r="AES31" s="1028"/>
      <c r="AET31" s="1028"/>
      <c r="AEU31" s="1028"/>
      <c r="AEV31" s="1028"/>
      <c r="AEW31" s="1028"/>
      <c r="AEX31" s="1028"/>
      <c r="AEY31" s="1028"/>
      <c r="AEZ31" s="1028"/>
      <c r="AFA31" s="1028"/>
      <c r="AFB31" s="1028"/>
      <c r="AFC31" s="1028"/>
      <c r="AFD31" s="1028"/>
      <c r="AFE31" s="1028"/>
      <c r="AFF31" s="1028"/>
      <c r="AFG31" s="1028"/>
      <c r="AFH31" s="1028"/>
      <c r="AFI31" s="1028"/>
      <c r="AFJ31" s="1028"/>
      <c r="AFK31" s="1028"/>
      <c r="AFL31" s="1028"/>
      <c r="AFM31" s="1028"/>
      <c r="AFN31" s="1028"/>
      <c r="AFO31" s="1028"/>
      <c r="AFP31" s="1028"/>
      <c r="AFQ31" s="1028"/>
      <c r="AFR31" s="1028"/>
      <c r="AFS31" s="1028"/>
      <c r="AFT31" s="1028"/>
      <c r="AFU31" s="1028"/>
      <c r="AFV31" s="1028"/>
      <c r="AFW31" s="1028"/>
      <c r="AFX31" s="1028"/>
      <c r="AFY31" s="1028"/>
      <c r="AFZ31" s="1028"/>
      <c r="AGA31" s="1028"/>
      <c r="AGB31" s="1028"/>
      <c r="AGC31" s="1028"/>
      <c r="AGD31" s="1028"/>
      <c r="AGE31" s="1028"/>
      <c r="AGF31" s="1028"/>
      <c r="AGG31" s="1028"/>
      <c r="AGH31" s="1028"/>
      <c r="AGI31" s="1028"/>
      <c r="AGJ31" s="1028"/>
      <c r="AGK31" s="1028"/>
      <c r="AGL31" s="1028"/>
      <c r="AGM31" s="1028"/>
      <c r="AGN31" s="1028"/>
      <c r="AGO31" s="1028"/>
      <c r="AGP31" s="1028"/>
      <c r="AGQ31" s="1028"/>
      <c r="AGR31" s="1028"/>
      <c r="AGS31" s="1028"/>
      <c r="AGT31" s="1028"/>
      <c r="AGU31" s="1028"/>
      <c r="AGV31" s="1028"/>
      <c r="AGW31" s="1028"/>
      <c r="AGX31" s="1028"/>
      <c r="AGY31" s="1028"/>
      <c r="AGZ31" s="1028"/>
      <c r="AHA31" s="1028"/>
      <c r="AHB31" s="1028"/>
      <c r="AHC31" s="1028"/>
      <c r="AHD31" s="1028"/>
      <c r="AHE31" s="1028"/>
      <c r="AHF31" s="1028"/>
      <c r="AHG31" s="1028"/>
      <c r="AHH31" s="1028"/>
      <c r="AHI31" s="1028"/>
      <c r="AHJ31" s="1028"/>
      <c r="AHK31" s="1028"/>
      <c r="AHL31" s="1028"/>
      <c r="AHM31" s="1028"/>
      <c r="AHN31" s="1028"/>
      <c r="AHO31" s="1028"/>
      <c r="AHP31" s="1028"/>
      <c r="AHQ31" s="1028"/>
      <c r="AHR31" s="1028"/>
      <c r="AHS31" s="1028"/>
      <c r="AHT31" s="1028"/>
      <c r="AHU31" s="1028"/>
      <c r="AHV31" s="1028"/>
      <c r="AHW31" s="1028"/>
      <c r="AHX31" s="1028"/>
      <c r="AHY31" s="1028"/>
      <c r="AHZ31" s="1028"/>
      <c r="AIA31" s="1028"/>
      <c r="AIB31" s="1028"/>
      <c r="AIC31" s="1028"/>
      <c r="AID31" s="1028"/>
      <c r="AIE31" s="1028"/>
      <c r="AIF31" s="1028"/>
      <c r="AIG31" s="1028"/>
      <c r="AIH31" s="1028"/>
      <c r="AII31" s="1028"/>
      <c r="AIJ31" s="1028"/>
      <c r="AIK31" s="1028"/>
      <c r="AIL31" s="1028"/>
      <c r="AIM31" s="1028"/>
      <c r="AIN31" s="1028"/>
      <c r="AIO31" s="1028"/>
      <c r="AIP31" s="1028"/>
      <c r="AIQ31" s="1028"/>
      <c r="AIR31" s="1028"/>
      <c r="AIS31" s="1028"/>
      <c r="AIT31" s="1028"/>
      <c r="AIU31" s="1028"/>
      <c r="AIV31" s="1028"/>
      <c r="AIW31" s="1028"/>
      <c r="AIX31" s="1028"/>
      <c r="AIY31" s="1028"/>
      <c r="AIZ31" s="1028"/>
      <c r="AJA31" s="1028"/>
      <c r="AJB31" s="1028"/>
      <c r="AJC31" s="1028"/>
      <c r="AJD31" s="1028"/>
      <c r="AJE31" s="1028"/>
      <c r="AJF31" s="1028"/>
      <c r="AJG31" s="1028"/>
      <c r="AJH31" s="1028"/>
      <c r="AJI31" s="1028"/>
      <c r="AJJ31" s="1028"/>
      <c r="AJK31" s="1028"/>
      <c r="AJL31" s="1028"/>
      <c r="AJM31" s="1028"/>
      <c r="AJN31" s="1028"/>
      <c r="AJO31" s="1028"/>
      <c r="AJP31" s="1028"/>
      <c r="AJQ31" s="1028"/>
      <c r="AJR31" s="1028"/>
      <c r="AJS31" s="1028"/>
      <c r="AJT31" s="1028"/>
      <c r="AJU31" s="1028"/>
      <c r="AJV31" s="1028"/>
      <c r="AJW31" s="1028"/>
      <c r="AJX31" s="1028"/>
      <c r="AJY31" s="1028"/>
      <c r="AJZ31" s="1028"/>
      <c r="AKA31" s="1028"/>
      <c r="AKB31" s="1028"/>
      <c r="AKC31" s="1028"/>
      <c r="AKD31" s="1028"/>
      <c r="AKE31" s="1028"/>
      <c r="AKF31" s="1028"/>
      <c r="AKG31" s="1028"/>
      <c r="AKH31" s="1028"/>
      <c r="AKI31" s="1028"/>
      <c r="AKJ31" s="1028"/>
      <c r="AKK31" s="1028"/>
      <c r="AKL31" s="1028"/>
      <c r="AKM31" s="1028"/>
      <c r="AKN31" s="1028"/>
      <c r="AKO31" s="1028"/>
      <c r="AKP31" s="1028"/>
      <c r="AKQ31" s="1028"/>
      <c r="AKR31" s="1028"/>
      <c r="AKS31" s="1028"/>
      <c r="AKT31" s="1028"/>
      <c r="AKU31" s="1028"/>
      <c r="AKV31" s="1028"/>
      <c r="AKW31" s="1028"/>
      <c r="AKX31" s="1028"/>
      <c r="AKY31" s="1028"/>
      <c r="AKZ31" s="1028"/>
      <c r="ALA31" s="1028"/>
      <c r="ALB31" s="1028"/>
      <c r="ALC31" s="1028"/>
      <c r="ALD31" s="1028"/>
      <c r="ALE31" s="1028"/>
      <c r="ALF31" s="1028"/>
      <c r="ALG31" s="1028"/>
      <c r="ALH31" s="1028"/>
      <c r="ALI31" s="1028"/>
      <c r="ALJ31" s="1028"/>
      <c r="ALK31" s="1028"/>
      <c r="ALL31" s="1028"/>
      <c r="ALM31" s="1028"/>
      <c r="ALN31" s="1028"/>
      <c r="ALO31" s="1028"/>
      <c r="ALP31" s="1028"/>
      <c r="ALQ31" s="1028"/>
      <c r="ALR31" s="1028"/>
      <c r="ALS31" s="1028"/>
      <c r="ALT31" s="1028"/>
      <c r="ALU31" s="1028"/>
      <c r="ALV31" s="1028"/>
      <c r="ALW31" s="1028"/>
      <c r="ALX31" s="1028"/>
      <c r="ALY31" s="1028"/>
      <c r="ALZ31" s="1028"/>
      <c r="AMA31" s="1028"/>
      <c r="AMB31" s="1028"/>
      <c r="AMC31" s="1028"/>
      <c r="AMD31" s="1028"/>
      <c r="AME31" s="1028"/>
      <c r="AMF31" s="1028"/>
      <c r="AMG31" s="1028"/>
      <c r="AMH31" s="1028"/>
      <c r="AMI31" s="1028"/>
      <c r="AMJ31" s="1028"/>
      <c r="AMK31" s="1028"/>
      <c r="AML31" s="1028"/>
      <c r="AMM31" s="1028"/>
      <c r="AMN31" s="1028"/>
      <c r="AMO31" s="1028"/>
      <c r="AMP31" s="1028"/>
      <c r="AMQ31" s="1028"/>
      <c r="AMR31" s="1028"/>
      <c r="AMS31" s="1028"/>
      <c r="AMT31" s="1028"/>
      <c r="AMU31" s="1028"/>
      <c r="AMV31" s="1028"/>
      <c r="AMW31" s="1028"/>
      <c r="AMX31" s="1028"/>
      <c r="AMY31" s="1028"/>
      <c r="AMZ31" s="1028"/>
      <c r="ANA31" s="1028"/>
      <c r="ANB31" s="1028"/>
      <c r="ANC31" s="1028"/>
      <c r="AND31" s="1028"/>
      <c r="ANE31" s="1028"/>
      <c r="ANF31" s="1028"/>
      <c r="ANG31" s="1028"/>
      <c r="ANH31" s="1028"/>
      <c r="ANI31" s="1028"/>
      <c r="ANJ31" s="1028"/>
      <c r="ANK31" s="1028"/>
      <c r="ANL31" s="1028"/>
      <c r="ANM31" s="1028"/>
      <c r="ANN31" s="1028"/>
      <c r="ANO31" s="1028"/>
      <c r="ANP31" s="1028"/>
      <c r="ANQ31" s="1028"/>
      <c r="ANR31" s="1028"/>
      <c r="ANS31" s="1028"/>
      <c r="ANT31" s="1028"/>
      <c r="ANU31" s="1028"/>
      <c r="ANV31" s="1028"/>
      <c r="ANW31" s="1028"/>
      <c r="ANX31" s="1028"/>
      <c r="ANY31" s="1028"/>
      <c r="ANZ31" s="1028"/>
      <c r="AOA31" s="1028"/>
      <c r="AOB31" s="1028"/>
      <c r="AOC31" s="1028"/>
      <c r="AOD31" s="1028"/>
      <c r="AOE31" s="1028"/>
      <c r="AOF31" s="1028"/>
      <c r="AOG31" s="1028"/>
      <c r="AOH31" s="1028"/>
      <c r="AOI31" s="1028"/>
      <c r="AOJ31" s="1028"/>
      <c r="AOK31" s="1028"/>
      <c r="AOL31" s="1028"/>
      <c r="AOM31" s="1028"/>
      <c r="AON31" s="1028"/>
      <c r="AOO31" s="1028"/>
      <c r="AOP31" s="1028"/>
      <c r="AOQ31" s="1028"/>
      <c r="AOR31" s="1028"/>
      <c r="AOS31" s="1028"/>
      <c r="AOT31" s="1028"/>
      <c r="AOU31" s="1028"/>
      <c r="AOV31" s="1028"/>
      <c r="AOW31" s="1028"/>
      <c r="AOX31" s="1028"/>
      <c r="AOY31" s="1028"/>
      <c r="AOZ31" s="1028"/>
      <c r="APA31" s="1028"/>
      <c r="APB31" s="1028"/>
      <c r="APC31" s="1028"/>
      <c r="APD31" s="1028"/>
      <c r="APE31" s="1028"/>
      <c r="APF31" s="1028"/>
      <c r="APG31" s="1028"/>
      <c r="APH31" s="1028"/>
      <c r="API31" s="1028"/>
      <c r="APJ31" s="1028"/>
      <c r="APK31" s="1028"/>
      <c r="APL31" s="1028"/>
      <c r="APM31" s="1028"/>
      <c r="APN31" s="1028"/>
      <c r="APO31" s="1028"/>
      <c r="APP31" s="1028"/>
      <c r="APQ31" s="1028"/>
      <c r="APR31" s="1028"/>
      <c r="APS31" s="1028"/>
      <c r="APT31" s="1028"/>
      <c r="APU31" s="1028"/>
      <c r="APV31" s="1028"/>
      <c r="APW31" s="1028"/>
      <c r="APX31" s="1028"/>
      <c r="APY31" s="1028"/>
      <c r="APZ31" s="1028"/>
      <c r="AQA31" s="1028"/>
      <c r="AQB31" s="1028"/>
      <c r="AQC31" s="1028"/>
      <c r="AQD31" s="1028"/>
      <c r="AQE31" s="1028"/>
      <c r="AQF31" s="1028"/>
      <c r="AQG31" s="1028"/>
      <c r="AQH31" s="1028"/>
      <c r="AQI31" s="1028"/>
      <c r="AQJ31" s="1028"/>
      <c r="AQK31" s="1028"/>
      <c r="AQL31" s="1028"/>
      <c r="AQM31" s="1028"/>
      <c r="AQN31" s="1028"/>
      <c r="AQO31" s="1028"/>
      <c r="AQP31" s="1028"/>
      <c r="AQQ31" s="1028"/>
      <c r="AQR31" s="1028"/>
      <c r="AQS31" s="1028"/>
      <c r="AQT31" s="1028"/>
      <c r="AQU31" s="1028"/>
      <c r="AQV31" s="1028"/>
      <c r="AQW31" s="1028"/>
      <c r="AQX31" s="1028"/>
      <c r="AQY31" s="1028"/>
      <c r="AQZ31" s="1028"/>
      <c r="ARA31" s="1028"/>
      <c r="ARB31" s="1028"/>
      <c r="ARC31" s="1028"/>
      <c r="ARD31" s="1028"/>
      <c r="ARE31" s="1028"/>
      <c r="ARF31" s="1028"/>
      <c r="ARG31" s="1028"/>
      <c r="ARH31" s="1028"/>
      <c r="ARI31" s="1028"/>
      <c r="ARJ31" s="1028"/>
      <c r="ARK31" s="1028"/>
      <c r="ARL31" s="1028"/>
      <c r="ARM31" s="1028"/>
      <c r="ARN31" s="1028"/>
      <c r="ARO31" s="1028"/>
      <c r="ARP31" s="1028"/>
      <c r="ARQ31" s="1028"/>
      <c r="ARR31" s="1028"/>
      <c r="ARS31" s="1028"/>
      <c r="ART31" s="1028"/>
      <c r="ARU31" s="1028"/>
      <c r="ARV31" s="1028"/>
      <c r="ARW31" s="1028"/>
      <c r="ARX31" s="1028"/>
      <c r="ARY31" s="1028"/>
      <c r="ARZ31" s="1028"/>
      <c r="ASA31" s="1028"/>
      <c r="ASB31" s="1028"/>
      <c r="ASC31" s="1028"/>
      <c r="ASD31" s="1028"/>
      <c r="ASE31" s="1028"/>
      <c r="ASF31" s="1028"/>
      <c r="ASG31" s="1028"/>
      <c r="ASH31" s="1028"/>
      <c r="ASI31" s="1028"/>
      <c r="ASJ31" s="1028"/>
      <c r="ASK31" s="1028"/>
      <c r="ASL31" s="1028"/>
      <c r="ASM31" s="1028"/>
      <c r="ASN31" s="1028"/>
      <c r="ASO31" s="1028"/>
      <c r="ASP31" s="1028"/>
      <c r="ASQ31" s="1028"/>
      <c r="ASR31" s="1028"/>
      <c r="ASS31" s="1028"/>
      <c r="AST31" s="1028"/>
      <c r="ASU31" s="1028"/>
      <c r="ASV31" s="1028"/>
      <c r="ASW31" s="1028"/>
      <c r="ASX31" s="1028"/>
      <c r="ASY31" s="1028"/>
      <c r="ASZ31" s="1028"/>
      <c r="ATA31" s="1028"/>
      <c r="ATB31" s="1028"/>
      <c r="ATC31" s="1028"/>
      <c r="ATD31" s="1028"/>
      <c r="ATE31" s="1028"/>
      <c r="ATF31" s="1028"/>
      <c r="ATG31" s="1028"/>
      <c r="ATH31" s="1028"/>
      <c r="ATI31" s="1028"/>
      <c r="ATJ31" s="1028"/>
      <c r="ATK31" s="1028"/>
      <c r="ATL31" s="1028"/>
      <c r="ATM31" s="1028"/>
      <c r="ATN31" s="1028"/>
      <c r="ATO31" s="1028"/>
      <c r="ATP31" s="1028"/>
      <c r="ATQ31" s="1028"/>
      <c r="ATR31" s="1028"/>
      <c r="ATS31" s="1028"/>
      <c r="ATT31" s="1028"/>
      <c r="ATU31" s="1028"/>
      <c r="ATV31" s="1028"/>
      <c r="ATW31" s="1028"/>
      <c r="ATX31" s="1028"/>
      <c r="ATY31" s="1028"/>
      <c r="ATZ31" s="1028"/>
      <c r="AUA31" s="1028"/>
      <c r="AUB31" s="1028"/>
      <c r="AUC31" s="1028"/>
      <c r="AUD31" s="1028"/>
      <c r="AUE31" s="1028"/>
      <c r="AUF31" s="1028"/>
      <c r="AUG31" s="1028"/>
      <c r="AUH31" s="1028"/>
      <c r="AUI31" s="1028"/>
      <c r="AUJ31" s="1028"/>
      <c r="AUK31" s="1028"/>
      <c r="AUL31" s="1028"/>
      <c r="AUM31" s="1028"/>
      <c r="AUN31" s="1028"/>
      <c r="AUO31" s="1028"/>
      <c r="AUP31" s="1028"/>
      <c r="AUQ31" s="1028"/>
      <c r="AUR31" s="1028"/>
      <c r="AUS31" s="1028"/>
      <c r="AUT31" s="1028"/>
      <c r="AUU31" s="1028"/>
      <c r="AUV31" s="1028"/>
      <c r="AUW31" s="1028"/>
      <c r="AUX31" s="1028"/>
      <c r="AUY31" s="1028"/>
      <c r="AUZ31" s="1028"/>
      <c r="AVA31" s="1028"/>
      <c r="AVB31" s="1028"/>
      <c r="AVC31" s="1028"/>
      <c r="AVD31" s="1028"/>
      <c r="AVE31" s="1028"/>
      <c r="AVF31" s="1028"/>
      <c r="AVG31" s="1028"/>
      <c r="AVH31" s="1028"/>
      <c r="AVI31" s="1028"/>
      <c r="AVJ31" s="1028"/>
      <c r="AVK31" s="1028"/>
      <c r="AVL31" s="1028"/>
      <c r="AVM31" s="1028"/>
      <c r="AVN31" s="1028"/>
      <c r="AVO31" s="1028"/>
      <c r="AVP31" s="1028"/>
      <c r="AVQ31" s="1028"/>
      <c r="AVR31" s="1028"/>
      <c r="AVS31" s="1028"/>
      <c r="AVT31" s="1028"/>
      <c r="AVU31" s="1028"/>
      <c r="AVV31" s="1028"/>
      <c r="AVW31" s="1028"/>
      <c r="AVX31" s="1028"/>
      <c r="AVY31" s="1028"/>
      <c r="AVZ31" s="1028"/>
      <c r="AWA31" s="1028"/>
      <c r="AWB31" s="1028"/>
      <c r="AWC31" s="1028"/>
      <c r="AWD31" s="1028"/>
      <c r="AWE31" s="1028"/>
      <c r="AWF31" s="1028"/>
      <c r="AWG31" s="1028"/>
      <c r="AWH31" s="1028"/>
      <c r="AWI31" s="1028"/>
      <c r="AWJ31" s="1028"/>
      <c r="AWK31" s="1028"/>
      <c r="AWL31" s="1028"/>
      <c r="AWM31" s="1028"/>
      <c r="AWN31" s="1028"/>
      <c r="AWO31" s="1028"/>
      <c r="AWP31" s="1028"/>
      <c r="AWQ31" s="1028"/>
      <c r="AWR31" s="1028"/>
      <c r="AWS31" s="1028"/>
      <c r="AWT31" s="1028"/>
      <c r="AWU31" s="1028"/>
      <c r="AWV31" s="1028"/>
      <c r="AWW31" s="1028"/>
      <c r="AWX31" s="1028"/>
      <c r="AWY31" s="1028"/>
      <c r="AWZ31" s="1028"/>
      <c r="AXA31" s="1028"/>
      <c r="AXB31" s="1028"/>
      <c r="AXC31" s="1028"/>
      <c r="AXD31" s="1028"/>
      <c r="AXE31" s="1028"/>
      <c r="AXF31" s="1028"/>
      <c r="AXG31" s="1028"/>
      <c r="AXH31" s="1028"/>
      <c r="AXI31" s="1028"/>
      <c r="AXJ31" s="1028"/>
      <c r="AXK31" s="1028"/>
      <c r="AXL31" s="1028"/>
      <c r="AXM31" s="1028"/>
      <c r="AXN31" s="1028"/>
      <c r="AXO31" s="1028"/>
      <c r="AXP31" s="1028"/>
      <c r="AXQ31" s="1028"/>
      <c r="AXR31" s="1028"/>
      <c r="AXS31" s="1028"/>
      <c r="AXT31" s="1028"/>
      <c r="AXU31" s="1028"/>
      <c r="AXV31" s="1028"/>
      <c r="AXW31" s="1028"/>
      <c r="AXX31" s="1028"/>
      <c r="AXY31" s="1028"/>
      <c r="AXZ31" s="1028"/>
      <c r="AYA31" s="1028"/>
      <c r="AYB31" s="1028"/>
      <c r="AYC31" s="1028"/>
      <c r="AYD31" s="1028"/>
      <c r="AYE31" s="1028"/>
      <c r="AYF31" s="1028"/>
      <c r="AYG31" s="1028"/>
      <c r="AYH31" s="1028"/>
      <c r="AYI31" s="1028"/>
      <c r="AYJ31" s="1028"/>
      <c r="AYK31" s="1028"/>
      <c r="AYL31" s="1028"/>
      <c r="AYM31" s="1028"/>
      <c r="AYN31" s="1028"/>
      <c r="AYO31" s="1028"/>
      <c r="AYP31" s="1028"/>
      <c r="AYQ31" s="1028"/>
      <c r="AYR31" s="1028"/>
      <c r="AYS31" s="1028"/>
      <c r="AYT31" s="1028"/>
      <c r="AYU31" s="1028"/>
      <c r="AYV31" s="1028"/>
      <c r="AYW31" s="1028"/>
      <c r="AYX31" s="1028"/>
      <c r="AYY31" s="1028"/>
      <c r="AYZ31" s="1028"/>
      <c r="AZA31" s="1028"/>
      <c r="AZB31" s="1028"/>
      <c r="AZC31" s="1028"/>
      <c r="AZD31" s="1028"/>
      <c r="AZE31" s="1028"/>
      <c r="AZF31" s="1028"/>
      <c r="AZG31" s="1028"/>
      <c r="AZH31" s="1028"/>
      <c r="AZI31" s="1028"/>
      <c r="AZJ31" s="1028"/>
      <c r="AZK31" s="1028"/>
      <c r="AZL31" s="1028"/>
      <c r="AZM31" s="1028"/>
      <c r="AZN31" s="1028"/>
      <c r="AZO31" s="1028"/>
      <c r="AZP31" s="1028"/>
      <c r="AZQ31" s="1028"/>
      <c r="AZR31" s="1028"/>
      <c r="AZS31" s="1028"/>
      <c r="AZT31" s="1028"/>
      <c r="AZU31" s="1028"/>
      <c r="AZV31" s="1028"/>
      <c r="AZW31" s="1028"/>
      <c r="AZX31" s="1028"/>
      <c r="AZY31" s="1028"/>
      <c r="AZZ31" s="1028"/>
      <c r="BAA31" s="1028"/>
      <c r="BAB31" s="1028"/>
      <c r="BAC31" s="1028"/>
      <c r="BAD31" s="1028"/>
      <c r="BAE31" s="1028"/>
      <c r="BAF31" s="1028"/>
      <c r="BAG31" s="1028"/>
      <c r="BAH31" s="1028"/>
      <c r="BAI31" s="1028"/>
      <c r="BAJ31" s="1028"/>
      <c r="BAK31" s="1028"/>
      <c r="BAL31" s="1028"/>
      <c r="BAM31" s="1028"/>
      <c r="BAN31" s="1028"/>
      <c r="BAO31" s="1028"/>
      <c r="BAP31" s="1028"/>
      <c r="BAQ31" s="1028"/>
      <c r="BAR31" s="1028"/>
      <c r="BAS31" s="1028"/>
      <c r="BAT31" s="1028"/>
      <c r="BAU31" s="1028"/>
      <c r="BAV31" s="1028"/>
      <c r="BAW31" s="1028"/>
      <c r="BAX31" s="1028"/>
      <c r="BAY31" s="1028"/>
      <c r="BAZ31" s="1028"/>
      <c r="BBA31" s="1028"/>
      <c r="BBB31" s="1028"/>
      <c r="BBC31" s="1028"/>
      <c r="BBD31" s="1028"/>
      <c r="BBE31" s="1028"/>
      <c r="BBF31" s="1028"/>
      <c r="BBG31" s="1028"/>
      <c r="BBH31" s="1028"/>
      <c r="BBI31" s="1028"/>
      <c r="BBJ31" s="1028"/>
      <c r="BBK31" s="1028"/>
      <c r="BBL31" s="1028"/>
      <c r="BBM31" s="1028"/>
      <c r="BBN31" s="1028"/>
      <c r="BBO31" s="1028"/>
      <c r="BBP31" s="1028"/>
      <c r="BBQ31" s="1028"/>
      <c r="BBR31" s="1028"/>
      <c r="BBS31" s="1028"/>
      <c r="BBT31" s="1028"/>
      <c r="BBU31" s="1028"/>
      <c r="BBV31" s="1028"/>
      <c r="BBW31" s="1028"/>
      <c r="BBX31" s="1028"/>
      <c r="BBY31" s="1028"/>
      <c r="BBZ31" s="1028"/>
      <c r="BCA31" s="1028"/>
      <c r="BCB31" s="1028"/>
      <c r="BCC31" s="1028"/>
      <c r="BCD31" s="1028"/>
      <c r="BCE31" s="1028"/>
      <c r="BCF31" s="1028"/>
      <c r="BCG31" s="1028"/>
      <c r="BCH31" s="1028"/>
      <c r="BCI31" s="1028"/>
      <c r="BCJ31" s="1028"/>
      <c r="BCK31" s="1028"/>
      <c r="BCL31" s="1028"/>
      <c r="BCM31" s="1028"/>
      <c r="BCN31" s="1028"/>
      <c r="BCO31" s="1028"/>
      <c r="BCP31" s="1028"/>
      <c r="BCQ31" s="1028"/>
      <c r="BCR31" s="1028"/>
      <c r="BCS31" s="1028"/>
      <c r="BCT31" s="1028"/>
      <c r="BCU31" s="1028"/>
      <c r="BCV31" s="1028"/>
      <c r="BCW31" s="1028"/>
      <c r="BCX31" s="1028"/>
      <c r="BCY31" s="1028"/>
      <c r="BCZ31" s="1028"/>
      <c r="BDA31" s="1028"/>
      <c r="BDB31" s="1028"/>
      <c r="BDC31" s="1028"/>
      <c r="BDD31" s="1028"/>
      <c r="BDE31" s="1028"/>
      <c r="BDF31" s="1028"/>
      <c r="BDG31" s="1028"/>
      <c r="BDH31" s="1028"/>
      <c r="BDI31" s="1028"/>
      <c r="BDJ31" s="1028"/>
      <c r="BDK31" s="1028"/>
      <c r="BDL31" s="1028"/>
      <c r="BDM31" s="1028"/>
      <c r="BDN31" s="1028"/>
      <c r="BDO31" s="1028"/>
      <c r="BDP31" s="1028"/>
      <c r="BDQ31" s="1028"/>
      <c r="BDR31" s="1028"/>
      <c r="BDS31" s="1028"/>
      <c r="BDT31" s="1028"/>
      <c r="BDU31" s="1028"/>
      <c r="BDV31" s="1028"/>
      <c r="BDW31" s="1028"/>
      <c r="BDX31" s="1028"/>
      <c r="BDY31" s="1028"/>
      <c r="BDZ31" s="1028"/>
      <c r="BEA31" s="1028"/>
      <c r="BEB31" s="1028"/>
      <c r="BEC31" s="1028"/>
      <c r="BED31" s="1028"/>
      <c r="BEE31" s="1028"/>
      <c r="BEF31" s="1028"/>
      <c r="BEG31" s="1028"/>
      <c r="BEH31" s="1028"/>
      <c r="BEI31" s="1028"/>
      <c r="BEJ31" s="1028"/>
      <c r="BEK31" s="1028"/>
      <c r="BEL31" s="1028"/>
      <c r="BEM31" s="1028"/>
      <c r="BEN31" s="1028"/>
      <c r="BEO31" s="1028"/>
      <c r="BEP31" s="1028"/>
      <c r="BEQ31" s="1028"/>
      <c r="BER31" s="1028"/>
      <c r="BES31" s="1028"/>
      <c r="BET31" s="1028"/>
      <c r="BEU31" s="1028"/>
      <c r="BEV31" s="1028"/>
      <c r="BEW31" s="1028"/>
      <c r="BEX31" s="1028"/>
      <c r="BEY31" s="1028"/>
      <c r="BEZ31" s="1028"/>
      <c r="BFA31" s="1028"/>
      <c r="BFB31" s="1028"/>
      <c r="BFC31" s="1028"/>
      <c r="BFD31" s="1028"/>
      <c r="BFE31" s="1028"/>
      <c r="BFF31" s="1028"/>
      <c r="BFG31" s="1028"/>
      <c r="BFH31" s="1028"/>
      <c r="BFI31" s="1028"/>
      <c r="BFJ31" s="1028"/>
      <c r="BFK31" s="1028"/>
      <c r="BFL31" s="1028"/>
      <c r="BFM31" s="1028"/>
      <c r="BFN31" s="1028"/>
      <c r="BFO31" s="1028"/>
      <c r="BFP31" s="1028"/>
      <c r="BFQ31" s="1028"/>
      <c r="BFR31" s="1028"/>
      <c r="BFS31" s="1028"/>
      <c r="BFT31" s="1028"/>
      <c r="BFU31" s="1028"/>
      <c r="BFV31" s="1028"/>
      <c r="BFW31" s="1028"/>
      <c r="BFX31" s="1028"/>
      <c r="BFY31" s="1028"/>
      <c r="BFZ31" s="1028"/>
      <c r="BGA31" s="1028"/>
      <c r="BGB31" s="1028"/>
      <c r="BGC31" s="1028"/>
      <c r="BGD31" s="1028"/>
      <c r="BGE31" s="1028"/>
      <c r="BGF31" s="1028"/>
      <c r="BGG31" s="1028"/>
      <c r="BGH31" s="1028"/>
      <c r="BGI31" s="1028"/>
      <c r="BGJ31" s="1028"/>
      <c r="BGK31" s="1028"/>
      <c r="BGL31" s="1028"/>
      <c r="BGM31" s="1028"/>
      <c r="BGN31" s="1028"/>
      <c r="BGO31" s="1028"/>
      <c r="BGP31" s="1028"/>
      <c r="BGQ31" s="1028"/>
      <c r="BGR31" s="1028"/>
      <c r="BGS31" s="1028"/>
      <c r="BGT31" s="1028"/>
      <c r="BGU31" s="1028"/>
      <c r="BGV31" s="1028"/>
      <c r="BGW31" s="1028"/>
      <c r="BGX31" s="1028"/>
      <c r="BGY31" s="1028"/>
      <c r="BGZ31" s="1028"/>
      <c r="BHA31" s="1028"/>
      <c r="BHB31" s="1028"/>
      <c r="BHC31" s="1028"/>
      <c r="BHD31" s="1028"/>
      <c r="BHE31" s="1028"/>
      <c r="BHF31" s="1028"/>
      <c r="BHG31" s="1028"/>
      <c r="BHH31" s="1028"/>
      <c r="BHI31" s="1028"/>
      <c r="BHJ31" s="1028"/>
      <c r="BHK31" s="1028"/>
      <c r="BHL31" s="1028"/>
      <c r="BHM31" s="1028"/>
      <c r="BHN31" s="1028"/>
      <c r="BHO31" s="1028"/>
      <c r="BHP31" s="1028"/>
      <c r="BHQ31" s="1028"/>
      <c r="BHR31" s="1028"/>
      <c r="BHS31" s="1028"/>
      <c r="BHT31" s="1028"/>
      <c r="BHU31" s="1028"/>
      <c r="BHV31" s="1028"/>
      <c r="BHW31" s="1028"/>
      <c r="BHX31" s="1028"/>
      <c r="BHY31" s="1028"/>
      <c r="BHZ31" s="1028"/>
      <c r="BIA31" s="1028"/>
      <c r="BIB31" s="1028"/>
      <c r="BIC31" s="1028"/>
      <c r="BID31" s="1028"/>
      <c r="BIE31" s="1028"/>
      <c r="BIF31" s="1028"/>
      <c r="BIG31" s="1028"/>
      <c r="BIH31" s="1028"/>
      <c r="BII31" s="1028"/>
      <c r="BIJ31" s="1028"/>
      <c r="BIK31" s="1028"/>
      <c r="BIL31" s="1028"/>
      <c r="BIM31" s="1028"/>
      <c r="BIN31" s="1028"/>
      <c r="BIO31" s="1028"/>
      <c r="BIP31" s="1028"/>
      <c r="BIQ31" s="1028"/>
      <c r="BIR31" s="1028"/>
      <c r="BIS31" s="1028"/>
      <c r="BIT31" s="1028"/>
      <c r="BIU31" s="1028"/>
      <c r="BIV31" s="1028"/>
      <c r="BIW31" s="1028"/>
      <c r="BIX31" s="1028"/>
      <c r="BIY31" s="1028"/>
      <c r="BIZ31" s="1028"/>
      <c r="BJA31" s="1028"/>
      <c r="BJB31" s="1028"/>
      <c r="BJC31" s="1028"/>
      <c r="BJD31" s="1028"/>
      <c r="BJE31" s="1028"/>
      <c r="BJF31" s="1028"/>
      <c r="BJG31" s="1028"/>
      <c r="BJH31" s="1028"/>
      <c r="BJI31" s="1028"/>
      <c r="BJJ31" s="1028"/>
      <c r="BJK31" s="1028"/>
      <c r="BJL31" s="1028"/>
      <c r="BJM31" s="1028"/>
      <c r="BJN31" s="1028"/>
      <c r="BJO31" s="1028"/>
      <c r="BJP31" s="1028"/>
      <c r="BJQ31" s="1028"/>
      <c r="BJR31" s="1028"/>
      <c r="BJS31" s="1028"/>
      <c r="BJT31" s="1028"/>
      <c r="BJU31" s="1028"/>
      <c r="BJV31" s="1028"/>
      <c r="BJW31" s="1028"/>
      <c r="BJX31" s="1028"/>
      <c r="BJY31" s="1028"/>
      <c r="BJZ31" s="1028"/>
      <c r="BKA31" s="1028"/>
      <c r="BKB31" s="1028"/>
      <c r="BKC31" s="1028"/>
      <c r="BKD31" s="1028"/>
      <c r="BKE31" s="1028"/>
      <c r="BKF31" s="1028"/>
      <c r="BKG31" s="1028"/>
      <c r="BKH31" s="1028"/>
      <c r="BKI31" s="1028"/>
      <c r="BKJ31" s="1028"/>
      <c r="BKK31" s="1028"/>
      <c r="BKL31" s="1028"/>
      <c r="BKM31" s="1028"/>
      <c r="BKN31" s="1028"/>
      <c r="BKO31" s="1028"/>
      <c r="BKP31" s="1028"/>
      <c r="BKQ31" s="1028"/>
      <c r="BKR31" s="1028"/>
      <c r="BKS31" s="1028"/>
      <c r="BKT31" s="1028"/>
      <c r="BKU31" s="1028"/>
      <c r="BKV31" s="1028"/>
      <c r="BKW31" s="1028"/>
      <c r="BKX31" s="1028"/>
      <c r="BKY31" s="1028"/>
      <c r="BKZ31" s="1028"/>
      <c r="BLA31" s="1028"/>
      <c r="BLB31" s="1028"/>
      <c r="BLC31" s="1028"/>
      <c r="BLD31" s="1028"/>
      <c r="BLE31" s="1028"/>
      <c r="BLF31" s="1028"/>
      <c r="BLG31" s="1028"/>
      <c r="BLH31" s="1028"/>
      <c r="BLI31" s="1028"/>
      <c r="BLJ31" s="1028"/>
      <c r="BLK31" s="1028"/>
      <c r="BLL31" s="1028"/>
      <c r="BLM31" s="1028"/>
      <c r="BLN31" s="1028"/>
      <c r="BLO31" s="1028"/>
      <c r="BLP31" s="1028"/>
      <c r="BLQ31" s="1028"/>
      <c r="BLR31" s="1028"/>
      <c r="BLS31" s="1028"/>
      <c r="BLT31" s="1028"/>
      <c r="BLU31" s="1028"/>
      <c r="BLV31" s="1028"/>
      <c r="BLW31" s="1028"/>
      <c r="BLX31" s="1028"/>
      <c r="BLY31" s="1028"/>
      <c r="BLZ31" s="1028"/>
      <c r="BMA31" s="1028"/>
      <c r="BMB31" s="1028"/>
      <c r="BMC31" s="1028"/>
      <c r="BMD31" s="1028"/>
      <c r="BME31" s="1028"/>
      <c r="BMF31" s="1028"/>
      <c r="BMG31" s="1028"/>
      <c r="BMH31" s="1028"/>
      <c r="BMI31" s="1028"/>
      <c r="BMJ31" s="1028"/>
      <c r="BMK31" s="1028"/>
      <c r="BML31" s="1028"/>
      <c r="BMM31" s="1028"/>
      <c r="BMN31" s="1028"/>
      <c r="BMO31" s="1028"/>
      <c r="BMP31" s="1028"/>
      <c r="BMQ31" s="1028"/>
      <c r="BMR31" s="1028"/>
      <c r="BMS31" s="1028"/>
      <c r="BMT31" s="1028"/>
      <c r="BMU31" s="1028"/>
      <c r="BMV31" s="1028"/>
      <c r="BMW31" s="1028"/>
      <c r="BMX31" s="1028"/>
      <c r="BMY31" s="1028"/>
      <c r="BMZ31" s="1028"/>
      <c r="BNA31" s="1028"/>
      <c r="BNB31" s="1028"/>
      <c r="BNC31" s="1028"/>
      <c r="BND31" s="1028"/>
      <c r="BNE31" s="1028"/>
      <c r="BNF31" s="1028"/>
      <c r="BNG31" s="1028"/>
      <c r="BNH31" s="1028"/>
      <c r="BNI31" s="1028"/>
      <c r="BNJ31" s="1028"/>
      <c r="BNK31" s="1028"/>
      <c r="BNL31" s="1028"/>
      <c r="BNM31" s="1028"/>
      <c r="BNN31" s="1028"/>
      <c r="BNO31" s="1028"/>
      <c r="BNP31" s="1028"/>
      <c r="BNQ31" s="1028"/>
      <c r="BNR31" s="1028"/>
      <c r="BNS31" s="1028"/>
      <c r="BNT31" s="1028"/>
      <c r="BNU31" s="1028"/>
      <c r="BNV31" s="1028"/>
      <c r="BNW31" s="1028"/>
      <c r="BNX31" s="1028"/>
      <c r="BNY31" s="1028"/>
      <c r="BNZ31" s="1028"/>
      <c r="BOA31" s="1028"/>
      <c r="BOB31" s="1028"/>
      <c r="BOC31" s="1028"/>
      <c r="BOD31" s="1028"/>
      <c r="BOE31" s="1028"/>
      <c r="BOF31" s="1028"/>
      <c r="BOG31" s="1028"/>
      <c r="BOH31" s="1028"/>
      <c r="BOI31" s="1028"/>
      <c r="BOJ31" s="1028"/>
      <c r="BOK31" s="1028"/>
      <c r="BOL31" s="1028"/>
      <c r="BOM31" s="1028"/>
      <c r="BON31" s="1028"/>
      <c r="BOO31" s="1028"/>
      <c r="BOP31" s="1028"/>
      <c r="BOQ31" s="1028"/>
      <c r="BOR31" s="1028"/>
      <c r="BOS31" s="1028"/>
      <c r="BOT31" s="1028"/>
      <c r="BOU31" s="1028"/>
      <c r="BOV31" s="1028"/>
      <c r="BOW31" s="1028"/>
      <c r="BOX31" s="1028"/>
      <c r="BOY31" s="1028"/>
      <c r="BOZ31" s="1028"/>
      <c r="BPA31" s="1028"/>
      <c r="BPB31" s="1028"/>
      <c r="BPC31" s="1028"/>
      <c r="BPD31" s="1028"/>
      <c r="BPE31" s="1028"/>
      <c r="BPF31" s="1028"/>
      <c r="BPG31" s="1028"/>
      <c r="BPH31" s="1028"/>
      <c r="BPI31" s="1028"/>
      <c r="BPJ31" s="1028"/>
      <c r="BPK31" s="1028"/>
      <c r="BPL31" s="1028"/>
      <c r="BPM31" s="1028"/>
      <c r="BPN31" s="1028"/>
      <c r="BPO31" s="1028"/>
      <c r="BPP31" s="1028"/>
      <c r="BPQ31" s="1028"/>
      <c r="BPR31" s="1028"/>
      <c r="BPS31" s="1028"/>
      <c r="BPT31" s="1028"/>
      <c r="BPU31" s="1028"/>
      <c r="BPV31" s="1028"/>
      <c r="BPW31" s="1028"/>
      <c r="BPX31" s="1028"/>
      <c r="BPY31" s="1028"/>
      <c r="BPZ31" s="1028"/>
      <c r="BQA31" s="1028"/>
      <c r="BQB31" s="1028"/>
      <c r="BQC31" s="1028"/>
      <c r="BQD31" s="1028"/>
      <c r="BQE31" s="1028"/>
      <c r="BQF31" s="1028"/>
      <c r="BQG31" s="1028"/>
      <c r="BQH31" s="1028"/>
      <c r="BQI31" s="1028"/>
      <c r="BQJ31" s="1028"/>
      <c r="BQK31" s="1028"/>
      <c r="BQL31" s="1028"/>
      <c r="BQM31" s="1028"/>
      <c r="BQN31" s="1028"/>
      <c r="BQO31" s="1028"/>
      <c r="BQP31" s="1028"/>
      <c r="BQQ31" s="1028"/>
      <c r="BQR31" s="1028"/>
      <c r="BQS31" s="1028"/>
      <c r="BQT31" s="1028"/>
      <c r="BQU31" s="1028"/>
      <c r="BQV31" s="1028"/>
      <c r="BQW31" s="1028"/>
      <c r="BQX31" s="1028"/>
      <c r="BQY31" s="1028"/>
      <c r="BQZ31" s="1028"/>
      <c r="BRA31" s="1028"/>
      <c r="BRB31" s="1028"/>
      <c r="BRC31" s="1028"/>
      <c r="BRD31" s="1028"/>
      <c r="BRE31" s="1028"/>
      <c r="BRF31" s="1028"/>
      <c r="BRG31" s="1028"/>
      <c r="BRH31" s="1028"/>
      <c r="BRI31" s="1028"/>
      <c r="BRJ31" s="1028"/>
      <c r="BRK31" s="1028"/>
      <c r="BRL31" s="1028"/>
      <c r="BRM31" s="1028"/>
      <c r="BRN31" s="1028"/>
      <c r="BRO31" s="1028"/>
      <c r="BRP31" s="1028"/>
      <c r="BRQ31" s="1028"/>
      <c r="BRR31" s="1028"/>
      <c r="BRS31" s="1028"/>
      <c r="BRT31" s="1028"/>
      <c r="BRU31" s="1028"/>
      <c r="BRV31" s="1028"/>
      <c r="BRW31" s="1028"/>
      <c r="BRX31" s="1028"/>
      <c r="BRY31" s="1028"/>
      <c r="BRZ31" s="1028"/>
      <c r="BSA31" s="1028"/>
      <c r="BSB31" s="1028"/>
      <c r="BSC31" s="1028"/>
      <c r="BSD31" s="1028"/>
      <c r="BSE31" s="1028"/>
      <c r="BSF31" s="1028"/>
      <c r="BSG31" s="1028"/>
      <c r="BSH31" s="1028"/>
      <c r="BSI31" s="1028"/>
      <c r="BSJ31" s="1028"/>
      <c r="BSK31" s="1028"/>
      <c r="BSL31" s="1028"/>
      <c r="BSM31" s="1028"/>
      <c r="BSN31" s="1028"/>
      <c r="BSO31" s="1028"/>
      <c r="BSP31" s="1028"/>
      <c r="BSQ31" s="1028"/>
      <c r="BSR31" s="1028"/>
      <c r="BSS31" s="1028"/>
      <c r="BST31" s="1028"/>
      <c r="BSU31" s="1028"/>
      <c r="BSV31" s="1028"/>
      <c r="BSW31" s="1028"/>
      <c r="BSX31" s="1028"/>
      <c r="BSY31" s="1028"/>
      <c r="BSZ31" s="1028"/>
      <c r="BTA31" s="1028"/>
      <c r="BTB31" s="1028"/>
      <c r="BTC31" s="1028"/>
      <c r="BTD31" s="1028"/>
      <c r="BTE31" s="1028"/>
      <c r="BTF31" s="1028"/>
      <c r="BTG31" s="1028"/>
      <c r="BTH31" s="1028"/>
      <c r="BTI31" s="1028"/>
      <c r="BTJ31" s="1028"/>
      <c r="BTK31" s="1028"/>
      <c r="BTL31" s="1028"/>
      <c r="BTM31" s="1028"/>
      <c r="BTN31" s="1028"/>
      <c r="BTO31" s="1028"/>
      <c r="BTP31" s="1028"/>
      <c r="BTQ31" s="1028"/>
      <c r="BTR31" s="1028"/>
      <c r="BTS31" s="1028"/>
      <c r="BTT31" s="1028"/>
      <c r="BTU31" s="1028"/>
      <c r="BTV31" s="1028"/>
      <c r="BTW31" s="1028"/>
      <c r="BTX31" s="1028"/>
      <c r="BTY31" s="1028"/>
      <c r="BTZ31" s="1028"/>
      <c r="BUA31" s="1028"/>
      <c r="BUB31" s="1028"/>
      <c r="BUC31" s="1028"/>
      <c r="BUD31" s="1028"/>
      <c r="BUE31" s="1028"/>
      <c r="BUF31" s="1028"/>
      <c r="BUG31" s="1028"/>
      <c r="BUH31" s="1028"/>
      <c r="BUI31" s="1028"/>
      <c r="BUJ31" s="1028"/>
      <c r="BUK31" s="1028"/>
      <c r="BUL31" s="1028"/>
      <c r="BUM31" s="1028"/>
      <c r="BUN31" s="1028"/>
      <c r="BUO31" s="1028"/>
      <c r="BUP31" s="1028"/>
      <c r="BUQ31" s="1028"/>
      <c r="BUR31" s="1028"/>
      <c r="BUS31" s="1028"/>
      <c r="BUT31" s="1028"/>
      <c r="BUU31" s="1028"/>
      <c r="BUV31" s="1028"/>
      <c r="BUW31" s="1028"/>
      <c r="BUX31" s="1028"/>
      <c r="BUY31" s="1028"/>
      <c r="BUZ31" s="1028"/>
      <c r="BVA31" s="1028"/>
      <c r="BVB31" s="1028"/>
      <c r="BVC31" s="1028"/>
      <c r="BVD31" s="1028"/>
      <c r="BVE31" s="1028"/>
      <c r="BVF31" s="1028"/>
      <c r="BVG31" s="1028"/>
      <c r="BVH31" s="1028"/>
      <c r="BVI31" s="1028"/>
      <c r="BVJ31" s="1028"/>
      <c r="BVK31" s="1028"/>
      <c r="BVL31" s="1028"/>
      <c r="BVM31" s="1028"/>
      <c r="BVN31" s="1028"/>
      <c r="BVO31" s="1028"/>
      <c r="BVP31" s="1028"/>
      <c r="BVQ31" s="1028"/>
      <c r="BVR31" s="1028"/>
      <c r="BVS31" s="1028"/>
      <c r="BVT31" s="1028"/>
      <c r="BVU31" s="1028"/>
      <c r="BVV31" s="1028"/>
      <c r="BVW31" s="1028"/>
      <c r="BVX31" s="1028"/>
      <c r="BVY31" s="1028"/>
      <c r="BVZ31" s="1028"/>
      <c r="BWA31" s="1028"/>
      <c r="BWB31" s="1028"/>
      <c r="BWC31" s="1028"/>
      <c r="BWD31" s="1028"/>
      <c r="BWE31" s="1028"/>
      <c r="BWF31" s="1028"/>
      <c r="BWG31" s="1028"/>
      <c r="BWH31" s="1028"/>
      <c r="BWI31" s="1028"/>
      <c r="BWJ31" s="1028"/>
      <c r="BWK31" s="1028"/>
      <c r="BWL31" s="1028"/>
      <c r="BWM31" s="1028"/>
      <c r="BWN31" s="1028"/>
      <c r="BWO31" s="1028"/>
      <c r="BWP31" s="1028"/>
      <c r="BWQ31" s="1028"/>
      <c r="BWR31" s="1028"/>
      <c r="BWS31" s="1028"/>
      <c r="BWT31" s="1028"/>
      <c r="BWU31" s="1028"/>
      <c r="BWV31" s="1028"/>
      <c r="BWW31" s="1028"/>
      <c r="BWX31" s="1028"/>
      <c r="BWY31" s="1028"/>
      <c r="BWZ31" s="1028"/>
      <c r="BXA31" s="1028"/>
      <c r="BXB31" s="1028"/>
      <c r="BXC31" s="1028"/>
      <c r="BXD31" s="1028"/>
      <c r="BXE31" s="1028"/>
      <c r="BXF31" s="1028"/>
      <c r="BXG31" s="1028"/>
      <c r="BXH31" s="1028"/>
      <c r="BXI31" s="1028"/>
      <c r="BXJ31" s="1028"/>
      <c r="BXK31" s="1028"/>
      <c r="BXL31" s="1028"/>
      <c r="BXM31" s="1028"/>
      <c r="BXN31" s="1028"/>
      <c r="BXO31" s="1028"/>
      <c r="BXP31" s="1028"/>
      <c r="BXQ31" s="1028"/>
      <c r="BXR31" s="1028"/>
      <c r="BXS31" s="1028"/>
      <c r="BXT31" s="1028"/>
      <c r="BXU31" s="1028"/>
      <c r="BXV31" s="1028"/>
      <c r="BXW31" s="1028"/>
      <c r="BXX31" s="1028"/>
      <c r="BXY31" s="1028"/>
      <c r="BXZ31" s="1028"/>
      <c r="BYA31" s="1028"/>
      <c r="BYB31" s="1028"/>
      <c r="BYC31" s="1028"/>
      <c r="BYD31" s="1028"/>
      <c r="BYE31" s="1028"/>
      <c r="BYF31" s="1028"/>
      <c r="BYG31" s="1028"/>
      <c r="BYH31" s="1028"/>
      <c r="BYI31" s="1028"/>
      <c r="BYJ31" s="1028"/>
      <c r="BYK31" s="1028"/>
      <c r="BYL31" s="1028"/>
      <c r="BYM31" s="1028"/>
      <c r="BYN31" s="1028"/>
      <c r="BYO31" s="1028"/>
      <c r="BYP31" s="1028"/>
      <c r="BYQ31" s="1028"/>
      <c r="BYR31" s="1028"/>
      <c r="BYS31" s="1028"/>
      <c r="BYT31" s="1028"/>
      <c r="BYU31" s="1028"/>
      <c r="BYV31" s="1028"/>
      <c r="BYW31" s="1028"/>
      <c r="BYX31" s="1028"/>
      <c r="BYY31" s="1028"/>
      <c r="BYZ31" s="1028"/>
      <c r="BZA31" s="1028"/>
      <c r="BZB31" s="1028"/>
      <c r="BZC31" s="1028"/>
      <c r="BZD31" s="1028"/>
      <c r="BZE31" s="1028"/>
      <c r="BZF31" s="1028"/>
      <c r="BZG31" s="1028"/>
      <c r="BZH31" s="1028"/>
      <c r="BZI31" s="1028"/>
      <c r="BZJ31" s="1028"/>
      <c r="BZK31" s="1028"/>
      <c r="BZL31" s="1028"/>
      <c r="BZM31" s="1028"/>
      <c r="BZN31" s="1028"/>
      <c r="BZO31" s="1028"/>
      <c r="BZP31" s="1028"/>
      <c r="BZQ31" s="1028"/>
      <c r="BZR31" s="1028"/>
      <c r="BZS31" s="1028"/>
      <c r="BZT31" s="1028"/>
      <c r="BZU31" s="1028"/>
      <c r="BZV31" s="1028"/>
      <c r="BZW31" s="1028"/>
      <c r="BZX31" s="1028"/>
      <c r="BZY31" s="1028"/>
      <c r="BZZ31" s="1028"/>
      <c r="CAA31" s="1028"/>
      <c r="CAB31" s="1028"/>
      <c r="CAC31" s="1028"/>
      <c r="CAD31" s="1028"/>
      <c r="CAE31" s="1028"/>
      <c r="CAF31" s="1028"/>
      <c r="CAG31" s="1028"/>
      <c r="CAH31" s="1028"/>
      <c r="CAI31" s="1028"/>
      <c r="CAJ31" s="1028"/>
      <c r="CAK31" s="1028"/>
      <c r="CAL31" s="1028"/>
      <c r="CAM31" s="1028"/>
      <c r="CAN31" s="1028"/>
      <c r="CAO31" s="1028"/>
      <c r="CAP31" s="1028"/>
      <c r="CAQ31" s="1028"/>
      <c r="CAR31" s="1028"/>
      <c r="CAS31" s="1028"/>
      <c r="CAT31" s="1028"/>
      <c r="CAU31" s="1028"/>
      <c r="CAV31" s="1028"/>
      <c r="CAW31" s="1028"/>
      <c r="CAX31" s="1028"/>
      <c r="CAY31" s="1028"/>
      <c r="CAZ31" s="1028"/>
      <c r="CBA31" s="1028"/>
      <c r="CBB31" s="1028"/>
      <c r="CBC31" s="1028"/>
      <c r="CBD31" s="1028"/>
      <c r="CBE31" s="1028"/>
      <c r="CBF31" s="1028"/>
      <c r="CBG31" s="1028"/>
      <c r="CBH31" s="1028"/>
      <c r="CBI31" s="1028"/>
      <c r="CBJ31" s="1028"/>
      <c r="CBK31" s="1028"/>
      <c r="CBL31" s="1028"/>
      <c r="CBM31" s="1028"/>
      <c r="CBN31" s="1028"/>
      <c r="CBO31" s="1028"/>
      <c r="CBP31" s="1028"/>
      <c r="CBQ31" s="1028"/>
      <c r="CBR31" s="1028"/>
      <c r="CBS31" s="1028"/>
      <c r="CBT31" s="1028"/>
      <c r="CBU31" s="1028"/>
      <c r="CBV31" s="1028"/>
      <c r="CBW31" s="1028"/>
      <c r="CBX31" s="1028"/>
      <c r="CBY31" s="1028"/>
      <c r="CBZ31" s="1028"/>
      <c r="CCA31" s="1028"/>
      <c r="CCB31" s="1028"/>
      <c r="CCC31" s="1028"/>
      <c r="CCD31" s="1028"/>
      <c r="CCE31" s="1028"/>
      <c r="CCF31" s="1028"/>
      <c r="CCG31" s="1028"/>
      <c r="CCH31" s="1028"/>
      <c r="CCI31" s="1028"/>
      <c r="CCJ31" s="1028"/>
      <c r="CCK31" s="1028"/>
      <c r="CCL31" s="1028"/>
      <c r="CCM31" s="1028"/>
      <c r="CCN31" s="1028"/>
      <c r="CCO31" s="1028"/>
      <c r="CCP31" s="1028"/>
      <c r="CCQ31" s="1028"/>
      <c r="CCR31" s="1028"/>
      <c r="CCS31" s="1028"/>
      <c r="CCT31" s="1028"/>
      <c r="CCU31" s="1028"/>
      <c r="CCV31" s="1028"/>
      <c r="CCW31" s="1028"/>
      <c r="CCX31" s="1028"/>
      <c r="CCY31" s="1028"/>
      <c r="CCZ31" s="1028"/>
      <c r="CDA31" s="1028"/>
      <c r="CDB31" s="1028"/>
      <c r="CDC31" s="1028"/>
      <c r="CDD31" s="1028"/>
      <c r="CDE31" s="1028"/>
      <c r="CDF31" s="1028"/>
      <c r="CDG31" s="1028"/>
      <c r="CDH31" s="1028"/>
      <c r="CDI31" s="1028"/>
      <c r="CDJ31" s="1028"/>
      <c r="CDK31" s="1028"/>
      <c r="CDL31" s="1028"/>
      <c r="CDM31" s="1028"/>
      <c r="CDN31" s="1028"/>
      <c r="CDO31" s="1028"/>
      <c r="CDP31" s="1028"/>
      <c r="CDQ31" s="1028"/>
      <c r="CDR31" s="1028"/>
      <c r="CDS31" s="1028"/>
      <c r="CDT31" s="1028"/>
      <c r="CDU31" s="1028"/>
      <c r="CDV31" s="1028"/>
      <c r="CDW31" s="1028"/>
      <c r="CDX31" s="1028"/>
      <c r="CDY31" s="1028"/>
      <c r="CDZ31" s="1028"/>
      <c r="CEA31" s="1028"/>
      <c r="CEB31" s="1028"/>
      <c r="CEC31" s="1028"/>
      <c r="CED31" s="1028"/>
      <c r="CEE31" s="1028"/>
      <c r="CEF31" s="1028"/>
      <c r="CEG31" s="1028"/>
      <c r="CEH31" s="1028"/>
      <c r="CEI31" s="1028"/>
      <c r="CEJ31" s="1028"/>
      <c r="CEK31" s="1028"/>
      <c r="CEL31" s="1028"/>
      <c r="CEM31" s="1028"/>
      <c r="CEN31" s="1028"/>
      <c r="CEO31" s="1028"/>
      <c r="CEP31" s="1028"/>
      <c r="CEQ31" s="1028"/>
      <c r="CER31" s="1028"/>
      <c r="CES31" s="1028"/>
      <c r="CET31" s="1028"/>
      <c r="CEU31" s="1028"/>
      <c r="CEV31" s="1028"/>
      <c r="CEW31" s="1028"/>
      <c r="CEX31" s="1028"/>
      <c r="CEY31" s="1028"/>
      <c r="CEZ31" s="1028"/>
      <c r="CFA31" s="1028"/>
      <c r="CFB31" s="1028"/>
      <c r="CFC31" s="1028"/>
      <c r="CFD31" s="1028"/>
      <c r="CFE31" s="1028"/>
      <c r="CFF31" s="1028"/>
      <c r="CFG31" s="1028"/>
      <c r="CFH31" s="1028"/>
      <c r="CFI31" s="1028"/>
      <c r="CFJ31" s="1028"/>
      <c r="CFK31" s="1028"/>
      <c r="CFL31" s="1028"/>
      <c r="CFM31" s="1028"/>
      <c r="CFN31" s="1028"/>
      <c r="CFO31" s="1028"/>
      <c r="CFP31" s="1028"/>
      <c r="CFQ31" s="1028"/>
      <c r="CFR31" s="1028"/>
      <c r="CFS31" s="1028"/>
      <c r="CFT31" s="1028"/>
      <c r="CFU31" s="1028"/>
      <c r="CFV31" s="1028"/>
      <c r="CFW31" s="1028"/>
      <c r="CFX31" s="1028"/>
      <c r="CFY31" s="1028"/>
      <c r="CFZ31" s="1028"/>
      <c r="CGA31" s="1028"/>
      <c r="CGB31" s="1028"/>
      <c r="CGC31" s="1028"/>
      <c r="CGD31" s="1028"/>
      <c r="CGE31" s="1028"/>
      <c r="CGF31" s="1028"/>
      <c r="CGG31" s="1028"/>
      <c r="CGH31" s="1028"/>
      <c r="CGI31" s="1028"/>
      <c r="CGJ31" s="1028"/>
      <c r="CGK31" s="1028"/>
      <c r="CGL31" s="1028"/>
      <c r="CGM31" s="1028"/>
      <c r="CGN31" s="1028"/>
      <c r="CGO31" s="1028"/>
      <c r="CGP31" s="1028"/>
      <c r="CGQ31" s="1028"/>
      <c r="CGR31" s="1028"/>
      <c r="CGS31" s="1028"/>
      <c r="CGT31" s="1028"/>
      <c r="CGU31" s="1028"/>
      <c r="CGV31" s="1028"/>
      <c r="CGW31" s="1028"/>
      <c r="CGX31" s="1028"/>
      <c r="CGY31" s="1028"/>
      <c r="CGZ31" s="1028"/>
      <c r="CHA31" s="1028"/>
      <c r="CHB31" s="1028"/>
      <c r="CHC31" s="1028"/>
      <c r="CHD31" s="1028"/>
      <c r="CHE31" s="1028"/>
      <c r="CHF31" s="1028"/>
      <c r="CHG31" s="1028"/>
      <c r="CHH31" s="1028"/>
      <c r="CHI31" s="1028"/>
      <c r="CHJ31" s="1028"/>
      <c r="CHK31" s="1028"/>
      <c r="CHL31" s="1028"/>
      <c r="CHM31" s="1028"/>
      <c r="CHN31" s="1028"/>
      <c r="CHO31" s="1028"/>
      <c r="CHP31" s="1028"/>
      <c r="CHQ31" s="1028"/>
      <c r="CHR31" s="1028"/>
      <c r="CHS31" s="1028"/>
      <c r="CHT31" s="1028"/>
      <c r="CHU31" s="1028"/>
      <c r="CHV31" s="1028"/>
      <c r="CHW31" s="1028"/>
      <c r="CHX31" s="1028"/>
      <c r="CHY31" s="1028"/>
      <c r="CHZ31" s="1028"/>
      <c r="CIA31" s="1028"/>
      <c r="CIB31" s="1028"/>
      <c r="CIC31" s="1028"/>
      <c r="CID31" s="1028"/>
      <c r="CIE31" s="1028"/>
      <c r="CIF31" s="1028"/>
      <c r="CIG31" s="1028"/>
      <c r="CIH31" s="1028"/>
      <c r="CII31" s="1028"/>
      <c r="CIJ31" s="1028"/>
      <c r="CIK31" s="1028"/>
      <c r="CIL31" s="1028"/>
      <c r="CIM31" s="1028"/>
      <c r="CIN31" s="1028"/>
      <c r="CIO31" s="1028"/>
      <c r="CIP31" s="1028"/>
      <c r="CIQ31" s="1028"/>
      <c r="CIR31" s="1028"/>
      <c r="CIS31" s="1028"/>
      <c r="CIT31" s="1028"/>
      <c r="CIU31" s="1028"/>
      <c r="CIV31" s="1028"/>
      <c r="CIW31" s="1028"/>
      <c r="CIX31" s="1028"/>
      <c r="CIY31" s="1028"/>
      <c r="CIZ31" s="1028"/>
      <c r="CJA31" s="1028"/>
      <c r="CJB31" s="1028"/>
      <c r="CJC31" s="1028"/>
      <c r="CJD31" s="1028"/>
      <c r="CJE31" s="1028"/>
      <c r="CJF31" s="1028"/>
      <c r="CJG31" s="1028"/>
      <c r="CJH31" s="1028"/>
      <c r="CJI31" s="1028"/>
      <c r="CJJ31" s="1028"/>
      <c r="CJK31" s="1028"/>
      <c r="CJL31" s="1028"/>
      <c r="CJM31" s="1028"/>
      <c r="CJN31" s="1028"/>
      <c r="CJO31" s="1028"/>
      <c r="CJP31" s="1028"/>
      <c r="CJQ31" s="1028"/>
      <c r="CJR31" s="1028"/>
      <c r="CJS31" s="1028"/>
      <c r="CJT31" s="1028"/>
      <c r="CJU31" s="1028"/>
      <c r="CJV31" s="1028"/>
      <c r="CJW31" s="1028"/>
      <c r="CJX31" s="1028"/>
      <c r="CJY31" s="1028"/>
      <c r="CJZ31" s="1028"/>
      <c r="CKA31" s="1028"/>
      <c r="CKB31" s="1028"/>
      <c r="CKC31" s="1028"/>
      <c r="CKD31" s="1028"/>
      <c r="CKE31" s="1028"/>
      <c r="CKF31" s="1028"/>
      <c r="CKG31" s="1028"/>
      <c r="CKH31" s="1028"/>
      <c r="CKI31" s="1028"/>
      <c r="CKJ31" s="1028"/>
      <c r="CKK31" s="1028"/>
      <c r="CKL31" s="1028"/>
      <c r="CKM31" s="1028"/>
      <c r="CKN31" s="1028"/>
      <c r="CKO31" s="1028"/>
      <c r="CKP31" s="1028"/>
      <c r="CKQ31" s="1028"/>
      <c r="CKR31" s="1028"/>
      <c r="CKS31" s="1028"/>
      <c r="CKT31" s="1028"/>
      <c r="CKU31" s="1028"/>
      <c r="CKV31" s="1028"/>
      <c r="CKW31" s="1028"/>
      <c r="CKX31" s="1028"/>
      <c r="CKY31" s="1028"/>
      <c r="CKZ31" s="1028"/>
      <c r="CLA31" s="1028"/>
      <c r="CLB31" s="1028"/>
      <c r="CLC31" s="1028"/>
      <c r="CLD31" s="1028"/>
      <c r="CLE31" s="1028"/>
      <c r="CLF31" s="1028"/>
      <c r="CLG31" s="1028"/>
      <c r="CLH31" s="1028"/>
      <c r="CLI31" s="1028"/>
      <c r="CLJ31" s="1028"/>
      <c r="CLK31" s="1028"/>
      <c r="CLL31" s="1028"/>
      <c r="CLM31" s="1028"/>
      <c r="CLN31" s="1028"/>
      <c r="CLO31" s="1028"/>
      <c r="CLP31" s="1028"/>
      <c r="CLQ31" s="1028"/>
      <c r="CLR31" s="1028"/>
      <c r="CLS31" s="1028"/>
      <c r="CLT31" s="1028"/>
      <c r="CLU31" s="1028"/>
      <c r="CLV31" s="1028"/>
      <c r="CLW31" s="1028"/>
      <c r="CLX31" s="1028"/>
      <c r="CLY31" s="1028"/>
      <c r="CLZ31" s="1028"/>
      <c r="CMA31" s="1028"/>
      <c r="CMB31" s="1028"/>
      <c r="CMC31" s="1028"/>
      <c r="CMD31" s="1028"/>
      <c r="CME31" s="1028"/>
      <c r="CMF31" s="1028"/>
      <c r="CMG31" s="1028"/>
      <c r="CMH31" s="1028"/>
      <c r="CMI31" s="1028"/>
      <c r="CMJ31" s="1028"/>
      <c r="CMK31" s="1028"/>
      <c r="CML31" s="1028"/>
      <c r="CMM31" s="1028"/>
      <c r="CMN31" s="1028"/>
      <c r="CMO31" s="1028"/>
      <c r="CMP31" s="1028"/>
      <c r="CMQ31" s="1028"/>
      <c r="CMR31" s="1028"/>
      <c r="CMS31" s="1028"/>
      <c r="CMT31" s="1028"/>
      <c r="CMU31" s="1028"/>
      <c r="CMV31" s="1028"/>
      <c r="CMW31" s="1028"/>
      <c r="CMX31" s="1028"/>
      <c r="CMY31" s="1028"/>
      <c r="CMZ31" s="1028"/>
      <c r="CNA31" s="1028"/>
      <c r="CNB31" s="1028"/>
      <c r="CNC31" s="1028"/>
      <c r="CND31" s="1028"/>
      <c r="CNE31" s="1028"/>
      <c r="CNF31" s="1028"/>
      <c r="CNG31" s="1028"/>
      <c r="CNH31" s="1028"/>
      <c r="CNI31" s="1028"/>
      <c r="CNJ31" s="1028"/>
      <c r="CNK31" s="1028"/>
      <c r="CNL31" s="1028"/>
      <c r="CNM31" s="1028"/>
      <c r="CNN31" s="1028"/>
      <c r="CNO31" s="1028"/>
      <c r="CNP31" s="1028"/>
      <c r="CNQ31" s="1028"/>
      <c r="CNR31" s="1028"/>
      <c r="CNS31" s="1028"/>
      <c r="CNT31" s="1028"/>
      <c r="CNU31" s="1028"/>
      <c r="CNV31" s="1028"/>
      <c r="CNW31" s="1028"/>
      <c r="CNX31" s="1028"/>
      <c r="CNY31" s="1028"/>
      <c r="CNZ31" s="1028"/>
      <c r="COA31" s="1028"/>
      <c r="COB31" s="1028"/>
      <c r="COC31" s="1028"/>
      <c r="COD31" s="1028"/>
      <c r="COE31" s="1028"/>
      <c r="COF31" s="1028"/>
      <c r="COG31" s="1028"/>
      <c r="COH31" s="1028"/>
      <c r="COI31" s="1028"/>
      <c r="COJ31" s="1028"/>
      <c r="COK31" s="1028"/>
      <c r="COL31" s="1028"/>
      <c r="COM31" s="1028"/>
      <c r="CON31" s="1028"/>
      <c r="COO31" s="1028"/>
      <c r="COP31" s="1028"/>
      <c r="COQ31" s="1028"/>
      <c r="COR31" s="1028"/>
      <c r="COS31" s="1028"/>
      <c r="COT31" s="1028"/>
      <c r="COU31" s="1028"/>
      <c r="COV31" s="1028"/>
      <c r="COW31" s="1028"/>
      <c r="COX31" s="1028"/>
      <c r="COY31" s="1028"/>
      <c r="COZ31" s="1028"/>
      <c r="CPA31" s="1028"/>
      <c r="CPB31" s="1028"/>
      <c r="CPC31" s="1028"/>
      <c r="CPD31" s="1028"/>
      <c r="CPE31" s="1028"/>
      <c r="CPF31" s="1028"/>
      <c r="CPG31" s="1028"/>
      <c r="CPH31" s="1028"/>
      <c r="CPI31" s="1028"/>
      <c r="CPJ31" s="1028"/>
      <c r="CPK31" s="1028"/>
      <c r="CPL31" s="1028"/>
      <c r="CPM31" s="1028"/>
      <c r="CPN31" s="1028"/>
      <c r="CPO31" s="1028"/>
      <c r="CPP31" s="1028"/>
      <c r="CPQ31" s="1028"/>
      <c r="CPR31" s="1028"/>
      <c r="CPS31" s="1028"/>
      <c r="CPT31" s="1028"/>
      <c r="CPU31" s="1028"/>
      <c r="CPV31" s="1028"/>
      <c r="CPW31" s="1028"/>
      <c r="CPX31" s="1028"/>
      <c r="CPY31" s="1028"/>
      <c r="CPZ31" s="1028"/>
      <c r="CQA31" s="1028"/>
      <c r="CQB31" s="1028"/>
      <c r="CQC31" s="1028"/>
      <c r="CQD31" s="1028"/>
      <c r="CQE31" s="1028"/>
      <c r="CQF31" s="1028"/>
      <c r="CQG31" s="1028"/>
      <c r="CQH31" s="1028"/>
      <c r="CQI31" s="1028"/>
      <c r="CQJ31" s="1028"/>
      <c r="CQK31" s="1028"/>
      <c r="CQL31" s="1028"/>
      <c r="CQM31" s="1028"/>
      <c r="CQN31" s="1028"/>
      <c r="CQO31" s="1028"/>
      <c r="CQP31" s="1028"/>
      <c r="CQQ31" s="1028"/>
      <c r="CQR31" s="1028"/>
      <c r="CQS31" s="1028"/>
      <c r="CQT31" s="1028"/>
      <c r="CQU31" s="1028"/>
      <c r="CQV31" s="1028"/>
      <c r="CQW31" s="1028"/>
      <c r="CQX31" s="1028"/>
      <c r="CQY31" s="1028"/>
      <c r="CQZ31" s="1028"/>
      <c r="CRA31" s="1028"/>
      <c r="CRB31" s="1028"/>
      <c r="CRC31" s="1028"/>
      <c r="CRD31" s="1028"/>
      <c r="CRE31" s="1028"/>
      <c r="CRF31" s="1028"/>
      <c r="CRG31" s="1028"/>
      <c r="CRH31" s="1028"/>
      <c r="CRI31" s="1028"/>
      <c r="CRJ31" s="1028"/>
      <c r="CRK31" s="1028"/>
      <c r="CRL31" s="1028"/>
      <c r="CRM31" s="1028"/>
      <c r="CRN31" s="1028"/>
      <c r="CRO31" s="1028"/>
      <c r="CRP31" s="1028"/>
      <c r="CRQ31" s="1028"/>
      <c r="CRR31" s="1028"/>
      <c r="CRS31" s="1028"/>
      <c r="CRT31" s="1028"/>
      <c r="CRU31" s="1028"/>
      <c r="CRV31" s="1028"/>
      <c r="CRW31" s="1028"/>
      <c r="CRX31" s="1028"/>
      <c r="CRY31" s="1028"/>
      <c r="CRZ31" s="1028"/>
      <c r="CSA31" s="1028"/>
      <c r="CSB31" s="1028"/>
      <c r="CSC31" s="1028"/>
      <c r="CSD31" s="1028"/>
      <c r="CSE31" s="1028"/>
      <c r="CSF31" s="1028"/>
      <c r="CSG31" s="1028"/>
      <c r="CSH31" s="1028"/>
      <c r="CSI31" s="1028"/>
      <c r="CSJ31" s="1028"/>
      <c r="CSK31" s="1028"/>
      <c r="CSL31" s="1028"/>
      <c r="CSM31" s="1028"/>
      <c r="CSN31" s="1028"/>
      <c r="CSO31" s="1028"/>
      <c r="CSP31" s="1028"/>
      <c r="CSQ31" s="1028"/>
      <c r="CSR31" s="1028"/>
      <c r="CSS31" s="1028"/>
      <c r="CST31" s="1028"/>
      <c r="CSU31" s="1028"/>
      <c r="CSV31" s="1028"/>
      <c r="CSW31" s="1028"/>
      <c r="CSX31" s="1028"/>
      <c r="CSY31" s="1028"/>
      <c r="CSZ31" s="1028"/>
      <c r="CTA31" s="1028"/>
      <c r="CTB31" s="1028"/>
      <c r="CTC31" s="1028"/>
      <c r="CTD31" s="1028"/>
      <c r="CTE31" s="1028"/>
    </row>
    <row r="32" spans="1:2553" x14ac:dyDescent="0.2">
      <c r="B32" s="1030" t="s">
        <v>858</v>
      </c>
      <c r="C32" s="1031"/>
      <c r="D32" s="1031" t="s">
        <v>1800</v>
      </c>
      <c r="E32" s="987" t="s">
        <v>5</v>
      </c>
      <c r="F32" s="987" t="s">
        <v>855</v>
      </c>
      <c r="G32" s="987">
        <v>15.23565</v>
      </c>
      <c r="H32" s="977">
        <v>107.515959</v>
      </c>
      <c r="I32" s="977" t="s">
        <v>2038</v>
      </c>
      <c r="J32" s="977" t="s">
        <v>2992</v>
      </c>
      <c r="K32" s="996" t="s">
        <v>11</v>
      </c>
      <c r="L32" s="996" t="s">
        <v>431</v>
      </c>
      <c r="M32" s="988">
        <v>2024</v>
      </c>
      <c r="N32" s="1042">
        <v>50</v>
      </c>
      <c r="O32" s="987">
        <v>210.06</v>
      </c>
      <c r="P32" s="987" t="s">
        <v>0</v>
      </c>
      <c r="Q32" s="987">
        <v>25</v>
      </c>
      <c r="R32" s="987">
        <v>83.65</v>
      </c>
      <c r="S32" s="1032">
        <v>3</v>
      </c>
      <c r="T32" s="987">
        <v>2.7300000000000001E-2</v>
      </c>
      <c r="U32" s="987"/>
      <c r="V32" s="1429">
        <v>272</v>
      </c>
      <c r="W32" s="1429" t="s">
        <v>857</v>
      </c>
      <c r="X32" s="987"/>
      <c r="Y32" s="987"/>
      <c r="Z32" s="987"/>
      <c r="AA32" s="991"/>
      <c r="AB32" s="987"/>
      <c r="AC32" s="987"/>
      <c r="AD32" s="991"/>
      <c r="AE32" s="992"/>
      <c r="AF32" s="992" t="s">
        <v>852</v>
      </c>
      <c r="AG32" s="992"/>
      <c r="AH32" s="993" t="s">
        <v>851</v>
      </c>
      <c r="AI32" s="1424" t="s">
        <v>1521</v>
      </c>
    </row>
    <row r="33" spans="1:45" x14ac:dyDescent="0.2">
      <c r="B33" s="1030" t="s">
        <v>856</v>
      </c>
      <c r="C33" s="1031"/>
      <c r="D33" s="1031" t="s">
        <v>1800</v>
      </c>
      <c r="E33" s="987" t="s">
        <v>5</v>
      </c>
      <c r="F33" s="987" t="s">
        <v>855</v>
      </c>
      <c r="G33" s="987">
        <v>15.212256</v>
      </c>
      <c r="H33" s="977">
        <v>107.540761</v>
      </c>
      <c r="I33" s="977" t="s">
        <v>2038</v>
      </c>
      <c r="J33" s="977" t="s">
        <v>2992</v>
      </c>
      <c r="K33" s="1007" t="s">
        <v>11</v>
      </c>
      <c r="L33" s="1007" t="s">
        <v>431</v>
      </c>
      <c r="M33" s="988">
        <v>2024</v>
      </c>
      <c r="N33" s="1042">
        <v>68</v>
      </c>
      <c r="O33" s="987">
        <v>288.5</v>
      </c>
      <c r="P33" s="987" t="s">
        <v>0</v>
      </c>
      <c r="Q33" s="987">
        <v>47.5</v>
      </c>
      <c r="R33" s="987">
        <v>182.5</v>
      </c>
      <c r="S33" s="1032">
        <v>10.1</v>
      </c>
      <c r="T33" s="987">
        <v>0.64</v>
      </c>
      <c r="U33" s="987"/>
      <c r="V33" s="1430"/>
      <c r="W33" s="1430"/>
      <c r="X33" s="987"/>
      <c r="Y33" s="987"/>
      <c r="Z33" s="987"/>
      <c r="AA33" s="991"/>
      <c r="AB33" s="987"/>
      <c r="AC33" s="987"/>
      <c r="AD33" s="991"/>
      <c r="AE33" s="992"/>
      <c r="AF33" s="992" t="s">
        <v>852</v>
      </c>
      <c r="AG33" s="992"/>
      <c r="AH33" s="993" t="s">
        <v>851</v>
      </c>
      <c r="AI33" s="1425"/>
    </row>
    <row r="34" spans="1:45" x14ac:dyDescent="0.2">
      <c r="B34" s="1030" t="s">
        <v>854</v>
      </c>
      <c r="C34" s="1031"/>
      <c r="D34" s="1031" t="s">
        <v>1800</v>
      </c>
      <c r="E34" s="987" t="s">
        <v>5</v>
      </c>
      <c r="F34" s="987" t="s">
        <v>853</v>
      </c>
      <c r="G34" s="987">
        <v>15.19787</v>
      </c>
      <c r="H34" s="977">
        <v>107.513608</v>
      </c>
      <c r="I34" s="977" t="s">
        <v>2038</v>
      </c>
      <c r="J34" s="977" t="s">
        <v>2992</v>
      </c>
      <c r="K34" s="1017" t="s">
        <v>1016</v>
      </c>
      <c r="L34" s="1017" t="s">
        <v>3</v>
      </c>
      <c r="M34" s="988">
        <v>2024</v>
      </c>
      <c r="N34" s="1043">
        <v>12</v>
      </c>
      <c r="O34" s="987">
        <v>51.2</v>
      </c>
      <c r="P34" s="987" t="s">
        <v>0</v>
      </c>
      <c r="Q34" s="987">
        <v>39.5</v>
      </c>
      <c r="R34" s="987">
        <v>167</v>
      </c>
      <c r="S34" s="1032">
        <v>13.6</v>
      </c>
      <c r="T34" s="987">
        <v>1.07</v>
      </c>
      <c r="U34" s="987"/>
      <c r="V34" s="1431"/>
      <c r="W34" s="1431"/>
      <c r="X34" s="987"/>
      <c r="Y34" s="987"/>
      <c r="Z34" s="987"/>
      <c r="AA34" s="991"/>
      <c r="AB34" s="987"/>
      <c r="AC34" s="987"/>
      <c r="AD34" s="991"/>
      <c r="AE34" s="992"/>
      <c r="AF34" s="992" t="s">
        <v>852</v>
      </c>
      <c r="AG34" s="992"/>
      <c r="AH34" s="993" t="s">
        <v>851</v>
      </c>
      <c r="AI34" s="1426"/>
    </row>
    <row r="35" spans="1:45" x14ac:dyDescent="0.2">
      <c r="B35" s="1030" t="s">
        <v>2892</v>
      </c>
      <c r="C35" s="1031"/>
      <c r="D35" s="1031" t="s">
        <v>2342</v>
      </c>
      <c r="E35" s="987" t="s">
        <v>5</v>
      </c>
      <c r="F35" s="987" t="s">
        <v>2893</v>
      </c>
      <c r="G35" s="987">
        <v>19.054645000000001</v>
      </c>
      <c r="H35" s="977">
        <v>103.513536</v>
      </c>
      <c r="I35" s="977" t="s">
        <v>2948</v>
      </c>
      <c r="J35" s="977" t="s">
        <v>2949</v>
      </c>
      <c r="K35" s="1025" t="s">
        <v>11</v>
      </c>
      <c r="L35" s="1025" t="s">
        <v>3</v>
      </c>
      <c r="M35" s="988">
        <v>2019</v>
      </c>
      <c r="N35" s="1044">
        <v>16.8</v>
      </c>
      <c r="O35" s="987"/>
      <c r="P35" s="987" t="s">
        <v>0</v>
      </c>
      <c r="Q35" s="987">
        <v>23</v>
      </c>
      <c r="R35" s="987">
        <v>50</v>
      </c>
      <c r="S35" s="1032" t="s">
        <v>1046</v>
      </c>
      <c r="T35" s="987"/>
      <c r="U35" s="987"/>
      <c r="V35" s="1045">
        <v>49</v>
      </c>
      <c r="W35" s="1045">
        <v>25</v>
      </c>
      <c r="X35" s="987">
        <v>100</v>
      </c>
      <c r="Y35" s="987">
        <v>0</v>
      </c>
      <c r="Z35" s="987">
        <v>0</v>
      </c>
      <c r="AA35" s="991">
        <v>0</v>
      </c>
      <c r="AB35" s="987">
        <v>0</v>
      </c>
      <c r="AC35" s="987">
        <v>0</v>
      </c>
      <c r="AD35" s="991">
        <v>0</v>
      </c>
      <c r="AE35" s="992"/>
      <c r="AF35" s="992" t="s">
        <v>2895</v>
      </c>
      <c r="AG35" s="992"/>
      <c r="AH35" s="993" t="s">
        <v>2894</v>
      </c>
      <c r="AI35" s="1046" t="s">
        <v>2907</v>
      </c>
    </row>
    <row r="36" spans="1:45" ht="14" customHeight="1" x14ac:dyDescent="0.2">
      <c r="B36" s="985" t="s">
        <v>2833</v>
      </c>
      <c r="C36" s="986" t="s">
        <v>3149</v>
      </c>
      <c r="D36" s="986" t="s">
        <v>2342</v>
      </c>
      <c r="E36" s="987" t="s">
        <v>5</v>
      </c>
      <c r="F36" s="987" t="s">
        <v>850</v>
      </c>
      <c r="G36" s="987">
        <v>19.145395000000001</v>
      </c>
      <c r="H36" s="977">
        <v>103.557259</v>
      </c>
      <c r="I36" s="977" t="s">
        <v>2937</v>
      </c>
      <c r="J36" s="977" t="s">
        <v>2944</v>
      </c>
      <c r="K36" s="987" t="s">
        <v>11</v>
      </c>
      <c r="L36" s="987" t="s">
        <v>3</v>
      </c>
      <c r="M36" s="988">
        <v>2018</v>
      </c>
      <c r="N36" s="1042">
        <v>104</v>
      </c>
      <c r="O36" s="987">
        <v>448.2</v>
      </c>
      <c r="P36" s="987" t="s">
        <v>0</v>
      </c>
      <c r="Q36" s="990">
        <v>68.799999999999898</v>
      </c>
      <c r="R36" s="990">
        <v>367</v>
      </c>
      <c r="S36" s="987">
        <v>14</v>
      </c>
      <c r="T36" s="987"/>
      <c r="U36" s="987"/>
      <c r="V36" s="987">
        <v>250</v>
      </c>
      <c r="W36" s="987"/>
      <c r="X36" s="987">
        <v>100</v>
      </c>
      <c r="Y36" s="987">
        <v>0</v>
      </c>
      <c r="Z36" s="987">
        <v>0</v>
      </c>
      <c r="AA36" s="991">
        <v>0</v>
      </c>
      <c r="AB36" s="987">
        <v>0</v>
      </c>
      <c r="AC36" s="987">
        <v>0</v>
      </c>
      <c r="AD36" s="991">
        <v>0</v>
      </c>
      <c r="AE36" s="992" t="s">
        <v>732</v>
      </c>
      <c r="AF36" s="992" t="s">
        <v>849</v>
      </c>
      <c r="AG36" s="992"/>
      <c r="AH36" s="993" t="s">
        <v>682</v>
      </c>
      <c r="AI36" s="994" t="s">
        <v>2945</v>
      </c>
    </row>
    <row r="37" spans="1:45" x14ac:dyDescent="0.2">
      <c r="B37" s="985" t="s">
        <v>848</v>
      </c>
      <c r="C37" s="1047"/>
      <c r="D37" s="986" t="s">
        <v>2343</v>
      </c>
      <c r="E37" s="987" t="s">
        <v>5</v>
      </c>
      <c r="F37" s="987" t="s">
        <v>848</v>
      </c>
      <c r="G37" s="987">
        <v>19.820416000000002</v>
      </c>
      <c r="H37" s="977">
        <v>102.104446</v>
      </c>
      <c r="I37" s="977" t="s">
        <v>3000</v>
      </c>
      <c r="J37" s="977" t="s">
        <v>3000</v>
      </c>
      <c r="K37" s="987" t="s">
        <v>11</v>
      </c>
      <c r="L37" s="987" t="s">
        <v>3</v>
      </c>
      <c r="M37" s="1048">
        <v>1970</v>
      </c>
      <c r="N37" s="1033">
        <v>1.02</v>
      </c>
      <c r="O37" s="986">
        <v>4.8</v>
      </c>
      <c r="P37" s="987" t="s">
        <v>0</v>
      </c>
      <c r="Q37" s="990">
        <v>10</v>
      </c>
      <c r="R37" s="990">
        <v>50</v>
      </c>
      <c r="S37" s="987"/>
      <c r="T37" s="987"/>
      <c r="U37" s="987"/>
      <c r="V37" s="987"/>
      <c r="W37" s="987"/>
      <c r="X37" s="987">
        <v>100</v>
      </c>
      <c r="Y37" s="987"/>
      <c r="Z37" s="987"/>
      <c r="AA37" s="991"/>
      <c r="AB37" s="987">
        <v>0</v>
      </c>
      <c r="AC37" s="987">
        <v>0</v>
      </c>
      <c r="AD37" s="991">
        <v>0</v>
      </c>
      <c r="AE37" s="992"/>
      <c r="AF37" s="992"/>
      <c r="AG37" s="992"/>
      <c r="AH37" s="993" t="s">
        <v>847</v>
      </c>
      <c r="AI37" s="994" t="s">
        <v>1710</v>
      </c>
    </row>
    <row r="38" spans="1:45" x14ac:dyDescent="0.2">
      <c r="B38" s="985" t="s">
        <v>2902</v>
      </c>
      <c r="C38" s="1047" t="s">
        <v>3203</v>
      </c>
      <c r="D38" s="1049" t="s">
        <v>1800</v>
      </c>
      <c r="E38" s="1050" t="s">
        <v>5</v>
      </c>
      <c r="F38" s="987" t="s">
        <v>2902</v>
      </c>
      <c r="G38" s="987">
        <v>15.574299999999999</v>
      </c>
      <c r="H38" s="977">
        <v>106.96939500000001</v>
      </c>
      <c r="I38" s="1051" t="s">
        <v>2038</v>
      </c>
      <c r="J38" s="1051" t="s">
        <v>2992</v>
      </c>
      <c r="K38" s="987" t="s">
        <v>11</v>
      </c>
      <c r="L38" s="987" t="s">
        <v>3</v>
      </c>
      <c r="M38" s="1052">
        <v>2025</v>
      </c>
      <c r="N38" s="1053">
        <v>131.5</v>
      </c>
      <c r="O38" s="1054">
        <v>460.59</v>
      </c>
      <c r="P38" s="1050" t="s">
        <v>0</v>
      </c>
      <c r="Q38" s="990">
        <v>29</v>
      </c>
      <c r="R38" s="990">
        <v>127</v>
      </c>
      <c r="S38" s="987">
        <v>7.0000000000000007E-2</v>
      </c>
      <c r="T38" s="987">
        <v>0.16</v>
      </c>
      <c r="U38" s="987"/>
      <c r="V38" s="1054">
        <v>235</v>
      </c>
      <c r="W38" s="987"/>
      <c r="X38" s="1054">
        <v>0</v>
      </c>
      <c r="Y38" s="1054">
        <v>0</v>
      </c>
      <c r="Z38" s="1054">
        <v>0</v>
      </c>
      <c r="AA38" s="1054">
        <v>100</v>
      </c>
      <c r="AB38" s="1054">
        <v>0</v>
      </c>
      <c r="AC38" s="1054">
        <v>0</v>
      </c>
      <c r="AD38" s="1054">
        <v>0</v>
      </c>
      <c r="AE38" s="1055"/>
      <c r="AF38" s="1055" t="s">
        <v>2903</v>
      </c>
      <c r="AG38" s="1056"/>
      <c r="AH38" s="1055" t="s">
        <v>2897</v>
      </c>
      <c r="AI38" s="1057" t="s">
        <v>3182</v>
      </c>
    </row>
    <row r="39" spans="1:45" x14ac:dyDescent="0.2">
      <c r="B39" s="1030" t="s">
        <v>846</v>
      </c>
      <c r="C39" s="1031"/>
      <c r="D39" s="1031" t="s">
        <v>2343</v>
      </c>
      <c r="E39" s="987" t="s">
        <v>5</v>
      </c>
      <c r="F39" s="987" t="s">
        <v>844</v>
      </c>
      <c r="G39" s="987">
        <v>18.929396000000001</v>
      </c>
      <c r="H39" s="977">
        <v>101.903218</v>
      </c>
      <c r="I39" s="977" t="s">
        <v>2982</v>
      </c>
      <c r="J39" s="977" t="s">
        <v>3005</v>
      </c>
      <c r="K39" s="987" t="s">
        <v>11</v>
      </c>
      <c r="L39" s="987" t="s">
        <v>3</v>
      </c>
      <c r="M39" s="988"/>
      <c r="N39" s="979">
        <v>28</v>
      </c>
      <c r="O39" s="987">
        <v>113.2</v>
      </c>
      <c r="P39" s="987" t="s">
        <v>0</v>
      </c>
      <c r="Q39" s="990">
        <v>77</v>
      </c>
      <c r="R39" s="990">
        <v>215</v>
      </c>
      <c r="S39" s="987"/>
      <c r="T39" s="987"/>
      <c r="U39" s="987"/>
      <c r="V39" s="987"/>
      <c r="W39" s="987"/>
      <c r="X39" s="987">
        <v>100</v>
      </c>
      <c r="Y39" s="987">
        <v>0</v>
      </c>
      <c r="Z39" s="987">
        <v>0</v>
      </c>
      <c r="AA39" s="991">
        <v>0</v>
      </c>
      <c r="AB39" s="987">
        <v>0</v>
      </c>
      <c r="AC39" s="987">
        <v>0</v>
      </c>
      <c r="AD39" s="991">
        <v>0</v>
      </c>
      <c r="AE39" s="992"/>
      <c r="AF39" s="992"/>
      <c r="AG39" s="992"/>
      <c r="AH39" s="993"/>
      <c r="AI39" s="994" t="s">
        <v>841</v>
      </c>
    </row>
    <row r="40" spans="1:45" x14ac:dyDescent="0.2">
      <c r="B40" s="1030" t="s">
        <v>845</v>
      </c>
      <c r="C40" s="1031"/>
      <c r="D40" s="1031" t="s">
        <v>2343</v>
      </c>
      <c r="E40" s="987" t="s">
        <v>5</v>
      </c>
      <c r="F40" s="987" t="s">
        <v>844</v>
      </c>
      <c r="G40" s="987">
        <v>19.135145000000001</v>
      </c>
      <c r="H40" s="977">
        <v>101.938039</v>
      </c>
      <c r="I40" s="977" t="s">
        <v>2982</v>
      </c>
      <c r="J40" s="977" t="s">
        <v>1174</v>
      </c>
      <c r="K40" s="1025" t="s">
        <v>11</v>
      </c>
      <c r="L40" s="1025" t="s">
        <v>3</v>
      </c>
      <c r="M40" s="988"/>
      <c r="N40" s="989">
        <v>25</v>
      </c>
      <c r="O40" s="987"/>
      <c r="P40" s="987" t="s">
        <v>0</v>
      </c>
      <c r="Q40" s="987"/>
      <c r="R40" s="987"/>
      <c r="S40" s="987"/>
      <c r="T40" s="987"/>
      <c r="U40" s="987"/>
      <c r="V40" s="987"/>
      <c r="W40" s="987"/>
      <c r="X40" s="987">
        <v>100</v>
      </c>
      <c r="Y40" s="987">
        <v>0</v>
      </c>
      <c r="Z40" s="987">
        <v>0</v>
      </c>
      <c r="AA40" s="991">
        <v>0</v>
      </c>
      <c r="AB40" s="987">
        <v>0</v>
      </c>
      <c r="AC40" s="987">
        <v>0</v>
      </c>
      <c r="AD40" s="991">
        <v>0</v>
      </c>
      <c r="AE40" s="992"/>
      <c r="AF40" s="992" t="s">
        <v>843</v>
      </c>
      <c r="AG40" s="992"/>
      <c r="AH40" s="993"/>
      <c r="AI40" s="994" t="s">
        <v>842</v>
      </c>
    </row>
    <row r="41" spans="1:45" x14ac:dyDescent="0.2">
      <c r="B41" s="1030" t="s">
        <v>3007</v>
      </c>
      <c r="C41" s="1031"/>
      <c r="D41" s="1031" t="s">
        <v>2343</v>
      </c>
      <c r="E41" s="987" t="s">
        <v>5</v>
      </c>
      <c r="F41" s="987" t="s">
        <v>3006</v>
      </c>
      <c r="G41" s="1058">
        <v>19.256698</v>
      </c>
      <c r="H41" s="986">
        <v>102.089386</v>
      </c>
      <c r="I41" s="977" t="s">
        <v>2982</v>
      </c>
      <c r="J41" s="977" t="s">
        <v>3004</v>
      </c>
      <c r="K41" s="987" t="s">
        <v>11</v>
      </c>
      <c r="L41" s="987" t="s">
        <v>10</v>
      </c>
      <c r="M41" s="988"/>
      <c r="N41" s="989">
        <v>20</v>
      </c>
      <c r="O41" s="987"/>
      <c r="P41" s="987"/>
      <c r="Q41" s="987"/>
      <c r="R41" s="987"/>
      <c r="S41" s="987"/>
      <c r="T41" s="987"/>
      <c r="U41" s="987"/>
      <c r="V41" s="987"/>
      <c r="W41" s="987"/>
      <c r="X41" s="987"/>
      <c r="Y41" s="987"/>
      <c r="Z41" s="987"/>
      <c r="AA41" s="991"/>
      <c r="AB41" s="987"/>
      <c r="AC41" s="987"/>
      <c r="AD41" s="991"/>
      <c r="AE41" s="992"/>
      <c r="AF41" s="992"/>
      <c r="AG41" s="992"/>
      <c r="AH41" s="993"/>
      <c r="AI41" s="994"/>
    </row>
    <row r="42" spans="1:45" x14ac:dyDescent="0.2">
      <c r="B42" s="985" t="s">
        <v>3132</v>
      </c>
      <c r="C42" s="986" t="s">
        <v>3237</v>
      </c>
      <c r="D42" s="986" t="s">
        <v>2344</v>
      </c>
      <c r="E42" s="987" t="s">
        <v>5</v>
      </c>
      <c r="F42" s="987" t="s">
        <v>840</v>
      </c>
      <c r="G42" s="1059">
        <v>18.023738999999999</v>
      </c>
      <c r="H42" s="1060">
        <v>104.425006</v>
      </c>
      <c r="I42" s="977" t="s">
        <v>2951</v>
      </c>
      <c r="J42" s="977" t="s">
        <v>2952</v>
      </c>
      <c r="K42" s="987" t="s">
        <v>11</v>
      </c>
      <c r="L42" s="987" t="s">
        <v>3</v>
      </c>
      <c r="M42" s="988">
        <v>2022</v>
      </c>
      <c r="N42" s="989">
        <v>30</v>
      </c>
      <c r="O42" s="987">
        <v>155.19999999999999</v>
      </c>
      <c r="P42" s="987" t="s">
        <v>0</v>
      </c>
      <c r="Q42" s="987">
        <v>38</v>
      </c>
      <c r="R42" s="987"/>
      <c r="S42" s="987"/>
      <c r="T42" s="987">
        <v>2.57</v>
      </c>
      <c r="U42" s="1032">
        <v>1200</v>
      </c>
      <c r="V42" s="987"/>
      <c r="W42" s="987"/>
      <c r="X42" s="987">
        <v>100</v>
      </c>
      <c r="Y42" s="987">
        <v>0</v>
      </c>
      <c r="Z42" s="987">
        <v>0</v>
      </c>
      <c r="AA42" s="991">
        <v>0</v>
      </c>
      <c r="AB42" s="987">
        <v>0</v>
      </c>
      <c r="AC42" s="987">
        <v>0</v>
      </c>
      <c r="AD42" s="991">
        <v>0</v>
      </c>
      <c r="AE42" s="992" t="s">
        <v>3133</v>
      </c>
      <c r="AF42" s="992" t="s">
        <v>2922</v>
      </c>
      <c r="AG42" s="992"/>
      <c r="AH42" s="993" t="s">
        <v>682</v>
      </c>
      <c r="AI42" s="994" t="s">
        <v>3238</v>
      </c>
    </row>
    <row r="43" spans="1:45" s="1029" customFormat="1" ht="12.75" customHeight="1" x14ac:dyDescent="0.2">
      <c r="A43" s="1362"/>
      <c r="B43" s="1061" t="s">
        <v>3114</v>
      </c>
      <c r="C43" s="1062" t="s">
        <v>3234</v>
      </c>
      <c r="D43" s="1062" t="s">
        <v>2344</v>
      </c>
      <c r="E43" s="1059" t="s">
        <v>5</v>
      </c>
      <c r="F43" s="1059" t="s">
        <v>1574</v>
      </c>
      <c r="G43" s="987">
        <v>17.728200999999999</v>
      </c>
      <c r="H43" s="977">
        <v>104.571382</v>
      </c>
      <c r="I43" s="1060" t="s">
        <v>2951</v>
      </c>
      <c r="J43" s="1060" t="s">
        <v>2953</v>
      </c>
      <c r="K43" s="987" t="s">
        <v>11</v>
      </c>
      <c r="L43" s="987" t="s">
        <v>10</v>
      </c>
      <c r="M43" s="1063">
        <v>2023</v>
      </c>
      <c r="N43" s="1064">
        <v>15</v>
      </c>
      <c r="O43" s="1059">
        <v>79.739999999999995</v>
      </c>
      <c r="P43" s="1059" t="s">
        <v>0</v>
      </c>
      <c r="Q43" s="1065">
        <v>33</v>
      </c>
      <c r="R43" s="1065">
        <v>70</v>
      </c>
      <c r="S43" s="1059"/>
      <c r="T43" s="1059"/>
      <c r="U43" s="1059"/>
      <c r="V43" s="1059">
        <v>36.700000000000003</v>
      </c>
      <c r="W43" s="1059">
        <v>30</v>
      </c>
      <c r="X43" s="1059">
        <v>100</v>
      </c>
      <c r="Y43" s="1059">
        <v>0</v>
      </c>
      <c r="Z43" s="1059">
        <v>0</v>
      </c>
      <c r="AA43" s="1066">
        <v>0</v>
      </c>
      <c r="AB43" s="1059">
        <v>0</v>
      </c>
      <c r="AC43" s="1059">
        <v>0</v>
      </c>
      <c r="AD43" s="1066">
        <v>0</v>
      </c>
      <c r="AE43" s="1067"/>
      <c r="AF43" s="1067" t="s">
        <v>3235</v>
      </c>
      <c r="AG43" s="1067" t="s">
        <v>3236</v>
      </c>
      <c r="AH43" s="1068"/>
      <c r="AI43" s="1069" t="s">
        <v>1710</v>
      </c>
    </row>
    <row r="44" spans="1:45" x14ac:dyDescent="0.2">
      <c r="B44" s="985" t="s">
        <v>2027</v>
      </c>
      <c r="C44" s="986" t="s">
        <v>3081</v>
      </c>
      <c r="D44" s="986" t="s">
        <v>2343</v>
      </c>
      <c r="E44" s="987" t="s">
        <v>5</v>
      </c>
      <c r="F44" s="987" t="s">
        <v>2028</v>
      </c>
      <c r="G44" s="987">
        <v>19.189914000000002</v>
      </c>
      <c r="H44" s="977">
        <v>101.80632199999999</v>
      </c>
      <c r="I44" s="977" t="s">
        <v>3008</v>
      </c>
      <c r="J44" s="977" t="s">
        <v>3008</v>
      </c>
      <c r="K44" s="987" t="s">
        <v>11</v>
      </c>
      <c r="L44" s="987" t="s">
        <v>3</v>
      </c>
      <c r="M44" s="988">
        <v>2023</v>
      </c>
      <c r="N44" s="1025">
        <v>15</v>
      </c>
      <c r="O44" s="1025">
        <v>57</v>
      </c>
      <c r="P44" s="1025" t="s">
        <v>0</v>
      </c>
      <c r="Q44" s="1025"/>
      <c r="R44" s="1025"/>
      <c r="S44" s="1025"/>
      <c r="T44" s="1025">
        <v>1.52</v>
      </c>
      <c r="U44" s="1025"/>
      <c r="V44" s="1025">
        <v>34</v>
      </c>
      <c r="W44" s="1025"/>
      <c r="X44" s="1025">
        <v>100</v>
      </c>
      <c r="Y44" s="1025">
        <v>0</v>
      </c>
      <c r="Z44" s="1025">
        <v>0</v>
      </c>
      <c r="AA44" s="1025">
        <v>0</v>
      </c>
      <c r="AB44" s="1025">
        <v>0</v>
      </c>
      <c r="AC44" s="1025">
        <v>0</v>
      </c>
      <c r="AD44" s="1025">
        <v>0</v>
      </c>
      <c r="AE44" s="1025" t="s">
        <v>3162</v>
      </c>
      <c r="AF44" s="1025" t="s">
        <v>3172</v>
      </c>
      <c r="AG44" s="1025" t="s">
        <v>3173</v>
      </c>
      <c r="AH44" s="1025" t="s">
        <v>3143</v>
      </c>
      <c r="AI44" s="1027" t="s">
        <v>3223</v>
      </c>
      <c r="AJ44" s="1028"/>
    </row>
    <row r="45" spans="1:45" x14ac:dyDescent="0.2">
      <c r="B45" s="985" t="s">
        <v>839</v>
      </c>
      <c r="C45" s="986"/>
      <c r="D45" s="986" t="s">
        <v>2340</v>
      </c>
      <c r="E45" s="987" t="s">
        <v>5</v>
      </c>
      <c r="F45" s="987" t="s">
        <v>839</v>
      </c>
      <c r="G45" s="987">
        <v>18.180478999999998</v>
      </c>
      <c r="H45" s="977">
        <v>102.466613</v>
      </c>
      <c r="I45" s="977" t="s">
        <v>3010</v>
      </c>
      <c r="J45" s="977" t="s">
        <v>3011</v>
      </c>
      <c r="K45" s="987" t="s">
        <v>11</v>
      </c>
      <c r="L45" s="987" t="s">
        <v>431</v>
      </c>
      <c r="M45" s="988">
        <v>1981</v>
      </c>
      <c r="N45" s="989" t="s">
        <v>0</v>
      </c>
      <c r="O45" s="987" t="s">
        <v>0</v>
      </c>
      <c r="P45" s="987">
        <v>30</v>
      </c>
      <c r="Q45" s="987">
        <v>22</v>
      </c>
      <c r="R45" s="987">
        <v>870</v>
      </c>
      <c r="S45" s="987">
        <v>42</v>
      </c>
      <c r="T45" s="987">
        <v>8.8000000000000007</v>
      </c>
      <c r="U45" s="987"/>
      <c r="V45" s="987"/>
      <c r="W45" s="987"/>
      <c r="X45" s="987" t="s">
        <v>0</v>
      </c>
      <c r="Y45" s="987" t="s">
        <v>0</v>
      </c>
      <c r="Z45" s="987" t="s">
        <v>0</v>
      </c>
      <c r="AA45" s="991" t="s">
        <v>0</v>
      </c>
      <c r="AB45" s="987" t="s">
        <v>0</v>
      </c>
      <c r="AC45" s="987" t="s">
        <v>0</v>
      </c>
      <c r="AD45" s="991" t="s">
        <v>0</v>
      </c>
      <c r="AE45" s="992"/>
      <c r="AF45" s="992"/>
      <c r="AG45" s="992"/>
      <c r="AH45" s="993"/>
      <c r="AI45" s="994" t="s">
        <v>1710</v>
      </c>
    </row>
    <row r="46" spans="1:45" x14ac:dyDescent="0.2">
      <c r="B46" s="1016" t="s">
        <v>3063</v>
      </c>
      <c r="C46" s="1017"/>
      <c r="D46" s="1017" t="s">
        <v>1964</v>
      </c>
      <c r="E46" s="1017" t="s">
        <v>5</v>
      </c>
      <c r="F46" s="1017" t="s">
        <v>3063</v>
      </c>
      <c r="G46" s="1017">
        <v>19.018373</v>
      </c>
      <c r="H46" s="1017">
        <v>102.7306</v>
      </c>
      <c r="I46" s="1017" t="s">
        <v>2948</v>
      </c>
      <c r="J46" s="1017" t="s">
        <v>2979</v>
      </c>
      <c r="K46" s="987" t="s">
        <v>11</v>
      </c>
      <c r="L46" s="987" t="s">
        <v>10</v>
      </c>
      <c r="M46" s="1018">
        <v>2020</v>
      </c>
      <c r="N46" s="1070">
        <v>12</v>
      </c>
      <c r="O46" s="1017">
        <v>54.62</v>
      </c>
      <c r="P46" s="1017" t="s">
        <v>0</v>
      </c>
      <c r="Q46" s="1017"/>
      <c r="R46" s="1017"/>
      <c r="S46" s="1017"/>
      <c r="T46" s="1017"/>
      <c r="U46" s="1017"/>
      <c r="V46" s="1017"/>
      <c r="W46" s="1017"/>
      <c r="X46" s="1017">
        <v>100</v>
      </c>
      <c r="Y46" s="987">
        <v>0</v>
      </c>
      <c r="Z46" s="987">
        <v>0</v>
      </c>
      <c r="AA46" s="991">
        <v>0</v>
      </c>
      <c r="AB46" s="987">
        <v>0</v>
      </c>
      <c r="AC46" s="987">
        <v>0</v>
      </c>
      <c r="AD46" s="991">
        <v>0</v>
      </c>
      <c r="AE46" s="1021"/>
      <c r="AF46" s="1021"/>
      <c r="AG46" s="1021"/>
      <c r="AH46" s="1022"/>
      <c r="AI46" s="1023" t="s">
        <v>3064</v>
      </c>
    </row>
    <row r="47" spans="1:45" ht="12.75" customHeight="1" x14ac:dyDescent="0.2">
      <c r="B47" s="1071" t="s">
        <v>1575</v>
      </c>
      <c r="C47" s="1072"/>
      <c r="D47" s="1072" t="s">
        <v>2341</v>
      </c>
      <c r="E47" s="1073" t="s">
        <v>5</v>
      </c>
      <c r="F47" s="1073" t="s">
        <v>1575</v>
      </c>
      <c r="G47" s="1073">
        <v>19.698736</v>
      </c>
      <c r="H47" s="1074">
        <v>101.27367099999999</v>
      </c>
      <c r="I47" s="1074" t="s">
        <v>3008</v>
      </c>
      <c r="J47" s="1074" t="s">
        <v>3014</v>
      </c>
      <c r="K47" s="987" t="s">
        <v>11</v>
      </c>
      <c r="L47" s="987" t="s">
        <v>53</v>
      </c>
      <c r="M47" s="1075"/>
      <c r="N47" s="1076" t="s">
        <v>0</v>
      </c>
      <c r="O47" s="1073" t="s">
        <v>0</v>
      </c>
      <c r="P47" s="1073" t="s">
        <v>0</v>
      </c>
      <c r="Q47" s="1077"/>
      <c r="R47" s="1077"/>
      <c r="S47" s="1073"/>
      <c r="T47" s="1073"/>
      <c r="U47" s="1078"/>
      <c r="V47" s="1073"/>
      <c r="W47" s="1073"/>
      <c r="X47" s="1073" t="s">
        <v>0</v>
      </c>
      <c r="Y47" s="1073" t="s">
        <v>0</v>
      </c>
      <c r="Z47" s="1073" t="s">
        <v>0</v>
      </c>
      <c r="AA47" s="1079" t="s">
        <v>0</v>
      </c>
      <c r="AB47" s="1060" t="s">
        <v>0</v>
      </c>
      <c r="AC47" s="1074" t="s">
        <v>0</v>
      </c>
      <c r="AD47" s="1080" t="s">
        <v>0</v>
      </c>
      <c r="AE47" s="1081" t="s">
        <v>1576</v>
      </c>
      <c r="AF47" s="1072"/>
      <c r="AG47" s="1072"/>
      <c r="AH47" s="1082" t="s">
        <v>1577</v>
      </c>
      <c r="AI47" s="1083" t="s">
        <v>2674</v>
      </c>
      <c r="AJ47" s="1084"/>
      <c r="AK47" s="1084"/>
      <c r="AL47" s="1084"/>
      <c r="AM47" s="1084"/>
      <c r="AN47" s="1084"/>
      <c r="AO47" s="1084"/>
      <c r="AP47" s="1084"/>
      <c r="AQ47" s="1084"/>
      <c r="AR47" s="1084"/>
      <c r="AS47" s="1084"/>
    </row>
    <row r="48" spans="1:45" x14ac:dyDescent="0.2">
      <c r="B48" s="1085" t="s">
        <v>838</v>
      </c>
      <c r="C48" s="1086"/>
      <c r="D48" s="1086" t="s">
        <v>2346</v>
      </c>
      <c r="E48" s="987" t="s">
        <v>5</v>
      </c>
      <c r="F48" s="1087" t="s">
        <v>834</v>
      </c>
      <c r="G48" s="1087">
        <v>19.782862999999999</v>
      </c>
      <c r="H48" s="977">
        <v>102.795466</v>
      </c>
      <c r="I48" s="977" t="s">
        <v>3000</v>
      </c>
      <c r="J48" s="977" t="s">
        <v>3015</v>
      </c>
      <c r="K48" s="1184" t="s">
        <v>11</v>
      </c>
      <c r="L48" s="1380" t="s">
        <v>3</v>
      </c>
      <c r="M48" s="1088">
        <v>2019</v>
      </c>
      <c r="N48" s="1089">
        <v>101.8</v>
      </c>
      <c r="O48" s="1087">
        <v>458.5</v>
      </c>
      <c r="P48" s="1087" t="s">
        <v>0</v>
      </c>
      <c r="Q48" s="990">
        <v>64.099999999999895</v>
      </c>
      <c r="R48" s="990">
        <v>484</v>
      </c>
      <c r="S48" s="1087"/>
      <c r="T48" s="1087"/>
      <c r="U48" s="1087"/>
      <c r="V48" s="1087"/>
      <c r="W48" s="1087"/>
      <c r="X48" s="1087">
        <v>100</v>
      </c>
      <c r="Y48" s="1087">
        <v>0</v>
      </c>
      <c r="Z48" s="1087">
        <v>0</v>
      </c>
      <c r="AA48" s="1090">
        <v>0</v>
      </c>
      <c r="AB48" s="987">
        <v>0</v>
      </c>
      <c r="AC48" s="987">
        <v>0</v>
      </c>
      <c r="AD48" s="991">
        <v>0</v>
      </c>
      <c r="AE48" s="1091"/>
      <c r="AF48" s="1091"/>
      <c r="AG48" s="1091"/>
      <c r="AH48" s="1092"/>
      <c r="AI48" s="994" t="s">
        <v>837</v>
      </c>
    </row>
    <row r="49" spans="1:2553" x14ac:dyDescent="0.2">
      <c r="B49" s="1085" t="s">
        <v>836</v>
      </c>
      <c r="C49" s="1086"/>
      <c r="D49" s="1086" t="s">
        <v>2346</v>
      </c>
      <c r="E49" s="987" t="s">
        <v>5</v>
      </c>
      <c r="F49" s="1087" t="s">
        <v>834</v>
      </c>
      <c r="G49" s="1087">
        <v>19.685364</v>
      </c>
      <c r="H49" s="977">
        <v>102.36979100000001</v>
      </c>
      <c r="I49" s="977" t="s">
        <v>3000</v>
      </c>
      <c r="J49" s="977" t="s">
        <v>3003</v>
      </c>
      <c r="K49" s="1379" t="s">
        <v>2626</v>
      </c>
      <c r="L49" s="1379" t="s">
        <v>3</v>
      </c>
      <c r="M49" s="1088">
        <v>2015</v>
      </c>
      <c r="N49" s="1089">
        <v>130</v>
      </c>
      <c r="O49" s="1087">
        <v>558</v>
      </c>
      <c r="P49" s="1087" t="s">
        <v>0</v>
      </c>
      <c r="Q49" s="1087">
        <v>136</v>
      </c>
      <c r="R49" s="1087">
        <v>365</v>
      </c>
      <c r="S49" s="1087">
        <v>686.2</v>
      </c>
      <c r="T49" s="1087">
        <v>30.568000000000001</v>
      </c>
      <c r="U49" s="1087"/>
      <c r="V49" s="1087">
        <v>308.5</v>
      </c>
      <c r="W49" s="1087" t="s">
        <v>0</v>
      </c>
      <c r="X49" s="1087">
        <v>100</v>
      </c>
      <c r="Y49" s="1087">
        <v>0</v>
      </c>
      <c r="Z49" s="1087">
        <v>0</v>
      </c>
      <c r="AA49" s="1090">
        <v>0</v>
      </c>
      <c r="AB49" s="987">
        <v>0</v>
      </c>
      <c r="AC49" s="987">
        <v>0</v>
      </c>
      <c r="AD49" s="991">
        <v>0</v>
      </c>
      <c r="AE49" s="1091" t="s">
        <v>732</v>
      </c>
      <c r="AF49" s="1091" t="s">
        <v>777</v>
      </c>
      <c r="AG49" s="1091"/>
      <c r="AH49" s="1092" t="s">
        <v>808</v>
      </c>
      <c r="AI49" s="994" t="s">
        <v>2675</v>
      </c>
    </row>
    <row r="50" spans="1:2553" x14ac:dyDescent="0.2">
      <c r="B50" s="1085" t="s">
        <v>835</v>
      </c>
      <c r="C50" s="1086"/>
      <c r="D50" s="1086" t="s">
        <v>2346</v>
      </c>
      <c r="E50" s="987" t="s">
        <v>5</v>
      </c>
      <c r="F50" s="1087" t="s">
        <v>834</v>
      </c>
      <c r="G50" s="1087">
        <v>19.749213000000001</v>
      </c>
      <c r="H50" s="977">
        <v>102.220643</v>
      </c>
      <c r="I50" s="977" t="s">
        <v>3000</v>
      </c>
      <c r="J50" s="977" t="s">
        <v>3003</v>
      </c>
      <c r="K50" s="977" t="s">
        <v>11</v>
      </c>
      <c r="L50" s="977" t="s">
        <v>10</v>
      </c>
      <c r="M50" s="1088">
        <v>2016</v>
      </c>
      <c r="N50" s="1093">
        <v>60</v>
      </c>
      <c r="O50" s="1087">
        <v>240</v>
      </c>
      <c r="P50" s="1087" t="s">
        <v>0</v>
      </c>
      <c r="Q50" s="990">
        <v>61</v>
      </c>
      <c r="R50" s="990">
        <v>156</v>
      </c>
      <c r="S50" s="1087">
        <v>224</v>
      </c>
      <c r="T50" s="1087">
        <v>7.07</v>
      </c>
      <c r="U50" s="1094">
        <v>3353</v>
      </c>
      <c r="V50" s="1087">
        <v>132.69999999999999</v>
      </c>
      <c r="W50" s="1087"/>
      <c r="X50" s="1087">
        <v>100</v>
      </c>
      <c r="Y50" s="1087">
        <v>0</v>
      </c>
      <c r="Z50" s="1087">
        <v>0</v>
      </c>
      <c r="AA50" s="1090">
        <v>0</v>
      </c>
      <c r="AB50" s="987">
        <v>0</v>
      </c>
      <c r="AC50" s="987">
        <v>0</v>
      </c>
      <c r="AD50" s="991">
        <v>0</v>
      </c>
      <c r="AE50" s="1091" t="s">
        <v>3140</v>
      </c>
      <c r="AF50" s="1091" t="s">
        <v>777</v>
      </c>
      <c r="AG50" s="1091"/>
      <c r="AH50" s="1092" t="s">
        <v>808</v>
      </c>
      <c r="AI50" s="994" t="s">
        <v>1710</v>
      </c>
    </row>
    <row r="51" spans="1:2553" x14ac:dyDescent="0.2">
      <c r="B51" s="1030" t="s">
        <v>833</v>
      </c>
      <c r="C51" s="1031"/>
      <c r="D51" s="1031" t="s">
        <v>5</v>
      </c>
      <c r="E51" s="987" t="s">
        <v>5</v>
      </c>
      <c r="F51" s="987" t="s">
        <v>833</v>
      </c>
      <c r="G51" s="1025">
        <v>20.792639000000001</v>
      </c>
      <c r="H51" s="1025">
        <v>102.117493</v>
      </c>
      <c r="I51" s="1095" t="s">
        <v>3001</v>
      </c>
      <c r="J51" s="1096" t="s">
        <v>3016</v>
      </c>
      <c r="K51" s="996" t="s">
        <v>11</v>
      </c>
      <c r="L51" s="996" t="s">
        <v>431</v>
      </c>
      <c r="M51" s="1048">
        <v>1996</v>
      </c>
      <c r="N51" s="1033">
        <v>1.5</v>
      </c>
      <c r="O51" s="986">
        <v>5</v>
      </c>
      <c r="P51" s="987" t="s">
        <v>0</v>
      </c>
      <c r="Q51" s="990">
        <v>6</v>
      </c>
      <c r="R51" s="990">
        <v>38</v>
      </c>
      <c r="S51" s="987"/>
      <c r="T51" s="987"/>
      <c r="U51" s="987"/>
      <c r="V51" s="987"/>
      <c r="W51" s="987"/>
      <c r="X51" s="987">
        <v>100</v>
      </c>
      <c r="Y51" s="987">
        <v>0</v>
      </c>
      <c r="Z51" s="987">
        <v>0</v>
      </c>
      <c r="AA51" s="991">
        <v>0</v>
      </c>
      <c r="AB51" s="987">
        <v>0</v>
      </c>
      <c r="AC51" s="987">
        <v>0</v>
      </c>
      <c r="AD51" s="991">
        <v>0</v>
      </c>
      <c r="AE51" s="992"/>
      <c r="AF51" s="992"/>
      <c r="AG51" s="992"/>
      <c r="AH51" s="993"/>
      <c r="AI51" s="994" t="s">
        <v>1710</v>
      </c>
    </row>
    <row r="52" spans="1:2553" s="1029" customFormat="1" ht="12.75" customHeight="1" x14ac:dyDescent="0.2">
      <c r="A52" s="1362"/>
      <c r="B52" s="1024" t="s">
        <v>1928</v>
      </c>
      <c r="C52" s="1025"/>
      <c r="D52" s="1025" t="s">
        <v>1800</v>
      </c>
      <c r="E52" s="1025" t="s">
        <v>5</v>
      </c>
      <c r="F52" s="1025" t="s">
        <v>830</v>
      </c>
      <c r="G52" s="1025"/>
      <c r="H52" s="1025"/>
      <c r="I52" s="1025"/>
      <c r="J52" s="1025"/>
      <c r="K52" s="1007" t="s">
        <v>11</v>
      </c>
      <c r="L52" s="1007" t="s">
        <v>431</v>
      </c>
      <c r="M52" s="1025"/>
      <c r="N52" s="1025">
        <v>24</v>
      </c>
      <c r="O52" s="1025"/>
      <c r="P52" s="1025" t="s">
        <v>0</v>
      </c>
      <c r="Q52" s="1025"/>
      <c r="R52" s="1025"/>
      <c r="S52" s="1025"/>
      <c r="T52" s="1025"/>
      <c r="U52" s="1025"/>
      <c r="V52" s="1025"/>
      <c r="W52" s="1025"/>
      <c r="X52" s="1025">
        <v>100</v>
      </c>
      <c r="Y52" s="1025">
        <v>0</v>
      </c>
      <c r="Z52" s="1025">
        <v>0</v>
      </c>
      <c r="AA52" s="1025">
        <v>0</v>
      </c>
      <c r="AB52" s="1025">
        <v>0</v>
      </c>
      <c r="AC52" s="1025">
        <v>0</v>
      </c>
      <c r="AD52" s="1025">
        <v>0</v>
      </c>
      <c r="AE52" s="1025"/>
      <c r="AF52" s="1025"/>
      <c r="AG52" s="1025"/>
      <c r="AH52" s="1025" t="s">
        <v>3285</v>
      </c>
      <c r="AI52" s="1027" t="s">
        <v>3017</v>
      </c>
      <c r="AJ52" s="1028"/>
      <c r="AK52" s="1028"/>
      <c r="AL52" s="1028"/>
      <c r="AM52" s="1028"/>
      <c r="AN52" s="1028"/>
      <c r="AO52" s="1028"/>
      <c r="AP52" s="1028"/>
      <c r="AQ52" s="1028"/>
      <c r="AR52" s="1028"/>
      <c r="AS52" s="1028"/>
      <c r="AT52" s="1028"/>
      <c r="AU52" s="1028"/>
      <c r="AV52" s="1028"/>
      <c r="AW52" s="1028"/>
      <c r="AX52" s="1028"/>
      <c r="AY52" s="1028"/>
      <c r="AZ52" s="1028"/>
      <c r="BA52" s="1028"/>
      <c r="BB52" s="1028"/>
      <c r="BC52" s="1028"/>
      <c r="BD52" s="1028"/>
      <c r="BE52" s="1028"/>
      <c r="BF52" s="1028"/>
      <c r="BG52" s="1028"/>
      <c r="BH52" s="1028"/>
      <c r="BI52" s="1028"/>
      <c r="BJ52" s="1028"/>
      <c r="BK52" s="1028"/>
      <c r="BL52" s="1028"/>
      <c r="BM52" s="1028"/>
      <c r="BN52" s="1028"/>
      <c r="BO52" s="1028"/>
      <c r="BP52" s="1028"/>
      <c r="BQ52" s="1028"/>
      <c r="BR52" s="1028"/>
      <c r="BS52" s="1028"/>
      <c r="BT52" s="1028"/>
      <c r="BU52" s="1028"/>
      <c r="BV52" s="1028"/>
      <c r="BW52" s="1028"/>
      <c r="BX52" s="1028"/>
      <c r="BY52" s="1028"/>
      <c r="BZ52" s="1028"/>
      <c r="CA52" s="1028"/>
      <c r="CB52" s="1028"/>
      <c r="CC52" s="1028"/>
      <c r="CD52" s="1028"/>
      <c r="CE52" s="1028"/>
      <c r="CF52" s="1028"/>
      <c r="CG52" s="1028"/>
      <c r="CH52" s="1028"/>
      <c r="CI52" s="1028"/>
      <c r="CJ52" s="1028"/>
      <c r="CK52" s="1028"/>
      <c r="CL52" s="1028"/>
      <c r="CM52" s="1028"/>
      <c r="CN52" s="1028"/>
      <c r="CO52" s="1028"/>
      <c r="CP52" s="1028"/>
      <c r="CQ52" s="1028"/>
      <c r="CR52" s="1028"/>
      <c r="CS52" s="1028"/>
      <c r="CT52" s="1028"/>
      <c r="CU52" s="1028"/>
      <c r="CV52" s="1028"/>
      <c r="CW52" s="1028"/>
      <c r="CX52" s="1028"/>
      <c r="CY52" s="1028"/>
      <c r="CZ52" s="1028"/>
      <c r="DA52" s="1028"/>
      <c r="DB52" s="1028"/>
      <c r="DC52" s="1028"/>
      <c r="DD52" s="1028"/>
      <c r="DE52" s="1028"/>
      <c r="DF52" s="1028"/>
      <c r="DG52" s="1028"/>
      <c r="DH52" s="1028"/>
      <c r="DI52" s="1028"/>
      <c r="DJ52" s="1028"/>
      <c r="DK52" s="1028"/>
      <c r="DL52" s="1028"/>
      <c r="DM52" s="1028"/>
      <c r="DN52" s="1028"/>
      <c r="DO52" s="1028"/>
      <c r="DP52" s="1028"/>
      <c r="DQ52" s="1028"/>
      <c r="DR52" s="1028"/>
      <c r="DS52" s="1028"/>
      <c r="DT52" s="1028"/>
      <c r="DU52" s="1028"/>
      <c r="DV52" s="1028"/>
      <c r="DW52" s="1028"/>
      <c r="DX52" s="1028"/>
      <c r="DY52" s="1028"/>
      <c r="DZ52" s="1028"/>
      <c r="EA52" s="1028"/>
      <c r="EB52" s="1028"/>
      <c r="EC52" s="1028"/>
      <c r="ED52" s="1028"/>
      <c r="EE52" s="1028"/>
      <c r="EF52" s="1028"/>
      <c r="EG52" s="1028"/>
      <c r="EH52" s="1028"/>
      <c r="EI52" s="1028"/>
      <c r="EJ52" s="1028"/>
      <c r="EK52" s="1028"/>
      <c r="EL52" s="1028"/>
      <c r="EM52" s="1028"/>
      <c r="EN52" s="1028"/>
      <c r="EO52" s="1028"/>
      <c r="EP52" s="1028"/>
      <c r="EQ52" s="1028"/>
      <c r="ER52" s="1028"/>
      <c r="ES52" s="1028"/>
      <c r="ET52" s="1028"/>
      <c r="EU52" s="1028"/>
      <c r="EV52" s="1028"/>
      <c r="EW52" s="1028"/>
      <c r="EX52" s="1028"/>
      <c r="EY52" s="1028"/>
      <c r="EZ52" s="1028"/>
      <c r="FA52" s="1028"/>
      <c r="FB52" s="1028"/>
      <c r="FC52" s="1028"/>
      <c r="FD52" s="1028"/>
      <c r="FE52" s="1028"/>
      <c r="FF52" s="1028"/>
      <c r="FG52" s="1028"/>
      <c r="FH52" s="1028"/>
      <c r="FI52" s="1028"/>
      <c r="FJ52" s="1028"/>
      <c r="FK52" s="1028"/>
      <c r="FL52" s="1028"/>
      <c r="FM52" s="1028"/>
      <c r="FN52" s="1028"/>
      <c r="FO52" s="1028"/>
      <c r="FP52" s="1028"/>
      <c r="FQ52" s="1028"/>
      <c r="FR52" s="1028"/>
      <c r="FS52" s="1028"/>
      <c r="FT52" s="1028"/>
      <c r="FU52" s="1028"/>
      <c r="FV52" s="1028"/>
      <c r="FW52" s="1028"/>
      <c r="FX52" s="1028"/>
      <c r="FY52" s="1028"/>
      <c r="FZ52" s="1028"/>
      <c r="GA52" s="1028"/>
      <c r="GB52" s="1028"/>
      <c r="GC52" s="1028"/>
      <c r="GD52" s="1028"/>
      <c r="GE52" s="1028"/>
      <c r="GF52" s="1028"/>
      <c r="GG52" s="1028"/>
      <c r="GH52" s="1028"/>
      <c r="GI52" s="1028"/>
      <c r="GJ52" s="1028"/>
      <c r="GK52" s="1028"/>
      <c r="GL52" s="1028"/>
      <c r="GM52" s="1028"/>
      <c r="GN52" s="1028"/>
      <c r="GO52" s="1028"/>
      <c r="GP52" s="1028"/>
      <c r="GQ52" s="1028"/>
      <c r="GR52" s="1028"/>
      <c r="GS52" s="1028"/>
      <c r="GT52" s="1028"/>
      <c r="GU52" s="1028"/>
      <c r="GV52" s="1028"/>
      <c r="GW52" s="1028"/>
      <c r="GX52" s="1028"/>
      <c r="GY52" s="1028"/>
      <c r="GZ52" s="1028"/>
      <c r="HA52" s="1028"/>
      <c r="HB52" s="1028"/>
      <c r="HC52" s="1028"/>
      <c r="HD52" s="1028"/>
      <c r="HE52" s="1028"/>
      <c r="HF52" s="1028"/>
      <c r="HG52" s="1028"/>
      <c r="HH52" s="1028"/>
      <c r="HI52" s="1028"/>
      <c r="HJ52" s="1028"/>
      <c r="HK52" s="1028"/>
      <c r="HL52" s="1028"/>
      <c r="HM52" s="1028"/>
      <c r="HN52" s="1028"/>
      <c r="HO52" s="1028"/>
      <c r="HP52" s="1028"/>
      <c r="HQ52" s="1028"/>
      <c r="HR52" s="1028"/>
      <c r="HS52" s="1028"/>
      <c r="HT52" s="1028"/>
      <c r="HU52" s="1028"/>
      <c r="HV52" s="1028"/>
      <c r="HW52" s="1028"/>
      <c r="HX52" s="1028"/>
      <c r="HY52" s="1028"/>
      <c r="HZ52" s="1028"/>
      <c r="IA52" s="1028"/>
      <c r="IB52" s="1028"/>
      <c r="IC52" s="1028"/>
      <c r="ID52" s="1028"/>
      <c r="IE52" s="1028"/>
      <c r="IF52" s="1028"/>
      <c r="IG52" s="1028"/>
      <c r="IH52" s="1028"/>
      <c r="II52" s="1028"/>
      <c r="IJ52" s="1028"/>
      <c r="IK52" s="1028"/>
      <c r="IL52" s="1028"/>
      <c r="IM52" s="1028"/>
      <c r="IN52" s="1028"/>
      <c r="IO52" s="1028"/>
      <c r="IP52" s="1028"/>
      <c r="IQ52" s="1028"/>
      <c r="IR52" s="1028"/>
      <c r="IS52" s="1028"/>
      <c r="IT52" s="1028"/>
      <c r="IU52" s="1028"/>
      <c r="IV52" s="1028"/>
      <c r="IW52" s="1028"/>
      <c r="IX52" s="1028"/>
      <c r="IY52" s="1028"/>
      <c r="IZ52" s="1028"/>
      <c r="JA52" s="1028"/>
      <c r="JB52" s="1028"/>
      <c r="JC52" s="1028"/>
      <c r="JD52" s="1028"/>
      <c r="JE52" s="1028"/>
      <c r="JF52" s="1028"/>
      <c r="JG52" s="1028"/>
      <c r="JH52" s="1028"/>
      <c r="JI52" s="1028"/>
      <c r="JJ52" s="1028"/>
      <c r="JK52" s="1028"/>
      <c r="JL52" s="1028"/>
      <c r="JM52" s="1028"/>
      <c r="JN52" s="1028"/>
      <c r="JO52" s="1028"/>
      <c r="JP52" s="1028"/>
      <c r="JQ52" s="1028"/>
      <c r="JR52" s="1028"/>
      <c r="JS52" s="1028"/>
      <c r="JT52" s="1028"/>
      <c r="JU52" s="1028"/>
      <c r="JV52" s="1028"/>
      <c r="JW52" s="1028"/>
      <c r="JX52" s="1028"/>
      <c r="JY52" s="1028"/>
      <c r="JZ52" s="1028"/>
      <c r="KA52" s="1028"/>
      <c r="KB52" s="1028"/>
      <c r="KC52" s="1028"/>
      <c r="KD52" s="1028"/>
      <c r="KE52" s="1028"/>
      <c r="KF52" s="1028"/>
      <c r="KG52" s="1028"/>
      <c r="KH52" s="1028"/>
      <c r="KI52" s="1028"/>
      <c r="KJ52" s="1028"/>
      <c r="KK52" s="1028"/>
      <c r="KL52" s="1028"/>
      <c r="KM52" s="1028"/>
      <c r="KN52" s="1028"/>
      <c r="KO52" s="1028"/>
      <c r="KP52" s="1028"/>
      <c r="KQ52" s="1028"/>
      <c r="KR52" s="1028"/>
      <c r="KS52" s="1028"/>
      <c r="KT52" s="1028"/>
      <c r="KU52" s="1028"/>
      <c r="KV52" s="1028"/>
      <c r="KW52" s="1028"/>
      <c r="KX52" s="1028"/>
      <c r="KY52" s="1028"/>
      <c r="KZ52" s="1028"/>
      <c r="LA52" s="1028"/>
      <c r="LB52" s="1028"/>
      <c r="LC52" s="1028"/>
      <c r="LD52" s="1028"/>
      <c r="LE52" s="1028"/>
      <c r="LF52" s="1028"/>
      <c r="LG52" s="1028"/>
      <c r="LH52" s="1028"/>
      <c r="LI52" s="1028"/>
      <c r="LJ52" s="1028"/>
      <c r="LK52" s="1028"/>
      <c r="LL52" s="1028"/>
      <c r="LM52" s="1028"/>
      <c r="LN52" s="1028"/>
      <c r="LO52" s="1028"/>
      <c r="LP52" s="1028"/>
      <c r="LQ52" s="1028"/>
      <c r="LR52" s="1028"/>
      <c r="LS52" s="1028"/>
      <c r="LT52" s="1028"/>
      <c r="LU52" s="1028"/>
      <c r="LV52" s="1028"/>
      <c r="LW52" s="1028"/>
      <c r="LX52" s="1028"/>
      <c r="LY52" s="1028"/>
      <c r="LZ52" s="1028"/>
      <c r="MA52" s="1028"/>
      <c r="MB52" s="1028"/>
      <c r="MC52" s="1028"/>
      <c r="MD52" s="1028"/>
      <c r="ME52" s="1028"/>
      <c r="MF52" s="1028"/>
      <c r="MG52" s="1028"/>
      <c r="MH52" s="1028"/>
      <c r="MI52" s="1028"/>
      <c r="MJ52" s="1028"/>
      <c r="MK52" s="1028"/>
      <c r="ML52" s="1028"/>
      <c r="MM52" s="1028"/>
      <c r="MN52" s="1028"/>
      <c r="MO52" s="1028"/>
      <c r="MP52" s="1028"/>
      <c r="MQ52" s="1028"/>
      <c r="MR52" s="1028"/>
      <c r="MS52" s="1028"/>
      <c r="MT52" s="1028"/>
      <c r="MU52" s="1028"/>
      <c r="MV52" s="1028"/>
      <c r="MW52" s="1028"/>
      <c r="MX52" s="1028"/>
      <c r="MY52" s="1028"/>
      <c r="MZ52" s="1028"/>
      <c r="NA52" s="1028"/>
      <c r="NB52" s="1028"/>
      <c r="NC52" s="1028"/>
      <c r="ND52" s="1028"/>
      <c r="NE52" s="1028"/>
      <c r="NF52" s="1028"/>
      <c r="NG52" s="1028"/>
      <c r="NH52" s="1028"/>
      <c r="NI52" s="1028"/>
      <c r="NJ52" s="1028"/>
      <c r="NK52" s="1028"/>
      <c r="NL52" s="1028"/>
      <c r="NM52" s="1028"/>
      <c r="NN52" s="1028"/>
      <c r="NO52" s="1028"/>
      <c r="NP52" s="1028"/>
      <c r="NQ52" s="1028"/>
      <c r="NR52" s="1028"/>
      <c r="NS52" s="1028"/>
      <c r="NT52" s="1028"/>
      <c r="NU52" s="1028"/>
      <c r="NV52" s="1028"/>
      <c r="NW52" s="1028"/>
      <c r="NX52" s="1028"/>
      <c r="NY52" s="1028"/>
      <c r="NZ52" s="1028"/>
      <c r="OA52" s="1028"/>
      <c r="OB52" s="1028"/>
      <c r="OC52" s="1028"/>
      <c r="OD52" s="1028"/>
      <c r="OE52" s="1028"/>
      <c r="OF52" s="1028"/>
      <c r="OG52" s="1028"/>
      <c r="OH52" s="1028"/>
      <c r="OI52" s="1028"/>
      <c r="OJ52" s="1028"/>
      <c r="OK52" s="1028"/>
      <c r="OL52" s="1028"/>
      <c r="OM52" s="1028"/>
      <c r="ON52" s="1028"/>
      <c r="OO52" s="1028"/>
      <c r="OP52" s="1028"/>
      <c r="OQ52" s="1028"/>
      <c r="OR52" s="1028"/>
      <c r="OS52" s="1028"/>
      <c r="OT52" s="1028"/>
      <c r="OU52" s="1028"/>
      <c r="OV52" s="1028"/>
      <c r="OW52" s="1028"/>
      <c r="OX52" s="1028"/>
      <c r="OY52" s="1028"/>
      <c r="OZ52" s="1028"/>
      <c r="PA52" s="1028"/>
      <c r="PB52" s="1028"/>
      <c r="PC52" s="1028"/>
      <c r="PD52" s="1028"/>
      <c r="PE52" s="1028"/>
      <c r="PF52" s="1028"/>
      <c r="PG52" s="1028"/>
      <c r="PH52" s="1028"/>
      <c r="PI52" s="1028"/>
      <c r="PJ52" s="1028"/>
      <c r="PK52" s="1028"/>
      <c r="PL52" s="1028"/>
      <c r="PM52" s="1028"/>
      <c r="PN52" s="1028"/>
      <c r="PO52" s="1028"/>
      <c r="PP52" s="1028"/>
      <c r="PQ52" s="1028"/>
      <c r="PR52" s="1028"/>
      <c r="PS52" s="1028"/>
      <c r="PT52" s="1028"/>
      <c r="PU52" s="1028"/>
      <c r="PV52" s="1028"/>
      <c r="PW52" s="1028"/>
      <c r="PX52" s="1028"/>
      <c r="PY52" s="1028"/>
      <c r="PZ52" s="1028"/>
      <c r="QA52" s="1028"/>
      <c r="QB52" s="1028"/>
      <c r="QC52" s="1028"/>
      <c r="QD52" s="1028"/>
      <c r="QE52" s="1028"/>
      <c r="QF52" s="1028"/>
      <c r="QG52" s="1028"/>
      <c r="QH52" s="1028"/>
      <c r="QI52" s="1028"/>
      <c r="QJ52" s="1028"/>
      <c r="QK52" s="1028"/>
      <c r="QL52" s="1028"/>
      <c r="QM52" s="1028"/>
      <c r="QN52" s="1028"/>
      <c r="QO52" s="1028"/>
      <c r="QP52" s="1028"/>
      <c r="QQ52" s="1028"/>
      <c r="QR52" s="1028"/>
      <c r="QS52" s="1028"/>
      <c r="QT52" s="1028"/>
      <c r="QU52" s="1028"/>
      <c r="QV52" s="1028"/>
      <c r="QW52" s="1028"/>
      <c r="QX52" s="1028"/>
      <c r="QY52" s="1028"/>
      <c r="QZ52" s="1028"/>
      <c r="RA52" s="1028"/>
      <c r="RB52" s="1028"/>
      <c r="RC52" s="1028"/>
      <c r="RD52" s="1028"/>
      <c r="RE52" s="1028"/>
      <c r="RF52" s="1028"/>
      <c r="RG52" s="1028"/>
      <c r="RH52" s="1028"/>
      <c r="RI52" s="1028"/>
      <c r="RJ52" s="1028"/>
      <c r="RK52" s="1028"/>
      <c r="RL52" s="1028"/>
      <c r="RM52" s="1028"/>
      <c r="RN52" s="1028"/>
      <c r="RO52" s="1028"/>
      <c r="RP52" s="1028"/>
      <c r="RQ52" s="1028"/>
      <c r="RR52" s="1028"/>
      <c r="RS52" s="1028"/>
      <c r="RT52" s="1028"/>
      <c r="RU52" s="1028"/>
      <c r="RV52" s="1028"/>
      <c r="RW52" s="1028"/>
      <c r="RX52" s="1028"/>
      <c r="RY52" s="1028"/>
      <c r="RZ52" s="1028"/>
      <c r="SA52" s="1028"/>
      <c r="SB52" s="1028"/>
      <c r="SC52" s="1028"/>
      <c r="SD52" s="1028"/>
      <c r="SE52" s="1028"/>
      <c r="SF52" s="1028"/>
      <c r="SG52" s="1028"/>
      <c r="SH52" s="1028"/>
      <c r="SI52" s="1028"/>
      <c r="SJ52" s="1028"/>
      <c r="SK52" s="1028"/>
      <c r="SL52" s="1028"/>
      <c r="SM52" s="1028"/>
      <c r="SN52" s="1028"/>
      <c r="SO52" s="1028"/>
      <c r="SP52" s="1028"/>
      <c r="SQ52" s="1028"/>
      <c r="SR52" s="1028"/>
      <c r="SS52" s="1028"/>
      <c r="ST52" s="1028"/>
      <c r="SU52" s="1028"/>
      <c r="SV52" s="1028"/>
      <c r="SW52" s="1028"/>
      <c r="SX52" s="1028"/>
      <c r="SY52" s="1028"/>
      <c r="SZ52" s="1028"/>
      <c r="TA52" s="1028"/>
      <c r="TB52" s="1028"/>
      <c r="TC52" s="1028"/>
      <c r="TD52" s="1028"/>
      <c r="TE52" s="1028"/>
      <c r="TF52" s="1028"/>
      <c r="TG52" s="1028"/>
      <c r="TH52" s="1028"/>
      <c r="TI52" s="1028"/>
      <c r="TJ52" s="1028"/>
      <c r="TK52" s="1028"/>
      <c r="TL52" s="1028"/>
      <c r="TM52" s="1028"/>
      <c r="TN52" s="1028"/>
      <c r="TO52" s="1028"/>
      <c r="TP52" s="1028"/>
      <c r="TQ52" s="1028"/>
      <c r="TR52" s="1028"/>
      <c r="TS52" s="1028"/>
      <c r="TT52" s="1028"/>
      <c r="TU52" s="1028"/>
      <c r="TV52" s="1028"/>
      <c r="TW52" s="1028"/>
      <c r="TX52" s="1028"/>
      <c r="TY52" s="1028"/>
      <c r="TZ52" s="1028"/>
      <c r="UA52" s="1028"/>
      <c r="UB52" s="1028"/>
      <c r="UC52" s="1028"/>
      <c r="UD52" s="1028"/>
      <c r="UE52" s="1028"/>
      <c r="UF52" s="1028"/>
      <c r="UG52" s="1028"/>
      <c r="UH52" s="1028"/>
      <c r="UI52" s="1028"/>
      <c r="UJ52" s="1028"/>
      <c r="UK52" s="1028"/>
      <c r="UL52" s="1028"/>
      <c r="UM52" s="1028"/>
      <c r="UN52" s="1028"/>
      <c r="UO52" s="1028"/>
      <c r="UP52" s="1028"/>
      <c r="UQ52" s="1028"/>
      <c r="UR52" s="1028"/>
      <c r="US52" s="1028"/>
      <c r="UT52" s="1028"/>
      <c r="UU52" s="1028"/>
      <c r="UV52" s="1028"/>
      <c r="UW52" s="1028"/>
      <c r="UX52" s="1028"/>
      <c r="UY52" s="1028"/>
      <c r="UZ52" s="1028"/>
      <c r="VA52" s="1028"/>
      <c r="VB52" s="1028"/>
      <c r="VC52" s="1028"/>
      <c r="VD52" s="1028"/>
      <c r="VE52" s="1028"/>
      <c r="VF52" s="1028"/>
      <c r="VG52" s="1028"/>
      <c r="VH52" s="1028"/>
      <c r="VI52" s="1028"/>
      <c r="VJ52" s="1028"/>
      <c r="VK52" s="1028"/>
      <c r="VL52" s="1028"/>
      <c r="VM52" s="1028"/>
      <c r="VN52" s="1028"/>
      <c r="VO52" s="1028"/>
      <c r="VP52" s="1028"/>
      <c r="VQ52" s="1028"/>
      <c r="VR52" s="1028"/>
      <c r="VS52" s="1028"/>
      <c r="VT52" s="1028"/>
      <c r="VU52" s="1028"/>
      <c r="VV52" s="1028"/>
      <c r="VW52" s="1028"/>
      <c r="VX52" s="1028"/>
      <c r="VY52" s="1028"/>
      <c r="VZ52" s="1028"/>
      <c r="WA52" s="1028"/>
      <c r="WB52" s="1028"/>
      <c r="WC52" s="1028"/>
      <c r="WD52" s="1028"/>
      <c r="WE52" s="1028"/>
      <c r="WF52" s="1028"/>
      <c r="WG52" s="1028"/>
      <c r="WH52" s="1028"/>
      <c r="WI52" s="1028"/>
      <c r="WJ52" s="1028"/>
      <c r="WK52" s="1028"/>
      <c r="WL52" s="1028"/>
      <c r="WM52" s="1028"/>
      <c r="WN52" s="1028"/>
      <c r="WO52" s="1028"/>
      <c r="WP52" s="1028"/>
      <c r="WQ52" s="1028"/>
      <c r="WR52" s="1028"/>
      <c r="WS52" s="1028"/>
      <c r="WT52" s="1028"/>
      <c r="WU52" s="1028"/>
      <c r="WV52" s="1028"/>
      <c r="WW52" s="1028"/>
      <c r="WX52" s="1028"/>
      <c r="WY52" s="1028"/>
      <c r="WZ52" s="1028"/>
      <c r="XA52" s="1028"/>
      <c r="XB52" s="1028"/>
      <c r="XC52" s="1028"/>
      <c r="XD52" s="1028"/>
      <c r="XE52" s="1028"/>
      <c r="XF52" s="1028"/>
      <c r="XG52" s="1028"/>
      <c r="XH52" s="1028"/>
      <c r="XI52" s="1028"/>
      <c r="XJ52" s="1028"/>
      <c r="XK52" s="1028"/>
      <c r="XL52" s="1028"/>
      <c r="XM52" s="1028"/>
      <c r="XN52" s="1028"/>
      <c r="XO52" s="1028"/>
      <c r="XP52" s="1028"/>
      <c r="XQ52" s="1028"/>
      <c r="XR52" s="1028"/>
      <c r="XS52" s="1028"/>
      <c r="XT52" s="1028"/>
      <c r="XU52" s="1028"/>
      <c r="XV52" s="1028"/>
      <c r="XW52" s="1028"/>
      <c r="XX52" s="1028"/>
      <c r="XY52" s="1028"/>
      <c r="XZ52" s="1028"/>
      <c r="YA52" s="1028"/>
      <c r="YB52" s="1028"/>
      <c r="YC52" s="1028"/>
      <c r="YD52" s="1028"/>
      <c r="YE52" s="1028"/>
      <c r="YF52" s="1028"/>
      <c r="YG52" s="1028"/>
      <c r="YH52" s="1028"/>
      <c r="YI52" s="1028"/>
      <c r="YJ52" s="1028"/>
      <c r="YK52" s="1028"/>
      <c r="YL52" s="1028"/>
      <c r="YM52" s="1028"/>
      <c r="YN52" s="1028"/>
      <c r="YO52" s="1028"/>
      <c r="YP52" s="1028"/>
      <c r="YQ52" s="1028"/>
      <c r="YR52" s="1028"/>
      <c r="YS52" s="1028"/>
      <c r="YT52" s="1028"/>
      <c r="YU52" s="1028"/>
      <c r="YV52" s="1028"/>
      <c r="YW52" s="1028"/>
      <c r="YX52" s="1028"/>
      <c r="YY52" s="1028"/>
      <c r="YZ52" s="1028"/>
      <c r="ZA52" s="1028"/>
      <c r="ZB52" s="1028"/>
      <c r="ZC52" s="1028"/>
      <c r="ZD52" s="1028"/>
      <c r="ZE52" s="1028"/>
      <c r="ZF52" s="1028"/>
      <c r="ZG52" s="1028"/>
      <c r="ZH52" s="1028"/>
      <c r="ZI52" s="1028"/>
      <c r="ZJ52" s="1028"/>
      <c r="ZK52" s="1028"/>
      <c r="ZL52" s="1028"/>
      <c r="ZM52" s="1028"/>
      <c r="ZN52" s="1028"/>
      <c r="ZO52" s="1028"/>
      <c r="ZP52" s="1028"/>
      <c r="ZQ52" s="1028"/>
      <c r="ZR52" s="1028"/>
      <c r="ZS52" s="1028"/>
      <c r="ZT52" s="1028"/>
      <c r="ZU52" s="1028"/>
      <c r="ZV52" s="1028"/>
      <c r="ZW52" s="1028"/>
      <c r="ZX52" s="1028"/>
      <c r="ZY52" s="1028"/>
      <c r="ZZ52" s="1028"/>
      <c r="AAA52" s="1028"/>
      <c r="AAB52" s="1028"/>
      <c r="AAC52" s="1028"/>
      <c r="AAD52" s="1028"/>
      <c r="AAE52" s="1028"/>
      <c r="AAF52" s="1028"/>
      <c r="AAG52" s="1028"/>
      <c r="AAH52" s="1028"/>
      <c r="AAI52" s="1028"/>
      <c r="AAJ52" s="1028"/>
      <c r="AAK52" s="1028"/>
      <c r="AAL52" s="1028"/>
      <c r="AAM52" s="1028"/>
      <c r="AAN52" s="1028"/>
      <c r="AAO52" s="1028"/>
      <c r="AAP52" s="1028"/>
      <c r="AAQ52" s="1028"/>
      <c r="AAR52" s="1028"/>
      <c r="AAS52" s="1028"/>
      <c r="AAT52" s="1028"/>
      <c r="AAU52" s="1028"/>
      <c r="AAV52" s="1028"/>
      <c r="AAW52" s="1028"/>
      <c r="AAX52" s="1028"/>
      <c r="AAY52" s="1028"/>
      <c r="AAZ52" s="1028"/>
      <c r="ABA52" s="1028"/>
      <c r="ABB52" s="1028"/>
      <c r="ABC52" s="1028"/>
      <c r="ABD52" s="1028"/>
      <c r="ABE52" s="1028"/>
      <c r="ABF52" s="1028"/>
      <c r="ABG52" s="1028"/>
      <c r="ABH52" s="1028"/>
      <c r="ABI52" s="1028"/>
      <c r="ABJ52" s="1028"/>
      <c r="ABK52" s="1028"/>
      <c r="ABL52" s="1028"/>
      <c r="ABM52" s="1028"/>
      <c r="ABN52" s="1028"/>
      <c r="ABO52" s="1028"/>
      <c r="ABP52" s="1028"/>
      <c r="ABQ52" s="1028"/>
      <c r="ABR52" s="1028"/>
      <c r="ABS52" s="1028"/>
      <c r="ABT52" s="1028"/>
      <c r="ABU52" s="1028"/>
      <c r="ABV52" s="1028"/>
      <c r="ABW52" s="1028"/>
      <c r="ABX52" s="1028"/>
      <c r="ABY52" s="1028"/>
      <c r="ABZ52" s="1028"/>
      <c r="ACA52" s="1028"/>
      <c r="ACB52" s="1028"/>
      <c r="ACC52" s="1028"/>
      <c r="ACD52" s="1028"/>
      <c r="ACE52" s="1028"/>
      <c r="ACF52" s="1028"/>
      <c r="ACG52" s="1028"/>
      <c r="ACH52" s="1028"/>
      <c r="ACI52" s="1028"/>
      <c r="ACJ52" s="1028"/>
      <c r="ACK52" s="1028"/>
      <c r="ACL52" s="1028"/>
      <c r="ACM52" s="1028"/>
      <c r="ACN52" s="1028"/>
      <c r="ACO52" s="1028"/>
      <c r="ACP52" s="1028"/>
      <c r="ACQ52" s="1028"/>
      <c r="ACR52" s="1028"/>
      <c r="ACS52" s="1028"/>
      <c r="ACT52" s="1028"/>
      <c r="ACU52" s="1028"/>
      <c r="ACV52" s="1028"/>
      <c r="ACW52" s="1028"/>
      <c r="ACX52" s="1028"/>
      <c r="ACY52" s="1028"/>
      <c r="ACZ52" s="1028"/>
      <c r="ADA52" s="1028"/>
      <c r="ADB52" s="1028"/>
      <c r="ADC52" s="1028"/>
      <c r="ADD52" s="1028"/>
      <c r="ADE52" s="1028"/>
      <c r="ADF52" s="1028"/>
      <c r="ADG52" s="1028"/>
      <c r="ADH52" s="1028"/>
      <c r="ADI52" s="1028"/>
      <c r="ADJ52" s="1028"/>
      <c r="ADK52" s="1028"/>
      <c r="ADL52" s="1028"/>
      <c r="ADM52" s="1028"/>
      <c r="ADN52" s="1028"/>
      <c r="ADO52" s="1028"/>
      <c r="ADP52" s="1028"/>
      <c r="ADQ52" s="1028"/>
      <c r="ADR52" s="1028"/>
      <c r="ADS52" s="1028"/>
      <c r="ADT52" s="1028"/>
      <c r="ADU52" s="1028"/>
      <c r="ADV52" s="1028"/>
      <c r="ADW52" s="1028"/>
      <c r="ADX52" s="1028"/>
      <c r="ADY52" s="1028"/>
      <c r="ADZ52" s="1028"/>
      <c r="AEA52" s="1028"/>
      <c r="AEB52" s="1028"/>
      <c r="AEC52" s="1028"/>
      <c r="AED52" s="1028"/>
      <c r="AEE52" s="1028"/>
      <c r="AEF52" s="1028"/>
      <c r="AEG52" s="1028"/>
      <c r="AEH52" s="1028"/>
      <c r="AEI52" s="1028"/>
      <c r="AEJ52" s="1028"/>
      <c r="AEK52" s="1028"/>
      <c r="AEL52" s="1028"/>
      <c r="AEM52" s="1028"/>
      <c r="AEN52" s="1028"/>
      <c r="AEO52" s="1028"/>
      <c r="AEP52" s="1028"/>
      <c r="AEQ52" s="1028"/>
      <c r="AER52" s="1028"/>
      <c r="AES52" s="1028"/>
      <c r="AET52" s="1028"/>
      <c r="AEU52" s="1028"/>
      <c r="AEV52" s="1028"/>
      <c r="AEW52" s="1028"/>
      <c r="AEX52" s="1028"/>
      <c r="AEY52" s="1028"/>
      <c r="AEZ52" s="1028"/>
      <c r="AFA52" s="1028"/>
      <c r="AFB52" s="1028"/>
      <c r="AFC52" s="1028"/>
      <c r="AFD52" s="1028"/>
      <c r="AFE52" s="1028"/>
      <c r="AFF52" s="1028"/>
      <c r="AFG52" s="1028"/>
      <c r="AFH52" s="1028"/>
      <c r="AFI52" s="1028"/>
      <c r="AFJ52" s="1028"/>
      <c r="AFK52" s="1028"/>
      <c r="AFL52" s="1028"/>
      <c r="AFM52" s="1028"/>
      <c r="AFN52" s="1028"/>
      <c r="AFO52" s="1028"/>
      <c r="AFP52" s="1028"/>
      <c r="AFQ52" s="1028"/>
      <c r="AFR52" s="1028"/>
      <c r="AFS52" s="1028"/>
      <c r="AFT52" s="1028"/>
      <c r="AFU52" s="1028"/>
      <c r="AFV52" s="1028"/>
      <c r="AFW52" s="1028"/>
      <c r="AFX52" s="1028"/>
      <c r="AFY52" s="1028"/>
      <c r="AFZ52" s="1028"/>
      <c r="AGA52" s="1028"/>
      <c r="AGB52" s="1028"/>
      <c r="AGC52" s="1028"/>
      <c r="AGD52" s="1028"/>
      <c r="AGE52" s="1028"/>
      <c r="AGF52" s="1028"/>
      <c r="AGG52" s="1028"/>
      <c r="AGH52" s="1028"/>
      <c r="AGI52" s="1028"/>
      <c r="AGJ52" s="1028"/>
      <c r="AGK52" s="1028"/>
      <c r="AGL52" s="1028"/>
      <c r="AGM52" s="1028"/>
      <c r="AGN52" s="1028"/>
      <c r="AGO52" s="1028"/>
      <c r="AGP52" s="1028"/>
      <c r="AGQ52" s="1028"/>
      <c r="AGR52" s="1028"/>
      <c r="AGS52" s="1028"/>
      <c r="AGT52" s="1028"/>
      <c r="AGU52" s="1028"/>
      <c r="AGV52" s="1028"/>
      <c r="AGW52" s="1028"/>
      <c r="AGX52" s="1028"/>
      <c r="AGY52" s="1028"/>
      <c r="AGZ52" s="1028"/>
      <c r="AHA52" s="1028"/>
      <c r="AHB52" s="1028"/>
      <c r="AHC52" s="1028"/>
      <c r="AHD52" s="1028"/>
      <c r="AHE52" s="1028"/>
      <c r="AHF52" s="1028"/>
      <c r="AHG52" s="1028"/>
      <c r="AHH52" s="1028"/>
      <c r="AHI52" s="1028"/>
      <c r="AHJ52" s="1028"/>
      <c r="AHK52" s="1028"/>
      <c r="AHL52" s="1028"/>
      <c r="AHM52" s="1028"/>
      <c r="AHN52" s="1028"/>
      <c r="AHO52" s="1028"/>
      <c r="AHP52" s="1028"/>
      <c r="AHQ52" s="1028"/>
      <c r="AHR52" s="1028"/>
      <c r="AHS52" s="1028"/>
      <c r="AHT52" s="1028"/>
      <c r="AHU52" s="1028"/>
      <c r="AHV52" s="1028"/>
      <c r="AHW52" s="1028"/>
      <c r="AHX52" s="1028"/>
      <c r="AHY52" s="1028"/>
      <c r="AHZ52" s="1028"/>
      <c r="AIA52" s="1028"/>
      <c r="AIB52" s="1028"/>
      <c r="AIC52" s="1028"/>
      <c r="AID52" s="1028"/>
      <c r="AIE52" s="1028"/>
      <c r="AIF52" s="1028"/>
      <c r="AIG52" s="1028"/>
      <c r="AIH52" s="1028"/>
      <c r="AII52" s="1028"/>
      <c r="AIJ52" s="1028"/>
      <c r="AIK52" s="1028"/>
      <c r="AIL52" s="1028"/>
      <c r="AIM52" s="1028"/>
      <c r="AIN52" s="1028"/>
      <c r="AIO52" s="1028"/>
      <c r="AIP52" s="1028"/>
      <c r="AIQ52" s="1028"/>
      <c r="AIR52" s="1028"/>
      <c r="AIS52" s="1028"/>
      <c r="AIT52" s="1028"/>
      <c r="AIU52" s="1028"/>
      <c r="AIV52" s="1028"/>
      <c r="AIW52" s="1028"/>
      <c r="AIX52" s="1028"/>
      <c r="AIY52" s="1028"/>
      <c r="AIZ52" s="1028"/>
      <c r="AJA52" s="1028"/>
      <c r="AJB52" s="1028"/>
      <c r="AJC52" s="1028"/>
      <c r="AJD52" s="1028"/>
      <c r="AJE52" s="1028"/>
      <c r="AJF52" s="1028"/>
      <c r="AJG52" s="1028"/>
      <c r="AJH52" s="1028"/>
      <c r="AJI52" s="1028"/>
      <c r="AJJ52" s="1028"/>
      <c r="AJK52" s="1028"/>
      <c r="AJL52" s="1028"/>
      <c r="AJM52" s="1028"/>
      <c r="AJN52" s="1028"/>
      <c r="AJO52" s="1028"/>
      <c r="AJP52" s="1028"/>
      <c r="AJQ52" s="1028"/>
      <c r="AJR52" s="1028"/>
      <c r="AJS52" s="1028"/>
      <c r="AJT52" s="1028"/>
      <c r="AJU52" s="1028"/>
      <c r="AJV52" s="1028"/>
      <c r="AJW52" s="1028"/>
      <c r="AJX52" s="1028"/>
      <c r="AJY52" s="1028"/>
      <c r="AJZ52" s="1028"/>
      <c r="AKA52" s="1028"/>
      <c r="AKB52" s="1028"/>
      <c r="AKC52" s="1028"/>
      <c r="AKD52" s="1028"/>
      <c r="AKE52" s="1028"/>
      <c r="AKF52" s="1028"/>
      <c r="AKG52" s="1028"/>
      <c r="AKH52" s="1028"/>
      <c r="AKI52" s="1028"/>
      <c r="AKJ52" s="1028"/>
      <c r="AKK52" s="1028"/>
      <c r="AKL52" s="1028"/>
      <c r="AKM52" s="1028"/>
      <c r="AKN52" s="1028"/>
      <c r="AKO52" s="1028"/>
      <c r="AKP52" s="1028"/>
      <c r="AKQ52" s="1028"/>
      <c r="AKR52" s="1028"/>
      <c r="AKS52" s="1028"/>
      <c r="AKT52" s="1028"/>
      <c r="AKU52" s="1028"/>
      <c r="AKV52" s="1028"/>
      <c r="AKW52" s="1028"/>
      <c r="AKX52" s="1028"/>
      <c r="AKY52" s="1028"/>
      <c r="AKZ52" s="1028"/>
      <c r="ALA52" s="1028"/>
      <c r="ALB52" s="1028"/>
      <c r="ALC52" s="1028"/>
      <c r="ALD52" s="1028"/>
      <c r="ALE52" s="1028"/>
      <c r="ALF52" s="1028"/>
      <c r="ALG52" s="1028"/>
      <c r="ALH52" s="1028"/>
      <c r="ALI52" s="1028"/>
      <c r="ALJ52" s="1028"/>
      <c r="ALK52" s="1028"/>
      <c r="ALL52" s="1028"/>
      <c r="ALM52" s="1028"/>
      <c r="ALN52" s="1028"/>
      <c r="ALO52" s="1028"/>
      <c r="ALP52" s="1028"/>
      <c r="ALQ52" s="1028"/>
      <c r="ALR52" s="1028"/>
      <c r="ALS52" s="1028"/>
      <c r="ALT52" s="1028"/>
      <c r="ALU52" s="1028"/>
      <c r="ALV52" s="1028"/>
      <c r="ALW52" s="1028"/>
      <c r="ALX52" s="1028"/>
      <c r="ALY52" s="1028"/>
      <c r="ALZ52" s="1028"/>
      <c r="AMA52" s="1028"/>
      <c r="AMB52" s="1028"/>
      <c r="AMC52" s="1028"/>
      <c r="AMD52" s="1028"/>
      <c r="AME52" s="1028"/>
      <c r="AMF52" s="1028"/>
      <c r="AMG52" s="1028"/>
      <c r="AMH52" s="1028"/>
      <c r="AMI52" s="1028"/>
      <c r="AMJ52" s="1028"/>
      <c r="AMK52" s="1028"/>
      <c r="AML52" s="1028"/>
      <c r="AMM52" s="1028"/>
      <c r="AMN52" s="1028"/>
      <c r="AMO52" s="1028"/>
      <c r="AMP52" s="1028"/>
      <c r="AMQ52" s="1028"/>
      <c r="AMR52" s="1028"/>
      <c r="AMS52" s="1028"/>
      <c r="AMT52" s="1028"/>
      <c r="AMU52" s="1028"/>
      <c r="AMV52" s="1028"/>
      <c r="AMW52" s="1028"/>
      <c r="AMX52" s="1028"/>
      <c r="AMY52" s="1028"/>
      <c r="AMZ52" s="1028"/>
      <c r="ANA52" s="1028"/>
      <c r="ANB52" s="1028"/>
      <c r="ANC52" s="1028"/>
      <c r="AND52" s="1028"/>
      <c r="ANE52" s="1028"/>
      <c r="ANF52" s="1028"/>
      <c r="ANG52" s="1028"/>
      <c r="ANH52" s="1028"/>
      <c r="ANI52" s="1028"/>
      <c r="ANJ52" s="1028"/>
      <c r="ANK52" s="1028"/>
      <c r="ANL52" s="1028"/>
      <c r="ANM52" s="1028"/>
      <c r="ANN52" s="1028"/>
      <c r="ANO52" s="1028"/>
      <c r="ANP52" s="1028"/>
      <c r="ANQ52" s="1028"/>
      <c r="ANR52" s="1028"/>
      <c r="ANS52" s="1028"/>
      <c r="ANT52" s="1028"/>
      <c r="ANU52" s="1028"/>
      <c r="ANV52" s="1028"/>
      <c r="ANW52" s="1028"/>
      <c r="ANX52" s="1028"/>
      <c r="ANY52" s="1028"/>
      <c r="ANZ52" s="1028"/>
      <c r="AOA52" s="1028"/>
      <c r="AOB52" s="1028"/>
      <c r="AOC52" s="1028"/>
      <c r="AOD52" s="1028"/>
      <c r="AOE52" s="1028"/>
      <c r="AOF52" s="1028"/>
      <c r="AOG52" s="1028"/>
      <c r="AOH52" s="1028"/>
      <c r="AOI52" s="1028"/>
      <c r="AOJ52" s="1028"/>
      <c r="AOK52" s="1028"/>
      <c r="AOL52" s="1028"/>
      <c r="AOM52" s="1028"/>
      <c r="AON52" s="1028"/>
      <c r="AOO52" s="1028"/>
      <c r="AOP52" s="1028"/>
      <c r="AOQ52" s="1028"/>
      <c r="AOR52" s="1028"/>
      <c r="AOS52" s="1028"/>
      <c r="AOT52" s="1028"/>
      <c r="AOU52" s="1028"/>
      <c r="AOV52" s="1028"/>
      <c r="AOW52" s="1028"/>
      <c r="AOX52" s="1028"/>
      <c r="AOY52" s="1028"/>
      <c r="AOZ52" s="1028"/>
      <c r="APA52" s="1028"/>
      <c r="APB52" s="1028"/>
      <c r="APC52" s="1028"/>
      <c r="APD52" s="1028"/>
      <c r="APE52" s="1028"/>
      <c r="APF52" s="1028"/>
      <c r="APG52" s="1028"/>
      <c r="APH52" s="1028"/>
      <c r="API52" s="1028"/>
      <c r="APJ52" s="1028"/>
      <c r="APK52" s="1028"/>
      <c r="APL52" s="1028"/>
      <c r="APM52" s="1028"/>
      <c r="APN52" s="1028"/>
      <c r="APO52" s="1028"/>
      <c r="APP52" s="1028"/>
      <c r="APQ52" s="1028"/>
      <c r="APR52" s="1028"/>
      <c r="APS52" s="1028"/>
      <c r="APT52" s="1028"/>
      <c r="APU52" s="1028"/>
      <c r="APV52" s="1028"/>
      <c r="APW52" s="1028"/>
      <c r="APX52" s="1028"/>
      <c r="APY52" s="1028"/>
      <c r="APZ52" s="1028"/>
      <c r="AQA52" s="1028"/>
      <c r="AQB52" s="1028"/>
      <c r="AQC52" s="1028"/>
      <c r="AQD52" s="1028"/>
      <c r="AQE52" s="1028"/>
      <c r="AQF52" s="1028"/>
      <c r="AQG52" s="1028"/>
      <c r="AQH52" s="1028"/>
      <c r="AQI52" s="1028"/>
      <c r="AQJ52" s="1028"/>
      <c r="AQK52" s="1028"/>
      <c r="AQL52" s="1028"/>
      <c r="AQM52" s="1028"/>
      <c r="AQN52" s="1028"/>
      <c r="AQO52" s="1028"/>
      <c r="AQP52" s="1028"/>
      <c r="AQQ52" s="1028"/>
      <c r="AQR52" s="1028"/>
      <c r="AQS52" s="1028"/>
      <c r="AQT52" s="1028"/>
      <c r="AQU52" s="1028"/>
      <c r="AQV52" s="1028"/>
      <c r="AQW52" s="1028"/>
      <c r="AQX52" s="1028"/>
      <c r="AQY52" s="1028"/>
      <c r="AQZ52" s="1028"/>
      <c r="ARA52" s="1028"/>
      <c r="ARB52" s="1028"/>
      <c r="ARC52" s="1028"/>
      <c r="ARD52" s="1028"/>
      <c r="ARE52" s="1028"/>
      <c r="ARF52" s="1028"/>
      <c r="ARG52" s="1028"/>
      <c r="ARH52" s="1028"/>
      <c r="ARI52" s="1028"/>
      <c r="ARJ52" s="1028"/>
      <c r="ARK52" s="1028"/>
      <c r="ARL52" s="1028"/>
      <c r="ARM52" s="1028"/>
      <c r="ARN52" s="1028"/>
      <c r="ARO52" s="1028"/>
      <c r="ARP52" s="1028"/>
      <c r="ARQ52" s="1028"/>
      <c r="ARR52" s="1028"/>
      <c r="ARS52" s="1028"/>
      <c r="ART52" s="1028"/>
      <c r="ARU52" s="1028"/>
      <c r="ARV52" s="1028"/>
      <c r="ARW52" s="1028"/>
      <c r="ARX52" s="1028"/>
      <c r="ARY52" s="1028"/>
      <c r="ARZ52" s="1028"/>
      <c r="ASA52" s="1028"/>
      <c r="ASB52" s="1028"/>
      <c r="ASC52" s="1028"/>
      <c r="ASD52" s="1028"/>
      <c r="ASE52" s="1028"/>
      <c r="ASF52" s="1028"/>
      <c r="ASG52" s="1028"/>
      <c r="ASH52" s="1028"/>
      <c r="ASI52" s="1028"/>
      <c r="ASJ52" s="1028"/>
      <c r="ASK52" s="1028"/>
      <c r="ASL52" s="1028"/>
      <c r="ASM52" s="1028"/>
      <c r="ASN52" s="1028"/>
      <c r="ASO52" s="1028"/>
      <c r="ASP52" s="1028"/>
      <c r="ASQ52" s="1028"/>
      <c r="ASR52" s="1028"/>
      <c r="ASS52" s="1028"/>
      <c r="AST52" s="1028"/>
      <c r="ASU52" s="1028"/>
      <c r="ASV52" s="1028"/>
      <c r="ASW52" s="1028"/>
      <c r="ASX52" s="1028"/>
      <c r="ASY52" s="1028"/>
      <c r="ASZ52" s="1028"/>
      <c r="ATA52" s="1028"/>
      <c r="ATB52" s="1028"/>
      <c r="ATC52" s="1028"/>
      <c r="ATD52" s="1028"/>
      <c r="ATE52" s="1028"/>
      <c r="ATF52" s="1028"/>
      <c r="ATG52" s="1028"/>
      <c r="ATH52" s="1028"/>
      <c r="ATI52" s="1028"/>
      <c r="ATJ52" s="1028"/>
      <c r="ATK52" s="1028"/>
      <c r="ATL52" s="1028"/>
      <c r="ATM52" s="1028"/>
      <c r="ATN52" s="1028"/>
      <c r="ATO52" s="1028"/>
      <c r="ATP52" s="1028"/>
      <c r="ATQ52" s="1028"/>
      <c r="ATR52" s="1028"/>
      <c r="ATS52" s="1028"/>
      <c r="ATT52" s="1028"/>
      <c r="ATU52" s="1028"/>
      <c r="ATV52" s="1028"/>
      <c r="ATW52" s="1028"/>
      <c r="ATX52" s="1028"/>
      <c r="ATY52" s="1028"/>
      <c r="ATZ52" s="1028"/>
      <c r="AUA52" s="1028"/>
      <c r="AUB52" s="1028"/>
      <c r="AUC52" s="1028"/>
      <c r="AUD52" s="1028"/>
      <c r="AUE52" s="1028"/>
      <c r="AUF52" s="1028"/>
      <c r="AUG52" s="1028"/>
      <c r="AUH52" s="1028"/>
      <c r="AUI52" s="1028"/>
      <c r="AUJ52" s="1028"/>
      <c r="AUK52" s="1028"/>
      <c r="AUL52" s="1028"/>
      <c r="AUM52" s="1028"/>
      <c r="AUN52" s="1028"/>
      <c r="AUO52" s="1028"/>
      <c r="AUP52" s="1028"/>
      <c r="AUQ52" s="1028"/>
      <c r="AUR52" s="1028"/>
      <c r="AUS52" s="1028"/>
      <c r="AUT52" s="1028"/>
      <c r="AUU52" s="1028"/>
      <c r="AUV52" s="1028"/>
      <c r="AUW52" s="1028"/>
      <c r="AUX52" s="1028"/>
      <c r="AUY52" s="1028"/>
      <c r="AUZ52" s="1028"/>
      <c r="AVA52" s="1028"/>
      <c r="AVB52" s="1028"/>
      <c r="AVC52" s="1028"/>
      <c r="AVD52" s="1028"/>
      <c r="AVE52" s="1028"/>
      <c r="AVF52" s="1028"/>
      <c r="AVG52" s="1028"/>
      <c r="AVH52" s="1028"/>
      <c r="AVI52" s="1028"/>
      <c r="AVJ52" s="1028"/>
      <c r="AVK52" s="1028"/>
      <c r="AVL52" s="1028"/>
      <c r="AVM52" s="1028"/>
      <c r="AVN52" s="1028"/>
      <c r="AVO52" s="1028"/>
      <c r="AVP52" s="1028"/>
      <c r="AVQ52" s="1028"/>
      <c r="AVR52" s="1028"/>
      <c r="AVS52" s="1028"/>
      <c r="AVT52" s="1028"/>
      <c r="AVU52" s="1028"/>
      <c r="AVV52" s="1028"/>
      <c r="AVW52" s="1028"/>
      <c r="AVX52" s="1028"/>
      <c r="AVY52" s="1028"/>
      <c r="AVZ52" s="1028"/>
      <c r="AWA52" s="1028"/>
      <c r="AWB52" s="1028"/>
      <c r="AWC52" s="1028"/>
      <c r="AWD52" s="1028"/>
      <c r="AWE52" s="1028"/>
      <c r="AWF52" s="1028"/>
      <c r="AWG52" s="1028"/>
      <c r="AWH52" s="1028"/>
      <c r="AWI52" s="1028"/>
      <c r="AWJ52" s="1028"/>
      <c r="AWK52" s="1028"/>
      <c r="AWL52" s="1028"/>
      <c r="AWM52" s="1028"/>
      <c r="AWN52" s="1028"/>
      <c r="AWO52" s="1028"/>
      <c r="AWP52" s="1028"/>
      <c r="AWQ52" s="1028"/>
      <c r="AWR52" s="1028"/>
      <c r="AWS52" s="1028"/>
      <c r="AWT52" s="1028"/>
      <c r="AWU52" s="1028"/>
      <c r="AWV52" s="1028"/>
      <c r="AWW52" s="1028"/>
      <c r="AWX52" s="1028"/>
      <c r="AWY52" s="1028"/>
      <c r="AWZ52" s="1028"/>
      <c r="AXA52" s="1028"/>
      <c r="AXB52" s="1028"/>
      <c r="AXC52" s="1028"/>
      <c r="AXD52" s="1028"/>
      <c r="AXE52" s="1028"/>
      <c r="AXF52" s="1028"/>
      <c r="AXG52" s="1028"/>
      <c r="AXH52" s="1028"/>
      <c r="AXI52" s="1028"/>
      <c r="AXJ52" s="1028"/>
      <c r="AXK52" s="1028"/>
      <c r="AXL52" s="1028"/>
      <c r="AXM52" s="1028"/>
      <c r="AXN52" s="1028"/>
      <c r="AXO52" s="1028"/>
      <c r="AXP52" s="1028"/>
      <c r="AXQ52" s="1028"/>
      <c r="AXR52" s="1028"/>
      <c r="AXS52" s="1028"/>
      <c r="AXT52" s="1028"/>
      <c r="AXU52" s="1028"/>
      <c r="AXV52" s="1028"/>
      <c r="AXW52" s="1028"/>
      <c r="AXX52" s="1028"/>
      <c r="AXY52" s="1028"/>
      <c r="AXZ52" s="1028"/>
      <c r="AYA52" s="1028"/>
      <c r="AYB52" s="1028"/>
      <c r="AYC52" s="1028"/>
      <c r="AYD52" s="1028"/>
      <c r="AYE52" s="1028"/>
      <c r="AYF52" s="1028"/>
      <c r="AYG52" s="1028"/>
      <c r="AYH52" s="1028"/>
      <c r="AYI52" s="1028"/>
      <c r="AYJ52" s="1028"/>
      <c r="AYK52" s="1028"/>
      <c r="AYL52" s="1028"/>
      <c r="AYM52" s="1028"/>
      <c r="AYN52" s="1028"/>
      <c r="AYO52" s="1028"/>
      <c r="AYP52" s="1028"/>
      <c r="AYQ52" s="1028"/>
      <c r="AYR52" s="1028"/>
      <c r="AYS52" s="1028"/>
      <c r="AYT52" s="1028"/>
      <c r="AYU52" s="1028"/>
      <c r="AYV52" s="1028"/>
      <c r="AYW52" s="1028"/>
      <c r="AYX52" s="1028"/>
      <c r="AYY52" s="1028"/>
      <c r="AYZ52" s="1028"/>
      <c r="AZA52" s="1028"/>
      <c r="AZB52" s="1028"/>
      <c r="AZC52" s="1028"/>
      <c r="AZD52" s="1028"/>
      <c r="AZE52" s="1028"/>
      <c r="AZF52" s="1028"/>
      <c r="AZG52" s="1028"/>
      <c r="AZH52" s="1028"/>
      <c r="AZI52" s="1028"/>
      <c r="AZJ52" s="1028"/>
      <c r="AZK52" s="1028"/>
      <c r="AZL52" s="1028"/>
      <c r="AZM52" s="1028"/>
      <c r="AZN52" s="1028"/>
      <c r="AZO52" s="1028"/>
      <c r="AZP52" s="1028"/>
      <c r="AZQ52" s="1028"/>
      <c r="AZR52" s="1028"/>
      <c r="AZS52" s="1028"/>
      <c r="AZT52" s="1028"/>
      <c r="AZU52" s="1028"/>
      <c r="AZV52" s="1028"/>
      <c r="AZW52" s="1028"/>
      <c r="AZX52" s="1028"/>
      <c r="AZY52" s="1028"/>
      <c r="AZZ52" s="1028"/>
      <c r="BAA52" s="1028"/>
      <c r="BAB52" s="1028"/>
      <c r="BAC52" s="1028"/>
      <c r="BAD52" s="1028"/>
      <c r="BAE52" s="1028"/>
      <c r="BAF52" s="1028"/>
      <c r="BAG52" s="1028"/>
      <c r="BAH52" s="1028"/>
      <c r="BAI52" s="1028"/>
      <c r="BAJ52" s="1028"/>
      <c r="BAK52" s="1028"/>
      <c r="BAL52" s="1028"/>
      <c r="BAM52" s="1028"/>
      <c r="BAN52" s="1028"/>
      <c r="BAO52" s="1028"/>
      <c r="BAP52" s="1028"/>
      <c r="BAQ52" s="1028"/>
      <c r="BAR52" s="1028"/>
      <c r="BAS52" s="1028"/>
      <c r="BAT52" s="1028"/>
      <c r="BAU52" s="1028"/>
      <c r="BAV52" s="1028"/>
      <c r="BAW52" s="1028"/>
      <c r="BAX52" s="1028"/>
      <c r="BAY52" s="1028"/>
      <c r="BAZ52" s="1028"/>
      <c r="BBA52" s="1028"/>
      <c r="BBB52" s="1028"/>
      <c r="BBC52" s="1028"/>
      <c r="BBD52" s="1028"/>
      <c r="BBE52" s="1028"/>
      <c r="BBF52" s="1028"/>
      <c r="BBG52" s="1028"/>
      <c r="BBH52" s="1028"/>
      <c r="BBI52" s="1028"/>
      <c r="BBJ52" s="1028"/>
      <c r="BBK52" s="1028"/>
      <c r="BBL52" s="1028"/>
      <c r="BBM52" s="1028"/>
      <c r="BBN52" s="1028"/>
      <c r="BBO52" s="1028"/>
      <c r="BBP52" s="1028"/>
      <c r="BBQ52" s="1028"/>
      <c r="BBR52" s="1028"/>
      <c r="BBS52" s="1028"/>
      <c r="BBT52" s="1028"/>
      <c r="BBU52" s="1028"/>
      <c r="BBV52" s="1028"/>
      <c r="BBW52" s="1028"/>
      <c r="BBX52" s="1028"/>
      <c r="BBY52" s="1028"/>
      <c r="BBZ52" s="1028"/>
      <c r="BCA52" s="1028"/>
      <c r="BCB52" s="1028"/>
      <c r="BCC52" s="1028"/>
      <c r="BCD52" s="1028"/>
      <c r="BCE52" s="1028"/>
      <c r="BCF52" s="1028"/>
      <c r="BCG52" s="1028"/>
      <c r="BCH52" s="1028"/>
      <c r="BCI52" s="1028"/>
      <c r="BCJ52" s="1028"/>
      <c r="BCK52" s="1028"/>
      <c r="BCL52" s="1028"/>
      <c r="BCM52" s="1028"/>
      <c r="BCN52" s="1028"/>
      <c r="BCO52" s="1028"/>
      <c r="BCP52" s="1028"/>
      <c r="BCQ52" s="1028"/>
      <c r="BCR52" s="1028"/>
      <c r="BCS52" s="1028"/>
      <c r="BCT52" s="1028"/>
      <c r="BCU52" s="1028"/>
      <c r="BCV52" s="1028"/>
      <c r="BCW52" s="1028"/>
      <c r="BCX52" s="1028"/>
      <c r="BCY52" s="1028"/>
      <c r="BCZ52" s="1028"/>
      <c r="BDA52" s="1028"/>
      <c r="BDB52" s="1028"/>
      <c r="BDC52" s="1028"/>
      <c r="BDD52" s="1028"/>
      <c r="BDE52" s="1028"/>
      <c r="BDF52" s="1028"/>
      <c r="BDG52" s="1028"/>
      <c r="BDH52" s="1028"/>
      <c r="BDI52" s="1028"/>
      <c r="BDJ52" s="1028"/>
      <c r="BDK52" s="1028"/>
      <c r="BDL52" s="1028"/>
      <c r="BDM52" s="1028"/>
      <c r="BDN52" s="1028"/>
      <c r="BDO52" s="1028"/>
      <c r="BDP52" s="1028"/>
      <c r="BDQ52" s="1028"/>
      <c r="BDR52" s="1028"/>
      <c r="BDS52" s="1028"/>
      <c r="BDT52" s="1028"/>
      <c r="BDU52" s="1028"/>
      <c r="BDV52" s="1028"/>
      <c r="BDW52" s="1028"/>
      <c r="BDX52" s="1028"/>
      <c r="BDY52" s="1028"/>
      <c r="BDZ52" s="1028"/>
      <c r="BEA52" s="1028"/>
      <c r="BEB52" s="1028"/>
      <c r="BEC52" s="1028"/>
      <c r="BED52" s="1028"/>
      <c r="BEE52" s="1028"/>
      <c r="BEF52" s="1028"/>
      <c r="BEG52" s="1028"/>
      <c r="BEH52" s="1028"/>
      <c r="BEI52" s="1028"/>
      <c r="BEJ52" s="1028"/>
      <c r="BEK52" s="1028"/>
      <c r="BEL52" s="1028"/>
      <c r="BEM52" s="1028"/>
      <c r="BEN52" s="1028"/>
      <c r="BEO52" s="1028"/>
      <c r="BEP52" s="1028"/>
      <c r="BEQ52" s="1028"/>
      <c r="BER52" s="1028"/>
      <c r="BES52" s="1028"/>
      <c r="BET52" s="1028"/>
      <c r="BEU52" s="1028"/>
      <c r="BEV52" s="1028"/>
      <c r="BEW52" s="1028"/>
      <c r="BEX52" s="1028"/>
      <c r="BEY52" s="1028"/>
      <c r="BEZ52" s="1028"/>
      <c r="BFA52" s="1028"/>
      <c r="BFB52" s="1028"/>
      <c r="BFC52" s="1028"/>
      <c r="BFD52" s="1028"/>
      <c r="BFE52" s="1028"/>
      <c r="BFF52" s="1028"/>
      <c r="BFG52" s="1028"/>
      <c r="BFH52" s="1028"/>
      <c r="BFI52" s="1028"/>
      <c r="BFJ52" s="1028"/>
      <c r="BFK52" s="1028"/>
      <c r="BFL52" s="1028"/>
      <c r="BFM52" s="1028"/>
      <c r="BFN52" s="1028"/>
      <c r="BFO52" s="1028"/>
      <c r="BFP52" s="1028"/>
      <c r="BFQ52" s="1028"/>
      <c r="BFR52" s="1028"/>
      <c r="BFS52" s="1028"/>
      <c r="BFT52" s="1028"/>
      <c r="BFU52" s="1028"/>
      <c r="BFV52" s="1028"/>
      <c r="BFW52" s="1028"/>
      <c r="BFX52" s="1028"/>
      <c r="BFY52" s="1028"/>
      <c r="BFZ52" s="1028"/>
      <c r="BGA52" s="1028"/>
      <c r="BGB52" s="1028"/>
      <c r="BGC52" s="1028"/>
      <c r="BGD52" s="1028"/>
      <c r="BGE52" s="1028"/>
      <c r="BGF52" s="1028"/>
      <c r="BGG52" s="1028"/>
      <c r="BGH52" s="1028"/>
      <c r="BGI52" s="1028"/>
      <c r="BGJ52" s="1028"/>
      <c r="BGK52" s="1028"/>
      <c r="BGL52" s="1028"/>
      <c r="BGM52" s="1028"/>
      <c r="BGN52" s="1028"/>
      <c r="BGO52" s="1028"/>
      <c r="BGP52" s="1028"/>
      <c r="BGQ52" s="1028"/>
      <c r="BGR52" s="1028"/>
      <c r="BGS52" s="1028"/>
      <c r="BGT52" s="1028"/>
      <c r="BGU52" s="1028"/>
      <c r="BGV52" s="1028"/>
      <c r="BGW52" s="1028"/>
      <c r="BGX52" s="1028"/>
      <c r="BGY52" s="1028"/>
      <c r="BGZ52" s="1028"/>
      <c r="BHA52" s="1028"/>
      <c r="BHB52" s="1028"/>
      <c r="BHC52" s="1028"/>
      <c r="BHD52" s="1028"/>
      <c r="BHE52" s="1028"/>
      <c r="BHF52" s="1028"/>
      <c r="BHG52" s="1028"/>
      <c r="BHH52" s="1028"/>
      <c r="BHI52" s="1028"/>
      <c r="BHJ52" s="1028"/>
      <c r="BHK52" s="1028"/>
      <c r="BHL52" s="1028"/>
      <c r="BHM52" s="1028"/>
      <c r="BHN52" s="1028"/>
      <c r="BHO52" s="1028"/>
      <c r="BHP52" s="1028"/>
      <c r="BHQ52" s="1028"/>
      <c r="BHR52" s="1028"/>
      <c r="BHS52" s="1028"/>
      <c r="BHT52" s="1028"/>
      <c r="BHU52" s="1028"/>
      <c r="BHV52" s="1028"/>
      <c r="BHW52" s="1028"/>
      <c r="BHX52" s="1028"/>
      <c r="BHY52" s="1028"/>
      <c r="BHZ52" s="1028"/>
      <c r="BIA52" s="1028"/>
      <c r="BIB52" s="1028"/>
      <c r="BIC52" s="1028"/>
      <c r="BID52" s="1028"/>
      <c r="BIE52" s="1028"/>
      <c r="BIF52" s="1028"/>
      <c r="BIG52" s="1028"/>
      <c r="BIH52" s="1028"/>
      <c r="BII52" s="1028"/>
      <c r="BIJ52" s="1028"/>
      <c r="BIK52" s="1028"/>
      <c r="BIL52" s="1028"/>
      <c r="BIM52" s="1028"/>
      <c r="BIN52" s="1028"/>
      <c r="BIO52" s="1028"/>
      <c r="BIP52" s="1028"/>
      <c r="BIQ52" s="1028"/>
      <c r="BIR52" s="1028"/>
      <c r="BIS52" s="1028"/>
      <c r="BIT52" s="1028"/>
      <c r="BIU52" s="1028"/>
      <c r="BIV52" s="1028"/>
      <c r="BIW52" s="1028"/>
      <c r="BIX52" s="1028"/>
      <c r="BIY52" s="1028"/>
      <c r="BIZ52" s="1028"/>
      <c r="BJA52" s="1028"/>
      <c r="BJB52" s="1028"/>
      <c r="BJC52" s="1028"/>
      <c r="BJD52" s="1028"/>
      <c r="BJE52" s="1028"/>
      <c r="BJF52" s="1028"/>
      <c r="BJG52" s="1028"/>
      <c r="BJH52" s="1028"/>
      <c r="BJI52" s="1028"/>
      <c r="BJJ52" s="1028"/>
      <c r="BJK52" s="1028"/>
      <c r="BJL52" s="1028"/>
      <c r="BJM52" s="1028"/>
      <c r="BJN52" s="1028"/>
      <c r="BJO52" s="1028"/>
      <c r="BJP52" s="1028"/>
      <c r="BJQ52" s="1028"/>
      <c r="BJR52" s="1028"/>
      <c r="BJS52" s="1028"/>
      <c r="BJT52" s="1028"/>
      <c r="BJU52" s="1028"/>
      <c r="BJV52" s="1028"/>
      <c r="BJW52" s="1028"/>
      <c r="BJX52" s="1028"/>
      <c r="BJY52" s="1028"/>
      <c r="BJZ52" s="1028"/>
      <c r="BKA52" s="1028"/>
      <c r="BKB52" s="1028"/>
      <c r="BKC52" s="1028"/>
      <c r="BKD52" s="1028"/>
      <c r="BKE52" s="1028"/>
      <c r="BKF52" s="1028"/>
      <c r="BKG52" s="1028"/>
      <c r="BKH52" s="1028"/>
      <c r="BKI52" s="1028"/>
      <c r="BKJ52" s="1028"/>
      <c r="BKK52" s="1028"/>
      <c r="BKL52" s="1028"/>
      <c r="BKM52" s="1028"/>
      <c r="BKN52" s="1028"/>
      <c r="BKO52" s="1028"/>
      <c r="BKP52" s="1028"/>
      <c r="BKQ52" s="1028"/>
      <c r="BKR52" s="1028"/>
      <c r="BKS52" s="1028"/>
      <c r="BKT52" s="1028"/>
      <c r="BKU52" s="1028"/>
      <c r="BKV52" s="1028"/>
      <c r="BKW52" s="1028"/>
      <c r="BKX52" s="1028"/>
      <c r="BKY52" s="1028"/>
      <c r="BKZ52" s="1028"/>
      <c r="BLA52" s="1028"/>
      <c r="BLB52" s="1028"/>
      <c r="BLC52" s="1028"/>
      <c r="BLD52" s="1028"/>
      <c r="BLE52" s="1028"/>
      <c r="BLF52" s="1028"/>
      <c r="BLG52" s="1028"/>
      <c r="BLH52" s="1028"/>
      <c r="BLI52" s="1028"/>
      <c r="BLJ52" s="1028"/>
      <c r="BLK52" s="1028"/>
      <c r="BLL52" s="1028"/>
      <c r="BLM52" s="1028"/>
      <c r="BLN52" s="1028"/>
      <c r="BLO52" s="1028"/>
      <c r="BLP52" s="1028"/>
      <c r="BLQ52" s="1028"/>
      <c r="BLR52" s="1028"/>
      <c r="BLS52" s="1028"/>
      <c r="BLT52" s="1028"/>
      <c r="BLU52" s="1028"/>
      <c r="BLV52" s="1028"/>
      <c r="BLW52" s="1028"/>
      <c r="BLX52" s="1028"/>
      <c r="BLY52" s="1028"/>
      <c r="BLZ52" s="1028"/>
      <c r="BMA52" s="1028"/>
      <c r="BMB52" s="1028"/>
      <c r="BMC52" s="1028"/>
      <c r="BMD52" s="1028"/>
      <c r="BME52" s="1028"/>
      <c r="BMF52" s="1028"/>
      <c r="BMG52" s="1028"/>
      <c r="BMH52" s="1028"/>
      <c r="BMI52" s="1028"/>
      <c r="BMJ52" s="1028"/>
      <c r="BMK52" s="1028"/>
      <c r="BML52" s="1028"/>
      <c r="BMM52" s="1028"/>
      <c r="BMN52" s="1028"/>
      <c r="BMO52" s="1028"/>
      <c r="BMP52" s="1028"/>
      <c r="BMQ52" s="1028"/>
      <c r="BMR52" s="1028"/>
      <c r="BMS52" s="1028"/>
      <c r="BMT52" s="1028"/>
      <c r="BMU52" s="1028"/>
      <c r="BMV52" s="1028"/>
      <c r="BMW52" s="1028"/>
      <c r="BMX52" s="1028"/>
      <c r="BMY52" s="1028"/>
      <c r="BMZ52" s="1028"/>
      <c r="BNA52" s="1028"/>
      <c r="BNB52" s="1028"/>
      <c r="BNC52" s="1028"/>
      <c r="BND52" s="1028"/>
      <c r="BNE52" s="1028"/>
      <c r="BNF52" s="1028"/>
      <c r="BNG52" s="1028"/>
      <c r="BNH52" s="1028"/>
      <c r="BNI52" s="1028"/>
      <c r="BNJ52" s="1028"/>
      <c r="BNK52" s="1028"/>
      <c r="BNL52" s="1028"/>
      <c r="BNM52" s="1028"/>
      <c r="BNN52" s="1028"/>
      <c r="BNO52" s="1028"/>
      <c r="BNP52" s="1028"/>
      <c r="BNQ52" s="1028"/>
      <c r="BNR52" s="1028"/>
      <c r="BNS52" s="1028"/>
      <c r="BNT52" s="1028"/>
      <c r="BNU52" s="1028"/>
      <c r="BNV52" s="1028"/>
      <c r="BNW52" s="1028"/>
      <c r="BNX52" s="1028"/>
      <c r="BNY52" s="1028"/>
      <c r="BNZ52" s="1028"/>
      <c r="BOA52" s="1028"/>
      <c r="BOB52" s="1028"/>
      <c r="BOC52" s="1028"/>
      <c r="BOD52" s="1028"/>
      <c r="BOE52" s="1028"/>
      <c r="BOF52" s="1028"/>
      <c r="BOG52" s="1028"/>
      <c r="BOH52" s="1028"/>
      <c r="BOI52" s="1028"/>
      <c r="BOJ52" s="1028"/>
      <c r="BOK52" s="1028"/>
      <c r="BOL52" s="1028"/>
      <c r="BOM52" s="1028"/>
      <c r="BON52" s="1028"/>
      <c r="BOO52" s="1028"/>
      <c r="BOP52" s="1028"/>
      <c r="BOQ52" s="1028"/>
      <c r="BOR52" s="1028"/>
      <c r="BOS52" s="1028"/>
      <c r="BOT52" s="1028"/>
      <c r="BOU52" s="1028"/>
      <c r="BOV52" s="1028"/>
      <c r="BOW52" s="1028"/>
      <c r="BOX52" s="1028"/>
      <c r="BOY52" s="1028"/>
      <c r="BOZ52" s="1028"/>
      <c r="BPA52" s="1028"/>
      <c r="BPB52" s="1028"/>
      <c r="BPC52" s="1028"/>
      <c r="BPD52" s="1028"/>
      <c r="BPE52" s="1028"/>
      <c r="BPF52" s="1028"/>
      <c r="BPG52" s="1028"/>
      <c r="BPH52" s="1028"/>
      <c r="BPI52" s="1028"/>
      <c r="BPJ52" s="1028"/>
      <c r="BPK52" s="1028"/>
      <c r="BPL52" s="1028"/>
      <c r="BPM52" s="1028"/>
      <c r="BPN52" s="1028"/>
      <c r="BPO52" s="1028"/>
      <c r="BPP52" s="1028"/>
      <c r="BPQ52" s="1028"/>
      <c r="BPR52" s="1028"/>
      <c r="BPS52" s="1028"/>
      <c r="BPT52" s="1028"/>
      <c r="BPU52" s="1028"/>
      <c r="BPV52" s="1028"/>
      <c r="BPW52" s="1028"/>
      <c r="BPX52" s="1028"/>
      <c r="BPY52" s="1028"/>
      <c r="BPZ52" s="1028"/>
      <c r="BQA52" s="1028"/>
      <c r="BQB52" s="1028"/>
      <c r="BQC52" s="1028"/>
      <c r="BQD52" s="1028"/>
      <c r="BQE52" s="1028"/>
      <c r="BQF52" s="1028"/>
      <c r="BQG52" s="1028"/>
      <c r="BQH52" s="1028"/>
      <c r="BQI52" s="1028"/>
      <c r="BQJ52" s="1028"/>
      <c r="BQK52" s="1028"/>
      <c r="BQL52" s="1028"/>
      <c r="BQM52" s="1028"/>
      <c r="BQN52" s="1028"/>
      <c r="BQO52" s="1028"/>
      <c r="BQP52" s="1028"/>
      <c r="BQQ52" s="1028"/>
      <c r="BQR52" s="1028"/>
      <c r="BQS52" s="1028"/>
      <c r="BQT52" s="1028"/>
      <c r="BQU52" s="1028"/>
      <c r="BQV52" s="1028"/>
      <c r="BQW52" s="1028"/>
      <c r="BQX52" s="1028"/>
      <c r="BQY52" s="1028"/>
      <c r="BQZ52" s="1028"/>
      <c r="BRA52" s="1028"/>
      <c r="BRB52" s="1028"/>
      <c r="BRC52" s="1028"/>
      <c r="BRD52" s="1028"/>
      <c r="BRE52" s="1028"/>
      <c r="BRF52" s="1028"/>
      <c r="BRG52" s="1028"/>
      <c r="BRH52" s="1028"/>
      <c r="BRI52" s="1028"/>
      <c r="BRJ52" s="1028"/>
      <c r="BRK52" s="1028"/>
      <c r="BRL52" s="1028"/>
      <c r="BRM52" s="1028"/>
      <c r="BRN52" s="1028"/>
      <c r="BRO52" s="1028"/>
      <c r="BRP52" s="1028"/>
      <c r="BRQ52" s="1028"/>
      <c r="BRR52" s="1028"/>
      <c r="BRS52" s="1028"/>
      <c r="BRT52" s="1028"/>
      <c r="BRU52" s="1028"/>
      <c r="BRV52" s="1028"/>
      <c r="BRW52" s="1028"/>
      <c r="BRX52" s="1028"/>
      <c r="BRY52" s="1028"/>
      <c r="BRZ52" s="1028"/>
      <c r="BSA52" s="1028"/>
      <c r="BSB52" s="1028"/>
      <c r="BSC52" s="1028"/>
      <c r="BSD52" s="1028"/>
      <c r="BSE52" s="1028"/>
      <c r="BSF52" s="1028"/>
      <c r="BSG52" s="1028"/>
      <c r="BSH52" s="1028"/>
      <c r="BSI52" s="1028"/>
      <c r="BSJ52" s="1028"/>
      <c r="BSK52" s="1028"/>
      <c r="BSL52" s="1028"/>
      <c r="BSM52" s="1028"/>
      <c r="BSN52" s="1028"/>
      <c r="BSO52" s="1028"/>
      <c r="BSP52" s="1028"/>
      <c r="BSQ52" s="1028"/>
      <c r="BSR52" s="1028"/>
      <c r="BSS52" s="1028"/>
      <c r="BST52" s="1028"/>
      <c r="BSU52" s="1028"/>
      <c r="BSV52" s="1028"/>
      <c r="BSW52" s="1028"/>
      <c r="BSX52" s="1028"/>
      <c r="BSY52" s="1028"/>
      <c r="BSZ52" s="1028"/>
      <c r="BTA52" s="1028"/>
      <c r="BTB52" s="1028"/>
      <c r="BTC52" s="1028"/>
      <c r="BTD52" s="1028"/>
      <c r="BTE52" s="1028"/>
      <c r="BTF52" s="1028"/>
      <c r="BTG52" s="1028"/>
      <c r="BTH52" s="1028"/>
      <c r="BTI52" s="1028"/>
      <c r="BTJ52" s="1028"/>
      <c r="BTK52" s="1028"/>
      <c r="BTL52" s="1028"/>
      <c r="BTM52" s="1028"/>
      <c r="BTN52" s="1028"/>
      <c r="BTO52" s="1028"/>
      <c r="BTP52" s="1028"/>
      <c r="BTQ52" s="1028"/>
      <c r="BTR52" s="1028"/>
      <c r="BTS52" s="1028"/>
      <c r="BTT52" s="1028"/>
      <c r="BTU52" s="1028"/>
      <c r="BTV52" s="1028"/>
      <c r="BTW52" s="1028"/>
      <c r="BTX52" s="1028"/>
      <c r="BTY52" s="1028"/>
      <c r="BTZ52" s="1028"/>
      <c r="BUA52" s="1028"/>
      <c r="BUB52" s="1028"/>
      <c r="BUC52" s="1028"/>
      <c r="BUD52" s="1028"/>
      <c r="BUE52" s="1028"/>
      <c r="BUF52" s="1028"/>
      <c r="BUG52" s="1028"/>
      <c r="BUH52" s="1028"/>
      <c r="BUI52" s="1028"/>
      <c r="BUJ52" s="1028"/>
      <c r="BUK52" s="1028"/>
      <c r="BUL52" s="1028"/>
      <c r="BUM52" s="1028"/>
      <c r="BUN52" s="1028"/>
      <c r="BUO52" s="1028"/>
      <c r="BUP52" s="1028"/>
      <c r="BUQ52" s="1028"/>
      <c r="BUR52" s="1028"/>
      <c r="BUS52" s="1028"/>
      <c r="BUT52" s="1028"/>
      <c r="BUU52" s="1028"/>
      <c r="BUV52" s="1028"/>
      <c r="BUW52" s="1028"/>
      <c r="BUX52" s="1028"/>
      <c r="BUY52" s="1028"/>
      <c r="BUZ52" s="1028"/>
      <c r="BVA52" s="1028"/>
      <c r="BVB52" s="1028"/>
      <c r="BVC52" s="1028"/>
      <c r="BVD52" s="1028"/>
      <c r="BVE52" s="1028"/>
      <c r="BVF52" s="1028"/>
      <c r="BVG52" s="1028"/>
      <c r="BVH52" s="1028"/>
      <c r="BVI52" s="1028"/>
      <c r="BVJ52" s="1028"/>
      <c r="BVK52" s="1028"/>
      <c r="BVL52" s="1028"/>
      <c r="BVM52" s="1028"/>
      <c r="BVN52" s="1028"/>
      <c r="BVO52" s="1028"/>
      <c r="BVP52" s="1028"/>
      <c r="BVQ52" s="1028"/>
      <c r="BVR52" s="1028"/>
      <c r="BVS52" s="1028"/>
      <c r="BVT52" s="1028"/>
      <c r="BVU52" s="1028"/>
      <c r="BVV52" s="1028"/>
      <c r="BVW52" s="1028"/>
      <c r="BVX52" s="1028"/>
      <c r="BVY52" s="1028"/>
      <c r="BVZ52" s="1028"/>
      <c r="BWA52" s="1028"/>
      <c r="BWB52" s="1028"/>
      <c r="BWC52" s="1028"/>
      <c r="BWD52" s="1028"/>
      <c r="BWE52" s="1028"/>
      <c r="BWF52" s="1028"/>
      <c r="BWG52" s="1028"/>
      <c r="BWH52" s="1028"/>
      <c r="BWI52" s="1028"/>
      <c r="BWJ52" s="1028"/>
      <c r="BWK52" s="1028"/>
      <c r="BWL52" s="1028"/>
      <c r="BWM52" s="1028"/>
      <c r="BWN52" s="1028"/>
      <c r="BWO52" s="1028"/>
      <c r="BWP52" s="1028"/>
      <c r="BWQ52" s="1028"/>
      <c r="BWR52" s="1028"/>
      <c r="BWS52" s="1028"/>
      <c r="BWT52" s="1028"/>
      <c r="BWU52" s="1028"/>
      <c r="BWV52" s="1028"/>
      <c r="BWW52" s="1028"/>
      <c r="BWX52" s="1028"/>
      <c r="BWY52" s="1028"/>
      <c r="BWZ52" s="1028"/>
      <c r="BXA52" s="1028"/>
      <c r="BXB52" s="1028"/>
      <c r="BXC52" s="1028"/>
      <c r="BXD52" s="1028"/>
      <c r="BXE52" s="1028"/>
      <c r="BXF52" s="1028"/>
      <c r="BXG52" s="1028"/>
      <c r="BXH52" s="1028"/>
      <c r="BXI52" s="1028"/>
      <c r="BXJ52" s="1028"/>
      <c r="BXK52" s="1028"/>
      <c r="BXL52" s="1028"/>
      <c r="BXM52" s="1028"/>
      <c r="BXN52" s="1028"/>
      <c r="BXO52" s="1028"/>
      <c r="BXP52" s="1028"/>
      <c r="BXQ52" s="1028"/>
      <c r="BXR52" s="1028"/>
      <c r="BXS52" s="1028"/>
      <c r="BXT52" s="1028"/>
      <c r="BXU52" s="1028"/>
      <c r="BXV52" s="1028"/>
      <c r="BXW52" s="1028"/>
      <c r="BXX52" s="1028"/>
      <c r="BXY52" s="1028"/>
      <c r="BXZ52" s="1028"/>
      <c r="BYA52" s="1028"/>
      <c r="BYB52" s="1028"/>
      <c r="BYC52" s="1028"/>
      <c r="BYD52" s="1028"/>
      <c r="BYE52" s="1028"/>
      <c r="BYF52" s="1028"/>
      <c r="BYG52" s="1028"/>
      <c r="BYH52" s="1028"/>
      <c r="BYI52" s="1028"/>
      <c r="BYJ52" s="1028"/>
      <c r="BYK52" s="1028"/>
      <c r="BYL52" s="1028"/>
      <c r="BYM52" s="1028"/>
      <c r="BYN52" s="1028"/>
      <c r="BYO52" s="1028"/>
      <c r="BYP52" s="1028"/>
      <c r="BYQ52" s="1028"/>
      <c r="BYR52" s="1028"/>
      <c r="BYS52" s="1028"/>
      <c r="BYT52" s="1028"/>
      <c r="BYU52" s="1028"/>
      <c r="BYV52" s="1028"/>
      <c r="BYW52" s="1028"/>
      <c r="BYX52" s="1028"/>
      <c r="BYY52" s="1028"/>
      <c r="BYZ52" s="1028"/>
      <c r="BZA52" s="1028"/>
      <c r="BZB52" s="1028"/>
      <c r="BZC52" s="1028"/>
      <c r="BZD52" s="1028"/>
      <c r="BZE52" s="1028"/>
      <c r="BZF52" s="1028"/>
      <c r="BZG52" s="1028"/>
      <c r="BZH52" s="1028"/>
      <c r="BZI52" s="1028"/>
      <c r="BZJ52" s="1028"/>
      <c r="BZK52" s="1028"/>
      <c r="BZL52" s="1028"/>
      <c r="BZM52" s="1028"/>
      <c r="BZN52" s="1028"/>
      <c r="BZO52" s="1028"/>
      <c r="BZP52" s="1028"/>
      <c r="BZQ52" s="1028"/>
      <c r="BZR52" s="1028"/>
      <c r="BZS52" s="1028"/>
      <c r="BZT52" s="1028"/>
      <c r="BZU52" s="1028"/>
      <c r="BZV52" s="1028"/>
      <c r="BZW52" s="1028"/>
      <c r="BZX52" s="1028"/>
      <c r="BZY52" s="1028"/>
      <c r="BZZ52" s="1028"/>
      <c r="CAA52" s="1028"/>
      <c r="CAB52" s="1028"/>
      <c r="CAC52" s="1028"/>
      <c r="CAD52" s="1028"/>
      <c r="CAE52" s="1028"/>
      <c r="CAF52" s="1028"/>
      <c r="CAG52" s="1028"/>
      <c r="CAH52" s="1028"/>
      <c r="CAI52" s="1028"/>
      <c r="CAJ52" s="1028"/>
      <c r="CAK52" s="1028"/>
      <c r="CAL52" s="1028"/>
      <c r="CAM52" s="1028"/>
      <c r="CAN52" s="1028"/>
      <c r="CAO52" s="1028"/>
      <c r="CAP52" s="1028"/>
      <c r="CAQ52" s="1028"/>
      <c r="CAR52" s="1028"/>
      <c r="CAS52" s="1028"/>
      <c r="CAT52" s="1028"/>
      <c r="CAU52" s="1028"/>
      <c r="CAV52" s="1028"/>
      <c r="CAW52" s="1028"/>
      <c r="CAX52" s="1028"/>
      <c r="CAY52" s="1028"/>
      <c r="CAZ52" s="1028"/>
      <c r="CBA52" s="1028"/>
      <c r="CBB52" s="1028"/>
      <c r="CBC52" s="1028"/>
      <c r="CBD52" s="1028"/>
      <c r="CBE52" s="1028"/>
      <c r="CBF52" s="1028"/>
      <c r="CBG52" s="1028"/>
      <c r="CBH52" s="1028"/>
      <c r="CBI52" s="1028"/>
      <c r="CBJ52" s="1028"/>
      <c r="CBK52" s="1028"/>
      <c r="CBL52" s="1028"/>
      <c r="CBM52" s="1028"/>
      <c r="CBN52" s="1028"/>
      <c r="CBO52" s="1028"/>
      <c r="CBP52" s="1028"/>
      <c r="CBQ52" s="1028"/>
      <c r="CBR52" s="1028"/>
      <c r="CBS52" s="1028"/>
      <c r="CBT52" s="1028"/>
      <c r="CBU52" s="1028"/>
      <c r="CBV52" s="1028"/>
      <c r="CBW52" s="1028"/>
      <c r="CBX52" s="1028"/>
      <c r="CBY52" s="1028"/>
      <c r="CBZ52" s="1028"/>
      <c r="CCA52" s="1028"/>
      <c r="CCB52" s="1028"/>
      <c r="CCC52" s="1028"/>
      <c r="CCD52" s="1028"/>
      <c r="CCE52" s="1028"/>
      <c r="CCF52" s="1028"/>
      <c r="CCG52" s="1028"/>
      <c r="CCH52" s="1028"/>
      <c r="CCI52" s="1028"/>
      <c r="CCJ52" s="1028"/>
      <c r="CCK52" s="1028"/>
      <c r="CCL52" s="1028"/>
      <c r="CCM52" s="1028"/>
      <c r="CCN52" s="1028"/>
      <c r="CCO52" s="1028"/>
      <c r="CCP52" s="1028"/>
      <c r="CCQ52" s="1028"/>
      <c r="CCR52" s="1028"/>
      <c r="CCS52" s="1028"/>
      <c r="CCT52" s="1028"/>
      <c r="CCU52" s="1028"/>
      <c r="CCV52" s="1028"/>
      <c r="CCW52" s="1028"/>
      <c r="CCX52" s="1028"/>
      <c r="CCY52" s="1028"/>
      <c r="CCZ52" s="1028"/>
      <c r="CDA52" s="1028"/>
      <c r="CDB52" s="1028"/>
      <c r="CDC52" s="1028"/>
      <c r="CDD52" s="1028"/>
      <c r="CDE52" s="1028"/>
      <c r="CDF52" s="1028"/>
      <c r="CDG52" s="1028"/>
      <c r="CDH52" s="1028"/>
      <c r="CDI52" s="1028"/>
      <c r="CDJ52" s="1028"/>
      <c r="CDK52" s="1028"/>
      <c r="CDL52" s="1028"/>
      <c r="CDM52" s="1028"/>
      <c r="CDN52" s="1028"/>
      <c r="CDO52" s="1028"/>
      <c r="CDP52" s="1028"/>
      <c r="CDQ52" s="1028"/>
      <c r="CDR52" s="1028"/>
      <c r="CDS52" s="1028"/>
      <c r="CDT52" s="1028"/>
      <c r="CDU52" s="1028"/>
      <c r="CDV52" s="1028"/>
      <c r="CDW52" s="1028"/>
      <c r="CDX52" s="1028"/>
      <c r="CDY52" s="1028"/>
      <c r="CDZ52" s="1028"/>
      <c r="CEA52" s="1028"/>
      <c r="CEB52" s="1028"/>
      <c r="CEC52" s="1028"/>
      <c r="CED52" s="1028"/>
      <c r="CEE52" s="1028"/>
      <c r="CEF52" s="1028"/>
      <c r="CEG52" s="1028"/>
      <c r="CEH52" s="1028"/>
      <c r="CEI52" s="1028"/>
      <c r="CEJ52" s="1028"/>
      <c r="CEK52" s="1028"/>
      <c r="CEL52" s="1028"/>
      <c r="CEM52" s="1028"/>
      <c r="CEN52" s="1028"/>
      <c r="CEO52" s="1028"/>
      <c r="CEP52" s="1028"/>
      <c r="CEQ52" s="1028"/>
      <c r="CER52" s="1028"/>
      <c r="CES52" s="1028"/>
      <c r="CET52" s="1028"/>
      <c r="CEU52" s="1028"/>
      <c r="CEV52" s="1028"/>
      <c r="CEW52" s="1028"/>
      <c r="CEX52" s="1028"/>
      <c r="CEY52" s="1028"/>
      <c r="CEZ52" s="1028"/>
      <c r="CFA52" s="1028"/>
      <c r="CFB52" s="1028"/>
      <c r="CFC52" s="1028"/>
      <c r="CFD52" s="1028"/>
      <c r="CFE52" s="1028"/>
      <c r="CFF52" s="1028"/>
      <c r="CFG52" s="1028"/>
      <c r="CFH52" s="1028"/>
      <c r="CFI52" s="1028"/>
      <c r="CFJ52" s="1028"/>
      <c r="CFK52" s="1028"/>
      <c r="CFL52" s="1028"/>
      <c r="CFM52" s="1028"/>
      <c r="CFN52" s="1028"/>
      <c r="CFO52" s="1028"/>
      <c r="CFP52" s="1028"/>
      <c r="CFQ52" s="1028"/>
      <c r="CFR52" s="1028"/>
      <c r="CFS52" s="1028"/>
      <c r="CFT52" s="1028"/>
      <c r="CFU52" s="1028"/>
      <c r="CFV52" s="1028"/>
      <c r="CFW52" s="1028"/>
      <c r="CFX52" s="1028"/>
      <c r="CFY52" s="1028"/>
      <c r="CFZ52" s="1028"/>
      <c r="CGA52" s="1028"/>
      <c r="CGB52" s="1028"/>
      <c r="CGC52" s="1028"/>
      <c r="CGD52" s="1028"/>
      <c r="CGE52" s="1028"/>
      <c r="CGF52" s="1028"/>
      <c r="CGG52" s="1028"/>
      <c r="CGH52" s="1028"/>
      <c r="CGI52" s="1028"/>
      <c r="CGJ52" s="1028"/>
      <c r="CGK52" s="1028"/>
      <c r="CGL52" s="1028"/>
      <c r="CGM52" s="1028"/>
      <c r="CGN52" s="1028"/>
      <c r="CGO52" s="1028"/>
      <c r="CGP52" s="1028"/>
      <c r="CGQ52" s="1028"/>
      <c r="CGR52" s="1028"/>
      <c r="CGS52" s="1028"/>
      <c r="CGT52" s="1028"/>
      <c r="CGU52" s="1028"/>
      <c r="CGV52" s="1028"/>
      <c r="CGW52" s="1028"/>
      <c r="CGX52" s="1028"/>
      <c r="CGY52" s="1028"/>
      <c r="CGZ52" s="1028"/>
      <c r="CHA52" s="1028"/>
      <c r="CHB52" s="1028"/>
      <c r="CHC52" s="1028"/>
      <c r="CHD52" s="1028"/>
      <c r="CHE52" s="1028"/>
      <c r="CHF52" s="1028"/>
      <c r="CHG52" s="1028"/>
      <c r="CHH52" s="1028"/>
      <c r="CHI52" s="1028"/>
      <c r="CHJ52" s="1028"/>
      <c r="CHK52" s="1028"/>
      <c r="CHL52" s="1028"/>
      <c r="CHM52" s="1028"/>
      <c r="CHN52" s="1028"/>
      <c r="CHO52" s="1028"/>
      <c r="CHP52" s="1028"/>
      <c r="CHQ52" s="1028"/>
      <c r="CHR52" s="1028"/>
      <c r="CHS52" s="1028"/>
      <c r="CHT52" s="1028"/>
      <c r="CHU52" s="1028"/>
      <c r="CHV52" s="1028"/>
      <c r="CHW52" s="1028"/>
      <c r="CHX52" s="1028"/>
      <c r="CHY52" s="1028"/>
      <c r="CHZ52" s="1028"/>
      <c r="CIA52" s="1028"/>
      <c r="CIB52" s="1028"/>
      <c r="CIC52" s="1028"/>
      <c r="CID52" s="1028"/>
      <c r="CIE52" s="1028"/>
      <c r="CIF52" s="1028"/>
      <c r="CIG52" s="1028"/>
      <c r="CIH52" s="1028"/>
      <c r="CII52" s="1028"/>
      <c r="CIJ52" s="1028"/>
      <c r="CIK52" s="1028"/>
      <c r="CIL52" s="1028"/>
      <c r="CIM52" s="1028"/>
      <c r="CIN52" s="1028"/>
      <c r="CIO52" s="1028"/>
      <c r="CIP52" s="1028"/>
      <c r="CIQ52" s="1028"/>
      <c r="CIR52" s="1028"/>
      <c r="CIS52" s="1028"/>
      <c r="CIT52" s="1028"/>
      <c r="CIU52" s="1028"/>
      <c r="CIV52" s="1028"/>
      <c r="CIW52" s="1028"/>
      <c r="CIX52" s="1028"/>
      <c r="CIY52" s="1028"/>
      <c r="CIZ52" s="1028"/>
      <c r="CJA52" s="1028"/>
      <c r="CJB52" s="1028"/>
      <c r="CJC52" s="1028"/>
      <c r="CJD52" s="1028"/>
      <c r="CJE52" s="1028"/>
      <c r="CJF52" s="1028"/>
      <c r="CJG52" s="1028"/>
      <c r="CJH52" s="1028"/>
      <c r="CJI52" s="1028"/>
      <c r="CJJ52" s="1028"/>
      <c r="CJK52" s="1028"/>
      <c r="CJL52" s="1028"/>
      <c r="CJM52" s="1028"/>
      <c r="CJN52" s="1028"/>
      <c r="CJO52" s="1028"/>
      <c r="CJP52" s="1028"/>
      <c r="CJQ52" s="1028"/>
      <c r="CJR52" s="1028"/>
      <c r="CJS52" s="1028"/>
      <c r="CJT52" s="1028"/>
      <c r="CJU52" s="1028"/>
      <c r="CJV52" s="1028"/>
      <c r="CJW52" s="1028"/>
      <c r="CJX52" s="1028"/>
      <c r="CJY52" s="1028"/>
      <c r="CJZ52" s="1028"/>
      <c r="CKA52" s="1028"/>
      <c r="CKB52" s="1028"/>
      <c r="CKC52" s="1028"/>
      <c r="CKD52" s="1028"/>
      <c r="CKE52" s="1028"/>
      <c r="CKF52" s="1028"/>
      <c r="CKG52" s="1028"/>
      <c r="CKH52" s="1028"/>
      <c r="CKI52" s="1028"/>
      <c r="CKJ52" s="1028"/>
      <c r="CKK52" s="1028"/>
      <c r="CKL52" s="1028"/>
      <c r="CKM52" s="1028"/>
      <c r="CKN52" s="1028"/>
      <c r="CKO52" s="1028"/>
      <c r="CKP52" s="1028"/>
      <c r="CKQ52" s="1028"/>
      <c r="CKR52" s="1028"/>
      <c r="CKS52" s="1028"/>
      <c r="CKT52" s="1028"/>
      <c r="CKU52" s="1028"/>
      <c r="CKV52" s="1028"/>
      <c r="CKW52" s="1028"/>
      <c r="CKX52" s="1028"/>
      <c r="CKY52" s="1028"/>
      <c r="CKZ52" s="1028"/>
      <c r="CLA52" s="1028"/>
      <c r="CLB52" s="1028"/>
      <c r="CLC52" s="1028"/>
      <c r="CLD52" s="1028"/>
      <c r="CLE52" s="1028"/>
      <c r="CLF52" s="1028"/>
      <c r="CLG52" s="1028"/>
      <c r="CLH52" s="1028"/>
      <c r="CLI52" s="1028"/>
      <c r="CLJ52" s="1028"/>
      <c r="CLK52" s="1028"/>
      <c r="CLL52" s="1028"/>
      <c r="CLM52" s="1028"/>
      <c r="CLN52" s="1028"/>
      <c r="CLO52" s="1028"/>
      <c r="CLP52" s="1028"/>
      <c r="CLQ52" s="1028"/>
      <c r="CLR52" s="1028"/>
      <c r="CLS52" s="1028"/>
      <c r="CLT52" s="1028"/>
      <c r="CLU52" s="1028"/>
      <c r="CLV52" s="1028"/>
      <c r="CLW52" s="1028"/>
      <c r="CLX52" s="1028"/>
      <c r="CLY52" s="1028"/>
      <c r="CLZ52" s="1028"/>
      <c r="CMA52" s="1028"/>
      <c r="CMB52" s="1028"/>
      <c r="CMC52" s="1028"/>
      <c r="CMD52" s="1028"/>
      <c r="CME52" s="1028"/>
      <c r="CMF52" s="1028"/>
      <c r="CMG52" s="1028"/>
      <c r="CMH52" s="1028"/>
      <c r="CMI52" s="1028"/>
      <c r="CMJ52" s="1028"/>
      <c r="CMK52" s="1028"/>
      <c r="CML52" s="1028"/>
      <c r="CMM52" s="1028"/>
      <c r="CMN52" s="1028"/>
      <c r="CMO52" s="1028"/>
      <c r="CMP52" s="1028"/>
      <c r="CMQ52" s="1028"/>
      <c r="CMR52" s="1028"/>
      <c r="CMS52" s="1028"/>
      <c r="CMT52" s="1028"/>
      <c r="CMU52" s="1028"/>
      <c r="CMV52" s="1028"/>
      <c r="CMW52" s="1028"/>
      <c r="CMX52" s="1028"/>
      <c r="CMY52" s="1028"/>
      <c r="CMZ52" s="1028"/>
      <c r="CNA52" s="1028"/>
      <c r="CNB52" s="1028"/>
      <c r="CNC52" s="1028"/>
      <c r="CND52" s="1028"/>
      <c r="CNE52" s="1028"/>
      <c r="CNF52" s="1028"/>
      <c r="CNG52" s="1028"/>
      <c r="CNH52" s="1028"/>
      <c r="CNI52" s="1028"/>
      <c r="CNJ52" s="1028"/>
      <c r="CNK52" s="1028"/>
      <c r="CNL52" s="1028"/>
      <c r="CNM52" s="1028"/>
      <c r="CNN52" s="1028"/>
      <c r="CNO52" s="1028"/>
      <c r="CNP52" s="1028"/>
      <c r="CNQ52" s="1028"/>
      <c r="CNR52" s="1028"/>
      <c r="CNS52" s="1028"/>
      <c r="CNT52" s="1028"/>
      <c r="CNU52" s="1028"/>
      <c r="CNV52" s="1028"/>
      <c r="CNW52" s="1028"/>
      <c r="CNX52" s="1028"/>
      <c r="CNY52" s="1028"/>
      <c r="CNZ52" s="1028"/>
      <c r="COA52" s="1028"/>
      <c r="COB52" s="1028"/>
      <c r="COC52" s="1028"/>
      <c r="COD52" s="1028"/>
      <c r="COE52" s="1028"/>
      <c r="COF52" s="1028"/>
      <c r="COG52" s="1028"/>
      <c r="COH52" s="1028"/>
      <c r="COI52" s="1028"/>
      <c r="COJ52" s="1028"/>
      <c r="COK52" s="1028"/>
      <c r="COL52" s="1028"/>
      <c r="COM52" s="1028"/>
      <c r="CON52" s="1028"/>
      <c r="COO52" s="1028"/>
      <c r="COP52" s="1028"/>
      <c r="COQ52" s="1028"/>
      <c r="COR52" s="1028"/>
      <c r="COS52" s="1028"/>
      <c r="COT52" s="1028"/>
      <c r="COU52" s="1028"/>
      <c r="COV52" s="1028"/>
      <c r="COW52" s="1028"/>
      <c r="COX52" s="1028"/>
      <c r="COY52" s="1028"/>
      <c r="COZ52" s="1028"/>
      <c r="CPA52" s="1028"/>
      <c r="CPB52" s="1028"/>
      <c r="CPC52" s="1028"/>
      <c r="CPD52" s="1028"/>
      <c r="CPE52" s="1028"/>
      <c r="CPF52" s="1028"/>
      <c r="CPG52" s="1028"/>
      <c r="CPH52" s="1028"/>
      <c r="CPI52" s="1028"/>
      <c r="CPJ52" s="1028"/>
      <c r="CPK52" s="1028"/>
      <c r="CPL52" s="1028"/>
      <c r="CPM52" s="1028"/>
      <c r="CPN52" s="1028"/>
      <c r="CPO52" s="1028"/>
      <c r="CPP52" s="1028"/>
      <c r="CPQ52" s="1028"/>
      <c r="CPR52" s="1028"/>
      <c r="CPS52" s="1028"/>
      <c r="CPT52" s="1028"/>
      <c r="CPU52" s="1028"/>
      <c r="CPV52" s="1028"/>
      <c r="CPW52" s="1028"/>
      <c r="CPX52" s="1028"/>
      <c r="CPY52" s="1028"/>
      <c r="CPZ52" s="1028"/>
      <c r="CQA52" s="1028"/>
      <c r="CQB52" s="1028"/>
      <c r="CQC52" s="1028"/>
      <c r="CQD52" s="1028"/>
      <c r="CQE52" s="1028"/>
      <c r="CQF52" s="1028"/>
      <c r="CQG52" s="1028"/>
      <c r="CQH52" s="1028"/>
      <c r="CQI52" s="1028"/>
      <c r="CQJ52" s="1028"/>
      <c r="CQK52" s="1028"/>
      <c r="CQL52" s="1028"/>
      <c r="CQM52" s="1028"/>
      <c r="CQN52" s="1028"/>
      <c r="CQO52" s="1028"/>
      <c r="CQP52" s="1028"/>
      <c r="CQQ52" s="1028"/>
      <c r="CQR52" s="1028"/>
      <c r="CQS52" s="1028"/>
      <c r="CQT52" s="1028"/>
      <c r="CQU52" s="1028"/>
      <c r="CQV52" s="1028"/>
      <c r="CQW52" s="1028"/>
      <c r="CQX52" s="1028"/>
      <c r="CQY52" s="1028"/>
      <c r="CQZ52" s="1028"/>
      <c r="CRA52" s="1028"/>
      <c r="CRB52" s="1028"/>
      <c r="CRC52" s="1028"/>
      <c r="CRD52" s="1028"/>
      <c r="CRE52" s="1028"/>
      <c r="CRF52" s="1028"/>
      <c r="CRG52" s="1028"/>
      <c r="CRH52" s="1028"/>
      <c r="CRI52" s="1028"/>
      <c r="CRJ52" s="1028"/>
      <c r="CRK52" s="1028"/>
      <c r="CRL52" s="1028"/>
      <c r="CRM52" s="1028"/>
      <c r="CRN52" s="1028"/>
      <c r="CRO52" s="1028"/>
      <c r="CRP52" s="1028"/>
      <c r="CRQ52" s="1028"/>
      <c r="CRR52" s="1028"/>
      <c r="CRS52" s="1028"/>
      <c r="CRT52" s="1028"/>
      <c r="CRU52" s="1028"/>
      <c r="CRV52" s="1028"/>
      <c r="CRW52" s="1028"/>
      <c r="CRX52" s="1028"/>
      <c r="CRY52" s="1028"/>
      <c r="CRZ52" s="1028"/>
      <c r="CSA52" s="1028"/>
      <c r="CSB52" s="1028"/>
      <c r="CSC52" s="1028"/>
      <c r="CSD52" s="1028"/>
      <c r="CSE52" s="1028"/>
      <c r="CSF52" s="1028"/>
      <c r="CSG52" s="1028"/>
      <c r="CSH52" s="1028"/>
      <c r="CSI52" s="1028"/>
      <c r="CSJ52" s="1028"/>
      <c r="CSK52" s="1028"/>
      <c r="CSL52" s="1028"/>
      <c r="CSM52" s="1028"/>
      <c r="CSN52" s="1028"/>
      <c r="CSO52" s="1028"/>
      <c r="CSP52" s="1028"/>
      <c r="CSQ52" s="1028"/>
      <c r="CSR52" s="1028"/>
      <c r="CSS52" s="1028"/>
      <c r="CST52" s="1028"/>
      <c r="CSU52" s="1028"/>
      <c r="CSV52" s="1028"/>
      <c r="CSW52" s="1028"/>
      <c r="CSX52" s="1028"/>
      <c r="CSY52" s="1028"/>
      <c r="CSZ52" s="1028"/>
      <c r="CTA52" s="1028"/>
      <c r="CTB52" s="1028"/>
      <c r="CTC52" s="1028"/>
      <c r="CTD52" s="1028"/>
      <c r="CTE52" s="1028"/>
    </row>
    <row r="53" spans="1:2553" s="1029" customFormat="1" ht="12.75" customHeight="1" x14ac:dyDescent="0.2">
      <c r="A53" s="1362"/>
      <c r="B53" s="1024" t="s">
        <v>1929</v>
      </c>
      <c r="C53" s="1025"/>
      <c r="D53" s="1025" t="s">
        <v>1800</v>
      </c>
      <c r="E53" s="1025" t="s">
        <v>5</v>
      </c>
      <c r="F53" s="1025" t="s">
        <v>830</v>
      </c>
      <c r="G53" s="1025">
        <v>14.546512999999999</v>
      </c>
      <c r="H53" s="1025">
        <v>106.740933</v>
      </c>
      <c r="I53" s="1025" t="s">
        <v>2969</v>
      </c>
      <c r="J53" s="1025" t="s">
        <v>2970</v>
      </c>
      <c r="K53" s="1017" t="s">
        <v>11</v>
      </c>
      <c r="L53" s="1017" t="s">
        <v>3</v>
      </c>
      <c r="M53" s="1025">
        <v>2021</v>
      </c>
      <c r="N53" s="1025">
        <v>160</v>
      </c>
      <c r="O53" s="1025">
        <v>649</v>
      </c>
      <c r="P53" s="1025" t="s">
        <v>0</v>
      </c>
      <c r="Q53" s="1025">
        <v>86.9</v>
      </c>
      <c r="R53" s="1025">
        <v>386</v>
      </c>
      <c r="S53" s="1025">
        <v>679</v>
      </c>
      <c r="T53" s="1025">
        <v>21.8</v>
      </c>
      <c r="U53" s="1026">
        <v>1612</v>
      </c>
      <c r="V53" s="1025">
        <v>335.8</v>
      </c>
      <c r="W53" s="1025"/>
      <c r="X53" s="1025">
        <v>0</v>
      </c>
      <c r="Y53" s="1025">
        <v>0</v>
      </c>
      <c r="Z53" s="1025">
        <v>0</v>
      </c>
      <c r="AA53" s="1025">
        <v>100</v>
      </c>
      <c r="AB53" s="1025">
        <v>0</v>
      </c>
      <c r="AC53" s="1025">
        <v>0</v>
      </c>
      <c r="AD53" s="1025">
        <v>0</v>
      </c>
      <c r="AE53" s="1025"/>
      <c r="AF53" s="1097" t="s">
        <v>3155</v>
      </c>
      <c r="AG53" s="1025"/>
      <c r="AH53" s="1097" t="s">
        <v>3156</v>
      </c>
      <c r="AI53" s="1027" t="s">
        <v>3179</v>
      </c>
      <c r="AJ53" s="1028"/>
      <c r="AK53" s="1028"/>
      <c r="AL53" s="1028"/>
      <c r="AM53" s="1028"/>
      <c r="AN53" s="1028"/>
      <c r="AO53" s="1028"/>
      <c r="AP53" s="1028"/>
      <c r="AQ53" s="1028"/>
      <c r="AR53" s="1028"/>
      <c r="AS53" s="1028"/>
      <c r="AT53" s="1028"/>
      <c r="AU53" s="1028"/>
      <c r="AV53" s="1028"/>
      <c r="AW53" s="1028"/>
      <c r="AX53" s="1028"/>
      <c r="AY53" s="1028"/>
      <c r="AZ53" s="1028"/>
      <c r="BA53" s="1028"/>
      <c r="BB53" s="1028"/>
      <c r="BC53" s="1028"/>
      <c r="BD53" s="1028"/>
      <c r="BE53" s="1028"/>
      <c r="BF53" s="1028"/>
      <c r="BG53" s="1028"/>
      <c r="BH53" s="1028"/>
      <c r="BI53" s="1028"/>
      <c r="BJ53" s="1028"/>
      <c r="BK53" s="1028"/>
      <c r="BL53" s="1028"/>
      <c r="BM53" s="1028"/>
      <c r="BN53" s="1028"/>
      <c r="BO53" s="1028"/>
      <c r="BP53" s="1028"/>
      <c r="BQ53" s="1028"/>
      <c r="BR53" s="1028"/>
      <c r="BS53" s="1028"/>
      <c r="BT53" s="1028"/>
      <c r="BU53" s="1028"/>
      <c r="BV53" s="1028"/>
      <c r="BW53" s="1028"/>
      <c r="BX53" s="1028"/>
      <c r="BY53" s="1028"/>
      <c r="BZ53" s="1028"/>
      <c r="CA53" s="1028"/>
      <c r="CB53" s="1028"/>
      <c r="CC53" s="1028"/>
      <c r="CD53" s="1028"/>
      <c r="CE53" s="1028"/>
      <c r="CF53" s="1028"/>
      <c r="CG53" s="1028"/>
      <c r="CH53" s="1028"/>
      <c r="CI53" s="1028"/>
      <c r="CJ53" s="1028"/>
      <c r="CK53" s="1028"/>
      <c r="CL53" s="1028"/>
      <c r="CM53" s="1028"/>
      <c r="CN53" s="1028"/>
      <c r="CO53" s="1028"/>
      <c r="CP53" s="1028"/>
      <c r="CQ53" s="1028"/>
      <c r="CR53" s="1028"/>
      <c r="CS53" s="1028"/>
      <c r="CT53" s="1028"/>
      <c r="CU53" s="1028"/>
      <c r="CV53" s="1028"/>
      <c r="CW53" s="1028"/>
      <c r="CX53" s="1028"/>
      <c r="CY53" s="1028"/>
      <c r="CZ53" s="1028"/>
      <c r="DA53" s="1028"/>
      <c r="DB53" s="1028"/>
      <c r="DC53" s="1028"/>
      <c r="DD53" s="1028"/>
      <c r="DE53" s="1028"/>
      <c r="DF53" s="1028"/>
      <c r="DG53" s="1028"/>
      <c r="DH53" s="1028"/>
      <c r="DI53" s="1028"/>
      <c r="DJ53" s="1028"/>
      <c r="DK53" s="1028"/>
      <c r="DL53" s="1028"/>
      <c r="DM53" s="1028"/>
      <c r="DN53" s="1028"/>
      <c r="DO53" s="1028"/>
      <c r="DP53" s="1028"/>
      <c r="DQ53" s="1028"/>
      <c r="DR53" s="1028"/>
      <c r="DS53" s="1028"/>
      <c r="DT53" s="1028"/>
      <c r="DU53" s="1028"/>
      <c r="DV53" s="1028"/>
      <c r="DW53" s="1028"/>
      <c r="DX53" s="1028"/>
      <c r="DY53" s="1028"/>
      <c r="DZ53" s="1028"/>
      <c r="EA53" s="1028"/>
      <c r="EB53" s="1028"/>
      <c r="EC53" s="1028"/>
      <c r="ED53" s="1028"/>
      <c r="EE53" s="1028"/>
      <c r="EF53" s="1028"/>
      <c r="EG53" s="1028"/>
      <c r="EH53" s="1028"/>
      <c r="EI53" s="1028"/>
      <c r="EJ53" s="1028"/>
      <c r="EK53" s="1028"/>
      <c r="EL53" s="1028"/>
      <c r="EM53" s="1028"/>
      <c r="EN53" s="1028"/>
      <c r="EO53" s="1028"/>
      <c r="EP53" s="1028"/>
      <c r="EQ53" s="1028"/>
      <c r="ER53" s="1028"/>
      <c r="ES53" s="1028"/>
      <c r="ET53" s="1028"/>
      <c r="EU53" s="1028"/>
      <c r="EV53" s="1028"/>
      <c r="EW53" s="1028"/>
      <c r="EX53" s="1028"/>
      <c r="EY53" s="1028"/>
      <c r="EZ53" s="1028"/>
      <c r="FA53" s="1028"/>
      <c r="FB53" s="1028"/>
      <c r="FC53" s="1028"/>
      <c r="FD53" s="1028"/>
      <c r="FE53" s="1028"/>
      <c r="FF53" s="1028"/>
      <c r="FG53" s="1028"/>
      <c r="FH53" s="1028"/>
      <c r="FI53" s="1028"/>
      <c r="FJ53" s="1028"/>
      <c r="FK53" s="1028"/>
      <c r="FL53" s="1028"/>
      <c r="FM53" s="1028"/>
      <c r="FN53" s="1028"/>
      <c r="FO53" s="1028"/>
      <c r="FP53" s="1028"/>
      <c r="FQ53" s="1028"/>
      <c r="FR53" s="1028"/>
      <c r="FS53" s="1028"/>
      <c r="FT53" s="1028"/>
      <c r="FU53" s="1028"/>
      <c r="FV53" s="1028"/>
      <c r="FW53" s="1028"/>
      <c r="FX53" s="1028"/>
      <c r="FY53" s="1028"/>
      <c r="FZ53" s="1028"/>
      <c r="GA53" s="1028"/>
      <c r="GB53" s="1028"/>
      <c r="GC53" s="1028"/>
      <c r="GD53" s="1028"/>
      <c r="GE53" s="1028"/>
      <c r="GF53" s="1028"/>
      <c r="GG53" s="1028"/>
      <c r="GH53" s="1028"/>
      <c r="GI53" s="1028"/>
      <c r="GJ53" s="1028"/>
      <c r="GK53" s="1028"/>
      <c r="GL53" s="1028"/>
      <c r="GM53" s="1028"/>
      <c r="GN53" s="1028"/>
      <c r="GO53" s="1028"/>
      <c r="GP53" s="1028"/>
      <c r="GQ53" s="1028"/>
      <c r="GR53" s="1028"/>
      <c r="GS53" s="1028"/>
      <c r="GT53" s="1028"/>
      <c r="GU53" s="1028"/>
      <c r="GV53" s="1028"/>
      <c r="GW53" s="1028"/>
      <c r="GX53" s="1028"/>
      <c r="GY53" s="1028"/>
      <c r="GZ53" s="1028"/>
      <c r="HA53" s="1028"/>
      <c r="HB53" s="1028"/>
      <c r="HC53" s="1028"/>
      <c r="HD53" s="1028"/>
      <c r="HE53" s="1028"/>
      <c r="HF53" s="1028"/>
      <c r="HG53" s="1028"/>
      <c r="HH53" s="1028"/>
      <c r="HI53" s="1028"/>
      <c r="HJ53" s="1028"/>
      <c r="HK53" s="1028"/>
      <c r="HL53" s="1028"/>
      <c r="HM53" s="1028"/>
      <c r="HN53" s="1028"/>
      <c r="HO53" s="1028"/>
      <c r="HP53" s="1028"/>
      <c r="HQ53" s="1028"/>
      <c r="HR53" s="1028"/>
      <c r="HS53" s="1028"/>
      <c r="HT53" s="1028"/>
      <c r="HU53" s="1028"/>
      <c r="HV53" s="1028"/>
      <c r="HW53" s="1028"/>
      <c r="HX53" s="1028"/>
      <c r="HY53" s="1028"/>
      <c r="HZ53" s="1028"/>
      <c r="IA53" s="1028"/>
      <c r="IB53" s="1028"/>
      <c r="IC53" s="1028"/>
      <c r="ID53" s="1028"/>
      <c r="IE53" s="1028"/>
      <c r="IF53" s="1028"/>
      <c r="IG53" s="1028"/>
      <c r="IH53" s="1028"/>
      <c r="II53" s="1028"/>
      <c r="IJ53" s="1028"/>
      <c r="IK53" s="1028"/>
      <c r="IL53" s="1028"/>
      <c r="IM53" s="1028"/>
      <c r="IN53" s="1028"/>
      <c r="IO53" s="1028"/>
      <c r="IP53" s="1028"/>
      <c r="IQ53" s="1028"/>
      <c r="IR53" s="1028"/>
      <c r="IS53" s="1028"/>
      <c r="IT53" s="1028"/>
      <c r="IU53" s="1028"/>
      <c r="IV53" s="1028"/>
      <c r="IW53" s="1028"/>
      <c r="IX53" s="1028"/>
      <c r="IY53" s="1028"/>
      <c r="IZ53" s="1028"/>
      <c r="JA53" s="1028"/>
      <c r="JB53" s="1028"/>
      <c r="JC53" s="1028"/>
      <c r="JD53" s="1028"/>
      <c r="JE53" s="1028"/>
      <c r="JF53" s="1028"/>
      <c r="JG53" s="1028"/>
      <c r="JH53" s="1028"/>
      <c r="JI53" s="1028"/>
      <c r="JJ53" s="1028"/>
      <c r="JK53" s="1028"/>
      <c r="JL53" s="1028"/>
      <c r="JM53" s="1028"/>
      <c r="JN53" s="1028"/>
      <c r="JO53" s="1028"/>
      <c r="JP53" s="1028"/>
      <c r="JQ53" s="1028"/>
      <c r="JR53" s="1028"/>
      <c r="JS53" s="1028"/>
      <c r="JT53" s="1028"/>
      <c r="JU53" s="1028"/>
      <c r="JV53" s="1028"/>
      <c r="JW53" s="1028"/>
      <c r="JX53" s="1028"/>
      <c r="JY53" s="1028"/>
      <c r="JZ53" s="1028"/>
      <c r="KA53" s="1028"/>
      <c r="KB53" s="1028"/>
      <c r="KC53" s="1028"/>
      <c r="KD53" s="1028"/>
      <c r="KE53" s="1028"/>
      <c r="KF53" s="1028"/>
      <c r="KG53" s="1028"/>
      <c r="KH53" s="1028"/>
      <c r="KI53" s="1028"/>
      <c r="KJ53" s="1028"/>
      <c r="KK53" s="1028"/>
      <c r="KL53" s="1028"/>
      <c r="KM53" s="1028"/>
      <c r="KN53" s="1028"/>
      <c r="KO53" s="1028"/>
      <c r="KP53" s="1028"/>
      <c r="KQ53" s="1028"/>
      <c r="KR53" s="1028"/>
      <c r="KS53" s="1028"/>
      <c r="KT53" s="1028"/>
      <c r="KU53" s="1028"/>
      <c r="KV53" s="1028"/>
      <c r="KW53" s="1028"/>
      <c r="KX53" s="1028"/>
      <c r="KY53" s="1028"/>
      <c r="KZ53" s="1028"/>
      <c r="LA53" s="1028"/>
      <c r="LB53" s="1028"/>
      <c r="LC53" s="1028"/>
      <c r="LD53" s="1028"/>
      <c r="LE53" s="1028"/>
      <c r="LF53" s="1028"/>
      <c r="LG53" s="1028"/>
      <c r="LH53" s="1028"/>
      <c r="LI53" s="1028"/>
      <c r="LJ53" s="1028"/>
      <c r="LK53" s="1028"/>
      <c r="LL53" s="1028"/>
      <c r="LM53" s="1028"/>
      <c r="LN53" s="1028"/>
      <c r="LO53" s="1028"/>
      <c r="LP53" s="1028"/>
      <c r="LQ53" s="1028"/>
      <c r="LR53" s="1028"/>
      <c r="LS53" s="1028"/>
      <c r="LT53" s="1028"/>
      <c r="LU53" s="1028"/>
      <c r="LV53" s="1028"/>
      <c r="LW53" s="1028"/>
      <c r="LX53" s="1028"/>
      <c r="LY53" s="1028"/>
      <c r="LZ53" s="1028"/>
      <c r="MA53" s="1028"/>
      <c r="MB53" s="1028"/>
      <c r="MC53" s="1028"/>
      <c r="MD53" s="1028"/>
      <c r="ME53" s="1028"/>
      <c r="MF53" s="1028"/>
      <c r="MG53" s="1028"/>
      <c r="MH53" s="1028"/>
      <c r="MI53" s="1028"/>
      <c r="MJ53" s="1028"/>
      <c r="MK53" s="1028"/>
      <c r="ML53" s="1028"/>
      <c r="MM53" s="1028"/>
      <c r="MN53" s="1028"/>
      <c r="MO53" s="1028"/>
      <c r="MP53" s="1028"/>
      <c r="MQ53" s="1028"/>
      <c r="MR53" s="1028"/>
      <c r="MS53" s="1028"/>
      <c r="MT53" s="1028"/>
      <c r="MU53" s="1028"/>
      <c r="MV53" s="1028"/>
      <c r="MW53" s="1028"/>
      <c r="MX53" s="1028"/>
      <c r="MY53" s="1028"/>
      <c r="MZ53" s="1028"/>
      <c r="NA53" s="1028"/>
      <c r="NB53" s="1028"/>
      <c r="NC53" s="1028"/>
      <c r="ND53" s="1028"/>
      <c r="NE53" s="1028"/>
      <c r="NF53" s="1028"/>
      <c r="NG53" s="1028"/>
      <c r="NH53" s="1028"/>
      <c r="NI53" s="1028"/>
      <c r="NJ53" s="1028"/>
      <c r="NK53" s="1028"/>
      <c r="NL53" s="1028"/>
      <c r="NM53" s="1028"/>
      <c r="NN53" s="1028"/>
      <c r="NO53" s="1028"/>
      <c r="NP53" s="1028"/>
      <c r="NQ53" s="1028"/>
      <c r="NR53" s="1028"/>
      <c r="NS53" s="1028"/>
      <c r="NT53" s="1028"/>
      <c r="NU53" s="1028"/>
      <c r="NV53" s="1028"/>
      <c r="NW53" s="1028"/>
      <c r="NX53" s="1028"/>
      <c r="NY53" s="1028"/>
      <c r="NZ53" s="1028"/>
      <c r="OA53" s="1028"/>
      <c r="OB53" s="1028"/>
      <c r="OC53" s="1028"/>
      <c r="OD53" s="1028"/>
      <c r="OE53" s="1028"/>
      <c r="OF53" s="1028"/>
      <c r="OG53" s="1028"/>
      <c r="OH53" s="1028"/>
      <c r="OI53" s="1028"/>
      <c r="OJ53" s="1028"/>
      <c r="OK53" s="1028"/>
      <c r="OL53" s="1028"/>
      <c r="OM53" s="1028"/>
      <c r="ON53" s="1028"/>
      <c r="OO53" s="1028"/>
      <c r="OP53" s="1028"/>
      <c r="OQ53" s="1028"/>
      <c r="OR53" s="1028"/>
      <c r="OS53" s="1028"/>
      <c r="OT53" s="1028"/>
      <c r="OU53" s="1028"/>
      <c r="OV53" s="1028"/>
      <c r="OW53" s="1028"/>
      <c r="OX53" s="1028"/>
      <c r="OY53" s="1028"/>
      <c r="OZ53" s="1028"/>
      <c r="PA53" s="1028"/>
      <c r="PB53" s="1028"/>
      <c r="PC53" s="1028"/>
      <c r="PD53" s="1028"/>
      <c r="PE53" s="1028"/>
      <c r="PF53" s="1028"/>
      <c r="PG53" s="1028"/>
      <c r="PH53" s="1028"/>
      <c r="PI53" s="1028"/>
      <c r="PJ53" s="1028"/>
      <c r="PK53" s="1028"/>
      <c r="PL53" s="1028"/>
      <c r="PM53" s="1028"/>
      <c r="PN53" s="1028"/>
      <c r="PO53" s="1028"/>
      <c r="PP53" s="1028"/>
      <c r="PQ53" s="1028"/>
      <c r="PR53" s="1028"/>
      <c r="PS53" s="1028"/>
      <c r="PT53" s="1028"/>
      <c r="PU53" s="1028"/>
      <c r="PV53" s="1028"/>
      <c r="PW53" s="1028"/>
      <c r="PX53" s="1028"/>
      <c r="PY53" s="1028"/>
      <c r="PZ53" s="1028"/>
      <c r="QA53" s="1028"/>
      <c r="QB53" s="1028"/>
      <c r="QC53" s="1028"/>
      <c r="QD53" s="1028"/>
      <c r="QE53" s="1028"/>
      <c r="QF53" s="1028"/>
      <c r="QG53" s="1028"/>
      <c r="QH53" s="1028"/>
      <c r="QI53" s="1028"/>
      <c r="QJ53" s="1028"/>
      <c r="QK53" s="1028"/>
      <c r="QL53" s="1028"/>
      <c r="QM53" s="1028"/>
      <c r="QN53" s="1028"/>
      <c r="QO53" s="1028"/>
      <c r="QP53" s="1028"/>
      <c r="QQ53" s="1028"/>
      <c r="QR53" s="1028"/>
      <c r="QS53" s="1028"/>
      <c r="QT53" s="1028"/>
      <c r="QU53" s="1028"/>
      <c r="QV53" s="1028"/>
      <c r="QW53" s="1028"/>
      <c r="QX53" s="1028"/>
      <c r="QY53" s="1028"/>
      <c r="QZ53" s="1028"/>
      <c r="RA53" s="1028"/>
      <c r="RB53" s="1028"/>
      <c r="RC53" s="1028"/>
      <c r="RD53" s="1028"/>
      <c r="RE53" s="1028"/>
      <c r="RF53" s="1028"/>
      <c r="RG53" s="1028"/>
      <c r="RH53" s="1028"/>
      <c r="RI53" s="1028"/>
      <c r="RJ53" s="1028"/>
      <c r="RK53" s="1028"/>
      <c r="RL53" s="1028"/>
      <c r="RM53" s="1028"/>
      <c r="RN53" s="1028"/>
      <c r="RO53" s="1028"/>
      <c r="RP53" s="1028"/>
      <c r="RQ53" s="1028"/>
      <c r="RR53" s="1028"/>
      <c r="RS53" s="1028"/>
      <c r="RT53" s="1028"/>
      <c r="RU53" s="1028"/>
      <c r="RV53" s="1028"/>
      <c r="RW53" s="1028"/>
      <c r="RX53" s="1028"/>
      <c r="RY53" s="1028"/>
      <c r="RZ53" s="1028"/>
      <c r="SA53" s="1028"/>
      <c r="SB53" s="1028"/>
      <c r="SC53" s="1028"/>
      <c r="SD53" s="1028"/>
      <c r="SE53" s="1028"/>
      <c r="SF53" s="1028"/>
      <c r="SG53" s="1028"/>
      <c r="SH53" s="1028"/>
      <c r="SI53" s="1028"/>
      <c r="SJ53" s="1028"/>
      <c r="SK53" s="1028"/>
      <c r="SL53" s="1028"/>
      <c r="SM53" s="1028"/>
      <c r="SN53" s="1028"/>
      <c r="SO53" s="1028"/>
      <c r="SP53" s="1028"/>
      <c r="SQ53" s="1028"/>
      <c r="SR53" s="1028"/>
      <c r="SS53" s="1028"/>
      <c r="ST53" s="1028"/>
      <c r="SU53" s="1028"/>
      <c r="SV53" s="1028"/>
      <c r="SW53" s="1028"/>
      <c r="SX53" s="1028"/>
      <c r="SY53" s="1028"/>
      <c r="SZ53" s="1028"/>
      <c r="TA53" s="1028"/>
      <c r="TB53" s="1028"/>
      <c r="TC53" s="1028"/>
      <c r="TD53" s="1028"/>
      <c r="TE53" s="1028"/>
      <c r="TF53" s="1028"/>
      <c r="TG53" s="1028"/>
      <c r="TH53" s="1028"/>
      <c r="TI53" s="1028"/>
      <c r="TJ53" s="1028"/>
      <c r="TK53" s="1028"/>
      <c r="TL53" s="1028"/>
      <c r="TM53" s="1028"/>
      <c r="TN53" s="1028"/>
      <c r="TO53" s="1028"/>
      <c r="TP53" s="1028"/>
      <c r="TQ53" s="1028"/>
      <c r="TR53" s="1028"/>
      <c r="TS53" s="1028"/>
      <c r="TT53" s="1028"/>
      <c r="TU53" s="1028"/>
      <c r="TV53" s="1028"/>
      <c r="TW53" s="1028"/>
      <c r="TX53" s="1028"/>
      <c r="TY53" s="1028"/>
      <c r="TZ53" s="1028"/>
      <c r="UA53" s="1028"/>
      <c r="UB53" s="1028"/>
      <c r="UC53" s="1028"/>
      <c r="UD53" s="1028"/>
      <c r="UE53" s="1028"/>
      <c r="UF53" s="1028"/>
      <c r="UG53" s="1028"/>
      <c r="UH53" s="1028"/>
      <c r="UI53" s="1028"/>
      <c r="UJ53" s="1028"/>
      <c r="UK53" s="1028"/>
      <c r="UL53" s="1028"/>
      <c r="UM53" s="1028"/>
      <c r="UN53" s="1028"/>
      <c r="UO53" s="1028"/>
      <c r="UP53" s="1028"/>
      <c r="UQ53" s="1028"/>
      <c r="UR53" s="1028"/>
      <c r="US53" s="1028"/>
      <c r="UT53" s="1028"/>
      <c r="UU53" s="1028"/>
      <c r="UV53" s="1028"/>
      <c r="UW53" s="1028"/>
      <c r="UX53" s="1028"/>
      <c r="UY53" s="1028"/>
      <c r="UZ53" s="1028"/>
      <c r="VA53" s="1028"/>
      <c r="VB53" s="1028"/>
      <c r="VC53" s="1028"/>
      <c r="VD53" s="1028"/>
      <c r="VE53" s="1028"/>
      <c r="VF53" s="1028"/>
      <c r="VG53" s="1028"/>
      <c r="VH53" s="1028"/>
      <c r="VI53" s="1028"/>
      <c r="VJ53" s="1028"/>
      <c r="VK53" s="1028"/>
      <c r="VL53" s="1028"/>
      <c r="VM53" s="1028"/>
      <c r="VN53" s="1028"/>
      <c r="VO53" s="1028"/>
      <c r="VP53" s="1028"/>
      <c r="VQ53" s="1028"/>
      <c r="VR53" s="1028"/>
      <c r="VS53" s="1028"/>
      <c r="VT53" s="1028"/>
      <c r="VU53" s="1028"/>
      <c r="VV53" s="1028"/>
      <c r="VW53" s="1028"/>
      <c r="VX53" s="1028"/>
      <c r="VY53" s="1028"/>
      <c r="VZ53" s="1028"/>
      <c r="WA53" s="1028"/>
      <c r="WB53" s="1028"/>
      <c r="WC53" s="1028"/>
      <c r="WD53" s="1028"/>
      <c r="WE53" s="1028"/>
      <c r="WF53" s="1028"/>
      <c r="WG53" s="1028"/>
      <c r="WH53" s="1028"/>
      <c r="WI53" s="1028"/>
      <c r="WJ53" s="1028"/>
      <c r="WK53" s="1028"/>
      <c r="WL53" s="1028"/>
      <c r="WM53" s="1028"/>
      <c r="WN53" s="1028"/>
      <c r="WO53" s="1028"/>
      <c r="WP53" s="1028"/>
      <c r="WQ53" s="1028"/>
      <c r="WR53" s="1028"/>
      <c r="WS53" s="1028"/>
      <c r="WT53" s="1028"/>
      <c r="WU53" s="1028"/>
      <c r="WV53" s="1028"/>
      <c r="WW53" s="1028"/>
      <c r="WX53" s="1028"/>
      <c r="WY53" s="1028"/>
      <c r="WZ53" s="1028"/>
      <c r="XA53" s="1028"/>
      <c r="XB53" s="1028"/>
      <c r="XC53" s="1028"/>
      <c r="XD53" s="1028"/>
      <c r="XE53" s="1028"/>
      <c r="XF53" s="1028"/>
      <c r="XG53" s="1028"/>
      <c r="XH53" s="1028"/>
      <c r="XI53" s="1028"/>
      <c r="XJ53" s="1028"/>
      <c r="XK53" s="1028"/>
      <c r="XL53" s="1028"/>
      <c r="XM53" s="1028"/>
      <c r="XN53" s="1028"/>
      <c r="XO53" s="1028"/>
      <c r="XP53" s="1028"/>
      <c r="XQ53" s="1028"/>
      <c r="XR53" s="1028"/>
      <c r="XS53" s="1028"/>
      <c r="XT53" s="1028"/>
      <c r="XU53" s="1028"/>
      <c r="XV53" s="1028"/>
      <c r="XW53" s="1028"/>
      <c r="XX53" s="1028"/>
      <c r="XY53" s="1028"/>
      <c r="XZ53" s="1028"/>
      <c r="YA53" s="1028"/>
      <c r="YB53" s="1028"/>
      <c r="YC53" s="1028"/>
      <c r="YD53" s="1028"/>
      <c r="YE53" s="1028"/>
      <c r="YF53" s="1028"/>
      <c r="YG53" s="1028"/>
      <c r="YH53" s="1028"/>
      <c r="YI53" s="1028"/>
      <c r="YJ53" s="1028"/>
      <c r="YK53" s="1028"/>
      <c r="YL53" s="1028"/>
      <c r="YM53" s="1028"/>
      <c r="YN53" s="1028"/>
      <c r="YO53" s="1028"/>
      <c r="YP53" s="1028"/>
      <c r="YQ53" s="1028"/>
      <c r="YR53" s="1028"/>
      <c r="YS53" s="1028"/>
      <c r="YT53" s="1028"/>
      <c r="YU53" s="1028"/>
      <c r="YV53" s="1028"/>
      <c r="YW53" s="1028"/>
      <c r="YX53" s="1028"/>
      <c r="YY53" s="1028"/>
      <c r="YZ53" s="1028"/>
      <c r="ZA53" s="1028"/>
      <c r="ZB53" s="1028"/>
      <c r="ZC53" s="1028"/>
      <c r="ZD53" s="1028"/>
      <c r="ZE53" s="1028"/>
      <c r="ZF53" s="1028"/>
      <c r="ZG53" s="1028"/>
      <c r="ZH53" s="1028"/>
      <c r="ZI53" s="1028"/>
      <c r="ZJ53" s="1028"/>
      <c r="ZK53" s="1028"/>
      <c r="ZL53" s="1028"/>
      <c r="ZM53" s="1028"/>
      <c r="ZN53" s="1028"/>
      <c r="ZO53" s="1028"/>
      <c r="ZP53" s="1028"/>
      <c r="ZQ53" s="1028"/>
      <c r="ZR53" s="1028"/>
      <c r="ZS53" s="1028"/>
      <c r="ZT53" s="1028"/>
      <c r="ZU53" s="1028"/>
      <c r="ZV53" s="1028"/>
      <c r="ZW53" s="1028"/>
      <c r="ZX53" s="1028"/>
      <c r="ZY53" s="1028"/>
      <c r="ZZ53" s="1028"/>
      <c r="AAA53" s="1028"/>
      <c r="AAB53" s="1028"/>
      <c r="AAC53" s="1028"/>
      <c r="AAD53" s="1028"/>
      <c r="AAE53" s="1028"/>
      <c r="AAF53" s="1028"/>
      <c r="AAG53" s="1028"/>
      <c r="AAH53" s="1028"/>
      <c r="AAI53" s="1028"/>
      <c r="AAJ53" s="1028"/>
      <c r="AAK53" s="1028"/>
      <c r="AAL53" s="1028"/>
      <c r="AAM53" s="1028"/>
      <c r="AAN53" s="1028"/>
      <c r="AAO53" s="1028"/>
      <c r="AAP53" s="1028"/>
      <c r="AAQ53" s="1028"/>
      <c r="AAR53" s="1028"/>
      <c r="AAS53" s="1028"/>
      <c r="AAT53" s="1028"/>
      <c r="AAU53" s="1028"/>
      <c r="AAV53" s="1028"/>
      <c r="AAW53" s="1028"/>
      <c r="AAX53" s="1028"/>
      <c r="AAY53" s="1028"/>
      <c r="AAZ53" s="1028"/>
      <c r="ABA53" s="1028"/>
      <c r="ABB53" s="1028"/>
      <c r="ABC53" s="1028"/>
      <c r="ABD53" s="1028"/>
      <c r="ABE53" s="1028"/>
      <c r="ABF53" s="1028"/>
      <c r="ABG53" s="1028"/>
      <c r="ABH53" s="1028"/>
      <c r="ABI53" s="1028"/>
      <c r="ABJ53" s="1028"/>
      <c r="ABK53" s="1028"/>
      <c r="ABL53" s="1028"/>
      <c r="ABM53" s="1028"/>
      <c r="ABN53" s="1028"/>
      <c r="ABO53" s="1028"/>
      <c r="ABP53" s="1028"/>
      <c r="ABQ53" s="1028"/>
      <c r="ABR53" s="1028"/>
      <c r="ABS53" s="1028"/>
      <c r="ABT53" s="1028"/>
      <c r="ABU53" s="1028"/>
      <c r="ABV53" s="1028"/>
      <c r="ABW53" s="1028"/>
      <c r="ABX53" s="1028"/>
      <c r="ABY53" s="1028"/>
      <c r="ABZ53" s="1028"/>
      <c r="ACA53" s="1028"/>
      <c r="ACB53" s="1028"/>
      <c r="ACC53" s="1028"/>
      <c r="ACD53" s="1028"/>
      <c r="ACE53" s="1028"/>
      <c r="ACF53" s="1028"/>
      <c r="ACG53" s="1028"/>
      <c r="ACH53" s="1028"/>
      <c r="ACI53" s="1028"/>
      <c r="ACJ53" s="1028"/>
      <c r="ACK53" s="1028"/>
      <c r="ACL53" s="1028"/>
      <c r="ACM53" s="1028"/>
      <c r="ACN53" s="1028"/>
      <c r="ACO53" s="1028"/>
      <c r="ACP53" s="1028"/>
      <c r="ACQ53" s="1028"/>
      <c r="ACR53" s="1028"/>
      <c r="ACS53" s="1028"/>
      <c r="ACT53" s="1028"/>
      <c r="ACU53" s="1028"/>
      <c r="ACV53" s="1028"/>
      <c r="ACW53" s="1028"/>
      <c r="ACX53" s="1028"/>
      <c r="ACY53" s="1028"/>
      <c r="ACZ53" s="1028"/>
      <c r="ADA53" s="1028"/>
      <c r="ADB53" s="1028"/>
      <c r="ADC53" s="1028"/>
      <c r="ADD53" s="1028"/>
      <c r="ADE53" s="1028"/>
      <c r="ADF53" s="1028"/>
      <c r="ADG53" s="1028"/>
      <c r="ADH53" s="1028"/>
      <c r="ADI53" s="1028"/>
      <c r="ADJ53" s="1028"/>
      <c r="ADK53" s="1028"/>
      <c r="ADL53" s="1028"/>
      <c r="ADM53" s="1028"/>
      <c r="ADN53" s="1028"/>
      <c r="ADO53" s="1028"/>
      <c r="ADP53" s="1028"/>
      <c r="ADQ53" s="1028"/>
      <c r="ADR53" s="1028"/>
      <c r="ADS53" s="1028"/>
      <c r="ADT53" s="1028"/>
      <c r="ADU53" s="1028"/>
      <c r="ADV53" s="1028"/>
      <c r="ADW53" s="1028"/>
      <c r="ADX53" s="1028"/>
      <c r="ADY53" s="1028"/>
      <c r="ADZ53" s="1028"/>
      <c r="AEA53" s="1028"/>
      <c r="AEB53" s="1028"/>
      <c r="AEC53" s="1028"/>
      <c r="AED53" s="1028"/>
      <c r="AEE53" s="1028"/>
      <c r="AEF53" s="1028"/>
      <c r="AEG53" s="1028"/>
      <c r="AEH53" s="1028"/>
      <c r="AEI53" s="1028"/>
      <c r="AEJ53" s="1028"/>
      <c r="AEK53" s="1028"/>
      <c r="AEL53" s="1028"/>
      <c r="AEM53" s="1028"/>
      <c r="AEN53" s="1028"/>
      <c r="AEO53" s="1028"/>
      <c r="AEP53" s="1028"/>
      <c r="AEQ53" s="1028"/>
      <c r="AER53" s="1028"/>
      <c r="AES53" s="1028"/>
      <c r="AET53" s="1028"/>
      <c r="AEU53" s="1028"/>
      <c r="AEV53" s="1028"/>
      <c r="AEW53" s="1028"/>
      <c r="AEX53" s="1028"/>
      <c r="AEY53" s="1028"/>
      <c r="AEZ53" s="1028"/>
      <c r="AFA53" s="1028"/>
      <c r="AFB53" s="1028"/>
      <c r="AFC53" s="1028"/>
      <c r="AFD53" s="1028"/>
      <c r="AFE53" s="1028"/>
      <c r="AFF53" s="1028"/>
      <c r="AFG53" s="1028"/>
      <c r="AFH53" s="1028"/>
      <c r="AFI53" s="1028"/>
      <c r="AFJ53" s="1028"/>
      <c r="AFK53" s="1028"/>
      <c r="AFL53" s="1028"/>
      <c r="AFM53" s="1028"/>
      <c r="AFN53" s="1028"/>
      <c r="AFO53" s="1028"/>
      <c r="AFP53" s="1028"/>
      <c r="AFQ53" s="1028"/>
      <c r="AFR53" s="1028"/>
      <c r="AFS53" s="1028"/>
      <c r="AFT53" s="1028"/>
      <c r="AFU53" s="1028"/>
      <c r="AFV53" s="1028"/>
      <c r="AFW53" s="1028"/>
      <c r="AFX53" s="1028"/>
      <c r="AFY53" s="1028"/>
      <c r="AFZ53" s="1028"/>
      <c r="AGA53" s="1028"/>
      <c r="AGB53" s="1028"/>
      <c r="AGC53" s="1028"/>
      <c r="AGD53" s="1028"/>
      <c r="AGE53" s="1028"/>
      <c r="AGF53" s="1028"/>
      <c r="AGG53" s="1028"/>
      <c r="AGH53" s="1028"/>
      <c r="AGI53" s="1028"/>
      <c r="AGJ53" s="1028"/>
      <c r="AGK53" s="1028"/>
      <c r="AGL53" s="1028"/>
      <c r="AGM53" s="1028"/>
      <c r="AGN53" s="1028"/>
      <c r="AGO53" s="1028"/>
      <c r="AGP53" s="1028"/>
      <c r="AGQ53" s="1028"/>
      <c r="AGR53" s="1028"/>
      <c r="AGS53" s="1028"/>
      <c r="AGT53" s="1028"/>
      <c r="AGU53" s="1028"/>
      <c r="AGV53" s="1028"/>
      <c r="AGW53" s="1028"/>
      <c r="AGX53" s="1028"/>
      <c r="AGY53" s="1028"/>
      <c r="AGZ53" s="1028"/>
      <c r="AHA53" s="1028"/>
      <c r="AHB53" s="1028"/>
      <c r="AHC53" s="1028"/>
      <c r="AHD53" s="1028"/>
      <c r="AHE53" s="1028"/>
      <c r="AHF53" s="1028"/>
      <c r="AHG53" s="1028"/>
      <c r="AHH53" s="1028"/>
      <c r="AHI53" s="1028"/>
      <c r="AHJ53" s="1028"/>
      <c r="AHK53" s="1028"/>
      <c r="AHL53" s="1028"/>
      <c r="AHM53" s="1028"/>
      <c r="AHN53" s="1028"/>
      <c r="AHO53" s="1028"/>
      <c r="AHP53" s="1028"/>
      <c r="AHQ53" s="1028"/>
      <c r="AHR53" s="1028"/>
      <c r="AHS53" s="1028"/>
      <c r="AHT53" s="1028"/>
      <c r="AHU53" s="1028"/>
      <c r="AHV53" s="1028"/>
      <c r="AHW53" s="1028"/>
      <c r="AHX53" s="1028"/>
      <c r="AHY53" s="1028"/>
      <c r="AHZ53" s="1028"/>
      <c r="AIA53" s="1028"/>
      <c r="AIB53" s="1028"/>
      <c r="AIC53" s="1028"/>
      <c r="AID53" s="1028"/>
      <c r="AIE53" s="1028"/>
      <c r="AIF53" s="1028"/>
      <c r="AIG53" s="1028"/>
      <c r="AIH53" s="1028"/>
      <c r="AII53" s="1028"/>
      <c r="AIJ53" s="1028"/>
      <c r="AIK53" s="1028"/>
      <c r="AIL53" s="1028"/>
      <c r="AIM53" s="1028"/>
      <c r="AIN53" s="1028"/>
      <c r="AIO53" s="1028"/>
      <c r="AIP53" s="1028"/>
      <c r="AIQ53" s="1028"/>
      <c r="AIR53" s="1028"/>
      <c r="AIS53" s="1028"/>
      <c r="AIT53" s="1028"/>
      <c r="AIU53" s="1028"/>
      <c r="AIV53" s="1028"/>
      <c r="AIW53" s="1028"/>
      <c r="AIX53" s="1028"/>
      <c r="AIY53" s="1028"/>
      <c r="AIZ53" s="1028"/>
      <c r="AJA53" s="1028"/>
      <c r="AJB53" s="1028"/>
      <c r="AJC53" s="1028"/>
      <c r="AJD53" s="1028"/>
      <c r="AJE53" s="1028"/>
      <c r="AJF53" s="1028"/>
      <c r="AJG53" s="1028"/>
      <c r="AJH53" s="1028"/>
      <c r="AJI53" s="1028"/>
      <c r="AJJ53" s="1028"/>
      <c r="AJK53" s="1028"/>
      <c r="AJL53" s="1028"/>
      <c r="AJM53" s="1028"/>
      <c r="AJN53" s="1028"/>
      <c r="AJO53" s="1028"/>
      <c r="AJP53" s="1028"/>
      <c r="AJQ53" s="1028"/>
      <c r="AJR53" s="1028"/>
      <c r="AJS53" s="1028"/>
      <c r="AJT53" s="1028"/>
      <c r="AJU53" s="1028"/>
      <c r="AJV53" s="1028"/>
      <c r="AJW53" s="1028"/>
      <c r="AJX53" s="1028"/>
      <c r="AJY53" s="1028"/>
      <c r="AJZ53" s="1028"/>
      <c r="AKA53" s="1028"/>
      <c r="AKB53" s="1028"/>
      <c r="AKC53" s="1028"/>
      <c r="AKD53" s="1028"/>
      <c r="AKE53" s="1028"/>
      <c r="AKF53" s="1028"/>
      <c r="AKG53" s="1028"/>
      <c r="AKH53" s="1028"/>
      <c r="AKI53" s="1028"/>
      <c r="AKJ53" s="1028"/>
      <c r="AKK53" s="1028"/>
      <c r="AKL53" s="1028"/>
      <c r="AKM53" s="1028"/>
      <c r="AKN53" s="1028"/>
      <c r="AKO53" s="1028"/>
      <c r="AKP53" s="1028"/>
      <c r="AKQ53" s="1028"/>
      <c r="AKR53" s="1028"/>
      <c r="AKS53" s="1028"/>
      <c r="AKT53" s="1028"/>
      <c r="AKU53" s="1028"/>
      <c r="AKV53" s="1028"/>
      <c r="AKW53" s="1028"/>
      <c r="AKX53" s="1028"/>
      <c r="AKY53" s="1028"/>
      <c r="AKZ53" s="1028"/>
      <c r="ALA53" s="1028"/>
      <c r="ALB53" s="1028"/>
      <c r="ALC53" s="1028"/>
      <c r="ALD53" s="1028"/>
      <c r="ALE53" s="1028"/>
      <c r="ALF53" s="1028"/>
      <c r="ALG53" s="1028"/>
      <c r="ALH53" s="1028"/>
      <c r="ALI53" s="1028"/>
      <c r="ALJ53" s="1028"/>
      <c r="ALK53" s="1028"/>
      <c r="ALL53" s="1028"/>
      <c r="ALM53" s="1028"/>
      <c r="ALN53" s="1028"/>
      <c r="ALO53" s="1028"/>
      <c r="ALP53" s="1028"/>
      <c r="ALQ53" s="1028"/>
      <c r="ALR53" s="1028"/>
      <c r="ALS53" s="1028"/>
      <c r="ALT53" s="1028"/>
      <c r="ALU53" s="1028"/>
      <c r="ALV53" s="1028"/>
      <c r="ALW53" s="1028"/>
      <c r="ALX53" s="1028"/>
      <c r="ALY53" s="1028"/>
      <c r="ALZ53" s="1028"/>
      <c r="AMA53" s="1028"/>
      <c r="AMB53" s="1028"/>
      <c r="AMC53" s="1028"/>
      <c r="AMD53" s="1028"/>
      <c r="AME53" s="1028"/>
      <c r="AMF53" s="1028"/>
      <c r="AMG53" s="1028"/>
      <c r="AMH53" s="1028"/>
      <c r="AMI53" s="1028"/>
      <c r="AMJ53" s="1028"/>
      <c r="AMK53" s="1028"/>
      <c r="AML53" s="1028"/>
      <c r="AMM53" s="1028"/>
      <c r="AMN53" s="1028"/>
      <c r="AMO53" s="1028"/>
      <c r="AMP53" s="1028"/>
      <c r="AMQ53" s="1028"/>
      <c r="AMR53" s="1028"/>
      <c r="AMS53" s="1028"/>
      <c r="AMT53" s="1028"/>
      <c r="AMU53" s="1028"/>
      <c r="AMV53" s="1028"/>
      <c r="AMW53" s="1028"/>
      <c r="AMX53" s="1028"/>
      <c r="AMY53" s="1028"/>
      <c r="AMZ53" s="1028"/>
      <c r="ANA53" s="1028"/>
      <c r="ANB53" s="1028"/>
      <c r="ANC53" s="1028"/>
      <c r="AND53" s="1028"/>
      <c r="ANE53" s="1028"/>
      <c r="ANF53" s="1028"/>
      <c r="ANG53" s="1028"/>
      <c r="ANH53" s="1028"/>
      <c r="ANI53" s="1028"/>
      <c r="ANJ53" s="1028"/>
      <c r="ANK53" s="1028"/>
      <c r="ANL53" s="1028"/>
      <c r="ANM53" s="1028"/>
      <c r="ANN53" s="1028"/>
      <c r="ANO53" s="1028"/>
      <c r="ANP53" s="1028"/>
      <c r="ANQ53" s="1028"/>
      <c r="ANR53" s="1028"/>
      <c r="ANS53" s="1028"/>
      <c r="ANT53" s="1028"/>
      <c r="ANU53" s="1028"/>
      <c r="ANV53" s="1028"/>
      <c r="ANW53" s="1028"/>
      <c r="ANX53" s="1028"/>
      <c r="ANY53" s="1028"/>
      <c r="ANZ53" s="1028"/>
      <c r="AOA53" s="1028"/>
      <c r="AOB53" s="1028"/>
      <c r="AOC53" s="1028"/>
      <c r="AOD53" s="1028"/>
      <c r="AOE53" s="1028"/>
      <c r="AOF53" s="1028"/>
      <c r="AOG53" s="1028"/>
      <c r="AOH53" s="1028"/>
      <c r="AOI53" s="1028"/>
      <c r="AOJ53" s="1028"/>
      <c r="AOK53" s="1028"/>
      <c r="AOL53" s="1028"/>
      <c r="AOM53" s="1028"/>
      <c r="AON53" s="1028"/>
      <c r="AOO53" s="1028"/>
      <c r="AOP53" s="1028"/>
      <c r="AOQ53" s="1028"/>
      <c r="AOR53" s="1028"/>
      <c r="AOS53" s="1028"/>
      <c r="AOT53" s="1028"/>
      <c r="AOU53" s="1028"/>
      <c r="AOV53" s="1028"/>
      <c r="AOW53" s="1028"/>
      <c r="AOX53" s="1028"/>
      <c r="AOY53" s="1028"/>
      <c r="AOZ53" s="1028"/>
      <c r="APA53" s="1028"/>
      <c r="APB53" s="1028"/>
      <c r="APC53" s="1028"/>
      <c r="APD53" s="1028"/>
      <c r="APE53" s="1028"/>
      <c r="APF53" s="1028"/>
      <c r="APG53" s="1028"/>
      <c r="APH53" s="1028"/>
      <c r="API53" s="1028"/>
      <c r="APJ53" s="1028"/>
      <c r="APK53" s="1028"/>
      <c r="APL53" s="1028"/>
      <c r="APM53" s="1028"/>
      <c r="APN53" s="1028"/>
      <c r="APO53" s="1028"/>
      <c r="APP53" s="1028"/>
      <c r="APQ53" s="1028"/>
      <c r="APR53" s="1028"/>
      <c r="APS53" s="1028"/>
      <c r="APT53" s="1028"/>
      <c r="APU53" s="1028"/>
      <c r="APV53" s="1028"/>
      <c r="APW53" s="1028"/>
      <c r="APX53" s="1028"/>
      <c r="APY53" s="1028"/>
      <c r="APZ53" s="1028"/>
      <c r="AQA53" s="1028"/>
      <c r="AQB53" s="1028"/>
      <c r="AQC53" s="1028"/>
      <c r="AQD53" s="1028"/>
      <c r="AQE53" s="1028"/>
      <c r="AQF53" s="1028"/>
      <c r="AQG53" s="1028"/>
      <c r="AQH53" s="1028"/>
      <c r="AQI53" s="1028"/>
      <c r="AQJ53" s="1028"/>
      <c r="AQK53" s="1028"/>
      <c r="AQL53" s="1028"/>
      <c r="AQM53" s="1028"/>
      <c r="AQN53" s="1028"/>
      <c r="AQO53" s="1028"/>
      <c r="AQP53" s="1028"/>
      <c r="AQQ53" s="1028"/>
      <c r="AQR53" s="1028"/>
      <c r="AQS53" s="1028"/>
      <c r="AQT53" s="1028"/>
      <c r="AQU53" s="1028"/>
      <c r="AQV53" s="1028"/>
      <c r="AQW53" s="1028"/>
      <c r="AQX53" s="1028"/>
      <c r="AQY53" s="1028"/>
      <c r="AQZ53" s="1028"/>
      <c r="ARA53" s="1028"/>
      <c r="ARB53" s="1028"/>
      <c r="ARC53" s="1028"/>
      <c r="ARD53" s="1028"/>
      <c r="ARE53" s="1028"/>
      <c r="ARF53" s="1028"/>
      <c r="ARG53" s="1028"/>
      <c r="ARH53" s="1028"/>
      <c r="ARI53" s="1028"/>
      <c r="ARJ53" s="1028"/>
      <c r="ARK53" s="1028"/>
      <c r="ARL53" s="1028"/>
      <c r="ARM53" s="1028"/>
      <c r="ARN53" s="1028"/>
      <c r="ARO53" s="1028"/>
      <c r="ARP53" s="1028"/>
      <c r="ARQ53" s="1028"/>
      <c r="ARR53" s="1028"/>
      <c r="ARS53" s="1028"/>
      <c r="ART53" s="1028"/>
      <c r="ARU53" s="1028"/>
      <c r="ARV53" s="1028"/>
      <c r="ARW53" s="1028"/>
      <c r="ARX53" s="1028"/>
      <c r="ARY53" s="1028"/>
      <c r="ARZ53" s="1028"/>
      <c r="ASA53" s="1028"/>
      <c r="ASB53" s="1028"/>
      <c r="ASC53" s="1028"/>
      <c r="ASD53" s="1028"/>
      <c r="ASE53" s="1028"/>
      <c r="ASF53" s="1028"/>
      <c r="ASG53" s="1028"/>
      <c r="ASH53" s="1028"/>
      <c r="ASI53" s="1028"/>
      <c r="ASJ53" s="1028"/>
      <c r="ASK53" s="1028"/>
      <c r="ASL53" s="1028"/>
      <c r="ASM53" s="1028"/>
      <c r="ASN53" s="1028"/>
      <c r="ASO53" s="1028"/>
      <c r="ASP53" s="1028"/>
      <c r="ASQ53" s="1028"/>
      <c r="ASR53" s="1028"/>
      <c r="ASS53" s="1028"/>
      <c r="AST53" s="1028"/>
      <c r="ASU53" s="1028"/>
      <c r="ASV53" s="1028"/>
      <c r="ASW53" s="1028"/>
      <c r="ASX53" s="1028"/>
      <c r="ASY53" s="1028"/>
      <c r="ASZ53" s="1028"/>
      <c r="ATA53" s="1028"/>
      <c r="ATB53" s="1028"/>
      <c r="ATC53" s="1028"/>
      <c r="ATD53" s="1028"/>
      <c r="ATE53" s="1028"/>
      <c r="ATF53" s="1028"/>
      <c r="ATG53" s="1028"/>
      <c r="ATH53" s="1028"/>
      <c r="ATI53" s="1028"/>
      <c r="ATJ53" s="1028"/>
      <c r="ATK53" s="1028"/>
      <c r="ATL53" s="1028"/>
      <c r="ATM53" s="1028"/>
      <c r="ATN53" s="1028"/>
      <c r="ATO53" s="1028"/>
      <c r="ATP53" s="1028"/>
      <c r="ATQ53" s="1028"/>
      <c r="ATR53" s="1028"/>
      <c r="ATS53" s="1028"/>
      <c r="ATT53" s="1028"/>
      <c r="ATU53" s="1028"/>
      <c r="ATV53" s="1028"/>
      <c r="ATW53" s="1028"/>
      <c r="ATX53" s="1028"/>
      <c r="ATY53" s="1028"/>
      <c r="ATZ53" s="1028"/>
      <c r="AUA53" s="1028"/>
      <c r="AUB53" s="1028"/>
      <c r="AUC53" s="1028"/>
      <c r="AUD53" s="1028"/>
      <c r="AUE53" s="1028"/>
      <c r="AUF53" s="1028"/>
      <c r="AUG53" s="1028"/>
      <c r="AUH53" s="1028"/>
      <c r="AUI53" s="1028"/>
      <c r="AUJ53" s="1028"/>
      <c r="AUK53" s="1028"/>
      <c r="AUL53" s="1028"/>
      <c r="AUM53" s="1028"/>
      <c r="AUN53" s="1028"/>
      <c r="AUO53" s="1028"/>
      <c r="AUP53" s="1028"/>
      <c r="AUQ53" s="1028"/>
      <c r="AUR53" s="1028"/>
      <c r="AUS53" s="1028"/>
      <c r="AUT53" s="1028"/>
      <c r="AUU53" s="1028"/>
      <c r="AUV53" s="1028"/>
      <c r="AUW53" s="1028"/>
      <c r="AUX53" s="1028"/>
      <c r="AUY53" s="1028"/>
      <c r="AUZ53" s="1028"/>
      <c r="AVA53" s="1028"/>
      <c r="AVB53" s="1028"/>
      <c r="AVC53" s="1028"/>
      <c r="AVD53" s="1028"/>
      <c r="AVE53" s="1028"/>
      <c r="AVF53" s="1028"/>
      <c r="AVG53" s="1028"/>
      <c r="AVH53" s="1028"/>
      <c r="AVI53" s="1028"/>
      <c r="AVJ53" s="1028"/>
      <c r="AVK53" s="1028"/>
      <c r="AVL53" s="1028"/>
      <c r="AVM53" s="1028"/>
      <c r="AVN53" s="1028"/>
      <c r="AVO53" s="1028"/>
      <c r="AVP53" s="1028"/>
      <c r="AVQ53" s="1028"/>
      <c r="AVR53" s="1028"/>
      <c r="AVS53" s="1028"/>
      <c r="AVT53" s="1028"/>
      <c r="AVU53" s="1028"/>
      <c r="AVV53" s="1028"/>
      <c r="AVW53" s="1028"/>
      <c r="AVX53" s="1028"/>
      <c r="AVY53" s="1028"/>
      <c r="AVZ53" s="1028"/>
      <c r="AWA53" s="1028"/>
      <c r="AWB53" s="1028"/>
      <c r="AWC53" s="1028"/>
      <c r="AWD53" s="1028"/>
      <c r="AWE53" s="1028"/>
      <c r="AWF53" s="1028"/>
      <c r="AWG53" s="1028"/>
      <c r="AWH53" s="1028"/>
      <c r="AWI53" s="1028"/>
      <c r="AWJ53" s="1028"/>
      <c r="AWK53" s="1028"/>
      <c r="AWL53" s="1028"/>
      <c r="AWM53" s="1028"/>
      <c r="AWN53" s="1028"/>
      <c r="AWO53" s="1028"/>
      <c r="AWP53" s="1028"/>
      <c r="AWQ53" s="1028"/>
      <c r="AWR53" s="1028"/>
      <c r="AWS53" s="1028"/>
      <c r="AWT53" s="1028"/>
      <c r="AWU53" s="1028"/>
      <c r="AWV53" s="1028"/>
      <c r="AWW53" s="1028"/>
      <c r="AWX53" s="1028"/>
      <c r="AWY53" s="1028"/>
      <c r="AWZ53" s="1028"/>
      <c r="AXA53" s="1028"/>
      <c r="AXB53" s="1028"/>
      <c r="AXC53" s="1028"/>
      <c r="AXD53" s="1028"/>
      <c r="AXE53" s="1028"/>
      <c r="AXF53" s="1028"/>
      <c r="AXG53" s="1028"/>
      <c r="AXH53" s="1028"/>
      <c r="AXI53" s="1028"/>
      <c r="AXJ53" s="1028"/>
      <c r="AXK53" s="1028"/>
      <c r="AXL53" s="1028"/>
      <c r="AXM53" s="1028"/>
      <c r="AXN53" s="1028"/>
      <c r="AXO53" s="1028"/>
      <c r="AXP53" s="1028"/>
      <c r="AXQ53" s="1028"/>
      <c r="AXR53" s="1028"/>
      <c r="AXS53" s="1028"/>
      <c r="AXT53" s="1028"/>
      <c r="AXU53" s="1028"/>
      <c r="AXV53" s="1028"/>
      <c r="AXW53" s="1028"/>
      <c r="AXX53" s="1028"/>
      <c r="AXY53" s="1028"/>
      <c r="AXZ53" s="1028"/>
      <c r="AYA53" s="1028"/>
      <c r="AYB53" s="1028"/>
      <c r="AYC53" s="1028"/>
      <c r="AYD53" s="1028"/>
      <c r="AYE53" s="1028"/>
      <c r="AYF53" s="1028"/>
      <c r="AYG53" s="1028"/>
      <c r="AYH53" s="1028"/>
      <c r="AYI53" s="1028"/>
      <c r="AYJ53" s="1028"/>
      <c r="AYK53" s="1028"/>
      <c r="AYL53" s="1028"/>
      <c r="AYM53" s="1028"/>
      <c r="AYN53" s="1028"/>
      <c r="AYO53" s="1028"/>
      <c r="AYP53" s="1028"/>
      <c r="AYQ53" s="1028"/>
      <c r="AYR53" s="1028"/>
      <c r="AYS53" s="1028"/>
      <c r="AYT53" s="1028"/>
      <c r="AYU53" s="1028"/>
      <c r="AYV53" s="1028"/>
      <c r="AYW53" s="1028"/>
      <c r="AYX53" s="1028"/>
      <c r="AYY53" s="1028"/>
      <c r="AYZ53" s="1028"/>
      <c r="AZA53" s="1028"/>
      <c r="AZB53" s="1028"/>
      <c r="AZC53" s="1028"/>
      <c r="AZD53" s="1028"/>
      <c r="AZE53" s="1028"/>
      <c r="AZF53" s="1028"/>
      <c r="AZG53" s="1028"/>
      <c r="AZH53" s="1028"/>
      <c r="AZI53" s="1028"/>
      <c r="AZJ53" s="1028"/>
      <c r="AZK53" s="1028"/>
      <c r="AZL53" s="1028"/>
      <c r="AZM53" s="1028"/>
      <c r="AZN53" s="1028"/>
      <c r="AZO53" s="1028"/>
      <c r="AZP53" s="1028"/>
      <c r="AZQ53" s="1028"/>
      <c r="AZR53" s="1028"/>
      <c r="AZS53" s="1028"/>
      <c r="AZT53" s="1028"/>
      <c r="AZU53" s="1028"/>
      <c r="AZV53" s="1028"/>
      <c r="AZW53" s="1028"/>
      <c r="AZX53" s="1028"/>
      <c r="AZY53" s="1028"/>
      <c r="AZZ53" s="1028"/>
      <c r="BAA53" s="1028"/>
      <c r="BAB53" s="1028"/>
      <c r="BAC53" s="1028"/>
      <c r="BAD53" s="1028"/>
      <c r="BAE53" s="1028"/>
      <c r="BAF53" s="1028"/>
      <c r="BAG53" s="1028"/>
      <c r="BAH53" s="1028"/>
      <c r="BAI53" s="1028"/>
      <c r="BAJ53" s="1028"/>
      <c r="BAK53" s="1028"/>
      <c r="BAL53" s="1028"/>
      <c r="BAM53" s="1028"/>
      <c r="BAN53" s="1028"/>
      <c r="BAO53" s="1028"/>
      <c r="BAP53" s="1028"/>
      <c r="BAQ53" s="1028"/>
      <c r="BAR53" s="1028"/>
      <c r="BAS53" s="1028"/>
      <c r="BAT53" s="1028"/>
      <c r="BAU53" s="1028"/>
      <c r="BAV53" s="1028"/>
      <c r="BAW53" s="1028"/>
      <c r="BAX53" s="1028"/>
      <c r="BAY53" s="1028"/>
      <c r="BAZ53" s="1028"/>
      <c r="BBA53" s="1028"/>
      <c r="BBB53" s="1028"/>
      <c r="BBC53" s="1028"/>
      <c r="BBD53" s="1028"/>
      <c r="BBE53" s="1028"/>
      <c r="BBF53" s="1028"/>
      <c r="BBG53" s="1028"/>
      <c r="BBH53" s="1028"/>
      <c r="BBI53" s="1028"/>
      <c r="BBJ53" s="1028"/>
      <c r="BBK53" s="1028"/>
      <c r="BBL53" s="1028"/>
      <c r="BBM53" s="1028"/>
      <c r="BBN53" s="1028"/>
      <c r="BBO53" s="1028"/>
      <c r="BBP53" s="1028"/>
      <c r="BBQ53" s="1028"/>
      <c r="BBR53" s="1028"/>
      <c r="BBS53" s="1028"/>
      <c r="BBT53" s="1028"/>
      <c r="BBU53" s="1028"/>
      <c r="BBV53" s="1028"/>
      <c r="BBW53" s="1028"/>
      <c r="BBX53" s="1028"/>
      <c r="BBY53" s="1028"/>
      <c r="BBZ53" s="1028"/>
      <c r="BCA53" s="1028"/>
      <c r="BCB53" s="1028"/>
      <c r="BCC53" s="1028"/>
      <c r="BCD53" s="1028"/>
      <c r="BCE53" s="1028"/>
      <c r="BCF53" s="1028"/>
      <c r="BCG53" s="1028"/>
      <c r="BCH53" s="1028"/>
      <c r="BCI53" s="1028"/>
      <c r="BCJ53" s="1028"/>
      <c r="BCK53" s="1028"/>
      <c r="BCL53" s="1028"/>
      <c r="BCM53" s="1028"/>
      <c r="BCN53" s="1028"/>
      <c r="BCO53" s="1028"/>
      <c r="BCP53" s="1028"/>
      <c r="BCQ53" s="1028"/>
      <c r="BCR53" s="1028"/>
      <c r="BCS53" s="1028"/>
      <c r="BCT53" s="1028"/>
      <c r="BCU53" s="1028"/>
      <c r="BCV53" s="1028"/>
      <c r="BCW53" s="1028"/>
      <c r="BCX53" s="1028"/>
      <c r="BCY53" s="1028"/>
      <c r="BCZ53" s="1028"/>
      <c r="BDA53" s="1028"/>
      <c r="BDB53" s="1028"/>
      <c r="BDC53" s="1028"/>
      <c r="BDD53" s="1028"/>
      <c r="BDE53" s="1028"/>
      <c r="BDF53" s="1028"/>
      <c r="BDG53" s="1028"/>
      <c r="BDH53" s="1028"/>
      <c r="BDI53" s="1028"/>
      <c r="BDJ53" s="1028"/>
      <c r="BDK53" s="1028"/>
      <c r="BDL53" s="1028"/>
      <c r="BDM53" s="1028"/>
      <c r="BDN53" s="1028"/>
      <c r="BDO53" s="1028"/>
      <c r="BDP53" s="1028"/>
      <c r="BDQ53" s="1028"/>
      <c r="BDR53" s="1028"/>
      <c r="BDS53" s="1028"/>
      <c r="BDT53" s="1028"/>
      <c r="BDU53" s="1028"/>
      <c r="BDV53" s="1028"/>
      <c r="BDW53" s="1028"/>
      <c r="BDX53" s="1028"/>
      <c r="BDY53" s="1028"/>
      <c r="BDZ53" s="1028"/>
      <c r="BEA53" s="1028"/>
      <c r="BEB53" s="1028"/>
      <c r="BEC53" s="1028"/>
      <c r="BED53" s="1028"/>
      <c r="BEE53" s="1028"/>
      <c r="BEF53" s="1028"/>
      <c r="BEG53" s="1028"/>
      <c r="BEH53" s="1028"/>
      <c r="BEI53" s="1028"/>
      <c r="BEJ53" s="1028"/>
      <c r="BEK53" s="1028"/>
      <c r="BEL53" s="1028"/>
      <c r="BEM53" s="1028"/>
      <c r="BEN53" s="1028"/>
      <c r="BEO53" s="1028"/>
      <c r="BEP53" s="1028"/>
      <c r="BEQ53" s="1028"/>
      <c r="BER53" s="1028"/>
      <c r="BES53" s="1028"/>
      <c r="BET53" s="1028"/>
      <c r="BEU53" s="1028"/>
      <c r="BEV53" s="1028"/>
      <c r="BEW53" s="1028"/>
      <c r="BEX53" s="1028"/>
      <c r="BEY53" s="1028"/>
      <c r="BEZ53" s="1028"/>
      <c r="BFA53" s="1028"/>
      <c r="BFB53" s="1028"/>
      <c r="BFC53" s="1028"/>
      <c r="BFD53" s="1028"/>
      <c r="BFE53" s="1028"/>
      <c r="BFF53" s="1028"/>
      <c r="BFG53" s="1028"/>
      <c r="BFH53" s="1028"/>
      <c r="BFI53" s="1028"/>
      <c r="BFJ53" s="1028"/>
      <c r="BFK53" s="1028"/>
      <c r="BFL53" s="1028"/>
      <c r="BFM53" s="1028"/>
      <c r="BFN53" s="1028"/>
      <c r="BFO53" s="1028"/>
      <c r="BFP53" s="1028"/>
      <c r="BFQ53" s="1028"/>
      <c r="BFR53" s="1028"/>
      <c r="BFS53" s="1028"/>
      <c r="BFT53" s="1028"/>
      <c r="BFU53" s="1028"/>
      <c r="BFV53" s="1028"/>
      <c r="BFW53" s="1028"/>
      <c r="BFX53" s="1028"/>
      <c r="BFY53" s="1028"/>
      <c r="BFZ53" s="1028"/>
      <c r="BGA53" s="1028"/>
      <c r="BGB53" s="1028"/>
      <c r="BGC53" s="1028"/>
      <c r="BGD53" s="1028"/>
      <c r="BGE53" s="1028"/>
      <c r="BGF53" s="1028"/>
      <c r="BGG53" s="1028"/>
      <c r="BGH53" s="1028"/>
      <c r="BGI53" s="1028"/>
      <c r="BGJ53" s="1028"/>
      <c r="BGK53" s="1028"/>
      <c r="BGL53" s="1028"/>
      <c r="BGM53" s="1028"/>
      <c r="BGN53" s="1028"/>
      <c r="BGO53" s="1028"/>
      <c r="BGP53" s="1028"/>
      <c r="BGQ53" s="1028"/>
      <c r="BGR53" s="1028"/>
      <c r="BGS53" s="1028"/>
      <c r="BGT53" s="1028"/>
      <c r="BGU53" s="1028"/>
      <c r="BGV53" s="1028"/>
      <c r="BGW53" s="1028"/>
      <c r="BGX53" s="1028"/>
      <c r="BGY53" s="1028"/>
      <c r="BGZ53" s="1028"/>
      <c r="BHA53" s="1028"/>
      <c r="BHB53" s="1028"/>
      <c r="BHC53" s="1028"/>
      <c r="BHD53" s="1028"/>
      <c r="BHE53" s="1028"/>
      <c r="BHF53" s="1028"/>
      <c r="BHG53" s="1028"/>
      <c r="BHH53" s="1028"/>
      <c r="BHI53" s="1028"/>
      <c r="BHJ53" s="1028"/>
      <c r="BHK53" s="1028"/>
      <c r="BHL53" s="1028"/>
      <c r="BHM53" s="1028"/>
      <c r="BHN53" s="1028"/>
      <c r="BHO53" s="1028"/>
      <c r="BHP53" s="1028"/>
      <c r="BHQ53" s="1028"/>
      <c r="BHR53" s="1028"/>
      <c r="BHS53" s="1028"/>
      <c r="BHT53" s="1028"/>
      <c r="BHU53" s="1028"/>
      <c r="BHV53" s="1028"/>
      <c r="BHW53" s="1028"/>
      <c r="BHX53" s="1028"/>
      <c r="BHY53" s="1028"/>
      <c r="BHZ53" s="1028"/>
      <c r="BIA53" s="1028"/>
      <c r="BIB53" s="1028"/>
      <c r="BIC53" s="1028"/>
      <c r="BID53" s="1028"/>
      <c r="BIE53" s="1028"/>
      <c r="BIF53" s="1028"/>
      <c r="BIG53" s="1028"/>
      <c r="BIH53" s="1028"/>
      <c r="BII53" s="1028"/>
      <c r="BIJ53" s="1028"/>
      <c r="BIK53" s="1028"/>
      <c r="BIL53" s="1028"/>
      <c r="BIM53" s="1028"/>
      <c r="BIN53" s="1028"/>
      <c r="BIO53" s="1028"/>
      <c r="BIP53" s="1028"/>
      <c r="BIQ53" s="1028"/>
      <c r="BIR53" s="1028"/>
      <c r="BIS53" s="1028"/>
      <c r="BIT53" s="1028"/>
      <c r="BIU53" s="1028"/>
      <c r="BIV53" s="1028"/>
      <c r="BIW53" s="1028"/>
      <c r="BIX53" s="1028"/>
      <c r="BIY53" s="1028"/>
      <c r="BIZ53" s="1028"/>
      <c r="BJA53" s="1028"/>
      <c r="BJB53" s="1028"/>
      <c r="BJC53" s="1028"/>
      <c r="BJD53" s="1028"/>
      <c r="BJE53" s="1028"/>
      <c r="BJF53" s="1028"/>
      <c r="BJG53" s="1028"/>
      <c r="BJH53" s="1028"/>
      <c r="BJI53" s="1028"/>
      <c r="BJJ53" s="1028"/>
      <c r="BJK53" s="1028"/>
      <c r="BJL53" s="1028"/>
      <c r="BJM53" s="1028"/>
      <c r="BJN53" s="1028"/>
      <c r="BJO53" s="1028"/>
      <c r="BJP53" s="1028"/>
      <c r="BJQ53" s="1028"/>
      <c r="BJR53" s="1028"/>
      <c r="BJS53" s="1028"/>
      <c r="BJT53" s="1028"/>
      <c r="BJU53" s="1028"/>
      <c r="BJV53" s="1028"/>
      <c r="BJW53" s="1028"/>
      <c r="BJX53" s="1028"/>
      <c r="BJY53" s="1028"/>
      <c r="BJZ53" s="1028"/>
      <c r="BKA53" s="1028"/>
      <c r="BKB53" s="1028"/>
      <c r="BKC53" s="1028"/>
      <c r="BKD53" s="1028"/>
      <c r="BKE53" s="1028"/>
      <c r="BKF53" s="1028"/>
      <c r="BKG53" s="1028"/>
      <c r="BKH53" s="1028"/>
      <c r="BKI53" s="1028"/>
      <c r="BKJ53" s="1028"/>
      <c r="BKK53" s="1028"/>
      <c r="BKL53" s="1028"/>
      <c r="BKM53" s="1028"/>
      <c r="BKN53" s="1028"/>
      <c r="BKO53" s="1028"/>
      <c r="BKP53" s="1028"/>
      <c r="BKQ53" s="1028"/>
      <c r="BKR53" s="1028"/>
      <c r="BKS53" s="1028"/>
      <c r="BKT53" s="1028"/>
      <c r="BKU53" s="1028"/>
      <c r="BKV53" s="1028"/>
      <c r="BKW53" s="1028"/>
      <c r="BKX53" s="1028"/>
      <c r="BKY53" s="1028"/>
      <c r="BKZ53" s="1028"/>
      <c r="BLA53" s="1028"/>
      <c r="BLB53" s="1028"/>
      <c r="BLC53" s="1028"/>
      <c r="BLD53" s="1028"/>
      <c r="BLE53" s="1028"/>
      <c r="BLF53" s="1028"/>
      <c r="BLG53" s="1028"/>
      <c r="BLH53" s="1028"/>
      <c r="BLI53" s="1028"/>
      <c r="BLJ53" s="1028"/>
      <c r="BLK53" s="1028"/>
      <c r="BLL53" s="1028"/>
      <c r="BLM53" s="1028"/>
      <c r="BLN53" s="1028"/>
      <c r="BLO53" s="1028"/>
      <c r="BLP53" s="1028"/>
      <c r="BLQ53" s="1028"/>
      <c r="BLR53" s="1028"/>
      <c r="BLS53" s="1028"/>
      <c r="BLT53" s="1028"/>
      <c r="BLU53" s="1028"/>
      <c r="BLV53" s="1028"/>
      <c r="BLW53" s="1028"/>
      <c r="BLX53" s="1028"/>
      <c r="BLY53" s="1028"/>
      <c r="BLZ53" s="1028"/>
      <c r="BMA53" s="1028"/>
      <c r="BMB53" s="1028"/>
      <c r="BMC53" s="1028"/>
      <c r="BMD53" s="1028"/>
      <c r="BME53" s="1028"/>
      <c r="BMF53" s="1028"/>
      <c r="BMG53" s="1028"/>
      <c r="BMH53" s="1028"/>
      <c r="BMI53" s="1028"/>
      <c r="BMJ53" s="1028"/>
      <c r="BMK53" s="1028"/>
      <c r="BML53" s="1028"/>
      <c r="BMM53" s="1028"/>
      <c r="BMN53" s="1028"/>
      <c r="BMO53" s="1028"/>
      <c r="BMP53" s="1028"/>
      <c r="BMQ53" s="1028"/>
      <c r="BMR53" s="1028"/>
      <c r="BMS53" s="1028"/>
      <c r="BMT53" s="1028"/>
      <c r="BMU53" s="1028"/>
      <c r="BMV53" s="1028"/>
      <c r="BMW53" s="1028"/>
      <c r="BMX53" s="1028"/>
      <c r="BMY53" s="1028"/>
      <c r="BMZ53" s="1028"/>
      <c r="BNA53" s="1028"/>
      <c r="BNB53" s="1028"/>
      <c r="BNC53" s="1028"/>
      <c r="BND53" s="1028"/>
      <c r="BNE53" s="1028"/>
      <c r="BNF53" s="1028"/>
      <c r="BNG53" s="1028"/>
      <c r="BNH53" s="1028"/>
      <c r="BNI53" s="1028"/>
      <c r="BNJ53" s="1028"/>
      <c r="BNK53" s="1028"/>
      <c r="BNL53" s="1028"/>
      <c r="BNM53" s="1028"/>
      <c r="BNN53" s="1028"/>
      <c r="BNO53" s="1028"/>
      <c r="BNP53" s="1028"/>
      <c r="BNQ53" s="1028"/>
      <c r="BNR53" s="1028"/>
      <c r="BNS53" s="1028"/>
      <c r="BNT53" s="1028"/>
      <c r="BNU53" s="1028"/>
      <c r="BNV53" s="1028"/>
      <c r="BNW53" s="1028"/>
      <c r="BNX53" s="1028"/>
      <c r="BNY53" s="1028"/>
      <c r="BNZ53" s="1028"/>
      <c r="BOA53" s="1028"/>
      <c r="BOB53" s="1028"/>
      <c r="BOC53" s="1028"/>
      <c r="BOD53" s="1028"/>
      <c r="BOE53" s="1028"/>
      <c r="BOF53" s="1028"/>
      <c r="BOG53" s="1028"/>
      <c r="BOH53" s="1028"/>
      <c r="BOI53" s="1028"/>
      <c r="BOJ53" s="1028"/>
      <c r="BOK53" s="1028"/>
      <c r="BOL53" s="1028"/>
      <c r="BOM53" s="1028"/>
      <c r="BON53" s="1028"/>
      <c r="BOO53" s="1028"/>
      <c r="BOP53" s="1028"/>
      <c r="BOQ53" s="1028"/>
      <c r="BOR53" s="1028"/>
      <c r="BOS53" s="1028"/>
      <c r="BOT53" s="1028"/>
      <c r="BOU53" s="1028"/>
      <c r="BOV53" s="1028"/>
      <c r="BOW53" s="1028"/>
      <c r="BOX53" s="1028"/>
      <c r="BOY53" s="1028"/>
      <c r="BOZ53" s="1028"/>
      <c r="BPA53" s="1028"/>
      <c r="BPB53" s="1028"/>
      <c r="BPC53" s="1028"/>
      <c r="BPD53" s="1028"/>
      <c r="BPE53" s="1028"/>
      <c r="BPF53" s="1028"/>
      <c r="BPG53" s="1028"/>
      <c r="BPH53" s="1028"/>
      <c r="BPI53" s="1028"/>
      <c r="BPJ53" s="1028"/>
      <c r="BPK53" s="1028"/>
      <c r="BPL53" s="1028"/>
      <c r="BPM53" s="1028"/>
      <c r="BPN53" s="1028"/>
      <c r="BPO53" s="1028"/>
      <c r="BPP53" s="1028"/>
      <c r="BPQ53" s="1028"/>
      <c r="BPR53" s="1028"/>
      <c r="BPS53" s="1028"/>
      <c r="BPT53" s="1028"/>
      <c r="BPU53" s="1028"/>
      <c r="BPV53" s="1028"/>
      <c r="BPW53" s="1028"/>
      <c r="BPX53" s="1028"/>
      <c r="BPY53" s="1028"/>
      <c r="BPZ53" s="1028"/>
      <c r="BQA53" s="1028"/>
      <c r="BQB53" s="1028"/>
      <c r="BQC53" s="1028"/>
      <c r="BQD53" s="1028"/>
      <c r="BQE53" s="1028"/>
      <c r="BQF53" s="1028"/>
      <c r="BQG53" s="1028"/>
      <c r="BQH53" s="1028"/>
      <c r="BQI53" s="1028"/>
      <c r="BQJ53" s="1028"/>
      <c r="BQK53" s="1028"/>
      <c r="BQL53" s="1028"/>
      <c r="BQM53" s="1028"/>
      <c r="BQN53" s="1028"/>
      <c r="BQO53" s="1028"/>
      <c r="BQP53" s="1028"/>
      <c r="BQQ53" s="1028"/>
      <c r="BQR53" s="1028"/>
      <c r="BQS53" s="1028"/>
      <c r="BQT53" s="1028"/>
      <c r="BQU53" s="1028"/>
      <c r="BQV53" s="1028"/>
      <c r="BQW53" s="1028"/>
      <c r="BQX53" s="1028"/>
      <c r="BQY53" s="1028"/>
      <c r="BQZ53" s="1028"/>
      <c r="BRA53" s="1028"/>
      <c r="BRB53" s="1028"/>
      <c r="BRC53" s="1028"/>
      <c r="BRD53" s="1028"/>
      <c r="BRE53" s="1028"/>
      <c r="BRF53" s="1028"/>
      <c r="BRG53" s="1028"/>
      <c r="BRH53" s="1028"/>
      <c r="BRI53" s="1028"/>
      <c r="BRJ53" s="1028"/>
      <c r="BRK53" s="1028"/>
      <c r="BRL53" s="1028"/>
      <c r="BRM53" s="1028"/>
      <c r="BRN53" s="1028"/>
      <c r="BRO53" s="1028"/>
      <c r="BRP53" s="1028"/>
      <c r="BRQ53" s="1028"/>
      <c r="BRR53" s="1028"/>
      <c r="BRS53" s="1028"/>
      <c r="BRT53" s="1028"/>
      <c r="BRU53" s="1028"/>
      <c r="BRV53" s="1028"/>
      <c r="BRW53" s="1028"/>
      <c r="BRX53" s="1028"/>
      <c r="BRY53" s="1028"/>
      <c r="BRZ53" s="1028"/>
      <c r="BSA53" s="1028"/>
      <c r="BSB53" s="1028"/>
      <c r="BSC53" s="1028"/>
      <c r="BSD53" s="1028"/>
      <c r="BSE53" s="1028"/>
      <c r="BSF53" s="1028"/>
      <c r="BSG53" s="1028"/>
      <c r="BSH53" s="1028"/>
      <c r="BSI53" s="1028"/>
      <c r="BSJ53" s="1028"/>
      <c r="BSK53" s="1028"/>
      <c r="BSL53" s="1028"/>
      <c r="BSM53" s="1028"/>
      <c r="BSN53" s="1028"/>
      <c r="BSO53" s="1028"/>
      <c r="BSP53" s="1028"/>
      <c r="BSQ53" s="1028"/>
      <c r="BSR53" s="1028"/>
      <c r="BSS53" s="1028"/>
      <c r="BST53" s="1028"/>
      <c r="BSU53" s="1028"/>
      <c r="BSV53" s="1028"/>
      <c r="BSW53" s="1028"/>
      <c r="BSX53" s="1028"/>
      <c r="BSY53" s="1028"/>
      <c r="BSZ53" s="1028"/>
      <c r="BTA53" s="1028"/>
      <c r="BTB53" s="1028"/>
      <c r="BTC53" s="1028"/>
      <c r="BTD53" s="1028"/>
      <c r="BTE53" s="1028"/>
      <c r="BTF53" s="1028"/>
      <c r="BTG53" s="1028"/>
      <c r="BTH53" s="1028"/>
      <c r="BTI53" s="1028"/>
      <c r="BTJ53" s="1028"/>
      <c r="BTK53" s="1028"/>
      <c r="BTL53" s="1028"/>
      <c r="BTM53" s="1028"/>
      <c r="BTN53" s="1028"/>
      <c r="BTO53" s="1028"/>
      <c r="BTP53" s="1028"/>
      <c r="BTQ53" s="1028"/>
      <c r="BTR53" s="1028"/>
      <c r="BTS53" s="1028"/>
      <c r="BTT53" s="1028"/>
      <c r="BTU53" s="1028"/>
      <c r="BTV53" s="1028"/>
      <c r="BTW53" s="1028"/>
      <c r="BTX53" s="1028"/>
      <c r="BTY53" s="1028"/>
      <c r="BTZ53" s="1028"/>
      <c r="BUA53" s="1028"/>
      <c r="BUB53" s="1028"/>
      <c r="BUC53" s="1028"/>
      <c r="BUD53" s="1028"/>
      <c r="BUE53" s="1028"/>
      <c r="BUF53" s="1028"/>
      <c r="BUG53" s="1028"/>
      <c r="BUH53" s="1028"/>
      <c r="BUI53" s="1028"/>
      <c r="BUJ53" s="1028"/>
      <c r="BUK53" s="1028"/>
      <c r="BUL53" s="1028"/>
      <c r="BUM53" s="1028"/>
      <c r="BUN53" s="1028"/>
      <c r="BUO53" s="1028"/>
      <c r="BUP53" s="1028"/>
      <c r="BUQ53" s="1028"/>
      <c r="BUR53" s="1028"/>
      <c r="BUS53" s="1028"/>
      <c r="BUT53" s="1028"/>
      <c r="BUU53" s="1028"/>
      <c r="BUV53" s="1028"/>
      <c r="BUW53" s="1028"/>
      <c r="BUX53" s="1028"/>
      <c r="BUY53" s="1028"/>
      <c r="BUZ53" s="1028"/>
      <c r="BVA53" s="1028"/>
      <c r="BVB53" s="1028"/>
      <c r="BVC53" s="1028"/>
      <c r="BVD53" s="1028"/>
      <c r="BVE53" s="1028"/>
      <c r="BVF53" s="1028"/>
      <c r="BVG53" s="1028"/>
      <c r="BVH53" s="1028"/>
      <c r="BVI53" s="1028"/>
      <c r="BVJ53" s="1028"/>
      <c r="BVK53" s="1028"/>
      <c r="BVL53" s="1028"/>
      <c r="BVM53" s="1028"/>
      <c r="BVN53" s="1028"/>
      <c r="BVO53" s="1028"/>
      <c r="BVP53" s="1028"/>
      <c r="BVQ53" s="1028"/>
      <c r="BVR53" s="1028"/>
      <c r="BVS53" s="1028"/>
      <c r="BVT53" s="1028"/>
      <c r="BVU53" s="1028"/>
      <c r="BVV53" s="1028"/>
      <c r="BVW53" s="1028"/>
      <c r="BVX53" s="1028"/>
      <c r="BVY53" s="1028"/>
      <c r="BVZ53" s="1028"/>
      <c r="BWA53" s="1028"/>
      <c r="BWB53" s="1028"/>
      <c r="BWC53" s="1028"/>
      <c r="BWD53" s="1028"/>
      <c r="BWE53" s="1028"/>
      <c r="BWF53" s="1028"/>
      <c r="BWG53" s="1028"/>
      <c r="BWH53" s="1028"/>
      <c r="BWI53" s="1028"/>
      <c r="BWJ53" s="1028"/>
      <c r="BWK53" s="1028"/>
      <c r="BWL53" s="1028"/>
      <c r="BWM53" s="1028"/>
      <c r="BWN53" s="1028"/>
      <c r="BWO53" s="1028"/>
      <c r="BWP53" s="1028"/>
      <c r="BWQ53" s="1028"/>
      <c r="BWR53" s="1028"/>
      <c r="BWS53" s="1028"/>
      <c r="BWT53" s="1028"/>
      <c r="BWU53" s="1028"/>
      <c r="BWV53" s="1028"/>
      <c r="BWW53" s="1028"/>
      <c r="BWX53" s="1028"/>
      <c r="BWY53" s="1028"/>
      <c r="BWZ53" s="1028"/>
      <c r="BXA53" s="1028"/>
      <c r="BXB53" s="1028"/>
      <c r="BXC53" s="1028"/>
      <c r="BXD53" s="1028"/>
      <c r="BXE53" s="1028"/>
      <c r="BXF53" s="1028"/>
      <c r="BXG53" s="1028"/>
      <c r="BXH53" s="1028"/>
      <c r="BXI53" s="1028"/>
      <c r="BXJ53" s="1028"/>
      <c r="BXK53" s="1028"/>
      <c r="BXL53" s="1028"/>
      <c r="BXM53" s="1028"/>
      <c r="BXN53" s="1028"/>
      <c r="BXO53" s="1028"/>
      <c r="BXP53" s="1028"/>
      <c r="BXQ53" s="1028"/>
      <c r="BXR53" s="1028"/>
      <c r="BXS53" s="1028"/>
      <c r="BXT53" s="1028"/>
      <c r="BXU53" s="1028"/>
      <c r="BXV53" s="1028"/>
      <c r="BXW53" s="1028"/>
      <c r="BXX53" s="1028"/>
      <c r="BXY53" s="1028"/>
      <c r="BXZ53" s="1028"/>
      <c r="BYA53" s="1028"/>
      <c r="BYB53" s="1028"/>
      <c r="BYC53" s="1028"/>
      <c r="BYD53" s="1028"/>
      <c r="BYE53" s="1028"/>
      <c r="BYF53" s="1028"/>
      <c r="BYG53" s="1028"/>
      <c r="BYH53" s="1028"/>
      <c r="BYI53" s="1028"/>
      <c r="BYJ53" s="1028"/>
      <c r="BYK53" s="1028"/>
      <c r="BYL53" s="1028"/>
      <c r="BYM53" s="1028"/>
      <c r="BYN53" s="1028"/>
      <c r="BYO53" s="1028"/>
      <c r="BYP53" s="1028"/>
      <c r="BYQ53" s="1028"/>
      <c r="BYR53" s="1028"/>
      <c r="BYS53" s="1028"/>
      <c r="BYT53" s="1028"/>
      <c r="BYU53" s="1028"/>
      <c r="BYV53" s="1028"/>
      <c r="BYW53" s="1028"/>
      <c r="BYX53" s="1028"/>
      <c r="BYY53" s="1028"/>
      <c r="BYZ53" s="1028"/>
      <c r="BZA53" s="1028"/>
      <c r="BZB53" s="1028"/>
      <c r="BZC53" s="1028"/>
      <c r="BZD53" s="1028"/>
      <c r="BZE53" s="1028"/>
      <c r="BZF53" s="1028"/>
      <c r="BZG53" s="1028"/>
      <c r="BZH53" s="1028"/>
      <c r="BZI53" s="1028"/>
      <c r="BZJ53" s="1028"/>
      <c r="BZK53" s="1028"/>
      <c r="BZL53" s="1028"/>
      <c r="BZM53" s="1028"/>
      <c r="BZN53" s="1028"/>
      <c r="BZO53" s="1028"/>
      <c r="BZP53" s="1028"/>
      <c r="BZQ53" s="1028"/>
      <c r="BZR53" s="1028"/>
      <c r="BZS53" s="1028"/>
      <c r="BZT53" s="1028"/>
      <c r="BZU53" s="1028"/>
      <c r="BZV53" s="1028"/>
      <c r="BZW53" s="1028"/>
      <c r="BZX53" s="1028"/>
      <c r="BZY53" s="1028"/>
      <c r="BZZ53" s="1028"/>
      <c r="CAA53" s="1028"/>
      <c r="CAB53" s="1028"/>
      <c r="CAC53" s="1028"/>
      <c r="CAD53" s="1028"/>
      <c r="CAE53" s="1028"/>
      <c r="CAF53" s="1028"/>
      <c r="CAG53" s="1028"/>
      <c r="CAH53" s="1028"/>
      <c r="CAI53" s="1028"/>
      <c r="CAJ53" s="1028"/>
      <c r="CAK53" s="1028"/>
      <c r="CAL53" s="1028"/>
      <c r="CAM53" s="1028"/>
      <c r="CAN53" s="1028"/>
      <c r="CAO53" s="1028"/>
      <c r="CAP53" s="1028"/>
      <c r="CAQ53" s="1028"/>
      <c r="CAR53" s="1028"/>
      <c r="CAS53" s="1028"/>
      <c r="CAT53" s="1028"/>
      <c r="CAU53" s="1028"/>
      <c r="CAV53" s="1028"/>
      <c r="CAW53" s="1028"/>
      <c r="CAX53" s="1028"/>
      <c r="CAY53" s="1028"/>
      <c r="CAZ53" s="1028"/>
      <c r="CBA53" s="1028"/>
      <c r="CBB53" s="1028"/>
      <c r="CBC53" s="1028"/>
      <c r="CBD53" s="1028"/>
      <c r="CBE53" s="1028"/>
      <c r="CBF53" s="1028"/>
      <c r="CBG53" s="1028"/>
      <c r="CBH53" s="1028"/>
      <c r="CBI53" s="1028"/>
      <c r="CBJ53" s="1028"/>
      <c r="CBK53" s="1028"/>
      <c r="CBL53" s="1028"/>
      <c r="CBM53" s="1028"/>
      <c r="CBN53" s="1028"/>
      <c r="CBO53" s="1028"/>
      <c r="CBP53" s="1028"/>
      <c r="CBQ53" s="1028"/>
      <c r="CBR53" s="1028"/>
      <c r="CBS53" s="1028"/>
      <c r="CBT53" s="1028"/>
      <c r="CBU53" s="1028"/>
      <c r="CBV53" s="1028"/>
      <c r="CBW53" s="1028"/>
      <c r="CBX53" s="1028"/>
      <c r="CBY53" s="1028"/>
      <c r="CBZ53" s="1028"/>
      <c r="CCA53" s="1028"/>
      <c r="CCB53" s="1028"/>
      <c r="CCC53" s="1028"/>
      <c r="CCD53" s="1028"/>
      <c r="CCE53" s="1028"/>
      <c r="CCF53" s="1028"/>
      <c r="CCG53" s="1028"/>
      <c r="CCH53" s="1028"/>
      <c r="CCI53" s="1028"/>
      <c r="CCJ53" s="1028"/>
      <c r="CCK53" s="1028"/>
      <c r="CCL53" s="1028"/>
      <c r="CCM53" s="1028"/>
      <c r="CCN53" s="1028"/>
      <c r="CCO53" s="1028"/>
      <c r="CCP53" s="1028"/>
      <c r="CCQ53" s="1028"/>
      <c r="CCR53" s="1028"/>
      <c r="CCS53" s="1028"/>
      <c r="CCT53" s="1028"/>
      <c r="CCU53" s="1028"/>
      <c r="CCV53" s="1028"/>
      <c r="CCW53" s="1028"/>
      <c r="CCX53" s="1028"/>
      <c r="CCY53" s="1028"/>
      <c r="CCZ53" s="1028"/>
      <c r="CDA53" s="1028"/>
      <c r="CDB53" s="1028"/>
      <c r="CDC53" s="1028"/>
      <c r="CDD53" s="1028"/>
      <c r="CDE53" s="1028"/>
      <c r="CDF53" s="1028"/>
      <c r="CDG53" s="1028"/>
      <c r="CDH53" s="1028"/>
      <c r="CDI53" s="1028"/>
      <c r="CDJ53" s="1028"/>
      <c r="CDK53" s="1028"/>
      <c r="CDL53" s="1028"/>
      <c r="CDM53" s="1028"/>
      <c r="CDN53" s="1028"/>
      <c r="CDO53" s="1028"/>
      <c r="CDP53" s="1028"/>
      <c r="CDQ53" s="1028"/>
      <c r="CDR53" s="1028"/>
      <c r="CDS53" s="1028"/>
      <c r="CDT53" s="1028"/>
      <c r="CDU53" s="1028"/>
      <c r="CDV53" s="1028"/>
      <c r="CDW53" s="1028"/>
      <c r="CDX53" s="1028"/>
      <c r="CDY53" s="1028"/>
      <c r="CDZ53" s="1028"/>
      <c r="CEA53" s="1028"/>
      <c r="CEB53" s="1028"/>
      <c r="CEC53" s="1028"/>
      <c r="CED53" s="1028"/>
      <c r="CEE53" s="1028"/>
      <c r="CEF53" s="1028"/>
      <c r="CEG53" s="1028"/>
      <c r="CEH53" s="1028"/>
      <c r="CEI53" s="1028"/>
      <c r="CEJ53" s="1028"/>
      <c r="CEK53" s="1028"/>
      <c r="CEL53" s="1028"/>
      <c r="CEM53" s="1028"/>
      <c r="CEN53" s="1028"/>
      <c r="CEO53" s="1028"/>
      <c r="CEP53" s="1028"/>
      <c r="CEQ53" s="1028"/>
      <c r="CER53" s="1028"/>
      <c r="CES53" s="1028"/>
      <c r="CET53" s="1028"/>
      <c r="CEU53" s="1028"/>
      <c r="CEV53" s="1028"/>
      <c r="CEW53" s="1028"/>
      <c r="CEX53" s="1028"/>
      <c r="CEY53" s="1028"/>
      <c r="CEZ53" s="1028"/>
      <c r="CFA53" s="1028"/>
      <c r="CFB53" s="1028"/>
      <c r="CFC53" s="1028"/>
      <c r="CFD53" s="1028"/>
      <c r="CFE53" s="1028"/>
      <c r="CFF53" s="1028"/>
      <c r="CFG53" s="1028"/>
      <c r="CFH53" s="1028"/>
      <c r="CFI53" s="1028"/>
      <c r="CFJ53" s="1028"/>
      <c r="CFK53" s="1028"/>
      <c r="CFL53" s="1028"/>
      <c r="CFM53" s="1028"/>
      <c r="CFN53" s="1028"/>
      <c r="CFO53" s="1028"/>
      <c r="CFP53" s="1028"/>
      <c r="CFQ53" s="1028"/>
      <c r="CFR53" s="1028"/>
      <c r="CFS53" s="1028"/>
      <c r="CFT53" s="1028"/>
      <c r="CFU53" s="1028"/>
      <c r="CFV53" s="1028"/>
      <c r="CFW53" s="1028"/>
      <c r="CFX53" s="1028"/>
      <c r="CFY53" s="1028"/>
      <c r="CFZ53" s="1028"/>
      <c r="CGA53" s="1028"/>
      <c r="CGB53" s="1028"/>
      <c r="CGC53" s="1028"/>
      <c r="CGD53" s="1028"/>
      <c r="CGE53" s="1028"/>
      <c r="CGF53" s="1028"/>
      <c r="CGG53" s="1028"/>
      <c r="CGH53" s="1028"/>
      <c r="CGI53" s="1028"/>
      <c r="CGJ53" s="1028"/>
      <c r="CGK53" s="1028"/>
      <c r="CGL53" s="1028"/>
      <c r="CGM53" s="1028"/>
      <c r="CGN53" s="1028"/>
      <c r="CGO53" s="1028"/>
      <c r="CGP53" s="1028"/>
      <c r="CGQ53" s="1028"/>
      <c r="CGR53" s="1028"/>
      <c r="CGS53" s="1028"/>
      <c r="CGT53" s="1028"/>
      <c r="CGU53" s="1028"/>
      <c r="CGV53" s="1028"/>
      <c r="CGW53" s="1028"/>
      <c r="CGX53" s="1028"/>
      <c r="CGY53" s="1028"/>
      <c r="CGZ53" s="1028"/>
      <c r="CHA53" s="1028"/>
      <c r="CHB53" s="1028"/>
      <c r="CHC53" s="1028"/>
      <c r="CHD53" s="1028"/>
      <c r="CHE53" s="1028"/>
      <c r="CHF53" s="1028"/>
      <c r="CHG53" s="1028"/>
      <c r="CHH53" s="1028"/>
      <c r="CHI53" s="1028"/>
      <c r="CHJ53" s="1028"/>
      <c r="CHK53" s="1028"/>
      <c r="CHL53" s="1028"/>
      <c r="CHM53" s="1028"/>
      <c r="CHN53" s="1028"/>
      <c r="CHO53" s="1028"/>
      <c r="CHP53" s="1028"/>
      <c r="CHQ53" s="1028"/>
      <c r="CHR53" s="1028"/>
      <c r="CHS53" s="1028"/>
      <c r="CHT53" s="1028"/>
      <c r="CHU53" s="1028"/>
      <c r="CHV53" s="1028"/>
      <c r="CHW53" s="1028"/>
      <c r="CHX53" s="1028"/>
      <c r="CHY53" s="1028"/>
      <c r="CHZ53" s="1028"/>
      <c r="CIA53" s="1028"/>
      <c r="CIB53" s="1028"/>
      <c r="CIC53" s="1028"/>
      <c r="CID53" s="1028"/>
      <c r="CIE53" s="1028"/>
      <c r="CIF53" s="1028"/>
      <c r="CIG53" s="1028"/>
      <c r="CIH53" s="1028"/>
      <c r="CII53" s="1028"/>
      <c r="CIJ53" s="1028"/>
      <c r="CIK53" s="1028"/>
      <c r="CIL53" s="1028"/>
      <c r="CIM53" s="1028"/>
      <c r="CIN53" s="1028"/>
      <c r="CIO53" s="1028"/>
      <c r="CIP53" s="1028"/>
      <c r="CIQ53" s="1028"/>
      <c r="CIR53" s="1028"/>
      <c r="CIS53" s="1028"/>
      <c r="CIT53" s="1028"/>
      <c r="CIU53" s="1028"/>
      <c r="CIV53" s="1028"/>
      <c r="CIW53" s="1028"/>
      <c r="CIX53" s="1028"/>
      <c r="CIY53" s="1028"/>
      <c r="CIZ53" s="1028"/>
      <c r="CJA53" s="1028"/>
      <c r="CJB53" s="1028"/>
      <c r="CJC53" s="1028"/>
      <c r="CJD53" s="1028"/>
      <c r="CJE53" s="1028"/>
      <c r="CJF53" s="1028"/>
      <c r="CJG53" s="1028"/>
      <c r="CJH53" s="1028"/>
      <c r="CJI53" s="1028"/>
      <c r="CJJ53" s="1028"/>
      <c r="CJK53" s="1028"/>
      <c r="CJL53" s="1028"/>
      <c r="CJM53" s="1028"/>
      <c r="CJN53" s="1028"/>
      <c r="CJO53" s="1028"/>
      <c r="CJP53" s="1028"/>
      <c r="CJQ53" s="1028"/>
      <c r="CJR53" s="1028"/>
      <c r="CJS53" s="1028"/>
      <c r="CJT53" s="1028"/>
      <c r="CJU53" s="1028"/>
      <c r="CJV53" s="1028"/>
      <c r="CJW53" s="1028"/>
      <c r="CJX53" s="1028"/>
      <c r="CJY53" s="1028"/>
      <c r="CJZ53" s="1028"/>
      <c r="CKA53" s="1028"/>
      <c r="CKB53" s="1028"/>
      <c r="CKC53" s="1028"/>
      <c r="CKD53" s="1028"/>
      <c r="CKE53" s="1028"/>
      <c r="CKF53" s="1028"/>
      <c r="CKG53" s="1028"/>
      <c r="CKH53" s="1028"/>
      <c r="CKI53" s="1028"/>
      <c r="CKJ53" s="1028"/>
      <c r="CKK53" s="1028"/>
      <c r="CKL53" s="1028"/>
      <c r="CKM53" s="1028"/>
      <c r="CKN53" s="1028"/>
      <c r="CKO53" s="1028"/>
      <c r="CKP53" s="1028"/>
      <c r="CKQ53" s="1028"/>
      <c r="CKR53" s="1028"/>
      <c r="CKS53" s="1028"/>
      <c r="CKT53" s="1028"/>
      <c r="CKU53" s="1028"/>
      <c r="CKV53" s="1028"/>
      <c r="CKW53" s="1028"/>
      <c r="CKX53" s="1028"/>
      <c r="CKY53" s="1028"/>
      <c r="CKZ53" s="1028"/>
      <c r="CLA53" s="1028"/>
      <c r="CLB53" s="1028"/>
      <c r="CLC53" s="1028"/>
      <c r="CLD53" s="1028"/>
      <c r="CLE53" s="1028"/>
      <c r="CLF53" s="1028"/>
      <c r="CLG53" s="1028"/>
      <c r="CLH53" s="1028"/>
      <c r="CLI53" s="1028"/>
      <c r="CLJ53" s="1028"/>
      <c r="CLK53" s="1028"/>
      <c r="CLL53" s="1028"/>
      <c r="CLM53" s="1028"/>
      <c r="CLN53" s="1028"/>
      <c r="CLO53" s="1028"/>
      <c r="CLP53" s="1028"/>
      <c r="CLQ53" s="1028"/>
      <c r="CLR53" s="1028"/>
      <c r="CLS53" s="1028"/>
      <c r="CLT53" s="1028"/>
      <c r="CLU53" s="1028"/>
      <c r="CLV53" s="1028"/>
      <c r="CLW53" s="1028"/>
      <c r="CLX53" s="1028"/>
      <c r="CLY53" s="1028"/>
      <c r="CLZ53" s="1028"/>
      <c r="CMA53" s="1028"/>
      <c r="CMB53" s="1028"/>
      <c r="CMC53" s="1028"/>
      <c r="CMD53" s="1028"/>
      <c r="CME53" s="1028"/>
      <c r="CMF53" s="1028"/>
      <c r="CMG53" s="1028"/>
      <c r="CMH53" s="1028"/>
      <c r="CMI53" s="1028"/>
      <c r="CMJ53" s="1028"/>
      <c r="CMK53" s="1028"/>
      <c r="CML53" s="1028"/>
      <c r="CMM53" s="1028"/>
      <c r="CMN53" s="1028"/>
      <c r="CMO53" s="1028"/>
      <c r="CMP53" s="1028"/>
      <c r="CMQ53" s="1028"/>
      <c r="CMR53" s="1028"/>
      <c r="CMS53" s="1028"/>
      <c r="CMT53" s="1028"/>
      <c r="CMU53" s="1028"/>
      <c r="CMV53" s="1028"/>
      <c r="CMW53" s="1028"/>
      <c r="CMX53" s="1028"/>
      <c r="CMY53" s="1028"/>
      <c r="CMZ53" s="1028"/>
      <c r="CNA53" s="1028"/>
      <c r="CNB53" s="1028"/>
      <c r="CNC53" s="1028"/>
      <c r="CND53" s="1028"/>
      <c r="CNE53" s="1028"/>
      <c r="CNF53" s="1028"/>
      <c r="CNG53" s="1028"/>
      <c r="CNH53" s="1028"/>
      <c r="CNI53" s="1028"/>
      <c r="CNJ53" s="1028"/>
      <c r="CNK53" s="1028"/>
      <c r="CNL53" s="1028"/>
      <c r="CNM53" s="1028"/>
      <c r="CNN53" s="1028"/>
      <c r="CNO53" s="1028"/>
      <c r="CNP53" s="1028"/>
      <c r="CNQ53" s="1028"/>
      <c r="CNR53" s="1028"/>
      <c r="CNS53" s="1028"/>
      <c r="CNT53" s="1028"/>
      <c r="CNU53" s="1028"/>
      <c r="CNV53" s="1028"/>
      <c r="CNW53" s="1028"/>
      <c r="CNX53" s="1028"/>
      <c r="CNY53" s="1028"/>
      <c r="CNZ53" s="1028"/>
      <c r="COA53" s="1028"/>
      <c r="COB53" s="1028"/>
      <c r="COC53" s="1028"/>
      <c r="COD53" s="1028"/>
      <c r="COE53" s="1028"/>
      <c r="COF53" s="1028"/>
      <c r="COG53" s="1028"/>
      <c r="COH53" s="1028"/>
      <c r="COI53" s="1028"/>
      <c r="COJ53" s="1028"/>
      <c r="COK53" s="1028"/>
      <c r="COL53" s="1028"/>
      <c r="COM53" s="1028"/>
      <c r="CON53" s="1028"/>
      <c r="COO53" s="1028"/>
      <c r="COP53" s="1028"/>
      <c r="COQ53" s="1028"/>
      <c r="COR53" s="1028"/>
      <c r="COS53" s="1028"/>
      <c r="COT53" s="1028"/>
      <c r="COU53" s="1028"/>
      <c r="COV53" s="1028"/>
      <c r="COW53" s="1028"/>
      <c r="COX53" s="1028"/>
      <c r="COY53" s="1028"/>
      <c r="COZ53" s="1028"/>
      <c r="CPA53" s="1028"/>
      <c r="CPB53" s="1028"/>
      <c r="CPC53" s="1028"/>
      <c r="CPD53" s="1028"/>
      <c r="CPE53" s="1028"/>
      <c r="CPF53" s="1028"/>
      <c r="CPG53" s="1028"/>
      <c r="CPH53" s="1028"/>
      <c r="CPI53" s="1028"/>
      <c r="CPJ53" s="1028"/>
      <c r="CPK53" s="1028"/>
      <c r="CPL53" s="1028"/>
      <c r="CPM53" s="1028"/>
      <c r="CPN53" s="1028"/>
      <c r="CPO53" s="1028"/>
      <c r="CPP53" s="1028"/>
      <c r="CPQ53" s="1028"/>
      <c r="CPR53" s="1028"/>
      <c r="CPS53" s="1028"/>
      <c r="CPT53" s="1028"/>
      <c r="CPU53" s="1028"/>
      <c r="CPV53" s="1028"/>
      <c r="CPW53" s="1028"/>
      <c r="CPX53" s="1028"/>
      <c r="CPY53" s="1028"/>
      <c r="CPZ53" s="1028"/>
      <c r="CQA53" s="1028"/>
      <c r="CQB53" s="1028"/>
      <c r="CQC53" s="1028"/>
      <c r="CQD53" s="1028"/>
      <c r="CQE53" s="1028"/>
      <c r="CQF53" s="1028"/>
      <c r="CQG53" s="1028"/>
      <c r="CQH53" s="1028"/>
      <c r="CQI53" s="1028"/>
      <c r="CQJ53" s="1028"/>
      <c r="CQK53" s="1028"/>
      <c r="CQL53" s="1028"/>
      <c r="CQM53" s="1028"/>
      <c r="CQN53" s="1028"/>
      <c r="CQO53" s="1028"/>
      <c r="CQP53" s="1028"/>
      <c r="CQQ53" s="1028"/>
      <c r="CQR53" s="1028"/>
      <c r="CQS53" s="1028"/>
      <c r="CQT53" s="1028"/>
      <c r="CQU53" s="1028"/>
      <c r="CQV53" s="1028"/>
      <c r="CQW53" s="1028"/>
      <c r="CQX53" s="1028"/>
      <c r="CQY53" s="1028"/>
      <c r="CQZ53" s="1028"/>
      <c r="CRA53" s="1028"/>
      <c r="CRB53" s="1028"/>
      <c r="CRC53" s="1028"/>
      <c r="CRD53" s="1028"/>
      <c r="CRE53" s="1028"/>
      <c r="CRF53" s="1028"/>
      <c r="CRG53" s="1028"/>
      <c r="CRH53" s="1028"/>
      <c r="CRI53" s="1028"/>
      <c r="CRJ53" s="1028"/>
      <c r="CRK53" s="1028"/>
      <c r="CRL53" s="1028"/>
      <c r="CRM53" s="1028"/>
      <c r="CRN53" s="1028"/>
      <c r="CRO53" s="1028"/>
      <c r="CRP53" s="1028"/>
      <c r="CRQ53" s="1028"/>
      <c r="CRR53" s="1028"/>
      <c r="CRS53" s="1028"/>
      <c r="CRT53" s="1028"/>
      <c r="CRU53" s="1028"/>
      <c r="CRV53" s="1028"/>
      <c r="CRW53" s="1028"/>
      <c r="CRX53" s="1028"/>
      <c r="CRY53" s="1028"/>
      <c r="CRZ53" s="1028"/>
      <c r="CSA53" s="1028"/>
      <c r="CSB53" s="1028"/>
      <c r="CSC53" s="1028"/>
      <c r="CSD53" s="1028"/>
      <c r="CSE53" s="1028"/>
      <c r="CSF53" s="1028"/>
      <c r="CSG53" s="1028"/>
      <c r="CSH53" s="1028"/>
      <c r="CSI53" s="1028"/>
      <c r="CSJ53" s="1028"/>
      <c r="CSK53" s="1028"/>
      <c r="CSL53" s="1028"/>
      <c r="CSM53" s="1028"/>
      <c r="CSN53" s="1028"/>
      <c r="CSO53" s="1028"/>
      <c r="CSP53" s="1028"/>
      <c r="CSQ53" s="1028"/>
      <c r="CSR53" s="1028"/>
      <c r="CSS53" s="1028"/>
      <c r="CST53" s="1028"/>
      <c r="CSU53" s="1028"/>
      <c r="CSV53" s="1028"/>
      <c r="CSW53" s="1028"/>
      <c r="CSX53" s="1028"/>
      <c r="CSY53" s="1028"/>
      <c r="CSZ53" s="1028"/>
      <c r="CTA53" s="1028"/>
      <c r="CTB53" s="1028"/>
      <c r="CTC53" s="1028"/>
      <c r="CTD53" s="1028"/>
      <c r="CTE53" s="1028"/>
    </row>
    <row r="54" spans="1:2553" s="1029" customFormat="1" ht="12.75" customHeight="1" x14ac:dyDescent="0.2">
      <c r="A54" s="1362"/>
      <c r="B54" s="1024" t="s">
        <v>832</v>
      </c>
      <c r="C54" s="1025"/>
      <c r="D54" s="1025" t="s">
        <v>1800</v>
      </c>
      <c r="E54" s="1025" t="s">
        <v>5</v>
      </c>
      <c r="F54" s="1025" t="s">
        <v>830</v>
      </c>
      <c r="G54" s="1025">
        <v>14.497776999999999</v>
      </c>
      <c r="H54" s="1025">
        <v>106.821281</v>
      </c>
      <c r="I54" s="1025" t="s">
        <v>2969</v>
      </c>
      <c r="J54" s="1025" t="s">
        <v>2970</v>
      </c>
      <c r="K54" s="1025" t="s">
        <v>11</v>
      </c>
      <c r="L54" s="1025" t="s">
        <v>3</v>
      </c>
      <c r="M54" s="1025">
        <v>2018</v>
      </c>
      <c r="N54" s="1025">
        <v>66</v>
      </c>
      <c r="O54" s="1025">
        <v>263.12</v>
      </c>
      <c r="P54" s="1025" t="s">
        <v>0</v>
      </c>
      <c r="Q54" s="1025">
        <v>65</v>
      </c>
      <c r="R54" s="1025">
        <v>280</v>
      </c>
      <c r="S54" s="1025">
        <v>71.400000000000006</v>
      </c>
      <c r="T54" s="1025">
        <v>4.2</v>
      </c>
      <c r="U54" s="1025"/>
      <c r="V54" s="1025">
        <v>142.53</v>
      </c>
      <c r="W54" s="1025"/>
      <c r="X54" s="1025">
        <v>100</v>
      </c>
      <c r="Y54" s="1025">
        <v>0</v>
      </c>
      <c r="Z54" s="1025">
        <v>0</v>
      </c>
      <c r="AA54" s="1025">
        <v>100</v>
      </c>
      <c r="AB54" s="1025">
        <v>0</v>
      </c>
      <c r="AC54" s="1025">
        <v>0</v>
      </c>
      <c r="AD54" s="1025">
        <v>0</v>
      </c>
      <c r="AE54" s="1025"/>
      <c r="AF54" s="1025" t="s">
        <v>2896</v>
      </c>
      <c r="AG54" s="1025"/>
      <c r="AH54" s="1025" t="s">
        <v>2897</v>
      </c>
      <c r="AI54" s="1027" t="s">
        <v>3180</v>
      </c>
      <c r="AJ54" s="1028"/>
      <c r="AK54" s="1028"/>
      <c r="AL54" s="1028"/>
      <c r="AM54" s="1028"/>
      <c r="AN54" s="1028"/>
      <c r="AO54" s="1028"/>
      <c r="AP54" s="1028"/>
      <c r="AQ54" s="1028"/>
      <c r="AR54" s="1028"/>
      <c r="AS54" s="1028"/>
      <c r="AT54" s="1028"/>
      <c r="AU54" s="1028"/>
      <c r="AV54" s="1028"/>
      <c r="AW54" s="1028"/>
      <c r="AX54" s="1028"/>
      <c r="AY54" s="1028"/>
      <c r="AZ54" s="1028"/>
      <c r="BA54" s="1028"/>
      <c r="BB54" s="1028"/>
      <c r="BC54" s="1028"/>
      <c r="BD54" s="1028"/>
      <c r="BE54" s="1028"/>
      <c r="BF54" s="1028"/>
      <c r="BG54" s="1028"/>
      <c r="BH54" s="1028"/>
      <c r="BI54" s="1028"/>
      <c r="BJ54" s="1028"/>
      <c r="BK54" s="1028"/>
      <c r="BL54" s="1028"/>
      <c r="BM54" s="1028"/>
      <c r="BN54" s="1028"/>
      <c r="BO54" s="1028"/>
      <c r="BP54" s="1028"/>
      <c r="BQ54" s="1028"/>
      <c r="BR54" s="1028"/>
      <c r="BS54" s="1028"/>
      <c r="BT54" s="1028"/>
      <c r="BU54" s="1028"/>
      <c r="BV54" s="1028"/>
      <c r="BW54" s="1028"/>
      <c r="BX54" s="1028"/>
      <c r="BY54" s="1028"/>
      <c r="BZ54" s="1028"/>
      <c r="CA54" s="1028"/>
      <c r="CB54" s="1028"/>
      <c r="CC54" s="1028"/>
      <c r="CD54" s="1028"/>
      <c r="CE54" s="1028"/>
      <c r="CF54" s="1028"/>
      <c r="CG54" s="1028"/>
      <c r="CH54" s="1028"/>
      <c r="CI54" s="1028"/>
      <c r="CJ54" s="1028"/>
      <c r="CK54" s="1028"/>
      <c r="CL54" s="1028"/>
      <c r="CM54" s="1028"/>
      <c r="CN54" s="1028"/>
      <c r="CO54" s="1028"/>
      <c r="CP54" s="1028"/>
      <c r="CQ54" s="1028"/>
      <c r="CR54" s="1028"/>
      <c r="CS54" s="1028"/>
      <c r="CT54" s="1028"/>
      <c r="CU54" s="1028"/>
      <c r="CV54" s="1028"/>
      <c r="CW54" s="1028"/>
      <c r="CX54" s="1028"/>
      <c r="CY54" s="1028"/>
      <c r="CZ54" s="1028"/>
      <c r="DA54" s="1028"/>
      <c r="DB54" s="1028"/>
      <c r="DC54" s="1028"/>
      <c r="DD54" s="1028"/>
      <c r="DE54" s="1028"/>
      <c r="DF54" s="1028"/>
      <c r="DG54" s="1028"/>
      <c r="DH54" s="1028"/>
      <c r="DI54" s="1028"/>
      <c r="DJ54" s="1028"/>
      <c r="DK54" s="1028"/>
      <c r="DL54" s="1028"/>
      <c r="DM54" s="1028"/>
      <c r="DN54" s="1028"/>
      <c r="DO54" s="1028"/>
      <c r="DP54" s="1028"/>
      <c r="DQ54" s="1028"/>
      <c r="DR54" s="1028"/>
      <c r="DS54" s="1028"/>
      <c r="DT54" s="1028"/>
      <c r="DU54" s="1028"/>
      <c r="DV54" s="1028"/>
      <c r="DW54" s="1028"/>
      <c r="DX54" s="1028"/>
      <c r="DY54" s="1028"/>
      <c r="DZ54" s="1028"/>
      <c r="EA54" s="1028"/>
      <c r="EB54" s="1028"/>
      <c r="EC54" s="1028"/>
      <c r="ED54" s="1028"/>
      <c r="EE54" s="1028"/>
      <c r="EF54" s="1028"/>
      <c r="EG54" s="1028"/>
      <c r="EH54" s="1028"/>
      <c r="EI54" s="1028"/>
      <c r="EJ54" s="1028"/>
      <c r="EK54" s="1028"/>
      <c r="EL54" s="1028"/>
      <c r="EM54" s="1028"/>
      <c r="EN54" s="1028"/>
      <c r="EO54" s="1028"/>
      <c r="EP54" s="1028"/>
      <c r="EQ54" s="1028"/>
      <c r="ER54" s="1028"/>
      <c r="ES54" s="1028"/>
      <c r="ET54" s="1028"/>
      <c r="EU54" s="1028"/>
      <c r="EV54" s="1028"/>
      <c r="EW54" s="1028"/>
      <c r="EX54" s="1028"/>
      <c r="EY54" s="1028"/>
      <c r="EZ54" s="1028"/>
      <c r="FA54" s="1028"/>
      <c r="FB54" s="1028"/>
      <c r="FC54" s="1028"/>
      <c r="FD54" s="1028"/>
      <c r="FE54" s="1028"/>
      <c r="FF54" s="1028"/>
      <c r="FG54" s="1028"/>
      <c r="FH54" s="1028"/>
      <c r="FI54" s="1028"/>
      <c r="FJ54" s="1028"/>
      <c r="FK54" s="1028"/>
      <c r="FL54" s="1028"/>
      <c r="FM54" s="1028"/>
      <c r="FN54" s="1028"/>
      <c r="FO54" s="1028"/>
      <c r="FP54" s="1028"/>
      <c r="FQ54" s="1028"/>
      <c r="FR54" s="1028"/>
      <c r="FS54" s="1028"/>
      <c r="FT54" s="1028"/>
      <c r="FU54" s="1028"/>
      <c r="FV54" s="1028"/>
      <c r="FW54" s="1028"/>
      <c r="FX54" s="1028"/>
      <c r="FY54" s="1028"/>
      <c r="FZ54" s="1028"/>
      <c r="GA54" s="1028"/>
      <c r="GB54" s="1028"/>
      <c r="GC54" s="1028"/>
      <c r="GD54" s="1028"/>
      <c r="GE54" s="1028"/>
      <c r="GF54" s="1028"/>
      <c r="GG54" s="1028"/>
      <c r="GH54" s="1028"/>
      <c r="GI54" s="1028"/>
      <c r="GJ54" s="1028"/>
      <c r="GK54" s="1028"/>
      <c r="GL54" s="1028"/>
      <c r="GM54" s="1028"/>
      <c r="GN54" s="1028"/>
      <c r="GO54" s="1028"/>
      <c r="GP54" s="1028"/>
      <c r="GQ54" s="1028"/>
      <c r="GR54" s="1028"/>
      <c r="GS54" s="1028"/>
      <c r="GT54" s="1028"/>
      <c r="GU54" s="1028"/>
      <c r="GV54" s="1028"/>
      <c r="GW54" s="1028"/>
      <c r="GX54" s="1028"/>
      <c r="GY54" s="1028"/>
      <c r="GZ54" s="1028"/>
      <c r="HA54" s="1028"/>
      <c r="HB54" s="1028"/>
      <c r="HC54" s="1028"/>
      <c r="HD54" s="1028"/>
      <c r="HE54" s="1028"/>
      <c r="HF54" s="1028"/>
      <c r="HG54" s="1028"/>
      <c r="HH54" s="1028"/>
      <c r="HI54" s="1028"/>
      <c r="HJ54" s="1028"/>
      <c r="HK54" s="1028"/>
      <c r="HL54" s="1028"/>
      <c r="HM54" s="1028"/>
      <c r="HN54" s="1028"/>
      <c r="HO54" s="1028"/>
      <c r="HP54" s="1028"/>
      <c r="HQ54" s="1028"/>
      <c r="HR54" s="1028"/>
      <c r="HS54" s="1028"/>
      <c r="HT54" s="1028"/>
      <c r="HU54" s="1028"/>
      <c r="HV54" s="1028"/>
      <c r="HW54" s="1028"/>
      <c r="HX54" s="1028"/>
      <c r="HY54" s="1028"/>
      <c r="HZ54" s="1028"/>
      <c r="IA54" s="1028"/>
      <c r="IB54" s="1028"/>
      <c r="IC54" s="1028"/>
      <c r="ID54" s="1028"/>
      <c r="IE54" s="1028"/>
      <c r="IF54" s="1028"/>
      <c r="IG54" s="1028"/>
      <c r="IH54" s="1028"/>
      <c r="II54" s="1028"/>
      <c r="IJ54" s="1028"/>
      <c r="IK54" s="1028"/>
      <c r="IL54" s="1028"/>
      <c r="IM54" s="1028"/>
      <c r="IN54" s="1028"/>
      <c r="IO54" s="1028"/>
      <c r="IP54" s="1028"/>
      <c r="IQ54" s="1028"/>
      <c r="IR54" s="1028"/>
      <c r="IS54" s="1028"/>
      <c r="IT54" s="1028"/>
      <c r="IU54" s="1028"/>
      <c r="IV54" s="1028"/>
      <c r="IW54" s="1028"/>
      <c r="IX54" s="1028"/>
      <c r="IY54" s="1028"/>
      <c r="IZ54" s="1028"/>
      <c r="JA54" s="1028"/>
      <c r="JB54" s="1028"/>
      <c r="JC54" s="1028"/>
      <c r="JD54" s="1028"/>
      <c r="JE54" s="1028"/>
      <c r="JF54" s="1028"/>
      <c r="JG54" s="1028"/>
      <c r="JH54" s="1028"/>
      <c r="JI54" s="1028"/>
      <c r="JJ54" s="1028"/>
      <c r="JK54" s="1028"/>
      <c r="JL54" s="1028"/>
      <c r="JM54" s="1028"/>
      <c r="JN54" s="1028"/>
      <c r="JO54" s="1028"/>
      <c r="JP54" s="1028"/>
      <c r="JQ54" s="1028"/>
      <c r="JR54" s="1028"/>
      <c r="JS54" s="1028"/>
      <c r="JT54" s="1028"/>
      <c r="JU54" s="1028"/>
      <c r="JV54" s="1028"/>
      <c r="JW54" s="1028"/>
      <c r="JX54" s="1028"/>
      <c r="JY54" s="1028"/>
      <c r="JZ54" s="1028"/>
      <c r="KA54" s="1028"/>
      <c r="KB54" s="1028"/>
      <c r="KC54" s="1028"/>
      <c r="KD54" s="1028"/>
      <c r="KE54" s="1028"/>
      <c r="KF54" s="1028"/>
      <c r="KG54" s="1028"/>
      <c r="KH54" s="1028"/>
      <c r="KI54" s="1028"/>
      <c r="KJ54" s="1028"/>
      <c r="KK54" s="1028"/>
      <c r="KL54" s="1028"/>
      <c r="KM54" s="1028"/>
      <c r="KN54" s="1028"/>
      <c r="KO54" s="1028"/>
      <c r="KP54" s="1028"/>
      <c r="KQ54" s="1028"/>
      <c r="KR54" s="1028"/>
      <c r="KS54" s="1028"/>
      <c r="KT54" s="1028"/>
      <c r="KU54" s="1028"/>
      <c r="KV54" s="1028"/>
      <c r="KW54" s="1028"/>
      <c r="KX54" s="1028"/>
      <c r="KY54" s="1028"/>
      <c r="KZ54" s="1028"/>
      <c r="LA54" s="1028"/>
      <c r="LB54" s="1028"/>
      <c r="LC54" s="1028"/>
      <c r="LD54" s="1028"/>
      <c r="LE54" s="1028"/>
      <c r="LF54" s="1028"/>
      <c r="LG54" s="1028"/>
      <c r="LH54" s="1028"/>
      <c r="LI54" s="1028"/>
      <c r="LJ54" s="1028"/>
      <c r="LK54" s="1028"/>
      <c r="LL54" s="1028"/>
      <c r="LM54" s="1028"/>
      <c r="LN54" s="1028"/>
      <c r="LO54" s="1028"/>
      <c r="LP54" s="1028"/>
      <c r="LQ54" s="1028"/>
      <c r="LR54" s="1028"/>
      <c r="LS54" s="1028"/>
      <c r="LT54" s="1028"/>
      <c r="LU54" s="1028"/>
      <c r="LV54" s="1028"/>
      <c r="LW54" s="1028"/>
      <c r="LX54" s="1028"/>
      <c r="LY54" s="1028"/>
      <c r="LZ54" s="1028"/>
      <c r="MA54" s="1028"/>
      <c r="MB54" s="1028"/>
      <c r="MC54" s="1028"/>
      <c r="MD54" s="1028"/>
      <c r="ME54" s="1028"/>
      <c r="MF54" s="1028"/>
      <c r="MG54" s="1028"/>
      <c r="MH54" s="1028"/>
      <c r="MI54" s="1028"/>
      <c r="MJ54" s="1028"/>
      <c r="MK54" s="1028"/>
      <c r="ML54" s="1028"/>
      <c r="MM54" s="1028"/>
      <c r="MN54" s="1028"/>
      <c r="MO54" s="1028"/>
      <c r="MP54" s="1028"/>
      <c r="MQ54" s="1028"/>
      <c r="MR54" s="1028"/>
      <c r="MS54" s="1028"/>
      <c r="MT54" s="1028"/>
      <c r="MU54" s="1028"/>
      <c r="MV54" s="1028"/>
      <c r="MW54" s="1028"/>
      <c r="MX54" s="1028"/>
      <c r="MY54" s="1028"/>
      <c r="MZ54" s="1028"/>
      <c r="NA54" s="1028"/>
      <c r="NB54" s="1028"/>
      <c r="NC54" s="1028"/>
      <c r="ND54" s="1028"/>
      <c r="NE54" s="1028"/>
      <c r="NF54" s="1028"/>
      <c r="NG54" s="1028"/>
      <c r="NH54" s="1028"/>
      <c r="NI54" s="1028"/>
      <c r="NJ54" s="1028"/>
      <c r="NK54" s="1028"/>
      <c r="NL54" s="1028"/>
      <c r="NM54" s="1028"/>
      <c r="NN54" s="1028"/>
      <c r="NO54" s="1028"/>
      <c r="NP54" s="1028"/>
      <c r="NQ54" s="1028"/>
      <c r="NR54" s="1028"/>
      <c r="NS54" s="1028"/>
      <c r="NT54" s="1028"/>
      <c r="NU54" s="1028"/>
      <c r="NV54" s="1028"/>
      <c r="NW54" s="1028"/>
      <c r="NX54" s="1028"/>
      <c r="NY54" s="1028"/>
      <c r="NZ54" s="1028"/>
      <c r="OA54" s="1028"/>
      <c r="OB54" s="1028"/>
      <c r="OC54" s="1028"/>
      <c r="OD54" s="1028"/>
      <c r="OE54" s="1028"/>
      <c r="OF54" s="1028"/>
      <c r="OG54" s="1028"/>
      <c r="OH54" s="1028"/>
      <c r="OI54" s="1028"/>
      <c r="OJ54" s="1028"/>
      <c r="OK54" s="1028"/>
      <c r="OL54" s="1028"/>
      <c r="OM54" s="1028"/>
      <c r="ON54" s="1028"/>
      <c r="OO54" s="1028"/>
      <c r="OP54" s="1028"/>
      <c r="OQ54" s="1028"/>
      <c r="OR54" s="1028"/>
      <c r="OS54" s="1028"/>
      <c r="OT54" s="1028"/>
      <c r="OU54" s="1028"/>
      <c r="OV54" s="1028"/>
      <c r="OW54" s="1028"/>
      <c r="OX54" s="1028"/>
      <c r="OY54" s="1028"/>
      <c r="OZ54" s="1028"/>
      <c r="PA54" s="1028"/>
      <c r="PB54" s="1028"/>
      <c r="PC54" s="1028"/>
      <c r="PD54" s="1028"/>
      <c r="PE54" s="1028"/>
      <c r="PF54" s="1028"/>
      <c r="PG54" s="1028"/>
      <c r="PH54" s="1028"/>
      <c r="PI54" s="1028"/>
      <c r="PJ54" s="1028"/>
      <c r="PK54" s="1028"/>
      <c r="PL54" s="1028"/>
      <c r="PM54" s="1028"/>
      <c r="PN54" s="1028"/>
      <c r="PO54" s="1028"/>
      <c r="PP54" s="1028"/>
      <c r="PQ54" s="1028"/>
      <c r="PR54" s="1028"/>
      <c r="PS54" s="1028"/>
      <c r="PT54" s="1028"/>
      <c r="PU54" s="1028"/>
      <c r="PV54" s="1028"/>
      <c r="PW54" s="1028"/>
      <c r="PX54" s="1028"/>
      <c r="PY54" s="1028"/>
      <c r="PZ54" s="1028"/>
      <c r="QA54" s="1028"/>
      <c r="QB54" s="1028"/>
      <c r="QC54" s="1028"/>
      <c r="QD54" s="1028"/>
      <c r="QE54" s="1028"/>
      <c r="QF54" s="1028"/>
      <c r="QG54" s="1028"/>
      <c r="QH54" s="1028"/>
      <c r="QI54" s="1028"/>
      <c r="QJ54" s="1028"/>
      <c r="QK54" s="1028"/>
      <c r="QL54" s="1028"/>
      <c r="QM54" s="1028"/>
      <c r="QN54" s="1028"/>
      <c r="QO54" s="1028"/>
      <c r="QP54" s="1028"/>
      <c r="QQ54" s="1028"/>
      <c r="QR54" s="1028"/>
      <c r="QS54" s="1028"/>
      <c r="QT54" s="1028"/>
      <c r="QU54" s="1028"/>
      <c r="QV54" s="1028"/>
      <c r="QW54" s="1028"/>
      <c r="QX54" s="1028"/>
      <c r="QY54" s="1028"/>
      <c r="QZ54" s="1028"/>
      <c r="RA54" s="1028"/>
      <c r="RB54" s="1028"/>
      <c r="RC54" s="1028"/>
      <c r="RD54" s="1028"/>
      <c r="RE54" s="1028"/>
      <c r="RF54" s="1028"/>
      <c r="RG54" s="1028"/>
      <c r="RH54" s="1028"/>
      <c r="RI54" s="1028"/>
      <c r="RJ54" s="1028"/>
      <c r="RK54" s="1028"/>
      <c r="RL54" s="1028"/>
      <c r="RM54" s="1028"/>
      <c r="RN54" s="1028"/>
      <c r="RO54" s="1028"/>
      <c r="RP54" s="1028"/>
      <c r="RQ54" s="1028"/>
      <c r="RR54" s="1028"/>
      <c r="RS54" s="1028"/>
      <c r="RT54" s="1028"/>
      <c r="RU54" s="1028"/>
      <c r="RV54" s="1028"/>
      <c r="RW54" s="1028"/>
      <c r="RX54" s="1028"/>
      <c r="RY54" s="1028"/>
      <c r="RZ54" s="1028"/>
      <c r="SA54" s="1028"/>
      <c r="SB54" s="1028"/>
      <c r="SC54" s="1028"/>
      <c r="SD54" s="1028"/>
      <c r="SE54" s="1028"/>
      <c r="SF54" s="1028"/>
      <c r="SG54" s="1028"/>
      <c r="SH54" s="1028"/>
      <c r="SI54" s="1028"/>
      <c r="SJ54" s="1028"/>
      <c r="SK54" s="1028"/>
      <c r="SL54" s="1028"/>
      <c r="SM54" s="1028"/>
      <c r="SN54" s="1028"/>
      <c r="SO54" s="1028"/>
      <c r="SP54" s="1028"/>
      <c r="SQ54" s="1028"/>
      <c r="SR54" s="1028"/>
      <c r="SS54" s="1028"/>
      <c r="ST54" s="1028"/>
      <c r="SU54" s="1028"/>
      <c r="SV54" s="1028"/>
      <c r="SW54" s="1028"/>
      <c r="SX54" s="1028"/>
      <c r="SY54" s="1028"/>
      <c r="SZ54" s="1028"/>
      <c r="TA54" s="1028"/>
      <c r="TB54" s="1028"/>
      <c r="TC54" s="1028"/>
      <c r="TD54" s="1028"/>
      <c r="TE54" s="1028"/>
      <c r="TF54" s="1028"/>
      <c r="TG54" s="1028"/>
      <c r="TH54" s="1028"/>
      <c r="TI54" s="1028"/>
      <c r="TJ54" s="1028"/>
      <c r="TK54" s="1028"/>
      <c r="TL54" s="1028"/>
      <c r="TM54" s="1028"/>
      <c r="TN54" s="1028"/>
      <c r="TO54" s="1028"/>
      <c r="TP54" s="1028"/>
      <c r="TQ54" s="1028"/>
      <c r="TR54" s="1028"/>
      <c r="TS54" s="1028"/>
      <c r="TT54" s="1028"/>
      <c r="TU54" s="1028"/>
      <c r="TV54" s="1028"/>
      <c r="TW54" s="1028"/>
      <c r="TX54" s="1028"/>
      <c r="TY54" s="1028"/>
      <c r="TZ54" s="1028"/>
      <c r="UA54" s="1028"/>
      <c r="UB54" s="1028"/>
      <c r="UC54" s="1028"/>
      <c r="UD54" s="1028"/>
      <c r="UE54" s="1028"/>
      <c r="UF54" s="1028"/>
      <c r="UG54" s="1028"/>
      <c r="UH54" s="1028"/>
      <c r="UI54" s="1028"/>
      <c r="UJ54" s="1028"/>
      <c r="UK54" s="1028"/>
      <c r="UL54" s="1028"/>
      <c r="UM54" s="1028"/>
      <c r="UN54" s="1028"/>
      <c r="UO54" s="1028"/>
      <c r="UP54" s="1028"/>
      <c r="UQ54" s="1028"/>
      <c r="UR54" s="1028"/>
      <c r="US54" s="1028"/>
      <c r="UT54" s="1028"/>
      <c r="UU54" s="1028"/>
      <c r="UV54" s="1028"/>
      <c r="UW54" s="1028"/>
      <c r="UX54" s="1028"/>
      <c r="UY54" s="1028"/>
      <c r="UZ54" s="1028"/>
      <c r="VA54" s="1028"/>
      <c r="VB54" s="1028"/>
      <c r="VC54" s="1028"/>
      <c r="VD54" s="1028"/>
      <c r="VE54" s="1028"/>
      <c r="VF54" s="1028"/>
      <c r="VG54" s="1028"/>
      <c r="VH54" s="1028"/>
      <c r="VI54" s="1028"/>
      <c r="VJ54" s="1028"/>
      <c r="VK54" s="1028"/>
      <c r="VL54" s="1028"/>
      <c r="VM54" s="1028"/>
      <c r="VN54" s="1028"/>
      <c r="VO54" s="1028"/>
      <c r="VP54" s="1028"/>
      <c r="VQ54" s="1028"/>
      <c r="VR54" s="1028"/>
      <c r="VS54" s="1028"/>
      <c r="VT54" s="1028"/>
      <c r="VU54" s="1028"/>
      <c r="VV54" s="1028"/>
      <c r="VW54" s="1028"/>
      <c r="VX54" s="1028"/>
      <c r="VY54" s="1028"/>
      <c r="VZ54" s="1028"/>
      <c r="WA54" s="1028"/>
      <c r="WB54" s="1028"/>
      <c r="WC54" s="1028"/>
      <c r="WD54" s="1028"/>
      <c r="WE54" s="1028"/>
      <c r="WF54" s="1028"/>
      <c r="WG54" s="1028"/>
      <c r="WH54" s="1028"/>
      <c r="WI54" s="1028"/>
      <c r="WJ54" s="1028"/>
      <c r="WK54" s="1028"/>
      <c r="WL54" s="1028"/>
      <c r="WM54" s="1028"/>
      <c r="WN54" s="1028"/>
      <c r="WO54" s="1028"/>
      <c r="WP54" s="1028"/>
      <c r="WQ54" s="1028"/>
      <c r="WR54" s="1028"/>
      <c r="WS54" s="1028"/>
      <c r="WT54" s="1028"/>
      <c r="WU54" s="1028"/>
      <c r="WV54" s="1028"/>
      <c r="WW54" s="1028"/>
      <c r="WX54" s="1028"/>
      <c r="WY54" s="1028"/>
      <c r="WZ54" s="1028"/>
      <c r="XA54" s="1028"/>
      <c r="XB54" s="1028"/>
      <c r="XC54" s="1028"/>
      <c r="XD54" s="1028"/>
      <c r="XE54" s="1028"/>
      <c r="XF54" s="1028"/>
      <c r="XG54" s="1028"/>
      <c r="XH54" s="1028"/>
      <c r="XI54" s="1028"/>
      <c r="XJ54" s="1028"/>
      <c r="XK54" s="1028"/>
      <c r="XL54" s="1028"/>
      <c r="XM54" s="1028"/>
      <c r="XN54" s="1028"/>
      <c r="XO54" s="1028"/>
      <c r="XP54" s="1028"/>
      <c r="XQ54" s="1028"/>
      <c r="XR54" s="1028"/>
      <c r="XS54" s="1028"/>
      <c r="XT54" s="1028"/>
      <c r="XU54" s="1028"/>
      <c r="XV54" s="1028"/>
      <c r="XW54" s="1028"/>
      <c r="XX54" s="1028"/>
      <c r="XY54" s="1028"/>
      <c r="XZ54" s="1028"/>
      <c r="YA54" s="1028"/>
      <c r="YB54" s="1028"/>
      <c r="YC54" s="1028"/>
      <c r="YD54" s="1028"/>
      <c r="YE54" s="1028"/>
      <c r="YF54" s="1028"/>
      <c r="YG54" s="1028"/>
      <c r="YH54" s="1028"/>
      <c r="YI54" s="1028"/>
      <c r="YJ54" s="1028"/>
      <c r="YK54" s="1028"/>
      <c r="YL54" s="1028"/>
      <c r="YM54" s="1028"/>
      <c r="YN54" s="1028"/>
      <c r="YO54" s="1028"/>
      <c r="YP54" s="1028"/>
      <c r="YQ54" s="1028"/>
      <c r="YR54" s="1028"/>
      <c r="YS54" s="1028"/>
      <c r="YT54" s="1028"/>
      <c r="YU54" s="1028"/>
      <c r="YV54" s="1028"/>
      <c r="YW54" s="1028"/>
      <c r="YX54" s="1028"/>
      <c r="YY54" s="1028"/>
      <c r="YZ54" s="1028"/>
      <c r="ZA54" s="1028"/>
      <c r="ZB54" s="1028"/>
      <c r="ZC54" s="1028"/>
      <c r="ZD54" s="1028"/>
      <c r="ZE54" s="1028"/>
      <c r="ZF54" s="1028"/>
      <c r="ZG54" s="1028"/>
      <c r="ZH54" s="1028"/>
      <c r="ZI54" s="1028"/>
      <c r="ZJ54" s="1028"/>
      <c r="ZK54" s="1028"/>
      <c r="ZL54" s="1028"/>
      <c r="ZM54" s="1028"/>
      <c r="ZN54" s="1028"/>
      <c r="ZO54" s="1028"/>
      <c r="ZP54" s="1028"/>
      <c r="ZQ54" s="1028"/>
      <c r="ZR54" s="1028"/>
      <c r="ZS54" s="1028"/>
      <c r="ZT54" s="1028"/>
      <c r="ZU54" s="1028"/>
      <c r="ZV54" s="1028"/>
      <c r="ZW54" s="1028"/>
      <c r="ZX54" s="1028"/>
      <c r="ZY54" s="1028"/>
      <c r="ZZ54" s="1028"/>
      <c r="AAA54" s="1028"/>
      <c r="AAB54" s="1028"/>
      <c r="AAC54" s="1028"/>
      <c r="AAD54" s="1028"/>
      <c r="AAE54" s="1028"/>
      <c r="AAF54" s="1028"/>
      <c r="AAG54" s="1028"/>
      <c r="AAH54" s="1028"/>
      <c r="AAI54" s="1028"/>
      <c r="AAJ54" s="1028"/>
      <c r="AAK54" s="1028"/>
      <c r="AAL54" s="1028"/>
      <c r="AAM54" s="1028"/>
      <c r="AAN54" s="1028"/>
      <c r="AAO54" s="1028"/>
      <c r="AAP54" s="1028"/>
      <c r="AAQ54" s="1028"/>
      <c r="AAR54" s="1028"/>
      <c r="AAS54" s="1028"/>
      <c r="AAT54" s="1028"/>
      <c r="AAU54" s="1028"/>
      <c r="AAV54" s="1028"/>
      <c r="AAW54" s="1028"/>
      <c r="AAX54" s="1028"/>
      <c r="AAY54" s="1028"/>
      <c r="AAZ54" s="1028"/>
      <c r="ABA54" s="1028"/>
      <c r="ABB54" s="1028"/>
      <c r="ABC54" s="1028"/>
      <c r="ABD54" s="1028"/>
      <c r="ABE54" s="1028"/>
      <c r="ABF54" s="1028"/>
      <c r="ABG54" s="1028"/>
      <c r="ABH54" s="1028"/>
      <c r="ABI54" s="1028"/>
      <c r="ABJ54" s="1028"/>
      <c r="ABK54" s="1028"/>
      <c r="ABL54" s="1028"/>
      <c r="ABM54" s="1028"/>
      <c r="ABN54" s="1028"/>
      <c r="ABO54" s="1028"/>
      <c r="ABP54" s="1028"/>
      <c r="ABQ54" s="1028"/>
      <c r="ABR54" s="1028"/>
      <c r="ABS54" s="1028"/>
      <c r="ABT54" s="1028"/>
      <c r="ABU54" s="1028"/>
      <c r="ABV54" s="1028"/>
      <c r="ABW54" s="1028"/>
      <c r="ABX54" s="1028"/>
      <c r="ABY54" s="1028"/>
      <c r="ABZ54" s="1028"/>
      <c r="ACA54" s="1028"/>
      <c r="ACB54" s="1028"/>
      <c r="ACC54" s="1028"/>
      <c r="ACD54" s="1028"/>
      <c r="ACE54" s="1028"/>
      <c r="ACF54" s="1028"/>
      <c r="ACG54" s="1028"/>
      <c r="ACH54" s="1028"/>
      <c r="ACI54" s="1028"/>
      <c r="ACJ54" s="1028"/>
      <c r="ACK54" s="1028"/>
      <c r="ACL54" s="1028"/>
      <c r="ACM54" s="1028"/>
      <c r="ACN54" s="1028"/>
      <c r="ACO54" s="1028"/>
      <c r="ACP54" s="1028"/>
      <c r="ACQ54" s="1028"/>
      <c r="ACR54" s="1028"/>
      <c r="ACS54" s="1028"/>
      <c r="ACT54" s="1028"/>
      <c r="ACU54" s="1028"/>
      <c r="ACV54" s="1028"/>
      <c r="ACW54" s="1028"/>
      <c r="ACX54" s="1028"/>
      <c r="ACY54" s="1028"/>
      <c r="ACZ54" s="1028"/>
      <c r="ADA54" s="1028"/>
      <c r="ADB54" s="1028"/>
      <c r="ADC54" s="1028"/>
      <c r="ADD54" s="1028"/>
      <c r="ADE54" s="1028"/>
      <c r="ADF54" s="1028"/>
      <c r="ADG54" s="1028"/>
      <c r="ADH54" s="1028"/>
      <c r="ADI54" s="1028"/>
      <c r="ADJ54" s="1028"/>
      <c r="ADK54" s="1028"/>
      <c r="ADL54" s="1028"/>
      <c r="ADM54" s="1028"/>
      <c r="ADN54" s="1028"/>
      <c r="ADO54" s="1028"/>
      <c r="ADP54" s="1028"/>
      <c r="ADQ54" s="1028"/>
      <c r="ADR54" s="1028"/>
      <c r="ADS54" s="1028"/>
      <c r="ADT54" s="1028"/>
      <c r="ADU54" s="1028"/>
      <c r="ADV54" s="1028"/>
      <c r="ADW54" s="1028"/>
      <c r="ADX54" s="1028"/>
      <c r="ADY54" s="1028"/>
      <c r="ADZ54" s="1028"/>
      <c r="AEA54" s="1028"/>
      <c r="AEB54" s="1028"/>
      <c r="AEC54" s="1028"/>
      <c r="AED54" s="1028"/>
      <c r="AEE54" s="1028"/>
      <c r="AEF54" s="1028"/>
      <c r="AEG54" s="1028"/>
      <c r="AEH54" s="1028"/>
      <c r="AEI54" s="1028"/>
      <c r="AEJ54" s="1028"/>
      <c r="AEK54" s="1028"/>
      <c r="AEL54" s="1028"/>
      <c r="AEM54" s="1028"/>
      <c r="AEN54" s="1028"/>
      <c r="AEO54" s="1028"/>
      <c r="AEP54" s="1028"/>
      <c r="AEQ54" s="1028"/>
      <c r="AER54" s="1028"/>
      <c r="AES54" s="1028"/>
      <c r="AET54" s="1028"/>
      <c r="AEU54" s="1028"/>
      <c r="AEV54" s="1028"/>
      <c r="AEW54" s="1028"/>
      <c r="AEX54" s="1028"/>
      <c r="AEY54" s="1028"/>
      <c r="AEZ54" s="1028"/>
      <c r="AFA54" s="1028"/>
      <c r="AFB54" s="1028"/>
      <c r="AFC54" s="1028"/>
      <c r="AFD54" s="1028"/>
      <c r="AFE54" s="1028"/>
      <c r="AFF54" s="1028"/>
      <c r="AFG54" s="1028"/>
      <c r="AFH54" s="1028"/>
      <c r="AFI54" s="1028"/>
      <c r="AFJ54" s="1028"/>
      <c r="AFK54" s="1028"/>
      <c r="AFL54" s="1028"/>
      <c r="AFM54" s="1028"/>
      <c r="AFN54" s="1028"/>
      <c r="AFO54" s="1028"/>
      <c r="AFP54" s="1028"/>
      <c r="AFQ54" s="1028"/>
      <c r="AFR54" s="1028"/>
      <c r="AFS54" s="1028"/>
      <c r="AFT54" s="1028"/>
      <c r="AFU54" s="1028"/>
      <c r="AFV54" s="1028"/>
      <c r="AFW54" s="1028"/>
      <c r="AFX54" s="1028"/>
      <c r="AFY54" s="1028"/>
      <c r="AFZ54" s="1028"/>
      <c r="AGA54" s="1028"/>
      <c r="AGB54" s="1028"/>
      <c r="AGC54" s="1028"/>
      <c r="AGD54" s="1028"/>
      <c r="AGE54" s="1028"/>
      <c r="AGF54" s="1028"/>
      <c r="AGG54" s="1028"/>
      <c r="AGH54" s="1028"/>
      <c r="AGI54" s="1028"/>
      <c r="AGJ54" s="1028"/>
      <c r="AGK54" s="1028"/>
      <c r="AGL54" s="1028"/>
      <c r="AGM54" s="1028"/>
      <c r="AGN54" s="1028"/>
      <c r="AGO54" s="1028"/>
      <c r="AGP54" s="1028"/>
      <c r="AGQ54" s="1028"/>
      <c r="AGR54" s="1028"/>
      <c r="AGS54" s="1028"/>
      <c r="AGT54" s="1028"/>
      <c r="AGU54" s="1028"/>
      <c r="AGV54" s="1028"/>
      <c r="AGW54" s="1028"/>
      <c r="AGX54" s="1028"/>
      <c r="AGY54" s="1028"/>
      <c r="AGZ54" s="1028"/>
      <c r="AHA54" s="1028"/>
      <c r="AHB54" s="1028"/>
      <c r="AHC54" s="1028"/>
      <c r="AHD54" s="1028"/>
      <c r="AHE54" s="1028"/>
      <c r="AHF54" s="1028"/>
      <c r="AHG54" s="1028"/>
      <c r="AHH54" s="1028"/>
      <c r="AHI54" s="1028"/>
      <c r="AHJ54" s="1028"/>
      <c r="AHK54" s="1028"/>
      <c r="AHL54" s="1028"/>
      <c r="AHM54" s="1028"/>
      <c r="AHN54" s="1028"/>
      <c r="AHO54" s="1028"/>
      <c r="AHP54" s="1028"/>
      <c r="AHQ54" s="1028"/>
      <c r="AHR54" s="1028"/>
      <c r="AHS54" s="1028"/>
      <c r="AHT54" s="1028"/>
      <c r="AHU54" s="1028"/>
      <c r="AHV54" s="1028"/>
      <c r="AHW54" s="1028"/>
      <c r="AHX54" s="1028"/>
      <c r="AHY54" s="1028"/>
      <c r="AHZ54" s="1028"/>
      <c r="AIA54" s="1028"/>
      <c r="AIB54" s="1028"/>
      <c r="AIC54" s="1028"/>
      <c r="AID54" s="1028"/>
      <c r="AIE54" s="1028"/>
      <c r="AIF54" s="1028"/>
      <c r="AIG54" s="1028"/>
      <c r="AIH54" s="1028"/>
      <c r="AII54" s="1028"/>
      <c r="AIJ54" s="1028"/>
      <c r="AIK54" s="1028"/>
      <c r="AIL54" s="1028"/>
      <c r="AIM54" s="1028"/>
      <c r="AIN54" s="1028"/>
      <c r="AIO54" s="1028"/>
      <c r="AIP54" s="1028"/>
      <c r="AIQ54" s="1028"/>
      <c r="AIR54" s="1028"/>
      <c r="AIS54" s="1028"/>
      <c r="AIT54" s="1028"/>
      <c r="AIU54" s="1028"/>
      <c r="AIV54" s="1028"/>
      <c r="AIW54" s="1028"/>
      <c r="AIX54" s="1028"/>
      <c r="AIY54" s="1028"/>
      <c r="AIZ54" s="1028"/>
      <c r="AJA54" s="1028"/>
      <c r="AJB54" s="1028"/>
      <c r="AJC54" s="1028"/>
      <c r="AJD54" s="1028"/>
      <c r="AJE54" s="1028"/>
      <c r="AJF54" s="1028"/>
      <c r="AJG54" s="1028"/>
      <c r="AJH54" s="1028"/>
      <c r="AJI54" s="1028"/>
      <c r="AJJ54" s="1028"/>
      <c r="AJK54" s="1028"/>
      <c r="AJL54" s="1028"/>
      <c r="AJM54" s="1028"/>
      <c r="AJN54" s="1028"/>
      <c r="AJO54" s="1028"/>
      <c r="AJP54" s="1028"/>
      <c r="AJQ54" s="1028"/>
      <c r="AJR54" s="1028"/>
      <c r="AJS54" s="1028"/>
      <c r="AJT54" s="1028"/>
      <c r="AJU54" s="1028"/>
      <c r="AJV54" s="1028"/>
      <c r="AJW54" s="1028"/>
      <c r="AJX54" s="1028"/>
      <c r="AJY54" s="1028"/>
      <c r="AJZ54" s="1028"/>
      <c r="AKA54" s="1028"/>
      <c r="AKB54" s="1028"/>
      <c r="AKC54" s="1028"/>
      <c r="AKD54" s="1028"/>
      <c r="AKE54" s="1028"/>
      <c r="AKF54" s="1028"/>
      <c r="AKG54" s="1028"/>
      <c r="AKH54" s="1028"/>
      <c r="AKI54" s="1028"/>
      <c r="AKJ54" s="1028"/>
      <c r="AKK54" s="1028"/>
      <c r="AKL54" s="1028"/>
      <c r="AKM54" s="1028"/>
      <c r="AKN54" s="1028"/>
      <c r="AKO54" s="1028"/>
      <c r="AKP54" s="1028"/>
      <c r="AKQ54" s="1028"/>
      <c r="AKR54" s="1028"/>
      <c r="AKS54" s="1028"/>
      <c r="AKT54" s="1028"/>
      <c r="AKU54" s="1028"/>
      <c r="AKV54" s="1028"/>
      <c r="AKW54" s="1028"/>
      <c r="AKX54" s="1028"/>
      <c r="AKY54" s="1028"/>
      <c r="AKZ54" s="1028"/>
      <c r="ALA54" s="1028"/>
      <c r="ALB54" s="1028"/>
      <c r="ALC54" s="1028"/>
      <c r="ALD54" s="1028"/>
      <c r="ALE54" s="1028"/>
      <c r="ALF54" s="1028"/>
      <c r="ALG54" s="1028"/>
      <c r="ALH54" s="1028"/>
      <c r="ALI54" s="1028"/>
      <c r="ALJ54" s="1028"/>
      <c r="ALK54" s="1028"/>
      <c r="ALL54" s="1028"/>
      <c r="ALM54" s="1028"/>
      <c r="ALN54" s="1028"/>
      <c r="ALO54" s="1028"/>
      <c r="ALP54" s="1028"/>
      <c r="ALQ54" s="1028"/>
      <c r="ALR54" s="1028"/>
      <c r="ALS54" s="1028"/>
      <c r="ALT54" s="1028"/>
      <c r="ALU54" s="1028"/>
      <c r="ALV54" s="1028"/>
      <c r="ALW54" s="1028"/>
      <c r="ALX54" s="1028"/>
      <c r="ALY54" s="1028"/>
      <c r="ALZ54" s="1028"/>
      <c r="AMA54" s="1028"/>
      <c r="AMB54" s="1028"/>
      <c r="AMC54" s="1028"/>
      <c r="AMD54" s="1028"/>
      <c r="AME54" s="1028"/>
      <c r="AMF54" s="1028"/>
      <c r="AMG54" s="1028"/>
      <c r="AMH54" s="1028"/>
      <c r="AMI54" s="1028"/>
      <c r="AMJ54" s="1028"/>
      <c r="AMK54" s="1028"/>
      <c r="AML54" s="1028"/>
      <c r="AMM54" s="1028"/>
      <c r="AMN54" s="1028"/>
      <c r="AMO54" s="1028"/>
      <c r="AMP54" s="1028"/>
      <c r="AMQ54" s="1028"/>
      <c r="AMR54" s="1028"/>
      <c r="AMS54" s="1028"/>
      <c r="AMT54" s="1028"/>
      <c r="AMU54" s="1028"/>
      <c r="AMV54" s="1028"/>
      <c r="AMW54" s="1028"/>
      <c r="AMX54" s="1028"/>
      <c r="AMY54" s="1028"/>
      <c r="AMZ54" s="1028"/>
      <c r="ANA54" s="1028"/>
      <c r="ANB54" s="1028"/>
      <c r="ANC54" s="1028"/>
      <c r="AND54" s="1028"/>
      <c r="ANE54" s="1028"/>
      <c r="ANF54" s="1028"/>
      <c r="ANG54" s="1028"/>
      <c r="ANH54" s="1028"/>
      <c r="ANI54" s="1028"/>
      <c r="ANJ54" s="1028"/>
      <c r="ANK54" s="1028"/>
      <c r="ANL54" s="1028"/>
      <c r="ANM54" s="1028"/>
      <c r="ANN54" s="1028"/>
      <c r="ANO54" s="1028"/>
      <c r="ANP54" s="1028"/>
      <c r="ANQ54" s="1028"/>
      <c r="ANR54" s="1028"/>
      <c r="ANS54" s="1028"/>
      <c r="ANT54" s="1028"/>
      <c r="ANU54" s="1028"/>
      <c r="ANV54" s="1028"/>
      <c r="ANW54" s="1028"/>
      <c r="ANX54" s="1028"/>
      <c r="ANY54" s="1028"/>
      <c r="ANZ54" s="1028"/>
      <c r="AOA54" s="1028"/>
      <c r="AOB54" s="1028"/>
      <c r="AOC54" s="1028"/>
      <c r="AOD54" s="1028"/>
      <c r="AOE54" s="1028"/>
      <c r="AOF54" s="1028"/>
      <c r="AOG54" s="1028"/>
      <c r="AOH54" s="1028"/>
      <c r="AOI54" s="1028"/>
      <c r="AOJ54" s="1028"/>
      <c r="AOK54" s="1028"/>
      <c r="AOL54" s="1028"/>
      <c r="AOM54" s="1028"/>
      <c r="AON54" s="1028"/>
      <c r="AOO54" s="1028"/>
      <c r="AOP54" s="1028"/>
      <c r="AOQ54" s="1028"/>
      <c r="AOR54" s="1028"/>
      <c r="AOS54" s="1028"/>
      <c r="AOT54" s="1028"/>
      <c r="AOU54" s="1028"/>
      <c r="AOV54" s="1028"/>
      <c r="AOW54" s="1028"/>
      <c r="AOX54" s="1028"/>
      <c r="AOY54" s="1028"/>
      <c r="AOZ54" s="1028"/>
      <c r="APA54" s="1028"/>
      <c r="APB54" s="1028"/>
      <c r="APC54" s="1028"/>
      <c r="APD54" s="1028"/>
      <c r="APE54" s="1028"/>
      <c r="APF54" s="1028"/>
      <c r="APG54" s="1028"/>
      <c r="APH54" s="1028"/>
      <c r="API54" s="1028"/>
      <c r="APJ54" s="1028"/>
      <c r="APK54" s="1028"/>
      <c r="APL54" s="1028"/>
      <c r="APM54" s="1028"/>
      <c r="APN54" s="1028"/>
      <c r="APO54" s="1028"/>
      <c r="APP54" s="1028"/>
      <c r="APQ54" s="1028"/>
      <c r="APR54" s="1028"/>
      <c r="APS54" s="1028"/>
      <c r="APT54" s="1028"/>
      <c r="APU54" s="1028"/>
      <c r="APV54" s="1028"/>
      <c r="APW54" s="1028"/>
      <c r="APX54" s="1028"/>
      <c r="APY54" s="1028"/>
      <c r="APZ54" s="1028"/>
      <c r="AQA54" s="1028"/>
      <c r="AQB54" s="1028"/>
      <c r="AQC54" s="1028"/>
      <c r="AQD54" s="1028"/>
      <c r="AQE54" s="1028"/>
      <c r="AQF54" s="1028"/>
      <c r="AQG54" s="1028"/>
      <c r="AQH54" s="1028"/>
      <c r="AQI54" s="1028"/>
      <c r="AQJ54" s="1028"/>
      <c r="AQK54" s="1028"/>
      <c r="AQL54" s="1028"/>
      <c r="AQM54" s="1028"/>
      <c r="AQN54" s="1028"/>
      <c r="AQO54" s="1028"/>
      <c r="AQP54" s="1028"/>
      <c r="AQQ54" s="1028"/>
      <c r="AQR54" s="1028"/>
      <c r="AQS54" s="1028"/>
      <c r="AQT54" s="1028"/>
      <c r="AQU54" s="1028"/>
      <c r="AQV54" s="1028"/>
      <c r="AQW54" s="1028"/>
      <c r="AQX54" s="1028"/>
      <c r="AQY54" s="1028"/>
      <c r="AQZ54" s="1028"/>
      <c r="ARA54" s="1028"/>
      <c r="ARB54" s="1028"/>
      <c r="ARC54" s="1028"/>
      <c r="ARD54" s="1028"/>
      <c r="ARE54" s="1028"/>
      <c r="ARF54" s="1028"/>
      <c r="ARG54" s="1028"/>
      <c r="ARH54" s="1028"/>
      <c r="ARI54" s="1028"/>
      <c r="ARJ54" s="1028"/>
      <c r="ARK54" s="1028"/>
      <c r="ARL54" s="1028"/>
      <c r="ARM54" s="1028"/>
      <c r="ARN54" s="1028"/>
      <c r="ARO54" s="1028"/>
      <c r="ARP54" s="1028"/>
      <c r="ARQ54" s="1028"/>
      <c r="ARR54" s="1028"/>
      <c r="ARS54" s="1028"/>
      <c r="ART54" s="1028"/>
      <c r="ARU54" s="1028"/>
      <c r="ARV54" s="1028"/>
      <c r="ARW54" s="1028"/>
      <c r="ARX54" s="1028"/>
      <c r="ARY54" s="1028"/>
      <c r="ARZ54" s="1028"/>
      <c r="ASA54" s="1028"/>
      <c r="ASB54" s="1028"/>
      <c r="ASC54" s="1028"/>
      <c r="ASD54" s="1028"/>
      <c r="ASE54" s="1028"/>
      <c r="ASF54" s="1028"/>
      <c r="ASG54" s="1028"/>
      <c r="ASH54" s="1028"/>
      <c r="ASI54" s="1028"/>
      <c r="ASJ54" s="1028"/>
      <c r="ASK54" s="1028"/>
      <c r="ASL54" s="1028"/>
      <c r="ASM54" s="1028"/>
      <c r="ASN54" s="1028"/>
      <c r="ASO54" s="1028"/>
      <c r="ASP54" s="1028"/>
      <c r="ASQ54" s="1028"/>
      <c r="ASR54" s="1028"/>
      <c r="ASS54" s="1028"/>
      <c r="AST54" s="1028"/>
      <c r="ASU54" s="1028"/>
      <c r="ASV54" s="1028"/>
      <c r="ASW54" s="1028"/>
      <c r="ASX54" s="1028"/>
      <c r="ASY54" s="1028"/>
      <c r="ASZ54" s="1028"/>
      <c r="ATA54" s="1028"/>
      <c r="ATB54" s="1028"/>
      <c r="ATC54" s="1028"/>
      <c r="ATD54" s="1028"/>
      <c r="ATE54" s="1028"/>
      <c r="ATF54" s="1028"/>
      <c r="ATG54" s="1028"/>
      <c r="ATH54" s="1028"/>
      <c r="ATI54" s="1028"/>
      <c r="ATJ54" s="1028"/>
      <c r="ATK54" s="1028"/>
      <c r="ATL54" s="1028"/>
      <c r="ATM54" s="1028"/>
      <c r="ATN54" s="1028"/>
      <c r="ATO54" s="1028"/>
      <c r="ATP54" s="1028"/>
      <c r="ATQ54" s="1028"/>
      <c r="ATR54" s="1028"/>
      <c r="ATS54" s="1028"/>
      <c r="ATT54" s="1028"/>
      <c r="ATU54" s="1028"/>
      <c r="ATV54" s="1028"/>
      <c r="ATW54" s="1028"/>
      <c r="ATX54" s="1028"/>
      <c r="ATY54" s="1028"/>
      <c r="ATZ54" s="1028"/>
      <c r="AUA54" s="1028"/>
      <c r="AUB54" s="1028"/>
      <c r="AUC54" s="1028"/>
      <c r="AUD54" s="1028"/>
      <c r="AUE54" s="1028"/>
      <c r="AUF54" s="1028"/>
      <c r="AUG54" s="1028"/>
      <c r="AUH54" s="1028"/>
      <c r="AUI54" s="1028"/>
      <c r="AUJ54" s="1028"/>
      <c r="AUK54" s="1028"/>
      <c r="AUL54" s="1028"/>
      <c r="AUM54" s="1028"/>
      <c r="AUN54" s="1028"/>
      <c r="AUO54" s="1028"/>
      <c r="AUP54" s="1028"/>
      <c r="AUQ54" s="1028"/>
      <c r="AUR54" s="1028"/>
      <c r="AUS54" s="1028"/>
      <c r="AUT54" s="1028"/>
      <c r="AUU54" s="1028"/>
      <c r="AUV54" s="1028"/>
      <c r="AUW54" s="1028"/>
      <c r="AUX54" s="1028"/>
      <c r="AUY54" s="1028"/>
      <c r="AUZ54" s="1028"/>
      <c r="AVA54" s="1028"/>
      <c r="AVB54" s="1028"/>
      <c r="AVC54" s="1028"/>
      <c r="AVD54" s="1028"/>
      <c r="AVE54" s="1028"/>
      <c r="AVF54" s="1028"/>
      <c r="AVG54" s="1028"/>
      <c r="AVH54" s="1028"/>
      <c r="AVI54" s="1028"/>
      <c r="AVJ54" s="1028"/>
      <c r="AVK54" s="1028"/>
      <c r="AVL54" s="1028"/>
      <c r="AVM54" s="1028"/>
      <c r="AVN54" s="1028"/>
      <c r="AVO54" s="1028"/>
      <c r="AVP54" s="1028"/>
      <c r="AVQ54" s="1028"/>
      <c r="AVR54" s="1028"/>
      <c r="AVS54" s="1028"/>
      <c r="AVT54" s="1028"/>
      <c r="AVU54" s="1028"/>
      <c r="AVV54" s="1028"/>
      <c r="AVW54" s="1028"/>
      <c r="AVX54" s="1028"/>
      <c r="AVY54" s="1028"/>
      <c r="AVZ54" s="1028"/>
      <c r="AWA54" s="1028"/>
      <c r="AWB54" s="1028"/>
      <c r="AWC54" s="1028"/>
      <c r="AWD54" s="1028"/>
      <c r="AWE54" s="1028"/>
      <c r="AWF54" s="1028"/>
      <c r="AWG54" s="1028"/>
      <c r="AWH54" s="1028"/>
      <c r="AWI54" s="1028"/>
      <c r="AWJ54" s="1028"/>
      <c r="AWK54" s="1028"/>
      <c r="AWL54" s="1028"/>
      <c r="AWM54" s="1028"/>
      <c r="AWN54" s="1028"/>
      <c r="AWO54" s="1028"/>
      <c r="AWP54" s="1028"/>
      <c r="AWQ54" s="1028"/>
      <c r="AWR54" s="1028"/>
      <c r="AWS54" s="1028"/>
      <c r="AWT54" s="1028"/>
      <c r="AWU54" s="1028"/>
      <c r="AWV54" s="1028"/>
      <c r="AWW54" s="1028"/>
      <c r="AWX54" s="1028"/>
      <c r="AWY54" s="1028"/>
      <c r="AWZ54" s="1028"/>
      <c r="AXA54" s="1028"/>
      <c r="AXB54" s="1028"/>
      <c r="AXC54" s="1028"/>
      <c r="AXD54" s="1028"/>
      <c r="AXE54" s="1028"/>
      <c r="AXF54" s="1028"/>
      <c r="AXG54" s="1028"/>
      <c r="AXH54" s="1028"/>
      <c r="AXI54" s="1028"/>
      <c r="AXJ54" s="1028"/>
      <c r="AXK54" s="1028"/>
      <c r="AXL54" s="1028"/>
      <c r="AXM54" s="1028"/>
      <c r="AXN54" s="1028"/>
      <c r="AXO54" s="1028"/>
      <c r="AXP54" s="1028"/>
      <c r="AXQ54" s="1028"/>
      <c r="AXR54" s="1028"/>
      <c r="AXS54" s="1028"/>
      <c r="AXT54" s="1028"/>
      <c r="AXU54" s="1028"/>
      <c r="AXV54" s="1028"/>
      <c r="AXW54" s="1028"/>
      <c r="AXX54" s="1028"/>
      <c r="AXY54" s="1028"/>
      <c r="AXZ54" s="1028"/>
      <c r="AYA54" s="1028"/>
      <c r="AYB54" s="1028"/>
      <c r="AYC54" s="1028"/>
      <c r="AYD54" s="1028"/>
      <c r="AYE54" s="1028"/>
      <c r="AYF54" s="1028"/>
      <c r="AYG54" s="1028"/>
      <c r="AYH54" s="1028"/>
      <c r="AYI54" s="1028"/>
      <c r="AYJ54" s="1028"/>
      <c r="AYK54" s="1028"/>
      <c r="AYL54" s="1028"/>
      <c r="AYM54" s="1028"/>
      <c r="AYN54" s="1028"/>
      <c r="AYO54" s="1028"/>
      <c r="AYP54" s="1028"/>
      <c r="AYQ54" s="1028"/>
      <c r="AYR54" s="1028"/>
      <c r="AYS54" s="1028"/>
      <c r="AYT54" s="1028"/>
      <c r="AYU54" s="1028"/>
      <c r="AYV54" s="1028"/>
      <c r="AYW54" s="1028"/>
      <c r="AYX54" s="1028"/>
      <c r="AYY54" s="1028"/>
      <c r="AYZ54" s="1028"/>
      <c r="AZA54" s="1028"/>
      <c r="AZB54" s="1028"/>
      <c r="AZC54" s="1028"/>
      <c r="AZD54" s="1028"/>
      <c r="AZE54" s="1028"/>
      <c r="AZF54" s="1028"/>
      <c r="AZG54" s="1028"/>
      <c r="AZH54" s="1028"/>
      <c r="AZI54" s="1028"/>
      <c r="AZJ54" s="1028"/>
      <c r="AZK54" s="1028"/>
      <c r="AZL54" s="1028"/>
      <c r="AZM54" s="1028"/>
      <c r="AZN54" s="1028"/>
      <c r="AZO54" s="1028"/>
      <c r="AZP54" s="1028"/>
      <c r="AZQ54" s="1028"/>
      <c r="AZR54" s="1028"/>
      <c r="AZS54" s="1028"/>
      <c r="AZT54" s="1028"/>
      <c r="AZU54" s="1028"/>
      <c r="AZV54" s="1028"/>
      <c r="AZW54" s="1028"/>
      <c r="AZX54" s="1028"/>
      <c r="AZY54" s="1028"/>
      <c r="AZZ54" s="1028"/>
      <c r="BAA54" s="1028"/>
      <c r="BAB54" s="1028"/>
      <c r="BAC54" s="1028"/>
      <c r="BAD54" s="1028"/>
      <c r="BAE54" s="1028"/>
      <c r="BAF54" s="1028"/>
      <c r="BAG54" s="1028"/>
      <c r="BAH54" s="1028"/>
      <c r="BAI54" s="1028"/>
      <c r="BAJ54" s="1028"/>
      <c r="BAK54" s="1028"/>
      <c r="BAL54" s="1028"/>
      <c r="BAM54" s="1028"/>
      <c r="BAN54" s="1028"/>
      <c r="BAO54" s="1028"/>
      <c r="BAP54" s="1028"/>
      <c r="BAQ54" s="1028"/>
      <c r="BAR54" s="1028"/>
      <c r="BAS54" s="1028"/>
      <c r="BAT54" s="1028"/>
      <c r="BAU54" s="1028"/>
      <c r="BAV54" s="1028"/>
      <c r="BAW54" s="1028"/>
      <c r="BAX54" s="1028"/>
      <c r="BAY54" s="1028"/>
      <c r="BAZ54" s="1028"/>
      <c r="BBA54" s="1028"/>
      <c r="BBB54" s="1028"/>
      <c r="BBC54" s="1028"/>
      <c r="BBD54" s="1028"/>
      <c r="BBE54" s="1028"/>
      <c r="BBF54" s="1028"/>
      <c r="BBG54" s="1028"/>
      <c r="BBH54" s="1028"/>
      <c r="BBI54" s="1028"/>
      <c r="BBJ54" s="1028"/>
      <c r="BBK54" s="1028"/>
      <c r="BBL54" s="1028"/>
      <c r="BBM54" s="1028"/>
      <c r="BBN54" s="1028"/>
      <c r="BBO54" s="1028"/>
      <c r="BBP54" s="1028"/>
      <c r="BBQ54" s="1028"/>
      <c r="BBR54" s="1028"/>
      <c r="BBS54" s="1028"/>
      <c r="BBT54" s="1028"/>
      <c r="BBU54" s="1028"/>
      <c r="BBV54" s="1028"/>
      <c r="BBW54" s="1028"/>
      <c r="BBX54" s="1028"/>
      <c r="BBY54" s="1028"/>
      <c r="BBZ54" s="1028"/>
      <c r="BCA54" s="1028"/>
      <c r="BCB54" s="1028"/>
      <c r="BCC54" s="1028"/>
      <c r="BCD54" s="1028"/>
      <c r="BCE54" s="1028"/>
      <c r="BCF54" s="1028"/>
      <c r="BCG54" s="1028"/>
      <c r="BCH54" s="1028"/>
      <c r="BCI54" s="1028"/>
      <c r="BCJ54" s="1028"/>
      <c r="BCK54" s="1028"/>
      <c r="BCL54" s="1028"/>
      <c r="BCM54" s="1028"/>
      <c r="BCN54" s="1028"/>
      <c r="BCO54" s="1028"/>
      <c r="BCP54" s="1028"/>
      <c r="BCQ54" s="1028"/>
      <c r="BCR54" s="1028"/>
      <c r="BCS54" s="1028"/>
      <c r="BCT54" s="1028"/>
      <c r="BCU54" s="1028"/>
      <c r="BCV54" s="1028"/>
      <c r="BCW54" s="1028"/>
      <c r="BCX54" s="1028"/>
      <c r="BCY54" s="1028"/>
      <c r="BCZ54" s="1028"/>
      <c r="BDA54" s="1028"/>
      <c r="BDB54" s="1028"/>
      <c r="BDC54" s="1028"/>
      <c r="BDD54" s="1028"/>
      <c r="BDE54" s="1028"/>
      <c r="BDF54" s="1028"/>
      <c r="BDG54" s="1028"/>
      <c r="BDH54" s="1028"/>
      <c r="BDI54" s="1028"/>
      <c r="BDJ54" s="1028"/>
      <c r="BDK54" s="1028"/>
      <c r="BDL54" s="1028"/>
      <c r="BDM54" s="1028"/>
      <c r="BDN54" s="1028"/>
      <c r="BDO54" s="1028"/>
      <c r="BDP54" s="1028"/>
      <c r="BDQ54" s="1028"/>
      <c r="BDR54" s="1028"/>
      <c r="BDS54" s="1028"/>
      <c r="BDT54" s="1028"/>
      <c r="BDU54" s="1028"/>
      <c r="BDV54" s="1028"/>
      <c r="BDW54" s="1028"/>
      <c r="BDX54" s="1028"/>
      <c r="BDY54" s="1028"/>
      <c r="BDZ54" s="1028"/>
      <c r="BEA54" s="1028"/>
      <c r="BEB54" s="1028"/>
      <c r="BEC54" s="1028"/>
      <c r="BED54" s="1028"/>
      <c r="BEE54" s="1028"/>
      <c r="BEF54" s="1028"/>
      <c r="BEG54" s="1028"/>
      <c r="BEH54" s="1028"/>
      <c r="BEI54" s="1028"/>
      <c r="BEJ54" s="1028"/>
      <c r="BEK54" s="1028"/>
      <c r="BEL54" s="1028"/>
      <c r="BEM54" s="1028"/>
      <c r="BEN54" s="1028"/>
      <c r="BEO54" s="1028"/>
      <c r="BEP54" s="1028"/>
      <c r="BEQ54" s="1028"/>
      <c r="BER54" s="1028"/>
      <c r="BES54" s="1028"/>
      <c r="BET54" s="1028"/>
      <c r="BEU54" s="1028"/>
      <c r="BEV54" s="1028"/>
      <c r="BEW54" s="1028"/>
      <c r="BEX54" s="1028"/>
      <c r="BEY54" s="1028"/>
      <c r="BEZ54" s="1028"/>
      <c r="BFA54" s="1028"/>
      <c r="BFB54" s="1028"/>
      <c r="BFC54" s="1028"/>
      <c r="BFD54" s="1028"/>
      <c r="BFE54" s="1028"/>
      <c r="BFF54" s="1028"/>
      <c r="BFG54" s="1028"/>
      <c r="BFH54" s="1028"/>
      <c r="BFI54" s="1028"/>
      <c r="BFJ54" s="1028"/>
      <c r="BFK54" s="1028"/>
      <c r="BFL54" s="1028"/>
      <c r="BFM54" s="1028"/>
      <c r="BFN54" s="1028"/>
      <c r="BFO54" s="1028"/>
      <c r="BFP54" s="1028"/>
      <c r="BFQ54" s="1028"/>
      <c r="BFR54" s="1028"/>
      <c r="BFS54" s="1028"/>
      <c r="BFT54" s="1028"/>
      <c r="BFU54" s="1028"/>
      <c r="BFV54" s="1028"/>
      <c r="BFW54" s="1028"/>
      <c r="BFX54" s="1028"/>
      <c r="BFY54" s="1028"/>
      <c r="BFZ54" s="1028"/>
      <c r="BGA54" s="1028"/>
      <c r="BGB54" s="1028"/>
      <c r="BGC54" s="1028"/>
      <c r="BGD54" s="1028"/>
      <c r="BGE54" s="1028"/>
      <c r="BGF54" s="1028"/>
      <c r="BGG54" s="1028"/>
      <c r="BGH54" s="1028"/>
      <c r="BGI54" s="1028"/>
      <c r="BGJ54" s="1028"/>
      <c r="BGK54" s="1028"/>
      <c r="BGL54" s="1028"/>
      <c r="BGM54" s="1028"/>
      <c r="BGN54" s="1028"/>
      <c r="BGO54" s="1028"/>
      <c r="BGP54" s="1028"/>
      <c r="BGQ54" s="1028"/>
      <c r="BGR54" s="1028"/>
      <c r="BGS54" s="1028"/>
      <c r="BGT54" s="1028"/>
      <c r="BGU54" s="1028"/>
      <c r="BGV54" s="1028"/>
      <c r="BGW54" s="1028"/>
      <c r="BGX54" s="1028"/>
      <c r="BGY54" s="1028"/>
      <c r="BGZ54" s="1028"/>
      <c r="BHA54" s="1028"/>
      <c r="BHB54" s="1028"/>
      <c r="BHC54" s="1028"/>
      <c r="BHD54" s="1028"/>
      <c r="BHE54" s="1028"/>
      <c r="BHF54" s="1028"/>
      <c r="BHG54" s="1028"/>
      <c r="BHH54" s="1028"/>
      <c r="BHI54" s="1028"/>
      <c r="BHJ54" s="1028"/>
      <c r="BHK54" s="1028"/>
      <c r="BHL54" s="1028"/>
      <c r="BHM54" s="1028"/>
      <c r="BHN54" s="1028"/>
      <c r="BHO54" s="1028"/>
      <c r="BHP54" s="1028"/>
      <c r="BHQ54" s="1028"/>
      <c r="BHR54" s="1028"/>
      <c r="BHS54" s="1028"/>
      <c r="BHT54" s="1028"/>
      <c r="BHU54" s="1028"/>
      <c r="BHV54" s="1028"/>
      <c r="BHW54" s="1028"/>
      <c r="BHX54" s="1028"/>
      <c r="BHY54" s="1028"/>
      <c r="BHZ54" s="1028"/>
      <c r="BIA54" s="1028"/>
      <c r="BIB54" s="1028"/>
      <c r="BIC54" s="1028"/>
      <c r="BID54" s="1028"/>
      <c r="BIE54" s="1028"/>
      <c r="BIF54" s="1028"/>
      <c r="BIG54" s="1028"/>
      <c r="BIH54" s="1028"/>
      <c r="BII54" s="1028"/>
      <c r="BIJ54" s="1028"/>
      <c r="BIK54" s="1028"/>
      <c r="BIL54" s="1028"/>
      <c r="BIM54" s="1028"/>
      <c r="BIN54" s="1028"/>
      <c r="BIO54" s="1028"/>
      <c r="BIP54" s="1028"/>
      <c r="BIQ54" s="1028"/>
      <c r="BIR54" s="1028"/>
      <c r="BIS54" s="1028"/>
      <c r="BIT54" s="1028"/>
      <c r="BIU54" s="1028"/>
      <c r="BIV54" s="1028"/>
      <c r="BIW54" s="1028"/>
      <c r="BIX54" s="1028"/>
      <c r="BIY54" s="1028"/>
      <c r="BIZ54" s="1028"/>
      <c r="BJA54" s="1028"/>
      <c r="BJB54" s="1028"/>
      <c r="BJC54" s="1028"/>
      <c r="BJD54" s="1028"/>
      <c r="BJE54" s="1028"/>
      <c r="BJF54" s="1028"/>
      <c r="BJG54" s="1028"/>
      <c r="BJH54" s="1028"/>
      <c r="BJI54" s="1028"/>
      <c r="BJJ54" s="1028"/>
      <c r="BJK54" s="1028"/>
      <c r="BJL54" s="1028"/>
      <c r="BJM54" s="1028"/>
      <c r="BJN54" s="1028"/>
      <c r="BJO54" s="1028"/>
      <c r="BJP54" s="1028"/>
      <c r="BJQ54" s="1028"/>
      <c r="BJR54" s="1028"/>
      <c r="BJS54" s="1028"/>
      <c r="BJT54" s="1028"/>
      <c r="BJU54" s="1028"/>
      <c r="BJV54" s="1028"/>
      <c r="BJW54" s="1028"/>
      <c r="BJX54" s="1028"/>
      <c r="BJY54" s="1028"/>
      <c r="BJZ54" s="1028"/>
      <c r="BKA54" s="1028"/>
      <c r="BKB54" s="1028"/>
      <c r="BKC54" s="1028"/>
      <c r="BKD54" s="1028"/>
      <c r="BKE54" s="1028"/>
      <c r="BKF54" s="1028"/>
      <c r="BKG54" s="1028"/>
      <c r="BKH54" s="1028"/>
      <c r="BKI54" s="1028"/>
      <c r="BKJ54" s="1028"/>
      <c r="BKK54" s="1028"/>
      <c r="BKL54" s="1028"/>
      <c r="BKM54" s="1028"/>
      <c r="BKN54" s="1028"/>
      <c r="BKO54" s="1028"/>
      <c r="BKP54" s="1028"/>
      <c r="BKQ54" s="1028"/>
      <c r="BKR54" s="1028"/>
      <c r="BKS54" s="1028"/>
      <c r="BKT54" s="1028"/>
      <c r="BKU54" s="1028"/>
      <c r="BKV54" s="1028"/>
      <c r="BKW54" s="1028"/>
      <c r="BKX54" s="1028"/>
      <c r="BKY54" s="1028"/>
      <c r="BKZ54" s="1028"/>
      <c r="BLA54" s="1028"/>
      <c r="BLB54" s="1028"/>
      <c r="BLC54" s="1028"/>
      <c r="BLD54" s="1028"/>
      <c r="BLE54" s="1028"/>
      <c r="BLF54" s="1028"/>
      <c r="BLG54" s="1028"/>
      <c r="BLH54" s="1028"/>
      <c r="BLI54" s="1028"/>
      <c r="BLJ54" s="1028"/>
      <c r="BLK54" s="1028"/>
      <c r="BLL54" s="1028"/>
      <c r="BLM54" s="1028"/>
      <c r="BLN54" s="1028"/>
      <c r="BLO54" s="1028"/>
      <c r="BLP54" s="1028"/>
      <c r="BLQ54" s="1028"/>
      <c r="BLR54" s="1028"/>
      <c r="BLS54" s="1028"/>
      <c r="BLT54" s="1028"/>
      <c r="BLU54" s="1028"/>
      <c r="BLV54" s="1028"/>
      <c r="BLW54" s="1028"/>
      <c r="BLX54" s="1028"/>
      <c r="BLY54" s="1028"/>
      <c r="BLZ54" s="1028"/>
      <c r="BMA54" s="1028"/>
      <c r="BMB54" s="1028"/>
      <c r="BMC54" s="1028"/>
      <c r="BMD54" s="1028"/>
      <c r="BME54" s="1028"/>
      <c r="BMF54" s="1028"/>
      <c r="BMG54" s="1028"/>
      <c r="BMH54" s="1028"/>
      <c r="BMI54" s="1028"/>
      <c r="BMJ54" s="1028"/>
      <c r="BMK54" s="1028"/>
      <c r="BML54" s="1028"/>
      <c r="BMM54" s="1028"/>
      <c r="BMN54" s="1028"/>
      <c r="BMO54" s="1028"/>
      <c r="BMP54" s="1028"/>
      <c r="BMQ54" s="1028"/>
      <c r="BMR54" s="1028"/>
      <c r="BMS54" s="1028"/>
      <c r="BMT54" s="1028"/>
      <c r="BMU54" s="1028"/>
      <c r="BMV54" s="1028"/>
      <c r="BMW54" s="1028"/>
      <c r="BMX54" s="1028"/>
      <c r="BMY54" s="1028"/>
      <c r="BMZ54" s="1028"/>
      <c r="BNA54" s="1028"/>
      <c r="BNB54" s="1028"/>
      <c r="BNC54" s="1028"/>
      <c r="BND54" s="1028"/>
      <c r="BNE54" s="1028"/>
      <c r="BNF54" s="1028"/>
      <c r="BNG54" s="1028"/>
      <c r="BNH54" s="1028"/>
      <c r="BNI54" s="1028"/>
      <c r="BNJ54" s="1028"/>
      <c r="BNK54" s="1028"/>
      <c r="BNL54" s="1028"/>
      <c r="BNM54" s="1028"/>
      <c r="BNN54" s="1028"/>
      <c r="BNO54" s="1028"/>
      <c r="BNP54" s="1028"/>
      <c r="BNQ54" s="1028"/>
      <c r="BNR54" s="1028"/>
      <c r="BNS54" s="1028"/>
      <c r="BNT54" s="1028"/>
      <c r="BNU54" s="1028"/>
      <c r="BNV54" s="1028"/>
      <c r="BNW54" s="1028"/>
      <c r="BNX54" s="1028"/>
      <c r="BNY54" s="1028"/>
      <c r="BNZ54" s="1028"/>
      <c r="BOA54" s="1028"/>
      <c r="BOB54" s="1028"/>
      <c r="BOC54" s="1028"/>
      <c r="BOD54" s="1028"/>
      <c r="BOE54" s="1028"/>
      <c r="BOF54" s="1028"/>
      <c r="BOG54" s="1028"/>
      <c r="BOH54" s="1028"/>
      <c r="BOI54" s="1028"/>
      <c r="BOJ54" s="1028"/>
      <c r="BOK54" s="1028"/>
      <c r="BOL54" s="1028"/>
      <c r="BOM54" s="1028"/>
      <c r="BON54" s="1028"/>
      <c r="BOO54" s="1028"/>
      <c r="BOP54" s="1028"/>
      <c r="BOQ54" s="1028"/>
      <c r="BOR54" s="1028"/>
      <c r="BOS54" s="1028"/>
      <c r="BOT54" s="1028"/>
      <c r="BOU54" s="1028"/>
      <c r="BOV54" s="1028"/>
      <c r="BOW54" s="1028"/>
      <c r="BOX54" s="1028"/>
      <c r="BOY54" s="1028"/>
      <c r="BOZ54" s="1028"/>
      <c r="BPA54" s="1028"/>
      <c r="BPB54" s="1028"/>
      <c r="BPC54" s="1028"/>
      <c r="BPD54" s="1028"/>
      <c r="BPE54" s="1028"/>
      <c r="BPF54" s="1028"/>
      <c r="BPG54" s="1028"/>
      <c r="BPH54" s="1028"/>
      <c r="BPI54" s="1028"/>
      <c r="BPJ54" s="1028"/>
      <c r="BPK54" s="1028"/>
      <c r="BPL54" s="1028"/>
      <c r="BPM54" s="1028"/>
      <c r="BPN54" s="1028"/>
      <c r="BPO54" s="1028"/>
      <c r="BPP54" s="1028"/>
      <c r="BPQ54" s="1028"/>
      <c r="BPR54" s="1028"/>
      <c r="BPS54" s="1028"/>
      <c r="BPT54" s="1028"/>
      <c r="BPU54" s="1028"/>
      <c r="BPV54" s="1028"/>
      <c r="BPW54" s="1028"/>
      <c r="BPX54" s="1028"/>
      <c r="BPY54" s="1028"/>
      <c r="BPZ54" s="1028"/>
      <c r="BQA54" s="1028"/>
      <c r="BQB54" s="1028"/>
      <c r="BQC54" s="1028"/>
      <c r="BQD54" s="1028"/>
      <c r="BQE54" s="1028"/>
      <c r="BQF54" s="1028"/>
      <c r="BQG54" s="1028"/>
      <c r="BQH54" s="1028"/>
      <c r="BQI54" s="1028"/>
      <c r="BQJ54" s="1028"/>
      <c r="BQK54" s="1028"/>
      <c r="BQL54" s="1028"/>
      <c r="BQM54" s="1028"/>
      <c r="BQN54" s="1028"/>
      <c r="BQO54" s="1028"/>
      <c r="BQP54" s="1028"/>
      <c r="BQQ54" s="1028"/>
      <c r="BQR54" s="1028"/>
      <c r="BQS54" s="1028"/>
      <c r="BQT54" s="1028"/>
      <c r="BQU54" s="1028"/>
      <c r="BQV54" s="1028"/>
      <c r="BQW54" s="1028"/>
      <c r="BQX54" s="1028"/>
      <c r="BQY54" s="1028"/>
      <c r="BQZ54" s="1028"/>
      <c r="BRA54" s="1028"/>
      <c r="BRB54" s="1028"/>
      <c r="BRC54" s="1028"/>
      <c r="BRD54" s="1028"/>
      <c r="BRE54" s="1028"/>
      <c r="BRF54" s="1028"/>
      <c r="BRG54" s="1028"/>
      <c r="BRH54" s="1028"/>
      <c r="BRI54" s="1028"/>
      <c r="BRJ54" s="1028"/>
      <c r="BRK54" s="1028"/>
      <c r="BRL54" s="1028"/>
      <c r="BRM54" s="1028"/>
      <c r="BRN54" s="1028"/>
      <c r="BRO54" s="1028"/>
      <c r="BRP54" s="1028"/>
      <c r="BRQ54" s="1028"/>
      <c r="BRR54" s="1028"/>
      <c r="BRS54" s="1028"/>
      <c r="BRT54" s="1028"/>
      <c r="BRU54" s="1028"/>
      <c r="BRV54" s="1028"/>
      <c r="BRW54" s="1028"/>
      <c r="BRX54" s="1028"/>
      <c r="BRY54" s="1028"/>
      <c r="BRZ54" s="1028"/>
      <c r="BSA54" s="1028"/>
      <c r="BSB54" s="1028"/>
      <c r="BSC54" s="1028"/>
      <c r="BSD54" s="1028"/>
      <c r="BSE54" s="1028"/>
      <c r="BSF54" s="1028"/>
      <c r="BSG54" s="1028"/>
      <c r="BSH54" s="1028"/>
      <c r="BSI54" s="1028"/>
      <c r="BSJ54" s="1028"/>
      <c r="BSK54" s="1028"/>
      <c r="BSL54" s="1028"/>
      <c r="BSM54" s="1028"/>
      <c r="BSN54" s="1028"/>
      <c r="BSO54" s="1028"/>
      <c r="BSP54" s="1028"/>
      <c r="BSQ54" s="1028"/>
      <c r="BSR54" s="1028"/>
      <c r="BSS54" s="1028"/>
      <c r="BST54" s="1028"/>
      <c r="BSU54" s="1028"/>
      <c r="BSV54" s="1028"/>
      <c r="BSW54" s="1028"/>
      <c r="BSX54" s="1028"/>
      <c r="BSY54" s="1028"/>
      <c r="BSZ54" s="1028"/>
      <c r="BTA54" s="1028"/>
      <c r="BTB54" s="1028"/>
      <c r="BTC54" s="1028"/>
      <c r="BTD54" s="1028"/>
      <c r="BTE54" s="1028"/>
      <c r="BTF54" s="1028"/>
      <c r="BTG54" s="1028"/>
      <c r="BTH54" s="1028"/>
      <c r="BTI54" s="1028"/>
      <c r="BTJ54" s="1028"/>
      <c r="BTK54" s="1028"/>
      <c r="BTL54" s="1028"/>
      <c r="BTM54" s="1028"/>
      <c r="BTN54" s="1028"/>
      <c r="BTO54" s="1028"/>
      <c r="BTP54" s="1028"/>
      <c r="BTQ54" s="1028"/>
      <c r="BTR54" s="1028"/>
      <c r="BTS54" s="1028"/>
      <c r="BTT54" s="1028"/>
      <c r="BTU54" s="1028"/>
      <c r="BTV54" s="1028"/>
      <c r="BTW54" s="1028"/>
      <c r="BTX54" s="1028"/>
      <c r="BTY54" s="1028"/>
      <c r="BTZ54" s="1028"/>
      <c r="BUA54" s="1028"/>
      <c r="BUB54" s="1028"/>
      <c r="BUC54" s="1028"/>
      <c r="BUD54" s="1028"/>
      <c r="BUE54" s="1028"/>
      <c r="BUF54" s="1028"/>
      <c r="BUG54" s="1028"/>
      <c r="BUH54" s="1028"/>
      <c r="BUI54" s="1028"/>
      <c r="BUJ54" s="1028"/>
      <c r="BUK54" s="1028"/>
      <c r="BUL54" s="1028"/>
      <c r="BUM54" s="1028"/>
      <c r="BUN54" s="1028"/>
      <c r="BUO54" s="1028"/>
      <c r="BUP54" s="1028"/>
      <c r="BUQ54" s="1028"/>
      <c r="BUR54" s="1028"/>
      <c r="BUS54" s="1028"/>
      <c r="BUT54" s="1028"/>
      <c r="BUU54" s="1028"/>
      <c r="BUV54" s="1028"/>
      <c r="BUW54" s="1028"/>
      <c r="BUX54" s="1028"/>
      <c r="BUY54" s="1028"/>
      <c r="BUZ54" s="1028"/>
      <c r="BVA54" s="1028"/>
      <c r="BVB54" s="1028"/>
      <c r="BVC54" s="1028"/>
      <c r="BVD54" s="1028"/>
      <c r="BVE54" s="1028"/>
      <c r="BVF54" s="1028"/>
      <c r="BVG54" s="1028"/>
      <c r="BVH54" s="1028"/>
      <c r="BVI54" s="1028"/>
      <c r="BVJ54" s="1028"/>
      <c r="BVK54" s="1028"/>
      <c r="BVL54" s="1028"/>
      <c r="BVM54" s="1028"/>
      <c r="BVN54" s="1028"/>
      <c r="BVO54" s="1028"/>
      <c r="BVP54" s="1028"/>
      <c r="BVQ54" s="1028"/>
      <c r="BVR54" s="1028"/>
      <c r="BVS54" s="1028"/>
      <c r="BVT54" s="1028"/>
      <c r="BVU54" s="1028"/>
      <c r="BVV54" s="1028"/>
      <c r="BVW54" s="1028"/>
      <c r="BVX54" s="1028"/>
      <c r="BVY54" s="1028"/>
      <c r="BVZ54" s="1028"/>
      <c r="BWA54" s="1028"/>
      <c r="BWB54" s="1028"/>
      <c r="BWC54" s="1028"/>
      <c r="BWD54" s="1028"/>
      <c r="BWE54" s="1028"/>
      <c r="BWF54" s="1028"/>
      <c r="BWG54" s="1028"/>
      <c r="BWH54" s="1028"/>
      <c r="BWI54" s="1028"/>
      <c r="BWJ54" s="1028"/>
      <c r="BWK54" s="1028"/>
      <c r="BWL54" s="1028"/>
      <c r="BWM54" s="1028"/>
      <c r="BWN54" s="1028"/>
      <c r="BWO54" s="1028"/>
      <c r="BWP54" s="1028"/>
      <c r="BWQ54" s="1028"/>
      <c r="BWR54" s="1028"/>
      <c r="BWS54" s="1028"/>
      <c r="BWT54" s="1028"/>
      <c r="BWU54" s="1028"/>
      <c r="BWV54" s="1028"/>
      <c r="BWW54" s="1028"/>
      <c r="BWX54" s="1028"/>
      <c r="BWY54" s="1028"/>
      <c r="BWZ54" s="1028"/>
      <c r="BXA54" s="1028"/>
      <c r="BXB54" s="1028"/>
      <c r="BXC54" s="1028"/>
      <c r="BXD54" s="1028"/>
      <c r="BXE54" s="1028"/>
      <c r="BXF54" s="1028"/>
      <c r="BXG54" s="1028"/>
      <c r="BXH54" s="1028"/>
      <c r="BXI54" s="1028"/>
      <c r="BXJ54" s="1028"/>
      <c r="BXK54" s="1028"/>
      <c r="BXL54" s="1028"/>
      <c r="BXM54" s="1028"/>
      <c r="BXN54" s="1028"/>
      <c r="BXO54" s="1028"/>
      <c r="BXP54" s="1028"/>
      <c r="BXQ54" s="1028"/>
      <c r="BXR54" s="1028"/>
      <c r="BXS54" s="1028"/>
      <c r="BXT54" s="1028"/>
      <c r="BXU54" s="1028"/>
      <c r="BXV54" s="1028"/>
      <c r="BXW54" s="1028"/>
      <c r="BXX54" s="1028"/>
      <c r="BXY54" s="1028"/>
      <c r="BXZ54" s="1028"/>
      <c r="BYA54" s="1028"/>
      <c r="BYB54" s="1028"/>
      <c r="BYC54" s="1028"/>
      <c r="BYD54" s="1028"/>
      <c r="BYE54" s="1028"/>
      <c r="BYF54" s="1028"/>
      <c r="BYG54" s="1028"/>
      <c r="BYH54" s="1028"/>
      <c r="BYI54" s="1028"/>
      <c r="BYJ54" s="1028"/>
      <c r="BYK54" s="1028"/>
      <c r="BYL54" s="1028"/>
      <c r="BYM54" s="1028"/>
      <c r="BYN54" s="1028"/>
      <c r="BYO54" s="1028"/>
      <c r="BYP54" s="1028"/>
      <c r="BYQ54" s="1028"/>
      <c r="BYR54" s="1028"/>
      <c r="BYS54" s="1028"/>
      <c r="BYT54" s="1028"/>
      <c r="BYU54" s="1028"/>
      <c r="BYV54" s="1028"/>
      <c r="BYW54" s="1028"/>
      <c r="BYX54" s="1028"/>
      <c r="BYY54" s="1028"/>
      <c r="BYZ54" s="1028"/>
      <c r="BZA54" s="1028"/>
      <c r="BZB54" s="1028"/>
      <c r="BZC54" s="1028"/>
      <c r="BZD54" s="1028"/>
      <c r="BZE54" s="1028"/>
      <c r="BZF54" s="1028"/>
      <c r="BZG54" s="1028"/>
      <c r="BZH54" s="1028"/>
      <c r="BZI54" s="1028"/>
      <c r="BZJ54" s="1028"/>
      <c r="BZK54" s="1028"/>
      <c r="BZL54" s="1028"/>
      <c r="BZM54" s="1028"/>
      <c r="BZN54" s="1028"/>
      <c r="BZO54" s="1028"/>
      <c r="BZP54" s="1028"/>
      <c r="BZQ54" s="1028"/>
      <c r="BZR54" s="1028"/>
      <c r="BZS54" s="1028"/>
      <c r="BZT54" s="1028"/>
      <c r="BZU54" s="1028"/>
      <c r="BZV54" s="1028"/>
      <c r="BZW54" s="1028"/>
      <c r="BZX54" s="1028"/>
      <c r="BZY54" s="1028"/>
      <c r="BZZ54" s="1028"/>
      <c r="CAA54" s="1028"/>
      <c r="CAB54" s="1028"/>
      <c r="CAC54" s="1028"/>
      <c r="CAD54" s="1028"/>
      <c r="CAE54" s="1028"/>
      <c r="CAF54" s="1028"/>
      <c r="CAG54" s="1028"/>
      <c r="CAH54" s="1028"/>
      <c r="CAI54" s="1028"/>
      <c r="CAJ54" s="1028"/>
      <c r="CAK54" s="1028"/>
      <c r="CAL54" s="1028"/>
      <c r="CAM54" s="1028"/>
      <c r="CAN54" s="1028"/>
      <c r="CAO54" s="1028"/>
      <c r="CAP54" s="1028"/>
      <c r="CAQ54" s="1028"/>
      <c r="CAR54" s="1028"/>
      <c r="CAS54" s="1028"/>
      <c r="CAT54" s="1028"/>
      <c r="CAU54" s="1028"/>
      <c r="CAV54" s="1028"/>
      <c r="CAW54" s="1028"/>
      <c r="CAX54" s="1028"/>
      <c r="CAY54" s="1028"/>
      <c r="CAZ54" s="1028"/>
      <c r="CBA54" s="1028"/>
      <c r="CBB54" s="1028"/>
      <c r="CBC54" s="1028"/>
      <c r="CBD54" s="1028"/>
      <c r="CBE54" s="1028"/>
      <c r="CBF54" s="1028"/>
      <c r="CBG54" s="1028"/>
      <c r="CBH54" s="1028"/>
      <c r="CBI54" s="1028"/>
      <c r="CBJ54" s="1028"/>
      <c r="CBK54" s="1028"/>
      <c r="CBL54" s="1028"/>
      <c r="CBM54" s="1028"/>
      <c r="CBN54" s="1028"/>
      <c r="CBO54" s="1028"/>
      <c r="CBP54" s="1028"/>
      <c r="CBQ54" s="1028"/>
      <c r="CBR54" s="1028"/>
      <c r="CBS54" s="1028"/>
      <c r="CBT54" s="1028"/>
      <c r="CBU54" s="1028"/>
      <c r="CBV54" s="1028"/>
      <c r="CBW54" s="1028"/>
      <c r="CBX54" s="1028"/>
      <c r="CBY54" s="1028"/>
      <c r="CBZ54" s="1028"/>
      <c r="CCA54" s="1028"/>
      <c r="CCB54" s="1028"/>
      <c r="CCC54" s="1028"/>
      <c r="CCD54" s="1028"/>
      <c r="CCE54" s="1028"/>
      <c r="CCF54" s="1028"/>
      <c r="CCG54" s="1028"/>
      <c r="CCH54" s="1028"/>
      <c r="CCI54" s="1028"/>
      <c r="CCJ54" s="1028"/>
      <c r="CCK54" s="1028"/>
      <c r="CCL54" s="1028"/>
      <c r="CCM54" s="1028"/>
      <c r="CCN54" s="1028"/>
      <c r="CCO54" s="1028"/>
      <c r="CCP54" s="1028"/>
      <c r="CCQ54" s="1028"/>
      <c r="CCR54" s="1028"/>
      <c r="CCS54" s="1028"/>
      <c r="CCT54" s="1028"/>
      <c r="CCU54" s="1028"/>
      <c r="CCV54" s="1028"/>
      <c r="CCW54" s="1028"/>
      <c r="CCX54" s="1028"/>
      <c r="CCY54" s="1028"/>
      <c r="CCZ54" s="1028"/>
      <c r="CDA54" s="1028"/>
      <c r="CDB54" s="1028"/>
      <c r="CDC54" s="1028"/>
      <c r="CDD54" s="1028"/>
      <c r="CDE54" s="1028"/>
      <c r="CDF54" s="1028"/>
      <c r="CDG54" s="1028"/>
      <c r="CDH54" s="1028"/>
      <c r="CDI54" s="1028"/>
      <c r="CDJ54" s="1028"/>
      <c r="CDK54" s="1028"/>
      <c r="CDL54" s="1028"/>
      <c r="CDM54" s="1028"/>
      <c r="CDN54" s="1028"/>
      <c r="CDO54" s="1028"/>
      <c r="CDP54" s="1028"/>
      <c r="CDQ54" s="1028"/>
      <c r="CDR54" s="1028"/>
      <c r="CDS54" s="1028"/>
      <c r="CDT54" s="1028"/>
      <c r="CDU54" s="1028"/>
      <c r="CDV54" s="1028"/>
      <c r="CDW54" s="1028"/>
      <c r="CDX54" s="1028"/>
      <c r="CDY54" s="1028"/>
      <c r="CDZ54" s="1028"/>
      <c r="CEA54" s="1028"/>
      <c r="CEB54" s="1028"/>
      <c r="CEC54" s="1028"/>
      <c r="CED54" s="1028"/>
      <c r="CEE54" s="1028"/>
      <c r="CEF54" s="1028"/>
      <c r="CEG54" s="1028"/>
      <c r="CEH54" s="1028"/>
      <c r="CEI54" s="1028"/>
      <c r="CEJ54" s="1028"/>
      <c r="CEK54" s="1028"/>
      <c r="CEL54" s="1028"/>
      <c r="CEM54" s="1028"/>
      <c r="CEN54" s="1028"/>
      <c r="CEO54" s="1028"/>
      <c r="CEP54" s="1028"/>
      <c r="CEQ54" s="1028"/>
      <c r="CER54" s="1028"/>
      <c r="CES54" s="1028"/>
      <c r="CET54" s="1028"/>
      <c r="CEU54" s="1028"/>
      <c r="CEV54" s="1028"/>
      <c r="CEW54" s="1028"/>
      <c r="CEX54" s="1028"/>
      <c r="CEY54" s="1028"/>
      <c r="CEZ54" s="1028"/>
      <c r="CFA54" s="1028"/>
      <c r="CFB54" s="1028"/>
      <c r="CFC54" s="1028"/>
      <c r="CFD54" s="1028"/>
      <c r="CFE54" s="1028"/>
      <c r="CFF54" s="1028"/>
      <c r="CFG54" s="1028"/>
      <c r="CFH54" s="1028"/>
      <c r="CFI54" s="1028"/>
      <c r="CFJ54" s="1028"/>
      <c r="CFK54" s="1028"/>
      <c r="CFL54" s="1028"/>
      <c r="CFM54" s="1028"/>
      <c r="CFN54" s="1028"/>
      <c r="CFO54" s="1028"/>
      <c r="CFP54" s="1028"/>
      <c r="CFQ54" s="1028"/>
      <c r="CFR54" s="1028"/>
      <c r="CFS54" s="1028"/>
      <c r="CFT54" s="1028"/>
      <c r="CFU54" s="1028"/>
      <c r="CFV54" s="1028"/>
      <c r="CFW54" s="1028"/>
      <c r="CFX54" s="1028"/>
      <c r="CFY54" s="1028"/>
      <c r="CFZ54" s="1028"/>
      <c r="CGA54" s="1028"/>
      <c r="CGB54" s="1028"/>
      <c r="CGC54" s="1028"/>
      <c r="CGD54" s="1028"/>
      <c r="CGE54" s="1028"/>
      <c r="CGF54" s="1028"/>
      <c r="CGG54" s="1028"/>
      <c r="CGH54" s="1028"/>
      <c r="CGI54" s="1028"/>
      <c r="CGJ54" s="1028"/>
      <c r="CGK54" s="1028"/>
      <c r="CGL54" s="1028"/>
      <c r="CGM54" s="1028"/>
      <c r="CGN54" s="1028"/>
      <c r="CGO54" s="1028"/>
      <c r="CGP54" s="1028"/>
      <c r="CGQ54" s="1028"/>
      <c r="CGR54" s="1028"/>
      <c r="CGS54" s="1028"/>
      <c r="CGT54" s="1028"/>
      <c r="CGU54" s="1028"/>
      <c r="CGV54" s="1028"/>
      <c r="CGW54" s="1028"/>
      <c r="CGX54" s="1028"/>
      <c r="CGY54" s="1028"/>
      <c r="CGZ54" s="1028"/>
      <c r="CHA54" s="1028"/>
      <c r="CHB54" s="1028"/>
      <c r="CHC54" s="1028"/>
      <c r="CHD54" s="1028"/>
      <c r="CHE54" s="1028"/>
      <c r="CHF54" s="1028"/>
      <c r="CHG54" s="1028"/>
      <c r="CHH54" s="1028"/>
      <c r="CHI54" s="1028"/>
      <c r="CHJ54" s="1028"/>
      <c r="CHK54" s="1028"/>
      <c r="CHL54" s="1028"/>
      <c r="CHM54" s="1028"/>
      <c r="CHN54" s="1028"/>
      <c r="CHO54" s="1028"/>
      <c r="CHP54" s="1028"/>
      <c r="CHQ54" s="1028"/>
      <c r="CHR54" s="1028"/>
      <c r="CHS54" s="1028"/>
      <c r="CHT54" s="1028"/>
      <c r="CHU54" s="1028"/>
      <c r="CHV54" s="1028"/>
      <c r="CHW54" s="1028"/>
      <c r="CHX54" s="1028"/>
      <c r="CHY54" s="1028"/>
      <c r="CHZ54" s="1028"/>
      <c r="CIA54" s="1028"/>
      <c r="CIB54" s="1028"/>
      <c r="CIC54" s="1028"/>
      <c r="CID54" s="1028"/>
      <c r="CIE54" s="1028"/>
      <c r="CIF54" s="1028"/>
      <c r="CIG54" s="1028"/>
      <c r="CIH54" s="1028"/>
      <c r="CII54" s="1028"/>
      <c r="CIJ54" s="1028"/>
      <c r="CIK54" s="1028"/>
      <c r="CIL54" s="1028"/>
      <c r="CIM54" s="1028"/>
      <c r="CIN54" s="1028"/>
      <c r="CIO54" s="1028"/>
      <c r="CIP54" s="1028"/>
      <c r="CIQ54" s="1028"/>
      <c r="CIR54" s="1028"/>
      <c r="CIS54" s="1028"/>
      <c r="CIT54" s="1028"/>
      <c r="CIU54" s="1028"/>
      <c r="CIV54" s="1028"/>
      <c r="CIW54" s="1028"/>
      <c r="CIX54" s="1028"/>
      <c r="CIY54" s="1028"/>
      <c r="CIZ54" s="1028"/>
      <c r="CJA54" s="1028"/>
      <c r="CJB54" s="1028"/>
      <c r="CJC54" s="1028"/>
      <c r="CJD54" s="1028"/>
      <c r="CJE54" s="1028"/>
      <c r="CJF54" s="1028"/>
      <c r="CJG54" s="1028"/>
      <c r="CJH54" s="1028"/>
      <c r="CJI54" s="1028"/>
      <c r="CJJ54" s="1028"/>
      <c r="CJK54" s="1028"/>
      <c r="CJL54" s="1028"/>
      <c r="CJM54" s="1028"/>
      <c r="CJN54" s="1028"/>
      <c r="CJO54" s="1028"/>
      <c r="CJP54" s="1028"/>
      <c r="CJQ54" s="1028"/>
      <c r="CJR54" s="1028"/>
      <c r="CJS54" s="1028"/>
      <c r="CJT54" s="1028"/>
      <c r="CJU54" s="1028"/>
      <c r="CJV54" s="1028"/>
      <c r="CJW54" s="1028"/>
      <c r="CJX54" s="1028"/>
      <c r="CJY54" s="1028"/>
      <c r="CJZ54" s="1028"/>
      <c r="CKA54" s="1028"/>
      <c r="CKB54" s="1028"/>
      <c r="CKC54" s="1028"/>
      <c r="CKD54" s="1028"/>
      <c r="CKE54" s="1028"/>
      <c r="CKF54" s="1028"/>
      <c r="CKG54" s="1028"/>
      <c r="CKH54" s="1028"/>
      <c r="CKI54" s="1028"/>
      <c r="CKJ54" s="1028"/>
      <c r="CKK54" s="1028"/>
      <c r="CKL54" s="1028"/>
      <c r="CKM54" s="1028"/>
      <c r="CKN54" s="1028"/>
      <c r="CKO54" s="1028"/>
      <c r="CKP54" s="1028"/>
      <c r="CKQ54" s="1028"/>
      <c r="CKR54" s="1028"/>
      <c r="CKS54" s="1028"/>
      <c r="CKT54" s="1028"/>
      <c r="CKU54" s="1028"/>
      <c r="CKV54" s="1028"/>
      <c r="CKW54" s="1028"/>
      <c r="CKX54" s="1028"/>
      <c r="CKY54" s="1028"/>
      <c r="CKZ54" s="1028"/>
      <c r="CLA54" s="1028"/>
      <c r="CLB54" s="1028"/>
      <c r="CLC54" s="1028"/>
      <c r="CLD54" s="1028"/>
      <c r="CLE54" s="1028"/>
      <c r="CLF54" s="1028"/>
      <c r="CLG54" s="1028"/>
      <c r="CLH54" s="1028"/>
      <c r="CLI54" s="1028"/>
      <c r="CLJ54" s="1028"/>
      <c r="CLK54" s="1028"/>
      <c r="CLL54" s="1028"/>
      <c r="CLM54" s="1028"/>
      <c r="CLN54" s="1028"/>
      <c r="CLO54" s="1028"/>
      <c r="CLP54" s="1028"/>
      <c r="CLQ54" s="1028"/>
      <c r="CLR54" s="1028"/>
      <c r="CLS54" s="1028"/>
      <c r="CLT54" s="1028"/>
      <c r="CLU54" s="1028"/>
      <c r="CLV54" s="1028"/>
      <c r="CLW54" s="1028"/>
      <c r="CLX54" s="1028"/>
      <c r="CLY54" s="1028"/>
      <c r="CLZ54" s="1028"/>
      <c r="CMA54" s="1028"/>
      <c r="CMB54" s="1028"/>
      <c r="CMC54" s="1028"/>
      <c r="CMD54" s="1028"/>
      <c r="CME54" s="1028"/>
      <c r="CMF54" s="1028"/>
      <c r="CMG54" s="1028"/>
      <c r="CMH54" s="1028"/>
      <c r="CMI54" s="1028"/>
      <c r="CMJ54" s="1028"/>
      <c r="CMK54" s="1028"/>
      <c r="CML54" s="1028"/>
      <c r="CMM54" s="1028"/>
      <c r="CMN54" s="1028"/>
      <c r="CMO54" s="1028"/>
      <c r="CMP54" s="1028"/>
      <c r="CMQ54" s="1028"/>
      <c r="CMR54" s="1028"/>
      <c r="CMS54" s="1028"/>
      <c r="CMT54" s="1028"/>
      <c r="CMU54" s="1028"/>
      <c r="CMV54" s="1028"/>
      <c r="CMW54" s="1028"/>
      <c r="CMX54" s="1028"/>
      <c r="CMY54" s="1028"/>
      <c r="CMZ54" s="1028"/>
      <c r="CNA54" s="1028"/>
      <c r="CNB54" s="1028"/>
      <c r="CNC54" s="1028"/>
      <c r="CND54" s="1028"/>
      <c r="CNE54" s="1028"/>
      <c r="CNF54" s="1028"/>
      <c r="CNG54" s="1028"/>
      <c r="CNH54" s="1028"/>
      <c r="CNI54" s="1028"/>
      <c r="CNJ54" s="1028"/>
      <c r="CNK54" s="1028"/>
      <c r="CNL54" s="1028"/>
      <c r="CNM54" s="1028"/>
      <c r="CNN54" s="1028"/>
      <c r="CNO54" s="1028"/>
      <c r="CNP54" s="1028"/>
      <c r="CNQ54" s="1028"/>
      <c r="CNR54" s="1028"/>
      <c r="CNS54" s="1028"/>
      <c r="CNT54" s="1028"/>
      <c r="CNU54" s="1028"/>
      <c r="CNV54" s="1028"/>
      <c r="CNW54" s="1028"/>
      <c r="CNX54" s="1028"/>
      <c r="CNY54" s="1028"/>
      <c r="CNZ54" s="1028"/>
      <c r="COA54" s="1028"/>
      <c r="COB54" s="1028"/>
      <c r="COC54" s="1028"/>
      <c r="COD54" s="1028"/>
      <c r="COE54" s="1028"/>
      <c r="COF54" s="1028"/>
      <c r="COG54" s="1028"/>
      <c r="COH54" s="1028"/>
      <c r="COI54" s="1028"/>
      <c r="COJ54" s="1028"/>
      <c r="COK54" s="1028"/>
      <c r="COL54" s="1028"/>
      <c r="COM54" s="1028"/>
      <c r="CON54" s="1028"/>
      <c r="COO54" s="1028"/>
      <c r="COP54" s="1028"/>
      <c r="COQ54" s="1028"/>
      <c r="COR54" s="1028"/>
      <c r="COS54" s="1028"/>
      <c r="COT54" s="1028"/>
      <c r="COU54" s="1028"/>
      <c r="COV54" s="1028"/>
      <c r="COW54" s="1028"/>
      <c r="COX54" s="1028"/>
      <c r="COY54" s="1028"/>
      <c r="COZ54" s="1028"/>
      <c r="CPA54" s="1028"/>
      <c r="CPB54" s="1028"/>
      <c r="CPC54" s="1028"/>
      <c r="CPD54" s="1028"/>
      <c r="CPE54" s="1028"/>
      <c r="CPF54" s="1028"/>
      <c r="CPG54" s="1028"/>
      <c r="CPH54" s="1028"/>
      <c r="CPI54" s="1028"/>
      <c r="CPJ54" s="1028"/>
      <c r="CPK54" s="1028"/>
      <c r="CPL54" s="1028"/>
      <c r="CPM54" s="1028"/>
      <c r="CPN54" s="1028"/>
      <c r="CPO54" s="1028"/>
      <c r="CPP54" s="1028"/>
      <c r="CPQ54" s="1028"/>
      <c r="CPR54" s="1028"/>
      <c r="CPS54" s="1028"/>
      <c r="CPT54" s="1028"/>
      <c r="CPU54" s="1028"/>
      <c r="CPV54" s="1028"/>
      <c r="CPW54" s="1028"/>
      <c r="CPX54" s="1028"/>
      <c r="CPY54" s="1028"/>
      <c r="CPZ54" s="1028"/>
      <c r="CQA54" s="1028"/>
      <c r="CQB54" s="1028"/>
      <c r="CQC54" s="1028"/>
      <c r="CQD54" s="1028"/>
      <c r="CQE54" s="1028"/>
      <c r="CQF54" s="1028"/>
      <c r="CQG54" s="1028"/>
      <c r="CQH54" s="1028"/>
      <c r="CQI54" s="1028"/>
      <c r="CQJ54" s="1028"/>
      <c r="CQK54" s="1028"/>
      <c r="CQL54" s="1028"/>
      <c r="CQM54" s="1028"/>
      <c r="CQN54" s="1028"/>
      <c r="CQO54" s="1028"/>
      <c r="CQP54" s="1028"/>
      <c r="CQQ54" s="1028"/>
      <c r="CQR54" s="1028"/>
      <c r="CQS54" s="1028"/>
      <c r="CQT54" s="1028"/>
      <c r="CQU54" s="1028"/>
      <c r="CQV54" s="1028"/>
      <c r="CQW54" s="1028"/>
      <c r="CQX54" s="1028"/>
      <c r="CQY54" s="1028"/>
      <c r="CQZ54" s="1028"/>
      <c r="CRA54" s="1028"/>
      <c r="CRB54" s="1028"/>
      <c r="CRC54" s="1028"/>
      <c r="CRD54" s="1028"/>
      <c r="CRE54" s="1028"/>
      <c r="CRF54" s="1028"/>
      <c r="CRG54" s="1028"/>
      <c r="CRH54" s="1028"/>
      <c r="CRI54" s="1028"/>
      <c r="CRJ54" s="1028"/>
      <c r="CRK54" s="1028"/>
      <c r="CRL54" s="1028"/>
      <c r="CRM54" s="1028"/>
      <c r="CRN54" s="1028"/>
      <c r="CRO54" s="1028"/>
      <c r="CRP54" s="1028"/>
      <c r="CRQ54" s="1028"/>
      <c r="CRR54" s="1028"/>
      <c r="CRS54" s="1028"/>
      <c r="CRT54" s="1028"/>
      <c r="CRU54" s="1028"/>
      <c r="CRV54" s="1028"/>
      <c r="CRW54" s="1028"/>
      <c r="CRX54" s="1028"/>
      <c r="CRY54" s="1028"/>
      <c r="CRZ54" s="1028"/>
      <c r="CSA54" s="1028"/>
      <c r="CSB54" s="1028"/>
      <c r="CSC54" s="1028"/>
      <c r="CSD54" s="1028"/>
      <c r="CSE54" s="1028"/>
      <c r="CSF54" s="1028"/>
      <c r="CSG54" s="1028"/>
      <c r="CSH54" s="1028"/>
      <c r="CSI54" s="1028"/>
      <c r="CSJ54" s="1028"/>
      <c r="CSK54" s="1028"/>
      <c r="CSL54" s="1028"/>
      <c r="CSM54" s="1028"/>
      <c r="CSN54" s="1028"/>
      <c r="CSO54" s="1028"/>
      <c r="CSP54" s="1028"/>
      <c r="CSQ54" s="1028"/>
      <c r="CSR54" s="1028"/>
      <c r="CSS54" s="1028"/>
      <c r="CST54" s="1028"/>
      <c r="CSU54" s="1028"/>
      <c r="CSV54" s="1028"/>
      <c r="CSW54" s="1028"/>
      <c r="CSX54" s="1028"/>
      <c r="CSY54" s="1028"/>
      <c r="CSZ54" s="1028"/>
      <c r="CTA54" s="1028"/>
      <c r="CTB54" s="1028"/>
      <c r="CTC54" s="1028"/>
      <c r="CTD54" s="1028"/>
      <c r="CTE54" s="1028"/>
    </row>
    <row r="55" spans="1:2553" s="1029" customFormat="1" ht="12.75" customHeight="1" x14ac:dyDescent="0.2">
      <c r="A55" s="1362"/>
      <c r="B55" s="1024" t="s">
        <v>831</v>
      </c>
      <c r="C55" s="1025"/>
      <c r="D55" s="1025" t="s">
        <v>1800</v>
      </c>
      <c r="E55" s="1025" t="s">
        <v>5</v>
      </c>
      <c r="F55" s="1025" t="s">
        <v>830</v>
      </c>
      <c r="G55" s="1025">
        <v>14.572305</v>
      </c>
      <c r="H55" s="1025">
        <v>106.920394</v>
      </c>
      <c r="I55" s="1025" t="s">
        <v>2969</v>
      </c>
      <c r="J55" s="1025" t="s">
        <v>2970</v>
      </c>
      <c r="K55" s="987" t="s">
        <v>11</v>
      </c>
      <c r="L55" s="987" t="s">
        <v>3</v>
      </c>
      <c r="M55" s="1025">
        <v>2021</v>
      </c>
      <c r="N55" s="1025">
        <v>54</v>
      </c>
      <c r="O55" s="1025">
        <v>204</v>
      </c>
      <c r="P55" s="1025" t="s">
        <v>0</v>
      </c>
      <c r="Q55" s="1025">
        <v>65</v>
      </c>
      <c r="R55" s="1025">
        <v>500</v>
      </c>
      <c r="S55" s="1025">
        <v>471</v>
      </c>
      <c r="T55" s="1025">
        <v>32</v>
      </c>
      <c r="U55" s="1025"/>
      <c r="V55" s="1025">
        <v>140.18</v>
      </c>
      <c r="W55" s="1025"/>
      <c r="X55" s="1025">
        <v>0</v>
      </c>
      <c r="Y55" s="1025">
        <v>0</v>
      </c>
      <c r="Z55" s="1025">
        <v>0</v>
      </c>
      <c r="AA55" s="1025">
        <v>100</v>
      </c>
      <c r="AB55" s="1025">
        <v>0</v>
      </c>
      <c r="AC55" s="1025">
        <v>0</v>
      </c>
      <c r="AD55" s="1025">
        <v>0</v>
      </c>
      <c r="AE55" s="1025"/>
      <c r="AF55" s="1025" t="s">
        <v>2896</v>
      </c>
      <c r="AG55" s="1025" t="s">
        <v>3239</v>
      </c>
      <c r="AH55" s="1025" t="s">
        <v>2897</v>
      </c>
      <c r="AI55" s="1027" t="s">
        <v>3181</v>
      </c>
      <c r="AJ55" s="1028"/>
      <c r="AK55" s="1028"/>
      <c r="AL55" s="1028"/>
      <c r="AM55" s="1028"/>
      <c r="AN55" s="1028"/>
      <c r="AO55" s="1028"/>
      <c r="AP55" s="1028"/>
      <c r="AQ55" s="1028"/>
      <c r="AR55" s="1028"/>
      <c r="AS55" s="1028"/>
      <c r="AT55" s="1028"/>
      <c r="AU55" s="1028"/>
      <c r="AV55" s="1028"/>
      <c r="AW55" s="1028"/>
      <c r="AX55" s="1028"/>
      <c r="AY55" s="1028"/>
      <c r="AZ55" s="1028"/>
      <c r="BA55" s="1028"/>
      <c r="BB55" s="1028"/>
      <c r="BC55" s="1028"/>
      <c r="BD55" s="1028"/>
      <c r="BE55" s="1028"/>
      <c r="BF55" s="1028"/>
      <c r="BG55" s="1028"/>
      <c r="BH55" s="1028"/>
      <c r="BI55" s="1028"/>
      <c r="BJ55" s="1028"/>
      <c r="BK55" s="1028"/>
      <c r="BL55" s="1028"/>
      <c r="BM55" s="1028"/>
      <c r="BN55" s="1028"/>
      <c r="BO55" s="1028"/>
      <c r="BP55" s="1028"/>
      <c r="BQ55" s="1028"/>
      <c r="BR55" s="1028"/>
      <c r="BS55" s="1028"/>
      <c r="BT55" s="1028"/>
      <c r="BU55" s="1028"/>
      <c r="BV55" s="1028"/>
      <c r="BW55" s="1028"/>
      <c r="BX55" s="1028"/>
      <c r="BY55" s="1028"/>
      <c r="BZ55" s="1028"/>
      <c r="CA55" s="1028"/>
      <c r="CB55" s="1028"/>
      <c r="CC55" s="1028"/>
      <c r="CD55" s="1028"/>
      <c r="CE55" s="1028"/>
      <c r="CF55" s="1028"/>
      <c r="CG55" s="1028"/>
      <c r="CH55" s="1028"/>
      <c r="CI55" s="1028"/>
      <c r="CJ55" s="1028"/>
      <c r="CK55" s="1028"/>
      <c r="CL55" s="1028"/>
      <c r="CM55" s="1028"/>
      <c r="CN55" s="1028"/>
      <c r="CO55" s="1028"/>
      <c r="CP55" s="1028"/>
      <c r="CQ55" s="1028"/>
      <c r="CR55" s="1028"/>
      <c r="CS55" s="1028"/>
      <c r="CT55" s="1028"/>
      <c r="CU55" s="1028"/>
      <c r="CV55" s="1028"/>
      <c r="CW55" s="1028"/>
      <c r="CX55" s="1028"/>
      <c r="CY55" s="1028"/>
      <c r="CZ55" s="1028"/>
      <c r="DA55" s="1028"/>
      <c r="DB55" s="1028"/>
      <c r="DC55" s="1028"/>
      <c r="DD55" s="1028"/>
      <c r="DE55" s="1028"/>
      <c r="DF55" s="1028"/>
      <c r="DG55" s="1028"/>
      <c r="DH55" s="1028"/>
      <c r="DI55" s="1028"/>
      <c r="DJ55" s="1028"/>
      <c r="DK55" s="1028"/>
      <c r="DL55" s="1028"/>
      <c r="DM55" s="1028"/>
      <c r="DN55" s="1028"/>
      <c r="DO55" s="1028"/>
      <c r="DP55" s="1028"/>
      <c r="DQ55" s="1028"/>
      <c r="DR55" s="1028"/>
      <c r="DS55" s="1028"/>
      <c r="DT55" s="1028"/>
      <c r="DU55" s="1028"/>
      <c r="DV55" s="1028"/>
      <c r="DW55" s="1028"/>
      <c r="DX55" s="1028"/>
      <c r="DY55" s="1028"/>
      <c r="DZ55" s="1028"/>
      <c r="EA55" s="1028"/>
      <c r="EB55" s="1028"/>
      <c r="EC55" s="1028"/>
      <c r="ED55" s="1028"/>
      <c r="EE55" s="1028"/>
      <c r="EF55" s="1028"/>
      <c r="EG55" s="1028"/>
      <c r="EH55" s="1028"/>
      <c r="EI55" s="1028"/>
      <c r="EJ55" s="1028"/>
      <c r="EK55" s="1028"/>
      <c r="EL55" s="1028"/>
      <c r="EM55" s="1028"/>
      <c r="EN55" s="1028"/>
      <c r="EO55" s="1028"/>
      <c r="EP55" s="1028"/>
      <c r="EQ55" s="1028"/>
      <c r="ER55" s="1028"/>
      <c r="ES55" s="1028"/>
      <c r="ET55" s="1028"/>
      <c r="EU55" s="1028"/>
      <c r="EV55" s="1028"/>
      <c r="EW55" s="1028"/>
      <c r="EX55" s="1028"/>
      <c r="EY55" s="1028"/>
      <c r="EZ55" s="1028"/>
      <c r="FA55" s="1028"/>
      <c r="FB55" s="1028"/>
      <c r="FC55" s="1028"/>
      <c r="FD55" s="1028"/>
      <c r="FE55" s="1028"/>
      <c r="FF55" s="1028"/>
      <c r="FG55" s="1028"/>
      <c r="FH55" s="1028"/>
      <c r="FI55" s="1028"/>
      <c r="FJ55" s="1028"/>
      <c r="FK55" s="1028"/>
      <c r="FL55" s="1028"/>
      <c r="FM55" s="1028"/>
      <c r="FN55" s="1028"/>
      <c r="FO55" s="1028"/>
      <c r="FP55" s="1028"/>
      <c r="FQ55" s="1028"/>
      <c r="FR55" s="1028"/>
      <c r="FS55" s="1028"/>
      <c r="FT55" s="1028"/>
      <c r="FU55" s="1028"/>
      <c r="FV55" s="1028"/>
      <c r="FW55" s="1028"/>
      <c r="FX55" s="1028"/>
      <c r="FY55" s="1028"/>
      <c r="FZ55" s="1028"/>
      <c r="GA55" s="1028"/>
      <c r="GB55" s="1028"/>
      <c r="GC55" s="1028"/>
      <c r="GD55" s="1028"/>
      <c r="GE55" s="1028"/>
      <c r="GF55" s="1028"/>
      <c r="GG55" s="1028"/>
      <c r="GH55" s="1028"/>
      <c r="GI55" s="1028"/>
      <c r="GJ55" s="1028"/>
      <c r="GK55" s="1028"/>
      <c r="GL55" s="1028"/>
      <c r="GM55" s="1028"/>
      <c r="GN55" s="1028"/>
      <c r="GO55" s="1028"/>
      <c r="GP55" s="1028"/>
      <c r="GQ55" s="1028"/>
      <c r="GR55" s="1028"/>
      <c r="GS55" s="1028"/>
      <c r="GT55" s="1028"/>
      <c r="GU55" s="1028"/>
      <c r="GV55" s="1028"/>
      <c r="GW55" s="1028"/>
      <c r="GX55" s="1028"/>
      <c r="GY55" s="1028"/>
      <c r="GZ55" s="1028"/>
      <c r="HA55" s="1028"/>
      <c r="HB55" s="1028"/>
      <c r="HC55" s="1028"/>
      <c r="HD55" s="1028"/>
      <c r="HE55" s="1028"/>
      <c r="HF55" s="1028"/>
      <c r="HG55" s="1028"/>
      <c r="HH55" s="1028"/>
      <c r="HI55" s="1028"/>
      <c r="HJ55" s="1028"/>
      <c r="HK55" s="1028"/>
      <c r="HL55" s="1028"/>
      <c r="HM55" s="1028"/>
      <c r="HN55" s="1028"/>
      <c r="HO55" s="1028"/>
      <c r="HP55" s="1028"/>
      <c r="HQ55" s="1028"/>
      <c r="HR55" s="1028"/>
      <c r="HS55" s="1028"/>
      <c r="HT55" s="1028"/>
      <c r="HU55" s="1028"/>
      <c r="HV55" s="1028"/>
      <c r="HW55" s="1028"/>
      <c r="HX55" s="1028"/>
      <c r="HY55" s="1028"/>
      <c r="HZ55" s="1028"/>
      <c r="IA55" s="1028"/>
      <c r="IB55" s="1028"/>
      <c r="IC55" s="1028"/>
      <c r="ID55" s="1028"/>
      <c r="IE55" s="1028"/>
      <c r="IF55" s="1028"/>
      <c r="IG55" s="1028"/>
      <c r="IH55" s="1028"/>
      <c r="II55" s="1028"/>
      <c r="IJ55" s="1028"/>
      <c r="IK55" s="1028"/>
      <c r="IL55" s="1028"/>
      <c r="IM55" s="1028"/>
      <c r="IN55" s="1028"/>
      <c r="IO55" s="1028"/>
      <c r="IP55" s="1028"/>
      <c r="IQ55" s="1028"/>
      <c r="IR55" s="1028"/>
      <c r="IS55" s="1028"/>
      <c r="IT55" s="1028"/>
      <c r="IU55" s="1028"/>
      <c r="IV55" s="1028"/>
      <c r="IW55" s="1028"/>
      <c r="IX55" s="1028"/>
      <c r="IY55" s="1028"/>
      <c r="IZ55" s="1028"/>
      <c r="JA55" s="1028"/>
      <c r="JB55" s="1028"/>
      <c r="JC55" s="1028"/>
      <c r="JD55" s="1028"/>
      <c r="JE55" s="1028"/>
      <c r="JF55" s="1028"/>
      <c r="JG55" s="1028"/>
      <c r="JH55" s="1028"/>
      <c r="JI55" s="1028"/>
      <c r="JJ55" s="1028"/>
      <c r="JK55" s="1028"/>
      <c r="JL55" s="1028"/>
      <c r="JM55" s="1028"/>
      <c r="JN55" s="1028"/>
      <c r="JO55" s="1028"/>
      <c r="JP55" s="1028"/>
      <c r="JQ55" s="1028"/>
      <c r="JR55" s="1028"/>
      <c r="JS55" s="1028"/>
      <c r="JT55" s="1028"/>
      <c r="JU55" s="1028"/>
      <c r="JV55" s="1028"/>
      <c r="JW55" s="1028"/>
      <c r="JX55" s="1028"/>
      <c r="JY55" s="1028"/>
      <c r="JZ55" s="1028"/>
      <c r="KA55" s="1028"/>
      <c r="KB55" s="1028"/>
      <c r="KC55" s="1028"/>
      <c r="KD55" s="1028"/>
      <c r="KE55" s="1028"/>
      <c r="KF55" s="1028"/>
      <c r="KG55" s="1028"/>
      <c r="KH55" s="1028"/>
      <c r="KI55" s="1028"/>
      <c r="KJ55" s="1028"/>
      <c r="KK55" s="1028"/>
      <c r="KL55" s="1028"/>
      <c r="KM55" s="1028"/>
      <c r="KN55" s="1028"/>
      <c r="KO55" s="1028"/>
      <c r="KP55" s="1028"/>
      <c r="KQ55" s="1028"/>
      <c r="KR55" s="1028"/>
      <c r="KS55" s="1028"/>
      <c r="KT55" s="1028"/>
      <c r="KU55" s="1028"/>
      <c r="KV55" s="1028"/>
      <c r="KW55" s="1028"/>
      <c r="KX55" s="1028"/>
      <c r="KY55" s="1028"/>
      <c r="KZ55" s="1028"/>
      <c r="LA55" s="1028"/>
      <c r="LB55" s="1028"/>
      <c r="LC55" s="1028"/>
      <c r="LD55" s="1028"/>
      <c r="LE55" s="1028"/>
      <c r="LF55" s="1028"/>
      <c r="LG55" s="1028"/>
      <c r="LH55" s="1028"/>
      <c r="LI55" s="1028"/>
      <c r="LJ55" s="1028"/>
      <c r="LK55" s="1028"/>
      <c r="LL55" s="1028"/>
      <c r="LM55" s="1028"/>
      <c r="LN55" s="1028"/>
      <c r="LO55" s="1028"/>
      <c r="LP55" s="1028"/>
      <c r="LQ55" s="1028"/>
      <c r="LR55" s="1028"/>
      <c r="LS55" s="1028"/>
      <c r="LT55" s="1028"/>
      <c r="LU55" s="1028"/>
      <c r="LV55" s="1028"/>
      <c r="LW55" s="1028"/>
      <c r="LX55" s="1028"/>
      <c r="LY55" s="1028"/>
      <c r="LZ55" s="1028"/>
      <c r="MA55" s="1028"/>
      <c r="MB55" s="1028"/>
      <c r="MC55" s="1028"/>
      <c r="MD55" s="1028"/>
      <c r="ME55" s="1028"/>
      <c r="MF55" s="1028"/>
      <c r="MG55" s="1028"/>
      <c r="MH55" s="1028"/>
      <c r="MI55" s="1028"/>
      <c r="MJ55" s="1028"/>
      <c r="MK55" s="1028"/>
      <c r="ML55" s="1028"/>
      <c r="MM55" s="1028"/>
      <c r="MN55" s="1028"/>
      <c r="MO55" s="1028"/>
      <c r="MP55" s="1028"/>
      <c r="MQ55" s="1028"/>
      <c r="MR55" s="1028"/>
      <c r="MS55" s="1028"/>
      <c r="MT55" s="1028"/>
      <c r="MU55" s="1028"/>
      <c r="MV55" s="1028"/>
      <c r="MW55" s="1028"/>
      <c r="MX55" s="1028"/>
      <c r="MY55" s="1028"/>
      <c r="MZ55" s="1028"/>
      <c r="NA55" s="1028"/>
      <c r="NB55" s="1028"/>
      <c r="NC55" s="1028"/>
      <c r="ND55" s="1028"/>
      <c r="NE55" s="1028"/>
      <c r="NF55" s="1028"/>
      <c r="NG55" s="1028"/>
      <c r="NH55" s="1028"/>
      <c r="NI55" s="1028"/>
      <c r="NJ55" s="1028"/>
      <c r="NK55" s="1028"/>
      <c r="NL55" s="1028"/>
      <c r="NM55" s="1028"/>
      <c r="NN55" s="1028"/>
      <c r="NO55" s="1028"/>
      <c r="NP55" s="1028"/>
      <c r="NQ55" s="1028"/>
      <c r="NR55" s="1028"/>
      <c r="NS55" s="1028"/>
      <c r="NT55" s="1028"/>
      <c r="NU55" s="1028"/>
      <c r="NV55" s="1028"/>
      <c r="NW55" s="1028"/>
      <c r="NX55" s="1028"/>
      <c r="NY55" s="1028"/>
      <c r="NZ55" s="1028"/>
      <c r="OA55" s="1028"/>
      <c r="OB55" s="1028"/>
      <c r="OC55" s="1028"/>
      <c r="OD55" s="1028"/>
      <c r="OE55" s="1028"/>
      <c r="OF55" s="1028"/>
      <c r="OG55" s="1028"/>
      <c r="OH55" s="1028"/>
      <c r="OI55" s="1028"/>
      <c r="OJ55" s="1028"/>
      <c r="OK55" s="1028"/>
      <c r="OL55" s="1028"/>
      <c r="OM55" s="1028"/>
      <c r="ON55" s="1028"/>
      <c r="OO55" s="1028"/>
      <c r="OP55" s="1028"/>
      <c r="OQ55" s="1028"/>
      <c r="OR55" s="1028"/>
      <c r="OS55" s="1028"/>
      <c r="OT55" s="1028"/>
      <c r="OU55" s="1028"/>
      <c r="OV55" s="1028"/>
      <c r="OW55" s="1028"/>
      <c r="OX55" s="1028"/>
      <c r="OY55" s="1028"/>
      <c r="OZ55" s="1028"/>
      <c r="PA55" s="1028"/>
      <c r="PB55" s="1028"/>
      <c r="PC55" s="1028"/>
      <c r="PD55" s="1028"/>
      <c r="PE55" s="1028"/>
      <c r="PF55" s="1028"/>
      <c r="PG55" s="1028"/>
      <c r="PH55" s="1028"/>
      <c r="PI55" s="1028"/>
      <c r="PJ55" s="1028"/>
      <c r="PK55" s="1028"/>
      <c r="PL55" s="1028"/>
      <c r="PM55" s="1028"/>
      <c r="PN55" s="1028"/>
      <c r="PO55" s="1028"/>
      <c r="PP55" s="1028"/>
      <c r="PQ55" s="1028"/>
      <c r="PR55" s="1028"/>
      <c r="PS55" s="1028"/>
      <c r="PT55" s="1028"/>
      <c r="PU55" s="1028"/>
      <c r="PV55" s="1028"/>
      <c r="PW55" s="1028"/>
      <c r="PX55" s="1028"/>
      <c r="PY55" s="1028"/>
      <c r="PZ55" s="1028"/>
      <c r="QA55" s="1028"/>
      <c r="QB55" s="1028"/>
      <c r="QC55" s="1028"/>
      <c r="QD55" s="1028"/>
      <c r="QE55" s="1028"/>
      <c r="QF55" s="1028"/>
      <c r="QG55" s="1028"/>
      <c r="QH55" s="1028"/>
      <c r="QI55" s="1028"/>
      <c r="QJ55" s="1028"/>
      <c r="QK55" s="1028"/>
      <c r="QL55" s="1028"/>
      <c r="QM55" s="1028"/>
      <c r="QN55" s="1028"/>
      <c r="QO55" s="1028"/>
      <c r="QP55" s="1028"/>
      <c r="QQ55" s="1028"/>
      <c r="QR55" s="1028"/>
      <c r="QS55" s="1028"/>
      <c r="QT55" s="1028"/>
      <c r="QU55" s="1028"/>
      <c r="QV55" s="1028"/>
      <c r="QW55" s="1028"/>
      <c r="QX55" s="1028"/>
      <c r="QY55" s="1028"/>
      <c r="QZ55" s="1028"/>
      <c r="RA55" s="1028"/>
      <c r="RB55" s="1028"/>
      <c r="RC55" s="1028"/>
      <c r="RD55" s="1028"/>
      <c r="RE55" s="1028"/>
      <c r="RF55" s="1028"/>
      <c r="RG55" s="1028"/>
      <c r="RH55" s="1028"/>
      <c r="RI55" s="1028"/>
      <c r="RJ55" s="1028"/>
      <c r="RK55" s="1028"/>
      <c r="RL55" s="1028"/>
      <c r="RM55" s="1028"/>
      <c r="RN55" s="1028"/>
      <c r="RO55" s="1028"/>
      <c r="RP55" s="1028"/>
      <c r="RQ55" s="1028"/>
      <c r="RR55" s="1028"/>
      <c r="RS55" s="1028"/>
      <c r="RT55" s="1028"/>
      <c r="RU55" s="1028"/>
      <c r="RV55" s="1028"/>
      <c r="RW55" s="1028"/>
      <c r="RX55" s="1028"/>
      <c r="RY55" s="1028"/>
      <c r="RZ55" s="1028"/>
      <c r="SA55" s="1028"/>
      <c r="SB55" s="1028"/>
      <c r="SC55" s="1028"/>
      <c r="SD55" s="1028"/>
      <c r="SE55" s="1028"/>
      <c r="SF55" s="1028"/>
      <c r="SG55" s="1028"/>
      <c r="SH55" s="1028"/>
      <c r="SI55" s="1028"/>
      <c r="SJ55" s="1028"/>
      <c r="SK55" s="1028"/>
      <c r="SL55" s="1028"/>
      <c r="SM55" s="1028"/>
      <c r="SN55" s="1028"/>
      <c r="SO55" s="1028"/>
      <c r="SP55" s="1028"/>
      <c r="SQ55" s="1028"/>
      <c r="SR55" s="1028"/>
      <c r="SS55" s="1028"/>
      <c r="ST55" s="1028"/>
      <c r="SU55" s="1028"/>
      <c r="SV55" s="1028"/>
      <c r="SW55" s="1028"/>
      <c r="SX55" s="1028"/>
      <c r="SY55" s="1028"/>
      <c r="SZ55" s="1028"/>
      <c r="TA55" s="1028"/>
      <c r="TB55" s="1028"/>
      <c r="TC55" s="1028"/>
      <c r="TD55" s="1028"/>
      <c r="TE55" s="1028"/>
      <c r="TF55" s="1028"/>
      <c r="TG55" s="1028"/>
      <c r="TH55" s="1028"/>
      <c r="TI55" s="1028"/>
      <c r="TJ55" s="1028"/>
      <c r="TK55" s="1028"/>
      <c r="TL55" s="1028"/>
      <c r="TM55" s="1028"/>
      <c r="TN55" s="1028"/>
      <c r="TO55" s="1028"/>
      <c r="TP55" s="1028"/>
      <c r="TQ55" s="1028"/>
      <c r="TR55" s="1028"/>
      <c r="TS55" s="1028"/>
      <c r="TT55" s="1028"/>
      <c r="TU55" s="1028"/>
      <c r="TV55" s="1028"/>
      <c r="TW55" s="1028"/>
      <c r="TX55" s="1028"/>
      <c r="TY55" s="1028"/>
      <c r="TZ55" s="1028"/>
      <c r="UA55" s="1028"/>
      <c r="UB55" s="1028"/>
      <c r="UC55" s="1028"/>
      <c r="UD55" s="1028"/>
      <c r="UE55" s="1028"/>
      <c r="UF55" s="1028"/>
      <c r="UG55" s="1028"/>
      <c r="UH55" s="1028"/>
      <c r="UI55" s="1028"/>
      <c r="UJ55" s="1028"/>
      <c r="UK55" s="1028"/>
      <c r="UL55" s="1028"/>
      <c r="UM55" s="1028"/>
      <c r="UN55" s="1028"/>
      <c r="UO55" s="1028"/>
      <c r="UP55" s="1028"/>
      <c r="UQ55" s="1028"/>
      <c r="UR55" s="1028"/>
      <c r="US55" s="1028"/>
      <c r="UT55" s="1028"/>
      <c r="UU55" s="1028"/>
      <c r="UV55" s="1028"/>
      <c r="UW55" s="1028"/>
      <c r="UX55" s="1028"/>
      <c r="UY55" s="1028"/>
      <c r="UZ55" s="1028"/>
      <c r="VA55" s="1028"/>
      <c r="VB55" s="1028"/>
      <c r="VC55" s="1028"/>
      <c r="VD55" s="1028"/>
      <c r="VE55" s="1028"/>
      <c r="VF55" s="1028"/>
      <c r="VG55" s="1028"/>
      <c r="VH55" s="1028"/>
      <c r="VI55" s="1028"/>
      <c r="VJ55" s="1028"/>
      <c r="VK55" s="1028"/>
      <c r="VL55" s="1028"/>
      <c r="VM55" s="1028"/>
      <c r="VN55" s="1028"/>
      <c r="VO55" s="1028"/>
      <c r="VP55" s="1028"/>
      <c r="VQ55" s="1028"/>
      <c r="VR55" s="1028"/>
      <c r="VS55" s="1028"/>
      <c r="VT55" s="1028"/>
      <c r="VU55" s="1028"/>
      <c r="VV55" s="1028"/>
      <c r="VW55" s="1028"/>
      <c r="VX55" s="1028"/>
      <c r="VY55" s="1028"/>
      <c r="VZ55" s="1028"/>
      <c r="WA55" s="1028"/>
      <c r="WB55" s="1028"/>
      <c r="WC55" s="1028"/>
      <c r="WD55" s="1028"/>
      <c r="WE55" s="1028"/>
      <c r="WF55" s="1028"/>
      <c r="WG55" s="1028"/>
      <c r="WH55" s="1028"/>
      <c r="WI55" s="1028"/>
      <c r="WJ55" s="1028"/>
      <c r="WK55" s="1028"/>
      <c r="WL55" s="1028"/>
      <c r="WM55" s="1028"/>
      <c r="WN55" s="1028"/>
      <c r="WO55" s="1028"/>
      <c r="WP55" s="1028"/>
      <c r="WQ55" s="1028"/>
      <c r="WR55" s="1028"/>
      <c r="WS55" s="1028"/>
      <c r="WT55" s="1028"/>
      <c r="WU55" s="1028"/>
      <c r="WV55" s="1028"/>
      <c r="WW55" s="1028"/>
      <c r="WX55" s="1028"/>
      <c r="WY55" s="1028"/>
      <c r="WZ55" s="1028"/>
      <c r="XA55" s="1028"/>
      <c r="XB55" s="1028"/>
      <c r="XC55" s="1028"/>
      <c r="XD55" s="1028"/>
      <c r="XE55" s="1028"/>
      <c r="XF55" s="1028"/>
      <c r="XG55" s="1028"/>
      <c r="XH55" s="1028"/>
      <c r="XI55" s="1028"/>
      <c r="XJ55" s="1028"/>
      <c r="XK55" s="1028"/>
      <c r="XL55" s="1028"/>
      <c r="XM55" s="1028"/>
      <c r="XN55" s="1028"/>
      <c r="XO55" s="1028"/>
      <c r="XP55" s="1028"/>
      <c r="XQ55" s="1028"/>
      <c r="XR55" s="1028"/>
      <c r="XS55" s="1028"/>
      <c r="XT55" s="1028"/>
      <c r="XU55" s="1028"/>
      <c r="XV55" s="1028"/>
      <c r="XW55" s="1028"/>
      <c r="XX55" s="1028"/>
      <c r="XY55" s="1028"/>
      <c r="XZ55" s="1028"/>
      <c r="YA55" s="1028"/>
      <c r="YB55" s="1028"/>
      <c r="YC55" s="1028"/>
      <c r="YD55" s="1028"/>
      <c r="YE55" s="1028"/>
      <c r="YF55" s="1028"/>
      <c r="YG55" s="1028"/>
      <c r="YH55" s="1028"/>
      <c r="YI55" s="1028"/>
      <c r="YJ55" s="1028"/>
      <c r="YK55" s="1028"/>
      <c r="YL55" s="1028"/>
      <c r="YM55" s="1028"/>
      <c r="YN55" s="1028"/>
      <c r="YO55" s="1028"/>
      <c r="YP55" s="1028"/>
      <c r="YQ55" s="1028"/>
      <c r="YR55" s="1028"/>
      <c r="YS55" s="1028"/>
      <c r="YT55" s="1028"/>
      <c r="YU55" s="1028"/>
      <c r="YV55" s="1028"/>
      <c r="YW55" s="1028"/>
      <c r="YX55" s="1028"/>
      <c r="YY55" s="1028"/>
      <c r="YZ55" s="1028"/>
      <c r="ZA55" s="1028"/>
      <c r="ZB55" s="1028"/>
      <c r="ZC55" s="1028"/>
      <c r="ZD55" s="1028"/>
      <c r="ZE55" s="1028"/>
      <c r="ZF55" s="1028"/>
      <c r="ZG55" s="1028"/>
      <c r="ZH55" s="1028"/>
      <c r="ZI55" s="1028"/>
      <c r="ZJ55" s="1028"/>
      <c r="ZK55" s="1028"/>
      <c r="ZL55" s="1028"/>
      <c r="ZM55" s="1028"/>
      <c r="ZN55" s="1028"/>
      <c r="ZO55" s="1028"/>
      <c r="ZP55" s="1028"/>
      <c r="ZQ55" s="1028"/>
      <c r="ZR55" s="1028"/>
      <c r="ZS55" s="1028"/>
      <c r="ZT55" s="1028"/>
      <c r="ZU55" s="1028"/>
      <c r="ZV55" s="1028"/>
      <c r="ZW55" s="1028"/>
      <c r="ZX55" s="1028"/>
      <c r="ZY55" s="1028"/>
      <c r="ZZ55" s="1028"/>
      <c r="AAA55" s="1028"/>
      <c r="AAB55" s="1028"/>
      <c r="AAC55" s="1028"/>
      <c r="AAD55" s="1028"/>
      <c r="AAE55" s="1028"/>
      <c r="AAF55" s="1028"/>
      <c r="AAG55" s="1028"/>
      <c r="AAH55" s="1028"/>
      <c r="AAI55" s="1028"/>
      <c r="AAJ55" s="1028"/>
      <c r="AAK55" s="1028"/>
      <c r="AAL55" s="1028"/>
      <c r="AAM55" s="1028"/>
      <c r="AAN55" s="1028"/>
      <c r="AAO55" s="1028"/>
      <c r="AAP55" s="1028"/>
      <c r="AAQ55" s="1028"/>
      <c r="AAR55" s="1028"/>
      <c r="AAS55" s="1028"/>
      <c r="AAT55" s="1028"/>
      <c r="AAU55" s="1028"/>
      <c r="AAV55" s="1028"/>
      <c r="AAW55" s="1028"/>
      <c r="AAX55" s="1028"/>
      <c r="AAY55" s="1028"/>
      <c r="AAZ55" s="1028"/>
      <c r="ABA55" s="1028"/>
      <c r="ABB55" s="1028"/>
      <c r="ABC55" s="1028"/>
      <c r="ABD55" s="1028"/>
      <c r="ABE55" s="1028"/>
      <c r="ABF55" s="1028"/>
      <c r="ABG55" s="1028"/>
      <c r="ABH55" s="1028"/>
      <c r="ABI55" s="1028"/>
      <c r="ABJ55" s="1028"/>
      <c r="ABK55" s="1028"/>
      <c r="ABL55" s="1028"/>
      <c r="ABM55" s="1028"/>
      <c r="ABN55" s="1028"/>
      <c r="ABO55" s="1028"/>
      <c r="ABP55" s="1028"/>
      <c r="ABQ55" s="1028"/>
      <c r="ABR55" s="1028"/>
      <c r="ABS55" s="1028"/>
      <c r="ABT55" s="1028"/>
      <c r="ABU55" s="1028"/>
      <c r="ABV55" s="1028"/>
      <c r="ABW55" s="1028"/>
      <c r="ABX55" s="1028"/>
      <c r="ABY55" s="1028"/>
      <c r="ABZ55" s="1028"/>
      <c r="ACA55" s="1028"/>
      <c r="ACB55" s="1028"/>
      <c r="ACC55" s="1028"/>
      <c r="ACD55" s="1028"/>
      <c r="ACE55" s="1028"/>
      <c r="ACF55" s="1028"/>
      <c r="ACG55" s="1028"/>
      <c r="ACH55" s="1028"/>
      <c r="ACI55" s="1028"/>
      <c r="ACJ55" s="1028"/>
      <c r="ACK55" s="1028"/>
      <c r="ACL55" s="1028"/>
      <c r="ACM55" s="1028"/>
      <c r="ACN55" s="1028"/>
      <c r="ACO55" s="1028"/>
      <c r="ACP55" s="1028"/>
      <c r="ACQ55" s="1028"/>
      <c r="ACR55" s="1028"/>
      <c r="ACS55" s="1028"/>
      <c r="ACT55" s="1028"/>
      <c r="ACU55" s="1028"/>
      <c r="ACV55" s="1028"/>
      <c r="ACW55" s="1028"/>
      <c r="ACX55" s="1028"/>
      <c r="ACY55" s="1028"/>
      <c r="ACZ55" s="1028"/>
      <c r="ADA55" s="1028"/>
      <c r="ADB55" s="1028"/>
      <c r="ADC55" s="1028"/>
      <c r="ADD55" s="1028"/>
      <c r="ADE55" s="1028"/>
      <c r="ADF55" s="1028"/>
      <c r="ADG55" s="1028"/>
      <c r="ADH55" s="1028"/>
      <c r="ADI55" s="1028"/>
      <c r="ADJ55" s="1028"/>
      <c r="ADK55" s="1028"/>
      <c r="ADL55" s="1028"/>
      <c r="ADM55" s="1028"/>
      <c r="ADN55" s="1028"/>
      <c r="ADO55" s="1028"/>
      <c r="ADP55" s="1028"/>
      <c r="ADQ55" s="1028"/>
      <c r="ADR55" s="1028"/>
      <c r="ADS55" s="1028"/>
      <c r="ADT55" s="1028"/>
      <c r="ADU55" s="1028"/>
      <c r="ADV55" s="1028"/>
      <c r="ADW55" s="1028"/>
      <c r="ADX55" s="1028"/>
      <c r="ADY55" s="1028"/>
      <c r="ADZ55" s="1028"/>
      <c r="AEA55" s="1028"/>
      <c r="AEB55" s="1028"/>
      <c r="AEC55" s="1028"/>
      <c r="AED55" s="1028"/>
      <c r="AEE55" s="1028"/>
      <c r="AEF55" s="1028"/>
      <c r="AEG55" s="1028"/>
      <c r="AEH55" s="1028"/>
      <c r="AEI55" s="1028"/>
      <c r="AEJ55" s="1028"/>
      <c r="AEK55" s="1028"/>
      <c r="AEL55" s="1028"/>
      <c r="AEM55" s="1028"/>
      <c r="AEN55" s="1028"/>
      <c r="AEO55" s="1028"/>
      <c r="AEP55" s="1028"/>
      <c r="AEQ55" s="1028"/>
      <c r="AER55" s="1028"/>
      <c r="AES55" s="1028"/>
      <c r="AET55" s="1028"/>
      <c r="AEU55" s="1028"/>
      <c r="AEV55" s="1028"/>
      <c r="AEW55" s="1028"/>
      <c r="AEX55" s="1028"/>
      <c r="AEY55" s="1028"/>
      <c r="AEZ55" s="1028"/>
      <c r="AFA55" s="1028"/>
      <c r="AFB55" s="1028"/>
      <c r="AFC55" s="1028"/>
      <c r="AFD55" s="1028"/>
      <c r="AFE55" s="1028"/>
      <c r="AFF55" s="1028"/>
      <c r="AFG55" s="1028"/>
      <c r="AFH55" s="1028"/>
      <c r="AFI55" s="1028"/>
      <c r="AFJ55" s="1028"/>
      <c r="AFK55" s="1028"/>
      <c r="AFL55" s="1028"/>
      <c r="AFM55" s="1028"/>
      <c r="AFN55" s="1028"/>
      <c r="AFO55" s="1028"/>
      <c r="AFP55" s="1028"/>
      <c r="AFQ55" s="1028"/>
      <c r="AFR55" s="1028"/>
      <c r="AFS55" s="1028"/>
      <c r="AFT55" s="1028"/>
      <c r="AFU55" s="1028"/>
      <c r="AFV55" s="1028"/>
      <c r="AFW55" s="1028"/>
      <c r="AFX55" s="1028"/>
      <c r="AFY55" s="1028"/>
      <c r="AFZ55" s="1028"/>
      <c r="AGA55" s="1028"/>
      <c r="AGB55" s="1028"/>
      <c r="AGC55" s="1028"/>
      <c r="AGD55" s="1028"/>
      <c r="AGE55" s="1028"/>
      <c r="AGF55" s="1028"/>
      <c r="AGG55" s="1028"/>
      <c r="AGH55" s="1028"/>
      <c r="AGI55" s="1028"/>
      <c r="AGJ55" s="1028"/>
      <c r="AGK55" s="1028"/>
      <c r="AGL55" s="1028"/>
      <c r="AGM55" s="1028"/>
      <c r="AGN55" s="1028"/>
      <c r="AGO55" s="1028"/>
      <c r="AGP55" s="1028"/>
      <c r="AGQ55" s="1028"/>
      <c r="AGR55" s="1028"/>
      <c r="AGS55" s="1028"/>
      <c r="AGT55" s="1028"/>
      <c r="AGU55" s="1028"/>
      <c r="AGV55" s="1028"/>
      <c r="AGW55" s="1028"/>
      <c r="AGX55" s="1028"/>
      <c r="AGY55" s="1028"/>
      <c r="AGZ55" s="1028"/>
      <c r="AHA55" s="1028"/>
      <c r="AHB55" s="1028"/>
      <c r="AHC55" s="1028"/>
      <c r="AHD55" s="1028"/>
      <c r="AHE55" s="1028"/>
      <c r="AHF55" s="1028"/>
      <c r="AHG55" s="1028"/>
      <c r="AHH55" s="1028"/>
      <c r="AHI55" s="1028"/>
      <c r="AHJ55" s="1028"/>
      <c r="AHK55" s="1028"/>
      <c r="AHL55" s="1028"/>
      <c r="AHM55" s="1028"/>
      <c r="AHN55" s="1028"/>
      <c r="AHO55" s="1028"/>
      <c r="AHP55" s="1028"/>
      <c r="AHQ55" s="1028"/>
      <c r="AHR55" s="1028"/>
      <c r="AHS55" s="1028"/>
      <c r="AHT55" s="1028"/>
      <c r="AHU55" s="1028"/>
      <c r="AHV55" s="1028"/>
      <c r="AHW55" s="1028"/>
      <c r="AHX55" s="1028"/>
      <c r="AHY55" s="1028"/>
      <c r="AHZ55" s="1028"/>
      <c r="AIA55" s="1028"/>
      <c r="AIB55" s="1028"/>
      <c r="AIC55" s="1028"/>
      <c r="AID55" s="1028"/>
      <c r="AIE55" s="1028"/>
      <c r="AIF55" s="1028"/>
      <c r="AIG55" s="1028"/>
      <c r="AIH55" s="1028"/>
      <c r="AII55" s="1028"/>
      <c r="AIJ55" s="1028"/>
      <c r="AIK55" s="1028"/>
      <c r="AIL55" s="1028"/>
      <c r="AIM55" s="1028"/>
      <c r="AIN55" s="1028"/>
      <c r="AIO55" s="1028"/>
      <c r="AIP55" s="1028"/>
      <c r="AIQ55" s="1028"/>
      <c r="AIR55" s="1028"/>
      <c r="AIS55" s="1028"/>
      <c r="AIT55" s="1028"/>
      <c r="AIU55" s="1028"/>
      <c r="AIV55" s="1028"/>
      <c r="AIW55" s="1028"/>
      <c r="AIX55" s="1028"/>
      <c r="AIY55" s="1028"/>
      <c r="AIZ55" s="1028"/>
      <c r="AJA55" s="1028"/>
      <c r="AJB55" s="1028"/>
      <c r="AJC55" s="1028"/>
      <c r="AJD55" s="1028"/>
      <c r="AJE55" s="1028"/>
      <c r="AJF55" s="1028"/>
      <c r="AJG55" s="1028"/>
      <c r="AJH55" s="1028"/>
      <c r="AJI55" s="1028"/>
      <c r="AJJ55" s="1028"/>
      <c r="AJK55" s="1028"/>
      <c r="AJL55" s="1028"/>
      <c r="AJM55" s="1028"/>
      <c r="AJN55" s="1028"/>
      <c r="AJO55" s="1028"/>
      <c r="AJP55" s="1028"/>
      <c r="AJQ55" s="1028"/>
      <c r="AJR55" s="1028"/>
      <c r="AJS55" s="1028"/>
      <c r="AJT55" s="1028"/>
      <c r="AJU55" s="1028"/>
      <c r="AJV55" s="1028"/>
      <c r="AJW55" s="1028"/>
      <c r="AJX55" s="1028"/>
      <c r="AJY55" s="1028"/>
      <c r="AJZ55" s="1028"/>
      <c r="AKA55" s="1028"/>
      <c r="AKB55" s="1028"/>
      <c r="AKC55" s="1028"/>
      <c r="AKD55" s="1028"/>
      <c r="AKE55" s="1028"/>
      <c r="AKF55" s="1028"/>
      <c r="AKG55" s="1028"/>
      <c r="AKH55" s="1028"/>
      <c r="AKI55" s="1028"/>
      <c r="AKJ55" s="1028"/>
      <c r="AKK55" s="1028"/>
      <c r="AKL55" s="1028"/>
      <c r="AKM55" s="1028"/>
      <c r="AKN55" s="1028"/>
      <c r="AKO55" s="1028"/>
      <c r="AKP55" s="1028"/>
      <c r="AKQ55" s="1028"/>
      <c r="AKR55" s="1028"/>
      <c r="AKS55" s="1028"/>
      <c r="AKT55" s="1028"/>
      <c r="AKU55" s="1028"/>
      <c r="AKV55" s="1028"/>
      <c r="AKW55" s="1028"/>
      <c r="AKX55" s="1028"/>
      <c r="AKY55" s="1028"/>
      <c r="AKZ55" s="1028"/>
      <c r="ALA55" s="1028"/>
      <c r="ALB55" s="1028"/>
      <c r="ALC55" s="1028"/>
      <c r="ALD55" s="1028"/>
      <c r="ALE55" s="1028"/>
      <c r="ALF55" s="1028"/>
      <c r="ALG55" s="1028"/>
      <c r="ALH55" s="1028"/>
      <c r="ALI55" s="1028"/>
      <c r="ALJ55" s="1028"/>
      <c r="ALK55" s="1028"/>
      <c r="ALL55" s="1028"/>
      <c r="ALM55" s="1028"/>
      <c r="ALN55" s="1028"/>
      <c r="ALO55" s="1028"/>
      <c r="ALP55" s="1028"/>
      <c r="ALQ55" s="1028"/>
      <c r="ALR55" s="1028"/>
      <c r="ALS55" s="1028"/>
      <c r="ALT55" s="1028"/>
      <c r="ALU55" s="1028"/>
      <c r="ALV55" s="1028"/>
      <c r="ALW55" s="1028"/>
      <c r="ALX55" s="1028"/>
      <c r="ALY55" s="1028"/>
      <c r="ALZ55" s="1028"/>
      <c r="AMA55" s="1028"/>
      <c r="AMB55" s="1028"/>
      <c r="AMC55" s="1028"/>
      <c r="AMD55" s="1028"/>
      <c r="AME55" s="1028"/>
      <c r="AMF55" s="1028"/>
      <c r="AMG55" s="1028"/>
      <c r="AMH55" s="1028"/>
      <c r="AMI55" s="1028"/>
      <c r="AMJ55" s="1028"/>
      <c r="AMK55" s="1028"/>
      <c r="AML55" s="1028"/>
      <c r="AMM55" s="1028"/>
      <c r="AMN55" s="1028"/>
      <c r="AMO55" s="1028"/>
      <c r="AMP55" s="1028"/>
      <c r="AMQ55" s="1028"/>
      <c r="AMR55" s="1028"/>
      <c r="AMS55" s="1028"/>
      <c r="AMT55" s="1028"/>
      <c r="AMU55" s="1028"/>
      <c r="AMV55" s="1028"/>
      <c r="AMW55" s="1028"/>
      <c r="AMX55" s="1028"/>
      <c r="AMY55" s="1028"/>
      <c r="AMZ55" s="1028"/>
      <c r="ANA55" s="1028"/>
      <c r="ANB55" s="1028"/>
      <c r="ANC55" s="1028"/>
      <c r="AND55" s="1028"/>
      <c r="ANE55" s="1028"/>
      <c r="ANF55" s="1028"/>
      <c r="ANG55" s="1028"/>
      <c r="ANH55" s="1028"/>
      <c r="ANI55" s="1028"/>
      <c r="ANJ55" s="1028"/>
      <c r="ANK55" s="1028"/>
      <c r="ANL55" s="1028"/>
      <c r="ANM55" s="1028"/>
      <c r="ANN55" s="1028"/>
      <c r="ANO55" s="1028"/>
      <c r="ANP55" s="1028"/>
      <c r="ANQ55" s="1028"/>
      <c r="ANR55" s="1028"/>
      <c r="ANS55" s="1028"/>
      <c r="ANT55" s="1028"/>
      <c r="ANU55" s="1028"/>
      <c r="ANV55" s="1028"/>
      <c r="ANW55" s="1028"/>
      <c r="ANX55" s="1028"/>
      <c r="ANY55" s="1028"/>
      <c r="ANZ55" s="1028"/>
      <c r="AOA55" s="1028"/>
      <c r="AOB55" s="1028"/>
      <c r="AOC55" s="1028"/>
      <c r="AOD55" s="1028"/>
      <c r="AOE55" s="1028"/>
      <c r="AOF55" s="1028"/>
      <c r="AOG55" s="1028"/>
      <c r="AOH55" s="1028"/>
      <c r="AOI55" s="1028"/>
      <c r="AOJ55" s="1028"/>
      <c r="AOK55" s="1028"/>
      <c r="AOL55" s="1028"/>
      <c r="AOM55" s="1028"/>
      <c r="AON55" s="1028"/>
      <c r="AOO55" s="1028"/>
      <c r="AOP55" s="1028"/>
      <c r="AOQ55" s="1028"/>
      <c r="AOR55" s="1028"/>
      <c r="AOS55" s="1028"/>
      <c r="AOT55" s="1028"/>
      <c r="AOU55" s="1028"/>
      <c r="AOV55" s="1028"/>
      <c r="AOW55" s="1028"/>
      <c r="AOX55" s="1028"/>
      <c r="AOY55" s="1028"/>
      <c r="AOZ55" s="1028"/>
      <c r="APA55" s="1028"/>
      <c r="APB55" s="1028"/>
      <c r="APC55" s="1028"/>
      <c r="APD55" s="1028"/>
      <c r="APE55" s="1028"/>
      <c r="APF55" s="1028"/>
      <c r="APG55" s="1028"/>
      <c r="APH55" s="1028"/>
      <c r="API55" s="1028"/>
      <c r="APJ55" s="1028"/>
      <c r="APK55" s="1028"/>
      <c r="APL55" s="1028"/>
      <c r="APM55" s="1028"/>
      <c r="APN55" s="1028"/>
      <c r="APO55" s="1028"/>
      <c r="APP55" s="1028"/>
      <c r="APQ55" s="1028"/>
      <c r="APR55" s="1028"/>
      <c r="APS55" s="1028"/>
      <c r="APT55" s="1028"/>
      <c r="APU55" s="1028"/>
      <c r="APV55" s="1028"/>
      <c r="APW55" s="1028"/>
      <c r="APX55" s="1028"/>
      <c r="APY55" s="1028"/>
      <c r="APZ55" s="1028"/>
      <c r="AQA55" s="1028"/>
      <c r="AQB55" s="1028"/>
      <c r="AQC55" s="1028"/>
      <c r="AQD55" s="1028"/>
      <c r="AQE55" s="1028"/>
      <c r="AQF55" s="1028"/>
      <c r="AQG55" s="1028"/>
      <c r="AQH55" s="1028"/>
      <c r="AQI55" s="1028"/>
      <c r="AQJ55" s="1028"/>
      <c r="AQK55" s="1028"/>
      <c r="AQL55" s="1028"/>
      <c r="AQM55" s="1028"/>
      <c r="AQN55" s="1028"/>
      <c r="AQO55" s="1028"/>
      <c r="AQP55" s="1028"/>
      <c r="AQQ55" s="1028"/>
      <c r="AQR55" s="1028"/>
      <c r="AQS55" s="1028"/>
      <c r="AQT55" s="1028"/>
      <c r="AQU55" s="1028"/>
      <c r="AQV55" s="1028"/>
      <c r="AQW55" s="1028"/>
      <c r="AQX55" s="1028"/>
      <c r="AQY55" s="1028"/>
      <c r="AQZ55" s="1028"/>
      <c r="ARA55" s="1028"/>
      <c r="ARB55" s="1028"/>
      <c r="ARC55" s="1028"/>
      <c r="ARD55" s="1028"/>
      <c r="ARE55" s="1028"/>
      <c r="ARF55" s="1028"/>
      <c r="ARG55" s="1028"/>
      <c r="ARH55" s="1028"/>
      <c r="ARI55" s="1028"/>
      <c r="ARJ55" s="1028"/>
      <c r="ARK55" s="1028"/>
      <c r="ARL55" s="1028"/>
      <c r="ARM55" s="1028"/>
      <c r="ARN55" s="1028"/>
      <c r="ARO55" s="1028"/>
      <c r="ARP55" s="1028"/>
      <c r="ARQ55" s="1028"/>
      <c r="ARR55" s="1028"/>
      <c r="ARS55" s="1028"/>
      <c r="ART55" s="1028"/>
      <c r="ARU55" s="1028"/>
      <c r="ARV55" s="1028"/>
      <c r="ARW55" s="1028"/>
      <c r="ARX55" s="1028"/>
      <c r="ARY55" s="1028"/>
      <c r="ARZ55" s="1028"/>
      <c r="ASA55" s="1028"/>
      <c r="ASB55" s="1028"/>
      <c r="ASC55" s="1028"/>
      <c r="ASD55" s="1028"/>
      <c r="ASE55" s="1028"/>
      <c r="ASF55" s="1028"/>
      <c r="ASG55" s="1028"/>
      <c r="ASH55" s="1028"/>
      <c r="ASI55" s="1028"/>
      <c r="ASJ55" s="1028"/>
      <c r="ASK55" s="1028"/>
      <c r="ASL55" s="1028"/>
      <c r="ASM55" s="1028"/>
      <c r="ASN55" s="1028"/>
      <c r="ASO55" s="1028"/>
      <c r="ASP55" s="1028"/>
      <c r="ASQ55" s="1028"/>
      <c r="ASR55" s="1028"/>
      <c r="ASS55" s="1028"/>
      <c r="AST55" s="1028"/>
      <c r="ASU55" s="1028"/>
      <c r="ASV55" s="1028"/>
      <c r="ASW55" s="1028"/>
      <c r="ASX55" s="1028"/>
      <c r="ASY55" s="1028"/>
      <c r="ASZ55" s="1028"/>
      <c r="ATA55" s="1028"/>
      <c r="ATB55" s="1028"/>
      <c r="ATC55" s="1028"/>
      <c r="ATD55" s="1028"/>
      <c r="ATE55" s="1028"/>
      <c r="ATF55" s="1028"/>
      <c r="ATG55" s="1028"/>
      <c r="ATH55" s="1028"/>
      <c r="ATI55" s="1028"/>
      <c r="ATJ55" s="1028"/>
      <c r="ATK55" s="1028"/>
      <c r="ATL55" s="1028"/>
      <c r="ATM55" s="1028"/>
      <c r="ATN55" s="1028"/>
      <c r="ATO55" s="1028"/>
      <c r="ATP55" s="1028"/>
      <c r="ATQ55" s="1028"/>
      <c r="ATR55" s="1028"/>
      <c r="ATS55" s="1028"/>
      <c r="ATT55" s="1028"/>
      <c r="ATU55" s="1028"/>
      <c r="ATV55" s="1028"/>
      <c r="ATW55" s="1028"/>
      <c r="ATX55" s="1028"/>
      <c r="ATY55" s="1028"/>
      <c r="ATZ55" s="1028"/>
      <c r="AUA55" s="1028"/>
      <c r="AUB55" s="1028"/>
      <c r="AUC55" s="1028"/>
      <c r="AUD55" s="1028"/>
      <c r="AUE55" s="1028"/>
      <c r="AUF55" s="1028"/>
      <c r="AUG55" s="1028"/>
      <c r="AUH55" s="1028"/>
      <c r="AUI55" s="1028"/>
      <c r="AUJ55" s="1028"/>
      <c r="AUK55" s="1028"/>
      <c r="AUL55" s="1028"/>
      <c r="AUM55" s="1028"/>
      <c r="AUN55" s="1028"/>
      <c r="AUO55" s="1028"/>
      <c r="AUP55" s="1028"/>
      <c r="AUQ55" s="1028"/>
      <c r="AUR55" s="1028"/>
      <c r="AUS55" s="1028"/>
      <c r="AUT55" s="1028"/>
      <c r="AUU55" s="1028"/>
      <c r="AUV55" s="1028"/>
      <c r="AUW55" s="1028"/>
      <c r="AUX55" s="1028"/>
      <c r="AUY55" s="1028"/>
      <c r="AUZ55" s="1028"/>
      <c r="AVA55" s="1028"/>
      <c r="AVB55" s="1028"/>
      <c r="AVC55" s="1028"/>
      <c r="AVD55" s="1028"/>
      <c r="AVE55" s="1028"/>
      <c r="AVF55" s="1028"/>
      <c r="AVG55" s="1028"/>
      <c r="AVH55" s="1028"/>
      <c r="AVI55" s="1028"/>
      <c r="AVJ55" s="1028"/>
      <c r="AVK55" s="1028"/>
      <c r="AVL55" s="1028"/>
      <c r="AVM55" s="1028"/>
      <c r="AVN55" s="1028"/>
      <c r="AVO55" s="1028"/>
      <c r="AVP55" s="1028"/>
      <c r="AVQ55" s="1028"/>
      <c r="AVR55" s="1028"/>
      <c r="AVS55" s="1028"/>
      <c r="AVT55" s="1028"/>
      <c r="AVU55" s="1028"/>
      <c r="AVV55" s="1028"/>
      <c r="AVW55" s="1028"/>
      <c r="AVX55" s="1028"/>
      <c r="AVY55" s="1028"/>
      <c r="AVZ55" s="1028"/>
      <c r="AWA55" s="1028"/>
      <c r="AWB55" s="1028"/>
      <c r="AWC55" s="1028"/>
      <c r="AWD55" s="1028"/>
      <c r="AWE55" s="1028"/>
      <c r="AWF55" s="1028"/>
      <c r="AWG55" s="1028"/>
      <c r="AWH55" s="1028"/>
      <c r="AWI55" s="1028"/>
      <c r="AWJ55" s="1028"/>
      <c r="AWK55" s="1028"/>
      <c r="AWL55" s="1028"/>
      <c r="AWM55" s="1028"/>
      <c r="AWN55" s="1028"/>
      <c r="AWO55" s="1028"/>
      <c r="AWP55" s="1028"/>
      <c r="AWQ55" s="1028"/>
      <c r="AWR55" s="1028"/>
      <c r="AWS55" s="1028"/>
      <c r="AWT55" s="1028"/>
      <c r="AWU55" s="1028"/>
      <c r="AWV55" s="1028"/>
      <c r="AWW55" s="1028"/>
      <c r="AWX55" s="1028"/>
      <c r="AWY55" s="1028"/>
      <c r="AWZ55" s="1028"/>
      <c r="AXA55" s="1028"/>
      <c r="AXB55" s="1028"/>
      <c r="AXC55" s="1028"/>
      <c r="AXD55" s="1028"/>
      <c r="AXE55" s="1028"/>
      <c r="AXF55" s="1028"/>
      <c r="AXG55" s="1028"/>
      <c r="AXH55" s="1028"/>
      <c r="AXI55" s="1028"/>
      <c r="AXJ55" s="1028"/>
      <c r="AXK55" s="1028"/>
      <c r="AXL55" s="1028"/>
      <c r="AXM55" s="1028"/>
      <c r="AXN55" s="1028"/>
      <c r="AXO55" s="1028"/>
      <c r="AXP55" s="1028"/>
      <c r="AXQ55" s="1028"/>
      <c r="AXR55" s="1028"/>
      <c r="AXS55" s="1028"/>
      <c r="AXT55" s="1028"/>
      <c r="AXU55" s="1028"/>
      <c r="AXV55" s="1028"/>
      <c r="AXW55" s="1028"/>
      <c r="AXX55" s="1028"/>
      <c r="AXY55" s="1028"/>
      <c r="AXZ55" s="1028"/>
      <c r="AYA55" s="1028"/>
      <c r="AYB55" s="1028"/>
      <c r="AYC55" s="1028"/>
      <c r="AYD55" s="1028"/>
      <c r="AYE55" s="1028"/>
      <c r="AYF55" s="1028"/>
      <c r="AYG55" s="1028"/>
      <c r="AYH55" s="1028"/>
      <c r="AYI55" s="1028"/>
      <c r="AYJ55" s="1028"/>
      <c r="AYK55" s="1028"/>
      <c r="AYL55" s="1028"/>
      <c r="AYM55" s="1028"/>
      <c r="AYN55" s="1028"/>
      <c r="AYO55" s="1028"/>
      <c r="AYP55" s="1028"/>
      <c r="AYQ55" s="1028"/>
      <c r="AYR55" s="1028"/>
      <c r="AYS55" s="1028"/>
      <c r="AYT55" s="1028"/>
      <c r="AYU55" s="1028"/>
      <c r="AYV55" s="1028"/>
      <c r="AYW55" s="1028"/>
      <c r="AYX55" s="1028"/>
      <c r="AYY55" s="1028"/>
      <c r="AYZ55" s="1028"/>
      <c r="AZA55" s="1028"/>
      <c r="AZB55" s="1028"/>
      <c r="AZC55" s="1028"/>
      <c r="AZD55" s="1028"/>
      <c r="AZE55" s="1028"/>
      <c r="AZF55" s="1028"/>
      <c r="AZG55" s="1028"/>
      <c r="AZH55" s="1028"/>
      <c r="AZI55" s="1028"/>
      <c r="AZJ55" s="1028"/>
      <c r="AZK55" s="1028"/>
      <c r="AZL55" s="1028"/>
      <c r="AZM55" s="1028"/>
      <c r="AZN55" s="1028"/>
      <c r="AZO55" s="1028"/>
      <c r="AZP55" s="1028"/>
      <c r="AZQ55" s="1028"/>
      <c r="AZR55" s="1028"/>
      <c r="AZS55" s="1028"/>
      <c r="AZT55" s="1028"/>
      <c r="AZU55" s="1028"/>
      <c r="AZV55" s="1028"/>
      <c r="AZW55" s="1028"/>
      <c r="AZX55" s="1028"/>
      <c r="AZY55" s="1028"/>
      <c r="AZZ55" s="1028"/>
      <c r="BAA55" s="1028"/>
      <c r="BAB55" s="1028"/>
      <c r="BAC55" s="1028"/>
      <c r="BAD55" s="1028"/>
      <c r="BAE55" s="1028"/>
      <c r="BAF55" s="1028"/>
      <c r="BAG55" s="1028"/>
      <c r="BAH55" s="1028"/>
      <c r="BAI55" s="1028"/>
      <c r="BAJ55" s="1028"/>
      <c r="BAK55" s="1028"/>
      <c r="BAL55" s="1028"/>
      <c r="BAM55" s="1028"/>
      <c r="BAN55" s="1028"/>
      <c r="BAO55" s="1028"/>
      <c r="BAP55" s="1028"/>
      <c r="BAQ55" s="1028"/>
      <c r="BAR55" s="1028"/>
      <c r="BAS55" s="1028"/>
      <c r="BAT55" s="1028"/>
      <c r="BAU55" s="1028"/>
      <c r="BAV55" s="1028"/>
      <c r="BAW55" s="1028"/>
      <c r="BAX55" s="1028"/>
      <c r="BAY55" s="1028"/>
      <c r="BAZ55" s="1028"/>
      <c r="BBA55" s="1028"/>
      <c r="BBB55" s="1028"/>
      <c r="BBC55" s="1028"/>
      <c r="BBD55" s="1028"/>
      <c r="BBE55" s="1028"/>
      <c r="BBF55" s="1028"/>
      <c r="BBG55" s="1028"/>
      <c r="BBH55" s="1028"/>
      <c r="BBI55" s="1028"/>
      <c r="BBJ55" s="1028"/>
      <c r="BBK55" s="1028"/>
      <c r="BBL55" s="1028"/>
      <c r="BBM55" s="1028"/>
      <c r="BBN55" s="1028"/>
      <c r="BBO55" s="1028"/>
      <c r="BBP55" s="1028"/>
      <c r="BBQ55" s="1028"/>
      <c r="BBR55" s="1028"/>
      <c r="BBS55" s="1028"/>
      <c r="BBT55" s="1028"/>
      <c r="BBU55" s="1028"/>
      <c r="BBV55" s="1028"/>
      <c r="BBW55" s="1028"/>
      <c r="BBX55" s="1028"/>
      <c r="BBY55" s="1028"/>
      <c r="BBZ55" s="1028"/>
      <c r="BCA55" s="1028"/>
      <c r="BCB55" s="1028"/>
      <c r="BCC55" s="1028"/>
      <c r="BCD55" s="1028"/>
      <c r="BCE55" s="1028"/>
      <c r="BCF55" s="1028"/>
      <c r="BCG55" s="1028"/>
      <c r="BCH55" s="1028"/>
      <c r="BCI55" s="1028"/>
      <c r="BCJ55" s="1028"/>
      <c r="BCK55" s="1028"/>
      <c r="BCL55" s="1028"/>
      <c r="BCM55" s="1028"/>
      <c r="BCN55" s="1028"/>
      <c r="BCO55" s="1028"/>
      <c r="BCP55" s="1028"/>
      <c r="BCQ55" s="1028"/>
      <c r="BCR55" s="1028"/>
      <c r="BCS55" s="1028"/>
      <c r="BCT55" s="1028"/>
      <c r="BCU55" s="1028"/>
      <c r="BCV55" s="1028"/>
      <c r="BCW55" s="1028"/>
      <c r="BCX55" s="1028"/>
      <c r="BCY55" s="1028"/>
      <c r="BCZ55" s="1028"/>
      <c r="BDA55" s="1028"/>
      <c r="BDB55" s="1028"/>
      <c r="BDC55" s="1028"/>
      <c r="BDD55" s="1028"/>
      <c r="BDE55" s="1028"/>
      <c r="BDF55" s="1028"/>
      <c r="BDG55" s="1028"/>
      <c r="BDH55" s="1028"/>
      <c r="BDI55" s="1028"/>
      <c r="BDJ55" s="1028"/>
      <c r="BDK55" s="1028"/>
      <c r="BDL55" s="1028"/>
      <c r="BDM55" s="1028"/>
      <c r="BDN55" s="1028"/>
      <c r="BDO55" s="1028"/>
      <c r="BDP55" s="1028"/>
      <c r="BDQ55" s="1028"/>
      <c r="BDR55" s="1028"/>
      <c r="BDS55" s="1028"/>
      <c r="BDT55" s="1028"/>
      <c r="BDU55" s="1028"/>
      <c r="BDV55" s="1028"/>
      <c r="BDW55" s="1028"/>
      <c r="BDX55" s="1028"/>
      <c r="BDY55" s="1028"/>
      <c r="BDZ55" s="1028"/>
      <c r="BEA55" s="1028"/>
      <c r="BEB55" s="1028"/>
      <c r="BEC55" s="1028"/>
      <c r="BED55" s="1028"/>
      <c r="BEE55" s="1028"/>
      <c r="BEF55" s="1028"/>
      <c r="BEG55" s="1028"/>
      <c r="BEH55" s="1028"/>
      <c r="BEI55" s="1028"/>
      <c r="BEJ55" s="1028"/>
      <c r="BEK55" s="1028"/>
      <c r="BEL55" s="1028"/>
      <c r="BEM55" s="1028"/>
      <c r="BEN55" s="1028"/>
      <c r="BEO55" s="1028"/>
      <c r="BEP55" s="1028"/>
      <c r="BEQ55" s="1028"/>
      <c r="BER55" s="1028"/>
      <c r="BES55" s="1028"/>
      <c r="BET55" s="1028"/>
      <c r="BEU55" s="1028"/>
      <c r="BEV55" s="1028"/>
      <c r="BEW55" s="1028"/>
      <c r="BEX55" s="1028"/>
      <c r="BEY55" s="1028"/>
      <c r="BEZ55" s="1028"/>
      <c r="BFA55" s="1028"/>
      <c r="BFB55" s="1028"/>
      <c r="BFC55" s="1028"/>
      <c r="BFD55" s="1028"/>
      <c r="BFE55" s="1028"/>
      <c r="BFF55" s="1028"/>
      <c r="BFG55" s="1028"/>
      <c r="BFH55" s="1028"/>
      <c r="BFI55" s="1028"/>
      <c r="BFJ55" s="1028"/>
      <c r="BFK55" s="1028"/>
      <c r="BFL55" s="1028"/>
      <c r="BFM55" s="1028"/>
      <c r="BFN55" s="1028"/>
      <c r="BFO55" s="1028"/>
      <c r="BFP55" s="1028"/>
      <c r="BFQ55" s="1028"/>
      <c r="BFR55" s="1028"/>
      <c r="BFS55" s="1028"/>
      <c r="BFT55" s="1028"/>
      <c r="BFU55" s="1028"/>
      <c r="BFV55" s="1028"/>
      <c r="BFW55" s="1028"/>
      <c r="BFX55" s="1028"/>
      <c r="BFY55" s="1028"/>
      <c r="BFZ55" s="1028"/>
      <c r="BGA55" s="1028"/>
      <c r="BGB55" s="1028"/>
      <c r="BGC55" s="1028"/>
      <c r="BGD55" s="1028"/>
      <c r="BGE55" s="1028"/>
      <c r="BGF55" s="1028"/>
      <c r="BGG55" s="1028"/>
      <c r="BGH55" s="1028"/>
      <c r="BGI55" s="1028"/>
      <c r="BGJ55" s="1028"/>
      <c r="BGK55" s="1028"/>
      <c r="BGL55" s="1028"/>
      <c r="BGM55" s="1028"/>
      <c r="BGN55" s="1028"/>
      <c r="BGO55" s="1028"/>
      <c r="BGP55" s="1028"/>
      <c r="BGQ55" s="1028"/>
      <c r="BGR55" s="1028"/>
      <c r="BGS55" s="1028"/>
      <c r="BGT55" s="1028"/>
      <c r="BGU55" s="1028"/>
      <c r="BGV55" s="1028"/>
      <c r="BGW55" s="1028"/>
      <c r="BGX55" s="1028"/>
      <c r="BGY55" s="1028"/>
      <c r="BGZ55" s="1028"/>
      <c r="BHA55" s="1028"/>
      <c r="BHB55" s="1028"/>
      <c r="BHC55" s="1028"/>
      <c r="BHD55" s="1028"/>
      <c r="BHE55" s="1028"/>
      <c r="BHF55" s="1028"/>
      <c r="BHG55" s="1028"/>
      <c r="BHH55" s="1028"/>
      <c r="BHI55" s="1028"/>
      <c r="BHJ55" s="1028"/>
      <c r="BHK55" s="1028"/>
      <c r="BHL55" s="1028"/>
      <c r="BHM55" s="1028"/>
      <c r="BHN55" s="1028"/>
      <c r="BHO55" s="1028"/>
      <c r="BHP55" s="1028"/>
      <c r="BHQ55" s="1028"/>
      <c r="BHR55" s="1028"/>
      <c r="BHS55" s="1028"/>
      <c r="BHT55" s="1028"/>
      <c r="BHU55" s="1028"/>
      <c r="BHV55" s="1028"/>
      <c r="BHW55" s="1028"/>
      <c r="BHX55" s="1028"/>
      <c r="BHY55" s="1028"/>
      <c r="BHZ55" s="1028"/>
      <c r="BIA55" s="1028"/>
      <c r="BIB55" s="1028"/>
      <c r="BIC55" s="1028"/>
      <c r="BID55" s="1028"/>
      <c r="BIE55" s="1028"/>
      <c r="BIF55" s="1028"/>
      <c r="BIG55" s="1028"/>
      <c r="BIH55" s="1028"/>
      <c r="BII55" s="1028"/>
      <c r="BIJ55" s="1028"/>
      <c r="BIK55" s="1028"/>
      <c r="BIL55" s="1028"/>
      <c r="BIM55" s="1028"/>
      <c r="BIN55" s="1028"/>
      <c r="BIO55" s="1028"/>
      <c r="BIP55" s="1028"/>
      <c r="BIQ55" s="1028"/>
      <c r="BIR55" s="1028"/>
      <c r="BIS55" s="1028"/>
      <c r="BIT55" s="1028"/>
      <c r="BIU55" s="1028"/>
      <c r="BIV55" s="1028"/>
      <c r="BIW55" s="1028"/>
      <c r="BIX55" s="1028"/>
      <c r="BIY55" s="1028"/>
      <c r="BIZ55" s="1028"/>
      <c r="BJA55" s="1028"/>
      <c r="BJB55" s="1028"/>
      <c r="BJC55" s="1028"/>
      <c r="BJD55" s="1028"/>
      <c r="BJE55" s="1028"/>
      <c r="BJF55" s="1028"/>
      <c r="BJG55" s="1028"/>
      <c r="BJH55" s="1028"/>
      <c r="BJI55" s="1028"/>
      <c r="BJJ55" s="1028"/>
      <c r="BJK55" s="1028"/>
      <c r="BJL55" s="1028"/>
      <c r="BJM55" s="1028"/>
      <c r="BJN55" s="1028"/>
      <c r="BJO55" s="1028"/>
      <c r="BJP55" s="1028"/>
      <c r="BJQ55" s="1028"/>
      <c r="BJR55" s="1028"/>
      <c r="BJS55" s="1028"/>
      <c r="BJT55" s="1028"/>
      <c r="BJU55" s="1028"/>
      <c r="BJV55" s="1028"/>
      <c r="BJW55" s="1028"/>
      <c r="BJX55" s="1028"/>
      <c r="BJY55" s="1028"/>
      <c r="BJZ55" s="1028"/>
      <c r="BKA55" s="1028"/>
      <c r="BKB55" s="1028"/>
      <c r="BKC55" s="1028"/>
      <c r="BKD55" s="1028"/>
      <c r="BKE55" s="1028"/>
      <c r="BKF55" s="1028"/>
      <c r="BKG55" s="1028"/>
      <c r="BKH55" s="1028"/>
      <c r="BKI55" s="1028"/>
      <c r="BKJ55" s="1028"/>
      <c r="BKK55" s="1028"/>
      <c r="BKL55" s="1028"/>
      <c r="BKM55" s="1028"/>
      <c r="BKN55" s="1028"/>
      <c r="BKO55" s="1028"/>
      <c r="BKP55" s="1028"/>
      <c r="BKQ55" s="1028"/>
      <c r="BKR55" s="1028"/>
      <c r="BKS55" s="1028"/>
      <c r="BKT55" s="1028"/>
      <c r="BKU55" s="1028"/>
      <c r="BKV55" s="1028"/>
      <c r="BKW55" s="1028"/>
      <c r="BKX55" s="1028"/>
      <c r="BKY55" s="1028"/>
      <c r="BKZ55" s="1028"/>
      <c r="BLA55" s="1028"/>
      <c r="BLB55" s="1028"/>
      <c r="BLC55" s="1028"/>
      <c r="BLD55" s="1028"/>
      <c r="BLE55" s="1028"/>
      <c r="BLF55" s="1028"/>
      <c r="BLG55" s="1028"/>
      <c r="BLH55" s="1028"/>
      <c r="BLI55" s="1028"/>
      <c r="BLJ55" s="1028"/>
      <c r="BLK55" s="1028"/>
      <c r="BLL55" s="1028"/>
      <c r="BLM55" s="1028"/>
      <c r="BLN55" s="1028"/>
      <c r="BLO55" s="1028"/>
      <c r="BLP55" s="1028"/>
      <c r="BLQ55" s="1028"/>
      <c r="BLR55" s="1028"/>
      <c r="BLS55" s="1028"/>
      <c r="BLT55" s="1028"/>
      <c r="BLU55" s="1028"/>
      <c r="BLV55" s="1028"/>
      <c r="BLW55" s="1028"/>
      <c r="BLX55" s="1028"/>
      <c r="BLY55" s="1028"/>
      <c r="BLZ55" s="1028"/>
      <c r="BMA55" s="1028"/>
      <c r="BMB55" s="1028"/>
      <c r="BMC55" s="1028"/>
      <c r="BMD55" s="1028"/>
      <c r="BME55" s="1028"/>
      <c r="BMF55" s="1028"/>
      <c r="BMG55" s="1028"/>
      <c r="BMH55" s="1028"/>
      <c r="BMI55" s="1028"/>
      <c r="BMJ55" s="1028"/>
      <c r="BMK55" s="1028"/>
      <c r="BML55" s="1028"/>
      <c r="BMM55" s="1028"/>
      <c r="BMN55" s="1028"/>
      <c r="BMO55" s="1028"/>
      <c r="BMP55" s="1028"/>
      <c r="BMQ55" s="1028"/>
      <c r="BMR55" s="1028"/>
      <c r="BMS55" s="1028"/>
      <c r="BMT55" s="1028"/>
      <c r="BMU55" s="1028"/>
      <c r="BMV55" s="1028"/>
      <c r="BMW55" s="1028"/>
      <c r="BMX55" s="1028"/>
      <c r="BMY55" s="1028"/>
      <c r="BMZ55" s="1028"/>
      <c r="BNA55" s="1028"/>
      <c r="BNB55" s="1028"/>
      <c r="BNC55" s="1028"/>
      <c r="BND55" s="1028"/>
      <c r="BNE55" s="1028"/>
      <c r="BNF55" s="1028"/>
      <c r="BNG55" s="1028"/>
      <c r="BNH55" s="1028"/>
      <c r="BNI55" s="1028"/>
      <c r="BNJ55" s="1028"/>
      <c r="BNK55" s="1028"/>
      <c r="BNL55" s="1028"/>
      <c r="BNM55" s="1028"/>
      <c r="BNN55" s="1028"/>
      <c r="BNO55" s="1028"/>
      <c r="BNP55" s="1028"/>
      <c r="BNQ55" s="1028"/>
      <c r="BNR55" s="1028"/>
      <c r="BNS55" s="1028"/>
      <c r="BNT55" s="1028"/>
      <c r="BNU55" s="1028"/>
      <c r="BNV55" s="1028"/>
      <c r="BNW55" s="1028"/>
      <c r="BNX55" s="1028"/>
      <c r="BNY55" s="1028"/>
      <c r="BNZ55" s="1028"/>
      <c r="BOA55" s="1028"/>
      <c r="BOB55" s="1028"/>
      <c r="BOC55" s="1028"/>
      <c r="BOD55" s="1028"/>
      <c r="BOE55" s="1028"/>
      <c r="BOF55" s="1028"/>
      <c r="BOG55" s="1028"/>
      <c r="BOH55" s="1028"/>
      <c r="BOI55" s="1028"/>
      <c r="BOJ55" s="1028"/>
      <c r="BOK55" s="1028"/>
      <c r="BOL55" s="1028"/>
      <c r="BOM55" s="1028"/>
      <c r="BON55" s="1028"/>
      <c r="BOO55" s="1028"/>
      <c r="BOP55" s="1028"/>
      <c r="BOQ55" s="1028"/>
      <c r="BOR55" s="1028"/>
      <c r="BOS55" s="1028"/>
      <c r="BOT55" s="1028"/>
      <c r="BOU55" s="1028"/>
      <c r="BOV55" s="1028"/>
      <c r="BOW55" s="1028"/>
      <c r="BOX55" s="1028"/>
      <c r="BOY55" s="1028"/>
      <c r="BOZ55" s="1028"/>
      <c r="BPA55" s="1028"/>
      <c r="BPB55" s="1028"/>
      <c r="BPC55" s="1028"/>
      <c r="BPD55" s="1028"/>
      <c r="BPE55" s="1028"/>
      <c r="BPF55" s="1028"/>
      <c r="BPG55" s="1028"/>
      <c r="BPH55" s="1028"/>
      <c r="BPI55" s="1028"/>
      <c r="BPJ55" s="1028"/>
      <c r="BPK55" s="1028"/>
      <c r="BPL55" s="1028"/>
      <c r="BPM55" s="1028"/>
      <c r="BPN55" s="1028"/>
      <c r="BPO55" s="1028"/>
      <c r="BPP55" s="1028"/>
      <c r="BPQ55" s="1028"/>
      <c r="BPR55" s="1028"/>
      <c r="BPS55" s="1028"/>
      <c r="BPT55" s="1028"/>
      <c r="BPU55" s="1028"/>
      <c r="BPV55" s="1028"/>
      <c r="BPW55" s="1028"/>
      <c r="BPX55" s="1028"/>
      <c r="BPY55" s="1028"/>
      <c r="BPZ55" s="1028"/>
      <c r="BQA55" s="1028"/>
      <c r="BQB55" s="1028"/>
      <c r="BQC55" s="1028"/>
      <c r="BQD55" s="1028"/>
      <c r="BQE55" s="1028"/>
      <c r="BQF55" s="1028"/>
      <c r="BQG55" s="1028"/>
      <c r="BQH55" s="1028"/>
      <c r="BQI55" s="1028"/>
      <c r="BQJ55" s="1028"/>
      <c r="BQK55" s="1028"/>
      <c r="BQL55" s="1028"/>
      <c r="BQM55" s="1028"/>
      <c r="BQN55" s="1028"/>
      <c r="BQO55" s="1028"/>
      <c r="BQP55" s="1028"/>
      <c r="BQQ55" s="1028"/>
      <c r="BQR55" s="1028"/>
      <c r="BQS55" s="1028"/>
      <c r="BQT55" s="1028"/>
      <c r="BQU55" s="1028"/>
      <c r="BQV55" s="1028"/>
      <c r="BQW55" s="1028"/>
      <c r="BQX55" s="1028"/>
      <c r="BQY55" s="1028"/>
      <c r="BQZ55" s="1028"/>
      <c r="BRA55" s="1028"/>
      <c r="BRB55" s="1028"/>
      <c r="BRC55" s="1028"/>
      <c r="BRD55" s="1028"/>
      <c r="BRE55" s="1028"/>
      <c r="BRF55" s="1028"/>
      <c r="BRG55" s="1028"/>
      <c r="BRH55" s="1028"/>
      <c r="BRI55" s="1028"/>
      <c r="BRJ55" s="1028"/>
      <c r="BRK55" s="1028"/>
      <c r="BRL55" s="1028"/>
      <c r="BRM55" s="1028"/>
      <c r="BRN55" s="1028"/>
      <c r="BRO55" s="1028"/>
      <c r="BRP55" s="1028"/>
      <c r="BRQ55" s="1028"/>
      <c r="BRR55" s="1028"/>
      <c r="BRS55" s="1028"/>
      <c r="BRT55" s="1028"/>
      <c r="BRU55" s="1028"/>
      <c r="BRV55" s="1028"/>
      <c r="BRW55" s="1028"/>
      <c r="BRX55" s="1028"/>
      <c r="BRY55" s="1028"/>
      <c r="BRZ55" s="1028"/>
      <c r="BSA55" s="1028"/>
      <c r="BSB55" s="1028"/>
      <c r="BSC55" s="1028"/>
      <c r="BSD55" s="1028"/>
      <c r="BSE55" s="1028"/>
      <c r="BSF55" s="1028"/>
      <c r="BSG55" s="1028"/>
      <c r="BSH55" s="1028"/>
      <c r="BSI55" s="1028"/>
      <c r="BSJ55" s="1028"/>
      <c r="BSK55" s="1028"/>
      <c r="BSL55" s="1028"/>
      <c r="BSM55" s="1028"/>
      <c r="BSN55" s="1028"/>
      <c r="BSO55" s="1028"/>
      <c r="BSP55" s="1028"/>
      <c r="BSQ55" s="1028"/>
      <c r="BSR55" s="1028"/>
      <c r="BSS55" s="1028"/>
      <c r="BST55" s="1028"/>
      <c r="BSU55" s="1028"/>
      <c r="BSV55" s="1028"/>
      <c r="BSW55" s="1028"/>
      <c r="BSX55" s="1028"/>
      <c r="BSY55" s="1028"/>
      <c r="BSZ55" s="1028"/>
      <c r="BTA55" s="1028"/>
      <c r="BTB55" s="1028"/>
      <c r="BTC55" s="1028"/>
      <c r="BTD55" s="1028"/>
      <c r="BTE55" s="1028"/>
      <c r="BTF55" s="1028"/>
      <c r="BTG55" s="1028"/>
      <c r="BTH55" s="1028"/>
      <c r="BTI55" s="1028"/>
      <c r="BTJ55" s="1028"/>
      <c r="BTK55" s="1028"/>
      <c r="BTL55" s="1028"/>
      <c r="BTM55" s="1028"/>
      <c r="BTN55" s="1028"/>
      <c r="BTO55" s="1028"/>
      <c r="BTP55" s="1028"/>
      <c r="BTQ55" s="1028"/>
      <c r="BTR55" s="1028"/>
      <c r="BTS55" s="1028"/>
      <c r="BTT55" s="1028"/>
      <c r="BTU55" s="1028"/>
      <c r="BTV55" s="1028"/>
      <c r="BTW55" s="1028"/>
      <c r="BTX55" s="1028"/>
      <c r="BTY55" s="1028"/>
      <c r="BTZ55" s="1028"/>
      <c r="BUA55" s="1028"/>
      <c r="BUB55" s="1028"/>
      <c r="BUC55" s="1028"/>
      <c r="BUD55" s="1028"/>
      <c r="BUE55" s="1028"/>
      <c r="BUF55" s="1028"/>
      <c r="BUG55" s="1028"/>
      <c r="BUH55" s="1028"/>
      <c r="BUI55" s="1028"/>
      <c r="BUJ55" s="1028"/>
      <c r="BUK55" s="1028"/>
      <c r="BUL55" s="1028"/>
      <c r="BUM55" s="1028"/>
      <c r="BUN55" s="1028"/>
      <c r="BUO55" s="1028"/>
      <c r="BUP55" s="1028"/>
      <c r="BUQ55" s="1028"/>
      <c r="BUR55" s="1028"/>
      <c r="BUS55" s="1028"/>
      <c r="BUT55" s="1028"/>
      <c r="BUU55" s="1028"/>
      <c r="BUV55" s="1028"/>
      <c r="BUW55" s="1028"/>
      <c r="BUX55" s="1028"/>
      <c r="BUY55" s="1028"/>
      <c r="BUZ55" s="1028"/>
      <c r="BVA55" s="1028"/>
      <c r="BVB55" s="1028"/>
      <c r="BVC55" s="1028"/>
      <c r="BVD55" s="1028"/>
      <c r="BVE55" s="1028"/>
      <c r="BVF55" s="1028"/>
      <c r="BVG55" s="1028"/>
      <c r="BVH55" s="1028"/>
      <c r="BVI55" s="1028"/>
      <c r="BVJ55" s="1028"/>
      <c r="BVK55" s="1028"/>
      <c r="BVL55" s="1028"/>
      <c r="BVM55" s="1028"/>
      <c r="BVN55" s="1028"/>
      <c r="BVO55" s="1028"/>
      <c r="BVP55" s="1028"/>
      <c r="BVQ55" s="1028"/>
      <c r="BVR55" s="1028"/>
      <c r="BVS55" s="1028"/>
      <c r="BVT55" s="1028"/>
      <c r="BVU55" s="1028"/>
      <c r="BVV55" s="1028"/>
      <c r="BVW55" s="1028"/>
      <c r="BVX55" s="1028"/>
      <c r="BVY55" s="1028"/>
      <c r="BVZ55" s="1028"/>
      <c r="BWA55" s="1028"/>
      <c r="BWB55" s="1028"/>
      <c r="BWC55" s="1028"/>
      <c r="BWD55" s="1028"/>
      <c r="BWE55" s="1028"/>
      <c r="BWF55" s="1028"/>
      <c r="BWG55" s="1028"/>
      <c r="BWH55" s="1028"/>
      <c r="BWI55" s="1028"/>
      <c r="BWJ55" s="1028"/>
      <c r="BWK55" s="1028"/>
      <c r="BWL55" s="1028"/>
      <c r="BWM55" s="1028"/>
      <c r="BWN55" s="1028"/>
      <c r="BWO55" s="1028"/>
      <c r="BWP55" s="1028"/>
      <c r="BWQ55" s="1028"/>
      <c r="BWR55" s="1028"/>
      <c r="BWS55" s="1028"/>
      <c r="BWT55" s="1028"/>
      <c r="BWU55" s="1028"/>
      <c r="BWV55" s="1028"/>
      <c r="BWW55" s="1028"/>
      <c r="BWX55" s="1028"/>
      <c r="BWY55" s="1028"/>
      <c r="BWZ55" s="1028"/>
      <c r="BXA55" s="1028"/>
      <c r="BXB55" s="1028"/>
      <c r="BXC55" s="1028"/>
      <c r="BXD55" s="1028"/>
      <c r="BXE55" s="1028"/>
      <c r="BXF55" s="1028"/>
      <c r="BXG55" s="1028"/>
      <c r="BXH55" s="1028"/>
      <c r="BXI55" s="1028"/>
      <c r="BXJ55" s="1028"/>
      <c r="BXK55" s="1028"/>
      <c r="BXL55" s="1028"/>
      <c r="BXM55" s="1028"/>
      <c r="BXN55" s="1028"/>
      <c r="BXO55" s="1028"/>
      <c r="BXP55" s="1028"/>
      <c r="BXQ55" s="1028"/>
      <c r="BXR55" s="1028"/>
      <c r="BXS55" s="1028"/>
      <c r="BXT55" s="1028"/>
      <c r="BXU55" s="1028"/>
      <c r="BXV55" s="1028"/>
      <c r="BXW55" s="1028"/>
      <c r="BXX55" s="1028"/>
      <c r="BXY55" s="1028"/>
      <c r="BXZ55" s="1028"/>
      <c r="BYA55" s="1028"/>
      <c r="BYB55" s="1028"/>
      <c r="BYC55" s="1028"/>
      <c r="BYD55" s="1028"/>
      <c r="BYE55" s="1028"/>
      <c r="BYF55" s="1028"/>
      <c r="BYG55" s="1028"/>
      <c r="BYH55" s="1028"/>
      <c r="BYI55" s="1028"/>
      <c r="BYJ55" s="1028"/>
      <c r="BYK55" s="1028"/>
      <c r="BYL55" s="1028"/>
      <c r="BYM55" s="1028"/>
      <c r="BYN55" s="1028"/>
      <c r="BYO55" s="1028"/>
      <c r="BYP55" s="1028"/>
      <c r="BYQ55" s="1028"/>
      <c r="BYR55" s="1028"/>
      <c r="BYS55" s="1028"/>
      <c r="BYT55" s="1028"/>
      <c r="BYU55" s="1028"/>
      <c r="BYV55" s="1028"/>
      <c r="BYW55" s="1028"/>
      <c r="BYX55" s="1028"/>
      <c r="BYY55" s="1028"/>
      <c r="BYZ55" s="1028"/>
      <c r="BZA55" s="1028"/>
      <c r="BZB55" s="1028"/>
      <c r="BZC55" s="1028"/>
      <c r="BZD55" s="1028"/>
      <c r="BZE55" s="1028"/>
      <c r="BZF55" s="1028"/>
      <c r="BZG55" s="1028"/>
      <c r="BZH55" s="1028"/>
      <c r="BZI55" s="1028"/>
      <c r="BZJ55" s="1028"/>
      <c r="BZK55" s="1028"/>
      <c r="BZL55" s="1028"/>
      <c r="BZM55" s="1028"/>
      <c r="BZN55" s="1028"/>
      <c r="BZO55" s="1028"/>
      <c r="BZP55" s="1028"/>
      <c r="BZQ55" s="1028"/>
      <c r="BZR55" s="1028"/>
      <c r="BZS55" s="1028"/>
      <c r="BZT55" s="1028"/>
      <c r="BZU55" s="1028"/>
      <c r="BZV55" s="1028"/>
      <c r="BZW55" s="1028"/>
      <c r="BZX55" s="1028"/>
      <c r="BZY55" s="1028"/>
      <c r="BZZ55" s="1028"/>
      <c r="CAA55" s="1028"/>
      <c r="CAB55" s="1028"/>
      <c r="CAC55" s="1028"/>
      <c r="CAD55" s="1028"/>
      <c r="CAE55" s="1028"/>
      <c r="CAF55" s="1028"/>
      <c r="CAG55" s="1028"/>
      <c r="CAH55" s="1028"/>
      <c r="CAI55" s="1028"/>
      <c r="CAJ55" s="1028"/>
      <c r="CAK55" s="1028"/>
      <c r="CAL55" s="1028"/>
      <c r="CAM55" s="1028"/>
      <c r="CAN55" s="1028"/>
      <c r="CAO55" s="1028"/>
      <c r="CAP55" s="1028"/>
      <c r="CAQ55" s="1028"/>
      <c r="CAR55" s="1028"/>
      <c r="CAS55" s="1028"/>
      <c r="CAT55" s="1028"/>
      <c r="CAU55" s="1028"/>
      <c r="CAV55" s="1028"/>
      <c r="CAW55" s="1028"/>
      <c r="CAX55" s="1028"/>
      <c r="CAY55" s="1028"/>
      <c r="CAZ55" s="1028"/>
      <c r="CBA55" s="1028"/>
      <c r="CBB55" s="1028"/>
      <c r="CBC55" s="1028"/>
      <c r="CBD55" s="1028"/>
      <c r="CBE55" s="1028"/>
      <c r="CBF55" s="1028"/>
      <c r="CBG55" s="1028"/>
      <c r="CBH55" s="1028"/>
      <c r="CBI55" s="1028"/>
      <c r="CBJ55" s="1028"/>
      <c r="CBK55" s="1028"/>
      <c r="CBL55" s="1028"/>
      <c r="CBM55" s="1028"/>
      <c r="CBN55" s="1028"/>
      <c r="CBO55" s="1028"/>
      <c r="CBP55" s="1028"/>
      <c r="CBQ55" s="1028"/>
      <c r="CBR55" s="1028"/>
      <c r="CBS55" s="1028"/>
      <c r="CBT55" s="1028"/>
      <c r="CBU55" s="1028"/>
      <c r="CBV55" s="1028"/>
      <c r="CBW55" s="1028"/>
      <c r="CBX55" s="1028"/>
      <c r="CBY55" s="1028"/>
      <c r="CBZ55" s="1028"/>
      <c r="CCA55" s="1028"/>
      <c r="CCB55" s="1028"/>
      <c r="CCC55" s="1028"/>
      <c r="CCD55" s="1028"/>
      <c r="CCE55" s="1028"/>
      <c r="CCF55" s="1028"/>
      <c r="CCG55" s="1028"/>
      <c r="CCH55" s="1028"/>
      <c r="CCI55" s="1028"/>
      <c r="CCJ55" s="1028"/>
      <c r="CCK55" s="1028"/>
      <c r="CCL55" s="1028"/>
      <c r="CCM55" s="1028"/>
      <c r="CCN55" s="1028"/>
      <c r="CCO55" s="1028"/>
      <c r="CCP55" s="1028"/>
      <c r="CCQ55" s="1028"/>
      <c r="CCR55" s="1028"/>
      <c r="CCS55" s="1028"/>
      <c r="CCT55" s="1028"/>
      <c r="CCU55" s="1028"/>
      <c r="CCV55" s="1028"/>
      <c r="CCW55" s="1028"/>
      <c r="CCX55" s="1028"/>
      <c r="CCY55" s="1028"/>
      <c r="CCZ55" s="1028"/>
      <c r="CDA55" s="1028"/>
      <c r="CDB55" s="1028"/>
      <c r="CDC55" s="1028"/>
      <c r="CDD55" s="1028"/>
      <c r="CDE55" s="1028"/>
      <c r="CDF55" s="1028"/>
      <c r="CDG55" s="1028"/>
      <c r="CDH55" s="1028"/>
      <c r="CDI55" s="1028"/>
      <c r="CDJ55" s="1028"/>
      <c r="CDK55" s="1028"/>
      <c r="CDL55" s="1028"/>
      <c r="CDM55" s="1028"/>
      <c r="CDN55" s="1028"/>
      <c r="CDO55" s="1028"/>
      <c r="CDP55" s="1028"/>
      <c r="CDQ55" s="1028"/>
      <c r="CDR55" s="1028"/>
      <c r="CDS55" s="1028"/>
      <c r="CDT55" s="1028"/>
      <c r="CDU55" s="1028"/>
      <c r="CDV55" s="1028"/>
      <c r="CDW55" s="1028"/>
      <c r="CDX55" s="1028"/>
      <c r="CDY55" s="1028"/>
      <c r="CDZ55" s="1028"/>
      <c r="CEA55" s="1028"/>
      <c r="CEB55" s="1028"/>
      <c r="CEC55" s="1028"/>
      <c r="CED55" s="1028"/>
      <c r="CEE55" s="1028"/>
      <c r="CEF55" s="1028"/>
      <c r="CEG55" s="1028"/>
      <c r="CEH55" s="1028"/>
      <c r="CEI55" s="1028"/>
      <c r="CEJ55" s="1028"/>
      <c r="CEK55" s="1028"/>
      <c r="CEL55" s="1028"/>
      <c r="CEM55" s="1028"/>
      <c r="CEN55" s="1028"/>
      <c r="CEO55" s="1028"/>
      <c r="CEP55" s="1028"/>
      <c r="CEQ55" s="1028"/>
      <c r="CER55" s="1028"/>
      <c r="CES55" s="1028"/>
      <c r="CET55" s="1028"/>
      <c r="CEU55" s="1028"/>
      <c r="CEV55" s="1028"/>
      <c r="CEW55" s="1028"/>
      <c r="CEX55" s="1028"/>
      <c r="CEY55" s="1028"/>
      <c r="CEZ55" s="1028"/>
      <c r="CFA55" s="1028"/>
      <c r="CFB55" s="1028"/>
      <c r="CFC55" s="1028"/>
      <c r="CFD55" s="1028"/>
      <c r="CFE55" s="1028"/>
      <c r="CFF55" s="1028"/>
      <c r="CFG55" s="1028"/>
      <c r="CFH55" s="1028"/>
      <c r="CFI55" s="1028"/>
      <c r="CFJ55" s="1028"/>
      <c r="CFK55" s="1028"/>
      <c r="CFL55" s="1028"/>
      <c r="CFM55" s="1028"/>
      <c r="CFN55" s="1028"/>
      <c r="CFO55" s="1028"/>
      <c r="CFP55" s="1028"/>
      <c r="CFQ55" s="1028"/>
      <c r="CFR55" s="1028"/>
      <c r="CFS55" s="1028"/>
      <c r="CFT55" s="1028"/>
      <c r="CFU55" s="1028"/>
      <c r="CFV55" s="1028"/>
      <c r="CFW55" s="1028"/>
      <c r="CFX55" s="1028"/>
      <c r="CFY55" s="1028"/>
      <c r="CFZ55" s="1028"/>
      <c r="CGA55" s="1028"/>
      <c r="CGB55" s="1028"/>
      <c r="CGC55" s="1028"/>
      <c r="CGD55" s="1028"/>
      <c r="CGE55" s="1028"/>
      <c r="CGF55" s="1028"/>
      <c r="CGG55" s="1028"/>
      <c r="CGH55" s="1028"/>
      <c r="CGI55" s="1028"/>
      <c r="CGJ55" s="1028"/>
      <c r="CGK55" s="1028"/>
      <c r="CGL55" s="1028"/>
      <c r="CGM55" s="1028"/>
      <c r="CGN55" s="1028"/>
      <c r="CGO55" s="1028"/>
      <c r="CGP55" s="1028"/>
      <c r="CGQ55" s="1028"/>
      <c r="CGR55" s="1028"/>
      <c r="CGS55" s="1028"/>
      <c r="CGT55" s="1028"/>
      <c r="CGU55" s="1028"/>
      <c r="CGV55" s="1028"/>
      <c r="CGW55" s="1028"/>
      <c r="CGX55" s="1028"/>
      <c r="CGY55" s="1028"/>
      <c r="CGZ55" s="1028"/>
      <c r="CHA55" s="1028"/>
      <c r="CHB55" s="1028"/>
      <c r="CHC55" s="1028"/>
      <c r="CHD55" s="1028"/>
      <c r="CHE55" s="1028"/>
      <c r="CHF55" s="1028"/>
      <c r="CHG55" s="1028"/>
      <c r="CHH55" s="1028"/>
      <c r="CHI55" s="1028"/>
      <c r="CHJ55" s="1028"/>
      <c r="CHK55" s="1028"/>
      <c r="CHL55" s="1028"/>
      <c r="CHM55" s="1028"/>
      <c r="CHN55" s="1028"/>
      <c r="CHO55" s="1028"/>
      <c r="CHP55" s="1028"/>
      <c r="CHQ55" s="1028"/>
      <c r="CHR55" s="1028"/>
      <c r="CHS55" s="1028"/>
      <c r="CHT55" s="1028"/>
      <c r="CHU55" s="1028"/>
      <c r="CHV55" s="1028"/>
      <c r="CHW55" s="1028"/>
      <c r="CHX55" s="1028"/>
      <c r="CHY55" s="1028"/>
      <c r="CHZ55" s="1028"/>
      <c r="CIA55" s="1028"/>
      <c r="CIB55" s="1028"/>
      <c r="CIC55" s="1028"/>
      <c r="CID55" s="1028"/>
      <c r="CIE55" s="1028"/>
      <c r="CIF55" s="1028"/>
      <c r="CIG55" s="1028"/>
      <c r="CIH55" s="1028"/>
      <c r="CII55" s="1028"/>
      <c r="CIJ55" s="1028"/>
      <c r="CIK55" s="1028"/>
      <c r="CIL55" s="1028"/>
      <c r="CIM55" s="1028"/>
      <c r="CIN55" s="1028"/>
      <c r="CIO55" s="1028"/>
      <c r="CIP55" s="1028"/>
      <c r="CIQ55" s="1028"/>
      <c r="CIR55" s="1028"/>
      <c r="CIS55" s="1028"/>
      <c r="CIT55" s="1028"/>
      <c r="CIU55" s="1028"/>
      <c r="CIV55" s="1028"/>
      <c r="CIW55" s="1028"/>
      <c r="CIX55" s="1028"/>
      <c r="CIY55" s="1028"/>
      <c r="CIZ55" s="1028"/>
      <c r="CJA55" s="1028"/>
      <c r="CJB55" s="1028"/>
      <c r="CJC55" s="1028"/>
      <c r="CJD55" s="1028"/>
      <c r="CJE55" s="1028"/>
      <c r="CJF55" s="1028"/>
      <c r="CJG55" s="1028"/>
      <c r="CJH55" s="1028"/>
      <c r="CJI55" s="1028"/>
      <c r="CJJ55" s="1028"/>
      <c r="CJK55" s="1028"/>
      <c r="CJL55" s="1028"/>
      <c r="CJM55" s="1028"/>
      <c r="CJN55" s="1028"/>
      <c r="CJO55" s="1028"/>
      <c r="CJP55" s="1028"/>
      <c r="CJQ55" s="1028"/>
      <c r="CJR55" s="1028"/>
      <c r="CJS55" s="1028"/>
      <c r="CJT55" s="1028"/>
      <c r="CJU55" s="1028"/>
      <c r="CJV55" s="1028"/>
      <c r="CJW55" s="1028"/>
      <c r="CJX55" s="1028"/>
      <c r="CJY55" s="1028"/>
      <c r="CJZ55" s="1028"/>
      <c r="CKA55" s="1028"/>
      <c r="CKB55" s="1028"/>
      <c r="CKC55" s="1028"/>
      <c r="CKD55" s="1028"/>
      <c r="CKE55" s="1028"/>
      <c r="CKF55" s="1028"/>
      <c r="CKG55" s="1028"/>
      <c r="CKH55" s="1028"/>
      <c r="CKI55" s="1028"/>
      <c r="CKJ55" s="1028"/>
      <c r="CKK55" s="1028"/>
      <c r="CKL55" s="1028"/>
      <c r="CKM55" s="1028"/>
      <c r="CKN55" s="1028"/>
      <c r="CKO55" s="1028"/>
      <c r="CKP55" s="1028"/>
      <c r="CKQ55" s="1028"/>
      <c r="CKR55" s="1028"/>
      <c r="CKS55" s="1028"/>
      <c r="CKT55" s="1028"/>
      <c r="CKU55" s="1028"/>
      <c r="CKV55" s="1028"/>
      <c r="CKW55" s="1028"/>
      <c r="CKX55" s="1028"/>
      <c r="CKY55" s="1028"/>
      <c r="CKZ55" s="1028"/>
      <c r="CLA55" s="1028"/>
      <c r="CLB55" s="1028"/>
      <c r="CLC55" s="1028"/>
      <c r="CLD55" s="1028"/>
      <c r="CLE55" s="1028"/>
      <c r="CLF55" s="1028"/>
      <c r="CLG55" s="1028"/>
      <c r="CLH55" s="1028"/>
      <c r="CLI55" s="1028"/>
      <c r="CLJ55" s="1028"/>
      <c r="CLK55" s="1028"/>
      <c r="CLL55" s="1028"/>
      <c r="CLM55" s="1028"/>
      <c r="CLN55" s="1028"/>
      <c r="CLO55" s="1028"/>
      <c r="CLP55" s="1028"/>
      <c r="CLQ55" s="1028"/>
      <c r="CLR55" s="1028"/>
      <c r="CLS55" s="1028"/>
      <c r="CLT55" s="1028"/>
      <c r="CLU55" s="1028"/>
      <c r="CLV55" s="1028"/>
      <c r="CLW55" s="1028"/>
      <c r="CLX55" s="1028"/>
      <c r="CLY55" s="1028"/>
      <c r="CLZ55" s="1028"/>
      <c r="CMA55" s="1028"/>
      <c r="CMB55" s="1028"/>
      <c r="CMC55" s="1028"/>
      <c r="CMD55" s="1028"/>
      <c r="CME55" s="1028"/>
      <c r="CMF55" s="1028"/>
      <c r="CMG55" s="1028"/>
      <c r="CMH55" s="1028"/>
      <c r="CMI55" s="1028"/>
      <c r="CMJ55" s="1028"/>
      <c r="CMK55" s="1028"/>
      <c r="CML55" s="1028"/>
      <c r="CMM55" s="1028"/>
      <c r="CMN55" s="1028"/>
      <c r="CMO55" s="1028"/>
      <c r="CMP55" s="1028"/>
      <c r="CMQ55" s="1028"/>
      <c r="CMR55" s="1028"/>
      <c r="CMS55" s="1028"/>
      <c r="CMT55" s="1028"/>
      <c r="CMU55" s="1028"/>
      <c r="CMV55" s="1028"/>
      <c r="CMW55" s="1028"/>
      <c r="CMX55" s="1028"/>
      <c r="CMY55" s="1028"/>
      <c r="CMZ55" s="1028"/>
      <c r="CNA55" s="1028"/>
      <c r="CNB55" s="1028"/>
      <c r="CNC55" s="1028"/>
      <c r="CND55" s="1028"/>
      <c r="CNE55" s="1028"/>
      <c r="CNF55" s="1028"/>
      <c r="CNG55" s="1028"/>
      <c r="CNH55" s="1028"/>
      <c r="CNI55" s="1028"/>
      <c r="CNJ55" s="1028"/>
      <c r="CNK55" s="1028"/>
      <c r="CNL55" s="1028"/>
      <c r="CNM55" s="1028"/>
      <c r="CNN55" s="1028"/>
      <c r="CNO55" s="1028"/>
      <c r="CNP55" s="1028"/>
      <c r="CNQ55" s="1028"/>
      <c r="CNR55" s="1028"/>
      <c r="CNS55" s="1028"/>
      <c r="CNT55" s="1028"/>
      <c r="CNU55" s="1028"/>
      <c r="CNV55" s="1028"/>
      <c r="CNW55" s="1028"/>
      <c r="CNX55" s="1028"/>
      <c r="CNY55" s="1028"/>
      <c r="CNZ55" s="1028"/>
      <c r="COA55" s="1028"/>
      <c r="COB55" s="1028"/>
      <c r="COC55" s="1028"/>
      <c r="COD55" s="1028"/>
      <c r="COE55" s="1028"/>
      <c r="COF55" s="1028"/>
      <c r="COG55" s="1028"/>
      <c r="COH55" s="1028"/>
      <c r="COI55" s="1028"/>
      <c r="COJ55" s="1028"/>
      <c r="COK55" s="1028"/>
      <c r="COL55" s="1028"/>
      <c r="COM55" s="1028"/>
      <c r="CON55" s="1028"/>
      <c r="COO55" s="1028"/>
      <c r="COP55" s="1028"/>
      <c r="COQ55" s="1028"/>
      <c r="COR55" s="1028"/>
      <c r="COS55" s="1028"/>
      <c r="COT55" s="1028"/>
      <c r="COU55" s="1028"/>
      <c r="COV55" s="1028"/>
      <c r="COW55" s="1028"/>
      <c r="COX55" s="1028"/>
      <c r="COY55" s="1028"/>
      <c r="COZ55" s="1028"/>
      <c r="CPA55" s="1028"/>
      <c r="CPB55" s="1028"/>
      <c r="CPC55" s="1028"/>
      <c r="CPD55" s="1028"/>
      <c r="CPE55" s="1028"/>
      <c r="CPF55" s="1028"/>
      <c r="CPG55" s="1028"/>
      <c r="CPH55" s="1028"/>
      <c r="CPI55" s="1028"/>
      <c r="CPJ55" s="1028"/>
      <c r="CPK55" s="1028"/>
      <c r="CPL55" s="1028"/>
      <c r="CPM55" s="1028"/>
      <c r="CPN55" s="1028"/>
      <c r="CPO55" s="1028"/>
      <c r="CPP55" s="1028"/>
      <c r="CPQ55" s="1028"/>
      <c r="CPR55" s="1028"/>
      <c r="CPS55" s="1028"/>
      <c r="CPT55" s="1028"/>
      <c r="CPU55" s="1028"/>
      <c r="CPV55" s="1028"/>
      <c r="CPW55" s="1028"/>
      <c r="CPX55" s="1028"/>
      <c r="CPY55" s="1028"/>
      <c r="CPZ55" s="1028"/>
      <c r="CQA55" s="1028"/>
      <c r="CQB55" s="1028"/>
      <c r="CQC55" s="1028"/>
      <c r="CQD55" s="1028"/>
      <c r="CQE55" s="1028"/>
      <c r="CQF55" s="1028"/>
      <c r="CQG55" s="1028"/>
      <c r="CQH55" s="1028"/>
      <c r="CQI55" s="1028"/>
      <c r="CQJ55" s="1028"/>
      <c r="CQK55" s="1028"/>
      <c r="CQL55" s="1028"/>
      <c r="CQM55" s="1028"/>
      <c r="CQN55" s="1028"/>
      <c r="CQO55" s="1028"/>
      <c r="CQP55" s="1028"/>
      <c r="CQQ55" s="1028"/>
      <c r="CQR55" s="1028"/>
      <c r="CQS55" s="1028"/>
      <c r="CQT55" s="1028"/>
      <c r="CQU55" s="1028"/>
      <c r="CQV55" s="1028"/>
      <c r="CQW55" s="1028"/>
      <c r="CQX55" s="1028"/>
      <c r="CQY55" s="1028"/>
      <c r="CQZ55" s="1028"/>
      <c r="CRA55" s="1028"/>
      <c r="CRB55" s="1028"/>
      <c r="CRC55" s="1028"/>
      <c r="CRD55" s="1028"/>
      <c r="CRE55" s="1028"/>
      <c r="CRF55" s="1028"/>
      <c r="CRG55" s="1028"/>
      <c r="CRH55" s="1028"/>
      <c r="CRI55" s="1028"/>
      <c r="CRJ55" s="1028"/>
      <c r="CRK55" s="1028"/>
      <c r="CRL55" s="1028"/>
      <c r="CRM55" s="1028"/>
      <c r="CRN55" s="1028"/>
      <c r="CRO55" s="1028"/>
      <c r="CRP55" s="1028"/>
      <c r="CRQ55" s="1028"/>
      <c r="CRR55" s="1028"/>
      <c r="CRS55" s="1028"/>
      <c r="CRT55" s="1028"/>
      <c r="CRU55" s="1028"/>
      <c r="CRV55" s="1028"/>
      <c r="CRW55" s="1028"/>
      <c r="CRX55" s="1028"/>
      <c r="CRY55" s="1028"/>
      <c r="CRZ55" s="1028"/>
      <c r="CSA55" s="1028"/>
      <c r="CSB55" s="1028"/>
      <c r="CSC55" s="1028"/>
      <c r="CSD55" s="1028"/>
      <c r="CSE55" s="1028"/>
      <c r="CSF55" s="1028"/>
      <c r="CSG55" s="1028"/>
      <c r="CSH55" s="1028"/>
      <c r="CSI55" s="1028"/>
      <c r="CSJ55" s="1028"/>
      <c r="CSK55" s="1028"/>
      <c r="CSL55" s="1028"/>
      <c r="CSM55" s="1028"/>
      <c r="CSN55" s="1028"/>
      <c r="CSO55" s="1028"/>
      <c r="CSP55" s="1028"/>
      <c r="CSQ55" s="1028"/>
      <c r="CSR55" s="1028"/>
      <c r="CSS55" s="1028"/>
      <c r="CST55" s="1028"/>
      <c r="CSU55" s="1028"/>
      <c r="CSV55" s="1028"/>
      <c r="CSW55" s="1028"/>
      <c r="CSX55" s="1028"/>
      <c r="CSY55" s="1028"/>
      <c r="CSZ55" s="1028"/>
      <c r="CTA55" s="1028"/>
      <c r="CTB55" s="1028"/>
      <c r="CTC55" s="1028"/>
      <c r="CTD55" s="1028"/>
      <c r="CTE55" s="1028"/>
    </row>
    <row r="56" spans="1:2553" x14ac:dyDescent="0.2">
      <c r="B56" s="985" t="s">
        <v>829</v>
      </c>
      <c r="C56" s="986"/>
      <c r="D56" s="986" t="s">
        <v>2350</v>
      </c>
      <c r="E56" s="987" t="s">
        <v>5</v>
      </c>
      <c r="F56" s="987" t="s">
        <v>829</v>
      </c>
      <c r="G56" s="987">
        <v>21.508355999999999</v>
      </c>
      <c r="H56" s="977">
        <v>102.10347299999999</v>
      </c>
      <c r="I56" s="977" t="s">
        <v>3018</v>
      </c>
      <c r="J56" s="977" t="s">
        <v>3018</v>
      </c>
      <c r="K56" s="987" t="s">
        <v>11</v>
      </c>
      <c r="L56" s="987" t="s">
        <v>3</v>
      </c>
      <c r="M56" s="988">
        <v>2022</v>
      </c>
      <c r="N56" s="989">
        <v>60</v>
      </c>
      <c r="O56" s="987">
        <v>240</v>
      </c>
      <c r="P56" s="987" t="s">
        <v>0</v>
      </c>
      <c r="Q56" s="987"/>
      <c r="R56" s="987"/>
      <c r="S56" s="987"/>
      <c r="T56" s="987"/>
      <c r="U56" s="987"/>
      <c r="V56" s="987"/>
      <c r="W56" s="987"/>
      <c r="X56" s="987"/>
      <c r="Y56" s="987"/>
      <c r="Z56" s="987"/>
      <c r="AA56" s="991"/>
      <c r="AB56" s="987"/>
      <c r="AC56" s="987"/>
      <c r="AD56" s="991"/>
      <c r="AE56" s="992" t="s">
        <v>828</v>
      </c>
      <c r="AF56" s="992"/>
      <c r="AG56" s="992"/>
      <c r="AH56" s="993"/>
      <c r="AI56" s="994" t="s">
        <v>827</v>
      </c>
    </row>
    <row r="57" spans="1:2553" x14ac:dyDescent="0.2">
      <c r="B57" s="1030" t="s">
        <v>826</v>
      </c>
      <c r="C57" s="1031"/>
      <c r="D57" s="1031" t="s">
        <v>2342</v>
      </c>
      <c r="E57" s="987" t="s">
        <v>5</v>
      </c>
      <c r="F57" s="987" t="s">
        <v>825</v>
      </c>
      <c r="G57" s="987">
        <v>18.437405999999999</v>
      </c>
      <c r="H57" s="977">
        <v>102.94674999999999</v>
      </c>
      <c r="I57" s="977" t="s">
        <v>2955</v>
      </c>
      <c r="J57" s="977" t="s">
        <v>2985</v>
      </c>
      <c r="K57" s="987" t="s">
        <v>11</v>
      </c>
      <c r="L57" s="987" t="s">
        <v>3</v>
      </c>
      <c r="M57" s="988">
        <v>2000</v>
      </c>
      <c r="N57" s="989">
        <v>60</v>
      </c>
      <c r="O57" s="987">
        <v>215</v>
      </c>
      <c r="P57" s="987" t="s">
        <v>0</v>
      </c>
      <c r="Q57" s="987">
        <v>51.5</v>
      </c>
      <c r="R57" s="987">
        <v>800</v>
      </c>
      <c r="S57" s="987">
        <v>185</v>
      </c>
      <c r="T57" s="987">
        <v>17.2</v>
      </c>
      <c r="U57" s="987">
        <v>134</v>
      </c>
      <c r="V57" s="987">
        <v>111.2</v>
      </c>
      <c r="W57" s="987" t="s">
        <v>0</v>
      </c>
      <c r="X57" s="987">
        <v>100</v>
      </c>
      <c r="Y57" s="987">
        <v>0</v>
      </c>
      <c r="Z57" s="987">
        <v>0</v>
      </c>
      <c r="AA57" s="991">
        <v>0</v>
      </c>
      <c r="AB57" s="987">
        <v>0</v>
      </c>
      <c r="AC57" s="987">
        <v>0</v>
      </c>
      <c r="AD57" s="991">
        <v>0</v>
      </c>
      <c r="AE57" s="992" t="s">
        <v>3138</v>
      </c>
      <c r="AF57" s="992" t="s">
        <v>824</v>
      </c>
      <c r="AG57" s="992"/>
      <c r="AH57" s="993" t="s">
        <v>808</v>
      </c>
      <c r="AI57" s="994" t="s">
        <v>2676</v>
      </c>
    </row>
    <row r="58" spans="1:2553" x14ac:dyDescent="0.2">
      <c r="B58" s="1030" t="s">
        <v>815</v>
      </c>
      <c r="C58" s="1031"/>
      <c r="D58" s="1031" t="s">
        <v>2340</v>
      </c>
      <c r="E58" s="987" t="s">
        <v>5</v>
      </c>
      <c r="F58" s="987" t="s">
        <v>814</v>
      </c>
      <c r="G58" s="987">
        <v>19.031953000000001</v>
      </c>
      <c r="H58" s="977">
        <v>102.09044</v>
      </c>
      <c r="I58" s="977" t="s">
        <v>2982</v>
      </c>
      <c r="J58" s="977" t="s">
        <v>3004</v>
      </c>
      <c r="K58" s="987" t="s">
        <v>11</v>
      </c>
      <c r="L58" s="987" t="s">
        <v>3</v>
      </c>
      <c r="M58" s="988"/>
      <c r="N58" s="989">
        <v>15</v>
      </c>
      <c r="O58" s="987">
        <v>82.54</v>
      </c>
      <c r="P58" s="987" t="s">
        <v>0</v>
      </c>
      <c r="Q58" s="987"/>
      <c r="R58" s="987"/>
      <c r="S58" s="987"/>
      <c r="T58" s="987"/>
      <c r="U58" s="1032"/>
      <c r="V58" s="1098"/>
      <c r="W58" s="987"/>
      <c r="X58" s="987"/>
      <c r="Y58" s="987"/>
      <c r="Z58" s="987"/>
      <c r="AA58" s="991"/>
      <c r="AB58" s="987"/>
      <c r="AC58" s="987"/>
      <c r="AD58" s="991"/>
      <c r="AE58" s="992"/>
      <c r="AF58" s="992"/>
      <c r="AG58" s="992"/>
      <c r="AH58" s="993"/>
      <c r="AI58" s="994" t="s">
        <v>806</v>
      </c>
    </row>
    <row r="59" spans="1:2553" x14ac:dyDescent="0.2">
      <c r="B59" s="1030" t="s">
        <v>823</v>
      </c>
      <c r="C59" s="1031"/>
      <c r="D59" s="1031" t="s">
        <v>2340</v>
      </c>
      <c r="E59" s="987" t="s">
        <v>5</v>
      </c>
      <c r="F59" s="987" t="s">
        <v>814</v>
      </c>
      <c r="G59" s="987">
        <v>18.619437999999999</v>
      </c>
      <c r="H59" s="977">
        <v>102.387252</v>
      </c>
      <c r="I59" s="977" t="s">
        <v>2982</v>
      </c>
      <c r="J59" s="977" t="s">
        <v>3019</v>
      </c>
      <c r="K59" s="1025" t="s">
        <v>11</v>
      </c>
      <c r="L59" s="1025" t="s">
        <v>3</v>
      </c>
      <c r="M59" s="988">
        <v>2019</v>
      </c>
      <c r="N59" s="989">
        <v>64</v>
      </c>
      <c r="O59" s="987">
        <v>256</v>
      </c>
      <c r="P59" s="987" t="s">
        <v>0</v>
      </c>
      <c r="Q59" s="1099">
        <v>36.5</v>
      </c>
      <c r="R59" s="1099">
        <v>72</v>
      </c>
      <c r="S59" s="987"/>
      <c r="T59" s="987">
        <v>22.3</v>
      </c>
      <c r="U59" s="987"/>
      <c r="V59" s="987">
        <v>124</v>
      </c>
      <c r="W59" s="987">
        <v>30</v>
      </c>
      <c r="X59" s="987">
        <v>100</v>
      </c>
      <c r="Y59" s="987">
        <v>0</v>
      </c>
      <c r="Z59" s="987">
        <v>0</v>
      </c>
      <c r="AA59" s="991">
        <v>0</v>
      </c>
      <c r="AB59" s="987">
        <v>0</v>
      </c>
      <c r="AC59" s="987">
        <v>0</v>
      </c>
      <c r="AD59" s="991">
        <v>0</v>
      </c>
      <c r="AE59" s="992" t="s">
        <v>822</v>
      </c>
      <c r="AF59" s="992" t="s">
        <v>821</v>
      </c>
      <c r="AG59" s="992"/>
      <c r="AH59" s="993" t="s">
        <v>820</v>
      </c>
      <c r="AI59" s="994" t="s">
        <v>2677</v>
      </c>
    </row>
    <row r="60" spans="1:2553" x14ac:dyDescent="0.2">
      <c r="B60" s="1030" t="s">
        <v>819</v>
      </c>
      <c r="C60" s="1031" t="s">
        <v>818</v>
      </c>
      <c r="D60" s="1031" t="s">
        <v>2340</v>
      </c>
      <c r="E60" s="987" t="s">
        <v>5</v>
      </c>
      <c r="F60" s="987" t="s">
        <v>817</v>
      </c>
      <c r="G60" s="987">
        <v>18.793782</v>
      </c>
      <c r="H60" s="977">
        <v>102.116714</v>
      </c>
      <c r="I60" s="977" t="s">
        <v>2982</v>
      </c>
      <c r="J60" s="977" t="s">
        <v>3009</v>
      </c>
      <c r="K60" s="987" t="s">
        <v>11</v>
      </c>
      <c r="L60" s="987" t="s">
        <v>10</v>
      </c>
      <c r="M60" s="988">
        <v>2010</v>
      </c>
      <c r="N60" s="989">
        <v>100</v>
      </c>
      <c r="O60" s="987">
        <v>435</v>
      </c>
      <c r="P60" s="987" t="s">
        <v>0</v>
      </c>
      <c r="Q60" s="987">
        <v>103</v>
      </c>
      <c r="R60" s="987">
        <v>327.84</v>
      </c>
      <c r="S60" s="987">
        <v>11.13</v>
      </c>
      <c r="T60" s="987">
        <v>24.4</v>
      </c>
      <c r="U60" s="1032">
        <v>3127</v>
      </c>
      <c r="V60" s="1098"/>
      <c r="W60" s="987">
        <v>25</v>
      </c>
      <c r="X60" s="987">
        <v>100</v>
      </c>
      <c r="Y60" s="987">
        <v>0</v>
      </c>
      <c r="Z60" s="987">
        <v>0</v>
      </c>
      <c r="AA60" s="991">
        <v>0</v>
      </c>
      <c r="AB60" s="987">
        <v>0</v>
      </c>
      <c r="AC60" s="987">
        <v>0</v>
      </c>
      <c r="AD60" s="991">
        <v>0</v>
      </c>
      <c r="AE60" s="992"/>
      <c r="AF60" s="992" t="s">
        <v>816</v>
      </c>
      <c r="AG60" s="992"/>
      <c r="AH60" s="993" t="s">
        <v>3157</v>
      </c>
      <c r="AI60" s="994" t="s">
        <v>2678</v>
      </c>
    </row>
    <row r="61" spans="1:2553" x14ac:dyDescent="0.2">
      <c r="B61" s="1030" t="s">
        <v>2904</v>
      </c>
      <c r="C61" s="1031" t="s">
        <v>3211</v>
      </c>
      <c r="D61" s="1031" t="s">
        <v>2351</v>
      </c>
      <c r="E61" s="987" t="s">
        <v>5</v>
      </c>
      <c r="F61" s="987" t="s">
        <v>2904</v>
      </c>
      <c r="G61" s="987">
        <v>20.924721999999999</v>
      </c>
      <c r="H61" s="977">
        <v>100.897671</v>
      </c>
      <c r="I61" s="977" t="s">
        <v>3020</v>
      </c>
      <c r="J61" s="977" t="s">
        <v>3021</v>
      </c>
      <c r="K61" s="987" t="s">
        <v>11</v>
      </c>
      <c r="L61" s="987" t="s">
        <v>3</v>
      </c>
      <c r="M61" s="988">
        <v>2013</v>
      </c>
      <c r="N61" s="1033">
        <v>5.6</v>
      </c>
      <c r="O61" s="987">
        <v>37</v>
      </c>
      <c r="P61" s="987" t="s">
        <v>0</v>
      </c>
      <c r="Q61" s="987">
        <v>7</v>
      </c>
      <c r="R61" s="987">
        <v>50</v>
      </c>
      <c r="S61" s="987" t="s">
        <v>1046</v>
      </c>
      <c r="T61" s="987" t="s">
        <v>1046</v>
      </c>
      <c r="U61" s="1032"/>
      <c r="V61" s="1098"/>
      <c r="W61" s="987">
        <v>30</v>
      </c>
      <c r="X61" s="987">
        <v>100</v>
      </c>
      <c r="Y61" s="987">
        <v>0</v>
      </c>
      <c r="Z61" s="987">
        <v>0</v>
      </c>
      <c r="AA61" s="991">
        <v>0</v>
      </c>
      <c r="AB61" s="987">
        <v>0</v>
      </c>
      <c r="AC61" s="987">
        <v>0</v>
      </c>
      <c r="AD61" s="991">
        <v>0</v>
      </c>
      <c r="AE61" s="992"/>
      <c r="AF61" s="992" t="s">
        <v>2905</v>
      </c>
      <c r="AG61" s="992"/>
      <c r="AH61" s="993" t="s">
        <v>3167</v>
      </c>
      <c r="AI61" s="994" t="s">
        <v>2906</v>
      </c>
    </row>
    <row r="62" spans="1:2553" x14ac:dyDescent="0.2">
      <c r="B62" s="985" t="s">
        <v>813</v>
      </c>
      <c r="C62" s="986"/>
      <c r="D62" s="986" t="s">
        <v>2342</v>
      </c>
      <c r="E62" s="987" t="s">
        <v>5</v>
      </c>
      <c r="F62" s="987" t="s">
        <v>812</v>
      </c>
      <c r="G62" s="987">
        <v>18.47157</v>
      </c>
      <c r="H62" s="977">
        <v>103.183053</v>
      </c>
      <c r="I62" s="977" t="s">
        <v>2955</v>
      </c>
      <c r="J62" s="977" t="s">
        <v>2985</v>
      </c>
      <c r="K62" s="987" t="s">
        <v>11</v>
      </c>
      <c r="L62" s="987" t="s">
        <v>10</v>
      </c>
      <c r="M62" s="988">
        <v>2016</v>
      </c>
      <c r="N62" s="989">
        <v>64</v>
      </c>
      <c r="O62" s="987">
        <v>224.8</v>
      </c>
      <c r="P62" s="987" t="s">
        <v>0</v>
      </c>
      <c r="Q62" s="987">
        <v>70</v>
      </c>
      <c r="R62" s="987">
        <v>280</v>
      </c>
      <c r="S62" s="987">
        <v>16.52</v>
      </c>
      <c r="T62" s="987">
        <v>0.14799999999999999</v>
      </c>
      <c r="U62" s="987"/>
      <c r="V62" s="987"/>
      <c r="W62" s="987" t="s">
        <v>0</v>
      </c>
      <c r="X62" s="987">
        <v>100</v>
      </c>
      <c r="Y62" s="987">
        <v>0</v>
      </c>
      <c r="Z62" s="987">
        <v>0</v>
      </c>
      <c r="AA62" s="991">
        <v>0</v>
      </c>
      <c r="AB62" s="987">
        <v>0</v>
      </c>
      <c r="AC62" s="987">
        <v>0</v>
      </c>
      <c r="AD62" s="991">
        <v>0</v>
      </c>
      <c r="AE62" s="1100"/>
      <c r="AF62" s="992" t="s">
        <v>3135</v>
      </c>
      <c r="AG62" s="992"/>
      <c r="AH62" s="993" t="s">
        <v>3066</v>
      </c>
      <c r="AI62" s="994" t="s">
        <v>1710</v>
      </c>
    </row>
    <row r="63" spans="1:2553" x14ac:dyDescent="0.2">
      <c r="B63" s="1030" t="s">
        <v>811</v>
      </c>
      <c r="C63" s="1031"/>
      <c r="D63" s="1031" t="s">
        <v>2342</v>
      </c>
      <c r="E63" s="987" t="s">
        <v>5</v>
      </c>
      <c r="F63" s="987" t="s">
        <v>810</v>
      </c>
      <c r="G63" s="987">
        <v>18.349383</v>
      </c>
      <c r="H63" s="977">
        <v>102.765244</v>
      </c>
      <c r="I63" s="977" t="s">
        <v>2982</v>
      </c>
      <c r="J63" s="977" t="s">
        <v>2984</v>
      </c>
      <c r="K63" s="987" t="s">
        <v>11</v>
      </c>
      <c r="L63" s="987" t="s">
        <v>3</v>
      </c>
      <c r="M63" s="988">
        <v>2004</v>
      </c>
      <c r="N63" s="989">
        <v>40</v>
      </c>
      <c r="O63" s="987">
        <v>150</v>
      </c>
      <c r="P63" s="987" t="s">
        <v>0</v>
      </c>
      <c r="Q63" s="987">
        <v>28</v>
      </c>
      <c r="R63" s="987">
        <v>151</v>
      </c>
      <c r="S63" s="987">
        <v>49.43</v>
      </c>
      <c r="T63" s="987">
        <v>10.199999999999999</v>
      </c>
      <c r="U63" s="1032">
        <v>1200</v>
      </c>
      <c r="V63" s="987">
        <v>63</v>
      </c>
      <c r="W63" s="987" t="s">
        <v>0</v>
      </c>
      <c r="X63" s="987">
        <v>100</v>
      </c>
      <c r="Y63" s="987">
        <v>0</v>
      </c>
      <c r="Z63" s="987">
        <v>0</v>
      </c>
      <c r="AA63" s="991">
        <v>0</v>
      </c>
      <c r="AB63" s="987">
        <v>0</v>
      </c>
      <c r="AC63" s="987">
        <v>0</v>
      </c>
      <c r="AD63" s="991">
        <v>0</v>
      </c>
      <c r="AE63" s="992" t="s">
        <v>3139</v>
      </c>
      <c r="AF63" s="992" t="s">
        <v>809</v>
      </c>
      <c r="AG63" s="992"/>
      <c r="AH63" s="993" t="s">
        <v>808</v>
      </c>
      <c r="AI63" s="994" t="s">
        <v>2679</v>
      </c>
    </row>
    <row r="64" spans="1:2553" x14ac:dyDescent="0.2">
      <c r="B64" s="1030" t="s">
        <v>3071</v>
      </c>
      <c r="C64" s="1031"/>
      <c r="D64" s="1031"/>
      <c r="E64" s="987" t="s">
        <v>5</v>
      </c>
      <c r="F64" s="987" t="s">
        <v>3071</v>
      </c>
      <c r="G64" s="987">
        <v>18.884853</v>
      </c>
      <c r="H64" s="977">
        <v>102.56098900000001</v>
      </c>
      <c r="I64" s="977" t="s">
        <v>2982</v>
      </c>
      <c r="J64" s="977" t="s">
        <v>3072</v>
      </c>
      <c r="K64" s="987" t="s">
        <v>11</v>
      </c>
      <c r="L64" s="987" t="s">
        <v>431</v>
      </c>
      <c r="M64" s="988">
        <v>2023</v>
      </c>
      <c r="N64" s="1033">
        <v>6</v>
      </c>
      <c r="O64" s="987">
        <v>11.79</v>
      </c>
      <c r="P64" s="987" t="s">
        <v>0</v>
      </c>
      <c r="Q64" s="987"/>
      <c r="R64" s="987"/>
      <c r="S64" s="987"/>
      <c r="T64" s="987"/>
      <c r="U64" s="1032"/>
      <c r="V64" s="987"/>
      <c r="W64" s="987"/>
      <c r="X64" s="987">
        <v>100</v>
      </c>
      <c r="Y64" s="987">
        <v>0</v>
      </c>
      <c r="Z64" s="987">
        <v>0</v>
      </c>
      <c r="AA64" s="991">
        <v>0</v>
      </c>
      <c r="AB64" s="987">
        <v>0</v>
      </c>
      <c r="AC64" s="987">
        <v>0</v>
      </c>
      <c r="AD64" s="991">
        <v>0</v>
      </c>
      <c r="AE64" s="992"/>
      <c r="AF64" s="992"/>
      <c r="AG64" s="992"/>
      <c r="AH64" s="993" t="s">
        <v>3073</v>
      </c>
      <c r="AI64" s="994" t="s">
        <v>3074</v>
      </c>
    </row>
    <row r="65" spans="1:35" x14ac:dyDescent="0.2">
      <c r="B65" s="985" t="s">
        <v>807</v>
      </c>
      <c r="C65" s="986"/>
      <c r="D65" s="986" t="s">
        <v>2347</v>
      </c>
      <c r="E65" s="987" t="s">
        <v>5</v>
      </c>
      <c r="F65" s="987" t="s">
        <v>738</v>
      </c>
      <c r="G65" s="987">
        <v>18.745355</v>
      </c>
      <c r="H65" s="977">
        <v>104.269025</v>
      </c>
      <c r="I65" s="977" t="s">
        <v>2955</v>
      </c>
      <c r="J65" s="977" t="s">
        <v>2956</v>
      </c>
      <c r="K65" s="987" t="s">
        <v>11</v>
      </c>
      <c r="L65" s="987" t="s">
        <v>10</v>
      </c>
      <c r="M65" s="988">
        <v>2020</v>
      </c>
      <c r="N65" s="989">
        <v>100</v>
      </c>
      <c r="O65" s="987">
        <v>452.2</v>
      </c>
      <c r="P65" s="987" t="s">
        <v>0</v>
      </c>
      <c r="Q65" s="990">
        <v>128</v>
      </c>
      <c r="R65" s="990">
        <v>446</v>
      </c>
      <c r="S65" s="987"/>
      <c r="T65" s="987"/>
      <c r="U65" s="1032">
        <v>1200</v>
      </c>
      <c r="V65" s="987">
        <v>188</v>
      </c>
      <c r="W65" s="987"/>
      <c r="X65" s="987">
        <v>100</v>
      </c>
      <c r="Y65" s="987">
        <v>0</v>
      </c>
      <c r="Z65" s="987">
        <v>0</v>
      </c>
      <c r="AA65" s="991">
        <v>0</v>
      </c>
      <c r="AB65" s="987">
        <v>0</v>
      </c>
      <c r="AC65" s="987">
        <v>0</v>
      </c>
      <c r="AD65" s="991">
        <v>0</v>
      </c>
      <c r="AE65" s="992"/>
      <c r="AF65" s="992"/>
      <c r="AG65" s="992"/>
      <c r="AH65" s="993" t="s">
        <v>3259</v>
      </c>
      <c r="AI65" s="994" t="s">
        <v>3260</v>
      </c>
    </row>
    <row r="66" spans="1:35" x14ac:dyDescent="0.2">
      <c r="B66" s="1030" t="s">
        <v>805</v>
      </c>
      <c r="C66" s="1031"/>
      <c r="D66" s="1031" t="s">
        <v>2350</v>
      </c>
      <c r="E66" s="987" t="s">
        <v>5</v>
      </c>
      <c r="F66" s="987" t="s">
        <v>778</v>
      </c>
      <c r="G66" s="987">
        <v>20.281130999999998</v>
      </c>
      <c r="H66" s="977">
        <v>102.206903</v>
      </c>
      <c r="I66" s="977" t="s">
        <v>3000</v>
      </c>
      <c r="J66" s="977" t="s">
        <v>3022</v>
      </c>
      <c r="K66" s="1115" t="s">
        <v>11</v>
      </c>
      <c r="L66" s="1115" t="s">
        <v>53</v>
      </c>
      <c r="M66" s="988">
        <v>2022</v>
      </c>
      <c r="N66" s="989">
        <v>53.7</v>
      </c>
      <c r="O66" s="987">
        <v>298</v>
      </c>
      <c r="P66" s="987" t="s">
        <v>0</v>
      </c>
      <c r="Q66" s="987">
        <v>167</v>
      </c>
      <c r="R66" s="987"/>
      <c r="S66" s="987"/>
      <c r="T66" s="987"/>
      <c r="U66" s="987"/>
      <c r="V66" s="987"/>
      <c r="W66" s="987"/>
      <c r="X66" s="987">
        <v>100</v>
      </c>
      <c r="Y66" s="987">
        <v>0</v>
      </c>
      <c r="Z66" s="987">
        <v>0</v>
      </c>
      <c r="AA66" s="991">
        <v>0</v>
      </c>
      <c r="AB66" s="987">
        <v>0</v>
      </c>
      <c r="AC66" s="987">
        <v>0</v>
      </c>
      <c r="AD66" s="991">
        <v>0</v>
      </c>
      <c r="AE66" s="992"/>
      <c r="AF66" s="992"/>
      <c r="AG66" s="992"/>
      <c r="AH66" s="993"/>
      <c r="AI66" s="994" t="s">
        <v>696</v>
      </c>
    </row>
    <row r="67" spans="1:35" x14ac:dyDescent="0.2">
      <c r="B67" s="1030" t="s">
        <v>804</v>
      </c>
      <c r="C67" s="1031"/>
      <c r="D67" s="1031" t="s">
        <v>2350</v>
      </c>
      <c r="E67" s="987" t="s">
        <v>5</v>
      </c>
      <c r="F67" s="987" t="s">
        <v>803</v>
      </c>
      <c r="G67" s="987">
        <v>20.181191999999999</v>
      </c>
      <c r="H67" s="977">
        <v>101.922551</v>
      </c>
      <c r="I67" s="977" t="s">
        <v>3000</v>
      </c>
      <c r="J67" s="977" t="s">
        <v>3022</v>
      </c>
      <c r="K67" s="1381" t="s">
        <v>2626</v>
      </c>
      <c r="L67" s="1382" t="s">
        <v>3</v>
      </c>
      <c r="M67" s="988">
        <v>2017</v>
      </c>
      <c r="N67" s="1033">
        <v>14.5</v>
      </c>
      <c r="O67" s="987">
        <v>62.59</v>
      </c>
      <c r="P67" s="987" t="s">
        <v>0</v>
      </c>
      <c r="Q67" s="987">
        <v>70.5</v>
      </c>
      <c r="R67" s="987">
        <v>245</v>
      </c>
      <c r="S67" s="987">
        <v>157.69999999999999</v>
      </c>
      <c r="T67" s="987">
        <v>67</v>
      </c>
      <c r="U67" s="987"/>
      <c r="V67" s="987">
        <v>30</v>
      </c>
      <c r="W67" s="987"/>
      <c r="X67" s="987"/>
      <c r="Y67" s="987"/>
      <c r="Z67" s="987"/>
      <c r="AA67" s="991"/>
      <c r="AB67" s="987"/>
      <c r="AC67" s="987"/>
      <c r="AD67" s="991"/>
      <c r="AE67" s="992"/>
      <c r="AF67" s="992" t="s">
        <v>3131</v>
      </c>
      <c r="AG67" s="992"/>
      <c r="AH67" s="993" t="s">
        <v>802</v>
      </c>
      <c r="AI67" s="942" t="s">
        <v>801</v>
      </c>
    </row>
    <row r="68" spans="1:35" x14ac:dyDescent="0.2">
      <c r="B68" s="985" t="s">
        <v>800</v>
      </c>
      <c r="C68" s="986"/>
      <c r="D68" s="986" t="s">
        <v>2350</v>
      </c>
      <c r="E68" s="987" t="s">
        <v>5</v>
      </c>
      <c r="F68" s="987" t="s">
        <v>799</v>
      </c>
      <c r="G68" s="987">
        <v>20.398288000000001</v>
      </c>
      <c r="H68" s="977">
        <v>100.43185200000001</v>
      </c>
      <c r="I68" s="977" t="s">
        <v>3032</v>
      </c>
      <c r="J68" s="977" t="s">
        <v>3023</v>
      </c>
      <c r="K68" s="977" t="s">
        <v>11</v>
      </c>
      <c r="L68" s="977" t="s">
        <v>10</v>
      </c>
      <c r="M68" s="988">
        <v>2022</v>
      </c>
      <c r="N68" s="1178">
        <v>15</v>
      </c>
      <c r="O68" s="987">
        <v>81.099999999999994</v>
      </c>
      <c r="P68" s="987" t="s">
        <v>0</v>
      </c>
      <c r="Q68" s="990">
        <v>69</v>
      </c>
      <c r="R68" s="990">
        <v>438.60000600000001</v>
      </c>
      <c r="S68" s="987"/>
      <c r="T68" s="987"/>
      <c r="U68" s="987"/>
      <c r="V68" s="987"/>
      <c r="W68" s="987"/>
      <c r="X68" s="987">
        <v>100</v>
      </c>
      <c r="Y68" s="987">
        <v>0</v>
      </c>
      <c r="Z68" s="987">
        <v>0</v>
      </c>
      <c r="AA68" s="991">
        <v>0</v>
      </c>
      <c r="AB68" s="987">
        <v>0</v>
      </c>
      <c r="AC68" s="987">
        <v>0</v>
      </c>
      <c r="AD68" s="991">
        <v>0</v>
      </c>
      <c r="AE68" s="992"/>
      <c r="AF68" s="992"/>
      <c r="AG68" s="992"/>
      <c r="AH68" s="993"/>
      <c r="AI68" s="994" t="s">
        <v>3076</v>
      </c>
    </row>
    <row r="69" spans="1:35" x14ac:dyDescent="0.2">
      <c r="B69" s="985" t="s">
        <v>1999</v>
      </c>
      <c r="C69" s="986"/>
      <c r="D69" s="986" t="s">
        <v>2350</v>
      </c>
      <c r="E69" s="987" t="s">
        <v>5</v>
      </c>
      <c r="F69" s="987" t="s">
        <v>1999</v>
      </c>
      <c r="G69" s="987">
        <v>21.799911999999999</v>
      </c>
      <c r="H69" s="977">
        <v>102.176382</v>
      </c>
      <c r="I69" s="977" t="s">
        <v>3018</v>
      </c>
      <c r="J69" s="977" t="s">
        <v>3018</v>
      </c>
      <c r="K69" s="996" t="s">
        <v>11</v>
      </c>
      <c r="L69" s="996" t="s">
        <v>431</v>
      </c>
      <c r="M69" s="988">
        <v>2001</v>
      </c>
      <c r="N69" s="1101">
        <v>12</v>
      </c>
      <c r="O69" s="987"/>
      <c r="P69" s="987" t="s">
        <v>0</v>
      </c>
      <c r="Q69" s="990"/>
      <c r="R69" s="990"/>
      <c r="S69" s="987"/>
      <c r="T69" s="987"/>
      <c r="U69" s="987"/>
      <c r="V69" s="987"/>
      <c r="W69" s="987"/>
      <c r="X69" s="987"/>
      <c r="Y69" s="987"/>
      <c r="Z69" s="987"/>
      <c r="AA69" s="991"/>
      <c r="AB69" s="987"/>
      <c r="AC69" s="987"/>
      <c r="AD69" s="991"/>
      <c r="AE69" s="992"/>
      <c r="AF69" s="992"/>
      <c r="AG69" s="992"/>
      <c r="AH69" s="993"/>
      <c r="AI69" s="994" t="s">
        <v>3128</v>
      </c>
    </row>
    <row r="70" spans="1:35" x14ac:dyDescent="0.2">
      <c r="B70" s="1030" t="s">
        <v>798</v>
      </c>
      <c r="C70" s="1031"/>
      <c r="D70" s="1031" t="s">
        <v>2342</v>
      </c>
      <c r="E70" s="987" t="s">
        <v>5</v>
      </c>
      <c r="F70" s="987" t="s">
        <v>791</v>
      </c>
      <c r="G70" s="1092">
        <v>18.645828000000002</v>
      </c>
      <c r="H70" s="977">
        <v>103.552329</v>
      </c>
      <c r="I70" s="977" t="s">
        <v>2955</v>
      </c>
      <c r="J70" s="977" t="s">
        <v>2986</v>
      </c>
      <c r="K70" s="1007" t="s">
        <v>11</v>
      </c>
      <c r="L70" s="1007" t="s">
        <v>431</v>
      </c>
      <c r="M70" s="988">
        <v>2019</v>
      </c>
      <c r="N70" s="979">
        <v>290</v>
      </c>
      <c r="O70" s="1032">
        <v>1546</v>
      </c>
      <c r="P70" s="987" t="s">
        <v>0</v>
      </c>
      <c r="Q70" s="987">
        <v>148</v>
      </c>
      <c r="R70" s="987">
        <v>530</v>
      </c>
      <c r="S70" s="1032">
        <v>1192</v>
      </c>
      <c r="T70" s="987">
        <v>66.900000000000006</v>
      </c>
      <c r="U70" s="1032">
        <v>4000</v>
      </c>
      <c r="V70" s="1025">
        <v>640</v>
      </c>
      <c r="W70" s="987" t="s">
        <v>787</v>
      </c>
      <c r="X70" s="987">
        <v>0</v>
      </c>
      <c r="Y70" s="987">
        <v>100</v>
      </c>
      <c r="Z70" s="987">
        <v>0</v>
      </c>
      <c r="AA70" s="991">
        <v>0</v>
      </c>
      <c r="AB70" s="987">
        <v>0</v>
      </c>
      <c r="AC70" s="987">
        <v>0</v>
      </c>
      <c r="AD70" s="991">
        <v>0</v>
      </c>
      <c r="AE70" s="992" t="s">
        <v>790</v>
      </c>
      <c r="AF70" s="992"/>
      <c r="AG70" s="992"/>
      <c r="AH70" s="993" t="s">
        <v>3267</v>
      </c>
      <c r="AI70" s="994" t="s">
        <v>2681</v>
      </c>
    </row>
    <row r="71" spans="1:35" x14ac:dyDescent="0.2">
      <c r="B71" s="1030" t="s">
        <v>3134</v>
      </c>
      <c r="C71" s="1031"/>
      <c r="D71" s="1031" t="s">
        <v>2342</v>
      </c>
      <c r="E71" s="987" t="s">
        <v>5</v>
      </c>
      <c r="F71" s="987" t="s">
        <v>793</v>
      </c>
      <c r="G71" s="1092">
        <v>18.647966</v>
      </c>
      <c r="H71" s="977">
        <v>103.571591</v>
      </c>
      <c r="I71" s="977" t="s">
        <v>2955</v>
      </c>
      <c r="J71" s="977" t="s">
        <v>2986</v>
      </c>
      <c r="K71" s="1017" t="s">
        <v>1016</v>
      </c>
      <c r="L71" s="1017" t="s">
        <v>3</v>
      </c>
      <c r="M71" s="988">
        <v>2019</v>
      </c>
      <c r="N71" s="979">
        <v>18</v>
      </c>
      <c r="O71" s="987">
        <v>105</v>
      </c>
      <c r="P71" s="987" t="s">
        <v>0</v>
      </c>
      <c r="Q71" s="987">
        <v>20</v>
      </c>
      <c r="R71" s="987">
        <v>90</v>
      </c>
      <c r="S71" s="987">
        <v>4.5999999999999996</v>
      </c>
      <c r="T71" s="987">
        <v>1.27</v>
      </c>
      <c r="U71" s="987"/>
      <c r="V71" s="987"/>
      <c r="W71" s="987" t="s">
        <v>787</v>
      </c>
      <c r="X71" s="987">
        <v>100</v>
      </c>
      <c r="Y71" s="987">
        <v>0</v>
      </c>
      <c r="Z71" s="987">
        <v>0</v>
      </c>
      <c r="AA71" s="991">
        <v>0</v>
      </c>
      <c r="AB71" s="987">
        <v>0</v>
      </c>
      <c r="AC71" s="987">
        <v>0</v>
      </c>
      <c r="AD71" s="991">
        <v>0</v>
      </c>
      <c r="AE71" s="992" t="s">
        <v>790</v>
      </c>
      <c r="AF71" s="992" t="s">
        <v>789</v>
      </c>
      <c r="AG71" s="992"/>
      <c r="AH71" s="993" t="s">
        <v>788</v>
      </c>
      <c r="AI71" s="994" t="s">
        <v>2680</v>
      </c>
    </row>
    <row r="72" spans="1:35" x14ac:dyDescent="0.2">
      <c r="B72" s="1030" t="s">
        <v>797</v>
      </c>
      <c r="C72" s="1031"/>
      <c r="D72" s="1031" t="s">
        <v>2342</v>
      </c>
      <c r="E72" s="987" t="s">
        <v>5</v>
      </c>
      <c r="F72" s="987" t="s">
        <v>793</v>
      </c>
      <c r="G72" s="987">
        <v>19.243328000000002</v>
      </c>
      <c r="H72" s="977">
        <v>103.283818</v>
      </c>
      <c r="I72" s="977" t="s">
        <v>2937</v>
      </c>
      <c r="J72" s="977" t="s">
        <v>3029</v>
      </c>
      <c r="K72" s="1025" t="s">
        <v>11</v>
      </c>
      <c r="L72" s="1025" t="s">
        <v>3</v>
      </c>
      <c r="M72" s="988">
        <v>2015</v>
      </c>
      <c r="N72" s="989">
        <v>180</v>
      </c>
      <c r="O72" s="987">
        <v>732</v>
      </c>
      <c r="P72" s="987" t="s">
        <v>0</v>
      </c>
      <c r="Q72" s="987">
        <v>70.5</v>
      </c>
      <c r="R72" s="987"/>
      <c r="S72" s="987">
        <v>163</v>
      </c>
      <c r="T72" s="987"/>
      <c r="U72" s="987">
        <v>407</v>
      </c>
      <c r="V72" s="1025">
        <v>345</v>
      </c>
      <c r="W72" s="993">
        <v>25</v>
      </c>
      <c r="X72" s="987"/>
      <c r="Y72" s="987">
        <v>70</v>
      </c>
      <c r="Z72" s="987"/>
      <c r="AA72" s="991">
        <v>30</v>
      </c>
      <c r="AB72" s="987">
        <v>0</v>
      </c>
      <c r="AC72" s="987">
        <v>0</v>
      </c>
      <c r="AD72" s="991">
        <v>0</v>
      </c>
      <c r="AE72" s="992" t="s">
        <v>34</v>
      </c>
      <c r="AF72" s="992" t="s">
        <v>3155</v>
      </c>
      <c r="AG72" s="992"/>
      <c r="AH72" s="992" t="s">
        <v>3268</v>
      </c>
      <c r="AI72" s="994" t="s">
        <v>2682</v>
      </c>
    </row>
    <row r="73" spans="1:35" x14ac:dyDescent="0.2">
      <c r="B73" s="1030" t="s">
        <v>3269</v>
      </c>
      <c r="C73" s="1031"/>
      <c r="D73" s="1031" t="s">
        <v>2342</v>
      </c>
      <c r="E73" s="987" t="s">
        <v>5</v>
      </c>
      <c r="F73" s="987" t="s">
        <v>793</v>
      </c>
      <c r="G73" s="987">
        <v>19.153500000000001</v>
      </c>
      <c r="H73" s="977">
        <v>103.344836</v>
      </c>
      <c r="I73" s="977" t="s">
        <v>2948</v>
      </c>
      <c r="J73" s="977" t="s">
        <v>3030</v>
      </c>
      <c r="K73" s="987" t="s">
        <v>11</v>
      </c>
      <c r="L73" s="987" t="s">
        <v>3</v>
      </c>
      <c r="M73" s="988"/>
      <c r="N73" s="1033">
        <v>10.5</v>
      </c>
      <c r="O73" s="987">
        <v>52</v>
      </c>
      <c r="P73" s="987" t="s">
        <v>0</v>
      </c>
      <c r="Q73" s="987"/>
      <c r="R73" s="987"/>
      <c r="S73" s="987"/>
      <c r="T73" s="987"/>
      <c r="U73" s="987"/>
      <c r="V73" s="1025"/>
      <c r="W73" s="993"/>
      <c r="X73" s="987"/>
      <c r="Y73" s="987"/>
      <c r="Z73" s="987"/>
      <c r="AA73" s="991"/>
      <c r="AB73" s="987"/>
      <c r="AC73" s="987"/>
      <c r="AD73" s="991"/>
      <c r="AE73" s="992"/>
      <c r="AF73" s="992" t="s">
        <v>3270</v>
      </c>
      <c r="AG73" s="992"/>
      <c r="AH73" s="992" t="s">
        <v>3147</v>
      </c>
      <c r="AI73" s="994"/>
    </row>
    <row r="74" spans="1:35" x14ac:dyDescent="0.2">
      <c r="B74" s="1030" t="s">
        <v>796</v>
      </c>
      <c r="C74" s="1031"/>
      <c r="D74" s="1031" t="s">
        <v>2342</v>
      </c>
      <c r="E74" s="987" t="s">
        <v>5</v>
      </c>
      <c r="F74" s="987" t="s">
        <v>793</v>
      </c>
      <c r="G74" s="987">
        <v>19.155918</v>
      </c>
      <c r="H74" s="977">
        <v>103.346031</v>
      </c>
      <c r="I74" s="977" t="s">
        <v>2948</v>
      </c>
      <c r="J74" s="977" t="s">
        <v>3030</v>
      </c>
      <c r="K74" s="987" t="s">
        <v>11</v>
      </c>
      <c r="L74" s="987" t="s">
        <v>3</v>
      </c>
      <c r="M74" s="988">
        <v>2018</v>
      </c>
      <c r="N74" s="1102">
        <v>18</v>
      </c>
      <c r="O74" s="987">
        <v>76</v>
      </c>
      <c r="P74" s="987" t="s">
        <v>0</v>
      </c>
      <c r="Q74" s="987"/>
      <c r="R74" s="987"/>
      <c r="S74" s="987"/>
      <c r="T74" s="987"/>
      <c r="U74" s="987"/>
      <c r="V74" s="1025">
        <v>31.4</v>
      </c>
      <c r="W74" s="993"/>
      <c r="X74" s="987"/>
      <c r="Y74" s="987"/>
      <c r="Z74" s="987"/>
      <c r="AA74" s="991"/>
      <c r="AB74" s="987"/>
      <c r="AC74" s="987"/>
      <c r="AD74" s="991"/>
      <c r="AE74" s="992"/>
      <c r="AF74" s="992"/>
      <c r="AG74" s="992"/>
      <c r="AH74" s="992" t="s">
        <v>3147</v>
      </c>
      <c r="AI74" s="994" t="s">
        <v>3148</v>
      </c>
    </row>
    <row r="75" spans="1:35" ht="14" customHeight="1" x14ac:dyDescent="0.2">
      <c r="A75" s="1371"/>
      <c r="B75" s="1030" t="s">
        <v>795</v>
      </c>
      <c r="C75" s="1031"/>
      <c r="D75" s="1031" t="s">
        <v>2342</v>
      </c>
      <c r="E75" s="987" t="s">
        <v>5</v>
      </c>
      <c r="F75" s="987" t="s">
        <v>793</v>
      </c>
      <c r="G75" s="987">
        <v>19.187076000000001</v>
      </c>
      <c r="H75" s="977">
        <v>103.355526</v>
      </c>
      <c r="I75" s="977" t="s">
        <v>2937</v>
      </c>
      <c r="J75" s="977" t="s">
        <v>2944</v>
      </c>
      <c r="K75" s="987" t="s">
        <v>11</v>
      </c>
      <c r="L75" s="987" t="s">
        <v>3</v>
      </c>
      <c r="M75" s="988">
        <v>2017</v>
      </c>
      <c r="N75" s="1033">
        <v>14.5</v>
      </c>
      <c r="O75" s="987">
        <v>58</v>
      </c>
      <c r="P75" s="987" t="s">
        <v>0</v>
      </c>
      <c r="Q75" s="987"/>
      <c r="R75" s="987"/>
      <c r="S75" s="987"/>
      <c r="T75" s="987"/>
      <c r="U75" s="987"/>
      <c r="V75" s="1025">
        <v>28.4</v>
      </c>
      <c r="W75" s="993"/>
      <c r="X75" s="987"/>
      <c r="Y75" s="987"/>
      <c r="Z75" s="987"/>
      <c r="AA75" s="991"/>
      <c r="AB75" s="987"/>
      <c r="AC75" s="987"/>
      <c r="AD75" s="991"/>
      <c r="AE75" s="992"/>
      <c r="AF75" s="992" t="s">
        <v>3270</v>
      </c>
      <c r="AG75" s="992"/>
      <c r="AH75" s="992" t="s">
        <v>3147</v>
      </c>
      <c r="AI75" s="994" t="s">
        <v>3271</v>
      </c>
    </row>
    <row r="76" spans="1:35" x14ac:dyDescent="0.2">
      <c r="B76" s="1030" t="s">
        <v>794</v>
      </c>
      <c r="C76" s="1031"/>
      <c r="D76" s="1031" t="s">
        <v>2342</v>
      </c>
      <c r="E76" s="987" t="s">
        <v>5</v>
      </c>
      <c r="F76" s="987" t="s">
        <v>793</v>
      </c>
      <c r="G76" s="987">
        <v>19.243545999999998</v>
      </c>
      <c r="H76" s="977">
        <v>103.283913</v>
      </c>
      <c r="I76" s="977" t="s">
        <v>2937</v>
      </c>
      <c r="J76" s="977" t="s">
        <v>2944</v>
      </c>
      <c r="K76" s="987" t="s">
        <v>11</v>
      </c>
      <c r="L76" s="987" t="s">
        <v>3</v>
      </c>
      <c r="M76" s="988">
        <v>2014</v>
      </c>
      <c r="N76" s="979">
        <v>44</v>
      </c>
      <c r="O76" s="987">
        <v>144</v>
      </c>
      <c r="P76" s="987" t="s">
        <v>0</v>
      </c>
      <c r="Q76" s="987">
        <v>30</v>
      </c>
      <c r="R76" s="987">
        <v>110</v>
      </c>
      <c r="S76" s="987">
        <v>13.85</v>
      </c>
      <c r="T76" s="987">
        <v>1.8</v>
      </c>
      <c r="U76" s="987"/>
      <c r="V76" s="987">
        <v>102</v>
      </c>
      <c r="W76" s="993"/>
      <c r="X76" s="987">
        <v>100</v>
      </c>
      <c r="Y76" s="987">
        <v>0</v>
      </c>
      <c r="Z76" s="987">
        <v>0</v>
      </c>
      <c r="AA76" s="991">
        <v>0</v>
      </c>
      <c r="AB76" s="987">
        <v>0</v>
      </c>
      <c r="AC76" s="987">
        <v>0</v>
      </c>
      <c r="AD76" s="991">
        <v>0</v>
      </c>
      <c r="AE76" s="992"/>
      <c r="AF76" s="992" t="s">
        <v>792</v>
      </c>
      <c r="AG76" s="992"/>
      <c r="AH76" s="992" t="s">
        <v>2897</v>
      </c>
      <c r="AI76" s="994" t="s">
        <v>2898</v>
      </c>
    </row>
    <row r="77" spans="1:35" x14ac:dyDescent="0.2">
      <c r="B77" s="1030" t="s">
        <v>786</v>
      </c>
      <c r="C77" s="1031"/>
      <c r="D77" s="1031" t="s">
        <v>2340</v>
      </c>
      <c r="E77" s="987" t="s">
        <v>5</v>
      </c>
      <c r="F77" s="987" t="s">
        <v>765</v>
      </c>
      <c r="G77" s="987">
        <v>18.531068000000001</v>
      </c>
      <c r="H77" s="977">
        <v>102.547577</v>
      </c>
      <c r="I77" s="977" t="s">
        <v>2982</v>
      </c>
      <c r="J77" s="977" t="s">
        <v>2983</v>
      </c>
      <c r="K77" s="1025" t="s">
        <v>11</v>
      </c>
      <c r="L77" s="1025" t="s">
        <v>3</v>
      </c>
      <c r="M77" s="988">
        <v>1971</v>
      </c>
      <c r="N77" s="989">
        <v>275</v>
      </c>
      <c r="O77" s="1032">
        <v>1455</v>
      </c>
      <c r="P77" s="987" t="s">
        <v>0</v>
      </c>
      <c r="Q77" s="987">
        <v>70</v>
      </c>
      <c r="R77" s="987">
        <v>468</v>
      </c>
      <c r="S77" s="1032">
        <v>4700</v>
      </c>
      <c r="T77" s="987">
        <v>370</v>
      </c>
      <c r="U77" s="1032">
        <v>3242</v>
      </c>
      <c r="V77" s="987">
        <v>97</v>
      </c>
      <c r="W77" s="987"/>
      <c r="X77" s="987">
        <v>80</v>
      </c>
      <c r="Y77" s="987">
        <v>20</v>
      </c>
      <c r="Z77" s="987">
        <v>0</v>
      </c>
      <c r="AA77" s="991">
        <v>0</v>
      </c>
      <c r="AB77" s="987">
        <v>0</v>
      </c>
      <c r="AC77" s="987">
        <v>0</v>
      </c>
      <c r="AD77" s="991">
        <v>0</v>
      </c>
      <c r="AE77" s="992"/>
      <c r="AF77" s="992"/>
      <c r="AG77" s="992"/>
      <c r="AH77" s="993" t="s">
        <v>785</v>
      </c>
      <c r="AI77" s="994" t="s">
        <v>2683</v>
      </c>
    </row>
    <row r="78" spans="1:35" ht="13" customHeight="1" x14ac:dyDescent="0.2">
      <c r="B78" s="1030" t="s">
        <v>784</v>
      </c>
      <c r="C78" s="1031"/>
      <c r="D78" s="1031" t="s">
        <v>2340</v>
      </c>
      <c r="E78" s="987" t="s">
        <v>5</v>
      </c>
      <c r="F78" s="987" t="s">
        <v>780</v>
      </c>
      <c r="G78" s="987">
        <v>18.753374999999998</v>
      </c>
      <c r="H78" s="977">
        <v>102.775554</v>
      </c>
      <c r="I78" s="977" t="s">
        <v>2948</v>
      </c>
      <c r="J78" s="977" t="s">
        <v>2981</v>
      </c>
      <c r="K78" s="987" t="s">
        <v>11</v>
      </c>
      <c r="L78" s="987" t="s">
        <v>3</v>
      </c>
      <c r="M78" s="988">
        <v>2011</v>
      </c>
      <c r="N78" s="989">
        <v>615</v>
      </c>
      <c r="O78" s="1032">
        <v>2300</v>
      </c>
      <c r="P78" s="987" t="s">
        <v>0</v>
      </c>
      <c r="Q78" s="987">
        <v>181.5</v>
      </c>
      <c r="R78" s="987">
        <v>421</v>
      </c>
      <c r="S78" s="1032">
        <v>3590</v>
      </c>
      <c r="T78" s="987">
        <v>122.2</v>
      </c>
      <c r="U78" s="1032">
        <v>6234</v>
      </c>
      <c r="V78" s="987">
        <v>832</v>
      </c>
      <c r="W78" s="987">
        <v>25</v>
      </c>
      <c r="X78" s="987">
        <v>0</v>
      </c>
      <c r="Y78" s="987">
        <v>100</v>
      </c>
      <c r="Z78" s="987">
        <v>0</v>
      </c>
      <c r="AA78" s="991">
        <v>0</v>
      </c>
      <c r="AB78" s="987">
        <v>0</v>
      </c>
      <c r="AC78" s="987">
        <v>0</v>
      </c>
      <c r="AD78" s="991">
        <v>0</v>
      </c>
      <c r="AE78" s="1103"/>
      <c r="AF78" s="992"/>
      <c r="AG78" s="992"/>
      <c r="AH78" s="992" t="s">
        <v>3166</v>
      </c>
      <c r="AI78" s="994" t="s">
        <v>3273</v>
      </c>
    </row>
    <row r="79" spans="1:35" x14ac:dyDescent="0.2">
      <c r="B79" s="1030" t="s">
        <v>783</v>
      </c>
      <c r="C79" s="1031"/>
      <c r="D79" s="1031" t="s">
        <v>2340</v>
      </c>
      <c r="E79" s="987" t="s">
        <v>5</v>
      </c>
      <c r="F79" s="987" t="s">
        <v>780</v>
      </c>
      <c r="G79" s="987">
        <v>19.084097</v>
      </c>
      <c r="H79" s="977">
        <v>102.878817</v>
      </c>
      <c r="I79" s="977" t="s">
        <v>2948</v>
      </c>
      <c r="J79" s="977" t="s">
        <v>2979</v>
      </c>
      <c r="K79" s="987" t="s">
        <v>11</v>
      </c>
      <c r="L79" s="987" t="s">
        <v>53</v>
      </c>
      <c r="M79" s="1025">
        <v>2024</v>
      </c>
      <c r="N79" s="1025">
        <v>480</v>
      </c>
      <c r="O79" s="1026">
        <v>2345</v>
      </c>
      <c r="P79" s="1025" t="s">
        <v>0</v>
      </c>
      <c r="Q79" s="1025">
        <v>220</v>
      </c>
      <c r="R79" s="1025">
        <v>395</v>
      </c>
      <c r="S79" s="1026">
        <v>1411</v>
      </c>
      <c r="T79" s="1025">
        <v>27.51</v>
      </c>
      <c r="U79" s="1025">
        <v>523</v>
      </c>
      <c r="V79" s="1026">
        <v>1400</v>
      </c>
      <c r="W79" s="1025">
        <v>27</v>
      </c>
      <c r="X79" s="1025">
        <v>0</v>
      </c>
      <c r="Y79" s="1025">
        <v>100</v>
      </c>
      <c r="Z79" s="1025">
        <v>0</v>
      </c>
      <c r="AA79" s="1025">
        <v>0</v>
      </c>
      <c r="AB79" s="1025">
        <v>0</v>
      </c>
      <c r="AC79" s="1025">
        <v>0</v>
      </c>
      <c r="AD79" s="1025">
        <v>0</v>
      </c>
      <c r="AE79" s="1025" t="s">
        <v>744</v>
      </c>
      <c r="AF79" s="1025" t="s">
        <v>3131</v>
      </c>
      <c r="AG79" s="1025"/>
      <c r="AH79" s="1025" t="s">
        <v>3240</v>
      </c>
      <c r="AI79" s="1027" t="s">
        <v>3199</v>
      </c>
    </row>
    <row r="80" spans="1:35" x14ac:dyDescent="0.2">
      <c r="B80" s="1030" t="s">
        <v>782</v>
      </c>
      <c r="C80" s="1031" t="s">
        <v>2016</v>
      </c>
      <c r="D80" s="1031" t="s">
        <v>2340</v>
      </c>
      <c r="E80" s="987" t="s">
        <v>5</v>
      </c>
      <c r="F80" s="987" t="s">
        <v>780</v>
      </c>
      <c r="G80" s="987">
        <v>19.453804000000002</v>
      </c>
      <c r="H80" s="977">
        <v>103.01032499999999</v>
      </c>
      <c r="I80" s="977" t="s">
        <v>2937</v>
      </c>
      <c r="J80" s="977" t="s">
        <v>3031</v>
      </c>
      <c r="K80" s="987" t="s">
        <v>11</v>
      </c>
      <c r="L80" s="987" t="s">
        <v>10</v>
      </c>
      <c r="M80" s="988">
        <v>2024</v>
      </c>
      <c r="N80" s="989">
        <v>240</v>
      </c>
      <c r="O80" s="987">
        <v>872</v>
      </c>
      <c r="P80" s="987" t="s">
        <v>0</v>
      </c>
      <c r="Q80" s="987">
        <v>74</v>
      </c>
      <c r="R80" s="987">
        <v>110</v>
      </c>
      <c r="S80" s="987"/>
      <c r="T80" s="987"/>
      <c r="U80" s="987"/>
      <c r="V80" s="987">
        <v>760</v>
      </c>
      <c r="W80" s="987"/>
      <c r="X80" s="987">
        <v>100</v>
      </c>
      <c r="Y80" s="987">
        <v>0</v>
      </c>
      <c r="Z80" s="987">
        <v>0</v>
      </c>
      <c r="AA80" s="991">
        <v>0</v>
      </c>
      <c r="AB80" s="987">
        <v>0</v>
      </c>
      <c r="AC80" s="987">
        <v>0</v>
      </c>
      <c r="AD80" s="991">
        <v>0</v>
      </c>
      <c r="AE80" s="992" t="s">
        <v>744</v>
      </c>
      <c r="AF80" s="992" t="s">
        <v>2017</v>
      </c>
      <c r="AG80" s="992"/>
      <c r="AH80" s="993" t="s">
        <v>847</v>
      </c>
      <c r="AI80" s="994" t="s">
        <v>2959</v>
      </c>
    </row>
    <row r="81" spans="1:2553" x14ac:dyDescent="0.2">
      <c r="B81" s="1030" t="s">
        <v>2014</v>
      </c>
      <c r="C81" s="1031"/>
      <c r="D81" s="1031" t="s">
        <v>2340</v>
      </c>
      <c r="E81" s="987" t="s">
        <v>5</v>
      </c>
      <c r="F81" s="987" t="s">
        <v>2013</v>
      </c>
      <c r="G81" s="987">
        <v>19.429784999999999</v>
      </c>
      <c r="H81" s="977">
        <v>102.830957</v>
      </c>
      <c r="I81" s="977" t="s">
        <v>2937</v>
      </c>
      <c r="J81" s="977" t="s">
        <v>3031</v>
      </c>
      <c r="K81" s="987" t="s">
        <v>11</v>
      </c>
      <c r="L81" s="987" t="s">
        <v>3</v>
      </c>
      <c r="M81" s="988"/>
      <c r="N81" s="989"/>
      <c r="O81" s="987"/>
      <c r="P81" s="987" t="s">
        <v>0</v>
      </c>
      <c r="Q81" s="987"/>
      <c r="R81" s="987"/>
      <c r="S81" s="987"/>
      <c r="T81" s="987"/>
      <c r="U81" s="987"/>
      <c r="V81" s="987"/>
      <c r="W81" s="987"/>
      <c r="X81" s="987"/>
      <c r="Y81" s="987"/>
      <c r="Z81" s="987"/>
      <c r="AA81" s="991"/>
      <c r="AB81" s="987"/>
      <c r="AC81" s="987"/>
      <c r="AD81" s="991"/>
      <c r="AE81" s="992"/>
      <c r="AF81" s="992"/>
      <c r="AG81" s="992"/>
      <c r="AH81" s="993"/>
      <c r="AI81" s="994" t="s">
        <v>3220</v>
      </c>
    </row>
    <row r="82" spans="1:2553" x14ac:dyDescent="0.2">
      <c r="B82" s="1030" t="s">
        <v>781</v>
      </c>
      <c r="C82" s="1031"/>
      <c r="D82" s="1031" t="s">
        <v>2340</v>
      </c>
      <c r="E82" s="987" t="s">
        <v>5</v>
      </c>
      <c r="F82" s="987" t="s">
        <v>2015</v>
      </c>
      <c r="G82" s="987">
        <v>19.356095</v>
      </c>
      <c r="H82" s="977">
        <v>102.621196</v>
      </c>
      <c r="I82" s="977" t="s">
        <v>3018</v>
      </c>
      <c r="J82" s="977" t="s">
        <v>3024</v>
      </c>
      <c r="K82" s="987" t="s">
        <v>11</v>
      </c>
      <c r="L82" s="987" t="s">
        <v>431</v>
      </c>
      <c r="M82" s="988">
        <v>2012</v>
      </c>
      <c r="N82" s="989">
        <v>120</v>
      </c>
      <c r="O82" s="987">
        <v>507</v>
      </c>
      <c r="P82" s="987" t="s">
        <v>0</v>
      </c>
      <c r="Q82" s="987">
        <v>104.5</v>
      </c>
      <c r="R82" s="987">
        <v>258</v>
      </c>
      <c r="S82" s="987">
        <v>314</v>
      </c>
      <c r="T82" s="987">
        <v>14.6</v>
      </c>
      <c r="U82" s="987"/>
      <c r="V82" s="987">
        <v>200</v>
      </c>
      <c r="W82" s="987"/>
      <c r="X82" s="987">
        <v>100</v>
      </c>
      <c r="Y82" s="987">
        <v>0</v>
      </c>
      <c r="Z82" s="987">
        <v>0</v>
      </c>
      <c r="AA82" s="991">
        <v>0</v>
      </c>
      <c r="AB82" s="987">
        <v>0</v>
      </c>
      <c r="AC82" s="987">
        <v>0</v>
      </c>
      <c r="AD82" s="991">
        <v>0</v>
      </c>
      <c r="AE82" s="992"/>
      <c r="AF82" s="992" t="s">
        <v>3131</v>
      </c>
      <c r="AG82" s="992"/>
      <c r="AH82" s="993" t="s">
        <v>3151</v>
      </c>
      <c r="AI82" s="994" t="s">
        <v>3075</v>
      </c>
    </row>
    <row r="83" spans="1:2553" x14ac:dyDescent="0.2">
      <c r="B83" s="1030" t="s">
        <v>3056</v>
      </c>
      <c r="C83" s="1031"/>
      <c r="D83" s="1031" t="s">
        <v>2349</v>
      </c>
      <c r="E83" s="987" t="s">
        <v>5</v>
      </c>
      <c r="F83" s="987" t="s">
        <v>779</v>
      </c>
      <c r="G83" s="987">
        <v>20.427098000000001</v>
      </c>
      <c r="H83" s="977">
        <v>100.386185</v>
      </c>
      <c r="I83" s="977" t="s">
        <v>3032</v>
      </c>
      <c r="J83" s="977" t="s">
        <v>3033</v>
      </c>
      <c r="K83" s="987" t="s">
        <v>11</v>
      </c>
      <c r="L83" s="987" t="s">
        <v>10</v>
      </c>
      <c r="M83" s="988"/>
      <c r="N83" s="1033">
        <v>2.4</v>
      </c>
      <c r="O83" s="987">
        <v>12</v>
      </c>
      <c r="P83" s="987" t="s">
        <v>0</v>
      </c>
      <c r="Q83" s="987"/>
      <c r="R83" s="987"/>
      <c r="S83" s="987"/>
      <c r="T83" s="987"/>
      <c r="U83" s="987"/>
      <c r="V83" s="987"/>
      <c r="W83" s="987"/>
      <c r="X83" s="987"/>
      <c r="Y83" s="987"/>
      <c r="Z83" s="987"/>
      <c r="AA83" s="991"/>
      <c r="AB83" s="987"/>
      <c r="AC83" s="987"/>
      <c r="AD83" s="991"/>
      <c r="AE83" s="992"/>
      <c r="AF83" s="992"/>
      <c r="AG83" s="992"/>
      <c r="AH83" s="993"/>
      <c r="AI83" s="994" t="s">
        <v>2195</v>
      </c>
    </row>
    <row r="84" spans="1:2553" s="1029" customFormat="1" ht="12.75" customHeight="1" x14ac:dyDescent="0.2">
      <c r="A84" s="1372"/>
      <c r="B84" s="1104" t="s">
        <v>1935</v>
      </c>
      <c r="C84" s="1105"/>
      <c r="D84" s="1106" t="s">
        <v>2350</v>
      </c>
      <c r="E84" s="977" t="s">
        <v>5</v>
      </c>
      <c r="F84" s="1105" t="s">
        <v>1936</v>
      </c>
      <c r="G84" s="1105">
        <v>20.0883</v>
      </c>
      <c r="H84" s="1105">
        <v>102.265379</v>
      </c>
      <c r="I84" s="1105" t="s">
        <v>3000</v>
      </c>
      <c r="J84" s="1105" t="s">
        <v>3027</v>
      </c>
      <c r="K84" s="987" t="s">
        <v>11</v>
      </c>
      <c r="L84" s="987" t="s">
        <v>3</v>
      </c>
      <c r="M84" s="1105">
        <v>2019</v>
      </c>
      <c r="N84" s="1105">
        <v>160</v>
      </c>
      <c r="O84" s="1105">
        <v>710</v>
      </c>
      <c r="P84" s="1105" t="s">
        <v>0</v>
      </c>
      <c r="Q84" s="1107">
        <v>65</v>
      </c>
      <c r="R84" s="1107">
        <v>442</v>
      </c>
      <c r="S84" s="1105">
        <v>89.1</v>
      </c>
      <c r="T84" s="1105">
        <v>9.56</v>
      </c>
      <c r="U84" s="1108">
        <v>3080</v>
      </c>
      <c r="V84" s="1105"/>
      <c r="W84" s="1105">
        <v>29</v>
      </c>
      <c r="X84" s="1105">
        <v>0</v>
      </c>
      <c r="Y84" s="1105">
        <v>100</v>
      </c>
      <c r="Z84" s="1105">
        <v>0</v>
      </c>
      <c r="AA84" s="1105">
        <v>0</v>
      </c>
      <c r="AB84" s="1105">
        <v>0</v>
      </c>
      <c r="AC84" s="1105">
        <v>0</v>
      </c>
      <c r="AD84" s="1105">
        <v>0</v>
      </c>
      <c r="AE84" s="1105" t="s">
        <v>34</v>
      </c>
      <c r="AF84" s="1105" t="s">
        <v>3131</v>
      </c>
      <c r="AG84" s="1105" t="s">
        <v>3131</v>
      </c>
      <c r="AH84" s="1105" t="s">
        <v>776</v>
      </c>
      <c r="AI84" s="1109" t="s">
        <v>1937</v>
      </c>
      <c r="AJ84" s="1028"/>
      <c r="AK84" s="1028"/>
      <c r="AL84" s="1028"/>
      <c r="AM84" s="1028"/>
      <c r="AN84" s="1028"/>
      <c r="AO84" s="1028"/>
      <c r="AP84" s="1028"/>
      <c r="AQ84" s="1028"/>
      <c r="AR84" s="1028"/>
      <c r="AS84" s="1028"/>
      <c r="AT84" s="1028"/>
      <c r="AU84" s="1028"/>
      <c r="AV84" s="1028"/>
      <c r="AW84" s="1028"/>
      <c r="AX84" s="1028"/>
      <c r="AY84" s="1028"/>
      <c r="AZ84" s="1028"/>
      <c r="BA84" s="1028"/>
      <c r="BB84" s="1028"/>
      <c r="BC84" s="1028"/>
      <c r="BD84" s="1028"/>
      <c r="BE84" s="1028"/>
      <c r="BF84" s="1028"/>
      <c r="BG84" s="1028"/>
      <c r="BH84" s="1028"/>
      <c r="BI84" s="1028"/>
      <c r="BJ84" s="1028"/>
      <c r="BK84" s="1028"/>
      <c r="BL84" s="1028"/>
      <c r="BM84" s="1028"/>
      <c r="BN84" s="1028"/>
      <c r="BO84" s="1028"/>
      <c r="BP84" s="1028"/>
      <c r="BQ84" s="1028"/>
      <c r="BR84" s="1028"/>
      <c r="BS84" s="1028"/>
      <c r="BT84" s="1028"/>
      <c r="BU84" s="1028"/>
      <c r="BV84" s="1028"/>
      <c r="BW84" s="1028"/>
      <c r="BX84" s="1028"/>
      <c r="BY84" s="1028"/>
      <c r="BZ84" s="1028"/>
      <c r="CA84" s="1028"/>
      <c r="CB84" s="1028"/>
      <c r="CC84" s="1028"/>
      <c r="CD84" s="1028"/>
      <c r="CE84" s="1028"/>
      <c r="CF84" s="1028"/>
      <c r="CG84" s="1028"/>
      <c r="CH84" s="1028"/>
      <c r="CI84" s="1028"/>
      <c r="CJ84" s="1028"/>
      <c r="CK84" s="1028"/>
      <c r="CL84" s="1028"/>
      <c r="CM84" s="1028"/>
      <c r="CN84" s="1028"/>
      <c r="CO84" s="1028"/>
      <c r="CP84" s="1028"/>
      <c r="CQ84" s="1028"/>
      <c r="CR84" s="1028"/>
      <c r="CS84" s="1028"/>
      <c r="CT84" s="1028"/>
      <c r="CU84" s="1028"/>
      <c r="CV84" s="1028"/>
      <c r="CW84" s="1028"/>
      <c r="CX84" s="1028"/>
      <c r="CY84" s="1028"/>
      <c r="CZ84" s="1028"/>
      <c r="DA84" s="1028"/>
      <c r="DB84" s="1028"/>
      <c r="DC84" s="1028"/>
      <c r="DD84" s="1028"/>
      <c r="DE84" s="1028"/>
      <c r="DF84" s="1028"/>
      <c r="DG84" s="1028"/>
      <c r="DH84" s="1028"/>
      <c r="DI84" s="1028"/>
      <c r="DJ84" s="1028"/>
      <c r="DK84" s="1028"/>
      <c r="DL84" s="1028"/>
      <c r="DM84" s="1028"/>
      <c r="DN84" s="1028"/>
      <c r="DO84" s="1028"/>
      <c r="DP84" s="1028"/>
      <c r="DQ84" s="1028"/>
      <c r="DR84" s="1028"/>
      <c r="DS84" s="1028"/>
      <c r="DT84" s="1028"/>
      <c r="DU84" s="1028"/>
      <c r="DV84" s="1028"/>
      <c r="DW84" s="1028"/>
      <c r="DX84" s="1028"/>
      <c r="DY84" s="1028"/>
      <c r="DZ84" s="1028"/>
      <c r="EA84" s="1028"/>
      <c r="EB84" s="1028"/>
      <c r="EC84" s="1028"/>
      <c r="ED84" s="1028"/>
      <c r="EE84" s="1028"/>
      <c r="EF84" s="1028"/>
      <c r="EG84" s="1028"/>
      <c r="EH84" s="1028"/>
      <c r="EI84" s="1028"/>
      <c r="EJ84" s="1028"/>
      <c r="EK84" s="1028"/>
      <c r="EL84" s="1028"/>
      <c r="EM84" s="1028"/>
      <c r="EN84" s="1028"/>
      <c r="EO84" s="1028"/>
      <c r="EP84" s="1028"/>
      <c r="EQ84" s="1028"/>
      <c r="ER84" s="1028"/>
      <c r="ES84" s="1028"/>
      <c r="ET84" s="1028"/>
      <c r="EU84" s="1028"/>
      <c r="EV84" s="1028"/>
      <c r="EW84" s="1028"/>
      <c r="EX84" s="1028"/>
      <c r="EY84" s="1028"/>
      <c r="EZ84" s="1028"/>
      <c r="FA84" s="1028"/>
      <c r="FB84" s="1028"/>
      <c r="FC84" s="1028"/>
      <c r="FD84" s="1028"/>
      <c r="FE84" s="1028"/>
      <c r="FF84" s="1028"/>
      <c r="FG84" s="1028"/>
      <c r="FH84" s="1028"/>
      <c r="FI84" s="1028"/>
      <c r="FJ84" s="1028"/>
      <c r="FK84" s="1028"/>
      <c r="FL84" s="1028"/>
      <c r="FM84" s="1028"/>
      <c r="FN84" s="1028"/>
      <c r="FO84" s="1028"/>
      <c r="FP84" s="1028"/>
      <c r="FQ84" s="1028"/>
      <c r="FR84" s="1028"/>
      <c r="FS84" s="1028"/>
      <c r="FT84" s="1028"/>
      <c r="FU84" s="1028"/>
      <c r="FV84" s="1028"/>
      <c r="FW84" s="1028"/>
      <c r="FX84" s="1028"/>
      <c r="FY84" s="1028"/>
      <c r="FZ84" s="1028"/>
      <c r="GA84" s="1028"/>
      <c r="GB84" s="1028"/>
      <c r="GC84" s="1028"/>
      <c r="GD84" s="1028"/>
      <c r="GE84" s="1028"/>
      <c r="GF84" s="1028"/>
      <c r="GG84" s="1028"/>
      <c r="GH84" s="1028"/>
      <c r="GI84" s="1028"/>
      <c r="GJ84" s="1028"/>
      <c r="GK84" s="1028"/>
      <c r="GL84" s="1028"/>
      <c r="GM84" s="1028"/>
      <c r="GN84" s="1028"/>
      <c r="GO84" s="1028"/>
      <c r="GP84" s="1028"/>
      <c r="GQ84" s="1028"/>
      <c r="GR84" s="1028"/>
      <c r="GS84" s="1028"/>
      <c r="GT84" s="1028"/>
      <c r="GU84" s="1028"/>
      <c r="GV84" s="1028"/>
      <c r="GW84" s="1028"/>
      <c r="GX84" s="1028"/>
      <c r="GY84" s="1028"/>
      <c r="GZ84" s="1028"/>
      <c r="HA84" s="1028"/>
      <c r="HB84" s="1028"/>
      <c r="HC84" s="1028"/>
      <c r="HD84" s="1028"/>
      <c r="HE84" s="1028"/>
      <c r="HF84" s="1028"/>
      <c r="HG84" s="1028"/>
      <c r="HH84" s="1028"/>
      <c r="HI84" s="1028"/>
      <c r="HJ84" s="1028"/>
      <c r="HK84" s="1028"/>
      <c r="HL84" s="1028"/>
      <c r="HM84" s="1028"/>
      <c r="HN84" s="1028"/>
      <c r="HO84" s="1028"/>
      <c r="HP84" s="1028"/>
      <c r="HQ84" s="1028"/>
      <c r="HR84" s="1028"/>
      <c r="HS84" s="1028"/>
      <c r="HT84" s="1028"/>
      <c r="HU84" s="1028"/>
      <c r="HV84" s="1028"/>
      <c r="HW84" s="1028"/>
      <c r="HX84" s="1028"/>
      <c r="HY84" s="1028"/>
      <c r="HZ84" s="1028"/>
      <c r="IA84" s="1028"/>
      <c r="IB84" s="1028"/>
      <c r="IC84" s="1028"/>
      <c r="ID84" s="1028"/>
      <c r="IE84" s="1028"/>
      <c r="IF84" s="1028"/>
      <c r="IG84" s="1028"/>
      <c r="IH84" s="1028"/>
      <c r="II84" s="1028"/>
      <c r="IJ84" s="1028"/>
      <c r="IK84" s="1028"/>
      <c r="IL84" s="1028"/>
      <c r="IM84" s="1028"/>
      <c r="IN84" s="1028"/>
      <c r="IO84" s="1028"/>
      <c r="IP84" s="1028"/>
      <c r="IQ84" s="1028"/>
      <c r="IR84" s="1028"/>
      <c r="IS84" s="1028"/>
      <c r="IT84" s="1028"/>
      <c r="IU84" s="1028"/>
      <c r="IV84" s="1028"/>
      <c r="IW84" s="1028"/>
      <c r="IX84" s="1028"/>
      <c r="IY84" s="1028"/>
      <c r="IZ84" s="1028"/>
      <c r="JA84" s="1028"/>
      <c r="JB84" s="1028"/>
      <c r="JC84" s="1028"/>
      <c r="JD84" s="1028"/>
      <c r="JE84" s="1028"/>
      <c r="JF84" s="1028"/>
      <c r="JG84" s="1028"/>
      <c r="JH84" s="1028"/>
      <c r="JI84" s="1028"/>
      <c r="JJ84" s="1028"/>
      <c r="JK84" s="1028"/>
      <c r="JL84" s="1028"/>
      <c r="JM84" s="1028"/>
      <c r="JN84" s="1028"/>
      <c r="JO84" s="1028"/>
      <c r="JP84" s="1028"/>
      <c r="JQ84" s="1028"/>
      <c r="JR84" s="1028"/>
      <c r="JS84" s="1028"/>
      <c r="JT84" s="1028"/>
      <c r="JU84" s="1028"/>
      <c r="JV84" s="1028"/>
      <c r="JW84" s="1028"/>
      <c r="JX84" s="1028"/>
      <c r="JY84" s="1028"/>
      <c r="JZ84" s="1028"/>
      <c r="KA84" s="1028"/>
      <c r="KB84" s="1028"/>
      <c r="KC84" s="1028"/>
      <c r="KD84" s="1028"/>
      <c r="KE84" s="1028"/>
      <c r="KF84" s="1028"/>
      <c r="KG84" s="1028"/>
      <c r="KH84" s="1028"/>
      <c r="KI84" s="1028"/>
      <c r="KJ84" s="1028"/>
      <c r="KK84" s="1028"/>
      <c r="KL84" s="1028"/>
      <c r="KM84" s="1028"/>
      <c r="KN84" s="1028"/>
      <c r="KO84" s="1028"/>
      <c r="KP84" s="1028"/>
      <c r="KQ84" s="1028"/>
      <c r="KR84" s="1028"/>
      <c r="KS84" s="1028"/>
      <c r="KT84" s="1028"/>
      <c r="KU84" s="1028"/>
      <c r="KV84" s="1028"/>
      <c r="KW84" s="1028"/>
      <c r="KX84" s="1028"/>
      <c r="KY84" s="1028"/>
      <c r="KZ84" s="1028"/>
      <c r="LA84" s="1028"/>
      <c r="LB84" s="1028"/>
      <c r="LC84" s="1028"/>
      <c r="LD84" s="1028"/>
      <c r="LE84" s="1028"/>
      <c r="LF84" s="1028"/>
      <c r="LG84" s="1028"/>
      <c r="LH84" s="1028"/>
      <c r="LI84" s="1028"/>
      <c r="LJ84" s="1028"/>
      <c r="LK84" s="1028"/>
      <c r="LL84" s="1028"/>
      <c r="LM84" s="1028"/>
      <c r="LN84" s="1028"/>
      <c r="LO84" s="1028"/>
      <c r="LP84" s="1028"/>
      <c r="LQ84" s="1028"/>
      <c r="LR84" s="1028"/>
      <c r="LS84" s="1028"/>
      <c r="LT84" s="1028"/>
      <c r="LU84" s="1028"/>
      <c r="LV84" s="1028"/>
      <c r="LW84" s="1028"/>
      <c r="LX84" s="1028"/>
      <c r="LY84" s="1028"/>
      <c r="LZ84" s="1028"/>
      <c r="MA84" s="1028"/>
      <c r="MB84" s="1028"/>
      <c r="MC84" s="1028"/>
      <c r="MD84" s="1028"/>
      <c r="ME84" s="1028"/>
      <c r="MF84" s="1028"/>
      <c r="MG84" s="1028"/>
      <c r="MH84" s="1028"/>
      <c r="MI84" s="1028"/>
      <c r="MJ84" s="1028"/>
      <c r="MK84" s="1028"/>
      <c r="ML84" s="1028"/>
      <c r="MM84" s="1028"/>
      <c r="MN84" s="1028"/>
      <c r="MO84" s="1028"/>
      <c r="MP84" s="1028"/>
      <c r="MQ84" s="1028"/>
      <c r="MR84" s="1028"/>
      <c r="MS84" s="1028"/>
      <c r="MT84" s="1028"/>
      <c r="MU84" s="1028"/>
      <c r="MV84" s="1028"/>
      <c r="MW84" s="1028"/>
      <c r="MX84" s="1028"/>
      <c r="MY84" s="1028"/>
      <c r="MZ84" s="1028"/>
      <c r="NA84" s="1028"/>
      <c r="NB84" s="1028"/>
      <c r="NC84" s="1028"/>
      <c r="ND84" s="1028"/>
      <c r="NE84" s="1028"/>
      <c r="NF84" s="1028"/>
      <c r="NG84" s="1028"/>
      <c r="NH84" s="1028"/>
      <c r="NI84" s="1028"/>
      <c r="NJ84" s="1028"/>
      <c r="NK84" s="1028"/>
      <c r="NL84" s="1028"/>
      <c r="NM84" s="1028"/>
      <c r="NN84" s="1028"/>
      <c r="NO84" s="1028"/>
      <c r="NP84" s="1028"/>
      <c r="NQ84" s="1028"/>
      <c r="NR84" s="1028"/>
      <c r="NS84" s="1028"/>
      <c r="NT84" s="1028"/>
      <c r="NU84" s="1028"/>
      <c r="NV84" s="1028"/>
      <c r="NW84" s="1028"/>
      <c r="NX84" s="1028"/>
      <c r="NY84" s="1028"/>
      <c r="NZ84" s="1028"/>
      <c r="OA84" s="1028"/>
      <c r="OB84" s="1028"/>
      <c r="OC84" s="1028"/>
      <c r="OD84" s="1028"/>
      <c r="OE84" s="1028"/>
      <c r="OF84" s="1028"/>
      <c r="OG84" s="1028"/>
      <c r="OH84" s="1028"/>
      <c r="OI84" s="1028"/>
      <c r="OJ84" s="1028"/>
      <c r="OK84" s="1028"/>
      <c r="OL84" s="1028"/>
      <c r="OM84" s="1028"/>
      <c r="ON84" s="1028"/>
      <c r="OO84" s="1028"/>
      <c r="OP84" s="1028"/>
      <c r="OQ84" s="1028"/>
      <c r="OR84" s="1028"/>
      <c r="OS84" s="1028"/>
      <c r="OT84" s="1028"/>
      <c r="OU84" s="1028"/>
      <c r="OV84" s="1028"/>
      <c r="OW84" s="1028"/>
      <c r="OX84" s="1028"/>
      <c r="OY84" s="1028"/>
      <c r="OZ84" s="1028"/>
      <c r="PA84" s="1028"/>
      <c r="PB84" s="1028"/>
      <c r="PC84" s="1028"/>
      <c r="PD84" s="1028"/>
      <c r="PE84" s="1028"/>
      <c r="PF84" s="1028"/>
      <c r="PG84" s="1028"/>
      <c r="PH84" s="1028"/>
      <c r="PI84" s="1028"/>
      <c r="PJ84" s="1028"/>
      <c r="PK84" s="1028"/>
      <c r="PL84" s="1028"/>
      <c r="PM84" s="1028"/>
      <c r="PN84" s="1028"/>
      <c r="PO84" s="1028"/>
      <c r="PP84" s="1028"/>
      <c r="PQ84" s="1028"/>
      <c r="PR84" s="1028"/>
      <c r="PS84" s="1028"/>
      <c r="PT84" s="1028"/>
      <c r="PU84" s="1028"/>
      <c r="PV84" s="1028"/>
      <c r="PW84" s="1028"/>
      <c r="PX84" s="1028"/>
      <c r="PY84" s="1028"/>
      <c r="PZ84" s="1028"/>
      <c r="QA84" s="1028"/>
      <c r="QB84" s="1028"/>
      <c r="QC84" s="1028"/>
      <c r="QD84" s="1028"/>
      <c r="QE84" s="1028"/>
      <c r="QF84" s="1028"/>
      <c r="QG84" s="1028"/>
      <c r="QH84" s="1028"/>
      <c r="QI84" s="1028"/>
      <c r="QJ84" s="1028"/>
      <c r="QK84" s="1028"/>
      <c r="QL84" s="1028"/>
      <c r="QM84" s="1028"/>
      <c r="QN84" s="1028"/>
      <c r="QO84" s="1028"/>
      <c r="QP84" s="1028"/>
      <c r="QQ84" s="1028"/>
      <c r="QR84" s="1028"/>
      <c r="QS84" s="1028"/>
      <c r="QT84" s="1028"/>
      <c r="QU84" s="1028"/>
      <c r="QV84" s="1028"/>
      <c r="QW84" s="1028"/>
      <c r="QX84" s="1028"/>
      <c r="QY84" s="1028"/>
      <c r="QZ84" s="1028"/>
      <c r="RA84" s="1028"/>
      <c r="RB84" s="1028"/>
      <c r="RC84" s="1028"/>
      <c r="RD84" s="1028"/>
      <c r="RE84" s="1028"/>
      <c r="RF84" s="1028"/>
      <c r="RG84" s="1028"/>
      <c r="RH84" s="1028"/>
      <c r="RI84" s="1028"/>
      <c r="RJ84" s="1028"/>
      <c r="RK84" s="1028"/>
      <c r="RL84" s="1028"/>
      <c r="RM84" s="1028"/>
      <c r="RN84" s="1028"/>
      <c r="RO84" s="1028"/>
      <c r="RP84" s="1028"/>
      <c r="RQ84" s="1028"/>
      <c r="RR84" s="1028"/>
      <c r="RS84" s="1028"/>
      <c r="RT84" s="1028"/>
      <c r="RU84" s="1028"/>
      <c r="RV84" s="1028"/>
      <c r="RW84" s="1028"/>
      <c r="RX84" s="1028"/>
      <c r="RY84" s="1028"/>
      <c r="RZ84" s="1028"/>
      <c r="SA84" s="1028"/>
      <c r="SB84" s="1028"/>
      <c r="SC84" s="1028"/>
      <c r="SD84" s="1028"/>
      <c r="SE84" s="1028"/>
      <c r="SF84" s="1028"/>
      <c r="SG84" s="1028"/>
      <c r="SH84" s="1028"/>
      <c r="SI84" s="1028"/>
      <c r="SJ84" s="1028"/>
      <c r="SK84" s="1028"/>
      <c r="SL84" s="1028"/>
      <c r="SM84" s="1028"/>
      <c r="SN84" s="1028"/>
      <c r="SO84" s="1028"/>
      <c r="SP84" s="1028"/>
      <c r="SQ84" s="1028"/>
      <c r="SR84" s="1028"/>
      <c r="SS84" s="1028"/>
      <c r="ST84" s="1028"/>
      <c r="SU84" s="1028"/>
      <c r="SV84" s="1028"/>
      <c r="SW84" s="1028"/>
      <c r="SX84" s="1028"/>
      <c r="SY84" s="1028"/>
      <c r="SZ84" s="1028"/>
      <c r="TA84" s="1028"/>
      <c r="TB84" s="1028"/>
      <c r="TC84" s="1028"/>
      <c r="TD84" s="1028"/>
      <c r="TE84" s="1028"/>
      <c r="TF84" s="1028"/>
      <c r="TG84" s="1028"/>
      <c r="TH84" s="1028"/>
      <c r="TI84" s="1028"/>
      <c r="TJ84" s="1028"/>
      <c r="TK84" s="1028"/>
      <c r="TL84" s="1028"/>
      <c r="TM84" s="1028"/>
      <c r="TN84" s="1028"/>
      <c r="TO84" s="1028"/>
      <c r="TP84" s="1028"/>
      <c r="TQ84" s="1028"/>
      <c r="TR84" s="1028"/>
      <c r="TS84" s="1028"/>
      <c r="TT84" s="1028"/>
      <c r="TU84" s="1028"/>
      <c r="TV84" s="1028"/>
      <c r="TW84" s="1028"/>
      <c r="TX84" s="1028"/>
      <c r="TY84" s="1028"/>
      <c r="TZ84" s="1028"/>
      <c r="UA84" s="1028"/>
      <c r="UB84" s="1028"/>
      <c r="UC84" s="1028"/>
      <c r="UD84" s="1028"/>
      <c r="UE84" s="1028"/>
      <c r="UF84" s="1028"/>
      <c r="UG84" s="1028"/>
      <c r="UH84" s="1028"/>
      <c r="UI84" s="1028"/>
      <c r="UJ84" s="1028"/>
      <c r="UK84" s="1028"/>
      <c r="UL84" s="1028"/>
      <c r="UM84" s="1028"/>
      <c r="UN84" s="1028"/>
      <c r="UO84" s="1028"/>
      <c r="UP84" s="1028"/>
      <c r="UQ84" s="1028"/>
      <c r="UR84" s="1028"/>
      <c r="US84" s="1028"/>
      <c r="UT84" s="1028"/>
      <c r="UU84" s="1028"/>
      <c r="UV84" s="1028"/>
      <c r="UW84" s="1028"/>
      <c r="UX84" s="1028"/>
      <c r="UY84" s="1028"/>
      <c r="UZ84" s="1028"/>
      <c r="VA84" s="1028"/>
      <c r="VB84" s="1028"/>
      <c r="VC84" s="1028"/>
      <c r="VD84" s="1028"/>
      <c r="VE84" s="1028"/>
      <c r="VF84" s="1028"/>
      <c r="VG84" s="1028"/>
      <c r="VH84" s="1028"/>
      <c r="VI84" s="1028"/>
      <c r="VJ84" s="1028"/>
      <c r="VK84" s="1028"/>
      <c r="VL84" s="1028"/>
      <c r="VM84" s="1028"/>
      <c r="VN84" s="1028"/>
      <c r="VO84" s="1028"/>
      <c r="VP84" s="1028"/>
      <c r="VQ84" s="1028"/>
      <c r="VR84" s="1028"/>
      <c r="VS84" s="1028"/>
      <c r="VT84" s="1028"/>
      <c r="VU84" s="1028"/>
      <c r="VV84" s="1028"/>
      <c r="VW84" s="1028"/>
      <c r="VX84" s="1028"/>
      <c r="VY84" s="1028"/>
      <c r="VZ84" s="1028"/>
      <c r="WA84" s="1028"/>
      <c r="WB84" s="1028"/>
      <c r="WC84" s="1028"/>
      <c r="WD84" s="1028"/>
      <c r="WE84" s="1028"/>
      <c r="WF84" s="1028"/>
      <c r="WG84" s="1028"/>
      <c r="WH84" s="1028"/>
      <c r="WI84" s="1028"/>
      <c r="WJ84" s="1028"/>
      <c r="WK84" s="1028"/>
      <c r="WL84" s="1028"/>
      <c r="WM84" s="1028"/>
      <c r="WN84" s="1028"/>
      <c r="WO84" s="1028"/>
      <c r="WP84" s="1028"/>
      <c r="WQ84" s="1028"/>
      <c r="WR84" s="1028"/>
      <c r="WS84" s="1028"/>
      <c r="WT84" s="1028"/>
      <c r="WU84" s="1028"/>
      <c r="WV84" s="1028"/>
      <c r="WW84" s="1028"/>
      <c r="WX84" s="1028"/>
      <c r="WY84" s="1028"/>
      <c r="WZ84" s="1028"/>
      <c r="XA84" s="1028"/>
      <c r="XB84" s="1028"/>
      <c r="XC84" s="1028"/>
      <c r="XD84" s="1028"/>
      <c r="XE84" s="1028"/>
      <c r="XF84" s="1028"/>
      <c r="XG84" s="1028"/>
      <c r="XH84" s="1028"/>
      <c r="XI84" s="1028"/>
      <c r="XJ84" s="1028"/>
      <c r="XK84" s="1028"/>
      <c r="XL84" s="1028"/>
      <c r="XM84" s="1028"/>
      <c r="XN84" s="1028"/>
      <c r="XO84" s="1028"/>
      <c r="XP84" s="1028"/>
      <c r="XQ84" s="1028"/>
      <c r="XR84" s="1028"/>
      <c r="XS84" s="1028"/>
      <c r="XT84" s="1028"/>
      <c r="XU84" s="1028"/>
      <c r="XV84" s="1028"/>
      <c r="XW84" s="1028"/>
      <c r="XX84" s="1028"/>
      <c r="XY84" s="1028"/>
      <c r="XZ84" s="1028"/>
      <c r="YA84" s="1028"/>
      <c r="YB84" s="1028"/>
      <c r="YC84" s="1028"/>
      <c r="YD84" s="1028"/>
      <c r="YE84" s="1028"/>
      <c r="YF84" s="1028"/>
      <c r="YG84" s="1028"/>
      <c r="YH84" s="1028"/>
      <c r="YI84" s="1028"/>
      <c r="YJ84" s="1028"/>
      <c r="YK84" s="1028"/>
      <c r="YL84" s="1028"/>
      <c r="YM84" s="1028"/>
      <c r="YN84" s="1028"/>
      <c r="YO84" s="1028"/>
      <c r="YP84" s="1028"/>
      <c r="YQ84" s="1028"/>
      <c r="YR84" s="1028"/>
      <c r="YS84" s="1028"/>
      <c r="YT84" s="1028"/>
      <c r="YU84" s="1028"/>
      <c r="YV84" s="1028"/>
      <c r="YW84" s="1028"/>
      <c r="YX84" s="1028"/>
      <c r="YY84" s="1028"/>
      <c r="YZ84" s="1028"/>
      <c r="ZA84" s="1028"/>
      <c r="ZB84" s="1028"/>
      <c r="ZC84" s="1028"/>
      <c r="ZD84" s="1028"/>
      <c r="ZE84" s="1028"/>
      <c r="ZF84" s="1028"/>
      <c r="ZG84" s="1028"/>
      <c r="ZH84" s="1028"/>
      <c r="ZI84" s="1028"/>
      <c r="ZJ84" s="1028"/>
      <c r="ZK84" s="1028"/>
      <c r="ZL84" s="1028"/>
      <c r="ZM84" s="1028"/>
      <c r="ZN84" s="1028"/>
      <c r="ZO84" s="1028"/>
      <c r="ZP84" s="1028"/>
      <c r="ZQ84" s="1028"/>
      <c r="ZR84" s="1028"/>
      <c r="ZS84" s="1028"/>
      <c r="ZT84" s="1028"/>
      <c r="ZU84" s="1028"/>
      <c r="ZV84" s="1028"/>
      <c r="ZW84" s="1028"/>
      <c r="ZX84" s="1028"/>
      <c r="ZY84" s="1028"/>
      <c r="ZZ84" s="1028"/>
      <c r="AAA84" s="1028"/>
      <c r="AAB84" s="1028"/>
      <c r="AAC84" s="1028"/>
      <c r="AAD84" s="1028"/>
      <c r="AAE84" s="1028"/>
      <c r="AAF84" s="1028"/>
      <c r="AAG84" s="1028"/>
      <c r="AAH84" s="1028"/>
      <c r="AAI84" s="1028"/>
      <c r="AAJ84" s="1028"/>
      <c r="AAK84" s="1028"/>
      <c r="AAL84" s="1028"/>
      <c r="AAM84" s="1028"/>
      <c r="AAN84" s="1028"/>
      <c r="AAO84" s="1028"/>
      <c r="AAP84" s="1028"/>
      <c r="AAQ84" s="1028"/>
      <c r="AAR84" s="1028"/>
      <c r="AAS84" s="1028"/>
      <c r="AAT84" s="1028"/>
      <c r="AAU84" s="1028"/>
      <c r="AAV84" s="1028"/>
      <c r="AAW84" s="1028"/>
      <c r="AAX84" s="1028"/>
      <c r="AAY84" s="1028"/>
      <c r="AAZ84" s="1028"/>
      <c r="ABA84" s="1028"/>
      <c r="ABB84" s="1028"/>
      <c r="ABC84" s="1028"/>
      <c r="ABD84" s="1028"/>
      <c r="ABE84" s="1028"/>
      <c r="ABF84" s="1028"/>
      <c r="ABG84" s="1028"/>
      <c r="ABH84" s="1028"/>
      <c r="ABI84" s="1028"/>
      <c r="ABJ84" s="1028"/>
      <c r="ABK84" s="1028"/>
      <c r="ABL84" s="1028"/>
      <c r="ABM84" s="1028"/>
      <c r="ABN84" s="1028"/>
      <c r="ABO84" s="1028"/>
      <c r="ABP84" s="1028"/>
      <c r="ABQ84" s="1028"/>
      <c r="ABR84" s="1028"/>
      <c r="ABS84" s="1028"/>
      <c r="ABT84" s="1028"/>
      <c r="ABU84" s="1028"/>
      <c r="ABV84" s="1028"/>
      <c r="ABW84" s="1028"/>
      <c r="ABX84" s="1028"/>
      <c r="ABY84" s="1028"/>
      <c r="ABZ84" s="1028"/>
      <c r="ACA84" s="1028"/>
      <c r="ACB84" s="1028"/>
      <c r="ACC84" s="1028"/>
      <c r="ACD84" s="1028"/>
      <c r="ACE84" s="1028"/>
      <c r="ACF84" s="1028"/>
      <c r="ACG84" s="1028"/>
      <c r="ACH84" s="1028"/>
      <c r="ACI84" s="1028"/>
      <c r="ACJ84" s="1028"/>
      <c r="ACK84" s="1028"/>
      <c r="ACL84" s="1028"/>
      <c r="ACM84" s="1028"/>
      <c r="ACN84" s="1028"/>
      <c r="ACO84" s="1028"/>
      <c r="ACP84" s="1028"/>
      <c r="ACQ84" s="1028"/>
      <c r="ACR84" s="1028"/>
      <c r="ACS84" s="1028"/>
      <c r="ACT84" s="1028"/>
      <c r="ACU84" s="1028"/>
      <c r="ACV84" s="1028"/>
      <c r="ACW84" s="1028"/>
      <c r="ACX84" s="1028"/>
      <c r="ACY84" s="1028"/>
      <c r="ACZ84" s="1028"/>
      <c r="ADA84" s="1028"/>
      <c r="ADB84" s="1028"/>
      <c r="ADC84" s="1028"/>
      <c r="ADD84" s="1028"/>
      <c r="ADE84" s="1028"/>
      <c r="ADF84" s="1028"/>
      <c r="ADG84" s="1028"/>
      <c r="ADH84" s="1028"/>
      <c r="ADI84" s="1028"/>
      <c r="ADJ84" s="1028"/>
      <c r="ADK84" s="1028"/>
      <c r="ADL84" s="1028"/>
      <c r="ADM84" s="1028"/>
      <c r="ADN84" s="1028"/>
      <c r="ADO84" s="1028"/>
      <c r="ADP84" s="1028"/>
      <c r="ADQ84" s="1028"/>
      <c r="ADR84" s="1028"/>
      <c r="ADS84" s="1028"/>
      <c r="ADT84" s="1028"/>
      <c r="ADU84" s="1028"/>
      <c r="ADV84" s="1028"/>
      <c r="ADW84" s="1028"/>
      <c r="ADX84" s="1028"/>
      <c r="ADY84" s="1028"/>
      <c r="ADZ84" s="1028"/>
      <c r="AEA84" s="1028"/>
      <c r="AEB84" s="1028"/>
      <c r="AEC84" s="1028"/>
      <c r="AED84" s="1028"/>
      <c r="AEE84" s="1028"/>
      <c r="AEF84" s="1028"/>
      <c r="AEG84" s="1028"/>
      <c r="AEH84" s="1028"/>
      <c r="AEI84" s="1028"/>
      <c r="AEJ84" s="1028"/>
      <c r="AEK84" s="1028"/>
      <c r="AEL84" s="1028"/>
      <c r="AEM84" s="1028"/>
      <c r="AEN84" s="1028"/>
      <c r="AEO84" s="1028"/>
      <c r="AEP84" s="1028"/>
      <c r="AEQ84" s="1028"/>
      <c r="AER84" s="1028"/>
      <c r="AES84" s="1028"/>
      <c r="AET84" s="1028"/>
      <c r="AEU84" s="1028"/>
      <c r="AEV84" s="1028"/>
      <c r="AEW84" s="1028"/>
      <c r="AEX84" s="1028"/>
      <c r="AEY84" s="1028"/>
      <c r="AEZ84" s="1028"/>
      <c r="AFA84" s="1028"/>
      <c r="AFB84" s="1028"/>
      <c r="AFC84" s="1028"/>
      <c r="AFD84" s="1028"/>
      <c r="AFE84" s="1028"/>
      <c r="AFF84" s="1028"/>
      <c r="AFG84" s="1028"/>
      <c r="AFH84" s="1028"/>
      <c r="AFI84" s="1028"/>
      <c r="AFJ84" s="1028"/>
      <c r="AFK84" s="1028"/>
      <c r="AFL84" s="1028"/>
      <c r="AFM84" s="1028"/>
      <c r="AFN84" s="1028"/>
      <c r="AFO84" s="1028"/>
      <c r="AFP84" s="1028"/>
      <c r="AFQ84" s="1028"/>
      <c r="AFR84" s="1028"/>
      <c r="AFS84" s="1028"/>
      <c r="AFT84" s="1028"/>
      <c r="AFU84" s="1028"/>
      <c r="AFV84" s="1028"/>
      <c r="AFW84" s="1028"/>
      <c r="AFX84" s="1028"/>
      <c r="AFY84" s="1028"/>
      <c r="AFZ84" s="1028"/>
      <c r="AGA84" s="1028"/>
      <c r="AGB84" s="1028"/>
      <c r="AGC84" s="1028"/>
      <c r="AGD84" s="1028"/>
      <c r="AGE84" s="1028"/>
      <c r="AGF84" s="1028"/>
      <c r="AGG84" s="1028"/>
      <c r="AGH84" s="1028"/>
      <c r="AGI84" s="1028"/>
      <c r="AGJ84" s="1028"/>
      <c r="AGK84" s="1028"/>
      <c r="AGL84" s="1028"/>
      <c r="AGM84" s="1028"/>
      <c r="AGN84" s="1028"/>
      <c r="AGO84" s="1028"/>
      <c r="AGP84" s="1028"/>
      <c r="AGQ84" s="1028"/>
      <c r="AGR84" s="1028"/>
      <c r="AGS84" s="1028"/>
      <c r="AGT84" s="1028"/>
      <c r="AGU84" s="1028"/>
      <c r="AGV84" s="1028"/>
      <c r="AGW84" s="1028"/>
      <c r="AGX84" s="1028"/>
      <c r="AGY84" s="1028"/>
      <c r="AGZ84" s="1028"/>
      <c r="AHA84" s="1028"/>
      <c r="AHB84" s="1028"/>
      <c r="AHC84" s="1028"/>
      <c r="AHD84" s="1028"/>
      <c r="AHE84" s="1028"/>
      <c r="AHF84" s="1028"/>
      <c r="AHG84" s="1028"/>
      <c r="AHH84" s="1028"/>
      <c r="AHI84" s="1028"/>
      <c r="AHJ84" s="1028"/>
      <c r="AHK84" s="1028"/>
      <c r="AHL84" s="1028"/>
      <c r="AHM84" s="1028"/>
      <c r="AHN84" s="1028"/>
      <c r="AHO84" s="1028"/>
      <c r="AHP84" s="1028"/>
      <c r="AHQ84" s="1028"/>
      <c r="AHR84" s="1028"/>
      <c r="AHS84" s="1028"/>
      <c r="AHT84" s="1028"/>
      <c r="AHU84" s="1028"/>
      <c r="AHV84" s="1028"/>
      <c r="AHW84" s="1028"/>
      <c r="AHX84" s="1028"/>
      <c r="AHY84" s="1028"/>
      <c r="AHZ84" s="1028"/>
      <c r="AIA84" s="1028"/>
      <c r="AIB84" s="1028"/>
      <c r="AIC84" s="1028"/>
      <c r="AID84" s="1028"/>
      <c r="AIE84" s="1028"/>
      <c r="AIF84" s="1028"/>
      <c r="AIG84" s="1028"/>
      <c r="AIH84" s="1028"/>
      <c r="AII84" s="1028"/>
      <c r="AIJ84" s="1028"/>
      <c r="AIK84" s="1028"/>
      <c r="AIL84" s="1028"/>
      <c r="AIM84" s="1028"/>
      <c r="AIN84" s="1028"/>
      <c r="AIO84" s="1028"/>
      <c r="AIP84" s="1028"/>
      <c r="AIQ84" s="1028"/>
      <c r="AIR84" s="1028"/>
      <c r="AIS84" s="1028"/>
      <c r="AIT84" s="1028"/>
      <c r="AIU84" s="1028"/>
      <c r="AIV84" s="1028"/>
      <c r="AIW84" s="1028"/>
      <c r="AIX84" s="1028"/>
      <c r="AIY84" s="1028"/>
      <c r="AIZ84" s="1028"/>
      <c r="AJA84" s="1028"/>
      <c r="AJB84" s="1028"/>
      <c r="AJC84" s="1028"/>
      <c r="AJD84" s="1028"/>
      <c r="AJE84" s="1028"/>
      <c r="AJF84" s="1028"/>
      <c r="AJG84" s="1028"/>
      <c r="AJH84" s="1028"/>
      <c r="AJI84" s="1028"/>
      <c r="AJJ84" s="1028"/>
      <c r="AJK84" s="1028"/>
      <c r="AJL84" s="1028"/>
      <c r="AJM84" s="1028"/>
      <c r="AJN84" s="1028"/>
      <c r="AJO84" s="1028"/>
      <c r="AJP84" s="1028"/>
      <c r="AJQ84" s="1028"/>
      <c r="AJR84" s="1028"/>
      <c r="AJS84" s="1028"/>
      <c r="AJT84" s="1028"/>
      <c r="AJU84" s="1028"/>
      <c r="AJV84" s="1028"/>
      <c r="AJW84" s="1028"/>
      <c r="AJX84" s="1028"/>
      <c r="AJY84" s="1028"/>
      <c r="AJZ84" s="1028"/>
      <c r="AKA84" s="1028"/>
      <c r="AKB84" s="1028"/>
      <c r="AKC84" s="1028"/>
      <c r="AKD84" s="1028"/>
      <c r="AKE84" s="1028"/>
      <c r="AKF84" s="1028"/>
      <c r="AKG84" s="1028"/>
      <c r="AKH84" s="1028"/>
      <c r="AKI84" s="1028"/>
      <c r="AKJ84" s="1028"/>
      <c r="AKK84" s="1028"/>
      <c r="AKL84" s="1028"/>
      <c r="AKM84" s="1028"/>
      <c r="AKN84" s="1028"/>
      <c r="AKO84" s="1028"/>
      <c r="AKP84" s="1028"/>
      <c r="AKQ84" s="1028"/>
      <c r="AKR84" s="1028"/>
      <c r="AKS84" s="1028"/>
      <c r="AKT84" s="1028"/>
      <c r="AKU84" s="1028"/>
      <c r="AKV84" s="1028"/>
      <c r="AKW84" s="1028"/>
      <c r="AKX84" s="1028"/>
      <c r="AKY84" s="1028"/>
      <c r="AKZ84" s="1028"/>
      <c r="ALA84" s="1028"/>
      <c r="ALB84" s="1028"/>
      <c r="ALC84" s="1028"/>
      <c r="ALD84" s="1028"/>
      <c r="ALE84" s="1028"/>
      <c r="ALF84" s="1028"/>
      <c r="ALG84" s="1028"/>
      <c r="ALH84" s="1028"/>
      <c r="ALI84" s="1028"/>
      <c r="ALJ84" s="1028"/>
      <c r="ALK84" s="1028"/>
      <c r="ALL84" s="1028"/>
      <c r="ALM84" s="1028"/>
      <c r="ALN84" s="1028"/>
      <c r="ALO84" s="1028"/>
      <c r="ALP84" s="1028"/>
      <c r="ALQ84" s="1028"/>
      <c r="ALR84" s="1028"/>
      <c r="ALS84" s="1028"/>
      <c r="ALT84" s="1028"/>
      <c r="ALU84" s="1028"/>
      <c r="ALV84" s="1028"/>
      <c r="ALW84" s="1028"/>
      <c r="ALX84" s="1028"/>
      <c r="ALY84" s="1028"/>
      <c r="ALZ84" s="1028"/>
      <c r="AMA84" s="1028"/>
      <c r="AMB84" s="1028"/>
      <c r="AMC84" s="1028"/>
      <c r="AMD84" s="1028"/>
      <c r="AME84" s="1028"/>
      <c r="AMF84" s="1028"/>
      <c r="AMG84" s="1028"/>
      <c r="AMH84" s="1028"/>
      <c r="AMI84" s="1028"/>
      <c r="AMJ84" s="1028"/>
      <c r="AMK84" s="1028"/>
      <c r="AML84" s="1028"/>
      <c r="AMM84" s="1028"/>
      <c r="AMN84" s="1028"/>
      <c r="AMO84" s="1028"/>
      <c r="AMP84" s="1028"/>
      <c r="AMQ84" s="1028"/>
      <c r="AMR84" s="1028"/>
      <c r="AMS84" s="1028"/>
      <c r="AMT84" s="1028"/>
      <c r="AMU84" s="1028"/>
      <c r="AMV84" s="1028"/>
      <c r="AMW84" s="1028"/>
      <c r="AMX84" s="1028"/>
      <c r="AMY84" s="1028"/>
      <c r="AMZ84" s="1028"/>
      <c r="ANA84" s="1028"/>
      <c r="ANB84" s="1028"/>
      <c r="ANC84" s="1028"/>
      <c r="AND84" s="1028"/>
      <c r="ANE84" s="1028"/>
      <c r="ANF84" s="1028"/>
      <c r="ANG84" s="1028"/>
      <c r="ANH84" s="1028"/>
      <c r="ANI84" s="1028"/>
      <c r="ANJ84" s="1028"/>
      <c r="ANK84" s="1028"/>
      <c r="ANL84" s="1028"/>
      <c r="ANM84" s="1028"/>
      <c r="ANN84" s="1028"/>
      <c r="ANO84" s="1028"/>
      <c r="ANP84" s="1028"/>
      <c r="ANQ84" s="1028"/>
      <c r="ANR84" s="1028"/>
      <c r="ANS84" s="1028"/>
      <c r="ANT84" s="1028"/>
      <c r="ANU84" s="1028"/>
      <c r="ANV84" s="1028"/>
      <c r="ANW84" s="1028"/>
      <c r="ANX84" s="1028"/>
      <c r="ANY84" s="1028"/>
      <c r="ANZ84" s="1028"/>
      <c r="AOA84" s="1028"/>
      <c r="AOB84" s="1028"/>
      <c r="AOC84" s="1028"/>
      <c r="AOD84" s="1028"/>
      <c r="AOE84" s="1028"/>
      <c r="AOF84" s="1028"/>
      <c r="AOG84" s="1028"/>
      <c r="AOH84" s="1028"/>
      <c r="AOI84" s="1028"/>
      <c r="AOJ84" s="1028"/>
      <c r="AOK84" s="1028"/>
      <c r="AOL84" s="1028"/>
      <c r="AOM84" s="1028"/>
      <c r="AON84" s="1028"/>
      <c r="AOO84" s="1028"/>
      <c r="AOP84" s="1028"/>
      <c r="AOQ84" s="1028"/>
      <c r="AOR84" s="1028"/>
      <c r="AOS84" s="1028"/>
      <c r="AOT84" s="1028"/>
      <c r="AOU84" s="1028"/>
      <c r="AOV84" s="1028"/>
      <c r="AOW84" s="1028"/>
      <c r="AOX84" s="1028"/>
      <c r="AOY84" s="1028"/>
      <c r="AOZ84" s="1028"/>
      <c r="APA84" s="1028"/>
      <c r="APB84" s="1028"/>
      <c r="APC84" s="1028"/>
      <c r="APD84" s="1028"/>
      <c r="APE84" s="1028"/>
      <c r="APF84" s="1028"/>
      <c r="APG84" s="1028"/>
      <c r="APH84" s="1028"/>
      <c r="API84" s="1028"/>
      <c r="APJ84" s="1028"/>
      <c r="APK84" s="1028"/>
      <c r="APL84" s="1028"/>
      <c r="APM84" s="1028"/>
      <c r="APN84" s="1028"/>
      <c r="APO84" s="1028"/>
      <c r="APP84" s="1028"/>
      <c r="APQ84" s="1028"/>
      <c r="APR84" s="1028"/>
      <c r="APS84" s="1028"/>
      <c r="APT84" s="1028"/>
      <c r="APU84" s="1028"/>
      <c r="APV84" s="1028"/>
      <c r="APW84" s="1028"/>
      <c r="APX84" s="1028"/>
      <c r="APY84" s="1028"/>
      <c r="APZ84" s="1028"/>
      <c r="AQA84" s="1028"/>
      <c r="AQB84" s="1028"/>
      <c r="AQC84" s="1028"/>
      <c r="AQD84" s="1028"/>
      <c r="AQE84" s="1028"/>
      <c r="AQF84" s="1028"/>
      <c r="AQG84" s="1028"/>
      <c r="AQH84" s="1028"/>
      <c r="AQI84" s="1028"/>
      <c r="AQJ84" s="1028"/>
      <c r="AQK84" s="1028"/>
      <c r="AQL84" s="1028"/>
      <c r="AQM84" s="1028"/>
      <c r="AQN84" s="1028"/>
      <c r="AQO84" s="1028"/>
      <c r="AQP84" s="1028"/>
      <c r="AQQ84" s="1028"/>
      <c r="AQR84" s="1028"/>
      <c r="AQS84" s="1028"/>
      <c r="AQT84" s="1028"/>
      <c r="AQU84" s="1028"/>
      <c r="AQV84" s="1028"/>
      <c r="AQW84" s="1028"/>
      <c r="AQX84" s="1028"/>
      <c r="AQY84" s="1028"/>
      <c r="AQZ84" s="1028"/>
      <c r="ARA84" s="1028"/>
      <c r="ARB84" s="1028"/>
      <c r="ARC84" s="1028"/>
      <c r="ARD84" s="1028"/>
      <c r="ARE84" s="1028"/>
      <c r="ARF84" s="1028"/>
      <c r="ARG84" s="1028"/>
      <c r="ARH84" s="1028"/>
      <c r="ARI84" s="1028"/>
      <c r="ARJ84" s="1028"/>
      <c r="ARK84" s="1028"/>
      <c r="ARL84" s="1028"/>
      <c r="ARM84" s="1028"/>
      <c r="ARN84" s="1028"/>
      <c r="ARO84" s="1028"/>
      <c r="ARP84" s="1028"/>
      <c r="ARQ84" s="1028"/>
      <c r="ARR84" s="1028"/>
      <c r="ARS84" s="1028"/>
      <c r="ART84" s="1028"/>
      <c r="ARU84" s="1028"/>
      <c r="ARV84" s="1028"/>
      <c r="ARW84" s="1028"/>
      <c r="ARX84" s="1028"/>
      <c r="ARY84" s="1028"/>
      <c r="ARZ84" s="1028"/>
      <c r="ASA84" s="1028"/>
      <c r="ASB84" s="1028"/>
      <c r="ASC84" s="1028"/>
      <c r="ASD84" s="1028"/>
      <c r="ASE84" s="1028"/>
      <c r="ASF84" s="1028"/>
      <c r="ASG84" s="1028"/>
      <c r="ASH84" s="1028"/>
      <c r="ASI84" s="1028"/>
      <c r="ASJ84" s="1028"/>
      <c r="ASK84" s="1028"/>
      <c r="ASL84" s="1028"/>
      <c r="ASM84" s="1028"/>
      <c r="ASN84" s="1028"/>
      <c r="ASO84" s="1028"/>
      <c r="ASP84" s="1028"/>
      <c r="ASQ84" s="1028"/>
      <c r="ASR84" s="1028"/>
      <c r="ASS84" s="1028"/>
      <c r="AST84" s="1028"/>
      <c r="ASU84" s="1028"/>
      <c r="ASV84" s="1028"/>
      <c r="ASW84" s="1028"/>
      <c r="ASX84" s="1028"/>
      <c r="ASY84" s="1028"/>
      <c r="ASZ84" s="1028"/>
      <c r="ATA84" s="1028"/>
      <c r="ATB84" s="1028"/>
      <c r="ATC84" s="1028"/>
      <c r="ATD84" s="1028"/>
      <c r="ATE84" s="1028"/>
      <c r="ATF84" s="1028"/>
      <c r="ATG84" s="1028"/>
      <c r="ATH84" s="1028"/>
      <c r="ATI84" s="1028"/>
      <c r="ATJ84" s="1028"/>
      <c r="ATK84" s="1028"/>
      <c r="ATL84" s="1028"/>
      <c r="ATM84" s="1028"/>
      <c r="ATN84" s="1028"/>
      <c r="ATO84" s="1028"/>
      <c r="ATP84" s="1028"/>
      <c r="ATQ84" s="1028"/>
      <c r="ATR84" s="1028"/>
      <c r="ATS84" s="1028"/>
      <c r="ATT84" s="1028"/>
      <c r="ATU84" s="1028"/>
      <c r="ATV84" s="1028"/>
      <c r="ATW84" s="1028"/>
      <c r="ATX84" s="1028"/>
      <c r="ATY84" s="1028"/>
      <c r="ATZ84" s="1028"/>
      <c r="AUA84" s="1028"/>
      <c r="AUB84" s="1028"/>
      <c r="AUC84" s="1028"/>
      <c r="AUD84" s="1028"/>
      <c r="AUE84" s="1028"/>
      <c r="AUF84" s="1028"/>
      <c r="AUG84" s="1028"/>
      <c r="AUH84" s="1028"/>
      <c r="AUI84" s="1028"/>
      <c r="AUJ84" s="1028"/>
      <c r="AUK84" s="1028"/>
      <c r="AUL84" s="1028"/>
      <c r="AUM84" s="1028"/>
      <c r="AUN84" s="1028"/>
      <c r="AUO84" s="1028"/>
      <c r="AUP84" s="1028"/>
      <c r="AUQ84" s="1028"/>
      <c r="AUR84" s="1028"/>
      <c r="AUS84" s="1028"/>
      <c r="AUT84" s="1028"/>
      <c r="AUU84" s="1028"/>
      <c r="AUV84" s="1028"/>
      <c r="AUW84" s="1028"/>
      <c r="AUX84" s="1028"/>
      <c r="AUY84" s="1028"/>
      <c r="AUZ84" s="1028"/>
      <c r="AVA84" s="1028"/>
      <c r="AVB84" s="1028"/>
      <c r="AVC84" s="1028"/>
      <c r="AVD84" s="1028"/>
      <c r="AVE84" s="1028"/>
      <c r="AVF84" s="1028"/>
      <c r="AVG84" s="1028"/>
      <c r="AVH84" s="1028"/>
      <c r="AVI84" s="1028"/>
      <c r="AVJ84" s="1028"/>
      <c r="AVK84" s="1028"/>
      <c r="AVL84" s="1028"/>
      <c r="AVM84" s="1028"/>
      <c r="AVN84" s="1028"/>
      <c r="AVO84" s="1028"/>
      <c r="AVP84" s="1028"/>
      <c r="AVQ84" s="1028"/>
      <c r="AVR84" s="1028"/>
      <c r="AVS84" s="1028"/>
      <c r="AVT84" s="1028"/>
      <c r="AVU84" s="1028"/>
      <c r="AVV84" s="1028"/>
      <c r="AVW84" s="1028"/>
      <c r="AVX84" s="1028"/>
      <c r="AVY84" s="1028"/>
      <c r="AVZ84" s="1028"/>
      <c r="AWA84" s="1028"/>
      <c r="AWB84" s="1028"/>
      <c r="AWC84" s="1028"/>
      <c r="AWD84" s="1028"/>
      <c r="AWE84" s="1028"/>
      <c r="AWF84" s="1028"/>
      <c r="AWG84" s="1028"/>
      <c r="AWH84" s="1028"/>
      <c r="AWI84" s="1028"/>
      <c r="AWJ84" s="1028"/>
      <c r="AWK84" s="1028"/>
      <c r="AWL84" s="1028"/>
      <c r="AWM84" s="1028"/>
      <c r="AWN84" s="1028"/>
      <c r="AWO84" s="1028"/>
      <c r="AWP84" s="1028"/>
      <c r="AWQ84" s="1028"/>
      <c r="AWR84" s="1028"/>
      <c r="AWS84" s="1028"/>
      <c r="AWT84" s="1028"/>
      <c r="AWU84" s="1028"/>
      <c r="AWV84" s="1028"/>
      <c r="AWW84" s="1028"/>
      <c r="AWX84" s="1028"/>
      <c r="AWY84" s="1028"/>
      <c r="AWZ84" s="1028"/>
      <c r="AXA84" s="1028"/>
      <c r="AXB84" s="1028"/>
      <c r="AXC84" s="1028"/>
      <c r="AXD84" s="1028"/>
      <c r="AXE84" s="1028"/>
      <c r="AXF84" s="1028"/>
      <c r="AXG84" s="1028"/>
      <c r="AXH84" s="1028"/>
      <c r="AXI84" s="1028"/>
      <c r="AXJ84" s="1028"/>
      <c r="AXK84" s="1028"/>
      <c r="AXL84" s="1028"/>
      <c r="AXM84" s="1028"/>
      <c r="AXN84" s="1028"/>
      <c r="AXO84" s="1028"/>
      <c r="AXP84" s="1028"/>
      <c r="AXQ84" s="1028"/>
      <c r="AXR84" s="1028"/>
      <c r="AXS84" s="1028"/>
      <c r="AXT84" s="1028"/>
      <c r="AXU84" s="1028"/>
      <c r="AXV84" s="1028"/>
      <c r="AXW84" s="1028"/>
      <c r="AXX84" s="1028"/>
      <c r="AXY84" s="1028"/>
      <c r="AXZ84" s="1028"/>
      <c r="AYA84" s="1028"/>
      <c r="AYB84" s="1028"/>
      <c r="AYC84" s="1028"/>
      <c r="AYD84" s="1028"/>
      <c r="AYE84" s="1028"/>
      <c r="AYF84" s="1028"/>
      <c r="AYG84" s="1028"/>
      <c r="AYH84" s="1028"/>
      <c r="AYI84" s="1028"/>
      <c r="AYJ84" s="1028"/>
      <c r="AYK84" s="1028"/>
      <c r="AYL84" s="1028"/>
      <c r="AYM84" s="1028"/>
      <c r="AYN84" s="1028"/>
      <c r="AYO84" s="1028"/>
      <c r="AYP84" s="1028"/>
      <c r="AYQ84" s="1028"/>
      <c r="AYR84" s="1028"/>
      <c r="AYS84" s="1028"/>
      <c r="AYT84" s="1028"/>
      <c r="AYU84" s="1028"/>
      <c r="AYV84" s="1028"/>
      <c r="AYW84" s="1028"/>
      <c r="AYX84" s="1028"/>
      <c r="AYY84" s="1028"/>
      <c r="AYZ84" s="1028"/>
      <c r="AZA84" s="1028"/>
      <c r="AZB84" s="1028"/>
      <c r="AZC84" s="1028"/>
      <c r="AZD84" s="1028"/>
      <c r="AZE84" s="1028"/>
      <c r="AZF84" s="1028"/>
      <c r="AZG84" s="1028"/>
      <c r="AZH84" s="1028"/>
      <c r="AZI84" s="1028"/>
      <c r="AZJ84" s="1028"/>
      <c r="AZK84" s="1028"/>
      <c r="AZL84" s="1028"/>
      <c r="AZM84" s="1028"/>
      <c r="AZN84" s="1028"/>
      <c r="AZO84" s="1028"/>
      <c r="AZP84" s="1028"/>
      <c r="AZQ84" s="1028"/>
      <c r="AZR84" s="1028"/>
      <c r="AZS84" s="1028"/>
      <c r="AZT84" s="1028"/>
      <c r="AZU84" s="1028"/>
      <c r="AZV84" s="1028"/>
      <c r="AZW84" s="1028"/>
      <c r="AZX84" s="1028"/>
      <c r="AZY84" s="1028"/>
      <c r="AZZ84" s="1028"/>
      <c r="BAA84" s="1028"/>
      <c r="BAB84" s="1028"/>
      <c r="BAC84" s="1028"/>
      <c r="BAD84" s="1028"/>
      <c r="BAE84" s="1028"/>
      <c r="BAF84" s="1028"/>
      <c r="BAG84" s="1028"/>
      <c r="BAH84" s="1028"/>
      <c r="BAI84" s="1028"/>
      <c r="BAJ84" s="1028"/>
      <c r="BAK84" s="1028"/>
      <c r="BAL84" s="1028"/>
      <c r="BAM84" s="1028"/>
      <c r="BAN84" s="1028"/>
      <c r="BAO84" s="1028"/>
      <c r="BAP84" s="1028"/>
      <c r="BAQ84" s="1028"/>
      <c r="BAR84" s="1028"/>
      <c r="BAS84" s="1028"/>
      <c r="BAT84" s="1028"/>
      <c r="BAU84" s="1028"/>
      <c r="BAV84" s="1028"/>
      <c r="BAW84" s="1028"/>
      <c r="BAX84" s="1028"/>
      <c r="BAY84" s="1028"/>
      <c r="BAZ84" s="1028"/>
      <c r="BBA84" s="1028"/>
      <c r="BBB84" s="1028"/>
      <c r="BBC84" s="1028"/>
      <c r="BBD84" s="1028"/>
      <c r="BBE84" s="1028"/>
      <c r="BBF84" s="1028"/>
      <c r="BBG84" s="1028"/>
      <c r="BBH84" s="1028"/>
      <c r="BBI84" s="1028"/>
      <c r="BBJ84" s="1028"/>
      <c r="BBK84" s="1028"/>
      <c r="BBL84" s="1028"/>
      <c r="BBM84" s="1028"/>
      <c r="BBN84" s="1028"/>
      <c r="BBO84" s="1028"/>
      <c r="BBP84" s="1028"/>
      <c r="BBQ84" s="1028"/>
      <c r="BBR84" s="1028"/>
      <c r="BBS84" s="1028"/>
      <c r="BBT84" s="1028"/>
      <c r="BBU84" s="1028"/>
      <c r="BBV84" s="1028"/>
      <c r="BBW84" s="1028"/>
      <c r="BBX84" s="1028"/>
      <c r="BBY84" s="1028"/>
      <c r="BBZ84" s="1028"/>
      <c r="BCA84" s="1028"/>
      <c r="BCB84" s="1028"/>
      <c r="BCC84" s="1028"/>
      <c r="BCD84" s="1028"/>
      <c r="BCE84" s="1028"/>
      <c r="BCF84" s="1028"/>
      <c r="BCG84" s="1028"/>
      <c r="BCH84" s="1028"/>
      <c r="BCI84" s="1028"/>
      <c r="BCJ84" s="1028"/>
      <c r="BCK84" s="1028"/>
      <c r="BCL84" s="1028"/>
      <c r="BCM84" s="1028"/>
      <c r="BCN84" s="1028"/>
      <c r="BCO84" s="1028"/>
      <c r="BCP84" s="1028"/>
      <c r="BCQ84" s="1028"/>
      <c r="BCR84" s="1028"/>
      <c r="BCS84" s="1028"/>
      <c r="BCT84" s="1028"/>
      <c r="BCU84" s="1028"/>
      <c r="BCV84" s="1028"/>
      <c r="BCW84" s="1028"/>
      <c r="BCX84" s="1028"/>
      <c r="BCY84" s="1028"/>
      <c r="BCZ84" s="1028"/>
      <c r="BDA84" s="1028"/>
      <c r="BDB84" s="1028"/>
      <c r="BDC84" s="1028"/>
      <c r="BDD84" s="1028"/>
      <c r="BDE84" s="1028"/>
      <c r="BDF84" s="1028"/>
      <c r="BDG84" s="1028"/>
      <c r="BDH84" s="1028"/>
      <c r="BDI84" s="1028"/>
      <c r="BDJ84" s="1028"/>
      <c r="BDK84" s="1028"/>
      <c r="BDL84" s="1028"/>
      <c r="BDM84" s="1028"/>
      <c r="BDN84" s="1028"/>
      <c r="BDO84" s="1028"/>
      <c r="BDP84" s="1028"/>
      <c r="BDQ84" s="1028"/>
      <c r="BDR84" s="1028"/>
      <c r="BDS84" s="1028"/>
      <c r="BDT84" s="1028"/>
      <c r="BDU84" s="1028"/>
      <c r="BDV84" s="1028"/>
      <c r="BDW84" s="1028"/>
      <c r="BDX84" s="1028"/>
      <c r="BDY84" s="1028"/>
      <c r="BDZ84" s="1028"/>
      <c r="BEA84" s="1028"/>
      <c r="BEB84" s="1028"/>
      <c r="BEC84" s="1028"/>
      <c r="BED84" s="1028"/>
      <c r="BEE84" s="1028"/>
      <c r="BEF84" s="1028"/>
      <c r="BEG84" s="1028"/>
      <c r="BEH84" s="1028"/>
      <c r="BEI84" s="1028"/>
      <c r="BEJ84" s="1028"/>
      <c r="BEK84" s="1028"/>
      <c r="BEL84" s="1028"/>
      <c r="BEM84" s="1028"/>
      <c r="BEN84" s="1028"/>
      <c r="BEO84" s="1028"/>
      <c r="BEP84" s="1028"/>
      <c r="BEQ84" s="1028"/>
      <c r="BER84" s="1028"/>
      <c r="BES84" s="1028"/>
      <c r="BET84" s="1028"/>
      <c r="BEU84" s="1028"/>
      <c r="BEV84" s="1028"/>
      <c r="BEW84" s="1028"/>
      <c r="BEX84" s="1028"/>
      <c r="BEY84" s="1028"/>
      <c r="BEZ84" s="1028"/>
      <c r="BFA84" s="1028"/>
      <c r="BFB84" s="1028"/>
      <c r="BFC84" s="1028"/>
      <c r="BFD84" s="1028"/>
      <c r="BFE84" s="1028"/>
      <c r="BFF84" s="1028"/>
      <c r="BFG84" s="1028"/>
      <c r="BFH84" s="1028"/>
      <c r="BFI84" s="1028"/>
      <c r="BFJ84" s="1028"/>
      <c r="BFK84" s="1028"/>
      <c r="BFL84" s="1028"/>
      <c r="BFM84" s="1028"/>
      <c r="BFN84" s="1028"/>
      <c r="BFO84" s="1028"/>
      <c r="BFP84" s="1028"/>
      <c r="BFQ84" s="1028"/>
      <c r="BFR84" s="1028"/>
      <c r="BFS84" s="1028"/>
      <c r="BFT84" s="1028"/>
      <c r="BFU84" s="1028"/>
      <c r="BFV84" s="1028"/>
      <c r="BFW84" s="1028"/>
      <c r="BFX84" s="1028"/>
      <c r="BFY84" s="1028"/>
      <c r="BFZ84" s="1028"/>
      <c r="BGA84" s="1028"/>
      <c r="BGB84" s="1028"/>
      <c r="BGC84" s="1028"/>
      <c r="BGD84" s="1028"/>
      <c r="BGE84" s="1028"/>
      <c r="BGF84" s="1028"/>
      <c r="BGG84" s="1028"/>
      <c r="BGH84" s="1028"/>
      <c r="BGI84" s="1028"/>
      <c r="BGJ84" s="1028"/>
      <c r="BGK84" s="1028"/>
      <c r="BGL84" s="1028"/>
      <c r="BGM84" s="1028"/>
      <c r="BGN84" s="1028"/>
      <c r="BGO84" s="1028"/>
      <c r="BGP84" s="1028"/>
      <c r="BGQ84" s="1028"/>
      <c r="BGR84" s="1028"/>
      <c r="BGS84" s="1028"/>
      <c r="BGT84" s="1028"/>
      <c r="BGU84" s="1028"/>
      <c r="BGV84" s="1028"/>
      <c r="BGW84" s="1028"/>
      <c r="BGX84" s="1028"/>
      <c r="BGY84" s="1028"/>
      <c r="BGZ84" s="1028"/>
      <c r="BHA84" s="1028"/>
      <c r="BHB84" s="1028"/>
      <c r="BHC84" s="1028"/>
      <c r="BHD84" s="1028"/>
      <c r="BHE84" s="1028"/>
      <c r="BHF84" s="1028"/>
      <c r="BHG84" s="1028"/>
      <c r="BHH84" s="1028"/>
      <c r="BHI84" s="1028"/>
      <c r="BHJ84" s="1028"/>
      <c r="BHK84" s="1028"/>
      <c r="BHL84" s="1028"/>
      <c r="BHM84" s="1028"/>
      <c r="BHN84" s="1028"/>
      <c r="BHO84" s="1028"/>
      <c r="BHP84" s="1028"/>
      <c r="BHQ84" s="1028"/>
      <c r="BHR84" s="1028"/>
      <c r="BHS84" s="1028"/>
      <c r="BHT84" s="1028"/>
      <c r="BHU84" s="1028"/>
      <c r="BHV84" s="1028"/>
      <c r="BHW84" s="1028"/>
      <c r="BHX84" s="1028"/>
      <c r="BHY84" s="1028"/>
      <c r="BHZ84" s="1028"/>
      <c r="BIA84" s="1028"/>
      <c r="BIB84" s="1028"/>
      <c r="BIC84" s="1028"/>
      <c r="BID84" s="1028"/>
      <c r="BIE84" s="1028"/>
      <c r="BIF84" s="1028"/>
      <c r="BIG84" s="1028"/>
      <c r="BIH84" s="1028"/>
      <c r="BII84" s="1028"/>
      <c r="BIJ84" s="1028"/>
      <c r="BIK84" s="1028"/>
      <c r="BIL84" s="1028"/>
      <c r="BIM84" s="1028"/>
      <c r="BIN84" s="1028"/>
      <c r="BIO84" s="1028"/>
      <c r="BIP84" s="1028"/>
      <c r="BIQ84" s="1028"/>
      <c r="BIR84" s="1028"/>
      <c r="BIS84" s="1028"/>
      <c r="BIT84" s="1028"/>
      <c r="BIU84" s="1028"/>
      <c r="BIV84" s="1028"/>
      <c r="BIW84" s="1028"/>
      <c r="BIX84" s="1028"/>
      <c r="BIY84" s="1028"/>
      <c r="BIZ84" s="1028"/>
      <c r="BJA84" s="1028"/>
      <c r="BJB84" s="1028"/>
      <c r="BJC84" s="1028"/>
      <c r="BJD84" s="1028"/>
      <c r="BJE84" s="1028"/>
      <c r="BJF84" s="1028"/>
      <c r="BJG84" s="1028"/>
      <c r="BJH84" s="1028"/>
      <c r="BJI84" s="1028"/>
      <c r="BJJ84" s="1028"/>
      <c r="BJK84" s="1028"/>
      <c r="BJL84" s="1028"/>
      <c r="BJM84" s="1028"/>
      <c r="BJN84" s="1028"/>
      <c r="BJO84" s="1028"/>
      <c r="BJP84" s="1028"/>
      <c r="BJQ84" s="1028"/>
      <c r="BJR84" s="1028"/>
      <c r="BJS84" s="1028"/>
      <c r="BJT84" s="1028"/>
      <c r="BJU84" s="1028"/>
      <c r="BJV84" s="1028"/>
      <c r="BJW84" s="1028"/>
      <c r="BJX84" s="1028"/>
      <c r="BJY84" s="1028"/>
      <c r="BJZ84" s="1028"/>
      <c r="BKA84" s="1028"/>
      <c r="BKB84" s="1028"/>
      <c r="BKC84" s="1028"/>
      <c r="BKD84" s="1028"/>
      <c r="BKE84" s="1028"/>
      <c r="BKF84" s="1028"/>
      <c r="BKG84" s="1028"/>
      <c r="BKH84" s="1028"/>
      <c r="BKI84" s="1028"/>
      <c r="BKJ84" s="1028"/>
      <c r="BKK84" s="1028"/>
      <c r="BKL84" s="1028"/>
      <c r="BKM84" s="1028"/>
      <c r="BKN84" s="1028"/>
      <c r="BKO84" s="1028"/>
      <c r="BKP84" s="1028"/>
      <c r="BKQ84" s="1028"/>
      <c r="BKR84" s="1028"/>
      <c r="BKS84" s="1028"/>
      <c r="BKT84" s="1028"/>
      <c r="BKU84" s="1028"/>
      <c r="BKV84" s="1028"/>
      <c r="BKW84" s="1028"/>
      <c r="BKX84" s="1028"/>
      <c r="BKY84" s="1028"/>
      <c r="BKZ84" s="1028"/>
      <c r="BLA84" s="1028"/>
      <c r="BLB84" s="1028"/>
      <c r="BLC84" s="1028"/>
      <c r="BLD84" s="1028"/>
      <c r="BLE84" s="1028"/>
      <c r="BLF84" s="1028"/>
      <c r="BLG84" s="1028"/>
      <c r="BLH84" s="1028"/>
      <c r="BLI84" s="1028"/>
      <c r="BLJ84" s="1028"/>
      <c r="BLK84" s="1028"/>
      <c r="BLL84" s="1028"/>
      <c r="BLM84" s="1028"/>
      <c r="BLN84" s="1028"/>
      <c r="BLO84" s="1028"/>
      <c r="BLP84" s="1028"/>
      <c r="BLQ84" s="1028"/>
      <c r="BLR84" s="1028"/>
      <c r="BLS84" s="1028"/>
      <c r="BLT84" s="1028"/>
      <c r="BLU84" s="1028"/>
      <c r="BLV84" s="1028"/>
      <c r="BLW84" s="1028"/>
      <c r="BLX84" s="1028"/>
      <c r="BLY84" s="1028"/>
      <c r="BLZ84" s="1028"/>
      <c r="BMA84" s="1028"/>
      <c r="BMB84" s="1028"/>
      <c r="BMC84" s="1028"/>
      <c r="BMD84" s="1028"/>
      <c r="BME84" s="1028"/>
      <c r="BMF84" s="1028"/>
      <c r="BMG84" s="1028"/>
      <c r="BMH84" s="1028"/>
      <c r="BMI84" s="1028"/>
      <c r="BMJ84" s="1028"/>
      <c r="BMK84" s="1028"/>
      <c r="BML84" s="1028"/>
      <c r="BMM84" s="1028"/>
      <c r="BMN84" s="1028"/>
      <c r="BMO84" s="1028"/>
      <c r="BMP84" s="1028"/>
      <c r="BMQ84" s="1028"/>
      <c r="BMR84" s="1028"/>
      <c r="BMS84" s="1028"/>
      <c r="BMT84" s="1028"/>
      <c r="BMU84" s="1028"/>
      <c r="BMV84" s="1028"/>
      <c r="BMW84" s="1028"/>
      <c r="BMX84" s="1028"/>
      <c r="BMY84" s="1028"/>
      <c r="BMZ84" s="1028"/>
      <c r="BNA84" s="1028"/>
      <c r="BNB84" s="1028"/>
      <c r="BNC84" s="1028"/>
      <c r="BND84" s="1028"/>
      <c r="BNE84" s="1028"/>
      <c r="BNF84" s="1028"/>
      <c r="BNG84" s="1028"/>
      <c r="BNH84" s="1028"/>
      <c r="BNI84" s="1028"/>
      <c r="BNJ84" s="1028"/>
      <c r="BNK84" s="1028"/>
      <c r="BNL84" s="1028"/>
      <c r="BNM84" s="1028"/>
      <c r="BNN84" s="1028"/>
      <c r="BNO84" s="1028"/>
      <c r="BNP84" s="1028"/>
      <c r="BNQ84" s="1028"/>
      <c r="BNR84" s="1028"/>
      <c r="BNS84" s="1028"/>
      <c r="BNT84" s="1028"/>
      <c r="BNU84" s="1028"/>
      <c r="BNV84" s="1028"/>
      <c r="BNW84" s="1028"/>
      <c r="BNX84" s="1028"/>
      <c r="BNY84" s="1028"/>
      <c r="BNZ84" s="1028"/>
      <c r="BOA84" s="1028"/>
      <c r="BOB84" s="1028"/>
      <c r="BOC84" s="1028"/>
      <c r="BOD84" s="1028"/>
      <c r="BOE84" s="1028"/>
      <c r="BOF84" s="1028"/>
      <c r="BOG84" s="1028"/>
      <c r="BOH84" s="1028"/>
      <c r="BOI84" s="1028"/>
      <c r="BOJ84" s="1028"/>
      <c r="BOK84" s="1028"/>
      <c r="BOL84" s="1028"/>
      <c r="BOM84" s="1028"/>
      <c r="BON84" s="1028"/>
      <c r="BOO84" s="1028"/>
      <c r="BOP84" s="1028"/>
      <c r="BOQ84" s="1028"/>
      <c r="BOR84" s="1028"/>
      <c r="BOS84" s="1028"/>
      <c r="BOT84" s="1028"/>
      <c r="BOU84" s="1028"/>
      <c r="BOV84" s="1028"/>
      <c r="BOW84" s="1028"/>
      <c r="BOX84" s="1028"/>
      <c r="BOY84" s="1028"/>
      <c r="BOZ84" s="1028"/>
      <c r="BPA84" s="1028"/>
      <c r="BPB84" s="1028"/>
      <c r="BPC84" s="1028"/>
      <c r="BPD84" s="1028"/>
      <c r="BPE84" s="1028"/>
      <c r="BPF84" s="1028"/>
      <c r="BPG84" s="1028"/>
      <c r="BPH84" s="1028"/>
      <c r="BPI84" s="1028"/>
      <c r="BPJ84" s="1028"/>
      <c r="BPK84" s="1028"/>
      <c r="BPL84" s="1028"/>
      <c r="BPM84" s="1028"/>
      <c r="BPN84" s="1028"/>
      <c r="BPO84" s="1028"/>
      <c r="BPP84" s="1028"/>
      <c r="BPQ84" s="1028"/>
      <c r="BPR84" s="1028"/>
      <c r="BPS84" s="1028"/>
      <c r="BPT84" s="1028"/>
      <c r="BPU84" s="1028"/>
      <c r="BPV84" s="1028"/>
      <c r="BPW84" s="1028"/>
      <c r="BPX84" s="1028"/>
      <c r="BPY84" s="1028"/>
      <c r="BPZ84" s="1028"/>
      <c r="BQA84" s="1028"/>
      <c r="BQB84" s="1028"/>
      <c r="BQC84" s="1028"/>
      <c r="BQD84" s="1028"/>
      <c r="BQE84" s="1028"/>
      <c r="BQF84" s="1028"/>
      <c r="BQG84" s="1028"/>
      <c r="BQH84" s="1028"/>
      <c r="BQI84" s="1028"/>
      <c r="BQJ84" s="1028"/>
      <c r="BQK84" s="1028"/>
      <c r="BQL84" s="1028"/>
      <c r="BQM84" s="1028"/>
      <c r="BQN84" s="1028"/>
      <c r="BQO84" s="1028"/>
      <c r="BQP84" s="1028"/>
      <c r="BQQ84" s="1028"/>
      <c r="BQR84" s="1028"/>
      <c r="BQS84" s="1028"/>
      <c r="BQT84" s="1028"/>
      <c r="BQU84" s="1028"/>
      <c r="BQV84" s="1028"/>
      <c r="BQW84" s="1028"/>
      <c r="BQX84" s="1028"/>
      <c r="BQY84" s="1028"/>
      <c r="BQZ84" s="1028"/>
      <c r="BRA84" s="1028"/>
      <c r="BRB84" s="1028"/>
      <c r="BRC84" s="1028"/>
      <c r="BRD84" s="1028"/>
      <c r="BRE84" s="1028"/>
      <c r="BRF84" s="1028"/>
      <c r="BRG84" s="1028"/>
      <c r="BRH84" s="1028"/>
      <c r="BRI84" s="1028"/>
      <c r="BRJ84" s="1028"/>
      <c r="BRK84" s="1028"/>
      <c r="BRL84" s="1028"/>
      <c r="BRM84" s="1028"/>
      <c r="BRN84" s="1028"/>
      <c r="BRO84" s="1028"/>
      <c r="BRP84" s="1028"/>
      <c r="BRQ84" s="1028"/>
      <c r="BRR84" s="1028"/>
      <c r="BRS84" s="1028"/>
      <c r="BRT84" s="1028"/>
      <c r="BRU84" s="1028"/>
      <c r="BRV84" s="1028"/>
      <c r="BRW84" s="1028"/>
      <c r="BRX84" s="1028"/>
      <c r="BRY84" s="1028"/>
      <c r="BRZ84" s="1028"/>
      <c r="BSA84" s="1028"/>
      <c r="BSB84" s="1028"/>
      <c r="BSC84" s="1028"/>
      <c r="BSD84" s="1028"/>
      <c r="BSE84" s="1028"/>
      <c r="BSF84" s="1028"/>
      <c r="BSG84" s="1028"/>
      <c r="BSH84" s="1028"/>
      <c r="BSI84" s="1028"/>
      <c r="BSJ84" s="1028"/>
      <c r="BSK84" s="1028"/>
      <c r="BSL84" s="1028"/>
      <c r="BSM84" s="1028"/>
      <c r="BSN84" s="1028"/>
      <c r="BSO84" s="1028"/>
      <c r="BSP84" s="1028"/>
      <c r="BSQ84" s="1028"/>
      <c r="BSR84" s="1028"/>
      <c r="BSS84" s="1028"/>
      <c r="BST84" s="1028"/>
      <c r="BSU84" s="1028"/>
      <c r="BSV84" s="1028"/>
      <c r="BSW84" s="1028"/>
      <c r="BSX84" s="1028"/>
      <c r="BSY84" s="1028"/>
      <c r="BSZ84" s="1028"/>
      <c r="BTA84" s="1028"/>
      <c r="BTB84" s="1028"/>
      <c r="BTC84" s="1028"/>
      <c r="BTD84" s="1028"/>
      <c r="BTE84" s="1028"/>
      <c r="BTF84" s="1028"/>
      <c r="BTG84" s="1028"/>
      <c r="BTH84" s="1028"/>
      <c r="BTI84" s="1028"/>
      <c r="BTJ84" s="1028"/>
      <c r="BTK84" s="1028"/>
      <c r="BTL84" s="1028"/>
      <c r="BTM84" s="1028"/>
      <c r="BTN84" s="1028"/>
      <c r="BTO84" s="1028"/>
      <c r="BTP84" s="1028"/>
      <c r="BTQ84" s="1028"/>
      <c r="BTR84" s="1028"/>
      <c r="BTS84" s="1028"/>
      <c r="BTT84" s="1028"/>
      <c r="BTU84" s="1028"/>
      <c r="BTV84" s="1028"/>
      <c r="BTW84" s="1028"/>
      <c r="BTX84" s="1028"/>
      <c r="BTY84" s="1028"/>
      <c r="BTZ84" s="1028"/>
      <c r="BUA84" s="1028"/>
      <c r="BUB84" s="1028"/>
      <c r="BUC84" s="1028"/>
      <c r="BUD84" s="1028"/>
      <c r="BUE84" s="1028"/>
      <c r="BUF84" s="1028"/>
      <c r="BUG84" s="1028"/>
      <c r="BUH84" s="1028"/>
      <c r="BUI84" s="1028"/>
      <c r="BUJ84" s="1028"/>
      <c r="BUK84" s="1028"/>
      <c r="BUL84" s="1028"/>
      <c r="BUM84" s="1028"/>
      <c r="BUN84" s="1028"/>
      <c r="BUO84" s="1028"/>
      <c r="BUP84" s="1028"/>
      <c r="BUQ84" s="1028"/>
      <c r="BUR84" s="1028"/>
      <c r="BUS84" s="1028"/>
      <c r="BUT84" s="1028"/>
      <c r="BUU84" s="1028"/>
      <c r="BUV84" s="1028"/>
      <c r="BUW84" s="1028"/>
      <c r="BUX84" s="1028"/>
      <c r="BUY84" s="1028"/>
      <c r="BUZ84" s="1028"/>
      <c r="BVA84" s="1028"/>
      <c r="BVB84" s="1028"/>
      <c r="BVC84" s="1028"/>
      <c r="BVD84" s="1028"/>
      <c r="BVE84" s="1028"/>
      <c r="BVF84" s="1028"/>
      <c r="BVG84" s="1028"/>
      <c r="BVH84" s="1028"/>
      <c r="BVI84" s="1028"/>
      <c r="BVJ84" s="1028"/>
      <c r="BVK84" s="1028"/>
      <c r="BVL84" s="1028"/>
      <c r="BVM84" s="1028"/>
      <c r="BVN84" s="1028"/>
      <c r="BVO84" s="1028"/>
      <c r="BVP84" s="1028"/>
      <c r="BVQ84" s="1028"/>
      <c r="BVR84" s="1028"/>
      <c r="BVS84" s="1028"/>
      <c r="BVT84" s="1028"/>
      <c r="BVU84" s="1028"/>
      <c r="BVV84" s="1028"/>
      <c r="BVW84" s="1028"/>
      <c r="BVX84" s="1028"/>
      <c r="BVY84" s="1028"/>
      <c r="BVZ84" s="1028"/>
      <c r="BWA84" s="1028"/>
      <c r="BWB84" s="1028"/>
      <c r="BWC84" s="1028"/>
      <c r="BWD84" s="1028"/>
      <c r="BWE84" s="1028"/>
      <c r="BWF84" s="1028"/>
      <c r="BWG84" s="1028"/>
      <c r="BWH84" s="1028"/>
      <c r="BWI84" s="1028"/>
      <c r="BWJ84" s="1028"/>
      <c r="BWK84" s="1028"/>
      <c r="BWL84" s="1028"/>
      <c r="BWM84" s="1028"/>
      <c r="BWN84" s="1028"/>
      <c r="BWO84" s="1028"/>
      <c r="BWP84" s="1028"/>
      <c r="BWQ84" s="1028"/>
      <c r="BWR84" s="1028"/>
      <c r="BWS84" s="1028"/>
      <c r="BWT84" s="1028"/>
      <c r="BWU84" s="1028"/>
      <c r="BWV84" s="1028"/>
      <c r="BWW84" s="1028"/>
      <c r="BWX84" s="1028"/>
      <c r="BWY84" s="1028"/>
      <c r="BWZ84" s="1028"/>
      <c r="BXA84" s="1028"/>
      <c r="BXB84" s="1028"/>
      <c r="BXC84" s="1028"/>
      <c r="BXD84" s="1028"/>
      <c r="BXE84" s="1028"/>
      <c r="BXF84" s="1028"/>
      <c r="BXG84" s="1028"/>
      <c r="BXH84" s="1028"/>
      <c r="BXI84" s="1028"/>
      <c r="BXJ84" s="1028"/>
      <c r="BXK84" s="1028"/>
      <c r="BXL84" s="1028"/>
      <c r="BXM84" s="1028"/>
      <c r="BXN84" s="1028"/>
      <c r="BXO84" s="1028"/>
      <c r="BXP84" s="1028"/>
      <c r="BXQ84" s="1028"/>
      <c r="BXR84" s="1028"/>
      <c r="BXS84" s="1028"/>
      <c r="BXT84" s="1028"/>
      <c r="BXU84" s="1028"/>
      <c r="BXV84" s="1028"/>
      <c r="BXW84" s="1028"/>
      <c r="BXX84" s="1028"/>
      <c r="BXY84" s="1028"/>
      <c r="BXZ84" s="1028"/>
      <c r="BYA84" s="1028"/>
      <c r="BYB84" s="1028"/>
      <c r="BYC84" s="1028"/>
      <c r="BYD84" s="1028"/>
      <c r="BYE84" s="1028"/>
      <c r="BYF84" s="1028"/>
      <c r="BYG84" s="1028"/>
      <c r="BYH84" s="1028"/>
      <c r="BYI84" s="1028"/>
      <c r="BYJ84" s="1028"/>
      <c r="BYK84" s="1028"/>
      <c r="BYL84" s="1028"/>
      <c r="BYM84" s="1028"/>
      <c r="BYN84" s="1028"/>
      <c r="BYO84" s="1028"/>
      <c r="BYP84" s="1028"/>
      <c r="BYQ84" s="1028"/>
      <c r="BYR84" s="1028"/>
      <c r="BYS84" s="1028"/>
      <c r="BYT84" s="1028"/>
      <c r="BYU84" s="1028"/>
      <c r="BYV84" s="1028"/>
      <c r="BYW84" s="1028"/>
      <c r="BYX84" s="1028"/>
      <c r="BYY84" s="1028"/>
      <c r="BYZ84" s="1028"/>
      <c r="BZA84" s="1028"/>
      <c r="BZB84" s="1028"/>
      <c r="BZC84" s="1028"/>
      <c r="BZD84" s="1028"/>
      <c r="BZE84" s="1028"/>
      <c r="BZF84" s="1028"/>
      <c r="BZG84" s="1028"/>
      <c r="BZH84" s="1028"/>
      <c r="BZI84" s="1028"/>
      <c r="BZJ84" s="1028"/>
      <c r="BZK84" s="1028"/>
      <c r="BZL84" s="1028"/>
      <c r="BZM84" s="1028"/>
      <c r="BZN84" s="1028"/>
      <c r="BZO84" s="1028"/>
      <c r="BZP84" s="1028"/>
      <c r="BZQ84" s="1028"/>
      <c r="BZR84" s="1028"/>
      <c r="BZS84" s="1028"/>
      <c r="BZT84" s="1028"/>
      <c r="BZU84" s="1028"/>
      <c r="BZV84" s="1028"/>
      <c r="BZW84" s="1028"/>
      <c r="BZX84" s="1028"/>
      <c r="BZY84" s="1028"/>
      <c r="BZZ84" s="1028"/>
      <c r="CAA84" s="1028"/>
      <c r="CAB84" s="1028"/>
      <c r="CAC84" s="1028"/>
      <c r="CAD84" s="1028"/>
      <c r="CAE84" s="1028"/>
      <c r="CAF84" s="1028"/>
      <c r="CAG84" s="1028"/>
      <c r="CAH84" s="1028"/>
      <c r="CAI84" s="1028"/>
      <c r="CAJ84" s="1028"/>
      <c r="CAK84" s="1028"/>
      <c r="CAL84" s="1028"/>
      <c r="CAM84" s="1028"/>
      <c r="CAN84" s="1028"/>
      <c r="CAO84" s="1028"/>
      <c r="CAP84" s="1028"/>
      <c r="CAQ84" s="1028"/>
      <c r="CAR84" s="1028"/>
      <c r="CAS84" s="1028"/>
      <c r="CAT84" s="1028"/>
      <c r="CAU84" s="1028"/>
      <c r="CAV84" s="1028"/>
      <c r="CAW84" s="1028"/>
      <c r="CAX84" s="1028"/>
      <c r="CAY84" s="1028"/>
      <c r="CAZ84" s="1028"/>
      <c r="CBA84" s="1028"/>
      <c r="CBB84" s="1028"/>
      <c r="CBC84" s="1028"/>
      <c r="CBD84" s="1028"/>
      <c r="CBE84" s="1028"/>
      <c r="CBF84" s="1028"/>
      <c r="CBG84" s="1028"/>
      <c r="CBH84" s="1028"/>
      <c r="CBI84" s="1028"/>
      <c r="CBJ84" s="1028"/>
      <c r="CBK84" s="1028"/>
      <c r="CBL84" s="1028"/>
      <c r="CBM84" s="1028"/>
      <c r="CBN84" s="1028"/>
      <c r="CBO84" s="1028"/>
      <c r="CBP84" s="1028"/>
      <c r="CBQ84" s="1028"/>
      <c r="CBR84" s="1028"/>
      <c r="CBS84" s="1028"/>
      <c r="CBT84" s="1028"/>
      <c r="CBU84" s="1028"/>
      <c r="CBV84" s="1028"/>
      <c r="CBW84" s="1028"/>
      <c r="CBX84" s="1028"/>
      <c r="CBY84" s="1028"/>
      <c r="CBZ84" s="1028"/>
      <c r="CCA84" s="1028"/>
      <c r="CCB84" s="1028"/>
      <c r="CCC84" s="1028"/>
      <c r="CCD84" s="1028"/>
      <c r="CCE84" s="1028"/>
      <c r="CCF84" s="1028"/>
      <c r="CCG84" s="1028"/>
      <c r="CCH84" s="1028"/>
      <c r="CCI84" s="1028"/>
      <c r="CCJ84" s="1028"/>
      <c r="CCK84" s="1028"/>
      <c r="CCL84" s="1028"/>
      <c r="CCM84" s="1028"/>
      <c r="CCN84" s="1028"/>
      <c r="CCO84" s="1028"/>
      <c r="CCP84" s="1028"/>
      <c r="CCQ84" s="1028"/>
      <c r="CCR84" s="1028"/>
      <c r="CCS84" s="1028"/>
      <c r="CCT84" s="1028"/>
      <c r="CCU84" s="1028"/>
      <c r="CCV84" s="1028"/>
      <c r="CCW84" s="1028"/>
      <c r="CCX84" s="1028"/>
      <c r="CCY84" s="1028"/>
      <c r="CCZ84" s="1028"/>
      <c r="CDA84" s="1028"/>
      <c r="CDB84" s="1028"/>
      <c r="CDC84" s="1028"/>
      <c r="CDD84" s="1028"/>
      <c r="CDE84" s="1028"/>
      <c r="CDF84" s="1028"/>
      <c r="CDG84" s="1028"/>
      <c r="CDH84" s="1028"/>
      <c r="CDI84" s="1028"/>
      <c r="CDJ84" s="1028"/>
      <c r="CDK84" s="1028"/>
      <c r="CDL84" s="1028"/>
      <c r="CDM84" s="1028"/>
      <c r="CDN84" s="1028"/>
      <c r="CDO84" s="1028"/>
      <c r="CDP84" s="1028"/>
      <c r="CDQ84" s="1028"/>
      <c r="CDR84" s="1028"/>
      <c r="CDS84" s="1028"/>
      <c r="CDT84" s="1028"/>
      <c r="CDU84" s="1028"/>
      <c r="CDV84" s="1028"/>
      <c r="CDW84" s="1028"/>
      <c r="CDX84" s="1028"/>
      <c r="CDY84" s="1028"/>
      <c r="CDZ84" s="1028"/>
      <c r="CEA84" s="1028"/>
      <c r="CEB84" s="1028"/>
      <c r="CEC84" s="1028"/>
      <c r="CED84" s="1028"/>
      <c r="CEE84" s="1028"/>
      <c r="CEF84" s="1028"/>
      <c r="CEG84" s="1028"/>
      <c r="CEH84" s="1028"/>
      <c r="CEI84" s="1028"/>
      <c r="CEJ84" s="1028"/>
      <c r="CEK84" s="1028"/>
      <c r="CEL84" s="1028"/>
      <c r="CEM84" s="1028"/>
      <c r="CEN84" s="1028"/>
      <c r="CEO84" s="1028"/>
      <c r="CEP84" s="1028"/>
      <c r="CEQ84" s="1028"/>
      <c r="CER84" s="1028"/>
      <c r="CES84" s="1028"/>
      <c r="CET84" s="1028"/>
      <c r="CEU84" s="1028"/>
      <c r="CEV84" s="1028"/>
      <c r="CEW84" s="1028"/>
      <c r="CEX84" s="1028"/>
      <c r="CEY84" s="1028"/>
      <c r="CEZ84" s="1028"/>
      <c r="CFA84" s="1028"/>
      <c r="CFB84" s="1028"/>
      <c r="CFC84" s="1028"/>
      <c r="CFD84" s="1028"/>
      <c r="CFE84" s="1028"/>
      <c r="CFF84" s="1028"/>
      <c r="CFG84" s="1028"/>
      <c r="CFH84" s="1028"/>
      <c r="CFI84" s="1028"/>
      <c r="CFJ84" s="1028"/>
      <c r="CFK84" s="1028"/>
      <c r="CFL84" s="1028"/>
      <c r="CFM84" s="1028"/>
      <c r="CFN84" s="1028"/>
      <c r="CFO84" s="1028"/>
      <c r="CFP84" s="1028"/>
      <c r="CFQ84" s="1028"/>
      <c r="CFR84" s="1028"/>
      <c r="CFS84" s="1028"/>
      <c r="CFT84" s="1028"/>
      <c r="CFU84" s="1028"/>
      <c r="CFV84" s="1028"/>
      <c r="CFW84" s="1028"/>
      <c r="CFX84" s="1028"/>
      <c r="CFY84" s="1028"/>
      <c r="CFZ84" s="1028"/>
      <c r="CGA84" s="1028"/>
      <c r="CGB84" s="1028"/>
      <c r="CGC84" s="1028"/>
      <c r="CGD84" s="1028"/>
      <c r="CGE84" s="1028"/>
      <c r="CGF84" s="1028"/>
      <c r="CGG84" s="1028"/>
      <c r="CGH84" s="1028"/>
      <c r="CGI84" s="1028"/>
      <c r="CGJ84" s="1028"/>
      <c r="CGK84" s="1028"/>
      <c r="CGL84" s="1028"/>
      <c r="CGM84" s="1028"/>
      <c r="CGN84" s="1028"/>
      <c r="CGO84" s="1028"/>
      <c r="CGP84" s="1028"/>
      <c r="CGQ84" s="1028"/>
      <c r="CGR84" s="1028"/>
      <c r="CGS84" s="1028"/>
      <c r="CGT84" s="1028"/>
      <c r="CGU84" s="1028"/>
      <c r="CGV84" s="1028"/>
      <c r="CGW84" s="1028"/>
      <c r="CGX84" s="1028"/>
      <c r="CGY84" s="1028"/>
      <c r="CGZ84" s="1028"/>
      <c r="CHA84" s="1028"/>
      <c r="CHB84" s="1028"/>
      <c r="CHC84" s="1028"/>
      <c r="CHD84" s="1028"/>
      <c r="CHE84" s="1028"/>
      <c r="CHF84" s="1028"/>
      <c r="CHG84" s="1028"/>
      <c r="CHH84" s="1028"/>
      <c r="CHI84" s="1028"/>
      <c r="CHJ84" s="1028"/>
      <c r="CHK84" s="1028"/>
      <c r="CHL84" s="1028"/>
      <c r="CHM84" s="1028"/>
      <c r="CHN84" s="1028"/>
      <c r="CHO84" s="1028"/>
      <c r="CHP84" s="1028"/>
      <c r="CHQ84" s="1028"/>
      <c r="CHR84" s="1028"/>
      <c r="CHS84" s="1028"/>
      <c r="CHT84" s="1028"/>
      <c r="CHU84" s="1028"/>
      <c r="CHV84" s="1028"/>
      <c r="CHW84" s="1028"/>
      <c r="CHX84" s="1028"/>
      <c r="CHY84" s="1028"/>
      <c r="CHZ84" s="1028"/>
      <c r="CIA84" s="1028"/>
      <c r="CIB84" s="1028"/>
      <c r="CIC84" s="1028"/>
      <c r="CID84" s="1028"/>
      <c r="CIE84" s="1028"/>
      <c r="CIF84" s="1028"/>
      <c r="CIG84" s="1028"/>
      <c r="CIH84" s="1028"/>
      <c r="CII84" s="1028"/>
      <c r="CIJ84" s="1028"/>
      <c r="CIK84" s="1028"/>
      <c r="CIL84" s="1028"/>
      <c r="CIM84" s="1028"/>
      <c r="CIN84" s="1028"/>
      <c r="CIO84" s="1028"/>
      <c r="CIP84" s="1028"/>
      <c r="CIQ84" s="1028"/>
      <c r="CIR84" s="1028"/>
      <c r="CIS84" s="1028"/>
      <c r="CIT84" s="1028"/>
      <c r="CIU84" s="1028"/>
      <c r="CIV84" s="1028"/>
      <c r="CIW84" s="1028"/>
      <c r="CIX84" s="1028"/>
      <c r="CIY84" s="1028"/>
      <c r="CIZ84" s="1028"/>
      <c r="CJA84" s="1028"/>
      <c r="CJB84" s="1028"/>
      <c r="CJC84" s="1028"/>
      <c r="CJD84" s="1028"/>
      <c r="CJE84" s="1028"/>
      <c r="CJF84" s="1028"/>
      <c r="CJG84" s="1028"/>
      <c r="CJH84" s="1028"/>
      <c r="CJI84" s="1028"/>
      <c r="CJJ84" s="1028"/>
      <c r="CJK84" s="1028"/>
      <c r="CJL84" s="1028"/>
      <c r="CJM84" s="1028"/>
      <c r="CJN84" s="1028"/>
      <c r="CJO84" s="1028"/>
      <c r="CJP84" s="1028"/>
      <c r="CJQ84" s="1028"/>
      <c r="CJR84" s="1028"/>
      <c r="CJS84" s="1028"/>
      <c r="CJT84" s="1028"/>
      <c r="CJU84" s="1028"/>
      <c r="CJV84" s="1028"/>
      <c r="CJW84" s="1028"/>
      <c r="CJX84" s="1028"/>
      <c r="CJY84" s="1028"/>
      <c r="CJZ84" s="1028"/>
      <c r="CKA84" s="1028"/>
      <c r="CKB84" s="1028"/>
      <c r="CKC84" s="1028"/>
      <c r="CKD84" s="1028"/>
      <c r="CKE84" s="1028"/>
      <c r="CKF84" s="1028"/>
      <c r="CKG84" s="1028"/>
      <c r="CKH84" s="1028"/>
      <c r="CKI84" s="1028"/>
      <c r="CKJ84" s="1028"/>
      <c r="CKK84" s="1028"/>
      <c r="CKL84" s="1028"/>
      <c r="CKM84" s="1028"/>
      <c r="CKN84" s="1028"/>
      <c r="CKO84" s="1028"/>
      <c r="CKP84" s="1028"/>
      <c r="CKQ84" s="1028"/>
      <c r="CKR84" s="1028"/>
      <c r="CKS84" s="1028"/>
      <c r="CKT84" s="1028"/>
      <c r="CKU84" s="1028"/>
      <c r="CKV84" s="1028"/>
      <c r="CKW84" s="1028"/>
      <c r="CKX84" s="1028"/>
      <c r="CKY84" s="1028"/>
      <c r="CKZ84" s="1028"/>
      <c r="CLA84" s="1028"/>
      <c r="CLB84" s="1028"/>
      <c r="CLC84" s="1028"/>
      <c r="CLD84" s="1028"/>
      <c r="CLE84" s="1028"/>
      <c r="CLF84" s="1028"/>
      <c r="CLG84" s="1028"/>
      <c r="CLH84" s="1028"/>
      <c r="CLI84" s="1028"/>
      <c r="CLJ84" s="1028"/>
      <c r="CLK84" s="1028"/>
      <c r="CLL84" s="1028"/>
      <c r="CLM84" s="1028"/>
      <c r="CLN84" s="1028"/>
      <c r="CLO84" s="1028"/>
      <c r="CLP84" s="1028"/>
      <c r="CLQ84" s="1028"/>
      <c r="CLR84" s="1028"/>
      <c r="CLS84" s="1028"/>
      <c r="CLT84" s="1028"/>
      <c r="CLU84" s="1028"/>
      <c r="CLV84" s="1028"/>
      <c r="CLW84" s="1028"/>
      <c r="CLX84" s="1028"/>
      <c r="CLY84" s="1028"/>
      <c r="CLZ84" s="1028"/>
      <c r="CMA84" s="1028"/>
      <c r="CMB84" s="1028"/>
      <c r="CMC84" s="1028"/>
      <c r="CMD84" s="1028"/>
      <c r="CME84" s="1028"/>
      <c r="CMF84" s="1028"/>
      <c r="CMG84" s="1028"/>
      <c r="CMH84" s="1028"/>
      <c r="CMI84" s="1028"/>
      <c r="CMJ84" s="1028"/>
      <c r="CMK84" s="1028"/>
      <c r="CML84" s="1028"/>
      <c r="CMM84" s="1028"/>
      <c r="CMN84" s="1028"/>
      <c r="CMO84" s="1028"/>
      <c r="CMP84" s="1028"/>
      <c r="CMQ84" s="1028"/>
      <c r="CMR84" s="1028"/>
      <c r="CMS84" s="1028"/>
      <c r="CMT84" s="1028"/>
      <c r="CMU84" s="1028"/>
      <c r="CMV84" s="1028"/>
      <c r="CMW84" s="1028"/>
      <c r="CMX84" s="1028"/>
      <c r="CMY84" s="1028"/>
      <c r="CMZ84" s="1028"/>
      <c r="CNA84" s="1028"/>
      <c r="CNB84" s="1028"/>
      <c r="CNC84" s="1028"/>
      <c r="CND84" s="1028"/>
      <c r="CNE84" s="1028"/>
      <c r="CNF84" s="1028"/>
      <c r="CNG84" s="1028"/>
      <c r="CNH84" s="1028"/>
      <c r="CNI84" s="1028"/>
      <c r="CNJ84" s="1028"/>
      <c r="CNK84" s="1028"/>
      <c r="CNL84" s="1028"/>
      <c r="CNM84" s="1028"/>
      <c r="CNN84" s="1028"/>
      <c r="CNO84" s="1028"/>
      <c r="CNP84" s="1028"/>
      <c r="CNQ84" s="1028"/>
      <c r="CNR84" s="1028"/>
      <c r="CNS84" s="1028"/>
      <c r="CNT84" s="1028"/>
      <c r="CNU84" s="1028"/>
      <c r="CNV84" s="1028"/>
      <c r="CNW84" s="1028"/>
      <c r="CNX84" s="1028"/>
      <c r="CNY84" s="1028"/>
      <c r="CNZ84" s="1028"/>
      <c r="COA84" s="1028"/>
      <c r="COB84" s="1028"/>
      <c r="COC84" s="1028"/>
      <c r="COD84" s="1028"/>
      <c r="COE84" s="1028"/>
      <c r="COF84" s="1028"/>
      <c r="COG84" s="1028"/>
      <c r="COH84" s="1028"/>
      <c r="COI84" s="1028"/>
      <c r="COJ84" s="1028"/>
      <c r="COK84" s="1028"/>
      <c r="COL84" s="1028"/>
      <c r="COM84" s="1028"/>
      <c r="CON84" s="1028"/>
      <c r="COO84" s="1028"/>
      <c r="COP84" s="1028"/>
      <c r="COQ84" s="1028"/>
      <c r="COR84" s="1028"/>
      <c r="COS84" s="1028"/>
      <c r="COT84" s="1028"/>
      <c r="COU84" s="1028"/>
      <c r="COV84" s="1028"/>
      <c r="COW84" s="1028"/>
      <c r="COX84" s="1028"/>
      <c r="COY84" s="1028"/>
      <c r="COZ84" s="1028"/>
      <c r="CPA84" s="1028"/>
      <c r="CPB84" s="1028"/>
      <c r="CPC84" s="1028"/>
      <c r="CPD84" s="1028"/>
      <c r="CPE84" s="1028"/>
      <c r="CPF84" s="1028"/>
      <c r="CPG84" s="1028"/>
      <c r="CPH84" s="1028"/>
      <c r="CPI84" s="1028"/>
      <c r="CPJ84" s="1028"/>
      <c r="CPK84" s="1028"/>
      <c r="CPL84" s="1028"/>
      <c r="CPM84" s="1028"/>
      <c r="CPN84" s="1028"/>
      <c r="CPO84" s="1028"/>
      <c r="CPP84" s="1028"/>
      <c r="CPQ84" s="1028"/>
      <c r="CPR84" s="1028"/>
      <c r="CPS84" s="1028"/>
      <c r="CPT84" s="1028"/>
      <c r="CPU84" s="1028"/>
      <c r="CPV84" s="1028"/>
      <c r="CPW84" s="1028"/>
      <c r="CPX84" s="1028"/>
      <c r="CPY84" s="1028"/>
      <c r="CPZ84" s="1028"/>
      <c r="CQA84" s="1028"/>
      <c r="CQB84" s="1028"/>
      <c r="CQC84" s="1028"/>
      <c r="CQD84" s="1028"/>
      <c r="CQE84" s="1028"/>
      <c r="CQF84" s="1028"/>
      <c r="CQG84" s="1028"/>
      <c r="CQH84" s="1028"/>
      <c r="CQI84" s="1028"/>
      <c r="CQJ84" s="1028"/>
      <c r="CQK84" s="1028"/>
      <c r="CQL84" s="1028"/>
      <c r="CQM84" s="1028"/>
      <c r="CQN84" s="1028"/>
      <c r="CQO84" s="1028"/>
      <c r="CQP84" s="1028"/>
      <c r="CQQ84" s="1028"/>
      <c r="CQR84" s="1028"/>
      <c r="CQS84" s="1028"/>
      <c r="CQT84" s="1028"/>
      <c r="CQU84" s="1028"/>
      <c r="CQV84" s="1028"/>
      <c r="CQW84" s="1028"/>
      <c r="CQX84" s="1028"/>
      <c r="CQY84" s="1028"/>
      <c r="CQZ84" s="1028"/>
      <c r="CRA84" s="1028"/>
      <c r="CRB84" s="1028"/>
      <c r="CRC84" s="1028"/>
      <c r="CRD84" s="1028"/>
      <c r="CRE84" s="1028"/>
      <c r="CRF84" s="1028"/>
      <c r="CRG84" s="1028"/>
      <c r="CRH84" s="1028"/>
      <c r="CRI84" s="1028"/>
      <c r="CRJ84" s="1028"/>
      <c r="CRK84" s="1028"/>
      <c r="CRL84" s="1028"/>
      <c r="CRM84" s="1028"/>
      <c r="CRN84" s="1028"/>
      <c r="CRO84" s="1028"/>
      <c r="CRP84" s="1028"/>
      <c r="CRQ84" s="1028"/>
      <c r="CRR84" s="1028"/>
      <c r="CRS84" s="1028"/>
      <c r="CRT84" s="1028"/>
      <c r="CRU84" s="1028"/>
      <c r="CRV84" s="1028"/>
      <c r="CRW84" s="1028"/>
      <c r="CRX84" s="1028"/>
      <c r="CRY84" s="1028"/>
      <c r="CRZ84" s="1028"/>
      <c r="CSA84" s="1028"/>
      <c r="CSB84" s="1028"/>
      <c r="CSC84" s="1028"/>
      <c r="CSD84" s="1028"/>
      <c r="CSE84" s="1028"/>
      <c r="CSF84" s="1028"/>
      <c r="CSG84" s="1028"/>
      <c r="CSH84" s="1028"/>
      <c r="CSI84" s="1028"/>
      <c r="CSJ84" s="1028"/>
      <c r="CSK84" s="1028"/>
      <c r="CSL84" s="1028"/>
      <c r="CSM84" s="1028"/>
      <c r="CSN84" s="1028"/>
      <c r="CSO84" s="1028"/>
      <c r="CSP84" s="1028"/>
      <c r="CSQ84" s="1028"/>
      <c r="CSR84" s="1028"/>
      <c r="CSS84" s="1028"/>
      <c r="CST84" s="1028"/>
      <c r="CSU84" s="1028"/>
      <c r="CSV84" s="1028"/>
      <c r="CSW84" s="1028"/>
      <c r="CSX84" s="1028"/>
      <c r="CSY84" s="1028"/>
      <c r="CSZ84" s="1028"/>
      <c r="CTA84" s="1028"/>
      <c r="CTB84" s="1028"/>
      <c r="CTC84" s="1028"/>
      <c r="CTD84" s="1028"/>
      <c r="CTE84" s="1028"/>
    </row>
    <row r="85" spans="1:2553" s="1029" customFormat="1" ht="12.75" customHeight="1" x14ac:dyDescent="0.2">
      <c r="A85" s="1362"/>
      <c r="B85" s="1024" t="s">
        <v>1938</v>
      </c>
      <c r="C85" s="1025"/>
      <c r="D85" s="1110" t="s">
        <v>2350</v>
      </c>
      <c r="E85" s="987" t="s">
        <v>5</v>
      </c>
      <c r="F85" s="1025" t="s">
        <v>1936</v>
      </c>
      <c r="G85" s="1025">
        <v>20.411698000000001</v>
      </c>
      <c r="H85" s="1025">
        <v>102.47281700000001</v>
      </c>
      <c r="I85" s="1025" t="s">
        <v>3000</v>
      </c>
      <c r="J85" s="1025" t="s">
        <v>3026</v>
      </c>
      <c r="K85" s="1037" t="s">
        <v>11</v>
      </c>
      <c r="L85" s="1037" t="s">
        <v>3</v>
      </c>
      <c r="M85" s="1025">
        <v>2016</v>
      </c>
      <c r="N85" s="1025">
        <v>120</v>
      </c>
      <c r="O85" s="1025">
        <v>546</v>
      </c>
      <c r="P85" s="1025" t="s">
        <v>0</v>
      </c>
      <c r="Q85" s="1111">
        <v>55</v>
      </c>
      <c r="R85" s="1111">
        <v>352</v>
      </c>
      <c r="S85" s="1025">
        <v>121.7</v>
      </c>
      <c r="T85" s="1025">
        <v>15.7</v>
      </c>
      <c r="U85" s="1025">
        <v>700</v>
      </c>
      <c r="V85" s="1025">
        <v>300</v>
      </c>
      <c r="W85" s="1025">
        <v>29</v>
      </c>
      <c r="X85" s="1025">
        <v>100</v>
      </c>
      <c r="Y85" s="1025">
        <v>0</v>
      </c>
      <c r="Z85" s="1025">
        <v>0</v>
      </c>
      <c r="AA85" s="1025">
        <v>0</v>
      </c>
      <c r="AB85" s="1025">
        <v>0</v>
      </c>
      <c r="AC85" s="1025">
        <v>0</v>
      </c>
      <c r="AD85" s="1025">
        <v>0</v>
      </c>
      <c r="AE85" s="1025" t="s">
        <v>34</v>
      </c>
      <c r="AF85" s="1105" t="s">
        <v>3131</v>
      </c>
      <c r="AG85" s="1105" t="s">
        <v>3131</v>
      </c>
      <c r="AH85" s="1025" t="s">
        <v>1939</v>
      </c>
      <c r="AI85" s="1027" t="s">
        <v>1940</v>
      </c>
      <c r="AJ85" s="1028"/>
      <c r="AK85" s="1028"/>
      <c r="AL85" s="1028"/>
      <c r="AM85" s="1028"/>
      <c r="AN85" s="1028"/>
      <c r="AO85" s="1028"/>
      <c r="AP85" s="1028"/>
      <c r="AQ85" s="1028"/>
      <c r="AR85" s="1028"/>
      <c r="AS85" s="1028"/>
      <c r="AT85" s="1028"/>
      <c r="AU85" s="1028"/>
      <c r="AV85" s="1028"/>
      <c r="AW85" s="1028"/>
      <c r="AX85" s="1028"/>
      <c r="AY85" s="1028"/>
      <c r="AZ85" s="1028"/>
      <c r="BA85" s="1028"/>
      <c r="BB85" s="1028"/>
      <c r="BC85" s="1028"/>
      <c r="BD85" s="1028"/>
      <c r="BE85" s="1028"/>
      <c r="BF85" s="1028"/>
      <c r="BG85" s="1028"/>
      <c r="BH85" s="1028"/>
      <c r="BI85" s="1028"/>
      <c r="BJ85" s="1028"/>
      <c r="BK85" s="1028"/>
      <c r="BL85" s="1028"/>
      <c r="BM85" s="1028"/>
      <c r="BN85" s="1028"/>
      <c r="BO85" s="1028"/>
      <c r="BP85" s="1028"/>
      <c r="BQ85" s="1028"/>
      <c r="BR85" s="1028"/>
      <c r="BS85" s="1028"/>
      <c r="BT85" s="1028"/>
      <c r="BU85" s="1028"/>
      <c r="BV85" s="1028"/>
      <c r="BW85" s="1028"/>
      <c r="BX85" s="1028"/>
      <c r="BY85" s="1028"/>
      <c r="BZ85" s="1028"/>
      <c r="CA85" s="1028"/>
      <c r="CB85" s="1028"/>
      <c r="CC85" s="1028"/>
      <c r="CD85" s="1028"/>
      <c r="CE85" s="1028"/>
      <c r="CF85" s="1028"/>
      <c r="CG85" s="1028"/>
      <c r="CH85" s="1028"/>
      <c r="CI85" s="1028"/>
      <c r="CJ85" s="1028"/>
      <c r="CK85" s="1028"/>
      <c r="CL85" s="1028"/>
      <c r="CM85" s="1028"/>
      <c r="CN85" s="1028"/>
      <c r="CO85" s="1028"/>
      <c r="CP85" s="1028"/>
      <c r="CQ85" s="1028"/>
      <c r="CR85" s="1028"/>
      <c r="CS85" s="1028"/>
      <c r="CT85" s="1028"/>
      <c r="CU85" s="1028"/>
      <c r="CV85" s="1028"/>
      <c r="CW85" s="1028"/>
      <c r="CX85" s="1028"/>
      <c r="CY85" s="1028"/>
      <c r="CZ85" s="1028"/>
      <c r="DA85" s="1028"/>
      <c r="DB85" s="1028"/>
      <c r="DC85" s="1028"/>
      <c r="DD85" s="1028"/>
      <c r="DE85" s="1028"/>
      <c r="DF85" s="1028"/>
      <c r="DG85" s="1028"/>
      <c r="DH85" s="1028"/>
      <c r="DI85" s="1028"/>
      <c r="DJ85" s="1028"/>
      <c r="DK85" s="1028"/>
      <c r="DL85" s="1028"/>
      <c r="DM85" s="1028"/>
      <c r="DN85" s="1028"/>
      <c r="DO85" s="1028"/>
      <c r="DP85" s="1028"/>
      <c r="DQ85" s="1028"/>
      <c r="DR85" s="1028"/>
      <c r="DS85" s="1028"/>
      <c r="DT85" s="1028"/>
      <c r="DU85" s="1028"/>
      <c r="DV85" s="1028"/>
      <c r="DW85" s="1028"/>
      <c r="DX85" s="1028"/>
      <c r="DY85" s="1028"/>
      <c r="DZ85" s="1028"/>
      <c r="EA85" s="1028"/>
      <c r="EB85" s="1028"/>
      <c r="EC85" s="1028"/>
      <c r="ED85" s="1028"/>
      <c r="EE85" s="1028"/>
      <c r="EF85" s="1028"/>
      <c r="EG85" s="1028"/>
      <c r="EH85" s="1028"/>
      <c r="EI85" s="1028"/>
      <c r="EJ85" s="1028"/>
      <c r="EK85" s="1028"/>
      <c r="EL85" s="1028"/>
      <c r="EM85" s="1028"/>
      <c r="EN85" s="1028"/>
      <c r="EO85" s="1028"/>
      <c r="EP85" s="1028"/>
      <c r="EQ85" s="1028"/>
      <c r="ER85" s="1028"/>
      <c r="ES85" s="1028"/>
      <c r="ET85" s="1028"/>
      <c r="EU85" s="1028"/>
      <c r="EV85" s="1028"/>
      <c r="EW85" s="1028"/>
      <c r="EX85" s="1028"/>
      <c r="EY85" s="1028"/>
      <c r="EZ85" s="1028"/>
      <c r="FA85" s="1028"/>
      <c r="FB85" s="1028"/>
      <c r="FC85" s="1028"/>
      <c r="FD85" s="1028"/>
      <c r="FE85" s="1028"/>
      <c r="FF85" s="1028"/>
      <c r="FG85" s="1028"/>
      <c r="FH85" s="1028"/>
      <c r="FI85" s="1028"/>
      <c r="FJ85" s="1028"/>
      <c r="FK85" s="1028"/>
      <c r="FL85" s="1028"/>
      <c r="FM85" s="1028"/>
      <c r="FN85" s="1028"/>
      <c r="FO85" s="1028"/>
      <c r="FP85" s="1028"/>
      <c r="FQ85" s="1028"/>
      <c r="FR85" s="1028"/>
      <c r="FS85" s="1028"/>
      <c r="FT85" s="1028"/>
      <c r="FU85" s="1028"/>
      <c r="FV85" s="1028"/>
      <c r="FW85" s="1028"/>
      <c r="FX85" s="1028"/>
      <c r="FY85" s="1028"/>
      <c r="FZ85" s="1028"/>
      <c r="GA85" s="1028"/>
      <c r="GB85" s="1028"/>
      <c r="GC85" s="1028"/>
      <c r="GD85" s="1028"/>
      <c r="GE85" s="1028"/>
      <c r="GF85" s="1028"/>
      <c r="GG85" s="1028"/>
      <c r="GH85" s="1028"/>
      <c r="GI85" s="1028"/>
      <c r="GJ85" s="1028"/>
      <c r="GK85" s="1028"/>
      <c r="GL85" s="1028"/>
      <c r="GM85" s="1028"/>
      <c r="GN85" s="1028"/>
      <c r="GO85" s="1028"/>
      <c r="GP85" s="1028"/>
      <c r="GQ85" s="1028"/>
      <c r="GR85" s="1028"/>
      <c r="GS85" s="1028"/>
      <c r="GT85" s="1028"/>
      <c r="GU85" s="1028"/>
      <c r="GV85" s="1028"/>
      <c r="GW85" s="1028"/>
      <c r="GX85" s="1028"/>
      <c r="GY85" s="1028"/>
      <c r="GZ85" s="1028"/>
      <c r="HA85" s="1028"/>
      <c r="HB85" s="1028"/>
      <c r="HC85" s="1028"/>
      <c r="HD85" s="1028"/>
      <c r="HE85" s="1028"/>
      <c r="HF85" s="1028"/>
      <c r="HG85" s="1028"/>
      <c r="HH85" s="1028"/>
      <c r="HI85" s="1028"/>
      <c r="HJ85" s="1028"/>
      <c r="HK85" s="1028"/>
      <c r="HL85" s="1028"/>
      <c r="HM85" s="1028"/>
      <c r="HN85" s="1028"/>
      <c r="HO85" s="1028"/>
      <c r="HP85" s="1028"/>
      <c r="HQ85" s="1028"/>
      <c r="HR85" s="1028"/>
      <c r="HS85" s="1028"/>
      <c r="HT85" s="1028"/>
      <c r="HU85" s="1028"/>
      <c r="HV85" s="1028"/>
      <c r="HW85" s="1028"/>
      <c r="HX85" s="1028"/>
      <c r="HY85" s="1028"/>
      <c r="HZ85" s="1028"/>
      <c r="IA85" s="1028"/>
      <c r="IB85" s="1028"/>
      <c r="IC85" s="1028"/>
      <c r="ID85" s="1028"/>
      <c r="IE85" s="1028"/>
      <c r="IF85" s="1028"/>
      <c r="IG85" s="1028"/>
      <c r="IH85" s="1028"/>
      <c r="II85" s="1028"/>
      <c r="IJ85" s="1028"/>
      <c r="IK85" s="1028"/>
      <c r="IL85" s="1028"/>
      <c r="IM85" s="1028"/>
      <c r="IN85" s="1028"/>
      <c r="IO85" s="1028"/>
      <c r="IP85" s="1028"/>
      <c r="IQ85" s="1028"/>
      <c r="IR85" s="1028"/>
      <c r="IS85" s="1028"/>
      <c r="IT85" s="1028"/>
      <c r="IU85" s="1028"/>
      <c r="IV85" s="1028"/>
      <c r="IW85" s="1028"/>
      <c r="IX85" s="1028"/>
      <c r="IY85" s="1028"/>
      <c r="IZ85" s="1028"/>
      <c r="JA85" s="1028"/>
      <c r="JB85" s="1028"/>
      <c r="JC85" s="1028"/>
      <c r="JD85" s="1028"/>
      <c r="JE85" s="1028"/>
      <c r="JF85" s="1028"/>
      <c r="JG85" s="1028"/>
      <c r="JH85" s="1028"/>
      <c r="JI85" s="1028"/>
      <c r="JJ85" s="1028"/>
      <c r="JK85" s="1028"/>
      <c r="JL85" s="1028"/>
      <c r="JM85" s="1028"/>
      <c r="JN85" s="1028"/>
      <c r="JO85" s="1028"/>
      <c r="JP85" s="1028"/>
      <c r="JQ85" s="1028"/>
      <c r="JR85" s="1028"/>
      <c r="JS85" s="1028"/>
      <c r="JT85" s="1028"/>
      <c r="JU85" s="1028"/>
      <c r="JV85" s="1028"/>
      <c r="JW85" s="1028"/>
      <c r="JX85" s="1028"/>
      <c r="JY85" s="1028"/>
      <c r="JZ85" s="1028"/>
      <c r="KA85" s="1028"/>
      <c r="KB85" s="1028"/>
      <c r="KC85" s="1028"/>
      <c r="KD85" s="1028"/>
      <c r="KE85" s="1028"/>
      <c r="KF85" s="1028"/>
      <c r="KG85" s="1028"/>
      <c r="KH85" s="1028"/>
      <c r="KI85" s="1028"/>
      <c r="KJ85" s="1028"/>
      <c r="KK85" s="1028"/>
      <c r="KL85" s="1028"/>
      <c r="KM85" s="1028"/>
      <c r="KN85" s="1028"/>
      <c r="KO85" s="1028"/>
      <c r="KP85" s="1028"/>
      <c r="KQ85" s="1028"/>
      <c r="KR85" s="1028"/>
      <c r="KS85" s="1028"/>
      <c r="KT85" s="1028"/>
      <c r="KU85" s="1028"/>
      <c r="KV85" s="1028"/>
      <c r="KW85" s="1028"/>
      <c r="KX85" s="1028"/>
      <c r="KY85" s="1028"/>
      <c r="KZ85" s="1028"/>
      <c r="LA85" s="1028"/>
      <c r="LB85" s="1028"/>
      <c r="LC85" s="1028"/>
      <c r="LD85" s="1028"/>
      <c r="LE85" s="1028"/>
      <c r="LF85" s="1028"/>
      <c r="LG85" s="1028"/>
      <c r="LH85" s="1028"/>
      <c r="LI85" s="1028"/>
      <c r="LJ85" s="1028"/>
      <c r="LK85" s="1028"/>
      <c r="LL85" s="1028"/>
      <c r="LM85" s="1028"/>
      <c r="LN85" s="1028"/>
      <c r="LO85" s="1028"/>
      <c r="LP85" s="1028"/>
      <c r="LQ85" s="1028"/>
      <c r="LR85" s="1028"/>
      <c r="LS85" s="1028"/>
      <c r="LT85" s="1028"/>
      <c r="LU85" s="1028"/>
      <c r="LV85" s="1028"/>
      <c r="LW85" s="1028"/>
      <c r="LX85" s="1028"/>
      <c r="LY85" s="1028"/>
      <c r="LZ85" s="1028"/>
      <c r="MA85" s="1028"/>
      <c r="MB85" s="1028"/>
      <c r="MC85" s="1028"/>
      <c r="MD85" s="1028"/>
      <c r="ME85" s="1028"/>
      <c r="MF85" s="1028"/>
      <c r="MG85" s="1028"/>
      <c r="MH85" s="1028"/>
      <c r="MI85" s="1028"/>
      <c r="MJ85" s="1028"/>
      <c r="MK85" s="1028"/>
      <c r="ML85" s="1028"/>
      <c r="MM85" s="1028"/>
      <c r="MN85" s="1028"/>
      <c r="MO85" s="1028"/>
      <c r="MP85" s="1028"/>
      <c r="MQ85" s="1028"/>
      <c r="MR85" s="1028"/>
      <c r="MS85" s="1028"/>
      <c r="MT85" s="1028"/>
      <c r="MU85" s="1028"/>
      <c r="MV85" s="1028"/>
      <c r="MW85" s="1028"/>
      <c r="MX85" s="1028"/>
      <c r="MY85" s="1028"/>
      <c r="MZ85" s="1028"/>
      <c r="NA85" s="1028"/>
      <c r="NB85" s="1028"/>
      <c r="NC85" s="1028"/>
      <c r="ND85" s="1028"/>
      <c r="NE85" s="1028"/>
      <c r="NF85" s="1028"/>
      <c r="NG85" s="1028"/>
      <c r="NH85" s="1028"/>
      <c r="NI85" s="1028"/>
      <c r="NJ85" s="1028"/>
      <c r="NK85" s="1028"/>
      <c r="NL85" s="1028"/>
      <c r="NM85" s="1028"/>
      <c r="NN85" s="1028"/>
      <c r="NO85" s="1028"/>
      <c r="NP85" s="1028"/>
      <c r="NQ85" s="1028"/>
      <c r="NR85" s="1028"/>
      <c r="NS85" s="1028"/>
      <c r="NT85" s="1028"/>
      <c r="NU85" s="1028"/>
      <c r="NV85" s="1028"/>
      <c r="NW85" s="1028"/>
      <c r="NX85" s="1028"/>
      <c r="NY85" s="1028"/>
      <c r="NZ85" s="1028"/>
      <c r="OA85" s="1028"/>
      <c r="OB85" s="1028"/>
      <c r="OC85" s="1028"/>
      <c r="OD85" s="1028"/>
      <c r="OE85" s="1028"/>
      <c r="OF85" s="1028"/>
      <c r="OG85" s="1028"/>
      <c r="OH85" s="1028"/>
      <c r="OI85" s="1028"/>
      <c r="OJ85" s="1028"/>
      <c r="OK85" s="1028"/>
      <c r="OL85" s="1028"/>
      <c r="OM85" s="1028"/>
      <c r="ON85" s="1028"/>
      <c r="OO85" s="1028"/>
      <c r="OP85" s="1028"/>
      <c r="OQ85" s="1028"/>
      <c r="OR85" s="1028"/>
      <c r="OS85" s="1028"/>
      <c r="OT85" s="1028"/>
      <c r="OU85" s="1028"/>
      <c r="OV85" s="1028"/>
      <c r="OW85" s="1028"/>
      <c r="OX85" s="1028"/>
      <c r="OY85" s="1028"/>
      <c r="OZ85" s="1028"/>
      <c r="PA85" s="1028"/>
      <c r="PB85" s="1028"/>
      <c r="PC85" s="1028"/>
      <c r="PD85" s="1028"/>
      <c r="PE85" s="1028"/>
      <c r="PF85" s="1028"/>
      <c r="PG85" s="1028"/>
      <c r="PH85" s="1028"/>
      <c r="PI85" s="1028"/>
      <c r="PJ85" s="1028"/>
      <c r="PK85" s="1028"/>
      <c r="PL85" s="1028"/>
      <c r="PM85" s="1028"/>
      <c r="PN85" s="1028"/>
      <c r="PO85" s="1028"/>
      <c r="PP85" s="1028"/>
      <c r="PQ85" s="1028"/>
      <c r="PR85" s="1028"/>
      <c r="PS85" s="1028"/>
      <c r="PT85" s="1028"/>
      <c r="PU85" s="1028"/>
      <c r="PV85" s="1028"/>
      <c r="PW85" s="1028"/>
      <c r="PX85" s="1028"/>
      <c r="PY85" s="1028"/>
      <c r="PZ85" s="1028"/>
      <c r="QA85" s="1028"/>
      <c r="QB85" s="1028"/>
      <c r="QC85" s="1028"/>
      <c r="QD85" s="1028"/>
      <c r="QE85" s="1028"/>
      <c r="QF85" s="1028"/>
      <c r="QG85" s="1028"/>
      <c r="QH85" s="1028"/>
      <c r="QI85" s="1028"/>
      <c r="QJ85" s="1028"/>
      <c r="QK85" s="1028"/>
      <c r="QL85" s="1028"/>
      <c r="QM85" s="1028"/>
      <c r="QN85" s="1028"/>
      <c r="QO85" s="1028"/>
      <c r="QP85" s="1028"/>
      <c r="QQ85" s="1028"/>
      <c r="QR85" s="1028"/>
      <c r="QS85" s="1028"/>
      <c r="QT85" s="1028"/>
      <c r="QU85" s="1028"/>
      <c r="QV85" s="1028"/>
      <c r="QW85" s="1028"/>
      <c r="QX85" s="1028"/>
      <c r="QY85" s="1028"/>
      <c r="QZ85" s="1028"/>
      <c r="RA85" s="1028"/>
      <c r="RB85" s="1028"/>
      <c r="RC85" s="1028"/>
      <c r="RD85" s="1028"/>
      <c r="RE85" s="1028"/>
      <c r="RF85" s="1028"/>
      <c r="RG85" s="1028"/>
      <c r="RH85" s="1028"/>
      <c r="RI85" s="1028"/>
      <c r="RJ85" s="1028"/>
      <c r="RK85" s="1028"/>
      <c r="RL85" s="1028"/>
      <c r="RM85" s="1028"/>
      <c r="RN85" s="1028"/>
      <c r="RO85" s="1028"/>
      <c r="RP85" s="1028"/>
      <c r="RQ85" s="1028"/>
      <c r="RR85" s="1028"/>
      <c r="RS85" s="1028"/>
      <c r="RT85" s="1028"/>
      <c r="RU85" s="1028"/>
      <c r="RV85" s="1028"/>
      <c r="RW85" s="1028"/>
      <c r="RX85" s="1028"/>
      <c r="RY85" s="1028"/>
      <c r="RZ85" s="1028"/>
      <c r="SA85" s="1028"/>
      <c r="SB85" s="1028"/>
      <c r="SC85" s="1028"/>
      <c r="SD85" s="1028"/>
      <c r="SE85" s="1028"/>
      <c r="SF85" s="1028"/>
      <c r="SG85" s="1028"/>
      <c r="SH85" s="1028"/>
      <c r="SI85" s="1028"/>
      <c r="SJ85" s="1028"/>
      <c r="SK85" s="1028"/>
      <c r="SL85" s="1028"/>
      <c r="SM85" s="1028"/>
      <c r="SN85" s="1028"/>
      <c r="SO85" s="1028"/>
      <c r="SP85" s="1028"/>
      <c r="SQ85" s="1028"/>
      <c r="SR85" s="1028"/>
      <c r="SS85" s="1028"/>
      <c r="ST85" s="1028"/>
      <c r="SU85" s="1028"/>
      <c r="SV85" s="1028"/>
      <c r="SW85" s="1028"/>
      <c r="SX85" s="1028"/>
      <c r="SY85" s="1028"/>
      <c r="SZ85" s="1028"/>
      <c r="TA85" s="1028"/>
      <c r="TB85" s="1028"/>
      <c r="TC85" s="1028"/>
      <c r="TD85" s="1028"/>
      <c r="TE85" s="1028"/>
      <c r="TF85" s="1028"/>
      <c r="TG85" s="1028"/>
      <c r="TH85" s="1028"/>
      <c r="TI85" s="1028"/>
      <c r="TJ85" s="1028"/>
      <c r="TK85" s="1028"/>
      <c r="TL85" s="1028"/>
      <c r="TM85" s="1028"/>
      <c r="TN85" s="1028"/>
      <c r="TO85" s="1028"/>
      <c r="TP85" s="1028"/>
      <c r="TQ85" s="1028"/>
      <c r="TR85" s="1028"/>
      <c r="TS85" s="1028"/>
      <c r="TT85" s="1028"/>
      <c r="TU85" s="1028"/>
      <c r="TV85" s="1028"/>
      <c r="TW85" s="1028"/>
      <c r="TX85" s="1028"/>
      <c r="TY85" s="1028"/>
      <c r="TZ85" s="1028"/>
      <c r="UA85" s="1028"/>
      <c r="UB85" s="1028"/>
      <c r="UC85" s="1028"/>
      <c r="UD85" s="1028"/>
      <c r="UE85" s="1028"/>
      <c r="UF85" s="1028"/>
      <c r="UG85" s="1028"/>
      <c r="UH85" s="1028"/>
      <c r="UI85" s="1028"/>
      <c r="UJ85" s="1028"/>
      <c r="UK85" s="1028"/>
      <c r="UL85" s="1028"/>
      <c r="UM85" s="1028"/>
      <c r="UN85" s="1028"/>
      <c r="UO85" s="1028"/>
      <c r="UP85" s="1028"/>
      <c r="UQ85" s="1028"/>
      <c r="UR85" s="1028"/>
      <c r="US85" s="1028"/>
      <c r="UT85" s="1028"/>
      <c r="UU85" s="1028"/>
      <c r="UV85" s="1028"/>
      <c r="UW85" s="1028"/>
      <c r="UX85" s="1028"/>
      <c r="UY85" s="1028"/>
      <c r="UZ85" s="1028"/>
      <c r="VA85" s="1028"/>
      <c r="VB85" s="1028"/>
      <c r="VC85" s="1028"/>
      <c r="VD85" s="1028"/>
      <c r="VE85" s="1028"/>
      <c r="VF85" s="1028"/>
      <c r="VG85" s="1028"/>
      <c r="VH85" s="1028"/>
      <c r="VI85" s="1028"/>
      <c r="VJ85" s="1028"/>
      <c r="VK85" s="1028"/>
      <c r="VL85" s="1028"/>
      <c r="VM85" s="1028"/>
      <c r="VN85" s="1028"/>
      <c r="VO85" s="1028"/>
      <c r="VP85" s="1028"/>
      <c r="VQ85" s="1028"/>
      <c r="VR85" s="1028"/>
      <c r="VS85" s="1028"/>
      <c r="VT85" s="1028"/>
      <c r="VU85" s="1028"/>
      <c r="VV85" s="1028"/>
      <c r="VW85" s="1028"/>
      <c r="VX85" s="1028"/>
      <c r="VY85" s="1028"/>
      <c r="VZ85" s="1028"/>
      <c r="WA85" s="1028"/>
      <c r="WB85" s="1028"/>
      <c r="WC85" s="1028"/>
      <c r="WD85" s="1028"/>
      <c r="WE85" s="1028"/>
      <c r="WF85" s="1028"/>
      <c r="WG85" s="1028"/>
      <c r="WH85" s="1028"/>
      <c r="WI85" s="1028"/>
      <c r="WJ85" s="1028"/>
      <c r="WK85" s="1028"/>
      <c r="WL85" s="1028"/>
      <c r="WM85" s="1028"/>
      <c r="WN85" s="1028"/>
      <c r="WO85" s="1028"/>
      <c r="WP85" s="1028"/>
      <c r="WQ85" s="1028"/>
      <c r="WR85" s="1028"/>
      <c r="WS85" s="1028"/>
      <c r="WT85" s="1028"/>
      <c r="WU85" s="1028"/>
      <c r="WV85" s="1028"/>
      <c r="WW85" s="1028"/>
      <c r="WX85" s="1028"/>
      <c r="WY85" s="1028"/>
      <c r="WZ85" s="1028"/>
      <c r="XA85" s="1028"/>
      <c r="XB85" s="1028"/>
      <c r="XC85" s="1028"/>
      <c r="XD85" s="1028"/>
      <c r="XE85" s="1028"/>
      <c r="XF85" s="1028"/>
      <c r="XG85" s="1028"/>
      <c r="XH85" s="1028"/>
      <c r="XI85" s="1028"/>
      <c r="XJ85" s="1028"/>
      <c r="XK85" s="1028"/>
      <c r="XL85" s="1028"/>
      <c r="XM85" s="1028"/>
      <c r="XN85" s="1028"/>
      <c r="XO85" s="1028"/>
      <c r="XP85" s="1028"/>
      <c r="XQ85" s="1028"/>
      <c r="XR85" s="1028"/>
      <c r="XS85" s="1028"/>
      <c r="XT85" s="1028"/>
      <c r="XU85" s="1028"/>
      <c r="XV85" s="1028"/>
      <c r="XW85" s="1028"/>
      <c r="XX85" s="1028"/>
      <c r="XY85" s="1028"/>
      <c r="XZ85" s="1028"/>
      <c r="YA85" s="1028"/>
      <c r="YB85" s="1028"/>
      <c r="YC85" s="1028"/>
      <c r="YD85" s="1028"/>
      <c r="YE85" s="1028"/>
      <c r="YF85" s="1028"/>
      <c r="YG85" s="1028"/>
      <c r="YH85" s="1028"/>
      <c r="YI85" s="1028"/>
      <c r="YJ85" s="1028"/>
      <c r="YK85" s="1028"/>
      <c r="YL85" s="1028"/>
      <c r="YM85" s="1028"/>
      <c r="YN85" s="1028"/>
      <c r="YO85" s="1028"/>
      <c r="YP85" s="1028"/>
      <c r="YQ85" s="1028"/>
      <c r="YR85" s="1028"/>
      <c r="YS85" s="1028"/>
      <c r="YT85" s="1028"/>
      <c r="YU85" s="1028"/>
      <c r="YV85" s="1028"/>
      <c r="YW85" s="1028"/>
      <c r="YX85" s="1028"/>
      <c r="YY85" s="1028"/>
      <c r="YZ85" s="1028"/>
      <c r="ZA85" s="1028"/>
      <c r="ZB85" s="1028"/>
      <c r="ZC85" s="1028"/>
      <c r="ZD85" s="1028"/>
      <c r="ZE85" s="1028"/>
      <c r="ZF85" s="1028"/>
      <c r="ZG85" s="1028"/>
      <c r="ZH85" s="1028"/>
      <c r="ZI85" s="1028"/>
      <c r="ZJ85" s="1028"/>
      <c r="ZK85" s="1028"/>
      <c r="ZL85" s="1028"/>
      <c r="ZM85" s="1028"/>
      <c r="ZN85" s="1028"/>
      <c r="ZO85" s="1028"/>
      <c r="ZP85" s="1028"/>
      <c r="ZQ85" s="1028"/>
      <c r="ZR85" s="1028"/>
      <c r="ZS85" s="1028"/>
      <c r="ZT85" s="1028"/>
      <c r="ZU85" s="1028"/>
      <c r="ZV85" s="1028"/>
      <c r="ZW85" s="1028"/>
      <c r="ZX85" s="1028"/>
      <c r="ZY85" s="1028"/>
      <c r="ZZ85" s="1028"/>
      <c r="AAA85" s="1028"/>
      <c r="AAB85" s="1028"/>
      <c r="AAC85" s="1028"/>
      <c r="AAD85" s="1028"/>
      <c r="AAE85" s="1028"/>
      <c r="AAF85" s="1028"/>
      <c r="AAG85" s="1028"/>
      <c r="AAH85" s="1028"/>
      <c r="AAI85" s="1028"/>
      <c r="AAJ85" s="1028"/>
      <c r="AAK85" s="1028"/>
      <c r="AAL85" s="1028"/>
      <c r="AAM85" s="1028"/>
      <c r="AAN85" s="1028"/>
      <c r="AAO85" s="1028"/>
      <c r="AAP85" s="1028"/>
      <c r="AAQ85" s="1028"/>
      <c r="AAR85" s="1028"/>
      <c r="AAS85" s="1028"/>
      <c r="AAT85" s="1028"/>
      <c r="AAU85" s="1028"/>
      <c r="AAV85" s="1028"/>
      <c r="AAW85" s="1028"/>
      <c r="AAX85" s="1028"/>
      <c r="AAY85" s="1028"/>
      <c r="AAZ85" s="1028"/>
      <c r="ABA85" s="1028"/>
      <c r="ABB85" s="1028"/>
      <c r="ABC85" s="1028"/>
      <c r="ABD85" s="1028"/>
      <c r="ABE85" s="1028"/>
      <c r="ABF85" s="1028"/>
      <c r="ABG85" s="1028"/>
      <c r="ABH85" s="1028"/>
      <c r="ABI85" s="1028"/>
      <c r="ABJ85" s="1028"/>
      <c r="ABK85" s="1028"/>
      <c r="ABL85" s="1028"/>
      <c r="ABM85" s="1028"/>
      <c r="ABN85" s="1028"/>
      <c r="ABO85" s="1028"/>
      <c r="ABP85" s="1028"/>
      <c r="ABQ85" s="1028"/>
      <c r="ABR85" s="1028"/>
      <c r="ABS85" s="1028"/>
      <c r="ABT85" s="1028"/>
      <c r="ABU85" s="1028"/>
      <c r="ABV85" s="1028"/>
      <c r="ABW85" s="1028"/>
      <c r="ABX85" s="1028"/>
      <c r="ABY85" s="1028"/>
      <c r="ABZ85" s="1028"/>
      <c r="ACA85" s="1028"/>
      <c r="ACB85" s="1028"/>
      <c r="ACC85" s="1028"/>
      <c r="ACD85" s="1028"/>
      <c r="ACE85" s="1028"/>
      <c r="ACF85" s="1028"/>
      <c r="ACG85" s="1028"/>
      <c r="ACH85" s="1028"/>
      <c r="ACI85" s="1028"/>
      <c r="ACJ85" s="1028"/>
      <c r="ACK85" s="1028"/>
      <c r="ACL85" s="1028"/>
      <c r="ACM85" s="1028"/>
      <c r="ACN85" s="1028"/>
      <c r="ACO85" s="1028"/>
      <c r="ACP85" s="1028"/>
      <c r="ACQ85" s="1028"/>
      <c r="ACR85" s="1028"/>
      <c r="ACS85" s="1028"/>
      <c r="ACT85" s="1028"/>
      <c r="ACU85" s="1028"/>
      <c r="ACV85" s="1028"/>
      <c r="ACW85" s="1028"/>
      <c r="ACX85" s="1028"/>
      <c r="ACY85" s="1028"/>
      <c r="ACZ85" s="1028"/>
      <c r="ADA85" s="1028"/>
      <c r="ADB85" s="1028"/>
      <c r="ADC85" s="1028"/>
      <c r="ADD85" s="1028"/>
      <c r="ADE85" s="1028"/>
      <c r="ADF85" s="1028"/>
      <c r="ADG85" s="1028"/>
      <c r="ADH85" s="1028"/>
      <c r="ADI85" s="1028"/>
      <c r="ADJ85" s="1028"/>
      <c r="ADK85" s="1028"/>
      <c r="ADL85" s="1028"/>
      <c r="ADM85" s="1028"/>
      <c r="ADN85" s="1028"/>
      <c r="ADO85" s="1028"/>
      <c r="ADP85" s="1028"/>
      <c r="ADQ85" s="1028"/>
      <c r="ADR85" s="1028"/>
      <c r="ADS85" s="1028"/>
      <c r="ADT85" s="1028"/>
      <c r="ADU85" s="1028"/>
      <c r="ADV85" s="1028"/>
      <c r="ADW85" s="1028"/>
      <c r="ADX85" s="1028"/>
      <c r="ADY85" s="1028"/>
      <c r="ADZ85" s="1028"/>
      <c r="AEA85" s="1028"/>
      <c r="AEB85" s="1028"/>
      <c r="AEC85" s="1028"/>
      <c r="AED85" s="1028"/>
      <c r="AEE85" s="1028"/>
      <c r="AEF85" s="1028"/>
      <c r="AEG85" s="1028"/>
      <c r="AEH85" s="1028"/>
      <c r="AEI85" s="1028"/>
      <c r="AEJ85" s="1028"/>
      <c r="AEK85" s="1028"/>
      <c r="AEL85" s="1028"/>
      <c r="AEM85" s="1028"/>
      <c r="AEN85" s="1028"/>
      <c r="AEO85" s="1028"/>
      <c r="AEP85" s="1028"/>
      <c r="AEQ85" s="1028"/>
      <c r="AER85" s="1028"/>
      <c r="AES85" s="1028"/>
      <c r="AET85" s="1028"/>
      <c r="AEU85" s="1028"/>
      <c r="AEV85" s="1028"/>
      <c r="AEW85" s="1028"/>
      <c r="AEX85" s="1028"/>
      <c r="AEY85" s="1028"/>
      <c r="AEZ85" s="1028"/>
      <c r="AFA85" s="1028"/>
      <c r="AFB85" s="1028"/>
      <c r="AFC85" s="1028"/>
      <c r="AFD85" s="1028"/>
      <c r="AFE85" s="1028"/>
      <c r="AFF85" s="1028"/>
      <c r="AFG85" s="1028"/>
      <c r="AFH85" s="1028"/>
      <c r="AFI85" s="1028"/>
      <c r="AFJ85" s="1028"/>
      <c r="AFK85" s="1028"/>
      <c r="AFL85" s="1028"/>
      <c r="AFM85" s="1028"/>
      <c r="AFN85" s="1028"/>
      <c r="AFO85" s="1028"/>
      <c r="AFP85" s="1028"/>
      <c r="AFQ85" s="1028"/>
      <c r="AFR85" s="1028"/>
      <c r="AFS85" s="1028"/>
      <c r="AFT85" s="1028"/>
      <c r="AFU85" s="1028"/>
      <c r="AFV85" s="1028"/>
      <c r="AFW85" s="1028"/>
      <c r="AFX85" s="1028"/>
      <c r="AFY85" s="1028"/>
      <c r="AFZ85" s="1028"/>
      <c r="AGA85" s="1028"/>
      <c r="AGB85" s="1028"/>
      <c r="AGC85" s="1028"/>
      <c r="AGD85" s="1028"/>
      <c r="AGE85" s="1028"/>
      <c r="AGF85" s="1028"/>
      <c r="AGG85" s="1028"/>
      <c r="AGH85" s="1028"/>
      <c r="AGI85" s="1028"/>
      <c r="AGJ85" s="1028"/>
      <c r="AGK85" s="1028"/>
      <c r="AGL85" s="1028"/>
      <c r="AGM85" s="1028"/>
      <c r="AGN85" s="1028"/>
      <c r="AGO85" s="1028"/>
      <c r="AGP85" s="1028"/>
      <c r="AGQ85" s="1028"/>
      <c r="AGR85" s="1028"/>
      <c r="AGS85" s="1028"/>
      <c r="AGT85" s="1028"/>
      <c r="AGU85" s="1028"/>
      <c r="AGV85" s="1028"/>
      <c r="AGW85" s="1028"/>
      <c r="AGX85" s="1028"/>
      <c r="AGY85" s="1028"/>
      <c r="AGZ85" s="1028"/>
      <c r="AHA85" s="1028"/>
      <c r="AHB85" s="1028"/>
      <c r="AHC85" s="1028"/>
      <c r="AHD85" s="1028"/>
      <c r="AHE85" s="1028"/>
      <c r="AHF85" s="1028"/>
      <c r="AHG85" s="1028"/>
      <c r="AHH85" s="1028"/>
      <c r="AHI85" s="1028"/>
      <c r="AHJ85" s="1028"/>
      <c r="AHK85" s="1028"/>
      <c r="AHL85" s="1028"/>
      <c r="AHM85" s="1028"/>
      <c r="AHN85" s="1028"/>
      <c r="AHO85" s="1028"/>
      <c r="AHP85" s="1028"/>
      <c r="AHQ85" s="1028"/>
      <c r="AHR85" s="1028"/>
      <c r="AHS85" s="1028"/>
      <c r="AHT85" s="1028"/>
      <c r="AHU85" s="1028"/>
      <c r="AHV85" s="1028"/>
      <c r="AHW85" s="1028"/>
      <c r="AHX85" s="1028"/>
      <c r="AHY85" s="1028"/>
      <c r="AHZ85" s="1028"/>
      <c r="AIA85" s="1028"/>
      <c r="AIB85" s="1028"/>
      <c r="AIC85" s="1028"/>
      <c r="AID85" s="1028"/>
      <c r="AIE85" s="1028"/>
      <c r="AIF85" s="1028"/>
      <c r="AIG85" s="1028"/>
      <c r="AIH85" s="1028"/>
      <c r="AII85" s="1028"/>
      <c r="AIJ85" s="1028"/>
      <c r="AIK85" s="1028"/>
      <c r="AIL85" s="1028"/>
      <c r="AIM85" s="1028"/>
      <c r="AIN85" s="1028"/>
      <c r="AIO85" s="1028"/>
      <c r="AIP85" s="1028"/>
      <c r="AIQ85" s="1028"/>
      <c r="AIR85" s="1028"/>
      <c r="AIS85" s="1028"/>
      <c r="AIT85" s="1028"/>
      <c r="AIU85" s="1028"/>
      <c r="AIV85" s="1028"/>
      <c r="AIW85" s="1028"/>
      <c r="AIX85" s="1028"/>
      <c r="AIY85" s="1028"/>
      <c r="AIZ85" s="1028"/>
      <c r="AJA85" s="1028"/>
      <c r="AJB85" s="1028"/>
      <c r="AJC85" s="1028"/>
      <c r="AJD85" s="1028"/>
      <c r="AJE85" s="1028"/>
      <c r="AJF85" s="1028"/>
      <c r="AJG85" s="1028"/>
      <c r="AJH85" s="1028"/>
      <c r="AJI85" s="1028"/>
      <c r="AJJ85" s="1028"/>
      <c r="AJK85" s="1028"/>
      <c r="AJL85" s="1028"/>
      <c r="AJM85" s="1028"/>
      <c r="AJN85" s="1028"/>
      <c r="AJO85" s="1028"/>
      <c r="AJP85" s="1028"/>
      <c r="AJQ85" s="1028"/>
      <c r="AJR85" s="1028"/>
      <c r="AJS85" s="1028"/>
      <c r="AJT85" s="1028"/>
      <c r="AJU85" s="1028"/>
      <c r="AJV85" s="1028"/>
      <c r="AJW85" s="1028"/>
      <c r="AJX85" s="1028"/>
      <c r="AJY85" s="1028"/>
      <c r="AJZ85" s="1028"/>
      <c r="AKA85" s="1028"/>
      <c r="AKB85" s="1028"/>
      <c r="AKC85" s="1028"/>
      <c r="AKD85" s="1028"/>
      <c r="AKE85" s="1028"/>
      <c r="AKF85" s="1028"/>
      <c r="AKG85" s="1028"/>
      <c r="AKH85" s="1028"/>
      <c r="AKI85" s="1028"/>
      <c r="AKJ85" s="1028"/>
      <c r="AKK85" s="1028"/>
      <c r="AKL85" s="1028"/>
      <c r="AKM85" s="1028"/>
      <c r="AKN85" s="1028"/>
      <c r="AKO85" s="1028"/>
      <c r="AKP85" s="1028"/>
      <c r="AKQ85" s="1028"/>
      <c r="AKR85" s="1028"/>
      <c r="AKS85" s="1028"/>
      <c r="AKT85" s="1028"/>
      <c r="AKU85" s="1028"/>
      <c r="AKV85" s="1028"/>
      <c r="AKW85" s="1028"/>
      <c r="AKX85" s="1028"/>
      <c r="AKY85" s="1028"/>
      <c r="AKZ85" s="1028"/>
      <c r="ALA85" s="1028"/>
      <c r="ALB85" s="1028"/>
      <c r="ALC85" s="1028"/>
      <c r="ALD85" s="1028"/>
      <c r="ALE85" s="1028"/>
      <c r="ALF85" s="1028"/>
      <c r="ALG85" s="1028"/>
      <c r="ALH85" s="1028"/>
      <c r="ALI85" s="1028"/>
      <c r="ALJ85" s="1028"/>
      <c r="ALK85" s="1028"/>
      <c r="ALL85" s="1028"/>
      <c r="ALM85" s="1028"/>
      <c r="ALN85" s="1028"/>
      <c r="ALO85" s="1028"/>
      <c r="ALP85" s="1028"/>
      <c r="ALQ85" s="1028"/>
      <c r="ALR85" s="1028"/>
      <c r="ALS85" s="1028"/>
      <c r="ALT85" s="1028"/>
      <c r="ALU85" s="1028"/>
      <c r="ALV85" s="1028"/>
      <c r="ALW85" s="1028"/>
      <c r="ALX85" s="1028"/>
      <c r="ALY85" s="1028"/>
      <c r="ALZ85" s="1028"/>
      <c r="AMA85" s="1028"/>
      <c r="AMB85" s="1028"/>
      <c r="AMC85" s="1028"/>
      <c r="AMD85" s="1028"/>
      <c r="AME85" s="1028"/>
      <c r="AMF85" s="1028"/>
      <c r="AMG85" s="1028"/>
      <c r="AMH85" s="1028"/>
      <c r="AMI85" s="1028"/>
      <c r="AMJ85" s="1028"/>
      <c r="AMK85" s="1028"/>
      <c r="AML85" s="1028"/>
      <c r="AMM85" s="1028"/>
      <c r="AMN85" s="1028"/>
      <c r="AMO85" s="1028"/>
      <c r="AMP85" s="1028"/>
      <c r="AMQ85" s="1028"/>
      <c r="AMR85" s="1028"/>
      <c r="AMS85" s="1028"/>
      <c r="AMT85" s="1028"/>
      <c r="AMU85" s="1028"/>
      <c r="AMV85" s="1028"/>
      <c r="AMW85" s="1028"/>
      <c r="AMX85" s="1028"/>
      <c r="AMY85" s="1028"/>
      <c r="AMZ85" s="1028"/>
      <c r="ANA85" s="1028"/>
      <c r="ANB85" s="1028"/>
      <c r="ANC85" s="1028"/>
      <c r="AND85" s="1028"/>
      <c r="ANE85" s="1028"/>
      <c r="ANF85" s="1028"/>
      <c r="ANG85" s="1028"/>
      <c r="ANH85" s="1028"/>
      <c r="ANI85" s="1028"/>
      <c r="ANJ85" s="1028"/>
      <c r="ANK85" s="1028"/>
      <c r="ANL85" s="1028"/>
      <c r="ANM85" s="1028"/>
      <c r="ANN85" s="1028"/>
      <c r="ANO85" s="1028"/>
      <c r="ANP85" s="1028"/>
      <c r="ANQ85" s="1028"/>
      <c r="ANR85" s="1028"/>
      <c r="ANS85" s="1028"/>
      <c r="ANT85" s="1028"/>
      <c r="ANU85" s="1028"/>
      <c r="ANV85" s="1028"/>
      <c r="ANW85" s="1028"/>
      <c r="ANX85" s="1028"/>
      <c r="ANY85" s="1028"/>
      <c r="ANZ85" s="1028"/>
      <c r="AOA85" s="1028"/>
      <c r="AOB85" s="1028"/>
      <c r="AOC85" s="1028"/>
      <c r="AOD85" s="1028"/>
      <c r="AOE85" s="1028"/>
      <c r="AOF85" s="1028"/>
      <c r="AOG85" s="1028"/>
      <c r="AOH85" s="1028"/>
      <c r="AOI85" s="1028"/>
      <c r="AOJ85" s="1028"/>
      <c r="AOK85" s="1028"/>
      <c r="AOL85" s="1028"/>
      <c r="AOM85" s="1028"/>
      <c r="AON85" s="1028"/>
      <c r="AOO85" s="1028"/>
      <c r="AOP85" s="1028"/>
      <c r="AOQ85" s="1028"/>
      <c r="AOR85" s="1028"/>
      <c r="AOS85" s="1028"/>
      <c r="AOT85" s="1028"/>
      <c r="AOU85" s="1028"/>
      <c r="AOV85" s="1028"/>
      <c r="AOW85" s="1028"/>
      <c r="AOX85" s="1028"/>
      <c r="AOY85" s="1028"/>
      <c r="AOZ85" s="1028"/>
      <c r="APA85" s="1028"/>
      <c r="APB85" s="1028"/>
      <c r="APC85" s="1028"/>
      <c r="APD85" s="1028"/>
      <c r="APE85" s="1028"/>
      <c r="APF85" s="1028"/>
      <c r="APG85" s="1028"/>
      <c r="APH85" s="1028"/>
      <c r="API85" s="1028"/>
      <c r="APJ85" s="1028"/>
      <c r="APK85" s="1028"/>
      <c r="APL85" s="1028"/>
      <c r="APM85" s="1028"/>
      <c r="APN85" s="1028"/>
      <c r="APO85" s="1028"/>
      <c r="APP85" s="1028"/>
      <c r="APQ85" s="1028"/>
      <c r="APR85" s="1028"/>
      <c r="APS85" s="1028"/>
      <c r="APT85" s="1028"/>
      <c r="APU85" s="1028"/>
      <c r="APV85" s="1028"/>
      <c r="APW85" s="1028"/>
      <c r="APX85" s="1028"/>
      <c r="APY85" s="1028"/>
      <c r="APZ85" s="1028"/>
      <c r="AQA85" s="1028"/>
      <c r="AQB85" s="1028"/>
      <c r="AQC85" s="1028"/>
      <c r="AQD85" s="1028"/>
      <c r="AQE85" s="1028"/>
      <c r="AQF85" s="1028"/>
      <c r="AQG85" s="1028"/>
      <c r="AQH85" s="1028"/>
      <c r="AQI85" s="1028"/>
      <c r="AQJ85" s="1028"/>
      <c r="AQK85" s="1028"/>
      <c r="AQL85" s="1028"/>
      <c r="AQM85" s="1028"/>
      <c r="AQN85" s="1028"/>
      <c r="AQO85" s="1028"/>
      <c r="AQP85" s="1028"/>
      <c r="AQQ85" s="1028"/>
      <c r="AQR85" s="1028"/>
      <c r="AQS85" s="1028"/>
      <c r="AQT85" s="1028"/>
      <c r="AQU85" s="1028"/>
      <c r="AQV85" s="1028"/>
      <c r="AQW85" s="1028"/>
      <c r="AQX85" s="1028"/>
      <c r="AQY85" s="1028"/>
      <c r="AQZ85" s="1028"/>
      <c r="ARA85" s="1028"/>
      <c r="ARB85" s="1028"/>
      <c r="ARC85" s="1028"/>
      <c r="ARD85" s="1028"/>
      <c r="ARE85" s="1028"/>
      <c r="ARF85" s="1028"/>
      <c r="ARG85" s="1028"/>
      <c r="ARH85" s="1028"/>
      <c r="ARI85" s="1028"/>
      <c r="ARJ85" s="1028"/>
      <c r="ARK85" s="1028"/>
      <c r="ARL85" s="1028"/>
      <c r="ARM85" s="1028"/>
      <c r="ARN85" s="1028"/>
      <c r="ARO85" s="1028"/>
      <c r="ARP85" s="1028"/>
      <c r="ARQ85" s="1028"/>
      <c r="ARR85" s="1028"/>
      <c r="ARS85" s="1028"/>
      <c r="ART85" s="1028"/>
      <c r="ARU85" s="1028"/>
      <c r="ARV85" s="1028"/>
      <c r="ARW85" s="1028"/>
      <c r="ARX85" s="1028"/>
      <c r="ARY85" s="1028"/>
      <c r="ARZ85" s="1028"/>
      <c r="ASA85" s="1028"/>
      <c r="ASB85" s="1028"/>
      <c r="ASC85" s="1028"/>
      <c r="ASD85" s="1028"/>
      <c r="ASE85" s="1028"/>
      <c r="ASF85" s="1028"/>
      <c r="ASG85" s="1028"/>
      <c r="ASH85" s="1028"/>
      <c r="ASI85" s="1028"/>
      <c r="ASJ85" s="1028"/>
      <c r="ASK85" s="1028"/>
      <c r="ASL85" s="1028"/>
      <c r="ASM85" s="1028"/>
      <c r="ASN85" s="1028"/>
      <c r="ASO85" s="1028"/>
      <c r="ASP85" s="1028"/>
      <c r="ASQ85" s="1028"/>
      <c r="ASR85" s="1028"/>
      <c r="ASS85" s="1028"/>
      <c r="AST85" s="1028"/>
      <c r="ASU85" s="1028"/>
      <c r="ASV85" s="1028"/>
      <c r="ASW85" s="1028"/>
      <c r="ASX85" s="1028"/>
      <c r="ASY85" s="1028"/>
      <c r="ASZ85" s="1028"/>
      <c r="ATA85" s="1028"/>
      <c r="ATB85" s="1028"/>
      <c r="ATC85" s="1028"/>
      <c r="ATD85" s="1028"/>
      <c r="ATE85" s="1028"/>
      <c r="ATF85" s="1028"/>
      <c r="ATG85" s="1028"/>
      <c r="ATH85" s="1028"/>
      <c r="ATI85" s="1028"/>
      <c r="ATJ85" s="1028"/>
      <c r="ATK85" s="1028"/>
      <c r="ATL85" s="1028"/>
      <c r="ATM85" s="1028"/>
      <c r="ATN85" s="1028"/>
      <c r="ATO85" s="1028"/>
      <c r="ATP85" s="1028"/>
      <c r="ATQ85" s="1028"/>
      <c r="ATR85" s="1028"/>
      <c r="ATS85" s="1028"/>
      <c r="ATT85" s="1028"/>
      <c r="ATU85" s="1028"/>
      <c r="ATV85" s="1028"/>
      <c r="ATW85" s="1028"/>
      <c r="ATX85" s="1028"/>
      <c r="ATY85" s="1028"/>
      <c r="ATZ85" s="1028"/>
      <c r="AUA85" s="1028"/>
      <c r="AUB85" s="1028"/>
      <c r="AUC85" s="1028"/>
      <c r="AUD85" s="1028"/>
      <c r="AUE85" s="1028"/>
      <c r="AUF85" s="1028"/>
      <c r="AUG85" s="1028"/>
      <c r="AUH85" s="1028"/>
      <c r="AUI85" s="1028"/>
      <c r="AUJ85" s="1028"/>
      <c r="AUK85" s="1028"/>
      <c r="AUL85" s="1028"/>
      <c r="AUM85" s="1028"/>
      <c r="AUN85" s="1028"/>
      <c r="AUO85" s="1028"/>
      <c r="AUP85" s="1028"/>
      <c r="AUQ85" s="1028"/>
      <c r="AUR85" s="1028"/>
      <c r="AUS85" s="1028"/>
      <c r="AUT85" s="1028"/>
      <c r="AUU85" s="1028"/>
      <c r="AUV85" s="1028"/>
      <c r="AUW85" s="1028"/>
      <c r="AUX85" s="1028"/>
      <c r="AUY85" s="1028"/>
      <c r="AUZ85" s="1028"/>
      <c r="AVA85" s="1028"/>
      <c r="AVB85" s="1028"/>
      <c r="AVC85" s="1028"/>
      <c r="AVD85" s="1028"/>
      <c r="AVE85" s="1028"/>
      <c r="AVF85" s="1028"/>
      <c r="AVG85" s="1028"/>
      <c r="AVH85" s="1028"/>
      <c r="AVI85" s="1028"/>
      <c r="AVJ85" s="1028"/>
      <c r="AVK85" s="1028"/>
      <c r="AVL85" s="1028"/>
      <c r="AVM85" s="1028"/>
      <c r="AVN85" s="1028"/>
      <c r="AVO85" s="1028"/>
      <c r="AVP85" s="1028"/>
      <c r="AVQ85" s="1028"/>
      <c r="AVR85" s="1028"/>
      <c r="AVS85" s="1028"/>
      <c r="AVT85" s="1028"/>
      <c r="AVU85" s="1028"/>
      <c r="AVV85" s="1028"/>
      <c r="AVW85" s="1028"/>
      <c r="AVX85" s="1028"/>
      <c r="AVY85" s="1028"/>
      <c r="AVZ85" s="1028"/>
      <c r="AWA85" s="1028"/>
      <c r="AWB85" s="1028"/>
      <c r="AWC85" s="1028"/>
      <c r="AWD85" s="1028"/>
      <c r="AWE85" s="1028"/>
      <c r="AWF85" s="1028"/>
      <c r="AWG85" s="1028"/>
      <c r="AWH85" s="1028"/>
      <c r="AWI85" s="1028"/>
      <c r="AWJ85" s="1028"/>
      <c r="AWK85" s="1028"/>
      <c r="AWL85" s="1028"/>
      <c r="AWM85" s="1028"/>
      <c r="AWN85" s="1028"/>
      <c r="AWO85" s="1028"/>
      <c r="AWP85" s="1028"/>
      <c r="AWQ85" s="1028"/>
      <c r="AWR85" s="1028"/>
      <c r="AWS85" s="1028"/>
      <c r="AWT85" s="1028"/>
      <c r="AWU85" s="1028"/>
      <c r="AWV85" s="1028"/>
      <c r="AWW85" s="1028"/>
      <c r="AWX85" s="1028"/>
      <c r="AWY85" s="1028"/>
      <c r="AWZ85" s="1028"/>
      <c r="AXA85" s="1028"/>
      <c r="AXB85" s="1028"/>
      <c r="AXC85" s="1028"/>
      <c r="AXD85" s="1028"/>
      <c r="AXE85" s="1028"/>
      <c r="AXF85" s="1028"/>
      <c r="AXG85" s="1028"/>
      <c r="AXH85" s="1028"/>
      <c r="AXI85" s="1028"/>
      <c r="AXJ85" s="1028"/>
      <c r="AXK85" s="1028"/>
      <c r="AXL85" s="1028"/>
      <c r="AXM85" s="1028"/>
      <c r="AXN85" s="1028"/>
      <c r="AXO85" s="1028"/>
      <c r="AXP85" s="1028"/>
      <c r="AXQ85" s="1028"/>
      <c r="AXR85" s="1028"/>
      <c r="AXS85" s="1028"/>
      <c r="AXT85" s="1028"/>
      <c r="AXU85" s="1028"/>
      <c r="AXV85" s="1028"/>
      <c r="AXW85" s="1028"/>
      <c r="AXX85" s="1028"/>
      <c r="AXY85" s="1028"/>
      <c r="AXZ85" s="1028"/>
      <c r="AYA85" s="1028"/>
      <c r="AYB85" s="1028"/>
      <c r="AYC85" s="1028"/>
      <c r="AYD85" s="1028"/>
      <c r="AYE85" s="1028"/>
      <c r="AYF85" s="1028"/>
      <c r="AYG85" s="1028"/>
      <c r="AYH85" s="1028"/>
      <c r="AYI85" s="1028"/>
      <c r="AYJ85" s="1028"/>
      <c r="AYK85" s="1028"/>
      <c r="AYL85" s="1028"/>
      <c r="AYM85" s="1028"/>
      <c r="AYN85" s="1028"/>
      <c r="AYO85" s="1028"/>
      <c r="AYP85" s="1028"/>
      <c r="AYQ85" s="1028"/>
      <c r="AYR85" s="1028"/>
      <c r="AYS85" s="1028"/>
      <c r="AYT85" s="1028"/>
      <c r="AYU85" s="1028"/>
      <c r="AYV85" s="1028"/>
      <c r="AYW85" s="1028"/>
      <c r="AYX85" s="1028"/>
      <c r="AYY85" s="1028"/>
      <c r="AYZ85" s="1028"/>
      <c r="AZA85" s="1028"/>
      <c r="AZB85" s="1028"/>
      <c r="AZC85" s="1028"/>
      <c r="AZD85" s="1028"/>
      <c r="AZE85" s="1028"/>
      <c r="AZF85" s="1028"/>
      <c r="AZG85" s="1028"/>
      <c r="AZH85" s="1028"/>
      <c r="AZI85" s="1028"/>
      <c r="AZJ85" s="1028"/>
      <c r="AZK85" s="1028"/>
      <c r="AZL85" s="1028"/>
      <c r="AZM85" s="1028"/>
      <c r="AZN85" s="1028"/>
      <c r="AZO85" s="1028"/>
      <c r="AZP85" s="1028"/>
      <c r="AZQ85" s="1028"/>
      <c r="AZR85" s="1028"/>
      <c r="AZS85" s="1028"/>
      <c r="AZT85" s="1028"/>
      <c r="AZU85" s="1028"/>
      <c r="AZV85" s="1028"/>
      <c r="AZW85" s="1028"/>
      <c r="AZX85" s="1028"/>
      <c r="AZY85" s="1028"/>
      <c r="AZZ85" s="1028"/>
      <c r="BAA85" s="1028"/>
      <c r="BAB85" s="1028"/>
      <c r="BAC85" s="1028"/>
      <c r="BAD85" s="1028"/>
      <c r="BAE85" s="1028"/>
      <c r="BAF85" s="1028"/>
      <c r="BAG85" s="1028"/>
      <c r="BAH85" s="1028"/>
      <c r="BAI85" s="1028"/>
      <c r="BAJ85" s="1028"/>
      <c r="BAK85" s="1028"/>
      <c r="BAL85" s="1028"/>
      <c r="BAM85" s="1028"/>
      <c r="BAN85" s="1028"/>
      <c r="BAO85" s="1028"/>
      <c r="BAP85" s="1028"/>
      <c r="BAQ85" s="1028"/>
      <c r="BAR85" s="1028"/>
      <c r="BAS85" s="1028"/>
      <c r="BAT85" s="1028"/>
      <c r="BAU85" s="1028"/>
      <c r="BAV85" s="1028"/>
      <c r="BAW85" s="1028"/>
      <c r="BAX85" s="1028"/>
      <c r="BAY85" s="1028"/>
      <c r="BAZ85" s="1028"/>
      <c r="BBA85" s="1028"/>
      <c r="BBB85" s="1028"/>
      <c r="BBC85" s="1028"/>
      <c r="BBD85" s="1028"/>
      <c r="BBE85" s="1028"/>
      <c r="BBF85" s="1028"/>
      <c r="BBG85" s="1028"/>
      <c r="BBH85" s="1028"/>
      <c r="BBI85" s="1028"/>
      <c r="BBJ85" s="1028"/>
      <c r="BBK85" s="1028"/>
      <c r="BBL85" s="1028"/>
      <c r="BBM85" s="1028"/>
      <c r="BBN85" s="1028"/>
      <c r="BBO85" s="1028"/>
      <c r="BBP85" s="1028"/>
      <c r="BBQ85" s="1028"/>
      <c r="BBR85" s="1028"/>
      <c r="BBS85" s="1028"/>
      <c r="BBT85" s="1028"/>
      <c r="BBU85" s="1028"/>
      <c r="BBV85" s="1028"/>
      <c r="BBW85" s="1028"/>
      <c r="BBX85" s="1028"/>
      <c r="BBY85" s="1028"/>
      <c r="BBZ85" s="1028"/>
      <c r="BCA85" s="1028"/>
      <c r="BCB85" s="1028"/>
      <c r="BCC85" s="1028"/>
      <c r="BCD85" s="1028"/>
      <c r="BCE85" s="1028"/>
      <c r="BCF85" s="1028"/>
      <c r="BCG85" s="1028"/>
      <c r="BCH85" s="1028"/>
      <c r="BCI85" s="1028"/>
      <c r="BCJ85" s="1028"/>
      <c r="BCK85" s="1028"/>
      <c r="BCL85" s="1028"/>
      <c r="BCM85" s="1028"/>
      <c r="BCN85" s="1028"/>
      <c r="BCO85" s="1028"/>
      <c r="BCP85" s="1028"/>
      <c r="BCQ85" s="1028"/>
      <c r="BCR85" s="1028"/>
      <c r="BCS85" s="1028"/>
      <c r="BCT85" s="1028"/>
      <c r="BCU85" s="1028"/>
      <c r="BCV85" s="1028"/>
      <c r="BCW85" s="1028"/>
      <c r="BCX85" s="1028"/>
      <c r="BCY85" s="1028"/>
      <c r="BCZ85" s="1028"/>
      <c r="BDA85" s="1028"/>
      <c r="BDB85" s="1028"/>
      <c r="BDC85" s="1028"/>
      <c r="BDD85" s="1028"/>
      <c r="BDE85" s="1028"/>
      <c r="BDF85" s="1028"/>
      <c r="BDG85" s="1028"/>
      <c r="BDH85" s="1028"/>
      <c r="BDI85" s="1028"/>
      <c r="BDJ85" s="1028"/>
      <c r="BDK85" s="1028"/>
      <c r="BDL85" s="1028"/>
      <c r="BDM85" s="1028"/>
      <c r="BDN85" s="1028"/>
      <c r="BDO85" s="1028"/>
      <c r="BDP85" s="1028"/>
      <c r="BDQ85" s="1028"/>
      <c r="BDR85" s="1028"/>
      <c r="BDS85" s="1028"/>
      <c r="BDT85" s="1028"/>
      <c r="BDU85" s="1028"/>
      <c r="BDV85" s="1028"/>
      <c r="BDW85" s="1028"/>
      <c r="BDX85" s="1028"/>
      <c r="BDY85" s="1028"/>
      <c r="BDZ85" s="1028"/>
      <c r="BEA85" s="1028"/>
      <c r="BEB85" s="1028"/>
      <c r="BEC85" s="1028"/>
      <c r="BED85" s="1028"/>
      <c r="BEE85" s="1028"/>
      <c r="BEF85" s="1028"/>
      <c r="BEG85" s="1028"/>
      <c r="BEH85" s="1028"/>
      <c r="BEI85" s="1028"/>
      <c r="BEJ85" s="1028"/>
      <c r="BEK85" s="1028"/>
      <c r="BEL85" s="1028"/>
      <c r="BEM85" s="1028"/>
      <c r="BEN85" s="1028"/>
      <c r="BEO85" s="1028"/>
      <c r="BEP85" s="1028"/>
      <c r="BEQ85" s="1028"/>
      <c r="BER85" s="1028"/>
      <c r="BES85" s="1028"/>
      <c r="BET85" s="1028"/>
      <c r="BEU85" s="1028"/>
      <c r="BEV85" s="1028"/>
      <c r="BEW85" s="1028"/>
      <c r="BEX85" s="1028"/>
      <c r="BEY85" s="1028"/>
      <c r="BEZ85" s="1028"/>
      <c r="BFA85" s="1028"/>
      <c r="BFB85" s="1028"/>
      <c r="BFC85" s="1028"/>
      <c r="BFD85" s="1028"/>
      <c r="BFE85" s="1028"/>
      <c r="BFF85" s="1028"/>
      <c r="BFG85" s="1028"/>
      <c r="BFH85" s="1028"/>
      <c r="BFI85" s="1028"/>
      <c r="BFJ85" s="1028"/>
      <c r="BFK85" s="1028"/>
      <c r="BFL85" s="1028"/>
      <c r="BFM85" s="1028"/>
      <c r="BFN85" s="1028"/>
      <c r="BFO85" s="1028"/>
      <c r="BFP85" s="1028"/>
      <c r="BFQ85" s="1028"/>
      <c r="BFR85" s="1028"/>
      <c r="BFS85" s="1028"/>
      <c r="BFT85" s="1028"/>
      <c r="BFU85" s="1028"/>
      <c r="BFV85" s="1028"/>
      <c r="BFW85" s="1028"/>
      <c r="BFX85" s="1028"/>
      <c r="BFY85" s="1028"/>
      <c r="BFZ85" s="1028"/>
      <c r="BGA85" s="1028"/>
      <c r="BGB85" s="1028"/>
      <c r="BGC85" s="1028"/>
      <c r="BGD85" s="1028"/>
      <c r="BGE85" s="1028"/>
      <c r="BGF85" s="1028"/>
      <c r="BGG85" s="1028"/>
      <c r="BGH85" s="1028"/>
      <c r="BGI85" s="1028"/>
      <c r="BGJ85" s="1028"/>
      <c r="BGK85" s="1028"/>
      <c r="BGL85" s="1028"/>
      <c r="BGM85" s="1028"/>
      <c r="BGN85" s="1028"/>
      <c r="BGO85" s="1028"/>
      <c r="BGP85" s="1028"/>
      <c r="BGQ85" s="1028"/>
      <c r="BGR85" s="1028"/>
      <c r="BGS85" s="1028"/>
      <c r="BGT85" s="1028"/>
      <c r="BGU85" s="1028"/>
      <c r="BGV85" s="1028"/>
      <c r="BGW85" s="1028"/>
      <c r="BGX85" s="1028"/>
      <c r="BGY85" s="1028"/>
      <c r="BGZ85" s="1028"/>
      <c r="BHA85" s="1028"/>
      <c r="BHB85" s="1028"/>
      <c r="BHC85" s="1028"/>
      <c r="BHD85" s="1028"/>
      <c r="BHE85" s="1028"/>
      <c r="BHF85" s="1028"/>
      <c r="BHG85" s="1028"/>
      <c r="BHH85" s="1028"/>
      <c r="BHI85" s="1028"/>
      <c r="BHJ85" s="1028"/>
      <c r="BHK85" s="1028"/>
      <c r="BHL85" s="1028"/>
      <c r="BHM85" s="1028"/>
      <c r="BHN85" s="1028"/>
      <c r="BHO85" s="1028"/>
      <c r="BHP85" s="1028"/>
      <c r="BHQ85" s="1028"/>
      <c r="BHR85" s="1028"/>
      <c r="BHS85" s="1028"/>
      <c r="BHT85" s="1028"/>
      <c r="BHU85" s="1028"/>
      <c r="BHV85" s="1028"/>
      <c r="BHW85" s="1028"/>
      <c r="BHX85" s="1028"/>
      <c r="BHY85" s="1028"/>
      <c r="BHZ85" s="1028"/>
      <c r="BIA85" s="1028"/>
      <c r="BIB85" s="1028"/>
      <c r="BIC85" s="1028"/>
      <c r="BID85" s="1028"/>
      <c r="BIE85" s="1028"/>
      <c r="BIF85" s="1028"/>
      <c r="BIG85" s="1028"/>
      <c r="BIH85" s="1028"/>
      <c r="BII85" s="1028"/>
      <c r="BIJ85" s="1028"/>
      <c r="BIK85" s="1028"/>
      <c r="BIL85" s="1028"/>
      <c r="BIM85" s="1028"/>
      <c r="BIN85" s="1028"/>
      <c r="BIO85" s="1028"/>
      <c r="BIP85" s="1028"/>
      <c r="BIQ85" s="1028"/>
      <c r="BIR85" s="1028"/>
      <c r="BIS85" s="1028"/>
      <c r="BIT85" s="1028"/>
      <c r="BIU85" s="1028"/>
      <c r="BIV85" s="1028"/>
      <c r="BIW85" s="1028"/>
      <c r="BIX85" s="1028"/>
      <c r="BIY85" s="1028"/>
      <c r="BIZ85" s="1028"/>
      <c r="BJA85" s="1028"/>
      <c r="BJB85" s="1028"/>
      <c r="BJC85" s="1028"/>
      <c r="BJD85" s="1028"/>
      <c r="BJE85" s="1028"/>
      <c r="BJF85" s="1028"/>
      <c r="BJG85" s="1028"/>
      <c r="BJH85" s="1028"/>
      <c r="BJI85" s="1028"/>
      <c r="BJJ85" s="1028"/>
      <c r="BJK85" s="1028"/>
      <c r="BJL85" s="1028"/>
      <c r="BJM85" s="1028"/>
      <c r="BJN85" s="1028"/>
      <c r="BJO85" s="1028"/>
      <c r="BJP85" s="1028"/>
      <c r="BJQ85" s="1028"/>
      <c r="BJR85" s="1028"/>
      <c r="BJS85" s="1028"/>
      <c r="BJT85" s="1028"/>
      <c r="BJU85" s="1028"/>
      <c r="BJV85" s="1028"/>
      <c r="BJW85" s="1028"/>
      <c r="BJX85" s="1028"/>
      <c r="BJY85" s="1028"/>
      <c r="BJZ85" s="1028"/>
      <c r="BKA85" s="1028"/>
      <c r="BKB85" s="1028"/>
      <c r="BKC85" s="1028"/>
      <c r="BKD85" s="1028"/>
      <c r="BKE85" s="1028"/>
      <c r="BKF85" s="1028"/>
      <c r="BKG85" s="1028"/>
      <c r="BKH85" s="1028"/>
      <c r="BKI85" s="1028"/>
      <c r="BKJ85" s="1028"/>
      <c r="BKK85" s="1028"/>
      <c r="BKL85" s="1028"/>
      <c r="BKM85" s="1028"/>
      <c r="BKN85" s="1028"/>
      <c r="BKO85" s="1028"/>
      <c r="BKP85" s="1028"/>
      <c r="BKQ85" s="1028"/>
      <c r="BKR85" s="1028"/>
      <c r="BKS85" s="1028"/>
      <c r="BKT85" s="1028"/>
      <c r="BKU85" s="1028"/>
      <c r="BKV85" s="1028"/>
      <c r="BKW85" s="1028"/>
      <c r="BKX85" s="1028"/>
      <c r="BKY85" s="1028"/>
      <c r="BKZ85" s="1028"/>
      <c r="BLA85" s="1028"/>
      <c r="BLB85" s="1028"/>
      <c r="BLC85" s="1028"/>
      <c r="BLD85" s="1028"/>
      <c r="BLE85" s="1028"/>
      <c r="BLF85" s="1028"/>
      <c r="BLG85" s="1028"/>
      <c r="BLH85" s="1028"/>
      <c r="BLI85" s="1028"/>
      <c r="BLJ85" s="1028"/>
      <c r="BLK85" s="1028"/>
      <c r="BLL85" s="1028"/>
      <c r="BLM85" s="1028"/>
      <c r="BLN85" s="1028"/>
      <c r="BLO85" s="1028"/>
      <c r="BLP85" s="1028"/>
      <c r="BLQ85" s="1028"/>
      <c r="BLR85" s="1028"/>
      <c r="BLS85" s="1028"/>
      <c r="BLT85" s="1028"/>
      <c r="BLU85" s="1028"/>
      <c r="BLV85" s="1028"/>
      <c r="BLW85" s="1028"/>
      <c r="BLX85" s="1028"/>
      <c r="BLY85" s="1028"/>
      <c r="BLZ85" s="1028"/>
      <c r="BMA85" s="1028"/>
      <c r="BMB85" s="1028"/>
      <c r="BMC85" s="1028"/>
      <c r="BMD85" s="1028"/>
      <c r="BME85" s="1028"/>
      <c r="BMF85" s="1028"/>
      <c r="BMG85" s="1028"/>
      <c r="BMH85" s="1028"/>
      <c r="BMI85" s="1028"/>
      <c r="BMJ85" s="1028"/>
      <c r="BMK85" s="1028"/>
      <c r="BML85" s="1028"/>
      <c r="BMM85" s="1028"/>
      <c r="BMN85" s="1028"/>
      <c r="BMO85" s="1028"/>
      <c r="BMP85" s="1028"/>
      <c r="BMQ85" s="1028"/>
      <c r="BMR85" s="1028"/>
      <c r="BMS85" s="1028"/>
      <c r="BMT85" s="1028"/>
      <c r="BMU85" s="1028"/>
      <c r="BMV85" s="1028"/>
      <c r="BMW85" s="1028"/>
      <c r="BMX85" s="1028"/>
      <c r="BMY85" s="1028"/>
      <c r="BMZ85" s="1028"/>
      <c r="BNA85" s="1028"/>
      <c r="BNB85" s="1028"/>
      <c r="BNC85" s="1028"/>
      <c r="BND85" s="1028"/>
      <c r="BNE85" s="1028"/>
      <c r="BNF85" s="1028"/>
      <c r="BNG85" s="1028"/>
      <c r="BNH85" s="1028"/>
      <c r="BNI85" s="1028"/>
      <c r="BNJ85" s="1028"/>
      <c r="BNK85" s="1028"/>
      <c r="BNL85" s="1028"/>
      <c r="BNM85" s="1028"/>
      <c r="BNN85" s="1028"/>
      <c r="BNO85" s="1028"/>
      <c r="BNP85" s="1028"/>
      <c r="BNQ85" s="1028"/>
      <c r="BNR85" s="1028"/>
      <c r="BNS85" s="1028"/>
      <c r="BNT85" s="1028"/>
      <c r="BNU85" s="1028"/>
      <c r="BNV85" s="1028"/>
      <c r="BNW85" s="1028"/>
      <c r="BNX85" s="1028"/>
      <c r="BNY85" s="1028"/>
      <c r="BNZ85" s="1028"/>
      <c r="BOA85" s="1028"/>
      <c r="BOB85" s="1028"/>
      <c r="BOC85" s="1028"/>
      <c r="BOD85" s="1028"/>
      <c r="BOE85" s="1028"/>
      <c r="BOF85" s="1028"/>
      <c r="BOG85" s="1028"/>
      <c r="BOH85" s="1028"/>
      <c r="BOI85" s="1028"/>
      <c r="BOJ85" s="1028"/>
      <c r="BOK85" s="1028"/>
      <c r="BOL85" s="1028"/>
      <c r="BOM85" s="1028"/>
      <c r="BON85" s="1028"/>
      <c r="BOO85" s="1028"/>
      <c r="BOP85" s="1028"/>
      <c r="BOQ85" s="1028"/>
      <c r="BOR85" s="1028"/>
      <c r="BOS85" s="1028"/>
      <c r="BOT85" s="1028"/>
      <c r="BOU85" s="1028"/>
      <c r="BOV85" s="1028"/>
      <c r="BOW85" s="1028"/>
      <c r="BOX85" s="1028"/>
      <c r="BOY85" s="1028"/>
      <c r="BOZ85" s="1028"/>
      <c r="BPA85" s="1028"/>
      <c r="BPB85" s="1028"/>
      <c r="BPC85" s="1028"/>
      <c r="BPD85" s="1028"/>
      <c r="BPE85" s="1028"/>
      <c r="BPF85" s="1028"/>
      <c r="BPG85" s="1028"/>
      <c r="BPH85" s="1028"/>
      <c r="BPI85" s="1028"/>
      <c r="BPJ85" s="1028"/>
      <c r="BPK85" s="1028"/>
      <c r="BPL85" s="1028"/>
      <c r="BPM85" s="1028"/>
      <c r="BPN85" s="1028"/>
      <c r="BPO85" s="1028"/>
      <c r="BPP85" s="1028"/>
      <c r="BPQ85" s="1028"/>
      <c r="BPR85" s="1028"/>
      <c r="BPS85" s="1028"/>
      <c r="BPT85" s="1028"/>
      <c r="BPU85" s="1028"/>
      <c r="BPV85" s="1028"/>
      <c r="BPW85" s="1028"/>
      <c r="BPX85" s="1028"/>
      <c r="BPY85" s="1028"/>
      <c r="BPZ85" s="1028"/>
      <c r="BQA85" s="1028"/>
      <c r="BQB85" s="1028"/>
      <c r="BQC85" s="1028"/>
      <c r="BQD85" s="1028"/>
      <c r="BQE85" s="1028"/>
      <c r="BQF85" s="1028"/>
      <c r="BQG85" s="1028"/>
      <c r="BQH85" s="1028"/>
      <c r="BQI85" s="1028"/>
      <c r="BQJ85" s="1028"/>
      <c r="BQK85" s="1028"/>
      <c r="BQL85" s="1028"/>
      <c r="BQM85" s="1028"/>
      <c r="BQN85" s="1028"/>
      <c r="BQO85" s="1028"/>
      <c r="BQP85" s="1028"/>
      <c r="BQQ85" s="1028"/>
      <c r="BQR85" s="1028"/>
      <c r="BQS85" s="1028"/>
      <c r="BQT85" s="1028"/>
      <c r="BQU85" s="1028"/>
      <c r="BQV85" s="1028"/>
      <c r="BQW85" s="1028"/>
      <c r="BQX85" s="1028"/>
      <c r="BQY85" s="1028"/>
      <c r="BQZ85" s="1028"/>
      <c r="BRA85" s="1028"/>
      <c r="BRB85" s="1028"/>
      <c r="BRC85" s="1028"/>
      <c r="BRD85" s="1028"/>
      <c r="BRE85" s="1028"/>
      <c r="BRF85" s="1028"/>
      <c r="BRG85" s="1028"/>
      <c r="BRH85" s="1028"/>
      <c r="BRI85" s="1028"/>
      <c r="BRJ85" s="1028"/>
      <c r="BRK85" s="1028"/>
      <c r="BRL85" s="1028"/>
      <c r="BRM85" s="1028"/>
      <c r="BRN85" s="1028"/>
      <c r="BRO85" s="1028"/>
      <c r="BRP85" s="1028"/>
      <c r="BRQ85" s="1028"/>
      <c r="BRR85" s="1028"/>
      <c r="BRS85" s="1028"/>
      <c r="BRT85" s="1028"/>
      <c r="BRU85" s="1028"/>
      <c r="BRV85" s="1028"/>
      <c r="BRW85" s="1028"/>
      <c r="BRX85" s="1028"/>
      <c r="BRY85" s="1028"/>
      <c r="BRZ85" s="1028"/>
      <c r="BSA85" s="1028"/>
      <c r="BSB85" s="1028"/>
      <c r="BSC85" s="1028"/>
      <c r="BSD85" s="1028"/>
      <c r="BSE85" s="1028"/>
      <c r="BSF85" s="1028"/>
      <c r="BSG85" s="1028"/>
      <c r="BSH85" s="1028"/>
      <c r="BSI85" s="1028"/>
      <c r="BSJ85" s="1028"/>
      <c r="BSK85" s="1028"/>
      <c r="BSL85" s="1028"/>
      <c r="BSM85" s="1028"/>
      <c r="BSN85" s="1028"/>
      <c r="BSO85" s="1028"/>
      <c r="BSP85" s="1028"/>
      <c r="BSQ85" s="1028"/>
      <c r="BSR85" s="1028"/>
      <c r="BSS85" s="1028"/>
      <c r="BST85" s="1028"/>
      <c r="BSU85" s="1028"/>
      <c r="BSV85" s="1028"/>
      <c r="BSW85" s="1028"/>
      <c r="BSX85" s="1028"/>
      <c r="BSY85" s="1028"/>
      <c r="BSZ85" s="1028"/>
      <c r="BTA85" s="1028"/>
      <c r="BTB85" s="1028"/>
      <c r="BTC85" s="1028"/>
      <c r="BTD85" s="1028"/>
      <c r="BTE85" s="1028"/>
      <c r="BTF85" s="1028"/>
      <c r="BTG85" s="1028"/>
      <c r="BTH85" s="1028"/>
      <c r="BTI85" s="1028"/>
      <c r="BTJ85" s="1028"/>
      <c r="BTK85" s="1028"/>
      <c r="BTL85" s="1028"/>
      <c r="BTM85" s="1028"/>
      <c r="BTN85" s="1028"/>
      <c r="BTO85" s="1028"/>
      <c r="BTP85" s="1028"/>
      <c r="BTQ85" s="1028"/>
      <c r="BTR85" s="1028"/>
      <c r="BTS85" s="1028"/>
      <c r="BTT85" s="1028"/>
      <c r="BTU85" s="1028"/>
      <c r="BTV85" s="1028"/>
      <c r="BTW85" s="1028"/>
      <c r="BTX85" s="1028"/>
      <c r="BTY85" s="1028"/>
      <c r="BTZ85" s="1028"/>
      <c r="BUA85" s="1028"/>
      <c r="BUB85" s="1028"/>
      <c r="BUC85" s="1028"/>
      <c r="BUD85" s="1028"/>
      <c r="BUE85" s="1028"/>
      <c r="BUF85" s="1028"/>
      <c r="BUG85" s="1028"/>
      <c r="BUH85" s="1028"/>
      <c r="BUI85" s="1028"/>
      <c r="BUJ85" s="1028"/>
      <c r="BUK85" s="1028"/>
      <c r="BUL85" s="1028"/>
      <c r="BUM85" s="1028"/>
      <c r="BUN85" s="1028"/>
      <c r="BUO85" s="1028"/>
      <c r="BUP85" s="1028"/>
      <c r="BUQ85" s="1028"/>
      <c r="BUR85" s="1028"/>
      <c r="BUS85" s="1028"/>
      <c r="BUT85" s="1028"/>
      <c r="BUU85" s="1028"/>
      <c r="BUV85" s="1028"/>
      <c r="BUW85" s="1028"/>
      <c r="BUX85" s="1028"/>
      <c r="BUY85" s="1028"/>
      <c r="BUZ85" s="1028"/>
      <c r="BVA85" s="1028"/>
      <c r="BVB85" s="1028"/>
      <c r="BVC85" s="1028"/>
      <c r="BVD85" s="1028"/>
      <c r="BVE85" s="1028"/>
      <c r="BVF85" s="1028"/>
      <c r="BVG85" s="1028"/>
      <c r="BVH85" s="1028"/>
      <c r="BVI85" s="1028"/>
      <c r="BVJ85" s="1028"/>
      <c r="BVK85" s="1028"/>
      <c r="BVL85" s="1028"/>
      <c r="BVM85" s="1028"/>
      <c r="BVN85" s="1028"/>
      <c r="BVO85" s="1028"/>
      <c r="BVP85" s="1028"/>
      <c r="BVQ85" s="1028"/>
      <c r="BVR85" s="1028"/>
      <c r="BVS85" s="1028"/>
      <c r="BVT85" s="1028"/>
      <c r="BVU85" s="1028"/>
      <c r="BVV85" s="1028"/>
      <c r="BVW85" s="1028"/>
      <c r="BVX85" s="1028"/>
      <c r="BVY85" s="1028"/>
      <c r="BVZ85" s="1028"/>
      <c r="BWA85" s="1028"/>
      <c r="BWB85" s="1028"/>
      <c r="BWC85" s="1028"/>
      <c r="BWD85" s="1028"/>
      <c r="BWE85" s="1028"/>
      <c r="BWF85" s="1028"/>
      <c r="BWG85" s="1028"/>
      <c r="BWH85" s="1028"/>
      <c r="BWI85" s="1028"/>
      <c r="BWJ85" s="1028"/>
      <c r="BWK85" s="1028"/>
      <c r="BWL85" s="1028"/>
      <c r="BWM85" s="1028"/>
      <c r="BWN85" s="1028"/>
      <c r="BWO85" s="1028"/>
      <c r="BWP85" s="1028"/>
      <c r="BWQ85" s="1028"/>
      <c r="BWR85" s="1028"/>
      <c r="BWS85" s="1028"/>
      <c r="BWT85" s="1028"/>
      <c r="BWU85" s="1028"/>
      <c r="BWV85" s="1028"/>
      <c r="BWW85" s="1028"/>
      <c r="BWX85" s="1028"/>
      <c r="BWY85" s="1028"/>
      <c r="BWZ85" s="1028"/>
      <c r="BXA85" s="1028"/>
      <c r="BXB85" s="1028"/>
      <c r="BXC85" s="1028"/>
      <c r="BXD85" s="1028"/>
      <c r="BXE85" s="1028"/>
      <c r="BXF85" s="1028"/>
      <c r="BXG85" s="1028"/>
      <c r="BXH85" s="1028"/>
      <c r="BXI85" s="1028"/>
      <c r="BXJ85" s="1028"/>
      <c r="BXK85" s="1028"/>
      <c r="BXL85" s="1028"/>
      <c r="BXM85" s="1028"/>
      <c r="BXN85" s="1028"/>
      <c r="BXO85" s="1028"/>
      <c r="BXP85" s="1028"/>
      <c r="BXQ85" s="1028"/>
      <c r="BXR85" s="1028"/>
      <c r="BXS85" s="1028"/>
      <c r="BXT85" s="1028"/>
      <c r="BXU85" s="1028"/>
      <c r="BXV85" s="1028"/>
      <c r="BXW85" s="1028"/>
      <c r="BXX85" s="1028"/>
      <c r="BXY85" s="1028"/>
      <c r="BXZ85" s="1028"/>
      <c r="BYA85" s="1028"/>
      <c r="BYB85" s="1028"/>
      <c r="BYC85" s="1028"/>
      <c r="BYD85" s="1028"/>
      <c r="BYE85" s="1028"/>
      <c r="BYF85" s="1028"/>
      <c r="BYG85" s="1028"/>
      <c r="BYH85" s="1028"/>
      <c r="BYI85" s="1028"/>
      <c r="BYJ85" s="1028"/>
      <c r="BYK85" s="1028"/>
      <c r="BYL85" s="1028"/>
      <c r="BYM85" s="1028"/>
      <c r="BYN85" s="1028"/>
      <c r="BYO85" s="1028"/>
      <c r="BYP85" s="1028"/>
      <c r="BYQ85" s="1028"/>
      <c r="BYR85" s="1028"/>
      <c r="BYS85" s="1028"/>
      <c r="BYT85" s="1028"/>
      <c r="BYU85" s="1028"/>
      <c r="BYV85" s="1028"/>
      <c r="BYW85" s="1028"/>
      <c r="BYX85" s="1028"/>
      <c r="BYY85" s="1028"/>
      <c r="BYZ85" s="1028"/>
      <c r="BZA85" s="1028"/>
      <c r="BZB85" s="1028"/>
      <c r="BZC85" s="1028"/>
      <c r="BZD85" s="1028"/>
      <c r="BZE85" s="1028"/>
      <c r="BZF85" s="1028"/>
      <c r="BZG85" s="1028"/>
      <c r="BZH85" s="1028"/>
      <c r="BZI85" s="1028"/>
      <c r="BZJ85" s="1028"/>
      <c r="BZK85" s="1028"/>
      <c r="BZL85" s="1028"/>
      <c r="BZM85" s="1028"/>
      <c r="BZN85" s="1028"/>
      <c r="BZO85" s="1028"/>
      <c r="BZP85" s="1028"/>
      <c r="BZQ85" s="1028"/>
      <c r="BZR85" s="1028"/>
      <c r="BZS85" s="1028"/>
      <c r="BZT85" s="1028"/>
      <c r="BZU85" s="1028"/>
      <c r="BZV85" s="1028"/>
      <c r="BZW85" s="1028"/>
      <c r="BZX85" s="1028"/>
      <c r="BZY85" s="1028"/>
      <c r="BZZ85" s="1028"/>
      <c r="CAA85" s="1028"/>
      <c r="CAB85" s="1028"/>
      <c r="CAC85" s="1028"/>
      <c r="CAD85" s="1028"/>
      <c r="CAE85" s="1028"/>
      <c r="CAF85" s="1028"/>
      <c r="CAG85" s="1028"/>
      <c r="CAH85" s="1028"/>
      <c r="CAI85" s="1028"/>
      <c r="CAJ85" s="1028"/>
      <c r="CAK85" s="1028"/>
      <c r="CAL85" s="1028"/>
      <c r="CAM85" s="1028"/>
      <c r="CAN85" s="1028"/>
      <c r="CAO85" s="1028"/>
      <c r="CAP85" s="1028"/>
      <c r="CAQ85" s="1028"/>
      <c r="CAR85" s="1028"/>
      <c r="CAS85" s="1028"/>
      <c r="CAT85" s="1028"/>
      <c r="CAU85" s="1028"/>
      <c r="CAV85" s="1028"/>
      <c r="CAW85" s="1028"/>
      <c r="CAX85" s="1028"/>
      <c r="CAY85" s="1028"/>
      <c r="CAZ85" s="1028"/>
      <c r="CBA85" s="1028"/>
      <c r="CBB85" s="1028"/>
      <c r="CBC85" s="1028"/>
      <c r="CBD85" s="1028"/>
      <c r="CBE85" s="1028"/>
      <c r="CBF85" s="1028"/>
      <c r="CBG85" s="1028"/>
      <c r="CBH85" s="1028"/>
      <c r="CBI85" s="1028"/>
      <c r="CBJ85" s="1028"/>
      <c r="CBK85" s="1028"/>
      <c r="CBL85" s="1028"/>
      <c r="CBM85" s="1028"/>
      <c r="CBN85" s="1028"/>
      <c r="CBO85" s="1028"/>
      <c r="CBP85" s="1028"/>
      <c r="CBQ85" s="1028"/>
      <c r="CBR85" s="1028"/>
      <c r="CBS85" s="1028"/>
      <c r="CBT85" s="1028"/>
      <c r="CBU85" s="1028"/>
      <c r="CBV85" s="1028"/>
      <c r="CBW85" s="1028"/>
      <c r="CBX85" s="1028"/>
      <c r="CBY85" s="1028"/>
      <c r="CBZ85" s="1028"/>
      <c r="CCA85" s="1028"/>
      <c r="CCB85" s="1028"/>
      <c r="CCC85" s="1028"/>
      <c r="CCD85" s="1028"/>
      <c r="CCE85" s="1028"/>
      <c r="CCF85" s="1028"/>
      <c r="CCG85" s="1028"/>
      <c r="CCH85" s="1028"/>
      <c r="CCI85" s="1028"/>
      <c r="CCJ85" s="1028"/>
      <c r="CCK85" s="1028"/>
      <c r="CCL85" s="1028"/>
      <c r="CCM85" s="1028"/>
      <c r="CCN85" s="1028"/>
      <c r="CCO85" s="1028"/>
      <c r="CCP85" s="1028"/>
      <c r="CCQ85" s="1028"/>
      <c r="CCR85" s="1028"/>
      <c r="CCS85" s="1028"/>
      <c r="CCT85" s="1028"/>
      <c r="CCU85" s="1028"/>
      <c r="CCV85" s="1028"/>
      <c r="CCW85" s="1028"/>
      <c r="CCX85" s="1028"/>
      <c r="CCY85" s="1028"/>
      <c r="CCZ85" s="1028"/>
      <c r="CDA85" s="1028"/>
      <c r="CDB85" s="1028"/>
      <c r="CDC85" s="1028"/>
      <c r="CDD85" s="1028"/>
      <c r="CDE85" s="1028"/>
      <c r="CDF85" s="1028"/>
      <c r="CDG85" s="1028"/>
      <c r="CDH85" s="1028"/>
      <c r="CDI85" s="1028"/>
      <c r="CDJ85" s="1028"/>
      <c r="CDK85" s="1028"/>
      <c r="CDL85" s="1028"/>
      <c r="CDM85" s="1028"/>
      <c r="CDN85" s="1028"/>
      <c r="CDO85" s="1028"/>
      <c r="CDP85" s="1028"/>
      <c r="CDQ85" s="1028"/>
      <c r="CDR85" s="1028"/>
      <c r="CDS85" s="1028"/>
      <c r="CDT85" s="1028"/>
      <c r="CDU85" s="1028"/>
      <c r="CDV85" s="1028"/>
      <c r="CDW85" s="1028"/>
      <c r="CDX85" s="1028"/>
      <c r="CDY85" s="1028"/>
      <c r="CDZ85" s="1028"/>
      <c r="CEA85" s="1028"/>
      <c r="CEB85" s="1028"/>
      <c r="CEC85" s="1028"/>
      <c r="CED85" s="1028"/>
      <c r="CEE85" s="1028"/>
      <c r="CEF85" s="1028"/>
      <c r="CEG85" s="1028"/>
      <c r="CEH85" s="1028"/>
      <c r="CEI85" s="1028"/>
      <c r="CEJ85" s="1028"/>
      <c r="CEK85" s="1028"/>
      <c r="CEL85" s="1028"/>
      <c r="CEM85" s="1028"/>
      <c r="CEN85" s="1028"/>
      <c r="CEO85" s="1028"/>
      <c r="CEP85" s="1028"/>
      <c r="CEQ85" s="1028"/>
      <c r="CER85" s="1028"/>
      <c r="CES85" s="1028"/>
      <c r="CET85" s="1028"/>
      <c r="CEU85" s="1028"/>
      <c r="CEV85" s="1028"/>
      <c r="CEW85" s="1028"/>
      <c r="CEX85" s="1028"/>
      <c r="CEY85" s="1028"/>
      <c r="CEZ85" s="1028"/>
      <c r="CFA85" s="1028"/>
      <c r="CFB85" s="1028"/>
      <c r="CFC85" s="1028"/>
      <c r="CFD85" s="1028"/>
      <c r="CFE85" s="1028"/>
      <c r="CFF85" s="1028"/>
      <c r="CFG85" s="1028"/>
      <c r="CFH85" s="1028"/>
      <c r="CFI85" s="1028"/>
      <c r="CFJ85" s="1028"/>
      <c r="CFK85" s="1028"/>
      <c r="CFL85" s="1028"/>
      <c r="CFM85" s="1028"/>
      <c r="CFN85" s="1028"/>
      <c r="CFO85" s="1028"/>
      <c r="CFP85" s="1028"/>
      <c r="CFQ85" s="1028"/>
      <c r="CFR85" s="1028"/>
      <c r="CFS85" s="1028"/>
      <c r="CFT85" s="1028"/>
      <c r="CFU85" s="1028"/>
      <c r="CFV85" s="1028"/>
      <c r="CFW85" s="1028"/>
      <c r="CFX85" s="1028"/>
      <c r="CFY85" s="1028"/>
      <c r="CFZ85" s="1028"/>
      <c r="CGA85" s="1028"/>
      <c r="CGB85" s="1028"/>
      <c r="CGC85" s="1028"/>
      <c r="CGD85" s="1028"/>
      <c r="CGE85" s="1028"/>
      <c r="CGF85" s="1028"/>
      <c r="CGG85" s="1028"/>
      <c r="CGH85" s="1028"/>
      <c r="CGI85" s="1028"/>
      <c r="CGJ85" s="1028"/>
      <c r="CGK85" s="1028"/>
      <c r="CGL85" s="1028"/>
      <c r="CGM85" s="1028"/>
      <c r="CGN85" s="1028"/>
      <c r="CGO85" s="1028"/>
      <c r="CGP85" s="1028"/>
      <c r="CGQ85" s="1028"/>
      <c r="CGR85" s="1028"/>
      <c r="CGS85" s="1028"/>
      <c r="CGT85" s="1028"/>
      <c r="CGU85" s="1028"/>
      <c r="CGV85" s="1028"/>
      <c r="CGW85" s="1028"/>
      <c r="CGX85" s="1028"/>
      <c r="CGY85" s="1028"/>
      <c r="CGZ85" s="1028"/>
      <c r="CHA85" s="1028"/>
      <c r="CHB85" s="1028"/>
      <c r="CHC85" s="1028"/>
      <c r="CHD85" s="1028"/>
      <c r="CHE85" s="1028"/>
      <c r="CHF85" s="1028"/>
      <c r="CHG85" s="1028"/>
      <c r="CHH85" s="1028"/>
      <c r="CHI85" s="1028"/>
      <c r="CHJ85" s="1028"/>
      <c r="CHK85" s="1028"/>
      <c r="CHL85" s="1028"/>
      <c r="CHM85" s="1028"/>
      <c r="CHN85" s="1028"/>
      <c r="CHO85" s="1028"/>
      <c r="CHP85" s="1028"/>
      <c r="CHQ85" s="1028"/>
      <c r="CHR85" s="1028"/>
      <c r="CHS85" s="1028"/>
      <c r="CHT85" s="1028"/>
      <c r="CHU85" s="1028"/>
      <c r="CHV85" s="1028"/>
      <c r="CHW85" s="1028"/>
      <c r="CHX85" s="1028"/>
      <c r="CHY85" s="1028"/>
      <c r="CHZ85" s="1028"/>
      <c r="CIA85" s="1028"/>
      <c r="CIB85" s="1028"/>
      <c r="CIC85" s="1028"/>
      <c r="CID85" s="1028"/>
      <c r="CIE85" s="1028"/>
      <c r="CIF85" s="1028"/>
      <c r="CIG85" s="1028"/>
      <c r="CIH85" s="1028"/>
      <c r="CII85" s="1028"/>
      <c r="CIJ85" s="1028"/>
      <c r="CIK85" s="1028"/>
      <c r="CIL85" s="1028"/>
      <c r="CIM85" s="1028"/>
      <c r="CIN85" s="1028"/>
      <c r="CIO85" s="1028"/>
      <c r="CIP85" s="1028"/>
      <c r="CIQ85" s="1028"/>
      <c r="CIR85" s="1028"/>
      <c r="CIS85" s="1028"/>
      <c r="CIT85" s="1028"/>
      <c r="CIU85" s="1028"/>
      <c r="CIV85" s="1028"/>
      <c r="CIW85" s="1028"/>
      <c r="CIX85" s="1028"/>
      <c r="CIY85" s="1028"/>
      <c r="CIZ85" s="1028"/>
      <c r="CJA85" s="1028"/>
      <c r="CJB85" s="1028"/>
      <c r="CJC85" s="1028"/>
      <c r="CJD85" s="1028"/>
      <c r="CJE85" s="1028"/>
      <c r="CJF85" s="1028"/>
      <c r="CJG85" s="1028"/>
      <c r="CJH85" s="1028"/>
      <c r="CJI85" s="1028"/>
      <c r="CJJ85" s="1028"/>
      <c r="CJK85" s="1028"/>
      <c r="CJL85" s="1028"/>
      <c r="CJM85" s="1028"/>
      <c r="CJN85" s="1028"/>
      <c r="CJO85" s="1028"/>
      <c r="CJP85" s="1028"/>
      <c r="CJQ85" s="1028"/>
      <c r="CJR85" s="1028"/>
      <c r="CJS85" s="1028"/>
      <c r="CJT85" s="1028"/>
      <c r="CJU85" s="1028"/>
      <c r="CJV85" s="1028"/>
      <c r="CJW85" s="1028"/>
      <c r="CJX85" s="1028"/>
      <c r="CJY85" s="1028"/>
      <c r="CJZ85" s="1028"/>
      <c r="CKA85" s="1028"/>
      <c r="CKB85" s="1028"/>
      <c r="CKC85" s="1028"/>
      <c r="CKD85" s="1028"/>
      <c r="CKE85" s="1028"/>
      <c r="CKF85" s="1028"/>
      <c r="CKG85" s="1028"/>
      <c r="CKH85" s="1028"/>
      <c r="CKI85" s="1028"/>
      <c r="CKJ85" s="1028"/>
      <c r="CKK85" s="1028"/>
      <c r="CKL85" s="1028"/>
      <c r="CKM85" s="1028"/>
      <c r="CKN85" s="1028"/>
      <c r="CKO85" s="1028"/>
      <c r="CKP85" s="1028"/>
      <c r="CKQ85" s="1028"/>
      <c r="CKR85" s="1028"/>
      <c r="CKS85" s="1028"/>
      <c r="CKT85" s="1028"/>
      <c r="CKU85" s="1028"/>
      <c r="CKV85" s="1028"/>
      <c r="CKW85" s="1028"/>
      <c r="CKX85" s="1028"/>
      <c r="CKY85" s="1028"/>
      <c r="CKZ85" s="1028"/>
      <c r="CLA85" s="1028"/>
      <c r="CLB85" s="1028"/>
      <c r="CLC85" s="1028"/>
      <c r="CLD85" s="1028"/>
      <c r="CLE85" s="1028"/>
      <c r="CLF85" s="1028"/>
      <c r="CLG85" s="1028"/>
      <c r="CLH85" s="1028"/>
      <c r="CLI85" s="1028"/>
      <c r="CLJ85" s="1028"/>
      <c r="CLK85" s="1028"/>
      <c r="CLL85" s="1028"/>
      <c r="CLM85" s="1028"/>
      <c r="CLN85" s="1028"/>
      <c r="CLO85" s="1028"/>
      <c r="CLP85" s="1028"/>
      <c r="CLQ85" s="1028"/>
      <c r="CLR85" s="1028"/>
      <c r="CLS85" s="1028"/>
      <c r="CLT85" s="1028"/>
      <c r="CLU85" s="1028"/>
      <c r="CLV85" s="1028"/>
      <c r="CLW85" s="1028"/>
      <c r="CLX85" s="1028"/>
      <c r="CLY85" s="1028"/>
      <c r="CLZ85" s="1028"/>
      <c r="CMA85" s="1028"/>
      <c r="CMB85" s="1028"/>
      <c r="CMC85" s="1028"/>
      <c r="CMD85" s="1028"/>
      <c r="CME85" s="1028"/>
      <c r="CMF85" s="1028"/>
      <c r="CMG85" s="1028"/>
      <c r="CMH85" s="1028"/>
      <c r="CMI85" s="1028"/>
      <c r="CMJ85" s="1028"/>
      <c r="CMK85" s="1028"/>
      <c r="CML85" s="1028"/>
      <c r="CMM85" s="1028"/>
      <c r="CMN85" s="1028"/>
      <c r="CMO85" s="1028"/>
      <c r="CMP85" s="1028"/>
      <c r="CMQ85" s="1028"/>
      <c r="CMR85" s="1028"/>
      <c r="CMS85" s="1028"/>
      <c r="CMT85" s="1028"/>
      <c r="CMU85" s="1028"/>
      <c r="CMV85" s="1028"/>
      <c r="CMW85" s="1028"/>
      <c r="CMX85" s="1028"/>
      <c r="CMY85" s="1028"/>
      <c r="CMZ85" s="1028"/>
      <c r="CNA85" s="1028"/>
      <c r="CNB85" s="1028"/>
      <c r="CNC85" s="1028"/>
      <c r="CND85" s="1028"/>
      <c r="CNE85" s="1028"/>
      <c r="CNF85" s="1028"/>
      <c r="CNG85" s="1028"/>
      <c r="CNH85" s="1028"/>
      <c r="CNI85" s="1028"/>
      <c r="CNJ85" s="1028"/>
      <c r="CNK85" s="1028"/>
      <c r="CNL85" s="1028"/>
      <c r="CNM85" s="1028"/>
      <c r="CNN85" s="1028"/>
      <c r="CNO85" s="1028"/>
      <c r="CNP85" s="1028"/>
      <c r="CNQ85" s="1028"/>
      <c r="CNR85" s="1028"/>
      <c r="CNS85" s="1028"/>
      <c r="CNT85" s="1028"/>
      <c r="CNU85" s="1028"/>
      <c r="CNV85" s="1028"/>
      <c r="CNW85" s="1028"/>
      <c r="CNX85" s="1028"/>
      <c r="CNY85" s="1028"/>
      <c r="CNZ85" s="1028"/>
      <c r="COA85" s="1028"/>
      <c r="COB85" s="1028"/>
      <c r="COC85" s="1028"/>
      <c r="COD85" s="1028"/>
      <c r="COE85" s="1028"/>
      <c r="COF85" s="1028"/>
      <c r="COG85" s="1028"/>
      <c r="COH85" s="1028"/>
      <c r="COI85" s="1028"/>
      <c r="COJ85" s="1028"/>
      <c r="COK85" s="1028"/>
      <c r="COL85" s="1028"/>
      <c r="COM85" s="1028"/>
      <c r="CON85" s="1028"/>
      <c r="COO85" s="1028"/>
      <c r="COP85" s="1028"/>
      <c r="COQ85" s="1028"/>
      <c r="COR85" s="1028"/>
      <c r="COS85" s="1028"/>
      <c r="COT85" s="1028"/>
      <c r="COU85" s="1028"/>
      <c r="COV85" s="1028"/>
      <c r="COW85" s="1028"/>
      <c r="COX85" s="1028"/>
      <c r="COY85" s="1028"/>
      <c r="COZ85" s="1028"/>
      <c r="CPA85" s="1028"/>
      <c r="CPB85" s="1028"/>
      <c r="CPC85" s="1028"/>
      <c r="CPD85" s="1028"/>
      <c r="CPE85" s="1028"/>
      <c r="CPF85" s="1028"/>
      <c r="CPG85" s="1028"/>
      <c r="CPH85" s="1028"/>
      <c r="CPI85" s="1028"/>
      <c r="CPJ85" s="1028"/>
      <c r="CPK85" s="1028"/>
      <c r="CPL85" s="1028"/>
      <c r="CPM85" s="1028"/>
      <c r="CPN85" s="1028"/>
      <c r="CPO85" s="1028"/>
      <c r="CPP85" s="1028"/>
      <c r="CPQ85" s="1028"/>
      <c r="CPR85" s="1028"/>
      <c r="CPS85" s="1028"/>
      <c r="CPT85" s="1028"/>
      <c r="CPU85" s="1028"/>
      <c r="CPV85" s="1028"/>
      <c r="CPW85" s="1028"/>
      <c r="CPX85" s="1028"/>
      <c r="CPY85" s="1028"/>
      <c r="CPZ85" s="1028"/>
      <c r="CQA85" s="1028"/>
      <c r="CQB85" s="1028"/>
      <c r="CQC85" s="1028"/>
      <c r="CQD85" s="1028"/>
      <c r="CQE85" s="1028"/>
      <c r="CQF85" s="1028"/>
      <c r="CQG85" s="1028"/>
      <c r="CQH85" s="1028"/>
      <c r="CQI85" s="1028"/>
      <c r="CQJ85" s="1028"/>
      <c r="CQK85" s="1028"/>
      <c r="CQL85" s="1028"/>
      <c r="CQM85" s="1028"/>
      <c r="CQN85" s="1028"/>
      <c r="CQO85" s="1028"/>
      <c r="CQP85" s="1028"/>
      <c r="CQQ85" s="1028"/>
      <c r="CQR85" s="1028"/>
      <c r="CQS85" s="1028"/>
      <c r="CQT85" s="1028"/>
      <c r="CQU85" s="1028"/>
      <c r="CQV85" s="1028"/>
      <c r="CQW85" s="1028"/>
      <c r="CQX85" s="1028"/>
      <c r="CQY85" s="1028"/>
      <c r="CQZ85" s="1028"/>
      <c r="CRA85" s="1028"/>
      <c r="CRB85" s="1028"/>
      <c r="CRC85" s="1028"/>
      <c r="CRD85" s="1028"/>
      <c r="CRE85" s="1028"/>
      <c r="CRF85" s="1028"/>
      <c r="CRG85" s="1028"/>
      <c r="CRH85" s="1028"/>
      <c r="CRI85" s="1028"/>
      <c r="CRJ85" s="1028"/>
      <c r="CRK85" s="1028"/>
      <c r="CRL85" s="1028"/>
      <c r="CRM85" s="1028"/>
      <c r="CRN85" s="1028"/>
      <c r="CRO85" s="1028"/>
      <c r="CRP85" s="1028"/>
      <c r="CRQ85" s="1028"/>
      <c r="CRR85" s="1028"/>
      <c r="CRS85" s="1028"/>
      <c r="CRT85" s="1028"/>
      <c r="CRU85" s="1028"/>
      <c r="CRV85" s="1028"/>
      <c r="CRW85" s="1028"/>
      <c r="CRX85" s="1028"/>
      <c r="CRY85" s="1028"/>
      <c r="CRZ85" s="1028"/>
      <c r="CSA85" s="1028"/>
      <c r="CSB85" s="1028"/>
      <c r="CSC85" s="1028"/>
      <c r="CSD85" s="1028"/>
      <c r="CSE85" s="1028"/>
      <c r="CSF85" s="1028"/>
      <c r="CSG85" s="1028"/>
      <c r="CSH85" s="1028"/>
      <c r="CSI85" s="1028"/>
      <c r="CSJ85" s="1028"/>
      <c r="CSK85" s="1028"/>
      <c r="CSL85" s="1028"/>
      <c r="CSM85" s="1028"/>
      <c r="CSN85" s="1028"/>
      <c r="CSO85" s="1028"/>
      <c r="CSP85" s="1028"/>
      <c r="CSQ85" s="1028"/>
      <c r="CSR85" s="1028"/>
      <c r="CSS85" s="1028"/>
      <c r="CST85" s="1028"/>
      <c r="CSU85" s="1028"/>
      <c r="CSV85" s="1028"/>
      <c r="CSW85" s="1028"/>
      <c r="CSX85" s="1028"/>
      <c r="CSY85" s="1028"/>
      <c r="CSZ85" s="1028"/>
      <c r="CTA85" s="1028"/>
      <c r="CTB85" s="1028"/>
      <c r="CTC85" s="1028"/>
      <c r="CTD85" s="1028"/>
      <c r="CTE85" s="1028"/>
    </row>
    <row r="86" spans="1:2553" s="1029" customFormat="1" ht="12.75" customHeight="1" x14ac:dyDescent="0.2">
      <c r="A86" s="1362"/>
      <c r="B86" s="1024" t="s">
        <v>1941</v>
      </c>
      <c r="C86" s="1025"/>
      <c r="D86" s="1110" t="s">
        <v>2350</v>
      </c>
      <c r="E86" s="987" t="s">
        <v>5</v>
      </c>
      <c r="F86" s="1025" t="s">
        <v>1936</v>
      </c>
      <c r="G86" s="1025">
        <v>20.820439</v>
      </c>
      <c r="H86" s="1025">
        <v>102.666179</v>
      </c>
      <c r="I86" s="1025" t="s">
        <v>3000</v>
      </c>
      <c r="J86" s="1025" t="s">
        <v>3026</v>
      </c>
      <c r="K86" s="1025" t="s">
        <v>11</v>
      </c>
      <c r="L86" s="1025" t="s">
        <v>3</v>
      </c>
      <c r="M86" s="1025">
        <v>2020</v>
      </c>
      <c r="N86" s="1025">
        <v>150</v>
      </c>
      <c r="O86" s="1025">
        <v>685</v>
      </c>
      <c r="P86" s="1025" t="s">
        <v>0</v>
      </c>
      <c r="Q86" s="1111">
        <v>72</v>
      </c>
      <c r="R86" s="1111">
        <v>340</v>
      </c>
      <c r="S86" s="1025">
        <v>168.6</v>
      </c>
      <c r="T86" s="1025">
        <v>13.26</v>
      </c>
      <c r="U86" s="1025">
        <v>560</v>
      </c>
      <c r="V86" s="1025"/>
      <c r="W86" s="1025">
        <v>29</v>
      </c>
      <c r="X86" s="1025">
        <v>0</v>
      </c>
      <c r="Y86" s="1025">
        <v>100</v>
      </c>
      <c r="Z86" s="1025">
        <v>0</v>
      </c>
      <c r="AA86" s="1025">
        <v>0</v>
      </c>
      <c r="AB86" s="1025">
        <v>0</v>
      </c>
      <c r="AC86" s="1025">
        <v>0</v>
      </c>
      <c r="AD86" s="1025">
        <v>0</v>
      </c>
      <c r="AE86" s="1025" t="s">
        <v>34</v>
      </c>
      <c r="AF86" s="1105" t="s">
        <v>3131</v>
      </c>
      <c r="AG86" s="1105" t="s">
        <v>3131</v>
      </c>
      <c r="AH86" s="1025" t="s">
        <v>776</v>
      </c>
      <c r="AI86" s="1027" t="s">
        <v>1942</v>
      </c>
      <c r="AJ86" s="1028"/>
      <c r="AK86" s="1028"/>
      <c r="AL86" s="1028"/>
      <c r="AM86" s="1028"/>
      <c r="AN86" s="1028"/>
      <c r="AO86" s="1028"/>
      <c r="AP86" s="1028"/>
      <c r="AQ86" s="1028"/>
      <c r="AR86" s="1028"/>
      <c r="AS86" s="1028"/>
      <c r="AT86" s="1028"/>
      <c r="AU86" s="1028"/>
      <c r="AV86" s="1028"/>
      <c r="AW86" s="1028"/>
      <c r="AX86" s="1028"/>
      <c r="AY86" s="1028"/>
      <c r="AZ86" s="1028"/>
      <c r="BA86" s="1028"/>
      <c r="BB86" s="1028"/>
      <c r="BC86" s="1028"/>
      <c r="BD86" s="1028"/>
      <c r="BE86" s="1028"/>
      <c r="BF86" s="1028"/>
      <c r="BG86" s="1028"/>
      <c r="BH86" s="1028"/>
      <c r="BI86" s="1028"/>
      <c r="BJ86" s="1028"/>
      <c r="BK86" s="1028"/>
      <c r="BL86" s="1028"/>
      <c r="BM86" s="1028"/>
      <c r="BN86" s="1028"/>
      <c r="BO86" s="1028"/>
      <c r="BP86" s="1028"/>
      <c r="BQ86" s="1028"/>
      <c r="BR86" s="1028"/>
      <c r="BS86" s="1028"/>
      <c r="BT86" s="1028"/>
      <c r="BU86" s="1028"/>
      <c r="BV86" s="1028"/>
      <c r="BW86" s="1028"/>
      <c r="BX86" s="1028"/>
      <c r="BY86" s="1028"/>
      <c r="BZ86" s="1028"/>
      <c r="CA86" s="1028"/>
      <c r="CB86" s="1028"/>
      <c r="CC86" s="1028"/>
      <c r="CD86" s="1028"/>
      <c r="CE86" s="1028"/>
      <c r="CF86" s="1028"/>
      <c r="CG86" s="1028"/>
      <c r="CH86" s="1028"/>
      <c r="CI86" s="1028"/>
      <c r="CJ86" s="1028"/>
      <c r="CK86" s="1028"/>
      <c r="CL86" s="1028"/>
      <c r="CM86" s="1028"/>
      <c r="CN86" s="1028"/>
      <c r="CO86" s="1028"/>
      <c r="CP86" s="1028"/>
      <c r="CQ86" s="1028"/>
      <c r="CR86" s="1028"/>
      <c r="CS86" s="1028"/>
      <c r="CT86" s="1028"/>
      <c r="CU86" s="1028"/>
      <c r="CV86" s="1028"/>
      <c r="CW86" s="1028"/>
      <c r="CX86" s="1028"/>
      <c r="CY86" s="1028"/>
      <c r="CZ86" s="1028"/>
      <c r="DA86" s="1028"/>
      <c r="DB86" s="1028"/>
      <c r="DC86" s="1028"/>
      <c r="DD86" s="1028"/>
      <c r="DE86" s="1028"/>
      <c r="DF86" s="1028"/>
      <c r="DG86" s="1028"/>
      <c r="DH86" s="1028"/>
      <c r="DI86" s="1028"/>
      <c r="DJ86" s="1028"/>
      <c r="DK86" s="1028"/>
      <c r="DL86" s="1028"/>
      <c r="DM86" s="1028"/>
      <c r="DN86" s="1028"/>
      <c r="DO86" s="1028"/>
      <c r="DP86" s="1028"/>
      <c r="DQ86" s="1028"/>
      <c r="DR86" s="1028"/>
      <c r="DS86" s="1028"/>
      <c r="DT86" s="1028"/>
      <c r="DU86" s="1028"/>
      <c r="DV86" s="1028"/>
      <c r="DW86" s="1028"/>
      <c r="DX86" s="1028"/>
      <c r="DY86" s="1028"/>
      <c r="DZ86" s="1028"/>
      <c r="EA86" s="1028"/>
      <c r="EB86" s="1028"/>
      <c r="EC86" s="1028"/>
      <c r="ED86" s="1028"/>
      <c r="EE86" s="1028"/>
      <c r="EF86" s="1028"/>
      <c r="EG86" s="1028"/>
      <c r="EH86" s="1028"/>
      <c r="EI86" s="1028"/>
      <c r="EJ86" s="1028"/>
      <c r="EK86" s="1028"/>
      <c r="EL86" s="1028"/>
      <c r="EM86" s="1028"/>
      <c r="EN86" s="1028"/>
      <c r="EO86" s="1028"/>
      <c r="EP86" s="1028"/>
      <c r="EQ86" s="1028"/>
      <c r="ER86" s="1028"/>
      <c r="ES86" s="1028"/>
      <c r="ET86" s="1028"/>
      <c r="EU86" s="1028"/>
      <c r="EV86" s="1028"/>
      <c r="EW86" s="1028"/>
      <c r="EX86" s="1028"/>
      <c r="EY86" s="1028"/>
      <c r="EZ86" s="1028"/>
      <c r="FA86" s="1028"/>
      <c r="FB86" s="1028"/>
      <c r="FC86" s="1028"/>
      <c r="FD86" s="1028"/>
      <c r="FE86" s="1028"/>
      <c r="FF86" s="1028"/>
      <c r="FG86" s="1028"/>
      <c r="FH86" s="1028"/>
      <c r="FI86" s="1028"/>
      <c r="FJ86" s="1028"/>
      <c r="FK86" s="1028"/>
      <c r="FL86" s="1028"/>
      <c r="FM86" s="1028"/>
      <c r="FN86" s="1028"/>
      <c r="FO86" s="1028"/>
      <c r="FP86" s="1028"/>
      <c r="FQ86" s="1028"/>
      <c r="FR86" s="1028"/>
      <c r="FS86" s="1028"/>
      <c r="FT86" s="1028"/>
      <c r="FU86" s="1028"/>
      <c r="FV86" s="1028"/>
      <c r="FW86" s="1028"/>
      <c r="FX86" s="1028"/>
      <c r="FY86" s="1028"/>
      <c r="FZ86" s="1028"/>
      <c r="GA86" s="1028"/>
      <c r="GB86" s="1028"/>
      <c r="GC86" s="1028"/>
      <c r="GD86" s="1028"/>
      <c r="GE86" s="1028"/>
      <c r="GF86" s="1028"/>
      <c r="GG86" s="1028"/>
      <c r="GH86" s="1028"/>
      <c r="GI86" s="1028"/>
      <c r="GJ86" s="1028"/>
      <c r="GK86" s="1028"/>
      <c r="GL86" s="1028"/>
      <c r="GM86" s="1028"/>
      <c r="GN86" s="1028"/>
      <c r="GO86" s="1028"/>
      <c r="GP86" s="1028"/>
      <c r="GQ86" s="1028"/>
      <c r="GR86" s="1028"/>
      <c r="GS86" s="1028"/>
      <c r="GT86" s="1028"/>
      <c r="GU86" s="1028"/>
      <c r="GV86" s="1028"/>
      <c r="GW86" s="1028"/>
      <c r="GX86" s="1028"/>
      <c r="GY86" s="1028"/>
      <c r="GZ86" s="1028"/>
      <c r="HA86" s="1028"/>
      <c r="HB86" s="1028"/>
      <c r="HC86" s="1028"/>
      <c r="HD86" s="1028"/>
      <c r="HE86" s="1028"/>
      <c r="HF86" s="1028"/>
      <c r="HG86" s="1028"/>
      <c r="HH86" s="1028"/>
      <c r="HI86" s="1028"/>
      <c r="HJ86" s="1028"/>
      <c r="HK86" s="1028"/>
      <c r="HL86" s="1028"/>
      <c r="HM86" s="1028"/>
      <c r="HN86" s="1028"/>
      <c r="HO86" s="1028"/>
      <c r="HP86" s="1028"/>
      <c r="HQ86" s="1028"/>
      <c r="HR86" s="1028"/>
      <c r="HS86" s="1028"/>
      <c r="HT86" s="1028"/>
      <c r="HU86" s="1028"/>
      <c r="HV86" s="1028"/>
      <c r="HW86" s="1028"/>
      <c r="HX86" s="1028"/>
      <c r="HY86" s="1028"/>
      <c r="HZ86" s="1028"/>
      <c r="IA86" s="1028"/>
      <c r="IB86" s="1028"/>
      <c r="IC86" s="1028"/>
      <c r="ID86" s="1028"/>
      <c r="IE86" s="1028"/>
      <c r="IF86" s="1028"/>
      <c r="IG86" s="1028"/>
      <c r="IH86" s="1028"/>
      <c r="II86" s="1028"/>
      <c r="IJ86" s="1028"/>
      <c r="IK86" s="1028"/>
      <c r="IL86" s="1028"/>
      <c r="IM86" s="1028"/>
      <c r="IN86" s="1028"/>
      <c r="IO86" s="1028"/>
      <c r="IP86" s="1028"/>
      <c r="IQ86" s="1028"/>
      <c r="IR86" s="1028"/>
      <c r="IS86" s="1028"/>
      <c r="IT86" s="1028"/>
      <c r="IU86" s="1028"/>
      <c r="IV86" s="1028"/>
      <c r="IW86" s="1028"/>
      <c r="IX86" s="1028"/>
      <c r="IY86" s="1028"/>
      <c r="IZ86" s="1028"/>
      <c r="JA86" s="1028"/>
      <c r="JB86" s="1028"/>
      <c r="JC86" s="1028"/>
      <c r="JD86" s="1028"/>
      <c r="JE86" s="1028"/>
      <c r="JF86" s="1028"/>
      <c r="JG86" s="1028"/>
      <c r="JH86" s="1028"/>
      <c r="JI86" s="1028"/>
      <c r="JJ86" s="1028"/>
      <c r="JK86" s="1028"/>
      <c r="JL86" s="1028"/>
      <c r="JM86" s="1028"/>
      <c r="JN86" s="1028"/>
      <c r="JO86" s="1028"/>
      <c r="JP86" s="1028"/>
      <c r="JQ86" s="1028"/>
      <c r="JR86" s="1028"/>
      <c r="JS86" s="1028"/>
      <c r="JT86" s="1028"/>
      <c r="JU86" s="1028"/>
      <c r="JV86" s="1028"/>
      <c r="JW86" s="1028"/>
      <c r="JX86" s="1028"/>
      <c r="JY86" s="1028"/>
      <c r="JZ86" s="1028"/>
      <c r="KA86" s="1028"/>
      <c r="KB86" s="1028"/>
      <c r="KC86" s="1028"/>
      <c r="KD86" s="1028"/>
      <c r="KE86" s="1028"/>
      <c r="KF86" s="1028"/>
      <c r="KG86" s="1028"/>
      <c r="KH86" s="1028"/>
      <c r="KI86" s="1028"/>
      <c r="KJ86" s="1028"/>
      <c r="KK86" s="1028"/>
      <c r="KL86" s="1028"/>
      <c r="KM86" s="1028"/>
      <c r="KN86" s="1028"/>
      <c r="KO86" s="1028"/>
      <c r="KP86" s="1028"/>
      <c r="KQ86" s="1028"/>
      <c r="KR86" s="1028"/>
      <c r="KS86" s="1028"/>
      <c r="KT86" s="1028"/>
      <c r="KU86" s="1028"/>
      <c r="KV86" s="1028"/>
      <c r="KW86" s="1028"/>
      <c r="KX86" s="1028"/>
      <c r="KY86" s="1028"/>
      <c r="KZ86" s="1028"/>
      <c r="LA86" s="1028"/>
      <c r="LB86" s="1028"/>
      <c r="LC86" s="1028"/>
      <c r="LD86" s="1028"/>
      <c r="LE86" s="1028"/>
      <c r="LF86" s="1028"/>
      <c r="LG86" s="1028"/>
      <c r="LH86" s="1028"/>
      <c r="LI86" s="1028"/>
      <c r="LJ86" s="1028"/>
      <c r="LK86" s="1028"/>
      <c r="LL86" s="1028"/>
      <c r="LM86" s="1028"/>
      <c r="LN86" s="1028"/>
      <c r="LO86" s="1028"/>
      <c r="LP86" s="1028"/>
      <c r="LQ86" s="1028"/>
      <c r="LR86" s="1028"/>
      <c r="LS86" s="1028"/>
      <c r="LT86" s="1028"/>
      <c r="LU86" s="1028"/>
      <c r="LV86" s="1028"/>
      <c r="LW86" s="1028"/>
      <c r="LX86" s="1028"/>
      <c r="LY86" s="1028"/>
      <c r="LZ86" s="1028"/>
      <c r="MA86" s="1028"/>
      <c r="MB86" s="1028"/>
      <c r="MC86" s="1028"/>
      <c r="MD86" s="1028"/>
      <c r="ME86" s="1028"/>
      <c r="MF86" s="1028"/>
      <c r="MG86" s="1028"/>
      <c r="MH86" s="1028"/>
      <c r="MI86" s="1028"/>
      <c r="MJ86" s="1028"/>
      <c r="MK86" s="1028"/>
      <c r="ML86" s="1028"/>
      <c r="MM86" s="1028"/>
      <c r="MN86" s="1028"/>
      <c r="MO86" s="1028"/>
      <c r="MP86" s="1028"/>
      <c r="MQ86" s="1028"/>
      <c r="MR86" s="1028"/>
      <c r="MS86" s="1028"/>
      <c r="MT86" s="1028"/>
      <c r="MU86" s="1028"/>
      <c r="MV86" s="1028"/>
      <c r="MW86" s="1028"/>
      <c r="MX86" s="1028"/>
      <c r="MY86" s="1028"/>
      <c r="MZ86" s="1028"/>
      <c r="NA86" s="1028"/>
      <c r="NB86" s="1028"/>
      <c r="NC86" s="1028"/>
      <c r="ND86" s="1028"/>
      <c r="NE86" s="1028"/>
      <c r="NF86" s="1028"/>
      <c r="NG86" s="1028"/>
      <c r="NH86" s="1028"/>
      <c r="NI86" s="1028"/>
      <c r="NJ86" s="1028"/>
      <c r="NK86" s="1028"/>
      <c r="NL86" s="1028"/>
      <c r="NM86" s="1028"/>
      <c r="NN86" s="1028"/>
      <c r="NO86" s="1028"/>
      <c r="NP86" s="1028"/>
      <c r="NQ86" s="1028"/>
      <c r="NR86" s="1028"/>
      <c r="NS86" s="1028"/>
      <c r="NT86" s="1028"/>
      <c r="NU86" s="1028"/>
      <c r="NV86" s="1028"/>
      <c r="NW86" s="1028"/>
      <c r="NX86" s="1028"/>
      <c r="NY86" s="1028"/>
      <c r="NZ86" s="1028"/>
      <c r="OA86" s="1028"/>
      <c r="OB86" s="1028"/>
      <c r="OC86" s="1028"/>
      <c r="OD86" s="1028"/>
      <c r="OE86" s="1028"/>
      <c r="OF86" s="1028"/>
      <c r="OG86" s="1028"/>
      <c r="OH86" s="1028"/>
      <c r="OI86" s="1028"/>
      <c r="OJ86" s="1028"/>
      <c r="OK86" s="1028"/>
      <c r="OL86" s="1028"/>
      <c r="OM86" s="1028"/>
      <c r="ON86" s="1028"/>
      <c r="OO86" s="1028"/>
      <c r="OP86" s="1028"/>
      <c r="OQ86" s="1028"/>
      <c r="OR86" s="1028"/>
      <c r="OS86" s="1028"/>
      <c r="OT86" s="1028"/>
      <c r="OU86" s="1028"/>
      <c r="OV86" s="1028"/>
      <c r="OW86" s="1028"/>
      <c r="OX86" s="1028"/>
      <c r="OY86" s="1028"/>
      <c r="OZ86" s="1028"/>
      <c r="PA86" s="1028"/>
      <c r="PB86" s="1028"/>
      <c r="PC86" s="1028"/>
      <c r="PD86" s="1028"/>
      <c r="PE86" s="1028"/>
      <c r="PF86" s="1028"/>
      <c r="PG86" s="1028"/>
      <c r="PH86" s="1028"/>
      <c r="PI86" s="1028"/>
      <c r="PJ86" s="1028"/>
      <c r="PK86" s="1028"/>
      <c r="PL86" s="1028"/>
      <c r="PM86" s="1028"/>
      <c r="PN86" s="1028"/>
      <c r="PO86" s="1028"/>
      <c r="PP86" s="1028"/>
      <c r="PQ86" s="1028"/>
      <c r="PR86" s="1028"/>
      <c r="PS86" s="1028"/>
      <c r="PT86" s="1028"/>
      <c r="PU86" s="1028"/>
      <c r="PV86" s="1028"/>
      <c r="PW86" s="1028"/>
      <c r="PX86" s="1028"/>
      <c r="PY86" s="1028"/>
      <c r="PZ86" s="1028"/>
      <c r="QA86" s="1028"/>
      <c r="QB86" s="1028"/>
      <c r="QC86" s="1028"/>
      <c r="QD86" s="1028"/>
      <c r="QE86" s="1028"/>
      <c r="QF86" s="1028"/>
      <c r="QG86" s="1028"/>
      <c r="QH86" s="1028"/>
      <c r="QI86" s="1028"/>
      <c r="QJ86" s="1028"/>
      <c r="QK86" s="1028"/>
      <c r="QL86" s="1028"/>
      <c r="QM86" s="1028"/>
      <c r="QN86" s="1028"/>
      <c r="QO86" s="1028"/>
      <c r="QP86" s="1028"/>
      <c r="QQ86" s="1028"/>
      <c r="QR86" s="1028"/>
      <c r="QS86" s="1028"/>
      <c r="QT86" s="1028"/>
      <c r="QU86" s="1028"/>
      <c r="QV86" s="1028"/>
      <c r="QW86" s="1028"/>
      <c r="QX86" s="1028"/>
      <c r="QY86" s="1028"/>
      <c r="QZ86" s="1028"/>
      <c r="RA86" s="1028"/>
      <c r="RB86" s="1028"/>
      <c r="RC86" s="1028"/>
      <c r="RD86" s="1028"/>
      <c r="RE86" s="1028"/>
      <c r="RF86" s="1028"/>
      <c r="RG86" s="1028"/>
      <c r="RH86" s="1028"/>
      <c r="RI86" s="1028"/>
      <c r="RJ86" s="1028"/>
      <c r="RK86" s="1028"/>
      <c r="RL86" s="1028"/>
      <c r="RM86" s="1028"/>
      <c r="RN86" s="1028"/>
      <c r="RO86" s="1028"/>
      <c r="RP86" s="1028"/>
      <c r="RQ86" s="1028"/>
      <c r="RR86" s="1028"/>
      <c r="RS86" s="1028"/>
      <c r="RT86" s="1028"/>
      <c r="RU86" s="1028"/>
      <c r="RV86" s="1028"/>
      <c r="RW86" s="1028"/>
      <c r="RX86" s="1028"/>
      <c r="RY86" s="1028"/>
      <c r="RZ86" s="1028"/>
      <c r="SA86" s="1028"/>
      <c r="SB86" s="1028"/>
      <c r="SC86" s="1028"/>
      <c r="SD86" s="1028"/>
      <c r="SE86" s="1028"/>
      <c r="SF86" s="1028"/>
      <c r="SG86" s="1028"/>
      <c r="SH86" s="1028"/>
      <c r="SI86" s="1028"/>
      <c r="SJ86" s="1028"/>
      <c r="SK86" s="1028"/>
      <c r="SL86" s="1028"/>
      <c r="SM86" s="1028"/>
      <c r="SN86" s="1028"/>
      <c r="SO86" s="1028"/>
      <c r="SP86" s="1028"/>
      <c r="SQ86" s="1028"/>
      <c r="SR86" s="1028"/>
      <c r="SS86" s="1028"/>
      <c r="ST86" s="1028"/>
      <c r="SU86" s="1028"/>
      <c r="SV86" s="1028"/>
      <c r="SW86" s="1028"/>
      <c r="SX86" s="1028"/>
      <c r="SY86" s="1028"/>
      <c r="SZ86" s="1028"/>
      <c r="TA86" s="1028"/>
      <c r="TB86" s="1028"/>
      <c r="TC86" s="1028"/>
      <c r="TD86" s="1028"/>
      <c r="TE86" s="1028"/>
      <c r="TF86" s="1028"/>
      <c r="TG86" s="1028"/>
      <c r="TH86" s="1028"/>
      <c r="TI86" s="1028"/>
      <c r="TJ86" s="1028"/>
      <c r="TK86" s="1028"/>
      <c r="TL86" s="1028"/>
      <c r="TM86" s="1028"/>
      <c r="TN86" s="1028"/>
      <c r="TO86" s="1028"/>
      <c r="TP86" s="1028"/>
      <c r="TQ86" s="1028"/>
      <c r="TR86" s="1028"/>
      <c r="TS86" s="1028"/>
      <c r="TT86" s="1028"/>
      <c r="TU86" s="1028"/>
      <c r="TV86" s="1028"/>
      <c r="TW86" s="1028"/>
      <c r="TX86" s="1028"/>
      <c r="TY86" s="1028"/>
      <c r="TZ86" s="1028"/>
      <c r="UA86" s="1028"/>
      <c r="UB86" s="1028"/>
      <c r="UC86" s="1028"/>
      <c r="UD86" s="1028"/>
      <c r="UE86" s="1028"/>
      <c r="UF86" s="1028"/>
      <c r="UG86" s="1028"/>
      <c r="UH86" s="1028"/>
      <c r="UI86" s="1028"/>
      <c r="UJ86" s="1028"/>
      <c r="UK86" s="1028"/>
      <c r="UL86" s="1028"/>
      <c r="UM86" s="1028"/>
      <c r="UN86" s="1028"/>
      <c r="UO86" s="1028"/>
      <c r="UP86" s="1028"/>
      <c r="UQ86" s="1028"/>
      <c r="UR86" s="1028"/>
      <c r="US86" s="1028"/>
      <c r="UT86" s="1028"/>
      <c r="UU86" s="1028"/>
      <c r="UV86" s="1028"/>
      <c r="UW86" s="1028"/>
      <c r="UX86" s="1028"/>
      <c r="UY86" s="1028"/>
      <c r="UZ86" s="1028"/>
      <c r="VA86" s="1028"/>
      <c r="VB86" s="1028"/>
      <c r="VC86" s="1028"/>
      <c r="VD86" s="1028"/>
      <c r="VE86" s="1028"/>
      <c r="VF86" s="1028"/>
      <c r="VG86" s="1028"/>
      <c r="VH86" s="1028"/>
      <c r="VI86" s="1028"/>
      <c r="VJ86" s="1028"/>
      <c r="VK86" s="1028"/>
      <c r="VL86" s="1028"/>
      <c r="VM86" s="1028"/>
      <c r="VN86" s="1028"/>
      <c r="VO86" s="1028"/>
      <c r="VP86" s="1028"/>
      <c r="VQ86" s="1028"/>
      <c r="VR86" s="1028"/>
      <c r="VS86" s="1028"/>
      <c r="VT86" s="1028"/>
      <c r="VU86" s="1028"/>
      <c r="VV86" s="1028"/>
      <c r="VW86" s="1028"/>
      <c r="VX86" s="1028"/>
      <c r="VY86" s="1028"/>
      <c r="VZ86" s="1028"/>
      <c r="WA86" s="1028"/>
      <c r="WB86" s="1028"/>
      <c r="WC86" s="1028"/>
      <c r="WD86" s="1028"/>
      <c r="WE86" s="1028"/>
      <c r="WF86" s="1028"/>
      <c r="WG86" s="1028"/>
      <c r="WH86" s="1028"/>
      <c r="WI86" s="1028"/>
      <c r="WJ86" s="1028"/>
      <c r="WK86" s="1028"/>
      <c r="WL86" s="1028"/>
      <c r="WM86" s="1028"/>
      <c r="WN86" s="1028"/>
      <c r="WO86" s="1028"/>
      <c r="WP86" s="1028"/>
      <c r="WQ86" s="1028"/>
      <c r="WR86" s="1028"/>
      <c r="WS86" s="1028"/>
      <c r="WT86" s="1028"/>
      <c r="WU86" s="1028"/>
      <c r="WV86" s="1028"/>
      <c r="WW86" s="1028"/>
      <c r="WX86" s="1028"/>
      <c r="WY86" s="1028"/>
      <c r="WZ86" s="1028"/>
      <c r="XA86" s="1028"/>
      <c r="XB86" s="1028"/>
      <c r="XC86" s="1028"/>
      <c r="XD86" s="1028"/>
      <c r="XE86" s="1028"/>
      <c r="XF86" s="1028"/>
      <c r="XG86" s="1028"/>
      <c r="XH86" s="1028"/>
      <c r="XI86" s="1028"/>
      <c r="XJ86" s="1028"/>
      <c r="XK86" s="1028"/>
      <c r="XL86" s="1028"/>
      <c r="XM86" s="1028"/>
      <c r="XN86" s="1028"/>
      <c r="XO86" s="1028"/>
      <c r="XP86" s="1028"/>
      <c r="XQ86" s="1028"/>
      <c r="XR86" s="1028"/>
      <c r="XS86" s="1028"/>
      <c r="XT86" s="1028"/>
      <c r="XU86" s="1028"/>
      <c r="XV86" s="1028"/>
      <c r="XW86" s="1028"/>
      <c r="XX86" s="1028"/>
      <c r="XY86" s="1028"/>
      <c r="XZ86" s="1028"/>
      <c r="YA86" s="1028"/>
      <c r="YB86" s="1028"/>
      <c r="YC86" s="1028"/>
      <c r="YD86" s="1028"/>
      <c r="YE86" s="1028"/>
      <c r="YF86" s="1028"/>
      <c r="YG86" s="1028"/>
      <c r="YH86" s="1028"/>
      <c r="YI86" s="1028"/>
      <c r="YJ86" s="1028"/>
      <c r="YK86" s="1028"/>
      <c r="YL86" s="1028"/>
      <c r="YM86" s="1028"/>
      <c r="YN86" s="1028"/>
      <c r="YO86" s="1028"/>
      <c r="YP86" s="1028"/>
      <c r="YQ86" s="1028"/>
      <c r="YR86" s="1028"/>
      <c r="YS86" s="1028"/>
      <c r="YT86" s="1028"/>
      <c r="YU86" s="1028"/>
      <c r="YV86" s="1028"/>
      <c r="YW86" s="1028"/>
      <c r="YX86" s="1028"/>
      <c r="YY86" s="1028"/>
      <c r="YZ86" s="1028"/>
      <c r="ZA86" s="1028"/>
      <c r="ZB86" s="1028"/>
      <c r="ZC86" s="1028"/>
      <c r="ZD86" s="1028"/>
      <c r="ZE86" s="1028"/>
      <c r="ZF86" s="1028"/>
      <c r="ZG86" s="1028"/>
      <c r="ZH86" s="1028"/>
      <c r="ZI86" s="1028"/>
      <c r="ZJ86" s="1028"/>
      <c r="ZK86" s="1028"/>
      <c r="ZL86" s="1028"/>
      <c r="ZM86" s="1028"/>
      <c r="ZN86" s="1028"/>
      <c r="ZO86" s="1028"/>
      <c r="ZP86" s="1028"/>
      <c r="ZQ86" s="1028"/>
      <c r="ZR86" s="1028"/>
      <c r="ZS86" s="1028"/>
      <c r="ZT86" s="1028"/>
      <c r="ZU86" s="1028"/>
      <c r="ZV86" s="1028"/>
      <c r="ZW86" s="1028"/>
      <c r="ZX86" s="1028"/>
      <c r="ZY86" s="1028"/>
      <c r="ZZ86" s="1028"/>
      <c r="AAA86" s="1028"/>
      <c r="AAB86" s="1028"/>
      <c r="AAC86" s="1028"/>
      <c r="AAD86" s="1028"/>
      <c r="AAE86" s="1028"/>
      <c r="AAF86" s="1028"/>
      <c r="AAG86" s="1028"/>
      <c r="AAH86" s="1028"/>
      <c r="AAI86" s="1028"/>
      <c r="AAJ86" s="1028"/>
      <c r="AAK86" s="1028"/>
      <c r="AAL86" s="1028"/>
      <c r="AAM86" s="1028"/>
      <c r="AAN86" s="1028"/>
      <c r="AAO86" s="1028"/>
      <c r="AAP86" s="1028"/>
      <c r="AAQ86" s="1028"/>
      <c r="AAR86" s="1028"/>
      <c r="AAS86" s="1028"/>
      <c r="AAT86" s="1028"/>
      <c r="AAU86" s="1028"/>
      <c r="AAV86" s="1028"/>
      <c r="AAW86" s="1028"/>
      <c r="AAX86" s="1028"/>
      <c r="AAY86" s="1028"/>
      <c r="AAZ86" s="1028"/>
      <c r="ABA86" s="1028"/>
      <c r="ABB86" s="1028"/>
      <c r="ABC86" s="1028"/>
      <c r="ABD86" s="1028"/>
      <c r="ABE86" s="1028"/>
      <c r="ABF86" s="1028"/>
      <c r="ABG86" s="1028"/>
      <c r="ABH86" s="1028"/>
      <c r="ABI86" s="1028"/>
      <c r="ABJ86" s="1028"/>
      <c r="ABK86" s="1028"/>
      <c r="ABL86" s="1028"/>
      <c r="ABM86" s="1028"/>
      <c r="ABN86" s="1028"/>
      <c r="ABO86" s="1028"/>
      <c r="ABP86" s="1028"/>
      <c r="ABQ86" s="1028"/>
      <c r="ABR86" s="1028"/>
      <c r="ABS86" s="1028"/>
      <c r="ABT86" s="1028"/>
      <c r="ABU86" s="1028"/>
      <c r="ABV86" s="1028"/>
      <c r="ABW86" s="1028"/>
      <c r="ABX86" s="1028"/>
      <c r="ABY86" s="1028"/>
      <c r="ABZ86" s="1028"/>
      <c r="ACA86" s="1028"/>
      <c r="ACB86" s="1028"/>
      <c r="ACC86" s="1028"/>
      <c r="ACD86" s="1028"/>
      <c r="ACE86" s="1028"/>
      <c r="ACF86" s="1028"/>
      <c r="ACG86" s="1028"/>
      <c r="ACH86" s="1028"/>
      <c r="ACI86" s="1028"/>
      <c r="ACJ86" s="1028"/>
      <c r="ACK86" s="1028"/>
      <c r="ACL86" s="1028"/>
      <c r="ACM86" s="1028"/>
      <c r="ACN86" s="1028"/>
      <c r="ACO86" s="1028"/>
      <c r="ACP86" s="1028"/>
      <c r="ACQ86" s="1028"/>
      <c r="ACR86" s="1028"/>
      <c r="ACS86" s="1028"/>
      <c r="ACT86" s="1028"/>
      <c r="ACU86" s="1028"/>
      <c r="ACV86" s="1028"/>
      <c r="ACW86" s="1028"/>
      <c r="ACX86" s="1028"/>
      <c r="ACY86" s="1028"/>
      <c r="ACZ86" s="1028"/>
      <c r="ADA86" s="1028"/>
      <c r="ADB86" s="1028"/>
      <c r="ADC86" s="1028"/>
      <c r="ADD86" s="1028"/>
      <c r="ADE86" s="1028"/>
      <c r="ADF86" s="1028"/>
      <c r="ADG86" s="1028"/>
      <c r="ADH86" s="1028"/>
      <c r="ADI86" s="1028"/>
      <c r="ADJ86" s="1028"/>
      <c r="ADK86" s="1028"/>
      <c r="ADL86" s="1028"/>
      <c r="ADM86" s="1028"/>
      <c r="ADN86" s="1028"/>
      <c r="ADO86" s="1028"/>
      <c r="ADP86" s="1028"/>
      <c r="ADQ86" s="1028"/>
      <c r="ADR86" s="1028"/>
      <c r="ADS86" s="1028"/>
      <c r="ADT86" s="1028"/>
      <c r="ADU86" s="1028"/>
      <c r="ADV86" s="1028"/>
      <c r="ADW86" s="1028"/>
      <c r="ADX86" s="1028"/>
      <c r="ADY86" s="1028"/>
      <c r="ADZ86" s="1028"/>
      <c r="AEA86" s="1028"/>
      <c r="AEB86" s="1028"/>
      <c r="AEC86" s="1028"/>
      <c r="AED86" s="1028"/>
      <c r="AEE86" s="1028"/>
      <c r="AEF86" s="1028"/>
      <c r="AEG86" s="1028"/>
      <c r="AEH86" s="1028"/>
      <c r="AEI86" s="1028"/>
      <c r="AEJ86" s="1028"/>
      <c r="AEK86" s="1028"/>
      <c r="AEL86" s="1028"/>
      <c r="AEM86" s="1028"/>
      <c r="AEN86" s="1028"/>
      <c r="AEO86" s="1028"/>
      <c r="AEP86" s="1028"/>
      <c r="AEQ86" s="1028"/>
      <c r="AER86" s="1028"/>
      <c r="AES86" s="1028"/>
      <c r="AET86" s="1028"/>
      <c r="AEU86" s="1028"/>
      <c r="AEV86" s="1028"/>
      <c r="AEW86" s="1028"/>
      <c r="AEX86" s="1028"/>
      <c r="AEY86" s="1028"/>
      <c r="AEZ86" s="1028"/>
      <c r="AFA86" s="1028"/>
      <c r="AFB86" s="1028"/>
      <c r="AFC86" s="1028"/>
      <c r="AFD86" s="1028"/>
      <c r="AFE86" s="1028"/>
      <c r="AFF86" s="1028"/>
      <c r="AFG86" s="1028"/>
      <c r="AFH86" s="1028"/>
      <c r="AFI86" s="1028"/>
      <c r="AFJ86" s="1028"/>
      <c r="AFK86" s="1028"/>
      <c r="AFL86" s="1028"/>
      <c r="AFM86" s="1028"/>
      <c r="AFN86" s="1028"/>
      <c r="AFO86" s="1028"/>
      <c r="AFP86" s="1028"/>
      <c r="AFQ86" s="1028"/>
      <c r="AFR86" s="1028"/>
      <c r="AFS86" s="1028"/>
      <c r="AFT86" s="1028"/>
      <c r="AFU86" s="1028"/>
      <c r="AFV86" s="1028"/>
      <c r="AFW86" s="1028"/>
      <c r="AFX86" s="1028"/>
      <c r="AFY86" s="1028"/>
      <c r="AFZ86" s="1028"/>
      <c r="AGA86" s="1028"/>
      <c r="AGB86" s="1028"/>
      <c r="AGC86" s="1028"/>
      <c r="AGD86" s="1028"/>
      <c r="AGE86" s="1028"/>
      <c r="AGF86" s="1028"/>
      <c r="AGG86" s="1028"/>
      <c r="AGH86" s="1028"/>
      <c r="AGI86" s="1028"/>
      <c r="AGJ86" s="1028"/>
      <c r="AGK86" s="1028"/>
      <c r="AGL86" s="1028"/>
      <c r="AGM86" s="1028"/>
      <c r="AGN86" s="1028"/>
      <c r="AGO86" s="1028"/>
      <c r="AGP86" s="1028"/>
      <c r="AGQ86" s="1028"/>
      <c r="AGR86" s="1028"/>
      <c r="AGS86" s="1028"/>
      <c r="AGT86" s="1028"/>
      <c r="AGU86" s="1028"/>
      <c r="AGV86" s="1028"/>
      <c r="AGW86" s="1028"/>
      <c r="AGX86" s="1028"/>
      <c r="AGY86" s="1028"/>
      <c r="AGZ86" s="1028"/>
      <c r="AHA86" s="1028"/>
      <c r="AHB86" s="1028"/>
      <c r="AHC86" s="1028"/>
      <c r="AHD86" s="1028"/>
      <c r="AHE86" s="1028"/>
      <c r="AHF86" s="1028"/>
      <c r="AHG86" s="1028"/>
      <c r="AHH86" s="1028"/>
      <c r="AHI86" s="1028"/>
      <c r="AHJ86" s="1028"/>
      <c r="AHK86" s="1028"/>
      <c r="AHL86" s="1028"/>
      <c r="AHM86" s="1028"/>
      <c r="AHN86" s="1028"/>
      <c r="AHO86" s="1028"/>
      <c r="AHP86" s="1028"/>
      <c r="AHQ86" s="1028"/>
      <c r="AHR86" s="1028"/>
      <c r="AHS86" s="1028"/>
      <c r="AHT86" s="1028"/>
      <c r="AHU86" s="1028"/>
      <c r="AHV86" s="1028"/>
      <c r="AHW86" s="1028"/>
      <c r="AHX86" s="1028"/>
      <c r="AHY86" s="1028"/>
      <c r="AHZ86" s="1028"/>
      <c r="AIA86" s="1028"/>
      <c r="AIB86" s="1028"/>
      <c r="AIC86" s="1028"/>
      <c r="AID86" s="1028"/>
      <c r="AIE86" s="1028"/>
      <c r="AIF86" s="1028"/>
      <c r="AIG86" s="1028"/>
      <c r="AIH86" s="1028"/>
      <c r="AII86" s="1028"/>
      <c r="AIJ86" s="1028"/>
      <c r="AIK86" s="1028"/>
      <c r="AIL86" s="1028"/>
      <c r="AIM86" s="1028"/>
      <c r="AIN86" s="1028"/>
      <c r="AIO86" s="1028"/>
      <c r="AIP86" s="1028"/>
      <c r="AIQ86" s="1028"/>
      <c r="AIR86" s="1028"/>
      <c r="AIS86" s="1028"/>
      <c r="AIT86" s="1028"/>
      <c r="AIU86" s="1028"/>
      <c r="AIV86" s="1028"/>
      <c r="AIW86" s="1028"/>
      <c r="AIX86" s="1028"/>
      <c r="AIY86" s="1028"/>
      <c r="AIZ86" s="1028"/>
      <c r="AJA86" s="1028"/>
      <c r="AJB86" s="1028"/>
      <c r="AJC86" s="1028"/>
      <c r="AJD86" s="1028"/>
      <c r="AJE86" s="1028"/>
      <c r="AJF86" s="1028"/>
      <c r="AJG86" s="1028"/>
      <c r="AJH86" s="1028"/>
      <c r="AJI86" s="1028"/>
      <c r="AJJ86" s="1028"/>
      <c r="AJK86" s="1028"/>
      <c r="AJL86" s="1028"/>
      <c r="AJM86" s="1028"/>
      <c r="AJN86" s="1028"/>
      <c r="AJO86" s="1028"/>
      <c r="AJP86" s="1028"/>
      <c r="AJQ86" s="1028"/>
      <c r="AJR86" s="1028"/>
      <c r="AJS86" s="1028"/>
      <c r="AJT86" s="1028"/>
      <c r="AJU86" s="1028"/>
      <c r="AJV86" s="1028"/>
      <c r="AJW86" s="1028"/>
      <c r="AJX86" s="1028"/>
      <c r="AJY86" s="1028"/>
      <c r="AJZ86" s="1028"/>
      <c r="AKA86" s="1028"/>
      <c r="AKB86" s="1028"/>
      <c r="AKC86" s="1028"/>
      <c r="AKD86" s="1028"/>
      <c r="AKE86" s="1028"/>
      <c r="AKF86" s="1028"/>
      <c r="AKG86" s="1028"/>
      <c r="AKH86" s="1028"/>
      <c r="AKI86" s="1028"/>
      <c r="AKJ86" s="1028"/>
      <c r="AKK86" s="1028"/>
      <c r="AKL86" s="1028"/>
      <c r="AKM86" s="1028"/>
      <c r="AKN86" s="1028"/>
      <c r="AKO86" s="1028"/>
      <c r="AKP86" s="1028"/>
      <c r="AKQ86" s="1028"/>
      <c r="AKR86" s="1028"/>
      <c r="AKS86" s="1028"/>
      <c r="AKT86" s="1028"/>
      <c r="AKU86" s="1028"/>
      <c r="AKV86" s="1028"/>
      <c r="AKW86" s="1028"/>
      <c r="AKX86" s="1028"/>
      <c r="AKY86" s="1028"/>
      <c r="AKZ86" s="1028"/>
      <c r="ALA86" s="1028"/>
      <c r="ALB86" s="1028"/>
      <c r="ALC86" s="1028"/>
      <c r="ALD86" s="1028"/>
      <c r="ALE86" s="1028"/>
      <c r="ALF86" s="1028"/>
      <c r="ALG86" s="1028"/>
      <c r="ALH86" s="1028"/>
      <c r="ALI86" s="1028"/>
      <c r="ALJ86" s="1028"/>
      <c r="ALK86" s="1028"/>
      <c r="ALL86" s="1028"/>
      <c r="ALM86" s="1028"/>
      <c r="ALN86" s="1028"/>
      <c r="ALO86" s="1028"/>
      <c r="ALP86" s="1028"/>
      <c r="ALQ86" s="1028"/>
      <c r="ALR86" s="1028"/>
      <c r="ALS86" s="1028"/>
      <c r="ALT86" s="1028"/>
      <c r="ALU86" s="1028"/>
      <c r="ALV86" s="1028"/>
      <c r="ALW86" s="1028"/>
      <c r="ALX86" s="1028"/>
      <c r="ALY86" s="1028"/>
      <c r="ALZ86" s="1028"/>
      <c r="AMA86" s="1028"/>
      <c r="AMB86" s="1028"/>
      <c r="AMC86" s="1028"/>
      <c r="AMD86" s="1028"/>
      <c r="AME86" s="1028"/>
      <c r="AMF86" s="1028"/>
      <c r="AMG86" s="1028"/>
      <c r="AMH86" s="1028"/>
      <c r="AMI86" s="1028"/>
      <c r="AMJ86" s="1028"/>
      <c r="AMK86" s="1028"/>
      <c r="AML86" s="1028"/>
      <c r="AMM86" s="1028"/>
      <c r="AMN86" s="1028"/>
      <c r="AMO86" s="1028"/>
      <c r="AMP86" s="1028"/>
      <c r="AMQ86" s="1028"/>
      <c r="AMR86" s="1028"/>
      <c r="AMS86" s="1028"/>
      <c r="AMT86" s="1028"/>
      <c r="AMU86" s="1028"/>
      <c r="AMV86" s="1028"/>
      <c r="AMW86" s="1028"/>
      <c r="AMX86" s="1028"/>
      <c r="AMY86" s="1028"/>
      <c r="AMZ86" s="1028"/>
      <c r="ANA86" s="1028"/>
      <c r="ANB86" s="1028"/>
      <c r="ANC86" s="1028"/>
      <c r="AND86" s="1028"/>
      <c r="ANE86" s="1028"/>
      <c r="ANF86" s="1028"/>
      <c r="ANG86" s="1028"/>
      <c r="ANH86" s="1028"/>
      <c r="ANI86" s="1028"/>
      <c r="ANJ86" s="1028"/>
      <c r="ANK86" s="1028"/>
      <c r="ANL86" s="1028"/>
      <c r="ANM86" s="1028"/>
      <c r="ANN86" s="1028"/>
      <c r="ANO86" s="1028"/>
      <c r="ANP86" s="1028"/>
      <c r="ANQ86" s="1028"/>
      <c r="ANR86" s="1028"/>
      <c r="ANS86" s="1028"/>
      <c r="ANT86" s="1028"/>
      <c r="ANU86" s="1028"/>
      <c r="ANV86" s="1028"/>
      <c r="ANW86" s="1028"/>
      <c r="ANX86" s="1028"/>
      <c r="ANY86" s="1028"/>
      <c r="ANZ86" s="1028"/>
      <c r="AOA86" s="1028"/>
      <c r="AOB86" s="1028"/>
      <c r="AOC86" s="1028"/>
      <c r="AOD86" s="1028"/>
      <c r="AOE86" s="1028"/>
      <c r="AOF86" s="1028"/>
      <c r="AOG86" s="1028"/>
      <c r="AOH86" s="1028"/>
      <c r="AOI86" s="1028"/>
      <c r="AOJ86" s="1028"/>
      <c r="AOK86" s="1028"/>
      <c r="AOL86" s="1028"/>
      <c r="AOM86" s="1028"/>
      <c r="AON86" s="1028"/>
      <c r="AOO86" s="1028"/>
      <c r="AOP86" s="1028"/>
      <c r="AOQ86" s="1028"/>
      <c r="AOR86" s="1028"/>
      <c r="AOS86" s="1028"/>
      <c r="AOT86" s="1028"/>
      <c r="AOU86" s="1028"/>
      <c r="AOV86" s="1028"/>
      <c r="AOW86" s="1028"/>
      <c r="AOX86" s="1028"/>
      <c r="AOY86" s="1028"/>
      <c r="AOZ86" s="1028"/>
      <c r="APA86" s="1028"/>
      <c r="APB86" s="1028"/>
      <c r="APC86" s="1028"/>
      <c r="APD86" s="1028"/>
      <c r="APE86" s="1028"/>
      <c r="APF86" s="1028"/>
      <c r="APG86" s="1028"/>
      <c r="APH86" s="1028"/>
      <c r="API86" s="1028"/>
      <c r="APJ86" s="1028"/>
      <c r="APK86" s="1028"/>
      <c r="APL86" s="1028"/>
      <c r="APM86" s="1028"/>
      <c r="APN86" s="1028"/>
      <c r="APO86" s="1028"/>
      <c r="APP86" s="1028"/>
      <c r="APQ86" s="1028"/>
      <c r="APR86" s="1028"/>
      <c r="APS86" s="1028"/>
      <c r="APT86" s="1028"/>
      <c r="APU86" s="1028"/>
      <c r="APV86" s="1028"/>
      <c r="APW86" s="1028"/>
      <c r="APX86" s="1028"/>
      <c r="APY86" s="1028"/>
      <c r="APZ86" s="1028"/>
      <c r="AQA86" s="1028"/>
      <c r="AQB86" s="1028"/>
      <c r="AQC86" s="1028"/>
      <c r="AQD86" s="1028"/>
      <c r="AQE86" s="1028"/>
      <c r="AQF86" s="1028"/>
      <c r="AQG86" s="1028"/>
      <c r="AQH86" s="1028"/>
      <c r="AQI86" s="1028"/>
      <c r="AQJ86" s="1028"/>
      <c r="AQK86" s="1028"/>
      <c r="AQL86" s="1028"/>
      <c r="AQM86" s="1028"/>
      <c r="AQN86" s="1028"/>
      <c r="AQO86" s="1028"/>
      <c r="AQP86" s="1028"/>
      <c r="AQQ86" s="1028"/>
      <c r="AQR86" s="1028"/>
      <c r="AQS86" s="1028"/>
      <c r="AQT86" s="1028"/>
      <c r="AQU86" s="1028"/>
      <c r="AQV86" s="1028"/>
      <c r="AQW86" s="1028"/>
      <c r="AQX86" s="1028"/>
      <c r="AQY86" s="1028"/>
      <c r="AQZ86" s="1028"/>
      <c r="ARA86" s="1028"/>
      <c r="ARB86" s="1028"/>
      <c r="ARC86" s="1028"/>
      <c r="ARD86" s="1028"/>
      <c r="ARE86" s="1028"/>
      <c r="ARF86" s="1028"/>
      <c r="ARG86" s="1028"/>
      <c r="ARH86" s="1028"/>
      <c r="ARI86" s="1028"/>
      <c r="ARJ86" s="1028"/>
      <c r="ARK86" s="1028"/>
      <c r="ARL86" s="1028"/>
      <c r="ARM86" s="1028"/>
      <c r="ARN86" s="1028"/>
      <c r="ARO86" s="1028"/>
      <c r="ARP86" s="1028"/>
      <c r="ARQ86" s="1028"/>
      <c r="ARR86" s="1028"/>
      <c r="ARS86" s="1028"/>
      <c r="ART86" s="1028"/>
      <c r="ARU86" s="1028"/>
      <c r="ARV86" s="1028"/>
      <c r="ARW86" s="1028"/>
      <c r="ARX86" s="1028"/>
      <c r="ARY86" s="1028"/>
      <c r="ARZ86" s="1028"/>
      <c r="ASA86" s="1028"/>
      <c r="ASB86" s="1028"/>
      <c r="ASC86" s="1028"/>
      <c r="ASD86" s="1028"/>
      <c r="ASE86" s="1028"/>
      <c r="ASF86" s="1028"/>
      <c r="ASG86" s="1028"/>
      <c r="ASH86" s="1028"/>
      <c r="ASI86" s="1028"/>
      <c r="ASJ86" s="1028"/>
      <c r="ASK86" s="1028"/>
      <c r="ASL86" s="1028"/>
      <c r="ASM86" s="1028"/>
      <c r="ASN86" s="1028"/>
      <c r="ASO86" s="1028"/>
      <c r="ASP86" s="1028"/>
      <c r="ASQ86" s="1028"/>
      <c r="ASR86" s="1028"/>
      <c r="ASS86" s="1028"/>
      <c r="AST86" s="1028"/>
      <c r="ASU86" s="1028"/>
      <c r="ASV86" s="1028"/>
      <c r="ASW86" s="1028"/>
      <c r="ASX86" s="1028"/>
      <c r="ASY86" s="1028"/>
      <c r="ASZ86" s="1028"/>
      <c r="ATA86" s="1028"/>
      <c r="ATB86" s="1028"/>
      <c r="ATC86" s="1028"/>
      <c r="ATD86" s="1028"/>
      <c r="ATE86" s="1028"/>
      <c r="ATF86" s="1028"/>
      <c r="ATG86" s="1028"/>
      <c r="ATH86" s="1028"/>
      <c r="ATI86" s="1028"/>
      <c r="ATJ86" s="1028"/>
      <c r="ATK86" s="1028"/>
      <c r="ATL86" s="1028"/>
      <c r="ATM86" s="1028"/>
      <c r="ATN86" s="1028"/>
      <c r="ATO86" s="1028"/>
      <c r="ATP86" s="1028"/>
      <c r="ATQ86" s="1028"/>
      <c r="ATR86" s="1028"/>
      <c r="ATS86" s="1028"/>
      <c r="ATT86" s="1028"/>
      <c r="ATU86" s="1028"/>
      <c r="ATV86" s="1028"/>
      <c r="ATW86" s="1028"/>
      <c r="ATX86" s="1028"/>
      <c r="ATY86" s="1028"/>
      <c r="ATZ86" s="1028"/>
      <c r="AUA86" s="1028"/>
      <c r="AUB86" s="1028"/>
      <c r="AUC86" s="1028"/>
      <c r="AUD86" s="1028"/>
      <c r="AUE86" s="1028"/>
      <c r="AUF86" s="1028"/>
      <c r="AUG86" s="1028"/>
      <c r="AUH86" s="1028"/>
      <c r="AUI86" s="1028"/>
      <c r="AUJ86" s="1028"/>
      <c r="AUK86" s="1028"/>
      <c r="AUL86" s="1028"/>
      <c r="AUM86" s="1028"/>
      <c r="AUN86" s="1028"/>
      <c r="AUO86" s="1028"/>
      <c r="AUP86" s="1028"/>
      <c r="AUQ86" s="1028"/>
      <c r="AUR86" s="1028"/>
      <c r="AUS86" s="1028"/>
      <c r="AUT86" s="1028"/>
      <c r="AUU86" s="1028"/>
      <c r="AUV86" s="1028"/>
      <c r="AUW86" s="1028"/>
      <c r="AUX86" s="1028"/>
      <c r="AUY86" s="1028"/>
      <c r="AUZ86" s="1028"/>
      <c r="AVA86" s="1028"/>
      <c r="AVB86" s="1028"/>
      <c r="AVC86" s="1028"/>
      <c r="AVD86" s="1028"/>
      <c r="AVE86" s="1028"/>
      <c r="AVF86" s="1028"/>
      <c r="AVG86" s="1028"/>
      <c r="AVH86" s="1028"/>
      <c r="AVI86" s="1028"/>
      <c r="AVJ86" s="1028"/>
      <c r="AVK86" s="1028"/>
      <c r="AVL86" s="1028"/>
      <c r="AVM86" s="1028"/>
      <c r="AVN86" s="1028"/>
      <c r="AVO86" s="1028"/>
      <c r="AVP86" s="1028"/>
      <c r="AVQ86" s="1028"/>
      <c r="AVR86" s="1028"/>
      <c r="AVS86" s="1028"/>
      <c r="AVT86" s="1028"/>
      <c r="AVU86" s="1028"/>
      <c r="AVV86" s="1028"/>
      <c r="AVW86" s="1028"/>
      <c r="AVX86" s="1028"/>
      <c r="AVY86" s="1028"/>
      <c r="AVZ86" s="1028"/>
      <c r="AWA86" s="1028"/>
      <c r="AWB86" s="1028"/>
      <c r="AWC86" s="1028"/>
      <c r="AWD86" s="1028"/>
      <c r="AWE86" s="1028"/>
      <c r="AWF86" s="1028"/>
      <c r="AWG86" s="1028"/>
      <c r="AWH86" s="1028"/>
      <c r="AWI86" s="1028"/>
      <c r="AWJ86" s="1028"/>
      <c r="AWK86" s="1028"/>
      <c r="AWL86" s="1028"/>
      <c r="AWM86" s="1028"/>
      <c r="AWN86" s="1028"/>
      <c r="AWO86" s="1028"/>
      <c r="AWP86" s="1028"/>
      <c r="AWQ86" s="1028"/>
      <c r="AWR86" s="1028"/>
      <c r="AWS86" s="1028"/>
      <c r="AWT86" s="1028"/>
      <c r="AWU86" s="1028"/>
      <c r="AWV86" s="1028"/>
      <c r="AWW86" s="1028"/>
      <c r="AWX86" s="1028"/>
      <c r="AWY86" s="1028"/>
      <c r="AWZ86" s="1028"/>
      <c r="AXA86" s="1028"/>
      <c r="AXB86" s="1028"/>
      <c r="AXC86" s="1028"/>
      <c r="AXD86" s="1028"/>
      <c r="AXE86" s="1028"/>
      <c r="AXF86" s="1028"/>
      <c r="AXG86" s="1028"/>
      <c r="AXH86" s="1028"/>
      <c r="AXI86" s="1028"/>
      <c r="AXJ86" s="1028"/>
      <c r="AXK86" s="1028"/>
      <c r="AXL86" s="1028"/>
      <c r="AXM86" s="1028"/>
      <c r="AXN86" s="1028"/>
      <c r="AXO86" s="1028"/>
      <c r="AXP86" s="1028"/>
      <c r="AXQ86" s="1028"/>
      <c r="AXR86" s="1028"/>
      <c r="AXS86" s="1028"/>
      <c r="AXT86" s="1028"/>
      <c r="AXU86" s="1028"/>
      <c r="AXV86" s="1028"/>
      <c r="AXW86" s="1028"/>
      <c r="AXX86" s="1028"/>
      <c r="AXY86" s="1028"/>
      <c r="AXZ86" s="1028"/>
      <c r="AYA86" s="1028"/>
      <c r="AYB86" s="1028"/>
      <c r="AYC86" s="1028"/>
      <c r="AYD86" s="1028"/>
      <c r="AYE86" s="1028"/>
      <c r="AYF86" s="1028"/>
      <c r="AYG86" s="1028"/>
      <c r="AYH86" s="1028"/>
      <c r="AYI86" s="1028"/>
      <c r="AYJ86" s="1028"/>
      <c r="AYK86" s="1028"/>
      <c r="AYL86" s="1028"/>
      <c r="AYM86" s="1028"/>
      <c r="AYN86" s="1028"/>
      <c r="AYO86" s="1028"/>
      <c r="AYP86" s="1028"/>
      <c r="AYQ86" s="1028"/>
      <c r="AYR86" s="1028"/>
      <c r="AYS86" s="1028"/>
      <c r="AYT86" s="1028"/>
      <c r="AYU86" s="1028"/>
      <c r="AYV86" s="1028"/>
      <c r="AYW86" s="1028"/>
      <c r="AYX86" s="1028"/>
      <c r="AYY86" s="1028"/>
      <c r="AYZ86" s="1028"/>
      <c r="AZA86" s="1028"/>
      <c r="AZB86" s="1028"/>
      <c r="AZC86" s="1028"/>
      <c r="AZD86" s="1028"/>
      <c r="AZE86" s="1028"/>
      <c r="AZF86" s="1028"/>
      <c r="AZG86" s="1028"/>
      <c r="AZH86" s="1028"/>
      <c r="AZI86" s="1028"/>
      <c r="AZJ86" s="1028"/>
      <c r="AZK86" s="1028"/>
      <c r="AZL86" s="1028"/>
      <c r="AZM86" s="1028"/>
      <c r="AZN86" s="1028"/>
      <c r="AZO86" s="1028"/>
      <c r="AZP86" s="1028"/>
      <c r="AZQ86" s="1028"/>
      <c r="AZR86" s="1028"/>
      <c r="AZS86" s="1028"/>
      <c r="AZT86" s="1028"/>
      <c r="AZU86" s="1028"/>
      <c r="AZV86" s="1028"/>
      <c r="AZW86" s="1028"/>
      <c r="AZX86" s="1028"/>
      <c r="AZY86" s="1028"/>
      <c r="AZZ86" s="1028"/>
      <c r="BAA86" s="1028"/>
      <c r="BAB86" s="1028"/>
      <c r="BAC86" s="1028"/>
      <c r="BAD86" s="1028"/>
      <c r="BAE86" s="1028"/>
      <c r="BAF86" s="1028"/>
      <c r="BAG86" s="1028"/>
      <c r="BAH86" s="1028"/>
      <c r="BAI86" s="1028"/>
      <c r="BAJ86" s="1028"/>
      <c r="BAK86" s="1028"/>
      <c r="BAL86" s="1028"/>
      <c r="BAM86" s="1028"/>
      <c r="BAN86" s="1028"/>
      <c r="BAO86" s="1028"/>
      <c r="BAP86" s="1028"/>
      <c r="BAQ86" s="1028"/>
      <c r="BAR86" s="1028"/>
      <c r="BAS86" s="1028"/>
      <c r="BAT86" s="1028"/>
      <c r="BAU86" s="1028"/>
      <c r="BAV86" s="1028"/>
      <c r="BAW86" s="1028"/>
      <c r="BAX86" s="1028"/>
      <c r="BAY86" s="1028"/>
      <c r="BAZ86" s="1028"/>
      <c r="BBA86" s="1028"/>
      <c r="BBB86" s="1028"/>
      <c r="BBC86" s="1028"/>
      <c r="BBD86" s="1028"/>
      <c r="BBE86" s="1028"/>
      <c r="BBF86" s="1028"/>
      <c r="BBG86" s="1028"/>
      <c r="BBH86" s="1028"/>
      <c r="BBI86" s="1028"/>
      <c r="BBJ86" s="1028"/>
      <c r="BBK86" s="1028"/>
      <c r="BBL86" s="1028"/>
      <c r="BBM86" s="1028"/>
      <c r="BBN86" s="1028"/>
      <c r="BBO86" s="1028"/>
      <c r="BBP86" s="1028"/>
      <c r="BBQ86" s="1028"/>
      <c r="BBR86" s="1028"/>
      <c r="BBS86" s="1028"/>
      <c r="BBT86" s="1028"/>
      <c r="BBU86" s="1028"/>
      <c r="BBV86" s="1028"/>
      <c r="BBW86" s="1028"/>
      <c r="BBX86" s="1028"/>
      <c r="BBY86" s="1028"/>
      <c r="BBZ86" s="1028"/>
      <c r="BCA86" s="1028"/>
      <c r="BCB86" s="1028"/>
      <c r="BCC86" s="1028"/>
      <c r="BCD86" s="1028"/>
      <c r="BCE86" s="1028"/>
      <c r="BCF86" s="1028"/>
      <c r="BCG86" s="1028"/>
      <c r="BCH86" s="1028"/>
      <c r="BCI86" s="1028"/>
      <c r="BCJ86" s="1028"/>
      <c r="BCK86" s="1028"/>
      <c r="BCL86" s="1028"/>
      <c r="BCM86" s="1028"/>
      <c r="BCN86" s="1028"/>
      <c r="BCO86" s="1028"/>
      <c r="BCP86" s="1028"/>
      <c r="BCQ86" s="1028"/>
      <c r="BCR86" s="1028"/>
      <c r="BCS86" s="1028"/>
      <c r="BCT86" s="1028"/>
      <c r="BCU86" s="1028"/>
      <c r="BCV86" s="1028"/>
      <c r="BCW86" s="1028"/>
      <c r="BCX86" s="1028"/>
      <c r="BCY86" s="1028"/>
      <c r="BCZ86" s="1028"/>
      <c r="BDA86" s="1028"/>
      <c r="BDB86" s="1028"/>
      <c r="BDC86" s="1028"/>
      <c r="BDD86" s="1028"/>
      <c r="BDE86" s="1028"/>
      <c r="BDF86" s="1028"/>
      <c r="BDG86" s="1028"/>
      <c r="BDH86" s="1028"/>
      <c r="BDI86" s="1028"/>
      <c r="BDJ86" s="1028"/>
      <c r="BDK86" s="1028"/>
      <c r="BDL86" s="1028"/>
      <c r="BDM86" s="1028"/>
      <c r="BDN86" s="1028"/>
      <c r="BDO86" s="1028"/>
      <c r="BDP86" s="1028"/>
      <c r="BDQ86" s="1028"/>
      <c r="BDR86" s="1028"/>
      <c r="BDS86" s="1028"/>
      <c r="BDT86" s="1028"/>
      <c r="BDU86" s="1028"/>
      <c r="BDV86" s="1028"/>
      <c r="BDW86" s="1028"/>
      <c r="BDX86" s="1028"/>
      <c r="BDY86" s="1028"/>
      <c r="BDZ86" s="1028"/>
      <c r="BEA86" s="1028"/>
      <c r="BEB86" s="1028"/>
      <c r="BEC86" s="1028"/>
      <c r="BED86" s="1028"/>
      <c r="BEE86" s="1028"/>
      <c r="BEF86" s="1028"/>
      <c r="BEG86" s="1028"/>
      <c r="BEH86" s="1028"/>
      <c r="BEI86" s="1028"/>
      <c r="BEJ86" s="1028"/>
      <c r="BEK86" s="1028"/>
      <c r="BEL86" s="1028"/>
      <c r="BEM86" s="1028"/>
      <c r="BEN86" s="1028"/>
      <c r="BEO86" s="1028"/>
      <c r="BEP86" s="1028"/>
      <c r="BEQ86" s="1028"/>
      <c r="BER86" s="1028"/>
      <c r="BES86" s="1028"/>
      <c r="BET86" s="1028"/>
      <c r="BEU86" s="1028"/>
      <c r="BEV86" s="1028"/>
      <c r="BEW86" s="1028"/>
      <c r="BEX86" s="1028"/>
      <c r="BEY86" s="1028"/>
      <c r="BEZ86" s="1028"/>
      <c r="BFA86" s="1028"/>
      <c r="BFB86" s="1028"/>
      <c r="BFC86" s="1028"/>
      <c r="BFD86" s="1028"/>
      <c r="BFE86" s="1028"/>
      <c r="BFF86" s="1028"/>
      <c r="BFG86" s="1028"/>
      <c r="BFH86" s="1028"/>
      <c r="BFI86" s="1028"/>
      <c r="BFJ86" s="1028"/>
      <c r="BFK86" s="1028"/>
      <c r="BFL86" s="1028"/>
      <c r="BFM86" s="1028"/>
      <c r="BFN86" s="1028"/>
      <c r="BFO86" s="1028"/>
      <c r="BFP86" s="1028"/>
      <c r="BFQ86" s="1028"/>
      <c r="BFR86" s="1028"/>
      <c r="BFS86" s="1028"/>
      <c r="BFT86" s="1028"/>
      <c r="BFU86" s="1028"/>
      <c r="BFV86" s="1028"/>
      <c r="BFW86" s="1028"/>
      <c r="BFX86" s="1028"/>
      <c r="BFY86" s="1028"/>
      <c r="BFZ86" s="1028"/>
      <c r="BGA86" s="1028"/>
      <c r="BGB86" s="1028"/>
      <c r="BGC86" s="1028"/>
      <c r="BGD86" s="1028"/>
      <c r="BGE86" s="1028"/>
      <c r="BGF86" s="1028"/>
      <c r="BGG86" s="1028"/>
      <c r="BGH86" s="1028"/>
      <c r="BGI86" s="1028"/>
      <c r="BGJ86" s="1028"/>
      <c r="BGK86" s="1028"/>
      <c r="BGL86" s="1028"/>
      <c r="BGM86" s="1028"/>
      <c r="BGN86" s="1028"/>
      <c r="BGO86" s="1028"/>
      <c r="BGP86" s="1028"/>
      <c r="BGQ86" s="1028"/>
      <c r="BGR86" s="1028"/>
      <c r="BGS86" s="1028"/>
      <c r="BGT86" s="1028"/>
      <c r="BGU86" s="1028"/>
      <c r="BGV86" s="1028"/>
      <c r="BGW86" s="1028"/>
      <c r="BGX86" s="1028"/>
      <c r="BGY86" s="1028"/>
      <c r="BGZ86" s="1028"/>
      <c r="BHA86" s="1028"/>
      <c r="BHB86" s="1028"/>
      <c r="BHC86" s="1028"/>
      <c r="BHD86" s="1028"/>
      <c r="BHE86" s="1028"/>
      <c r="BHF86" s="1028"/>
      <c r="BHG86" s="1028"/>
      <c r="BHH86" s="1028"/>
      <c r="BHI86" s="1028"/>
      <c r="BHJ86" s="1028"/>
      <c r="BHK86" s="1028"/>
      <c r="BHL86" s="1028"/>
      <c r="BHM86" s="1028"/>
      <c r="BHN86" s="1028"/>
      <c r="BHO86" s="1028"/>
      <c r="BHP86" s="1028"/>
      <c r="BHQ86" s="1028"/>
      <c r="BHR86" s="1028"/>
      <c r="BHS86" s="1028"/>
      <c r="BHT86" s="1028"/>
      <c r="BHU86" s="1028"/>
      <c r="BHV86" s="1028"/>
      <c r="BHW86" s="1028"/>
      <c r="BHX86" s="1028"/>
      <c r="BHY86" s="1028"/>
      <c r="BHZ86" s="1028"/>
      <c r="BIA86" s="1028"/>
      <c r="BIB86" s="1028"/>
      <c r="BIC86" s="1028"/>
      <c r="BID86" s="1028"/>
      <c r="BIE86" s="1028"/>
      <c r="BIF86" s="1028"/>
      <c r="BIG86" s="1028"/>
      <c r="BIH86" s="1028"/>
      <c r="BII86" s="1028"/>
      <c r="BIJ86" s="1028"/>
      <c r="BIK86" s="1028"/>
      <c r="BIL86" s="1028"/>
      <c r="BIM86" s="1028"/>
      <c r="BIN86" s="1028"/>
      <c r="BIO86" s="1028"/>
      <c r="BIP86" s="1028"/>
      <c r="BIQ86" s="1028"/>
      <c r="BIR86" s="1028"/>
      <c r="BIS86" s="1028"/>
      <c r="BIT86" s="1028"/>
      <c r="BIU86" s="1028"/>
      <c r="BIV86" s="1028"/>
      <c r="BIW86" s="1028"/>
      <c r="BIX86" s="1028"/>
      <c r="BIY86" s="1028"/>
      <c r="BIZ86" s="1028"/>
      <c r="BJA86" s="1028"/>
      <c r="BJB86" s="1028"/>
      <c r="BJC86" s="1028"/>
      <c r="BJD86" s="1028"/>
      <c r="BJE86" s="1028"/>
      <c r="BJF86" s="1028"/>
      <c r="BJG86" s="1028"/>
      <c r="BJH86" s="1028"/>
      <c r="BJI86" s="1028"/>
      <c r="BJJ86" s="1028"/>
      <c r="BJK86" s="1028"/>
      <c r="BJL86" s="1028"/>
      <c r="BJM86" s="1028"/>
      <c r="BJN86" s="1028"/>
      <c r="BJO86" s="1028"/>
      <c r="BJP86" s="1028"/>
      <c r="BJQ86" s="1028"/>
      <c r="BJR86" s="1028"/>
      <c r="BJS86" s="1028"/>
      <c r="BJT86" s="1028"/>
      <c r="BJU86" s="1028"/>
      <c r="BJV86" s="1028"/>
      <c r="BJW86" s="1028"/>
      <c r="BJX86" s="1028"/>
      <c r="BJY86" s="1028"/>
      <c r="BJZ86" s="1028"/>
      <c r="BKA86" s="1028"/>
      <c r="BKB86" s="1028"/>
      <c r="BKC86" s="1028"/>
      <c r="BKD86" s="1028"/>
      <c r="BKE86" s="1028"/>
      <c r="BKF86" s="1028"/>
      <c r="BKG86" s="1028"/>
      <c r="BKH86" s="1028"/>
      <c r="BKI86" s="1028"/>
      <c r="BKJ86" s="1028"/>
      <c r="BKK86" s="1028"/>
      <c r="BKL86" s="1028"/>
      <c r="BKM86" s="1028"/>
      <c r="BKN86" s="1028"/>
      <c r="BKO86" s="1028"/>
      <c r="BKP86" s="1028"/>
      <c r="BKQ86" s="1028"/>
      <c r="BKR86" s="1028"/>
      <c r="BKS86" s="1028"/>
      <c r="BKT86" s="1028"/>
      <c r="BKU86" s="1028"/>
      <c r="BKV86" s="1028"/>
      <c r="BKW86" s="1028"/>
      <c r="BKX86" s="1028"/>
      <c r="BKY86" s="1028"/>
      <c r="BKZ86" s="1028"/>
      <c r="BLA86" s="1028"/>
      <c r="BLB86" s="1028"/>
      <c r="BLC86" s="1028"/>
      <c r="BLD86" s="1028"/>
      <c r="BLE86" s="1028"/>
      <c r="BLF86" s="1028"/>
      <c r="BLG86" s="1028"/>
      <c r="BLH86" s="1028"/>
      <c r="BLI86" s="1028"/>
      <c r="BLJ86" s="1028"/>
      <c r="BLK86" s="1028"/>
      <c r="BLL86" s="1028"/>
      <c r="BLM86" s="1028"/>
      <c r="BLN86" s="1028"/>
      <c r="BLO86" s="1028"/>
      <c r="BLP86" s="1028"/>
      <c r="BLQ86" s="1028"/>
      <c r="BLR86" s="1028"/>
      <c r="BLS86" s="1028"/>
      <c r="BLT86" s="1028"/>
      <c r="BLU86" s="1028"/>
      <c r="BLV86" s="1028"/>
      <c r="BLW86" s="1028"/>
      <c r="BLX86" s="1028"/>
      <c r="BLY86" s="1028"/>
      <c r="BLZ86" s="1028"/>
      <c r="BMA86" s="1028"/>
      <c r="BMB86" s="1028"/>
      <c r="BMC86" s="1028"/>
      <c r="BMD86" s="1028"/>
      <c r="BME86" s="1028"/>
      <c r="BMF86" s="1028"/>
      <c r="BMG86" s="1028"/>
      <c r="BMH86" s="1028"/>
      <c r="BMI86" s="1028"/>
      <c r="BMJ86" s="1028"/>
      <c r="BMK86" s="1028"/>
      <c r="BML86" s="1028"/>
      <c r="BMM86" s="1028"/>
      <c r="BMN86" s="1028"/>
      <c r="BMO86" s="1028"/>
      <c r="BMP86" s="1028"/>
      <c r="BMQ86" s="1028"/>
      <c r="BMR86" s="1028"/>
      <c r="BMS86" s="1028"/>
      <c r="BMT86" s="1028"/>
      <c r="BMU86" s="1028"/>
      <c r="BMV86" s="1028"/>
      <c r="BMW86" s="1028"/>
      <c r="BMX86" s="1028"/>
      <c r="BMY86" s="1028"/>
      <c r="BMZ86" s="1028"/>
      <c r="BNA86" s="1028"/>
      <c r="BNB86" s="1028"/>
      <c r="BNC86" s="1028"/>
      <c r="BND86" s="1028"/>
      <c r="BNE86" s="1028"/>
      <c r="BNF86" s="1028"/>
      <c r="BNG86" s="1028"/>
      <c r="BNH86" s="1028"/>
      <c r="BNI86" s="1028"/>
      <c r="BNJ86" s="1028"/>
      <c r="BNK86" s="1028"/>
      <c r="BNL86" s="1028"/>
      <c r="BNM86" s="1028"/>
      <c r="BNN86" s="1028"/>
      <c r="BNO86" s="1028"/>
      <c r="BNP86" s="1028"/>
      <c r="BNQ86" s="1028"/>
      <c r="BNR86" s="1028"/>
      <c r="BNS86" s="1028"/>
      <c r="BNT86" s="1028"/>
      <c r="BNU86" s="1028"/>
      <c r="BNV86" s="1028"/>
      <c r="BNW86" s="1028"/>
      <c r="BNX86" s="1028"/>
      <c r="BNY86" s="1028"/>
      <c r="BNZ86" s="1028"/>
      <c r="BOA86" s="1028"/>
      <c r="BOB86" s="1028"/>
      <c r="BOC86" s="1028"/>
      <c r="BOD86" s="1028"/>
      <c r="BOE86" s="1028"/>
      <c r="BOF86" s="1028"/>
      <c r="BOG86" s="1028"/>
      <c r="BOH86" s="1028"/>
      <c r="BOI86" s="1028"/>
      <c r="BOJ86" s="1028"/>
      <c r="BOK86" s="1028"/>
      <c r="BOL86" s="1028"/>
      <c r="BOM86" s="1028"/>
      <c r="BON86" s="1028"/>
      <c r="BOO86" s="1028"/>
      <c r="BOP86" s="1028"/>
      <c r="BOQ86" s="1028"/>
      <c r="BOR86" s="1028"/>
      <c r="BOS86" s="1028"/>
      <c r="BOT86" s="1028"/>
      <c r="BOU86" s="1028"/>
      <c r="BOV86" s="1028"/>
      <c r="BOW86" s="1028"/>
      <c r="BOX86" s="1028"/>
      <c r="BOY86" s="1028"/>
      <c r="BOZ86" s="1028"/>
      <c r="BPA86" s="1028"/>
      <c r="BPB86" s="1028"/>
      <c r="BPC86" s="1028"/>
      <c r="BPD86" s="1028"/>
      <c r="BPE86" s="1028"/>
      <c r="BPF86" s="1028"/>
      <c r="BPG86" s="1028"/>
      <c r="BPH86" s="1028"/>
      <c r="BPI86" s="1028"/>
      <c r="BPJ86" s="1028"/>
      <c r="BPK86" s="1028"/>
      <c r="BPL86" s="1028"/>
      <c r="BPM86" s="1028"/>
      <c r="BPN86" s="1028"/>
      <c r="BPO86" s="1028"/>
      <c r="BPP86" s="1028"/>
      <c r="BPQ86" s="1028"/>
      <c r="BPR86" s="1028"/>
      <c r="BPS86" s="1028"/>
      <c r="BPT86" s="1028"/>
      <c r="BPU86" s="1028"/>
      <c r="BPV86" s="1028"/>
      <c r="BPW86" s="1028"/>
      <c r="BPX86" s="1028"/>
      <c r="BPY86" s="1028"/>
      <c r="BPZ86" s="1028"/>
      <c r="BQA86" s="1028"/>
      <c r="BQB86" s="1028"/>
      <c r="BQC86" s="1028"/>
      <c r="BQD86" s="1028"/>
      <c r="BQE86" s="1028"/>
      <c r="BQF86" s="1028"/>
      <c r="BQG86" s="1028"/>
      <c r="BQH86" s="1028"/>
      <c r="BQI86" s="1028"/>
      <c r="BQJ86" s="1028"/>
      <c r="BQK86" s="1028"/>
      <c r="BQL86" s="1028"/>
      <c r="BQM86" s="1028"/>
      <c r="BQN86" s="1028"/>
      <c r="BQO86" s="1028"/>
      <c r="BQP86" s="1028"/>
      <c r="BQQ86" s="1028"/>
      <c r="BQR86" s="1028"/>
      <c r="BQS86" s="1028"/>
      <c r="BQT86" s="1028"/>
      <c r="BQU86" s="1028"/>
      <c r="BQV86" s="1028"/>
      <c r="BQW86" s="1028"/>
      <c r="BQX86" s="1028"/>
      <c r="BQY86" s="1028"/>
      <c r="BQZ86" s="1028"/>
      <c r="BRA86" s="1028"/>
      <c r="BRB86" s="1028"/>
      <c r="BRC86" s="1028"/>
      <c r="BRD86" s="1028"/>
      <c r="BRE86" s="1028"/>
      <c r="BRF86" s="1028"/>
      <c r="BRG86" s="1028"/>
      <c r="BRH86" s="1028"/>
      <c r="BRI86" s="1028"/>
      <c r="BRJ86" s="1028"/>
      <c r="BRK86" s="1028"/>
      <c r="BRL86" s="1028"/>
      <c r="BRM86" s="1028"/>
      <c r="BRN86" s="1028"/>
      <c r="BRO86" s="1028"/>
      <c r="BRP86" s="1028"/>
      <c r="BRQ86" s="1028"/>
      <c r="BRR86" s="1028"/>
      <c r="BRS86" s="1028"/>
      <c r="BRT86" s="1028"/>
      <c r="BRU86" s="1028"/>
      <c r="BRV86" s="1028"/>
      <c r="BRW86" s="1028"/>
      <c r="BRX86" s="1028"/>
      <c r="BRY86" s="1028"/>
      <c r="BRZ86" s="1028"/>
      <c r="BSA86" s="1028"/>
      <c r="BSB86" s="1028"/>
      <c r="BSC86" s="1028"/>
      <c r="BSD86" s="1028"/>
      <c r="BSE86" s="1028"/>
      <c r="BSF86" s="1028"/>
      <c r="BSG86" s="1028"/>
      <c r="BSH86" s="1028"/>
      <c r="BSI86" s="1028"/>
      <c r="BSJ86" s="1028"/>
      <c r="BSK86" s="1028"/>
      <c r="BSL86" s="1028"/>
      <c r="BSM86" s="1028"/>
      <c r="BSN86" s="1028"/>
      <c r="BSO86" s="1028"/>
      <c r="BSP86" s="1028"/>
      <c r="BSQ86" s="1028"/>
      <c r="BSR86" s="1028"/>
      <c r="BSS86" s="1028"/>
      <c r="BST86" s="1028"/>
      <c r="BSU86" s="1028"/>
      <c r="BSV86" s="1028"/>
      <c r="BSW86" s="1028"/>
      <c r="BSX86" s="1028"/>
      <c r="BSY86" s="1028"/>
      <c r="BSZ86" s="1028"/>
      <c r="BTA86" s="1028"/>
      <c r="BTB86" s="1028"/>
      <c r="BTC86" s="1028"/>
      <c r="BTD86" s="1028"/>
      <c r="BTE86" s="1028"/>
      <c r="BTF86" s="1028"/>
      <c r="BTG86" s="1028"/>
      <c r="BTH86" s="1028"/>
      <c r="BTI86" s="1028"/>
      <c r="BTJ86" s="1028"/>
      <c r="BTK86" s="1028"/>
      <c r="BTL86" s="1028"/>
      <c r="BTM86" s="1028"/>
      <c r="BTN86" s="1028"/>
      <c r="BTO86" s="1028"/>
      <c r="BTP86" s="1028"/>
      <c r="BTQ86" s="1028"/>
      <c r="BTR86" s="1028"/>
      <c r="BTS86" s="1028"/>
      <c r="BTT86" s="1028"/>
      <c r="BTU86" s="1028"/>
      <c r="BTV86" s="1028"/>
      <c r="BTW86" s="1028"/>
      <c r="BTX86" s="1028"/>
      <c r="BTY86" s="1028"/>
      <c r="BTZ86" s="1028"/>
      <c r="BUA86" s="1028"/>
      <c r="BUB86" s="1028"/>
      <c r="BUC86" s="1028"/>
      <c r="BUD86" s="1028"/>
      <c r="BUE86" s="1028"/>
      <c r="BUF86" s="1028"/>
      <c r="BUG86" s="1028"/>
      <c r="BUH86" s="1028"/>
      <c r="BUI86" s="1028"/>
      <c r="BUJ86" s="1028"/>
      <c r="BUK86" s="1028"/>
      <c r="BUL86" s="1028"/>
      <c r="BUM86" s="1028"/>
      <c r="BUN86" s="1028"/>
      <c r="BUO86" s="1028"/>
      <c r="BUP86" s="1028"/>
      <c r="BUQ86" s="1028"/>
      <c r="BUR86" s="1028"/>
      <c r="BUS86" s="1028"/>
      <c r="BUT86" s="1028"/>
      <c r="BUU86" s="1028"/>
      <c r="BUV86" s="1028"/>
      <c r="BUW86" s="1028"/>
      <c r="BUX86" s="1028"/>
      <c r="BUY86" s="1028"/>
      <c r="BUZ86" s="1028"/>
      <c r="BVA86" s="1028"/>
      <c r="BVB86" s="1028"/>
      <c r="BVC86" s="1028"/>
      <c r="BVD86" s="1028"/>
      <c r="BVE86" s="1028"/>
      <c r="BVF86" s="1028"/>
      <c r="BVG86" s="1028"/>
      <c r="BVH86" s="1028"/>
      <c r="BVI86" s="1028"/>
      <c r="BVJ86" s="1028"/>
      <c r="BVK86" s="1028"/>
      <c r="BVL86" s="1028"/>
      <c r="BVM86" s="1028"/>
      <c r="BVN86" s="1028"/>
      <c r="BVO86" s="1028"/>
      <c r="BVP86" s="1028"/>
      <c r="BVQ86" s="1028"/>
      <c r="BVR86" s="1028"/>
      <c r="BVS86" s="1028"/>
      <c r="BVT86" s="1028"/>
      <c r="BVU86" s="1028"/>
      <c r="BVV86" s="1028"/>
      <c r="BVW86" s="1028"/>
      <c r="BVX86" s="1028"/>
      <c r="BVY86" s="1028"/>
      <c r="BVZ86" s="1028"/>
      <c r="BWA86" s="1028"/>
      <c r="BWB86" s="1028"/>
      <c r="BWC86" s="1028"/>
      <c r="BWD86" s="1028"/>
      <c r="BWE86" s="1028"/>
      <c r="BWF86" s="1028"/>
      <c r="BWG86" s="1028"/>
      <c r="BWH86" s="1028"/>
      <c r="BWI86" s="1028"/>
      <c r="BWJ86" s="1028"/>
      <c r="BWK86" s="1028"/>
      <c r="BWL86" s="1028"/>
      <c r="BWM86" s="1028"/>
      <c r="BWN86" s="1028"/>
      <c r="BWO86" s="1028"/>
      <c r="BWP86" s="1028"/>
      <c r="BWQ86" s="1028"/>
      <c r="BWR86" s="1028"/>
      <c r="BWS86" s="1028"/>
      <c r="BWT86" s="1028"/>
      <c r="BWU86" s="1028"/>
      <c r="BWV86" s="1028"/>
      <c r="BWW86" s="1028"/>
      <c r="BWX86" s="1028"/>
      <c r="BWY86" s="1028"/>
      <c r="BWZ86" s="1028"/>
      <c r="BXA86" s="1028"/>
      <c r="BXB86" s="1028"/>
      <c r="BXC86" s="1028"/>
      <c r="BXD86" s="1028"/>
      <c r="BXE86" s="1028"/>
      <c r="BXF86" s="1028"/>
      <c r="BXG86" s="1028"/>
      <c r="BXH86" s="1028"/>
      <c r="BXI86" s="1028"/>
      <c r="BXJ86" s="1028"/>
      <c r="BXK86" s="1028"/>
      <c r="BXL86" s="1028"/>
      <c r="BXM86" s="1028"/>
      <c r="BXN86" s="1028"/>
      <c r="BXO86" s="1028"/>
      <c r="BXP86" s="1028"/>
      <c r="BXQ86" s="1028"/>
      <c r="BXR86" s="1028"/>
      <c r="BXS86" s="1028"/>
      <c r="BXT86" s="1028"/>
      <c r="BXU86" s="1028"/>
      <c r="BXV86" s="1028"/>
      <c r="BXW86" s="1028"/>
      <c r="BXX86" s="1028"/>
      <c r="BXY86" s="1028"/>
      <c r="BXZ86" s="1028"/>
      <c r="BYA86" s="1028"/>
      <c r="BYB86" s="1028"/>
      <c r="BYC86" s="1028"/>
      <c r="BYD86" s="1028"/>
      <c r="BYE86" s="1028"/>
      <c r="BYF86" s="1028"/>
      <c r="BYG86" s="1028"/>
      <c r="BYH86" s="1028"/>
      <c r="BYI86" s="1028"/>
      <c r="BYJ86" s="1028"/>
      <c r="BYK86" s="1028"/>
      <c r="BYL86" s="1028"/>
      <c r="BYM86" s="1028"/>
      <c r="BYN86" s="1028"/>
      <c r="BYO86" s="1028"/>
      <c r="BYP86" s="1028"/>
      <c r="BYQ86" s="1028"/>
      <c r="BYR86" s="1028"/>
      <c r="BYS86" s="1028"/>
      <c r="BYT86" s="1028"/>
      <c r="BYU86" s="1028"/>
      <c r="BYV86" s="1028"/>
      <c r="BYW86" s="1028"/>
      <c r="BYX86" s="1028"/>
      <c r="BYY86" s="1028"/>
      <c r="BYZ86" s="1028"/>
      <c r="BZA86" s="1028"/>
      <c r="BZB86" s="1028"/>
      <c r="BZC86" s="1028"/>
      <c r="BZD86" s="1028"/>
      <c r="BZE86" s="1028"/>
      <c r="BZF86" s="1028"/>
      <c r="BZG86" s="1028"/>
      <c r="BZH86" s="1028"/>
      <c r="BZI86" s="1028"/>
      <c r="BZJ86" s="1028"/>
      <c r="BZK86" s="1028"/>
      <c r="BZL86" s="1028"/>
      <c r="BZM86" s="1028"/>
      <c r="BZN86" s="1028"/>
      <c r="BZO86" s="1028"/>
      <c r="BZP86" s="1028"/>
      <c r="BZQ86" s="1028"/>
      <c r="BZR86" s="1028"/>
      <c r="BZS86" s="1028"/>
      <c r="BZT86" s="1028"/>
      <c r="BZU86" s="1028"/>
      <c r="BZV86" s="1028"/>
      <c r="BZW86" s="1028"/>
      <c r="BZX86" s="1028"/>
      <c r="BZY86" s="1028"/>
      <c r="BZZ86" s="1028"/>
      <c r="CAA86" s="1028"/>
      <c r="CAB86" s="1028"/>
      <c r="CAC86" s="1028"/>
      <c r="CAD86" s="1028"/>
      <c r="CAE86" s="1028"/>
      <c r="CAF86" s="1028"/>
      <c r="CAG86" s="1028"/>
      <c r="CAH86" s="1028"/>
      <c r="CAI86" s="1028"/>
      <c r="CAJ86" s="1028"/>
      <c r="CAK86" s="1028"/>
      <c r="CAL86" s="1028"/>
      <c r="CAM86" s="1028"/>
      <c r="CAN86" s="1028"/>
      <c r="CAO86" s="1028"/>
      <c r="CAP86" s="1028"/>
      <c r="CAQ86" s="1028"/>
      <c r="CAR86" s="1028"/>
      <c r="CAS86" s="1028"/>
      <c r="CAT86" s="1028"/>
      <c r="CAU86" s="1028"/>
      <c r="CAV86" s="1028"/>
      <c r="CAW86" s="1028"/>
      <c r="CAX86" s="1028"/>
      <c r="CAY86" s="1028"/>
      <c r="CAZ86" s="1028"/>
      <c r="CBA86" s="1028"/>
      <c r="CBB86" s="1028"/>
      <c r="CBC86" s="1028"/>
      <c r="CBD86" s="1028"/>
      <c r="CBE86" s="1028"/>
      <c r="CBF86" s="1028"/>
      <c r="CBG86" s="1028"/>
      <c r="CBH86" s="1028"/>
      <c r="CBI86" s="1028"/>
      <c r="CBJ86" s="1028"/>
      <c r="CBK86" s="1028"/>
      <c r="CBL86" s="1028"/>
      <c r="CBM86" s="1028"/>
      <c r="CBN86" s="1028"/>
      <c r="CBO86" s="1028"/>
      <c r="CBP86" s="1028"/>
      <c r="CBQ86" s="1028"/>
      <c r="CBR86" s="1028"/>
      <c r="CBS86" s="1028"/>
      <c r="CBT86" s="1028"/>
      <c r="CBU86" s="1028"/>
      <c r="CBV86" s="1028"/>
      <c r="CBW86" s="1028"/>
      <c r="CBX86" s="1028"/>
      <c r="CBY86" s="1028"/>
      <c r="CBZ86" s="1028"/>
      <c r="CCA86" s="1028"/>
      <c r="CCB86" s="1028"/>
      <c r="CCC86" s="1028"/>
      <c r="CCD86" s="1028"/>
      <c r="CCE86" s="1028"/>
      <c r="CCF86" s="1028"/>
      <c r="CCG86" s="1028"/>
      <c r="CCH86" s="1028"/>
      <c r="CCI86" s="1028"/>
      <c r="CCJ86" s="1028"/>
      <c r="CCK86" s="1028"/>
      <c r="CCL86" s="1028"/>
      <c r="CCM86" s="1028"/>
      <c r="CCN86" s="1028"/>
      <c r="CCO86" s="1028"/>
      <c r="CCP86" s="1028"/>
      <c r="CCQ86" s="1028"/>
      <c r="CCR86" s="1028"/>
      <c r="CCS86" s="1028"/>
      <c r="CCT86" s="1028"/>
      <c r="CCU86" s="1028"/>
      <c r="CCV86" s="1028"/>
      <c r="CCW86" s="1028"/>
      <c r="CCX86" s="1028"/>
      <c r="CCY86" s="1028"/>
      <c r="CCZ86" s="1028"/>
      <c r="CDA86" s="1028"/>
      <c r="CDB86" s="1028"/>
      <c r="CDC86" s="1028"/>
      <c r="CDD86" s="1028"/>
      <c r="CDE86" s="1028"/>
      <c r="CDF86" s="1028"/>
      <c r="CDG86" s="1028"/>
      <c r="CDH86" s="1028"/>
      <c r="CDI86" s="1028"/>
      <c r="CDJ86" s="1028"/>
      <c r="CDK86" s="1028"/>
      <c r="CDL86" s="1028"/>
      <c r="CDM86" s="1028"/>
      <c r="CDN86" s="1028"/>
      <c r="CDO86" s="1028"/>
      <c r="CDP86" s="1028"/>
      <c r="CDQ86" s="1028"/>
      <c r="CDR86" s="1028"/>
      <c r="CDS86" s="1028"/>
      <c r="CDT86" s="1028"/>
      <c r="CDU86" s="1028"/>
      <c r="CDV86" s="1028"/>
      <c r="CDW86" s="1028"/>
      <c r="CDX86" s="1028"/>
      <c r="CDY86" s="1028"/>
      <c r="CDZ86" s="1028"/>
      <c r="CEA86" s="1028"/>
      <c r="CEB86" s="1028"/>
      <c r="CEC86" s="1028"/>
      <c r="CED86" s="1028"/>
      <c r="CEE86" s="1028"/>
      <c r="CEF86" s="1028"/>
      <c r="CEG86" s="1028"/>
      <c r="CEH86" s="1028"/>
      <c r="CEI86" s="1028"/>
      <c r="CEJ86" s="1028"/>
      <c r="CEK86" s="1028"/>
      <c r="CEL86" s="1028"/>
      <c r="CEM86" s="1028"/>
      <c r="CEN86" s="1028"/>
      <c r="CEO86" s="1028"/>
      <c r="CEP86" s="1028"/>
      <c r="CEQ86" s="1028"/>
      <c r="CER86" s="1028"/>
      <c r="CES86" s="1028"/>
      <c r="CET86" s="1028"/>
      <c r="CEU86" s="1028"/>
      <c r="CEV86" s="1028"/>
      <c r="CEW86" s="1028"/>
      <c r="CEX86" s="1028"/>
      <c r="CEY86" s="1028"/>
      <c r="CEZ86" s="1028"/>
      <c r="CFA86" s="1028"/>
      <c r="CFB86" s="1028"/>
      <c r="CFC86" s="1028"/>
      <c r="CFD86" s="1028"/>
      <c r="CFE86" s="1028"/>
      <c r="CFF86" s="1028"/>
      <c r="CFG86" s="1028"/>
      <c r="CFH86" s="1028"/>
      <c r="CFI86" s="1028"/>
      <c r="CFJ86" s="1028"/>
      <c r="CFK86" s="1028"/>
      <c r="CFL86" s="1028"/>
      <c r="CFM86" s="1028"/>
      <c r="CFN86" s="1028"/>
      <c r="CFO86" s="1028"/>
      <c r="CFP86" s="1028"/>
      <c r="CFQ86" s="1028"/>
      <c r="CFR86" s="1028"/>
      <c r="CFS86" s="1028"/>
      <c r="CFT86" s="1028"/>
      <c r="CFU86" s="1028"/>
      <c r="CFV86" s="1028"/>
      <c r="CFW86" s="1028"/>
      <c r="CFX86" s="1028"/>
      <c r="CFY86" s="1028"/>
      <c r="CFZ86" s="1028"/>
      <c r="CGA86" s="1028"/>
      <c r="CGB86" s="1028"/>
      <c r="CGC86" s="1028"/>
      <c r="CGD86" s="1028"/>
      <c r="CGE86" s="1028"/>
      <c r="CGF86" s="1028"/>
      <c r="CGG86" s="1028"/>
      <c r="CGH86" s="1028"/>
      <c r="CGI86" s="1028"/>
      <c r="CGJ86" s="1028"/>
      <c r="CGK86" s="1028"/>
      <c r="CGL86" s="1028"/>
      <c r="CGM86" s="1028"/>
      <c r="CGN86" s="1028"/>
      <c r="CGO86" s="1028"/>
      <c r="CGP86" s="1028"/>
      <c r="CGQ86" s="1028"/>
      <c r="CGR86" s="1028"/>
      <c r="CGS86" s="1028"/>
      <c r="CGT86" s="1028"/>
      <c r="CGU86" s="1028"/>
      <c r="CGV86" s="1028"/>
      <c r="CGW86" s="1028"/>
      <c r="CGX86" s="1028"/>
      <c r="CGY86" s="1028"/>
      <c r="CGZ86" s="1028"/>
      <c r="CHA86" s="1028"/>
      <c r="CHB86" s="1028"/>
      <c r="CHC86" s="1028"/>
      <c r="CHD86" s="1028"/>
      <c r="CHE86" s="1028"/>
      <c r="CHF86" s="1028"/>
      <c r="CHG86" s="1028"/>
      <c r="CHH86" s="1028"/>
      <c r="CHI86" s="1028"/>
      <c r="CHJ86" s="1028"/>
      <c r="CHK86" s="1028"/>
      <c r="CHL86" s="1028"/>
      <c r="CHM86" s="1028"/>
      <c r="CHN86" s="1028"/>
      <c r="CHO86" s="1028"/>
      <c r="CHP86" s="1028"/>
      <c r="CHQ86" s="1028"/>
      <c r="CHR86" s="1028"/>
      <c r="CHS86" s="1028"/>
      <c r="CHT86" s="1028"/>
      <c r="CHU86" s="1028"/>
      <c r="CHV86" s="1028"/>
      <c r="CHW86" s="1028"/>
      <c r="CHX86" s="1028"/>
      <c r="CHY86" s="1028"/>
      <c r="CHZ86" s="1028"/>
      <c r="CIA86" s="1028"/>
      <c r="CIB86" s="1028"/>
      <c r="CIC86" s="1028"/>
      <c r="CID86" s="1028"/>
      <c r="CIE86" s="1028"/>
      <c r="CIF86" s="1028"/>
      <c r="CIG86" s="1028"/>
      <c r="CIH86" s="1028"/>
      <c r="CII86" s="1028"/>
      <c r="CIJ86" s="1028"/>
      <c r="CIK86" s="1028"/>
      <c r="CIL86" s="1028"/>
      <c r="CIM86" s="1028"/>
      <c r="CIN86" s="1028"/>
      <c r="CIO86" s="1028"/>
      <c r="CIP86" s="1028"/>
      <c r="CIQ86" s="1028"/>
      <c r="CIR86" s="1028"/>
      <c r="CIS86" s="1028"/>
      <c r="CIT86" s="1028"/>
      <c r="CIU86" s="1028"/>
      <c r="CIV86" s="1028"/>
      <c r="CIW86" s="1028"/>
      <c r="CIX86" s="1028"/>
      <c r="CIY86" s="1028"/>
      <c r="CIZ86" s="1028"/>
      <c r="CJA86" s="1028"/>
      <c r="CJB86" s="1028"/>
      <c r="CJC86" s="1028"/>
      <c r="CJD86" s="1028"/>
      <c r="CJE86" s="1028"/>
      <c r="CJF86" s="1028"/>
      <c r="CJG86" s="1028"/>
      <c r="CJH86" s="1028"/>
      <c r="CJI86" s="1028"/>
      <c r="CJJ86" s="1028"/>
      <c r="CJK86" s="1028"/>
      <c r="CJL86" s="1028"/>
      <c r="CJM86" s="1028"/>
      <c r="CJN86" s="1028"/>
      <c r="CJO86" s="1028"/>
      <c r="CJP86" s="1028"/>
      <c r="CJQ86" s="1028"/>
      <c r="CJR86" s="1028"/>
      <c r="CJS86" s="1028"/>
      <c r="CJT86" s="1028"/>
      <c r="CJU86" s="1028"/>
      <c r="CJV86" s="1028"/>
      <c r="CJW86" s="1028"/>
      <c r="CJX86" s="1028"/>
      <c r="CJY86" s="1028"/>
      <c r="CJZ86" s="1028"/>
      <c r="CKA86" s="1028"/>
      <c r="CKB86" s="1028"/>
      <c r="CKC86" s="1028"/>
      <c r="CKD86" s="1028"/>
      <c r="CKE86" s="1028"/>
      <c r="CKF86" s="1028"/>
      <c r="CKG86" s="1028"/>
      <c r="CKH86" s="1028"/>
      <c r="CKI86" s="1028"/>
      <c r="CKJ86" s="1028"/>
      <c r="CKK86" s="1028"/>
      <c r="CKL86" s="1028"/>
      <c r="CKM86" s="1028"/>
      <c r="CKN86" s="1028"/>
      <c r="CKO86" s="1028"/>
      <c r="CKP86" s="1028"/>
      <c r="CKQ86" s="1028"/>
      <c r="CKR86" s="1028"/>
      <c r="CKS86" s="1028"/>
      <c r="CKT86" s="1028"/>
      <c r="CKU86" s="1028"/>
      <c r="CKV86" s="1028"/>
      <c r="CKW86" s="1028"/>
      <c r="CKX86" s="1028"/>
      <c r="CKY86" s="1028"/>
      <c r="CKZ86" s="1028"/>
      <c r="CLA86" s="1028"/>
      <c r="CLB86" s="1028"/>
      <c r="CLC86" s="1028"/>
      <c r="CLD86" s="1028"/>
      <c r="CLE86" s="1028"/>
      <c r="CLF86" s="1028"/>
      <c r="CLG86" s="1028"/>
      <c r="CLH86" s="1028"/>
      <c r="CLI86" s="1028"/>
      <c r="CLJ86" s="1028"/>
      <c r="CLK86" s="1028"/>
      <c r="CLL86" s="1028"/>
      <c r="CLM86" s="1028"/>
      <c r="CLN86" s="1028"/>
      <c r="CLO86" s="1028"/>
      <c r="CLP86" s="1028"/>
      <c r="CLQ86" s="1028"/>
      <c r="CLR86" s="1028"/>
      <c r="CLS86" s="1028"/>
      <c r="CLT86" s="1028"/>
      <c r="CLU86" s="1028"/>
      <c r="CLV86" s="1028"/>
      <c r="CLW86" s="1028"/>
      <c r="CLX86" s="1028"/>
      <c r="CLY86" s="1028"/>
      <c r="CLZ86" s="1028"/>
      <c r="CMA86" s="1028"/>
      <c r="CMB86" s="1028"/>
      <c r="CMC86" s="1028"/>
      <c r="CMD86" s="1028"/>
      <c r="CME86" s="1028"/>
      <c r="CMF86" s="1028"/>
      <c r="CMG86" s="1028"/>
      <c r="CMH86" s="1028"/>
      <c r="CMI86" s="1028"/>
      <c r="CMJ86" s="1028"/>
      <c r="CMK86" s="1028"/>
      <c r="CML86" s="1028"/>
      <c r="CMM86" s="1028"/>
      <c r="CMN86" s="1028"/>
      <c r="CMO86" s="1028"/>
      <c r="CMP86" s="1028"/>
      <c r="CMQ86" s="1028"/>
      <c r="CMR86" s="1028"/>
      <c r="CMS86" s="1028"/>
      <c r="CMT86" s="1028"/>
      <c r="CMU86" s="1028"/>
      <c r="CMV86" s="1028"/>
      <c r="CMW86" s="1028"/>
      <c r="CMX86" s="1028"/>
      <c r="CMY86" s="1028"/>
      <c r="CMZ86" s="1028"/>
      <c r="CNA86" s="1028"/>
      <c r="CNB86" s="1028"/>
      <c r="CNC86" s="1028"/>
      <c r="CND86" s="1028"/>
      <c r="CNE86" s="1028"/>
      <c r="CNF86" s="1028"/>
      <c r="CNG86" s="1028"/>
      <c r="CNH86" s="1028"/>
      <c r="CNI86" s="1028"/>
      <c r="CNJ86" s="1028"/>
      <c r="CNK86" s="1028"/>
      <c r="CNL86" s="1028"/>
      <c r="CNM86" s="1028"/>
      <c r="CNN86" s="1028"/>
      <c r="CNO86" s="1028"/>
      <c r="CNP86" s="1028"/>
      <c r="CNQ86" s="1028"/>
      <c r="CNR86" s="1028"/>
      <c r="CNS86" s="1028"/>
      <c r="CNT86" s="1028"/>
      <c r="CNU86" s="1028"/>
      <c r="CNV86" s="1028"/>
      <c r="CNW86" s="1028"/>
      <c r="CNX86" s="1028"/>
      <c r="CNY86" s="1028"/>
      <c r="CNZ86" s="1028"/>
      <c r="COA86" s="1028"/>
      <c r="COB86" s="1028"/>
      <c r="COC86" s="1028"/>
      <c r="COD86" s="1028"/>
      <c r="COE86" s="1028"/>
      <c r="COF86" s="1028"/>
      <c r="COG86" s="1028"/>
      <c r="COH86" s="1028"/>
      <c r="COI86" s="1028"/>
      <c r="COJ86" s="1028"/>
      <c r="COK86" s="1028"/>
      <c r="COL86" s="1028"/>
      <c r="COM86" s="1028"/>
      <c r="CON86" s="1028"/>
      <c r="COO86" s="1028"/>
      <c r="COP86" s="1028"/>
      <c r="COQ86" s="1028"/>
      <c r="COR86" s="1028"/>
      <c r="COS86" s="1028"/>
      <c r="COT86" s="1028"/>
      <c r="COU86" s="1028"/>
      <c r="COV86" s="1028"/>
      <c r="COW86" s="1028"/>
      <c r="COX86" s="1028"/>
      <c r="COY86" s="1028"/>
      <c r="COZ86" s="1028"/>
      <c r="CPA86" s="1028"/>
      <c r="CPB86" s="1028"/>
      <c r="CPC86" s="1028"/>
      <c r="CPD86" s="1028"/>
      <c r="CPE86" s="1028"/>
      <c r="CPF86" s="1028"/>
      <c r="CPG86" s="1028"/>
      <c r="CPH86" s="1028"/>
      <c r="CPI86" s="1028"/>
      <c r="CPJ86" s="1028"/>
      <c r="CPK86" s="1028"/>
      <c r="CPL86" s="1028"/>
      <c r="CPM86" s="1028"/>
      <c r="CPN86" s="1028"/>
      <c r="CPO86" s="1028"/>
      <c r="CPP86" s="1028"/>
      <c r="CPQ86" s="1028"/>
      <c r="CPR86" s="1028"/>
      <c r="CPS86" s="1028"/>
      <c r="CPT86" s="1028"/>
      <c r="CPU86" s="1028"/>
      <c r="CPV86" s="1028"/>
      <c r="CPW86" s="1028"/>
      <c r="CPX86" s="1028"/>
      <c r="CPY86" s="1028"/>
      <c r="CPZ86" s="1028"/>
      <c r="CQA86" s="1028"/>
      <c r="CQB86" s="1028"/>
      <c r="CQC86" s="1028"/>
      <c r="CQD86" s="1028"/>
      <c r="CQE86" s="1028"/>
      <c r="CQF86" s="1028"/>
      <c r="CQG86" s="1028"/>
      <c r="CQH86" s="1028"/>
      <c r="CQI86" s="1028"/>
      <c r="CQJ86" s="1028"/>
      <c r="CQK86" s="1028"/>
      <c r="CQL86" s="1028"/>
      <c r="CQM86" s="1028"/>
      <c r="CQN86" s="1028"/>
      <c r="CQO86" s="1028"/>
      <c r="CQP86" s="1028"/>
      <c r="CQQ86" s="1028"/>
      <c r="CQR86" s="1028"/>
      <c r="CQS86" s="1028"/>
      <c r="CQT86" s="1028"/>
      <c r="CQU86" s="1028"/>
      <c r="CQV86" s="1028"/>
      <c r="CQW86" s="1028"/>
      <c r="CQX86" s="1028"/>
      <c r="CQY86" s="1028"/>
      <c r="CQZ86" s="1028"/>
      <c r="CRA86" s="1028"/>
      <c r="CRB86" s="1028"/>
      <c r="CRC86" s="1028"/>
      <c r="CRD86" s="1028"/>
      <c r="CRE86" s="1028"/>
      <c r="CRF86" s="1028"/>
      <c r="CRG86" s="1028"/>
      <c r="CRH86" s="1028"/>
      <c r="CRI86" s="1028"/>
      <c r="CRJ86" s="1028"/>
      <c r="CRK86" s="1028"/>
      <c r="CRL86" s="1028"/>
      <c r="CRM86" s="1028"/>
      <c r="CRN86" s="1028"/>
      <c r="CRO86" s="1028"/>
      <c r="CRP86" s="1028"/>
      <c r="CRQ86" s="1028"/>
      <c r="CRR86" s="1028"/>
      <c r="CRS86" s="1028"/>
      <c r="CRT86" s="1028"/>
      <c r="CRU86" s="1028"/>
      <c r="CRV86" s="1028"/>
      <c r="CRW86" s="1028"/>
      <c r="CRX86" s="1028"/>
      <c r="CRY86" s="1028"/>
      <c r="CRZ86" s="1028"/>
      <c r="CSA86" s="1028"/>
      <c r="CSB86" s="1028"/>
      <c r="CSC86" s="1028"/>
      <c r="CSD86" s="1028"/>
      <c r="CSE86" s="1028"/>
      <c r="CSF86" s="1028"/>
      <c r="CSG86" s="1028"/>
      <c r="CSH86" s="1028"/>
      <c r="CSI86" s="1028"/>
      <c r="CSJ86" s="1028"/>
      <c r="CSK86" s="1028"/>
      <c r="CSL86" s="1028"/>
      <c r="CSM86" s="1028"/>
      <c r="CSN86" s="1028"/>
      <c r="CSO86" s="1028"/>
      <c r="CSP86" s="1028"/>
      <c r="CSQ86" s="1028"/>
      <c r="CSR86" s="1028"/>
      <c r="CSS86" s="1028"/>
      <c r="CST86" s="1028"/>
      <c r="CSU86" s="1028"/>
      <c r="CSV86" s="1028"/>
      <c r="CSW86" s="1028"/>
      <c r="CSX86" s="1028"/>
      <c r="CSY86" s="1028"/>
      <c r="CSZ86" s="1028"/>
      <c r="CTA86" s="1028"/>
      <c r="CTB86" s="1028"/>
      <c r="CTC86" s="1028"/>
      <c r="CTD86" s="1028"/>
      <c r="CTE86" s="1028"/>
    </row>
    <row r="87" spans="1:2553" s="1029" customFormat="1" ht="12.75" customHeight="1" x14ac:dyDescent="0.2">
      <c r="A87" s="1362"/>
      <c r="B87" s="1024" t="s">
        <v>1943</v>
      </c>
      <c r="C87" s="1025"/>
      <c r="D87" s="1110" t="s">
        <v>2350</v>
      </c>
      <c r="E87" s="987" t="s">
        <v>5</v>
      </c>
      <c r="F87" s="1025" t="s">
        <v>1936</v>
      </c>
      <c r="G87" s="1025">
        <v>21.120152999999998</v>
      </c>
      <c r="H87" s="1025">
        <v>102.50140500000001</v>
      </c>
      <c r="I87" s="1025" t="s">
        <v>3018</v>
      </c>
      <c r="J87" s="1025" t="s">
        <v>3025</v>
      </c>
      <c r="K87" s="1383" t="s">
        <v>11</v>
      </c>
      <c r="L87" s="1384" t="s">
        <v>3</v>
      </c>
      <c r="M87" s="1025">
        <v>2020</v>
      </c>
      <c r="N87" s="1025">
        <v>116</v>
      </c>
      <c r="O87" s="1025">
        <v>524</v>
      </c>
      <c r="P87" s="1025" t="s">
        <v>0</v>
      </c>
      <c r="Q87" s="1111">
        <v>47</v>
      </c>
      <c r="R87" s="1111">
        <v>300</v>
      </c>
      <c r="S87" s="1025">
        <v>124</v>
      </c>
      <c r="T87" s="1025">
        <v>9.3699999999999992</v>
      </c>
      <c r="U87" s="1025">
        <v>630</v>
      </c>
      <c r="V87" s="1025"/>
      <c r="W87" s="1025">
        <v>29</v>
      </c>
      <c r="X87" s="1025">
        <v>0</v>
      </c>
      <c r="Y87" s="1025">
        <v>100</v>
      </c>
      <c r="Z87" s="1025">
        <v>0</v>
      </c>
      <c r="AA87" s="1025">
        <v>0</v>
      </c>
      <c r="AB87" s="1025">
        <v>0</v>
      </c>
      <c r="AC87" s="1025">
        <v>0</v>
      </c>
      <c r="AD87" s="1025">
        <v>0</v>
      </c>
      <c r="AE87" s="1025" t="s">
        <v>34</v>
      </c>
      <c r="AF87" s="1105" t="s">
        <v>3131</v>
      </c>
      <c r="AG87" s="1105" t="s">
        <v>3131</v>
      </c>
      <c r="AH87" s="1025" t="s">
        <v>776</v>
      </c>
      <c r="AI87" s="1027" t="s">
        <v>1937</v>
      </c>
      <c r="AJ87" s="1028"/>
      <c r="AK87" s="1028"/>
      <c r="AL87" s="1028"/>
      <c r="AM87" s="1028"/>
      <c r="AN87" s="1028"/>
      <c r="AO87" s="1028"/>
      <c r="AP87" s="1028"/>
      <c r="AQ87" s="1028"/>
      <c r="AR87" s="1028"/>
      <c r="AS87" s="1028"/>
      <c r="AT87" s="1028"/>
      <c r="AU87" s="1028"/>
      <c r="AV87" s="1028"/>
      <c r="AW87" s="1028"/>
      <c r="AX87" s="1028"/>
      <c r="AY87" s="1028"/>
      <c r="AZ87" s="1028"/>
      <c r="BA87" s="1028"/>
      <c r="BB87" s="1028"/>
      <c r="BC87" s="1028"/>
      <c r="BD87" s="1028"/>
      <c r="BE87" s="1028"/>
      <c r="BF87" s="1028"/>
      <c r="BG87" s="1028"/>
      <c r="BH87" s="1028"/>
      <c r="BI87" s="1028"/>
      <c r="BJ87" s="1028"/>
      <c r="BK87" s="1028"/>
      <c r="BL87" s="1028"/>
      <c r="BM87" s="1028"/>
      <c r="BN87" s="1028"/>
      <c r="BO87" s="1028"/>
      <c r="BP87" s="1028"/>
      <c r="BQ87" s="1028"/>
      <c r="BR87" s="1028"/>
      <c r="BS87" s="1028"/>
      <c r="BT87" s="1028"/>
      <c r="BU87" s="1028"/>
      <c r="BV87" s="1028"/>
      <c r="BW87" s="1028"/>
      <c r="BX87" s="1028"/>
      <c r="BY87" s="1028"/>
      <c r="BZ87" s="1028"/>
      <c r="CA87" s="1028"/>
      <c r="CB87" s="1028"/>
      <c r="CC87" s="1028"/>
      <c r="CD87" s="1028"/>
      <c r="CE87" s="1028"/>
      <c r="CF87" s="1028"/>
      <c r="CG87" s="1028"/>
      <c r="CH87" s="1028"/>
      <c r="CI87" s="1028"/>
      <c r="CJ87" s="1028"/>
      <c r="CK87" s="1028"/>
      <c r="CL87" s="1028"/>
      <c r="CM87" s="1028"/>
      <c r="CN87" s="1028"/>
      <c r="CO87" s="1028"/>
      <c r="CP87" s="1028"/>
      <c r="CQ87" s="1028"/>
      <c r="CR87" s="1028"/>
      <c r="CS87" s="1028"/>
      <c r="CT87" s="1028"/>
      <c r="CU87" s="1028"/>
      <c r="CV87" s="1028"/>
      <c r="CW87" s="1028"/>
      <c r="CX87" s="1028"/>
      <c r="CY87" s="1028"/>
      <c r="CZ87" s="1028"/>
      <c r="DA87" s="1028"/>
      <c r="DB87" s="1028"/>
      <c r="DC87" s="1028"/>
      <c r="DD87" s="1028"/>
      <c r="DE87" s="1028"/>
      <c r="DF87" s="1028"/>
      <c r="DG87" s="1028"/>
      <c r="DH87" s="1028"/>
      <c r="DI87" s="1028"/>
      <c r="DJ87" s="1028"/>
      <c r="DK87" s="1028"/>
      <c r="DL87" s="1028"/>
      <c r="DM87" s="1028"/>
      <c r="DN87" s="1028"/>
      <c r="DO87" s="1028"/>
      <c r="DP87" s="1028"/>
      <c r="DQ87" s="1028"/>
      <c r="DR87" s="1028"/>
      <c r="DS87" s="1028"/>
      <c r="DT87" s="1028"/>
      <c r="DU87" s="1028"/>
      <c r="DV87" s="1028"/>
      <c r="DW87" s="1028"/>
      <c r="DX87" s="1028"/>
      <c r="DY87" s="1028"/>
      <c r="DZ87" s="1028"/>
      <c r="EA87" s="1028"/>
      <c r="EB87" s="1028"/>
      <c r="EC87" s="1028"/>
      <c r="ED87" s="1028"/>
      <c r="EE87" s="1028"/>
      <c r="EF87" s="1028"/>
      <c r="EG87" s="1028"/>
      <c r="EH87" s="1028"/>
      <c r="EI87" s="1028"/>
      <c r="EJ87" s="1028"/>
      <c r="EK87" s="1028"/>
      <c r="EL87" s="1028"/>
      <c r="EM87" s="1028"/>
      <c r="EN87" s="1028"/>
      <c r="EO87" s="1028"/>
      <c r="EP87" s="1028"/>
      <c r="EQ87" s="1028"/>
      <c r="ER87" s="1028"/>
      <c r="ES87" s="1028"/>
      <c r="ET87" s="1028"/>
      <c r="EU87" s="1028"/>
      <c r="EV87" s="1028"/>
      <c r="EW87" s="1028"/>
      <c r="EX87" s="1028"/>
      <c r="EY87" s="1028"/>
      <c r="EZ87" s="1028"/>
      <c r="FA87" s="1028"/>
      <c r="FB87" s="1028"/>
      <c r="FC87" s="1028"/>
      <c r="FD87" s="1028"/>
      <c r="FE87" s="1028"/>
      <c r="FF87" s="1028"/>
      <c r="FG87" s="1028"/>
      <c r="FH87" s="1028"/>
      <c r="FI87" s="1028"/>
      <c r="FJ87" s="1028"/>
      <c r="FK87" s="1028"/>
      <c r="FL87" s="1028"/>
      <c r="FM87" s="1028"/>
      <c r="FN87" s="1028"/>
      <c r="FO87" s="1028"/>
      <c r="FP87" s="1028"/>
      <c r="FQ87" s="1028"/>
      <c r="FR87" s="1028"/>
      <c r="FS87" s="1028"/>
      <c r="FT87" s="1028"/>
      <c r="FU87" s="1028"/>
      <c r="FV87" s="1028"/>
      <c r="FW87" s="1028"/>
      <c r="FX87" s="1028"/>
      <c r="FY87" s="1028"/>
      <c r="FZ87" s="1028"/>
      <c r="GA87" s="1028"/>
      <c r="GB87" s="1028"/>
      <c r="GC87" s="1028"/>
      <c r="GD87" s="1028"/>
      <c r="GE87" s="1028"/>
      <c r="GF87" s="1028"/>
      <c r="GG87" s="1028"/>
      <c r="GH87" s="1028"/>
      <c r="GI87" s="1028"/>
      <c r="GJ87" s="1028"/>
      <c r="GK87" s="1028"/>
      <c r="GL87" s="1028"/>
      <c r="GM87" s="1028"/>
      <c r="GN87" s="1028"/>
      <c r="GO87" s="1028"/>
      <c r="GP87" s="1028"/>
      <c r="GQ87" s="1028"/>
      <c r="GR87" s="1028"/>
      <c r="GS87" s="1028"/>
      <c r="GT87" s="1028"/>
      <c r="GU87" s="1028"/>
      <c r="GV87" s="1028"/>
      <c r="GW87" s="1028"/>
      <c r="GX87" s="1028"/>
      <c r="GY87" s="1028"/>
      <c r="GZ87" s="1028"/>
      <c r="HA87" s="1028"/>
      <c r="HB87" s="1028"/>
      <c r="HC87" s="1028"/>
      <c r="HD87" s="1028"/>
      <c r="HE87" s="1028"/>
      <c r="HF87" s="1028"/>
      <c r="HG87" s="1028"/>
      <c r="HH87" s="1028"/>
      <c r="HI87" s="1028"/>
      <c r="HJ87" s="1028"/>
      <c r="HK87" s="1028"/>
      <c r="HL87" s="1028"/>
      <c r="HM87" s="1028"/>
      <c r="HN87" s="1028"/>
      <c r="HO87" s="1028"/>
      <c r="HP87" s="1028"/>
      <c r="HQ87" s="1028"/>
      <c r="HR87" s="1028"/>
      <c r="HS87" s="1028"/>
      <c r="HT87" s="1028"/>
      <c r="HU87" s="1028"/>
      <c r="HV87" s="1028"/>
      <c r="HW87" s="1028"/>
      <c r="HX87" s="1028"/>
      <c r="HY87" s="1028"/>
      <c r="HZ87" s="1028"/>
      <c r="IA87" s="1028"/>
      <c r="IB87" s="1028"/>
      <c r="IC87" s="1028"/>
      <c r="ID87" s="1028"/>
      <c r="IE87" s="1028"/>
      <c r="IF87" s="1028"/>
      <c r="IG87" s="1028"/>
      <c r="IH87" s="1028"/>
      <c r="II87" s="1028"/>
      <c r="IJ87" s="1028"/>
      <c r="IK87" s="1028"/>
      <c r="IL87" s="1028"/>
      <c r="IM87" s="1028"/>
      <c r="IN87" s="1028"/>
      <c r="IO87" s="1028"/>
      <c r="IP87" s="1028"/>
      <c r="IQ87" s="1028"/>
      <c r="IR87" s="1028"/>
      <c r="IS87" s="1028"/>
      <c r="IT87" s="1028"/>
      <c r="IU87" s="1028"/>
      <c r="IV87" s="1028"/>
      <c r="IW87" s="1028"/>
      <c r="IX87" s="1028"/>
      <c r="IY87" s="1028"/>
      <c r="IZ87" s="1028"/>
      <c r="JA87" s="1028"/>
      <c r="JB87" s="1028"/>
      <c r="JC87" s="1028"/>
      <c r="JD87" s="1028"/>
      <c r="JE87" s="1028"/>
      <c r="JF87" s="1028"/>
      <c r="JG87" s="1028"/>
      <c r="JH87" s="1028"/>
      <c r="JI87" s="1028"/>
      <c r="JJ87" s="1028"/>
      <c r="JK87" s="1028"/>
      <c r="JL87" s="1028"/>
      <c r="JM87" s="1028"/>
      <c r="JN87" s="1028"/>
      <c r="JO87" s="1028"/>
      <c r="JP87" s="1028"/>
      <c r="JQ87" s="1028"/>
      <c r="JR87" s="1028"/>
      <c r="JS87" s="1028"/>
      <c r="JT87" s="1028"/>
      <c r="JU87" s="1028"/>
      <c r="JV87" s="1028"/>
      <c r="JW87" s="1028"/>
      <c r="JX87" s="1028"/>
      <c r="JY87" s="1028"/>
      <c r="JZ87" s="1028"/>
      <c r="KA87" s="1028"/>
      <c r="KB87" s="1028"/>
      <c r="KC87" s="1028"/>
      <c r="KD87" s="1028"/>
      <c r="KE87" s="1028"/>
      <c r="KF87" s="1028"/>
      <c r="KG87" s="1028"/>
      <c r="KH87" s="1028"/>
      <c r="KI87" s="1028"/>
      <c r="KJ87" s="1028"/>
      <c r="KK87" s="1028"/>
      <c r="KL87" s="1028"/>
      <c r="KM87" s="1028"/>
      <c r="KN87" s="1028"/>
      <c r="KO87" s="1028"/>
      <c r="KP87" s="1028"/>
      <c r="KQ87" s="1028"/>
      <c r="KR87" s="1028"/>
      <c r="KS87" s="1028"/>
      <c r="KT87" s="1028"/>
      <c r="KU87" s="1028"/>
      <c r="KV87" s="1028"/>
      <c r="KW87" s="1028"/>
      <c r="KX87" s="1028"/>
      <c r="KY87" s="1028"/>
      <c r="KZ87" s="1028"/>
      <c r="LA87" s="1028"/>
      <c r="LB87" s="1028"/>
      <c r="LC87" s="1028"/>
      <c r="LD87" s="1028"/>
      <c r="LE87" s="1028"/>
      <c r="LF87" s="1028"/>
      <c r="LG87" s="1028"/>
      <c r="LH87" s="1028"/>
      <c r="LI87" s="1028"/>
      <c r="LJ87" s="1028"/>
      <c r="LK87" s="1028"/>
      <c r="LL87" s="1028"/>
      <c r="LM87" s="1028"/>
      <c r="LN87" s="1028"/>
      <c r="LO87" s="1028"/>
      <c r="LP87" s="1028"/>
      <c r="LQ87" s="1028"/>
      <c r="LR87" s="1028"/>
      <c r="LS87" s="1028"/>
      <c r="LT87" s="1028"/>
      <c r="LU87" s="1028"/>
      <c r="LV87" s="1028"/>
      <c r="LW87" s="1028"/>
      <c r="LX87" s="1028"/>
      <c r="LY87" s="1028"/>
      <c r="LZ87" s="1028"/>
      <c r="MA87" s="1028"/>
      <c r="MB87" s="1028"/>
      <c r="MC87" s="1028"/>
      <c r="MD87" s="1028"/>
      <c r="ME87" s="1028"/>
      <c r="MF87" s="1028"/>
      <c r="MG87" s="1028"/>
      <c r="MH87" s="1028"/>
      <c r="MI87" s="1028"/>
      <c r="MJ87" s="1028"/>
      <c r="MK87" s="1028"/>
      <c r="ML87" s="1028"/>
      <c r="MM87" s="1028"/>
      <c r="MN87" s="1028"/>
      <c r="MO87" s="1028"/>
      <c r="MP87" s="1028"/>
      <c r="MQ87" s="1028"/>
      <c r="MR87" s="1028"/>
      <c r="MS87" s="1028"/>
      <c r="MT87" s="1028"/>
      <c r="MU87" s="1028"/>
      <c r="MV87" s="1028"/>
      <c r="MW87" s="1028"/>
      <c r="MX87" s="1028"/>
      <c r="MY87" s="1028"/>
      <c r="MZ87" s="1028"/>
      <c r="NA87" s="1028"/>
      <c r="NB87" s="1028"/>
      <c r="NC87" s="1028"/>
      <c r="ND87" s="1028"/>
      <c r="NE87" s="1028"/>
      <c r="NF87" s="1028"/>
      <c r="NG87" s="1028"/>
      <c r="NH87" s="1028"/>
      <c r="NI87" s="1028"/>
      <c r="NJ87" s="1028"/>
      <c r="NK87" s="1028"/>
      <c r="NL87" s="1028"/>
      <c r="NM87" s="1028"/>
      <c r="NN87" s="1028"/>
      <c r="NO87" s="1028"/>
      <c r="NP87" s="1028"/>
      <c r="NQ87" s="1028"/>
      <c r="NR87" s="1028"/>
      <c r="NS87" s="1028"/>
      <c r="NT87" s="1028"/>
      <c r="NU87" s="1028"/>
      <c r="NV87" s="1028"/>
      <c r="NW87" s="1028"/>
      <c r="NX87" s="1028"/>
      <c r="NY87" s="1028"/>
      <c r="NZ87" s="1028"/>
      <c r="OA87" s="1028"/>
      <c r="OB87" s="1028"/>
      <c r="OC87" s="1028"/>
      <c r="OD87" s="1028"/>
      <c r="OE87" s="1028"/>
      <c r="OF87" s="1028"/>
      <c r="OG87" s="1028"/>
      <c r="OH87" s="1028"/>
      <c r="OI87" s="1028"/>
      <c r="OJ87" s="1028"/>
      <c r="OK87" s="1028"/>
      <c r="OL87" s="1028"/>
      <c r="OM87" s="1028"/>
      <c r="ON87" s="1028"/>
      <c r="OO87" s="1028"/>
      <c r="OP87" s="1028"/>
      <c r="OQ87" s="1028"/>
      <c r="OR87" s="1028"/>
      <c r="OS87" s="1028"/>
      <c r="OT87" s="1028"/>
      <c r="OU87" s="1028"/>
      <c r="OV87" s="1028"/>
      <c r="OW87" s="1028"/>
      <c r="OX87" s="1028"/>
      <c r="OY87" s="1028"/>
      <c r="OZ87" s="1028"/>
      <c r="PA87" s="1028"/>
      <c r="PB87" s="1028"/>
      <c r="PC87" s="1028"/>
      <c r="PD87" s="1028"/>
      <c r="PE87" s="1028"/>
      <c r="PF87" s="1028"/>
      <c r="PG87" s="1028"/>
      <c r="PH87" s="1028"/>
      <c r="PI87" s="1028"/>
      <c r="PJ87" s="1028"/>
      <c r="PK87" s="1028"/>
      <c r="PL87" s="1028"/>
      <c r="PM87" s="1028"/>
      <c r="PN87" s="1028"/>
      <c r="PO87" s="1028"/>
      <c r="PP87" s="1028"/>
      <c r="PQ87" s="1028"/>
      <c r="PR87" s="1028"/>
      <c r="PS87" s="1028"/>
      <c r="PT87" s="1028"/>
      <c r="PU87" s="1028"/>
      <c r="PV87" s="1028"/>
      <c r="PW87" s="1028"/>
      <c r="PX87" s="1028"/>
      <c r="PY87" s="1028"/>
      <c r="PZ87" s="1028"/>
      <c r="QA87" s="1028"/>
      <c r="QB87" s="1028"/>
      <c r="QC87" s="1028"/>
      <c r="QD87" s="1028"/>
      <c r="QE87" s="1028"/>
      <c r="QF87" s="1028"/>
      <c r="QG87" s="1028"/>
      <c r="QH87" s="1028"/>
      <c r="QI87" s="1028"/>
      <c r="QJ87" s="1028"/>
      <c r="QK87" s="1028"/>
      <c r="QL87" s="1028"/>
      <c r="QM87" s="1028"/>
      <c r="QN87" s="1028"/>
      <c r="QO87" s="1028"/>
      <c r="QP87" s="1028"/>
      <c r="QQ87" s="1028"/>
      <c r="QR87" s="1028"/>
      <c r="QS87" s="1028"/>
      <c r="QT87" s="1028"/>
      <c r="QU87" s="1028"/>
      <c r="QV87" s="1028"/>
      <c r="QW87" s="1028"/>
      <c r="QX87" s="1028"/>
      <c r="QY87" s="1028"/>
      <c r="QZ87" s="1028"/>
      <c r="RA87" s="1028"/>
      <c r="RB87" s="1028"/>
      <c r="RC87" s="1028"/>
      <c r="RD87" s="1028"/>
      <c r="RE87" s="1028"/>
      <c r="RF87" s="1028"/>
      <c r="RG87" s="1028"/>
      <c r="RH87" s="1028"/>
      <c r="RI87" s="1028"/>
      <c r="RJ87" s="1028"/>
      <c r="RK87" s="1028"/>
      <c r="RL87" s="1028"/>
      <c r="RM87" s="1028"/>
      <c r="RN87" s="1028"/>
      <c r="RO87" s="1028"/>
      <c r="RP87" s="1028"/>
      <c r="RQ87" s="1028"/>
      <c r="RR87" s="1028"/>
      <c r="RS87" s="1028"/>
      <c r="RT87" s="1028"/>
      <c r="RU87" s="1028"/>
      <c r="RV87" s="1028"/>
      <c r="RW87" s="1028"/>
      <c r="RX87" s="1028"/>
      <c r="RY87" s="1028"/>
      <c r="RZ87" s="1028"/>
      <c r="SA87" s="1028"/>
      <c r="SB87" s="1028"/>
      <c r="SC87" s="1028"/>
      <c r="SD87" s="1028"/>
      <c r="SE87" s="1028"/>
      <c r="SF87" s="1028"/>
      <c r="SG87" s="1028"/>
      <c r="SH87" s="1028"/>
      <c r="SI87" s="1028"/>
      <c r="SJ87" s="1028"/>
      <c r="SK87" s="1028"/>
      <c r="SL87" s="1028"/>
      <c r="SM87" s="1028"/>
      <c r="SN87" s="1028"/>
      <c r="SO87" s="1028"/>
      <c r="SP87" s="1028"/>
      <c r="SQ87" s="1028"/>
      <c r="SR87" s="1028"/>
      <c r="SS87" s="1028"/>
      <c r="ST87" s="1028"/>
      <c r="SU87" s="1028"/>
      <c r="SV87" s="1028"/>
      <c r="SW87" s="1028"/>
      <c r="SX87" s="1028"/>
      <c r="SY87" s="1028"/>
      <c r="SZ87" s="1028"/>
      <c r="TA87" s="1028"/>
      <c r="TB87" s="1028"/>
      <c r="TC87" s="1028"/>
      <c r="TD87" s="1028"/>
      <c r="TE87" s="1028"/>
      <c r="TF87" s="1028"/>
      <c r="TG87" s="1028"/>
      <c r="TH87" s="1028"/>
      <c r="TI87" s="1028"/>
      <c r="TJ87" s="1028"/>
      <c r="TK87" s="1028"/>
      <c r="TL87" s="1028"/>
      <c r="TM87" s="1028"/>
      <c r="TN87" s="1028"/>
      <c r="TO87" s="1028"/>
      <c r="TP87" s="1028"/>
      <c r="TQ87" s="1028"/>
      <c r="TR87" s="1028"/>
      <c r="TS87" s="1028"/>
      <c r="TT87" s="1028"/>
      <c r="TU87" s="1028"/>
      <c r="TV87" s="1028"/>
      <c r="TW87" s="1028"/>
      <c r="TX87" s="1028"/>
      <c r="TY87" s="1028"/>
      <c r="TZ87" s="1028"/>
      <c r="UA87" s="1028"/>
      <c r="UB87" s="1028"/>
      <c r="UC87" s="1028"/>
      <c r="UD87" s="1028"/>
      <c r="UE87" s="1028"/>
      <c r="UF87" s="1028"/>
      <c r="UG87" s="1028"/>
      <c r="UH87" s="1028"/>
      <c r="UI87" s="1028"/>
      <c r="UJ87" s="1028"/>
      <c r="UK87" s="1028"/>
      <c r="UL87" s="1028"/>
      <c r="UM87" s="1028"/>
      <c r="UN87" s="1028"/>
      <c r="UO87" s="1028"/>
      <c r="UP87" s="1028"/>
      <c r="UQ87" s="1028"/>
      <c r="UR87" s="1028"/>
      <c r="US87" s="1028"/>
      <c r="UT87" s="1028"/>
      <c r="UU87" s="1028"/>
      <c r="UV87" s="1028"/>
      <c r="UW87" s="1028"/>
      <c r="UX87" s="1028"/>
      <c r="UY87" s="1028"/>
      <c r="UZ87" s="1028"/>
      <c r="VA87" s="1028"/>
      <c r="VB87" s="1028"/>
      <c r="VC87" s="1028"/>
      <c r="VD87" s="1028"/>
      <c r="VE87" s="1028"/>
      <c r="VF87" s="1028"/>
      <c r="VG87" s="1028"/>
      <c r="VH87" s="1028"/>
      <c r="VI87" s="1028"/>
      <c r="VJ87" s="1028"/>
      <c r="VK87" s="1028"/>
      <c r="VL87" s="1028"/>
      <c r="VM87" s="1028"/>
      <c r="VN87" s="1028"/>
      <c r="VO87" s="1028"/>
      <c r="VP87" s="1028"/>
      <c r="VQ87" s="1028"/>
      <c r="VR87" s="1028"/>
      <c r="VS87" s="1028"/>
      <c r="VT87" s="1028"/>
      <c r="VU87" s="1028"/>
      <c r="VV87" s="1028"/>
      <c r="VW87" s="1028"/>
      <c r="VX87" s="1028"/>
      <c r="VY87" s="1028"/>
      <c r="VZ87" s="1028"/>
      <c r="WA87" s="1028"/>
      <c r="WB87" s="1028"/>
      <c r="WC87" s="1028"/>
      <c r="WD87" s="1028"/>
      <c r="WE87" s="1028"/>
      <c r="WF87" s="1028"/>
      <c r="WG87" s="1028"/>
      <c r="WH87" s="1028"/>
      <c r="WI87" s="1028"/>
      <c r="WJ87" s="1028"/>
      <c r="WK87" s="1028"/>
      <c r="WL87" s="1028"/>
      <c r="WM87" s="1028"/>
      <c r="WN87" s="1028"/>
      <c r="WO87" s="1028"/>
      <c r="WP87" s="1028"/>
      <c r="WQ87" s="1028"/>
      <c r="WR87" s="1028"/>
      <c r="WS87" s="1028"/>
      <c r="WT87" s="1028"/>
      <c r="WU87" s="1028"/>
      <c r="WV87" s="1028"/>
      <c r="WW87" s="1028"/>
      <c r="WX87" s="1028"/>
      <c r="WY87" s="1028"/>
      <c r="WZ87" s="1028"/>
      <c r="XA87" s="1028"/>
      <c r="XB87" s="1028"/>
      <c r="XC87" s="1028"/>
      <c r="XD87" s="1028"/>
      <c r="XE87" s="1028"/>
      <c r="XF87" s="1028"/>
      <c r="XG87" s="1028"/>
      <c r="XH87" s="1028"/>
      <c r="XI87" s="1028"/>
      <c r="XJ87" s="1028"/>
      <c r="XK87" s="1028"/>
      <c r="XL87" s="1028"/>
      <c r="XM87" s="1028"/>
      <c r="XN87" s="1028"/>
      <c r="XO87" s="1028"/>
      <c r="XP87" s="1028"/>
      <c r="XQ87" s="1028"/>
      <c r="XR87" s="1028"/>
      <c r="XS87" s="1028"/>
      <c r="XT87" s="1028"/>
      <c r="XU87" s="1028"/>
      <c r="XV87" s="1028"/>
      <c r="XW87" s="1028"/>
      <c r="XX87" s="1028"/>
      <c r="XY87" s="1028"/>
      <c r="XZ87" s="1028"/>
      <c r="YA87" s="1028"/>
      <c r="YB87" s="1028"/>
      <c r="YC87" s="1028"/>
      <c r="YD87" s="1028"/>
      <c r="YE87" s="1028"/>
      <c r="YF87" s="1028"/>
      <c r="YG87" s="1028"/>
      <c r="YH87" s="1028"/>
      <c r="YI87" s="1028"/>
      <c r="YJ87" s="1028"/>
      <c r="YK87" s="1028"/>
      <c r="YL87" s="1028"/>
      <c r="YM87" s="1028"/>
      <c r="YN87" s="1028"/>
      <c r="YO87" s="1028"/>
      <c r="YP87" s="1028"/>
      <c r="YQ87" s="1028"/>
      <c r="YR87" s="1028"/>
      <c r="YS87" s="1028"/>
      <c r="YT87" s="1028"/>
      <c r="YU87" s="1028"/>
      <c r="YV87" s="1028"/>
      <c r="YW87" s="1028"/>
      <c r="YX87" s="1028"/>
      <c r="YY87" s="1028"/>
      <c r="YZ87" s="1028"/>
      <c r="ZA87" s="1028"/>
      <c r="ZB87" s="1028"/>
      <c r="ZC87" s="1028"/>
      <c r="ZD87" s="1028"/>
      <c r="ZE87" s="1028"/>
      <c r="ZF87" s="1028"/>
      <c r="ZG87" s="1028"/>
      <c r="ZH87" s="1028"/>
      <c r="ZI87" s="1028"/>
      <c r="ZJ87" s="1028"/>
      <c r="ZK87" s="1028"/>
      <c r="ZL87" s="1028"/>
      <c r="ZM87" s="1028"/>
      <c r="ZN87" s="1028"/>
      <c r="ZO87" s="1028"/>
      <c r="ZP87" s="1028"/>
      <c r="ZQ87" s="1028"/>
      <c r="ZR87" s="1028"/>
      <c r="ZS87" s="1028"/>
      <c r="ZT87" s="1028"/>
      <c r="ZU87" s="1028"/>
      <c r="ZV87" s="1028"/>
      <c r="ZW87" s="1028"/>
      <c r="ZX87" s="1028"/>
      <c r="ZY87" s="1028"/>
      <c r="ZZ87" s="1028"/>
      <c r="AAA87" s="1028"/>
      <c r="AAB87" s="1028"/>
      <c r="AAC87" s="1028"/>
      <c r="AAD87" s="1028"/>
      <c r="AAE87" s="1028"/>
      <c r="AAF87" s="1028"/>
      <c r="AAG87" s="1028"/>
      <c r="AAH87" s="1028"/>
      <c r="AAI87" s="1028"/>
      <c r="AAJ87" s="1028"/>
      <c r="AAK87" s="1028"/>
      <c r="AAL87" s="1028"/>
      <c r="AAM87" s="1028"/>
      <c r="AAN87" s="1028"/>
      <c r="AAO87" s="1028"/>
      <c r="AAP87" s="1028"/>
      <c r="AAQ87" s="1028"/>
      <c r="AAR87" s="1028"/>
      <c r="AAS87" s="1028"/>
      <c r="AAT87" s="1028"/>
      <c r="AAU87" s="1028"/>
      <c r="AAV87" s="1028"/>
      <c r="AAW87" s="1028"/>
      <c r="AAX87" s="1028"/>
      <c r="AAY87" s="1028"/>
      <c r="AAZ87" s="1028"/>
      <c r="ABA87" s="1028"/>
      <c r="ABB87" s="1028"/>
      <c r="ABC87" s="1028"/>
      <c r="ABD87" s="1028"/>
      <c r="ABE87" s="1028"/>
      <c r="ABF87" s="1028"/>
      <c r="ABG87" s="1028"/>
      <c r="ABH87" s="1028"/>
      <c r="ABI87" s="1028"/>
      <c r="ABJ87" s="1028"/>
      <c r="ABK87" s="1028"/>
      <c r="ABL87" s="1028"/>
      <c r="ABM87" s="1028"/>
      <c r="ABN87" s="1028"/>
      <c r="ABO87" s="1028"/>
      <c r="ABP87" s="1028"/>
      <c r="ABQ87" s="1028"/>
      <c r="ABR87" s="1028"/>
      <c r="ABS87" s="1028"/>
      <c r="ABT87" s="1028"/>
      <c r="ABU87" s="1028"/>
      <c r="ABV87" s="1028"/>
      <c r="ABW87" s="1028"/>
      <c r="ABX87" s="1028"/>
      <c r="ABY87" s="1028"/>
      <c r="ABZ87" s="1028"/>
      <c r="ACA87" s="1028"/>
      <c r="ACB87" s="1028"/>
      <c r="ACC87" s="1028"/>
      <c r="ACD87" s="1028"/>
      <c r="ACE87" s="1028"/>
      <c r="ACF87" s="1028"/>
      <c r="ACG87" s="1028"/>
      <c r="ACH87" s="1028"/>
      <c r="ACI87" s="1028"/>
      <c r="ACJ87" s="1028"/>
      <c r="ACK87" s="1028"/>
      <c r="ACL87" s="1028"/>
      <c r="ACM87" s="1028"/>
      <c r="ACN87" s="1028"/>
      <c r="ACO87" s="1028"/>
      <c r="ACP87" s="1028"/>
      <c r="ACQ87" s="1028"/>
      <c r="ACR87" s="1028"/>
      <c r="ACS87" s="1028"/>
      <c r="ACT87" s="1028"/>
      <c r="ACU87" s="1028"/>
      <c r="ACV87" s="1028"/>
      <c r="ACW87" s="1028"/>
      <c r="ACX87" s="1028"/>
      <c r="ACY87" s="1028"/>
      <c r="ACZ87" s="1028"/>
      <c r="ADA87" s="1028"/>
      <c r="ADB87" s="1028"/>
      <c r="ADC87" s="1028"/>
      <c r="ADD87" s="1028"/>
      <c r="ADE87" s="1028"/>
      <c r="ADF87" s="1028"/>
      <c r="ADG87" s="1028"/>
      <c r="ADH87" s="1028"/>
      <c r="ADI87" s="1028"/>
      <c r="ADJ87" s="1028"/>
      <c r="ADK87" s="1028"/>
      <c r="ADL87" s="1028"/>
      <c r="ADM87" s="1028"/>
      <c r="ADN87" s="1028"/>
      <c r="ADO87" s="1028"/>
      <c r="ADP87" s="1028"/>
      <c r="ADQ87" s="1028"/>
      <c r="ADR87" s="1028"/>
      <c r="ADS87" s="1028"/>
      <c r="ADT87" s="1028"/>
      <c r="ADU87" s="1028"/>
      <c r="ADV87" s="1028"/>
      <c r="ADW87" s="1028"/>
      <c r="ADX87" s="1028"/>
      <c r="ADY87" s="1028"/>
      <c r="ADZ87" s="1028"/>
      <c r="AEA87" s="1028"/>
      <c r="AEB87" s="1028"/>
      <c r="AEC87" s="1028"/>
      <c r="AED87" s="1028"/>
      <c r="AEE87" s="1028"/>
      <c r="AEF87" s="1028"/>
      <c r="AEG87" s="1028"/>
      <c r="AEH87" s="1028"/>
      <c r="AEI87" s="1028"/>
      <c r="AEJ87" s="1028"/>
      <c r="AEK87" s="1028"/>
      <c r="AEL87" s="1028"/>
      <c r="AEM87" s="1028"/>
      <c r="AEN87" s="1028"/>
      <c r="AEO87" s="1028"/>
      <c r="AEP87" s="1028"/>
      <c r="AEQ87" s="1028"/>
      <c r="AER87" s="1028"/>
      <c r="AES87" s="1028"/>
      <c r="AET87" s="1028"/>
      <c r="AEU87" s="1028"/>
      <c r="AEV87" s="1028"/>
      <c r="AEW87" s="1028"/>
      <c r="AEX87" s="1028"/>
      <c r="AEY87" s="1028"/>
      <c r="AEZ87" s="1028"/>
      <c r="AFA87" s="1028"/>
      <c r="AFB87" s="1028"/>
      <c r="AFC87" s="1028"/>
      <c r="AFD87" s="1028"/>
      <c r="AFE87" s="1028"/>
      <c r="AFF87" s="1028"/>
      <c r="AFG87" s="1028"/>
      <c r="AFH87" s="1028"/>
      <c r="AFI87" s="1028"/>
      <c r="AFJ87" s="1028"/>
      <c r="AFK87" s="1028"/>
      <c r="AFL87" s="1028"/>
      <c r="AFM87" s="1028"/>
      <c r="AFN87" s="1028"/>
      <c r="AFO87" s="1028"/>
      <c r="AFP87" s="1028"/>
      <c r="AFQ87" s="1028"/>
      <c r="AFR87" s="1028"/>
      <c r="AFS87" s="1028"/>
      <c r="AFT87" s="1028"/>
      <c r="AFU87" s="1028"/>
      <c r="AFV87" s="1028"/>
      <c r="AFW87" s="1028"/>
      <c r="AFX87" s="1028"/>
      <c r="AFY87" s="1028"/>
      <c r="AFZ87" s="1028"/>
      <c r="AGA87" s="1028"/>
      <c r="AGB87" s="1028"/>
      <c r="AGC87" s="1028"/>
      <c r="AGD87" s="1028"/>
      <c r="AGE87" s="1028"/>
      <c r="AGF87" s="1028"/>
      <c r="AGG87" s="1028"/>
      <c r="AGH87" s="1028"/>
      <c r="AGI87" s="1028"/>
      <c r="AGJ87" s="1028"/>
      <c r="AGK87" s="1028"/>
      <c r="AGL87" s="1028"/>
      <c r="AGM87" s="1028"/>
      <c r="AGN87" s="1028"/>
      <c r="AGO87" s="1028"/>
      <c r="AGP87" s="1028"/>
      <c r="AGQ87" s="1028"/>
      <c r="AGR87" s="1028"/>
      <c r="AGS87" s="1028"/>
      <c r="AGT87" s="1028"/>
      <c r="AGU87" s="1028"/>
      <c r="AGV87" s="1028"/>
      <c r="AGW87" s="1028"/>
      <c r="AGX87" s="1028"/>
      <c r="AGY87" s="1028"/>
      <c r="AGZ87" s="1028"/>
      <c r="AHA87" s="1028"/>
      <c r="AHB87" s="1028"/>
      <c r="AHC87" s="1028"/>
      <c r="AHD87" s="1028"/>
      <c r="AHE87" s="1028"/>
      <c r="AHF87" s="1028"/>
      <c r="AHG87" s="1028"/>
      <c r="AHH87" s="1028"/>
      <c r="AHI87" s="1028"/>
      <c r="AHJ87" s="1028"/>
      <c r="AHK87" s="1028"/>
      <c r="AHL87" s="1028"/>
      <c r="AHM87" s="1028"/>
      <c r="AHN87" s="1028"/>
      <c r="AHO87" s="1028"/>
      <c r="AHP87" s="1028"/>
      <c r="AHQ87" s="1028"/>
      <c r="AHR87" s="1028"/>
      <c r="AHS87" s="1028"/>
      <c r="AHT87" s="1028"/>
      <c r="AHU87" s="1028"/>
      <c r="AHV87" s="1028"/>
      <c r="AHW87" s="1028"/>
      <c r="AHX87" s="1028"/>
      <c r="AHY87" s="1028"/>
      <c r="AHZ87" s="1028"/>
      <c r="AIA87" s="1028"/>
      <c r="AIB87" s="1028"/>
      <c r="AIC87" s="1028"/>
      <c r="AID87" s="1028"/>
      <c r="AIE87" s="1028"/>
      <c r="AIF87" s="1028"/>
      <c r="AIG87" s="1028"/>
      <c r="AIH87" s="1028"/>
      <c r="AII87" s="1028"/>
      <c r="AIJ87" s="1028"/>
      <c r="AIK87" s="1028"/>
      <c r="AIL87" s="1028"/>
      <c r="AIM87" s="1028"/>
      <c r="AIN87" s="1028"/>
      <c r="AIO87" s="1028"/>
      <c r="AIP87" s="1028"/>
      <c r="AIQ87" s="1028"/>
      <c r="AIR87" s="1028"/>
      <c r="AIS87" s="1028"/>
      <c r="AIT87" s="1028"/>
      <c r="AIU87" s="1028"/>
      <c r="AIV87" s="1028"/>
      <c r="AIW87" s="1028"/>
      <c r="AIX87" s="1028"/>
      <c r="AIY87" s="1028"/>
      <c r="AIZ87" s="1028"/>
      <c r="AJA87" s="1028"/>
      <c r="AJB87" s="1028"/>
      <c r="AJC87" s="1028"/>
      <c r="AJD87" s="1028"/>
      <c r="AJE87" s="1028"/>
      <c r="AJF87" s="1028"/>
      <c r="AJG87" s="1028"/>
      <c r="AJH87" s="1028"/>
      <c r="AJI87" s="1028"/>
      <c r="AJJ87" s="1028"/>
      <c r="AJK87" s="1028"/>
      <c r="AJL87" s="1028"/>
      <c r="AJM87" s="1028"/>
      <c r="AJN87" s="1028"/>
      <c r="AJO87" s="1028"/>
      <c r="AJP87" s="1028"/>
      <c r="AJQ87" s="1028"/>
      <c r="AJR87" s="1028"/>
      <c r="AJS87" s="1028"/>
      <c r="AJT87" s="1028"/>
      <c r="AJU87" s="1028"/>
      <c r="AJV87" s="1028"/>
      <c r="AJW87" s="1028"/>
      <c r="AJX87" s="1028"/>
      <c r="AJY87" s="1028"/>
      <c r="AJZ87" s="1028"/>
      <c r="AKA87" s="1028"/>
      <c r="AKB87" s="1028"/>
      <c r="AKC87" s="1028"/>
      <c r="AKD87" s="1028"/>
      <c r="AKE87" s="1028"/>
      <c r="AKF87" s="1028"/>
      <c r="AKG87" s="1028"/>
      <c r="AKH87" s="1028"/>
      <c r="AKI87" s="1028"/>
      <c r="AKJ87" s="1028"/>
      <c r="AKK87" s="1028"/>
      <c r="AKL87" s="1028"/>
      <c r="AKM87" s="1028"/>
      <c r="AKN87" s="1028"/>
      <c r="AKO87" s="1028"/>
      <c r="AKP87" s="1028"/>
      <c r="AKQ87" s="1028"/>
      <c r="AKR87" s="1028"/>
      <c r="AKS87" s="1028"/>
      <c r="AKT87" s="1028"/>
      <c r="AKU87" s="1028"/>
      <c r="AKV87" s="1028"/>
      <c r="AKW87" s="1028"/>
      <c r="AKX87" s="1028"/>
      <c r="AKY87" s="1028"/>
      <c r="AKZ87" s="1028"/>
      <c r="ALA87" s="1028"/>
      <c r="ALB87" s="1028"/>
      <c r="ALC87" s="1028"/>
      <c r="ALD87" s="1028"/>
      <c r="ALE87" s="1028"/>
      <c r="ALF87" s="1028"/>
      <c r="ALG87" s="1028"/>
      <c r="ALH87" s="1028"/>
      <c r="ALI87" s="1028"/>
      <c r="ALJ87" s="1028"/>
      <c r="ALK87" s="1028"/>
      <c r="ALL87" s="1028"/>
      <c r="ALM87" s="1028"/>
      <c r="ALN87" s="1028"/>
      <c r="ALO87" s="1028"/>
      <c r="ALP87" s="1028"/>
      <c r="ALQ87" s="1028"/>
      <c r="ALR87" s="1028"/>
      <c r="ALS87" s="1028"/>
      <c r="ALT87" s="1028"/>
      <c r="ALU87" s="1028"/>
      <c r="ALV87" s="1028"/>
      <c r="ALW87" s="1028"/>
      <c r="ALX87" s="1028"/>
      <c r="ALY87" s="1028"/>
      <c r="ALZ87" s="1028"/>
      <c r="AMA87" s="1028"/>
      <c r="AMB87" s="1028"/>
      <c r="AMC87" s="1028"/>
      <c r="AMD87" s="1028"/>
      <c r="AME87" s="1028"/>
      <c r="AMF87" s="1028"/>
      <c r="AMG87" s="1028"/>
      <c r="AMH87" s="1028"/>
      <c r="AMI87" s="1028"/>
      <c r="AMJ87" s="1028"/>
      <c r="AMK87" s="1028"/>
      <c r="AML87" s="1028"/>
      <c r="AMM87" s="1028"/>
      <c r="AMN87" s="1028"/>
      <c r="AMO87" s="1028"/>
      <c r="AMP87" s="1028"/>
      <c r="AMQ87" s="1028"/>
      <c r="AMR87" s="1028"/>
      <c r="AMS87" s="1028"/>
      <c r="AMT87" s="1028"/>
      <c r="AMU87" s="1028"/>
      <c r="AMV87" s="1028"/>
      <c r="AMW87" s="1028"/>
      <c r="AMX87" s="1028"/>
      <c r="AMY87" s="1028"/>
      <c r="AMZ87" s="1028"/>
      <c r="ANA87" s="1028"/>
      <c r="ANB87" s="1028"/>
      <c r="ANC87" s="1028"/>
      <c r="AND87" s="1028"/>
      <c r="ANE87" s="1028"/>
      <c r="ANF87" s="1028"/>
      <c r="ANG87" s="1028"/>
      <c r="ANH87" s="1028"/>
      <c r="ANI87" s="1028"/>
      <c r="ANJ87" s="1028"/>
      <c r="ANK87" s="1028"/>
      <c r="ANL87" s="1028"/>
      <c r="ANM87" s="1028"/>
      <c r="ANN87" s="1028"/>
      <c r="ANO87" s="1028"/>
      <c r="ANP87" s="1028"/>
      <c r="ANQ87" s="1028"/>
      <c r="ANR87" s="1028"/>
      <c r="ANS87" s="1028"/>
      <c r="ANT87" s="1028"/>
      <c r="ANU87" s="1028"/>
      <c r="ANV87" s="1028"/>
      <c r="ANW87" s="1028"/>
      <c r="ANX87" s="1028"/>
      <c r="ANY87" s="1028"/>
      <c r="ANZ87" s="1028"/>
      <c r="AOA87" s="1028"/>
      <c r="AOB87" s="1028"/>
      <c r="AOC87" s="1028"/>
      <c r="AOD87" s="1028"/>
      <c r="AOE87" s="1028"/>
      <c r="AOF87" s="1028"/>
      <c r="AOG87" s="1028"/>
      <c r="AOH87" s="1028"/>
      <c r="AOI87" s="1028"/>
      <c r="AOJ87" s="1028"/>
      <c r="AOK87" s="1028"/>
      <c r="AOL87" s="1028"/>
      <c r="AOM87" s="1028"/>
      <c r="AON87" s="1028"/>
      <c r="AOO87" s="1028"/>
      <c r="AOP87" s="1028"/>
      <c r="AOQ87" s="1028"/>
      <c r="AOR87" s="1028"/>
      <c r="AOS87" s="1028"/>
      <c r="AOT87" s="1028"/>
      <c r="AOU87" s="1028"/>
      <c r="AOV87" s="1028"/>
      <c r="AOW87" s="1028"/>
      <c r="AOX87" s="1028"/>
      <c r="AOY87" s="1028"/>
      <c r="AOZ87" s="1028"/>
      <c r="APA87" s="1028"/>
      <c r="APB87" s="1028"/>
      <c r="APC87" s="1028"/>
      <c r="APD87" s="1028"/>
      <c r="APE87" s="1028"/>
      <c r="APF87" s="1028"/>
      <c r="APG87" s="1028"/>
      <c r="APH87" s="1028"/>
      <c r="API87" s="1028"/>
      <c r="APJ87" s="1028"/>
      <c r="APK87" s="1028"/>
      <c r="APL87" s="1028"/>
      <c r="APM87" s="1028"/>
      <c r="APN87" s="1028"/>
      <c r="APO87" s="1028"/>
      <c r="APP87" s="1028"/>
      <c r="APQ87" s="1028"/>
      <c r="APR87" s="1028"/>
      <c r="APS87" s="1028"/>
      <c r="APT87" s="1028"/>
      <c r="APU87" s="1028"/>
      <c r="APV87" s="1028"/>
      <c r="APW87" s="1028"/>
      <c r="APX87" s="1028"/>
      <c r="APY87" s="1028"/>
      <c r="APZ87" s="1028"/>
      <c r="AQA87" s="1028"/>
      <c r="AQB87" s="1028"/>
      <c r="AQC87" s="1028"/>
      <c r="AQD87" s="1028"/>
      <c r="AQE87" s="1028"/>
      <c r="AQF87" s="1028"/>
      <c r="AQG87" s="1028"/>
      <c r="AQH87" s="1028"/>
      <c r="AQI87" s="1028"/>
      <c r="AQJ87" s="1028"/>
      <c r="AQK87" s="1028"/>
      <c r="AQL87" s="1028"/>
      <c r="AQM87" s="1028"/>
      <c r="AQN87" s="1028"/>
      <c r="AQO87" s="1028"/>
      <c r="AQP87" s="1028"/>
      <c r="AQQ87" s="1028"/>
      <c r="AQR87" s="1028"/>
      <c r="AQS87" s="1028"/>
      <c r="AQT87" s="1028"/>
      <c r="AQU87" s="1028"/>
      <c r="AQV87" s="1028"/>
      <c r="AQW87" s="1028"/>
      <c r="AQX87" s="1028"/>
      <c r="AQY87" s="1028"/>
      <c r="AQZ87" s="1028"/>
      <c r="ARA87" s="1028"/>
      <c r="ARB87" s="1028"/>
      <c r="ARC87" s="1028"/>
      <c r="ARD87" s="1028"/>
      <c r="ARE87" s="1028"/>
      <c r="ARF87" s="1028"/>
      <c r="ARG87" s="1028"/>
      <c r="ARH87" s="1028"/>
      <c r="ARI87" s="1028"/>
      <c r="ARJ87" s="1028"/>
      <c r="ARK87" s="1028"/>
      <c r="ARL87" s="1028"/>
      <c r="ARM87" s="1028"/>
      <c r="ARN87" s="1028"/>
      <c r="ARO87" s="1028"/>
      <c r="ARP87" s="1028"/>
      <c r="ARQ87" s="1028"/>
      <c r="ARR87" s="1028"/>
      <c r="ARS87" s="1028"/>
      <c r="ART87" s="1028"/>
      <c r="ARU87" s="1028"/>
      <c r="ARV87" s="1028"/>
      <c r="ARW87" s="1028"/>
      <c r="ARX87" s="1028"/>
      <c r="ARY87" s="1028"/>
      <c r="ARZ87" s="1028"/>
      <c r="ASA87" s="1028"/>
      <c r="ASB87" s="1028"/>
      <c r="ASC87" s="1028"/>
      <c r="ASD87" s="1028"/>
      <c r="ASE87" s="1028"/>
      <c r="ASF87" s="1028"/>
      <c r="ASG87" s="1028"/>
      <c r="ASH87" s="1028"/>
      <c r="ASI87" s="1028"/>
      <c r="ASJ87" s="1028"/>
      <c r="ASK87" s="1028"/>
      <c r="ASL87" s="1028"/>
      <c r="ASM87" s="1028"/>
      <c r="ASN87" s="1028"/>
      <c r="ASO87" s="1028"/>
      <c r="ASP87" s="1028"/>
      <c r="ASQ87" s="1028"/>
      <c r="ASR87" s="1028"/>
      <c r="ASS87" s="1028"/>
      <c r="AST87" s="1028"/>
      <c r="ASU87" s="1028"/>
      <c r="ASV87" s="1028"/>
      <c r="ASW87" s="1028"/>
      <c r="ASX87" s="1028"/>
      <c r="ASY87" s="1028"/>
      <c r="ASZ87" s="1028"/>
      <c r="ATA87" s="1028"/>
      <c r="ATB87" s="1028"/>
      <c r="ATC87" s="1028"/>
      <c r="ATD87" s="1028"/>
      <c r="ATE87" s="1028"/>
      <c r="ATF87" s="1028"/>
      <c r="ATG87" s="1028"/>
      <c r="ATH87" s="1028"/>
      <c r="ATI87" s="1028"/>
      <c r="ATJ87" s="1028"/>
      <c r="ATK87" s="1028"/>
      <c r="ATL87" s="1028"/>
      <c r="ATM87" s="1028"/>
      <c r="ATN87" s="1028"/>
      <c r="ATO87" s="1028"/>
      <c r="ATP87" s="1028"/>
      <c r="ATQ87" s="1028"/>
      <c r="ATR87" s="1028"/>
      <c r="ATS87" s="1028"/>
      <c r="ATT87" s="1028"/>
      <c r="ATU87" s="1028"/>
      <c r="ATV87" s="1028"/>
      <c r="ATW87" s="1028"/>
      <c r="ATX87" s="1028"/>
      <c r="ATY87" s="1028"/>
      <c r="ATZ87" s="1028"/>
      <c r="AUA87" s="1028"/>
      <c r="AUB87" s="1028"/>
      <c r="AUC87" s="1028"/>
      <c r="AUD87" s="1028"/>
      <c r="AUE87" s="1028"/>
      <c r="AUF87" s="1028"/>
      <c r="AUG87" s="1028"/>
      <c r="AUH87" s="1028"/>
      <c r="AUI87" s="1028"/>
      <c r="AUJ87" s="1028"/>
      <c r="AUK87" s="1028"/>
      <c r="AUL87" s="1028"/>
      <c r="AUM87" s="1028"/>
      <c r="AUN87" s="1028"/>
      <c r="AUO87" s="1028"/>
      <c r="AUP87" s="1028"/>
      <c r="AUQ87" s="1028"/>
      <c r="AUR87" s="1028"/>
      <c r="AUS87" s="1028"/>
      <c r="AUT87" s="1028"/>
      <c r="AUU87" s="1028"/>
      <c r="AUV87" s="1028"/>
      <c r="AUW87" s="1028"/>
      <c r="AUX87" s="1028"/>
      <c r="AUY87" s="1028"/>
      <c r="AUZ87" s="1028"/>
      <c r="AVA87" s="1028"/>
      <c r="AVB87" s="1028"/>
      <c r="AVC87" s="1028"/>
      <c r="AVD87" s="1028"/>
      <c r="AVE87" s="1028"/>
      <c r="AVF87" s="1028"/>
      <c r="AVG87" s="1028"/>
      <c r="AVH87" s="1028"/>
      <c r="AVI87" s="1028"/>
      <c r="AVJ87" s="1028"/>
      <c r="AVK87" s="1028"/>
      <c r="AVL87" s="1028"/>
      <c r="AVM87" s="1028"/>
      <c r="AVN87" s="1028"/>
      <c r="AVO87" s="1028"/>
      <c r="AVP87" s="1028"/>
      <c r="AVQ87" s="1028"/>
      <c r="AVR87" s="1028"/>
      <c r="AVS87" s="1028"/>
      <c r="AVT87" s="1028"/>
      <c r="AVU87" s="1028"/>
      <c r="AVV87" s="1028"/>
      <c r="AVW87" s="1028"/>
      <c r="AVX87" s="1028"/>
      <c r="AVY87" s="1028"/>
      <c r="AVZ87" s="1028"/>
      <c r="AWA87" s="1028"/>
      <c r="AWB87" s="1028"/>
      <c r="AWC87" s="1028"/>
      <c r="AWD87" s="1028"/>
      <c r="AWE87" s="1028"/>
      <c r="AWF87" s="1028"/>
      <c r="AWG87" s="1028"/>
      <c r="AWH87" s="1028"/>
      <c r="AWI87" s="1028"/>
      <c r="AWJ87" s="1028"/>
      <c r="AWK87" s="1028"/>
      <c r="AWL87" s="1028"/>
      <c r="AWM87" s="1028"/>
      <c r="AWN87" s="1028"/>
      <c r="AWO87" s="1028"/>
      <c r="AWP87" s="1028"/>
      <c r="AWQ87" s="1028"/>
      <c r="AWR87" s="1028"/>
      <c r="AWS87" s="1028"/>
      <c r="AWT87" s="1028"/>
      <c r="AWU87" s="1028"/>
      <c r="AWV87" s="1028"/>
      <c r="AWW87" s="1028"/>
      <c r="AWX87" s="1028"/>
      <c r="AWY87" s="1028"/>
      <c r="AWZ87" s="1028"/>
      <c r="AXA87" s="1028"/>
      <c r="AXB87" s="1028"/>
      <c r="AXC87" s="1028"/>
      <c r="AXD87" s="1028"/>
      <c r="AXE87" s="1028"/>
      <c r="AXF87" s="1028"/>
      <c r="AXG87" s="1028"/>
      <c r="AXH87" s="1028"/>
      <c r="AXI87" s="1028"/>
      <c r="AXJ87" s="1028"/>
      <c r="AXK87" s="1028"/>
      <c r="AXL87" s="1028"/>
      <c r="AXM87" s="1028"/>
      <c r="AXN87" s="1028"/>
      <c r="AXO87" s="1028"/>
      <c r="AXP87" s="1028"/>
      <c r="AXQ87" s="1028"/>
      <c r="AXR87" s="1028"/>
      <c r="AXS87" s="1028"/>
      <c r="AXT87" s="1028"/>
      <c r="AXU87" s="1028"/>
      <c r="AXV87" s="1028"/>
      <c r="AXW87" s="1028"/>
      <c r="AXX87" s="1028"/>
      <c r="AXY87" s="1028"/>
      <c r="AXZ87" s="1028"/>
      <c r="AYA87" s="1028"/>
      <c r="AYB87" s="1028"/>
      <c r="AYC87" s="1028"/>
      <c r="AYD87" s="1028"/>
      <c r="AYE87" s="1028"/>
      <c r="AYF87" s="1028"/>
      <c r="AYG87" s="1028"/>
      <c r="AYH87" s="1028"/>
      <c r="AYI87" s="1028"/>
      <c r="AYJ87" s="1028"/>
      <c r="AYK87" s="1028"/>
      <c r="AYL87" s="1028"/>
      <c r="AYM87" s="1028"/>
      <c r="AYN87" s="1028"/>
      <c r="AYO87" s="1028"/>
      <c r="AYP87" s="1028"/>
      <c r="AYQ87" s="1028"/>
      <c r="AYR87" s="1028"/>
      <c r="AYS87" s="1028"/>
      <c r="AYT87" s="1028"/>
      <c r="AYU87" s="1028"/>
      <c r="AYV87" s="1028"/>
      <c r="AYW87" s="1028"/>
      <c r="AYX87" s="1028"/>
      <c r="AYY87" s="1028"/>
      <c r="AYZ87" s="1028"/>
      <c r="AZA87" s="1028"/>
      <c r="AZB87" s="1028"/>
      <c r="AZC87" s="1028"/>
      <c r="AZD87" s="1028"/>
      <c r="AZE87" s="1028"/>
      <c r="AZF87" s="1028"/>
      <c r="AZG87" s="1028"/>
      <c r="AZH87" s="1028"/>
      <c r="AZI87" s="1028"/>
      <c r="AZJ87" s="1028"/>
      <c r="AZK87" s="1028"/>
      <c r="AZL87" s="1028"/>
      <c r="AZM87" s="1028"/>
      <c r="AZN87" s="1028"/>
      <c r="AZO87" s="1028"/>
      <c r="AZP87" s="1028"/>
      <c r="AZQ87" s="1028"/>
      <c r="AZR87" s="1028"/>
      <c r="AZS87" s="1028"/>
      <c r="AZT87" s="1028"/>
      <c r="AZU87" s="1028"/>
      <c r="AZV87" s="1028"/>
      <c r="AZW87" s="1028"/>
      <c r="AZX87" s="1028"/>
      <c r="AZY87" s="1028"/>
      <c r="AZZ87" s="1028"/>
      <c r="BAA87" s="1028"/>
      <c r="BAB87" s="1028"/>
      <c r="BAC87" s="1028"/>
      <c r="BAD87" s="1028"/>
      <c r="BAE87" s="1028"/>
      <c r="BAF87" s="1028"/>
      <c r="BAG87" s="1028"/>
      <c r="BAH87" s="1028"/>
      <c r="BAI87" s="1028"/>
      <c r="BAJ87" s="1028"/>
      <c r="BAK87" s="1028"/>
      <c r="BAL87" s="1028"/>
      <c r="BAM87" s="1028"/>
      <c r="BAN87" s="1028"/>
      <c r="BAO87" s="1028"/>
      <c r="BAP87" s="1028"/>
      <c r="BAQ87" s="1028"/>
      <c r="BAR87" s="1028"/>
      <c r="BAS87" s="1028"/>
      <c r="BAT87" s="1028"/>
      <c r="BAU87" s="1028"/>
      <c r="BAV87" s="1028"/>
      <c r="BAW87" s="1028"/>
      <c r="BAX87" s="1028"/>
      <c r="BAY87" s="1028"/>
      <c r="BAZ87" s="1028"/>
      <c r="BBA87" s="1028"/>
      <c r="BBB87" s="1028"/>
      <c r="BBC87" s="1028"/>
      <c r="BBD87" s="1028"/>
      <c r="BBE87" s="1028"/>
      <c r="BBF87" s="1028"/>
      <c r="BBG87" s="1028"/>
      <c r="BBH87" s="1028"/>
      <c r="BBI87" s="1028"/>
      <c r="BBJ87" s="1028"/>
      <c r="BBK87" s="1028"/>
      <c r="BBL87" s="1028"/>
      <c r="BBM87" s="1028"/>
      <c r="BBN87" s="1028"/>
      <c r="BBO87" s="1028"/>
      <c r="BBP87" s="1028"/>
      <c r="BBQ87" s="1028"/>
      <c r="BBR87" s="1028"/>
      <c r="BBS87" s="1028"/>
      <c r="BBT87" s="1028"/>
      <c r="BBU87" s="1028"/>
      <c r="BBV87" s="1028"/>
      <c r="BBW87" s="1028"/>
      <c r="BBX87" s="1028"/>
      <c r="BBY87" s="1028"/>
      <c r="BBZ87" s="1028"/>
      <c r="BCA87" s="1028"/>
      <c r="BCB87" s="1028"/>
      <c r="BCC87" s="1028"/>
      <c r="BCD87" s="1028"/>
      <c r="BCE87" s="1028"/>
      <c r="BCF87" s="1028"/>
      <c r="BCG87" s="1028"/>
      <c r="BCH87" s="1028"/>
      <c r="BCI87" s="1028"/>
      <c r="BCJ87" s="1028"/>
      <c r="BCK87" s="1028"/>
      <c r="BCL87" s="1028"/>
      <c r="BCM87" s="1028"/>
      <c r="BCN87" s="1028"/>
      <c r="BCO87" s="1028"/>
      <c r="BCP87" s="1028"/>
      <c r="BCQ87" s="1028"/>
      <c r="BCR87" s="1028"/>
      <c r="BCS87" s="1028"/>
      <c r="BCT87" s="1028"/>
      <c r="BCU87" s="1028"/>
      <c r="BCV87" s="1028"/>
      <c r="BCW87" s="1028"/>
      <c r="BCX87" s="1028"/>
      <c r="BCY87" s="1028"/>
      <c r="BCZ87" s="1028"/>
      <c r="BDA87" s="1028"/>
      <c r="BDB87" s="1028"/>
      <c r="BDC87" s="1028"/>
      <c r="BDD87" s="1028"/>
      <c r="BDE87" s="1028"/>
      <c r="BDF87" s="1028"/>
      <c r="BDG87" s="1028"/>
      <c r="BDH87" s="1028"/>
      <c r="BDI87" s="1028"/>
      <c r="BDJ87" s="1028"/>
      <c r="BDK87" s="1028"/>
      <c r="BDL87" s="1028"/>
      <c r="BDM87" s="1028"/>
      <c r="BDN87" s="1028"/>
      <c r="BDO87" s="1028"/>
      <c r="BDP87" s="1028"/>
      <c r="BDQ87" s="1028"/>
      <c r="BDR87" s="1028"/>
      <c r="BDS87" s="1028"/>
      <c r="BDT87" s="1028"/>
      <c r="BDU87" s="1028"/>
      <c r="BDV87" s="1028"/>
      <c r="BDW87" s="1028"/>
      <c r="BDX87" s="1028"/>
      <c r="BDY87" s="1028"/>
      <c r="BDZ87" s="1028"/>
      <c r="BEA87" s="1028"/>
      <c r="BEB87" s="1028"/>
      <c r="BEC87" s="1028"/>
      <c r="BED87" s="1028"/>
      <c r="BEE87" s="1028"/>
      <c r="BEF87" s="1028"/>
      <c r="BEG87" s="1028"/>
      <c r="BEH87" s="1028"/>
      <c r="BEI87" s="1028"/>
      <c r="BEJ87" s="1028"/>
      <c r="BEK87" s="1028"/>
      <c r="BEL87" s="1028"/>
      <c r="BEM87" s="1028"/>
      <c r="BEN87" s="1028"/>
      <c r="BEO87" s="1028"/>
      <c r="BEP87" s="1028"/>
      <c r="BEQ87" s="1028"/>
      <c r="BER87" s="1028"/>
      <c r="BES87" s="1028"/>
      <c r="BET87" s="1028"/>
      <c r="BEU87" s="1028"/>
      <c r="BEV87" s="1028"/>
      <c r="BEW87" s="1028"/>
      <c r="BEX87" s="1028"/>
      <c r="BEY87" s="1028"/>
      <c r="BEZ87" s="1028"/>
      <c r="BFA87" s="1028"/>
      <c r="BFB87" s="1028"/>
      <c r="BFC87" s="1028"/>
      <c r="BFD87" s="1028"/>
      <c r="BFE87" s="1028"/>
      <c r="BFF87" s="1028"/>
      <c r="BFG87" s="1028"/>
      <c r="BFH87" s="1028"/>
      <c r="BFI87" s="1028"/>
      <c r="BFJ87" s="1028"/>
      <c r="BFK87" s="1028"/>
      <c r="BFL87" s="1028"/>
      <c r="BFM87" s="1028"/>
      <c r="BFN87" s="1028"/>
      <c r="BFO87" s="1028"/>
      <c r="BFP87" s="1028"/>
      <c r="BFQ87" s="1028"/>
      <c r="BFR87" s="1028"/>
      <c r="BFS87" s="1028"/>
      <c r="BFT87" s="1028"/>
      <c r="BFU87" s="1028"/>
      <c r="BFV87" s="1028"/>
      <c r="BFW87" s="1028"/>
      <c r="BFX87" s="1028"/>
      <c r="BFY87" s="1028"/>
      <c r="BFZ87" s="1028"/>
      <c r="BGA87" s="1028"/>
      <c r="BGB87" s="1028"/>
      <c r="BGC87" s="1028"/>
      <c r="BGD87" s="1028"/>
      <c r="BGE87" s="1028"/>
      <c r="BGF87" s="1028"/>
      <c r="BGG87" s="1028"/>
      <c r="BGH87" s="1028"/>
      <c r="BGI87" s="1028"/>
      <c r="BGJ87" s="1028"/>
      <c r="BGK87" s="1028"/>
      <c r="BGL87" s="1028"/>
      <c r="BGM87" s="1028"/>
      <c r="BGN87" s="1028"/>
      <c r="BGO87" s="1028"/>
      <c r="BGP87" s="1028"/>
      <c r="BGQ87" s="1028"/>
      <c r="BGR87" s="1028"/>
      <c r="BGS87" s="1028"/>
      <c r="BGT87" s="1028"/>
      <c r="BGU87" s="1028"/>
      <c r="BGV87" s="1028"/>
      <c r="BGW87" s="1028"/>
      <c r="BGX87" s="1028"/>
      <c r="BGY87" s="1028"/>
      <c r="BGZ87" s="1028"/>
      <c r="BHA87" s="1028"/>
      <c r="BHB87" s="1028"/>
      <c r="BHC87" s="1028"/>
      <c r="BHD87" s="1028"/>
      <c r="BHE87" s="1028"/>
      <c r="BHF87" s="1028"/>
      <c r="BHG87" s="1028"/>
      <c r="BHH87" s="1028"/>
      <c r="BHI87" s="1028"/>
      <c r="BHJ87" s="1028"/>
      <c r="BHK87" s="1028"/>
      <c r="BHL87" s="1028"/>
      <c r="BHM87" s="1028"/>
      <c r="BHN87" s="1028"/>
      <c r="BHO87" s="1028"/>
      <c r="BHP87" s="1028"/>
      <c r="BHQ87" s="1028"/>
      <c r="BHR87" s="1028"/>
      <c r="BHS87" s="1028"/>
      <c r="BHT87" s="1028"/>
      <c r="BHU87" s="1028"/>
      <c r="BHV87" s="1028"/>
      <c r="BHW87" s="1028"/>
      <c r="BHX87" s="1028"/>
      <c r="BHY87" s="1028"/>
      <c r="BHZ87" s="1028"/>
      <c r="BIA87" s="1028"/>
      <c r="BIB87" s="1028"/>
      <c r="BIC87" s="1028"/>
      <c r="BID87" s="1028"/>
      <c r="BIE87" s="1028"/>
      <c r="BIF87" s="1028"/>
      <c r="BIG87" s="1028"/>
      <c r="BIH87" s="1028"/>
      <c r="BII87" s="1028"/>
      <c r="BIJ87" s="1028"/>
      <c r="BIK87" s="1028"/>
      <c r="BIL87" s="1028"/>
      <c r="BIM87" s="1028"/>
      <c r="BIN87" s="1028"/>
      <c r="BIO87" s="1028"/>
      <c r="BIP87" s="1028"/>
      <c r="BIQ87" s="1028"/>
      <c r="BIR87" s="1028"/>
      <c r="BIS87" s="1028"/>
      <c r="BIT87" s="1028"/>
      <c r="BIU87" s="1028"/>
      <c r="BIV87" s="1028"/>
      <c r="BIW87" s="1028"/>
      <c r="BIX87" s="1028"/>
      <c r="BIY87" s="1028"/>
      <c r="BIZ87" s="1028"/>
      <c r="BJA87" s="1028"/>
      <c r="BJB87" s="1028"/>
      <c r="BJC87" s="1028"/>
      <c r="BJD87" s="1028"/>
      <c r="BJE87" s="1028"/>
      <c r="BJF87" s="1028"/>
      <c r="BJG87" s="1028"/>
      <c r="BJH87" s="1028"/>
      <c r="BJI87" s="1028"/>
      <c r="BJJ87" s="1028"/>
      <c r="BJK87" s="1028"/>
      <c r="BJL87" s="1028"/>
      <c r="BJM87" s="1028"/>
      <c r="BJN87" s="1028"/>
      <c r="BJO87" s="1028"/>
      <c r="BJP87" s="1028"/>
      <c r="BJQ87" s="1028"/>
      <c r="BJR87" s="1028"/>
      <c r="BJS87" s="1028"/>
      <c r="BJT87" s="1028"/>
      <c r="BJU87" s="1028"/>
      <c r="BJV87" s="1028"/>
      <c r="BJW87" s="1028"/>
      <c r="BJX87" s="1028"/>
      <c r="BJY87" s="1028"/>
      <c r="BJZ87" s="1028"/>
      <c r="BKA87" s="1028"/>
      <c r="BKB87" s="1028"/>
      <c r="BKC87" s="1028"/>
      <c r="BKD87" s="1028"/>
      <c r="BKE87" s="1028"/>
      <c r="BKF87" s="1028"/>
      <c r="BKG87" s="1028"/>
      <c r="BKH87" s="1028"/>
      <c r="BKI87" s="1028"/>
      <c r="BKJ87" s="1028"/>
      <c r="BKK87" s="1028"/>
      <c r="BKL87" s="1028"/>
      <c r="BKM87" s="1028"/>
      <c r="BKN87" s="1028"/>
      <c r="BKO87" s="1028"/>
      <c r="BKP87" s="1028"/>
      <c r="BKQ87" s="1028"/>
      <c r="BKR87" s="1028"/>
      <c r="BKS87" s="1028"/>
      <c r="BKT87" s="1028"/>
      <c r="BKU87" s="1028"/>
      <c r="BKV87" s="1028"/>
      <c r="BKW87" s="1028"/>
      <c r="BKX87" s="1028"/>
      <c r="BKY87" s="1028"/>
      <c r="BKZ87" s="1028"/>
      <c r="BLA87" s="1028"/>
      <c r="BLB87" s="1028"/>
      <c r="BLC87" s="1028"/>
      <c r="BLD87" s="1028"/>
      <c r="BLE87" s="1028"/>
      <c r="BLF87" s="1028"/>
      <c r="BLG87" s="1028"/>
      <c r="BLH87" s="1028"/>
      <c r="BLI87" s="1028"/>
      <c r="BLJ87" s="1028"/>
      <c r="BLK87" s="1028"/>
      <c r="BLL87" s="1028"/>
      <c r="BLM87" s="1028"/>
      <c r="BLN87" s="1028"/>
      <c r="BLO87" s="1028"/>
      <c r="BLP87" s="1028"/>
      <c r="BLQ87" s="1028"/>
      <c r="BLR87" s="1028"/>
      <c r="BLS87" s="1028"/>
      <c r="BLT87" s="1028"/>
      <c r="BLU87" s="1028"/>
      <c r="BLV87" s="1028"/>
      <c r="BLW87" s="1028"/>
      <c r="BLX87" s="1028"/>
      <c r="BLY87" s="1028"/>
      <c r="BLZ87" s="1028"/>
      <c r="BMA87" s="1028"/>
      <c r="BMB87" s="1028"/>
      <c r="BMC87" s="1028"/>
      <c r="BMD87" s="1028"/>
      <c r="BME87" s="1028"/>
      <c r="BMF87" s="1028"/>
      <c r="BMG87" s="1028"/>
      <c r="BMH87" s="1028"/>
      <c r="BMI87" s="1028"/>
      <c r="BMJ87" s="1028"/>
      <c r="BMK87" s="1028"/>
      <c r="BML87" s="1028"/>
      <c r="BMM87" s="1028"/>
      <c r="BMN87" s="1028"/>
      <c r="BMO87" s="1028"/>
      <c r="BMP87" s="1028"/>
      <c r="BMQ87" s="1028"/>
      <c r="BMR87" s="1028"/>
      <c r="BMS87" s="1028"/>
      <c r="BMT87" s="1028"/>
      <c r="BMU87" s="1028"/>
      <c r="BMV87" s="1028"/>
      <c r="BMW87" s="1028"/>
      <c r="BMX87" s="1028"/>
      <c r="BMY87" s="1028"/>
      <c r="BMZ87" s="1028"/>
      <c r="BNA87" s="1028"/>
      <c r="BNB87" s="1028"/>
      <c r="BNC87" s="1028"/>
      <c r="BND87" s="1028"/>
      <c r="BNE87" s="1028"/>
      <c r="BNF87" s="1028"/>
      <c r="BNG87" s="1028"/>
      <c r="BNH87" s="1028"/>
      <c r="BNI87" s="1028"/>
      <c r="BNJ87" s="1028"/>
      <c r="BNK87" s="1028"/>
      <c r="BNL87" s="1028"/>
      <c r="BNM87" s="1028"/>
      <c r="BNN87" s="1028"/>
      <c r="BNO87" s="1028"/>
      <c r="BNP87" s="1028"/>
      <c r="BNQ87" s="1028"/>
      <c r="BNR87" s="1028"/>
      <c r="BNS87" s="1028"/>
      <c r="BNT87" s="1028"/>
      <c r="BNU87" s="1028"/>
      <c r="BNV87" s="1028"/>
      <c r="BNW87" s="1028"/>
      <c r="BNX87" s="1028"/>
      <c r="BNY87" s="1028"/>
      <c r="BNZ87" s="1028"/>
      <c r="BOA87" s="1028"/>
      <c r="BOB87" s="1028"/>
      <c r="BOC87" s="1028"/>
      <c r="BOD87" s="1028"/>
      <c r="BOE87" s="1028"/>
      <c r="BOF87" s="1028"/>
      <c r="BOG87" s="1028"/>
      <c r="BOH87" s="1028"/>
      <c r="BOI87" s="1028"/>
      <c r="BOJ87" s="1028"/>
      <c r="BOK87" s="1028"/>
      <c r="BOL87" s="1028"/>
      <c r="BOM87" s="1028"/>
      <c r="BON87" s="1028"/>
      <c r="BOO87" s="1028"/>
      <c r="BOP87" s="1028"/>
      <c r="BOQ87" s="1028"/>
      <c r="BOR87" s="1028"/>
      <c r="BOS87" s="1028"/>
      <c r="BOT87" s="1028"/>
      <c r="BOU87" s="1028"/>
      <c r="BOV87" s="1028"/>
      <c r="BOW87" s="1028"/>
      <c r="BOX87" s="1028"/>
      <c r="BOY87" s="1028"/>
      <c r="BOZ87" s="1028"/>
      <c r="BPA87" s="1028"/>
      <c r="BPB87" s="1028"/>
      <c r="BPC87" s="1028"/>
      <c r="BPD87" s="1028"/>
      <c r="BPE87" s="1028"/>
      <c r="BPF87" s="1028"/>
      <c r="BPG87" s="1028"/>
      <c r="BPH87" s="1028"/>
      <c r="BPI87" s="1028"/>
      <c r="BPJ87" s="1028"/>
      <c r="BPK87" s="1028"/>
      <c r="BPL87" s="1028"/>
      <c r="BPM87" s="1028"/>
      <c r="BPN87" s="1028"/>
      <c r="BPO87" s="1028"/>
      <c r="BPP87" s="1028"/>
      <c r="BPQ87" s="1028"/>
      <c r="BPR87" s="1028"/>
      <c r="BPS87" s="1028"/>
      <c r="BPT87" s="1028"/>
      <c r="BPU87" s="1028"/>
      <c r="BPV87" s="1028"/>
      <c r="BPW87" s="1028"/>
      <c r="BPX87" s="1028"/>
      <c r="BPY87" s="1028"/>
      <c r="BPZ87" s="1028"/>
      <c r="BQA87" s="1028"/>
      <c r="BQB87" s="1028"/>
      <c r="BQC87" s="1028"/>
      <c r="BQD87" s="1028"/>
      <c r="BQE87" s="1028"/>
      <c r="BQF87" s="1028"/>
      <c r="BQG87" s="1028"/>
      <c r="BQH87" s="1028"/>
      <c r="BQI87" s="1028"/>
      <c r="BQJ87" s="1028"/>
      <c r="BQK87" s="1028"/>
      <c r="BQL87" s="1028"/>
      <c r="BQM87" s="1028"/>
      <c r="BQN87" s="1028"/>
      <c r="BQO87" s="1028"/>
      <c r="BQP87" s="1028"/>
      <c r="BQQ87" s="1028"/>
      <c r="BQR87" s="1028"/>
      <c r="BQS87" s="1028"/>
      <c r="BQT87" s="1028"/>
      <c r="BQU87" s="1028"/>
      <c r="BQV87" s="1028"/>
      <c r="BQW87" s="1028"/>
      <c r="BQX87" s="1028"/>
      <c r="BQY87" s="1028"/>
      <c r="BQZ87" s="1028"/>
      <c r="BRA87" s="1028"/>
      <c r="BRB87" s="1028"/>
      <c r="BRC87" s="1028"/>
      <c r="BRD87" s="1028"/>
      <c r="BRE87" s="1028"/>
      <c r="BRF87" s="1028"/>
      <c r="BRG87" s="1028"/>
      <c r="BRH87" s="1028"/>
      <c r="BRI87" s="1028"/>
      <c r="BRJ87" s="1028"/>
      <c r="BRK87" s="1028"/>
      <c r="BRL87" s="1028"/>
      <c r="BRM87" s="1028"/>
      <c r="BRN87" s="1028"/>
      <c r="BRO87" s="1028"/>
      <c r="BRP87" s="1028"/>
      <c r="BRQ87" s="1028"/>
      <c r="BRR87" s="1028"/>
      <c r="BRS87" s="1028"/>
      <c r="BRT87" s="1028"/>
      <c r="BRU87" s="1028"/>
      <c r="BRV87" s="1028"/>
      <c r="BRW87" s="1028"/>
      <c r="BRX87" s="1028"/>
      <c r="BRY87" s="1028"/>
      <c r="BRZ87" s="1028"/>
      <c r="BSA87" s="1028"/>
      <c r="BSB87" s="1028"/>
      <c r="BSC87" s="1028"/>
      <c r="BSD87" s="1028"/>
      <c r="BSE87" s="1028"/>
      <c r="BSF87" s="1028"/>
      <c r="BSG87" s="1028"/>
      <c r="BSH87" s="1028"/>
      <c r="BSI87" s="1028"/>
      <c r="BSJ87" s="1028"/>
      <c r="BSK87" s="1028"/>
      <c r="BSL87" s="1028"/>
      <c r="BSM87" s="1028"/>
      <c r="BSN87" s="1028"/>
      <c r="BSO87" s="1028"/>
      <c r="BSP87" s="1028"/>
      <c r="BSQ87" s="1028"/>
      <c r="BSR87" s="1028"/>
      <c r="BSS87" s="1028"/>
      <c r="BST87" s="1028"/>
      <c r="BSU87" s="1028"/>
      <c r="BSV87" s="1028"/>
      <c r="BSW87" s="1028"/>
      <c r="BSX87" s="1028"/>
      <c r="BSY87" s="1028"/>
      <c r="BSZ87" s="1028"/>
      <c r="BTA87" s="1028"/>
      <c r="BTB87" s="1028"/>
      <c r="BTC87" s="1028"/>
      <c r="BTD87" s="1028"/>
      <c r="BTE87" s="1028"/>
      <c r="BTF87" s="1028"/>
      <c r="BTG87" s="1028"/>
      <c r="BTH87" s="1028"/>
      <c r="BTI87" s="1028"/>
      <c r="BTJ87" s="1028"/>
      <c r="BTK87" s="1028"/>
      <c r="BTL87" s="1028"/>
      <c r="BTM87" s="1028"/>
      <c r="BTN87" s="1028"/>
      <c r="BTO87" s="1028"/>
      <c r="BTP87" s="1028"/>
      <c r="BTQ87" s="1028"/>
      <c r="BTR87" s="1028"/>
      <c r="BTS87" s="1028"/>
      <c r="BTT87" s="1028"/>
      <c r="BTU87" s="1028"/>
      <c r="BTV87" s="1028"/>
      <c r="BTW87" s="1028"/>
      <c r="BTX87" s="1028"/>
      <c r="BTY87" s="1028"/>
      <c r="BTZ87" s="1028"/>
      <c r="BUA87" s="1028"/>
      <c r="BUB87" s="1028"/>
      <c r="BUC87" s="1028"/>
      <c r="BUD87" s="1028"/>
      <c r="BUE87" s="1028"/>
      <c r="BUF87" s="1028"/>
      <c r="BUG87" s="1028"/>
      <c r="BUH87" s="1028"/>
      <c r="BUI87" s="1028"/>
      <c r="BUJ87" s="1028"/>
      <c r="BUK87" s="1028"/>
      <c r="BUL87" s="1028"/>
      <c r="BUM87" s="1028"/>
      <c r="BUN87" s="1028"/>
      <c r="BUO87" s="1028"/>
      <c r="BUP87" s="1028"/>
      <c r="BUQ87" s="1028"/>
      <c r="BUR87" s="1028"/>
      <c r="BUS87" s="1028"/>
      <c r="BUT87" s="1028"/>
      <c r="BUU87" s="1028"/>
      <c r="BUV87" s="1028"/>
      <c r="BUW87" s="1028"/>
      <c r="BUX87" s="1028"/>
      <c r="BUY87" s="1028"/>
      <c r="BUZ87" s="1028"/>
      <c r="BVA87" s="1028"/>
      <c r="BVB87" s="1028"/>
      <c r="BVC87" s="1028"/>
      <c r="BVD87" s="1028"/>
      <c r="BVE87" s="1028"/>
      <c r="BVF87" s="1028"/>
      <c r="BVG87" s="1028"/>
      <c r="BVH87" s="1028"/>
      <c r="BVI87" s="1028"/>
      <c r="BVJ87" s="1028"/>
      <c r="BVK87" s="1028"/>
      <c r="BVL87" s="1028"/>
      <c r="BVM87" s="1028"/>
      <c r="BVN87" s="1028"/>
      <c r="BVO87" s="1028"/>
      <c r="BVP87" s="1028"/>
      <c r="BVQ87" s="1028"/>
      <c r="BVR87" s="1028"/>
      <c r="BVS87" s="1028"/>
      <c r="BVT87" s="1028"/>
      <c r="BVU87" s="1028"/>
      <c r="BVV87" s="1028"/>
      <c r="BVW87" s="1028"/>
      <c r="BVX87" s="1028"/>
      <c r="BVY87" s="1028"/>
      <c r="BVZ87" s="1028"/>
      <c r="BWA87" s="1028"/>
      <c r="BWB87" s="1028"/>
      <c r="BWC87" s="1028"/>
      <c r="BWD87" s="1028"/>
      <c r="BWE87" s="1028"/>
      <c r="BWF87" s="1028"/>
      <c r="BWG87" s="1028"/>
      <c r="BWH87" s="1028"/>
      <c r="BWI87" s="1028"/>
      <c r="BWJ87" s="1028"/>
      <c r="BWK87" s="1028"/>
      <c r="BWL87" s="1028"/>
      <c r="BWM87" s="1028"/>
      <c r="BWN87" s="1028"/>
      <c r="BWO87" s="1028"/>
      <c r="BWP87" s="1028"/>
      <c r="BWQ87" s="1028"/>
      <c r="BWR87" s="1028"/>
      <c r="BWS87" s="1028"/>
      <c r="BWT87" s="1028"/>
      <c r="BWU87" s="1028"/>
      <c r="BWV87" s="1028"/>
      <c r="BWW87" s="1028"/>
      <c r="BWX87" s="1028"/>
      <c r="BWY87" s="1028"/>
      <c r="BWZ87" s="1028"/>
      <c r="BXA87" s="1028"/>
      <c r="BXB87" s="1028"/>
      <c r="BXC87" s="1028"/>
      <c r="BXD87" s="1028"/>
      <c r="BXE87" s="1028"/>
      <c r="BXF87" s="1028"/>
      <c r="BXG87" s="1028"/>
      <c r="BXH87" s="1028"/>
      <c r="BXI87" s="1028"/>
      <c r="BXJ87" s="1028"/>
      <c r="BXK87" s="1028"/>
      <c r="BXL87" s="1028"/>
      <c r="BXM87" s="1028"/>
      <c r="BXN87" s="1028"/>
      <c r="BXO87" s="1028"/>
      <c r="BXP87" s="1028"/>
      <c r="BXQ87" s="1028"/>
      <c r="BXR87" s="1028"/>
      <c r="BXS87" s="1028"/>
      <c r="BXT87" s="1028"/>
      <c r="BXU87" s="1028"/>
      <c r="BXV87" s="1028"/>
      <c r="BXW87" s="1028"/>
      <c r="BXX87" s="1028"/>
      <c r="BXY87" s="1028"/>
      <c r="BXZ87" s="1028"/>
      <c r="BYA87" s="1028"/>
      <c r="BYB87" s="1028"/>
      <c r="BYC87" s="1028"/>
      <c r="BYD87" s="1028"/>
      <c r="BYE87" s="1028"/>
      <c r="BYF87" s="1028"/>
      <c r="BYG87" s="1028"/>
      <c r="BYH87" s="1028"/>
      <c r="BYI87" s="1028"/>
      <c r="BYJ87" s="1028"/>
      <c r="BYK87" s="1028"/>
      <c r="BYL87" s="1028"/>
      <c r="BYM87" s="1028"/>
      <c r="BYN87" s="1028"/>
      <c r="BYO87" s="1028"/>
      <c r="BYP87" s="1028"/>
      <c r="BYQ87" s="1028"/>
      <c r="BYR87" s="1028"/>
      <c r="BYS87" s="1028"/>
      <c r="BYT87" s="1028"/>
      <c r="BYU87" s="1028"/>
      <c r="BYV87" s="1028"/>
      <c r="BYW87" s="1028"/>
      <c r="BYX87" s="1028"/>
      <c r="BYY87" s="1028"/>
      <c r="BYZ87" s="1028"/>
      <c r="BZA87" s="1028"/>
      <c r="BZB87" s="1028"/>
      <c r="BZC87" s="1028"/>
      <c r="BZD87" s="1028"/>
      <c r="BZE87" s="1028"/>
      <c r="BZF87" s="1028"/>
      <c r="BZG87" s="1028"/>
      <c r="BZH87" s="1028"/>
      <c r="BZI87" s="1028"/>
      <c r="BZJ87" s="1028"/>
      <c r="BZK87" s="1028"/>
      <c r="BZL87" s="1028"/>
      <c r="BZM87" s="1028"/>
      <c r="BZN87" s="1028"/>
      <c r="BZO87" s="1028"/>
      <c r="BZP87" s="1028"/>
      <c r="BZQ87" s="1028"/>
      <c r="BZR87" s="1028"/>
      <c r="BZS87" s="1028"/>
      <c r="BZT87" s="1028"/>
      <c r="BZU87" s="1028"/>
      <c r="BZV87" s="1028"/>
      <c r="BZW87" s="1028"/>
      <c r="BZX87" s="1028"/>
      <c r="BZY87" s="1028"/>
      <c r="BZZ87" s="1028"/>
      <c r="CAA87" s="1028"/>
      <c r="CAB87" s="1028"/>
      <c r="CAC87" s="1028"/>
      <c r="CAD87" s="1028"/>
      <c r="CAE87" s="1028"/>
      <c r="CAF87" s="1028"/>
      <c r="CAG87" s="1028"/>
      <c r="CAH87" s="1028"/>
      <c r="CAI87" s="1028"/>
      <c r="CAJ87" s="1028"/>
      <c r="CAK87" s="1028"/>
      <c r="CAL87" s="1028"/>
      <c r="CAM87" s="1028"/>
      <c r="CAN87" s="1028"/>
      <c r="CAO87" s="1028"/>
      <c r="CAP87" s="1028"/>
      <c r="CAQ87" s="1028"/>
      <c r="CAR87" s="1028"/>
      <c r="CAS87" s="1028"/>
      <c r="CAT87" s="1028"/>
      <c r="CAU87" s="1028"/>
      <c r="CAV87" s="1028"/>
      <c r="CAW87" s="1028"/>
      <c r="CAX87" s="1028"/>
      <c r="CAY87" s="1028"/>
      <c r="CAZ87" s="1028"/>
      <c r="CBA87" s="1028"/>
      <c r="CBB87" s="1028"/>
      <c r="CBC87" s="1028"/>
      <c r="CBD87" s="1028"/>
      <c r="CBE87" s="1028"/>
      <c r="CBF87" s="1028"/>
      <c r="CBG87" s="1028"/>
      <c r="CBH87" s="1028"/>
      <c r="CBI87" s="1028"/>
      <c r="CBJ87" s="1028"/>
      <c r="CBK87" s="1028"/>
      <c r="CBL87" s="1028"/>
      <c r="CBM87" s="1028"/>
      <c r="CBN87" s="1028"/>
      <c r="CBO87" s="1028"/>
      <c r="CBP87" s="1028"/>
      <c r="CBQ87" s="1028"/>
      <c r="CBR87" s="1028"/>
      <c r="CBS87" s="1028"/>
      <c r="CBT87" s="1028"/>
      <c r="CBU87" s="1028"/>
      <c r="CBV87" s="1028"/>
      <c r="CBW87" s="1028"/>
      <c r="CBX87" s="1028"/>
      <c r="CBY87" s="1028"/>
      <c r="CBZ87" s="1028"/>
      <c r="CCA87" s="1028"/>
      <c r="CCB87" s="1028"/>
      <c r="CCC87" s="1028"/>
      <c r="CCD87" s="1028"/>
      <c r="CCE87" s="1028"/>
      <c r="CCF87" s="1028"/>
      <c r="CCG87" s="1028"/>
      <c r="CCH87" s="1028"/>
      <c r="CCI87" s="1028"/>
      <c r="CCJ87" s="1028"/>
      <c r="CCK87" s="1028"/>
      <c r="CCL87" s="1028"/>
      <c r="CCM87" s="1028"/>
      <c r="CCN87" s="1028"/>
      <c r="CCO87" s="1028"/>
      <c r="CCP87" s="1028"/>
      <c r="CCQ87" s="1028"/>
      <c r="CCR87" s="1028"/>
      <c r="CCS87" s="1028"/>
      <c r="CCT87" s="1028"/>
      <c r="CCU87" s="1028"/>
      <c r="CCV87" s="1028"/>
      <c r="CCW87" s="1028"/>
      <c r="CCX87" s="1028"/>
      <c r="CCY87" s="1028"/>
      <c r="CCZ87" s="1028"/>
      <c r="CDA87" s="1028"/>
      <c r="CDB87" s="1028"/>
      <c r="CDC87" s="1028"/>
      <c r="CDD87" s="1028"/>
      <c r="CDE87" s="1028"/>
      <c r="CDF87" s="1028"/>
      <c r="CDG87" s="1028"/>
      <c r="CDH87" s="1028"/>
      <c r="CDI87" s="1028"/>
      <c r="CDJ87" s="1028"/>
      <c r="CDK87" s="1028"/>
      <c r="CDL87" s="1028"/>
      <c r="CDM87" s="1028"/>
      <c r="CDN87" s="1028"/>
      <c r="CDO87" s="1028"/>
      <c r="CDP87" s="1028"/>
      <c r="CDQ87" s="1028"/>
      <c r="CDR87" s="1028"/>
      <c r="CDS87" s="1028"/>
      <c r="CDT87" s="1028"/>
      <c r="CDU87" s="1028"/>
      <c r="CDV87" s="1028"/>
      <c r="CDW87" s="1028"/>
      <c r="CDX87" s="1028"/>
      <c r="CDY87" s="1028"/>
      <c r="CDZ87" s="1028"/>
      <c r="CEA87" s="1028"/>
      <c r="CEB87" s="1028"/>
      <c r="CEC87" s="1028"/>
      <c r="CED87" s="1028"/>
      <c r="CEE87" s="1028"/>
      <c r="CEF87" s="1028"/>
      <c r="CEG87" s="1028"/>
      <c r="CEH87" s="1028"/>
      <c r="CEI87" s="1028"/>
      <c r="CEJ87" s="1028"/>
      <c r="CEK87" s="1028"/>
      <c r="CEL87" s="1028"/>
      <c r="CEM87" s="1028"/>
      <c r="CEN87" s="1028"/>
      <c r="CEO87" s="1028"/>
      <c r="CEP87" s="1028"/>
      <c r="CEQ87" s="1028"/>
      <c r="CER87" s="1028"/>
      <c r="CES87" s="1028"/>
      <c r="CET87" s="1028"/>
      <c r="CEU87" s="1028"/>
      <c r="CEV87" s="1028"/>
      <c r="CEW87" s="1028"/>
      <c r="CEX87" s="1028"/>
      <c r="CEY87" s="1028"/>
      <c r="CEZ87" s="1028"/>
      <c r="CFA87" s="1028"/>
      <c r="CFB87" s="1028"/>
      <c r="CFC87" s="1028"/>
      <c r="CFD87" s="1028"/>
      <c r="CFE87" s="1028"/>
      <c r="CFF87" s="1028"/>
      <c r="CFG87" s="1028"/>
      <c r="CFH87" s="1028"/>
      <c r="CFI87" s="1028"/>
      <c r="CFJ87" s="1028"/>
      <c r="CFK87" s="1028"/>
      <c r="CFL87" s="1028"/>
      <c r="CFM87" s="1028"/>
      <c r="CFN87" s="1028"/>
      <c r="CFO87" s="1028"/>
      <c r="CFP87" s="1028"/>
      <c r="CFQ87" s="1028"/>
      <c r="CFR87" s="1028"/>
      <c r="CFS87" s="1028"/>
      <c r="CFT87" s="1028"/>
      <c r="CFU87" s="1028"/>
      <c r="CFV87" s="1028"/>
      <c r="CFW87" s="1028"/>
      <c r="CFX87" s="1028"/>
      <c r="CFY87" s="1028"/>
      <c r="CFZ87" s="1028"/>
      <c r="CGA87" s="1028"/>
      <c r="CGB87" s="1028"/>
      <c r="CGC87" s="1028"/>
      <c r="CGD87" s="1028"/>
      <c r="CGE87" s="1028"/>
      <c r="CGF87" s="1028"/>
      <c r="CGG87" s="1028"/>
      <c r="CGH87" s="1028"/>
      <c r="CGI87" s="1028"/>
      <c r="CGJ87" s="1028"/>
      <c r="CGK87" s="1028"/>
      <c r="CGL87" s="1028"/>
      <c r="CGM87" s="1028"/>
      <c r="CGN87" s="1028"/>
      <c r="CGO87" s="1028"/>
      <c r="CGP87" s="1028"/>
      <c r="CGQ87" s="1028"/>
      <c r="CGR87" s="1028"/>
      <c r="CGS87" s="1028"/>
      <c r="CGT87" s="1028"/>
      <c r="CGU87" s="1028"/>
      <c r="CGV87" s="1028"/>
      <c r="CGW87" s="1028"/>
      <c r="CGX87" s="1028"/>
      <c r="CGY87" s="1028"/>
      <c r="CGZ87" s="1028"/>
      <c r="CHA87" s="1028"/>
      <c r="CHB87" s="1028"/>
      <c r="CHC87" s="1028"/>
      <c r="CHD87" s="1028"/>
      <c r="CHE87" s="1028"/>
      <c r="CHF87" s="1028"/>
      <c r="CHG87" s="1028"/>
      <c r="CHH87" s="1028"/>
      <c r="CHI87" s="1028"/>
      <c r="CHJ87" s="1028"/>
      <c r="CHK87" s="1028"/>
      <c r="CHL87" s="1028"/>
      <c r="CHM87" s="1028"/>
      <c r="CHN87" s="1028"/>
      <c r="CHO87" s="1028"/>
      <c r="CHP87" s="1028"/>
      <c r="CHQ87" s="1028"/>
      <c r="CHR87" s="1028"/>
      <c r="CHS87" s="1028"/>
      <c r="CHT87" s="1028"/>
      <c r="CHU87" s="1028"/>
      <c r="CHV87" s="1028"/>
      <c r="CHW87" s="1028"/>
      <c r="CHX87" s="1028"/>
      <c r="CHY87" s="1028"/>
      <c r="CHZ87" s="1028"/>
      <c r="CIA87" s="1028"/>
      <c r="CIB87" s="1028"/>
      <c r="CIC87" s="1028"/>
      <c r="CID87" s="1028"/>
      <c r="CIE87" s="1028"/>
      <c r="CIF87" s="1028"/>
      <c r="CIG87" s="1028"/>
      <c r="CIH87" s="1028"/>
      <c r="CII87" s="1028"/>
      <c r="CIJ87" s="1028"/>
      <c r="CIK87" s="1028"/>
      <c r="CIL87" s="1028"/>
      <c r="CIM87" s="1028"/>
      <c r="CIN87" s="1028"/>
      <c r="CIO87" s="1028"/>
      <c r="CIP87" s="1028"/>
      <c r="CIQ87" s="1028"/>
      <c r="CIR87" s="1028"/>
      <c r="CIS87" s="1028"/>
      <c r="CIT87" s="1028"/>
      <c r="CIU87" s="1028"/>
      <c r="CIV87" s="1028"/>
      <c r="CIW87" s="1028"/>
      <c r="CIX87" s="1028"/>
      <c r="CIY87" s="1028"/>
      <c r="CIZ87" s="1028"/>
      <c r="CJA87" s="1028"/>
      <c r="CJB87" s="1028"/>
      <c r="CJC87" s="1028"/>
      <c r="CJD87" s="1028"/>
      <c r="CJE87" s="1028"/>
      <c r="CJF87" s="1028"/>
      <c r="CJG87" s="1028"/>
      <c r="CJH87" s="1028"/>
      <c r="CJI87" s="1028"/>
      <c r="CJJ87" s="1028"/>
      <c r="CJK87" s="1028"/>
      <c r="CJL87" s="1028"/>
      <c r="CJM87" s="1028"/>
      <c r="CJN87" s="1028"/>
      <c r="CJO87" s="1028"/>
      <c r="CJP87" s="1028"/>
      <c r="CJQ87" s="1028"/>
      <c r="CJR87" s="1028"/>
      <c r="CJS87" s="1028"/>
      <c r="CJT87" s="1028"/>
      <c r="CJU87" s="1028"/>
      <c r="CJV87" s="1028"/>
      <c r="CJW87" s="1028"/>
      <c r="CJX87" s="1028"/>
      <c r="CJY87" s="1028"/>
      <c r="CJZ87" s="1028"/>
      <c r="CKA87" s="1028"/>
      <c r="CKB87" s="1028"/>
      <c r="CKC87" s="1028"/>
      <c r="CKD87" s="1028"/>
      <c r="CKE87" s="1028"/>
      <c r="CKF87" s="1028"/>
      <c r="CKG87" s="1028"/>
      <c r="CKH87" s="1028"/>
      <c r="CKI87" s="1028"/>
      <c r="CKJ87" s="1028"/>
      <c r="CKK87" s="1028"/>
      <c r="CKL87" s="1028"/>
      <c r="CKM87" s="1028"/>
      <c r="CKN87" s="1028"/>
      <c r="CKO87" s="1028"/>
      <c r="CKP87" s="1028"/>
      <c r="CKQ87" s="1028"/>
      <c r="CKR87" s="1028"/>
      <c r="CKS87" s="1028"/>
      <c r="CKT87" s="1028"/>
      <c r="CKU87" s="1028"/>
      <c r="CKV87" s="1028"/>
      <c r="CKW87" s="1028"/>
      <c r="CKX87" s="1028"/>
      <c r="CKY87" s="1028"/>
      <c r="CKZ87" s="1028"/>
      <c r="CLA87" s="1028"/>
      <c r="CLB87" s="1028"/>
      <c r="CLC87" s="1028"/>
      <c r="CLD87" s="1028"/>
      <c r="CLE87" s="1028"/>
      <c r="CLF87" s="1028"/>
      <c r="CLG87" s="1028"/>
      <c r="CLH87" s="1028"/>
      <c r="CLI87" s="1028"/>
      <c r="CLJ87" s="1028"/>
      <c r="CLK87" s="1028"/>
      <c r="CLL87" s="1028"/>
      <c r="CLM87" s="1028"/>
      <c r="CLN87" s="1028"/>
      <c r="CLO87" s="1028"/>
      <c r="CLP87" s="1028"/>
      <c r="CLQ87" s="1028"/>
      <c r="CLR87" s="1028"/>
      <c r="CLS87" s="1028"/>
      <c r="CLT87" s="1028"/>
      <c r="CLU87" s="1028"/>
      <c r="CLV87" s="1028"/>
      <c r="CLW87" s="1028"/>
      <c r="CLX87" s="1028"/>
      <c r="CLY87" s="1028"/>
      <c r="CLZ87" s="1028"/>
      <c r="CMA87" s="1028"/>
      <c r="CMB87" s="1028"/>
      <c r="CMC87" s="1028"/>
      <c r="CMD87" s="1028"/>
      <c r="CME87" s="1028"/>
      <c r="CMF87" s="1028"/>
      <c r="CMG87" s="1028"/>
      <c r="CMH87" s="1028"/>
      <c r="CMI87" s="1028"/>
      <c r="CMJ87" s="1028"/>
      <c r="CMK87" s="1028"/>
      <c r="CML87" s="1028"/>
      <c r="CMM87" s="1028"/>
      <c r="CMN87" s="1028"/>
      <c r="CMO87" s="1028"/>
      <c r="CMP87" s="1028"/>
      <c r="CMQ87" s="1028"/>
      <c r="CMR87" s="1028"/>
      <c r="CMS87" s="1028"/>
      <c r="CMT87" s="1028"/>
      <c r="CMU87" s="1028"/>
      <c r="CMV87" s="1028"/>
      <c r="CMW87" s="1028"/>
      <c r="CMX87" s="1028"/>
      <c r="CMY87" s="1028"/>
      <c r="CMZ87" s="1028"/>
      <c r="CNA87" s="1028"/>
      <c r="CNB87" s="1028"/>
      <c r="CNC87" s="1028"/>
      <c r="CND87" s="1028"/>
      <c r="CNE87" s="1028"/>
      <c r="CNF87" s="1028"/>
      <c r="CNG87" s="1028"/>
      <c r="CNH87" s="1028"/>
      <c r="CNI87" s="1028"/>
      <c r="CNJ87" s="1028"/>
      <c r="CNK87" s="1028"/>
      <c r="CNL87" s="1028"/>
      <c r="CNM87" s="1028"/>
      <c r="CNN87" s="1028"/>
      <c r="CNO87" s="1028"/>
      <c r="CNP87" s="1028"/>
      <c r="CNQ87" s="1028"/>
      <c r="CNR87" s="1028"/>
      <c r="CNS87" s="1028"/>
      <c r="CNT87" s="1028"/>
      <c r="CNU87" s="1028"/>
      <c r="CNV87" s="1028"/>
      <c r="CNW87" s="1028"/>
      <c r="CNX87" s="1028"/>
      <c r="CNY87" s="1028"/>
      <c r="CNZ87" s="1028"/>
      <c r="COA87" s="1028"/>
      <c r="COB87" s="1028"/>
      <c r="COC87" s="1028"/>
      <c r="COD87" s="1028"/>
      <c r="COE87" s="1028"/>
      <c r="COF87" s="1028"/>
      <c r="COG87" s="1028"/>
      <c r="COH87" s="1028"/>
      <c r="COI87" s="1028"/>
      <c r="COJ87" s="1028"/>
      <c r="COK87" s="1028"/>
      <c r="COL87" s="1028"/>
      <c r="COM87" s="1028"/>
      <c r="CON87" s="1028"/>
      <c r="COO87" s="1028"/>
      <c r="COP87" s="1028"/>
      <c r="COQ87" s="1028"/>
      <c r="COR87" s="1028"/>
      <c r="COS87" s="1028"/>
      <c r="COT87" s="1028"/>
      <c r="COU87" s="1028"/>
      <c r="COV87" s="1028"/>
      <c r="COW87" s="1028"/>
      <c r="COX87" s="1028"/>
      <c r="COY87" s="1028"/>
      <c r="COZ87" s="1028"/>
      <c r="CPA87" s="1028"/>
      <c r="CPB87" s="1028"/>
      <c r="CPC87" s="1028"/>
      <c r="CPD87" s="1028"/>
      <c r="CPE87" s="1028"/>
      <c r="CPF87" s="1028"/>
      <c r="CPG87" s="1028"/>
      <c r="CPH87" s="1028"/>
      <c r="CPI87" s="1028"/>
      <c r="CPJ87" s="1028"/>
      <c r="CPK87" s="1028"/>
      <c r="CPL87" s="1028"/>
      <c r="CPM87" s="1028"/>
      <c r="CPN87" s="1028"/>
      <c r="CPO87" s="1028"/>
      <c r="CPP87" s="1028"/>
      <c r="CPQ87" s="1028"/>
      <c r="CPR87" s="1028"/>
      <c r="CPS87" s="1028"/>
      <c r="CPT87" s="1028"/>
      <c r="CPU87" s="1028"/>
      <c r="CPV87" s="1028"/>
      <c r="CPW87" s="1028"/>
      <c r="CPX87" s="1028"/>
      <c r="CPY87" s="1028"/>
      <c r="CPZ87" s="1028"/>
      <c r="CQA87" s="1028"/>
      <c r="CQB87" s="1028"/>
      <c r="CQC87" s="1028"/>
      <c r="CQD87" s="1028"/>
      <c r="CQE87" s="1028"/>
      <c r="CQF87" s="1028"/>
      <c r="CQG87" s="1028"/>
      <c r="CQH87" s="1028"/>
      <c r="CQI87" s="1028"/>
      <c r="CQJ87" s="1028"/>
      <c r="CQK87" s="1028"/>
      <c r="CQL87" s="1028"/>
      <c r="CQM87" s="1028"/>
      <c r="CQN87" s="1028"/>
      <c r="CQO87" s="1028"/>
      <c r="CQP87" s="1028"/>
      <c r="CQQ87" s="1028"/>
      <c r="CQR87" s="1028"/>
      <c r="CQS87" s="1028"/>
      <c r="CQT87" s="1028"/>
      <c r="CQU87" s="1028"/>
      <c r="CQV87" s="1028"/>
      <c r="CQW87" s="1028"/>
      <c r="CQX87" s="1028"/>
      <c r="CQY87" s="1028"/>
      <c r="CQZ87" s="1028"/>
      <c r="CRA87" s="1028"/>
      <c r="CRB87" s="1028"/>
      <c r="CRC87" s="1028"/>
      <c r="CRD87" s="1028"/>
      <c r="CRE87" s="1028"/>
      <c r="CRF87" s="1028"/>
      <c r="CRG87" s="1028"/>
      <c r="CRH87" s="1028"/>
      <c r="CRI87" s="1028"/>
      <c r="CRJ87" s="1028"/>
      <c r="CRK87" s="1028"/>
      <c r="CRL87" s="1028"/>
      <c r="CRM87" s="1028"/>
      <c r="CRN87" s="1028"/>
      <c r="CRO87" s="1028"/>
      <c r="CRP87" s="1028"/>
      <c r="CRQ87" s="1028"/>
      <c r="CRR87" s="1028"/>
      <c r="CRS87" s="1028"/>
      <c r="CRT87" s="1028"/>
      <c r="CRU87" s="1028"/>
      <c r="CRV87" s="1028"/>
      <c r="CRW87" s="1028"/>
      <c r="CRX87" s="1028"/>
      <c r="CRY87" s="1028"/>
      <c r="CRZ87" s="1028"/>
      <c r="CSA87" s="1028"/>
      <c r="CSB87" s="1028"/>
      <c r="CSC87" s="1028"/>
      <c r="CSD87" s="1028"/>
      <c r="CSE87" s="1028"/>
      <c r="CSF87" s="1028"/>
      <c r="CSG87" s="1028"/>
      <c r="CSH87" s="1028"/>
      <c r="CSI87" s="1028"/>
      <c r="CSJ87" s="1028"/>
      <c r="CSK87" s="1028"/>
      <c r="CSL87" s="1028"/>
      <c r="CSM87" s="1028"/>
      <c r="CSN87" s="1028"/>
      <c r="CSO87" s="1028"/>
      <c r="CSP87" s="1028"/>
      <c r="CSQ87" s="1028"/>
      <c r="CSR87" s="1028"/>
      <c r="CSS87" s="1028"/>
      <c r="CST87" s="1028"/>
      <c r="CSU87" s="1028"/>
      <c r="CSV87" s="1028"/>
      <c r="CSW87" s="1028"/>
      <c r="CSX87" s="1028"/>
      <c r="CSY87" s="1028"/>
      <c r="CSZ87" s="1028"/>
      <c r="CTA87" s="1028"/>
      <c r="CTB87" s="1028"/>
      <c r="CTC87" s="1028"/>
      <c r="CTD87" s="1028"/>
      <c r="CTE87" s="1028"/>
    </row>
    <row r="88" spans="1:2553" s="1029" customFormat="1" ht="12.75" customHeight="1" x14ac:dyDescent="0.2">
      <c r="A88" s="1362"/>
      <c r="B88" s="1024" t="s">
        <v>1944</v>
      </c>
      <c r="C88" s="1025"/>
      <c r="D88" s="1110" t="s">
        <v>2350</v>
      </c>
      <c r="E88" s="987" t="s">
        <v>5</v>
      </c>
      <c r="F88" s="1025" t="s">
        <v>1936</v>
      </c>
      <c r="G88" s="1025">
        <v>21.411349000000001</v>
      </c>
      <c r="H88" s="1025">
        <v>102.344263</v>
      </c>
      <c r="I88" s="1025" t="s">
        <v>3018</v>
      </c>
      <c r="J88" s="1025" t="s">
        <v>3024</v>
      </c>
      <c r="K88" s="1379" t="s">
        <v>11</v>
      </c>
      <c r="L88" s="1379" t="s">
        <v>3</v>
      </c>
      <c r="M88" s="1025">
        <v>2016</v>
      </c>
      <c r="N88" s="1025">
        <v>240</v>
      </c>
      <c r="O88" s="1026">
        <v>1049</v>
      </c>
      <c r="P88" s="1025" t="s">
        <v>0</v>
      </c>
      <c r="Q88" s="1111">
        <v>55</v>
      </c>
      <c r="R88" s="1111">
        <v>310</v>
      </c>
      <c r="S88" s="1025">
        <v>335</v>
      </c>
      <c r="T88" s="1025">
        <v>17.22</v>
      </c>
      <c r="U88" s="1025">
        <v>910</v>
      </c>
      <c r="V88" s="1025"/>
      <c r="W88" s="1025">
        <v>29</v>
      </c>
      <c r="X88" s="1025">
        <v>100</v>
      </c>
      <c r="Y88" s="1025">
        <v>0</v>
      </c>
      <c r="Z88" s="1025">
        <v>0</v>
      </c>
      <c r="AA88" s="1025">
        <v>0</v>
      </c>
      <c r="AB88" s="1025">
        <v>0</v>
      </c>
      <c r="AC88" s="1025">
        <v>0</v>
      </c>
      <c r="AD88" s="1025">
        <v>0</v>
      </c>
      <c r="AE88" s="1025" t="s">
        <v>34</v>
      </c>
      <c r="AF88" s="1105" t="s">
        <v>3131</v>
      </c>
      <c r="AG88" s="1105" t="s">
        <v>3131</v>
      </c>
      <c r="AH88" s="1025" t="s">
        <v>1939</v>
      </c>
      <c r="AI88" s="1027" t="s">
        <v>1945</v>
      </c>
      <c r="AJ88" s="1028"/>
      <c r="AK88" s="1028"/>
      <c r="AL88" s="1028"/>
      <c r="AM88" s="1028"/>
      <c r="AN88" s="1028"/>
      <c r="AO88" s="1028"/>
      <c r="AP88" s="1028"/>
      <c r="AQ88" s="1028"/>
      <c r="AR88" s="1028"/>
      <c r="AS88" s="1028"/>
      <c r="AT88" s="1028"/>
      <c r="AU88" s="1028"/>
      <c r="AV88" s="1028"/>
      <c r="AW88" s="1028"/>
      <c r="AX88" s="1028"/>
      <c r="AY88" s="1028"/>
      <c r="AZ88" s="1028"/>
      <c r="BA88" s="1028"/>
      <c r="BB88" s="1028"/>
      <c r="BC88" s="1028"/>
      <c r="BD88" s="1028"/>
      <c r="BE88" s="1028"/>
      <c r="BF88" s="1028"/>
      <c r="BG88" s="1028"/>
      <c r="BH88" s="1028"/>
      <c r="BI88" s="1028"/>
      <c r="BJ88" s="1028"/>
      <c r="BK88" s="1028"/>
      <c r="BL88" s="1028"/>
      <c r="BM88" s="1028"/>
      <c r="BN88" s="1028"/>
      <c r="BO88" s="1028"/>
      <c r="BP88" s="1028"/>
      <c r="BQ88" s="1028"/>
      <c r="BR88" s="1028"/>
      <c r="BS88" s="1028"/>
      <c r="BT88" s="1028"/>
      <c r="BU88" s="1028"/>
      <c r="BV88" s="1028"/>
      <c r="BW88" s="1028"/>
      <c r="BX88" s="1028"/>
      <c r="BY88" s="1028"/>
      <c r="BZ88" s="1028"/>
      <c r="CA88" s="1028"/>
      <c r="CB88" s="1028"/>
      <c r="CC88" s="1028"/>
      <c r="CD88" s="1028"/>
      <c r="CE88" s="1028"/>
      <c r="CF88" s="1028"/>
      <c r="CG88" s="1028"/>
      <c r="CH88" s="1028"/>
      <c r="CI88" s="1028"/>
      <c r="CJ88" s="1028"/>
      <c r="CK88" s="1028"/>
      <c r="CL88" s="1028"/>
      <c r="CM88" s="1028"/>
      <c r="CN88" s="1028"/>
      <c r="CO88" s="1028"/>
      <c r="CP88" s="1028"/>
      <c r="CQ88" s="1028"/>
      <c r="CR88" s="1028"/>
      <c r="CS88" s="1028"/>
      <c r="CT88" s="1028"/>
      <c r="CU88" s="1028"/>
      <c r="CV88" s="1028"/>
      <c r="CW88" s="1028"/>
      <c r="CX88" s="1028"/>
      <c r="CY88" s="1028"/>
      <c r="CZ88" s="1028"/>
      <c r="DA88" s="1028"/>
      <c r="DB88" s="1028"/>
      <c r="DC88" s="1028"/>
      <c r="DD88" s="1028"/>
      <c r="DE88" s="1028"/>
      <c r="DF88" s="1028"/>
      <c r="DG88" s="1028"/>
      <c r="DH88" s="1028"/>
      <c r="DI88" s="1028"/>
      <c r="DJ88" s="1028"/>
      <c r="DK88" s="1028"/>
      <c r="DL88" s="1028"/>
      <c r="DM88" s="1028"/>
      <c r="DN88" s="1028"/>
      <c r="DO88" s="1028"/>
      <c r="DP88" s="1028"/>
      <c r="DQ88" s="1028"/>
      <c r="DR88" s="1028"/>
      <c r="DS88" s="1028"/>
      <c r="DT88" s="1028"/>
      <c r="DU88" s="1028"/>
      <c r="DV88" s="1028"/>
      <c r="DW88" s="1028"/>
      <c r="DX88" s="1028"/>
      <c r="DY88" s="1028"/>
      <c r="DZ88" s="1028"/>
      <c r="EA88" s="1028"/>
      <c r="EB88" s="1028"/>
      <c r="EC88" s="1028"/>
      <c r="ED88" s="1028"/>
      <c r="EE88" s="1028"/>
      <c r="EF88" s="1028"/>
      <c r="EG88" s="1028"/>
      <c r="EH88" s="1028"/>
      <c r="EI88" s="1028"/>
      <c r="EJ88" s="1028"/>
      <c r="EK88" s="1028"/>
      <c r="EL88" s="1028"/>
      <c r="EM88" s="1028"/>
      <c r="EN88" s="1028"/>
      <c r="EO88" s="1028"/>
      <c r="EP88" s="1028"/>
      <c r="EQ88" s="1028"/>
      <c r="ER88" s="1028"/>
      <c r="ES88" s="1028"/>
      <c r="ET88" s="1028"/>
      <c r="EU88" s="1028"/>
      <c r="EV88" s="1028"/>
      <c r="EW88" s="1028"/>
      <c r="EX88" s="1028"/>
      <c r="EY88" s="1028"/>
      <c r="EZ88" s="1028"/>
      <c r="FA88" s="1028"/>
      <c r="FB88" s="1028"/>
      <c r="FC88" s="1028"/>
      <c r="FD88" s="1028"/>
      <c r="FE88" s="1028"/>
      <c r="FF88" s="1028"/>
      <c r="FG88" s="1028"/>
      <c r="FH88" s="1028"/>
      <c r="FI88" s="1028"/>
      <c r="FJ88" s="1028"/>
      <c r="FK88" s="1028"/>
      <c r="FL88" s="1028"/>
      <c r="FM88" s="1028"/>
      <c r="FN88" s="1028"/>
      <c r="FO88" s="1028"/>
      <c r="FP88" s="1028"/>
      <c r="FQ88" s="1028"/>
      <c r="FR88" s="1028"/>
      <c r="FS88" s="1028"/>
      <c r="FT88" s="1028"/>
      <c r="FU88" s="1028"/>
      <c r="FV88" s="1028"/>
      <c r="FW88" s="1028"/>
      <c r="FX88" s="1028"/>
      <c r="FY88" s="1028"/>
      <c r="FZ88" s="1028"/>
      <c r="GA88" s="1028"/>
      <c r="GB88" s="1028"/>
      <c r="GC88" s="1028"/>
      <c r="GD88" s="1028"/>
      <c r="GE88" s="1028"/>
      <c r="GF88" s="1028"/>
      <c r="GG88" s="1028"/>
      <c r="GH88" s="1028"/>
      <c r="GI88" s="1028"/>
      <c r="GJ88" s="1028"/>
      <c r="GK88" s="1028"/>
      <c r="GL88" s="1028"/>
      <c r="GM88" s="1028"/>
      <c r="GN88" s="1028"/>
      <c r="GO88" s="1028"/>
      <c r="GP88" s="1028"/>
      <c r="GQ88" s="1028"/>
      <c r="GR88" s="1028"/>
      <c r="GS88" s="1028"/>
      <c r="GT88" s="1028"/>
      <c r="GU88" s="1028"/>
      <c r="GV88" s="1028"/>
      <c r="GW88" s="1028"/>
      <c r="GX88" s="1028"/>
      <c r="GY88" s="1028"/>
      <c r="GZ88" s="1028"/>
      <c r="HA88" s="1028"/>
      <c r="HB88" s="1028"/>
      <c r="HC88" s="1028"/>
      <c r="HD88" s="1028"/>
      <c r="HE88" s="1028"/>
      <c r="HF88" s="1028"/>
      <c r="HG88" s="1028"/>
      <c r="HH88" s="1028"/>
      <c r="HI88" s="1028"/>
      <c r="HJ88" s="1028"/>
      <c r="HK88" s="1028"/>
      <c r="HL88" s="1028"/>
      <c r="HM88" s="1028"/>
      <c r="HN88" s="1028"/>
      <c r="HO88" s="1028"/>
      <c r="HP88" s="1028"/>
      <c r="HQ88" s="1028"/>
      <c r="HR88" s="1028"/>
      <c r="HS88" s="1028"/>
      <c r="HT88" s="1028"/>
      <c r="HU88" s="1028"/>
      <c r="HV88" s="1028"/>
      <c r="HW88" s="1028"/>
      <c r="HX88" s="1028"/>
      <c r="HY88" s="1028"/>
      <c r="HZ88" s="1028"/>
      <c r="IA88" s="1028"/>
      <c r="IB88" s="1028"/>
      <c r="IC88" s="1028"/>
      <c r="ID88" s="1028"/>
      <c r="IE88" s="1028"/>
      <c r="IF88" s="1028"/>
      <c r="IG88" s="1028"/>
      <c r="IH88" s="1028"/>
      <c r="II88" s="1028"/>
      <c r="IJ88" s="1028"/>
      <c r="IK88" s="1028"/>
      <c r="IL88" s="1028"/>
      <c r="IM88" s="1028"/>
      <c r="IN88" s="1028"/>
      <c r="IO88" s="1028"/>
      <c r="IP88" s="1028"/>
      <c r="IQ88" s="1028"/>
      <c r="IR88" s="1028"/>
      <c r="IS88" s="1028"/>
      <c r="IT88" s="1028"/>
      <c r="IU88" s="1028"/>
      <c r="IV88" s="1028"/>
      <c r="IW88" s="1028"/>
      <c r="IX88" s="1028"/>
      <c r="IY88" s="1028"/>
      <c r="IZ88" s="1028"/>
      <c r="JA88" s="1028"/>
      <c r="JB88" s="1028"/>
      <c r="JC88" s="1028"/>
      <c r="JD88" s="1028"/>
      <c r="JE88" s="1028"/>
      <c r="JF88" s="1028"/>
      <c r="JG88" s="1028"/>
      <c r="JH88" s="1028"/>
      <c r="JI88" s="1028"/>
      <c r="JJ88" s="1028"/>
      <c r="JK88" s="1028"/>
      <c r="JL88" s="1028"/>
      <c r="JM88" s="1028"/>
      <c r="JN88" s="1028"/>
      <c r="JO88" s="1028"/>
      <c r="JP88" s="1028"/>
      <c r="JQ88" s="1028"/>
      <c r="JR88" s="1028"/>
      <c r="JS88" s="1028"/>
      <c r="JT88" s="1028"/>
      <c r="JU88" s="1028"/>
      <c r="JV88" s="1028"/>
      <c r="JW88" s="1028"/>
      <c r="JX88" s="1028"/>
      <c r="JY88" s="1028"/>
      <c r="JZ88" s="1028"/>
      <c r="KA88" s="1028"/>
      <c r="KB88" s="1028"/>
      <c r="KC88" s="1028"/>
      <c r="KD88" s="1028"/>
      <c r="KE88" s="1028"/>
      <c r="KF88" s="1028"/>
      <c r="KG88" s="1028"/>
      <c r="KH88" s="1028"/>
      <c r="KI88" s="1028"/>
      <c r="KJ88" s="1028"/>
      <c r="KK88" s="1028"/>
      <c r="KL88" s="1028"/>
      <c r="KM88" s="1028"/>
      <c r="KN88" s="1028"/>
      <c r="KO88" s="1028"/>
      <c r="KP88" s="1028"/>
      <c r="KQ88" s="1028"/>
      <c r="KR88" s="1028"/>
      <c r="KS88" s="1028"/>
      <c r="KT88" s="1028"/>
      <c r="KU88" s="1028"/>
      <c r="KV88" s="1028"/>
      <c r="KW88" s="1028"/>
      <c r="KX88" s="1028"/>
      <c r="KY88" s="1028"/>
      <c r="KZ88" s="1028"/>
      <c r="LA88" s="1028"/>
      <c r="LB88" s="1028"/>
      <c r="LC88" s="1028"/>
      <c r="LD88" s="1028"/>
      <c r="LE88" s="1028"/>
      <c r="LF88" s="1028"/>
      <c r="LG88" s="1028"/>
      <c r="LH88" s="1028"/>
      <c r="LI88" s="1028"/>
      <c r="LJ88" s="1028"/>
      <c r="LK88" s="1028"/>
      <c r="LL88" s="1028"/>
      <c r="LM88" s="1028"/>
      <c r="LN88" s="1028"/>
      <c r="LO88" s="1028"/>
      <c r="LP88" s="1028"/>
      <c r="LQ88" s="1028"/>
      <c r="LR88" s="1028"/>
      <c r="LS88" s="1028"/>
      <c r="LT88" s="1028"/>
      <c r="LU88" s="1028"/>
      <c r="LV88" s="1028"/>
      <c r="LW88" s="1028"/>
      <c r="LX88" s="1028"/>
      <c r="LY88" s="1028"/>
      <c r="LZ88" s="1028"/>
      <c r="MA88" s="1028"/>
      <c r="MB88" s="1028"/>
      <c r="MC88" s="1028"/>
      <c r="MD88" s="1028"/>
      <c r="ME88" s="1028"/>
      <c r="MF88" s="1028"/>
      <c r="MG88" s="1028"/>
      <c r="MH88" s="1028"/>
      <c r="MI88" s="1028"/>
      <c r="MJ88" s="1028"/>
      <c r="MK88" s="1028"/>
      <c r="ML88" s="1028"/>
      <c r="MM88" s="1028"/>
      <c r="MN88" s="1028"/>
      <c r="MO88" s="1028"/>
      <c r="MP88" s="1028"/>
      <c r="MQ88" s="1028"/>
      <c r="MR88" s="1028"/>
      <c r="MS88" s="1028"/>
      <c r="MT88" s="1028"/>
      <c r="MU88" s="1028"/>
      <c r="MV88" s="1028"/>
      <c r="MW88" s="1028"/>
      <c r="MX88" s="1028"/>
      <c r="MY88" s="1028"/>
      <c r="MZ88" s="1028"/>
      <c r="NA88" s="1028"/>
      <c r="NB88" s="1028"/>
      <c r="NC88" s="1028"/>
      <c r="ND88" s="1028"/>
      <c r="NE88" s="1028"/>
      <c r="NF88" s="1028"/>
      <c r="NG88" s="1028"/>
      <c r="NH88" s="1028"/>
      <c r="NI88" s="1028"/>
      <c r="NJ88" s="1028"/>
      <c r="NK88" s="1028"/>
      <c r="NL88" s="1028"/>
      <c r="NM88" s="1028"/>
      <c r="NN88" s="1028"/>
      <c r="NO88" s="1028"/>
      <c r="NP88" s="1028"/>
      <c r="NQ88" s="1028"/>
      <c r="NR88" s="1028"/>
      <c r="NS88" s="1028"/>
      <c r="NT88" s="1028"/>
      <c r="NU88" s="1028"/>
      <c r="NV88" s="1028"/>
      <c r="NW88" s="1028"/>
      <c r="NX88" s="1028"/>
      <c r="NY88" s="1028"/>
      <c r="NZ88" s="1028"/>
      <c r="OA88" s="1028"/>
      <c r="OB88" s="1028"/>
      <c r="OC88" s="1028"/>
      <c r="OD88" s="1028"/>
      <c r="OE88" s="1028"/>
      <c r="OF88" s="1028"/>
      <c r="OG88" s="1028"/>
      <c r="OH88" s="1028"/>
      <c r="OI88" s="1028"/>
      <c r="OJ88" s="1028"/>
      <c r="OK88" s="1028"/>
      <c r="OL88" s="1028"/>
      <c r="OM88" s="1028"/>
      <c r="ON88" s="1028"/>
      <c r="OO88" s="1028"/>
      <c r="OP88" s="1028"/>
      <c r="OQ88" s="1028"/>
      <c r="OR88" s="1028"/>
      <c r="OS88" s="1028"/>
      <c r="OT88" s="1028"/>
      <c r="OU88" s="1028"/>
      <c r="OV88" s="1028"/>
      <c r="OW88" s="1028"/>
      <c r="OX88" s="1028"/>
      <c r="OY88" s="1028"/>
      <c r="OZ88" s="1028"/>
      <c r="PA88" s="1028"/>
      <c r="PB88" s="1028"/>
      <c r="PC88" s="1028"/>
      <c r="PD88" s="1028"/>
      <c r="PE88" s="1028"/>
      <c r="PF88" s="1028"/>
      <c r="PG88" s="1028"/>
      <c r="PH88" s="1028"/>
      <c r="PI88" s="1028"/>
      <c r="PJ88" s="1028"/>
      <c r="PK88" s="1028"/>
      <c r="PL88" s="1028"/>
      <c r="PM88" s="1028"/>
      <c r="PN88" s="1028"/>
      <c r="PO88" s="1028"/>
      <c r="PP88" s="1028"/>
      <c r="PQ88" s="1028"/>
      <c r="PR88" s="1028"/>
      <c r="PS88" s="1028"/>
      <c r="PT88" s="1028"/>
      <c r="PU88" s="1028"/>
      <c r="PV88" s="1028"/>
      <c r="PW88" s="1028"/>
      <c r="PX88" s="1028"/>
      <c r="PY88" s="1028"/>
      <c r="PZ88" s="1028"/>
      <c r="QA88" s="1028"/>
      <c r="QB88" s="1028"/>
      <c r="QC88" s="1028"/>
      <c r="QD88" s="1028"/>
      <c r="QE88" s="1028"/>
      <c r="QF88" s="1028"/>
      <c r="QG88" s="1028"/>
      <c r="QH88" s="1028"/>
      <c r="QI88" s="1028"/>
      <c r="QJ88" s="1028"/>
      <c r="QK88" s="1028"/>
      <c r="QL88" s="1028"/>
      <c r="QM88" s="1028"/>
      <c r="QN88" s="1028"/>
      <c r="QO88" s="1028"/>
      <c r="QP88" s="1028"/>
      <c r="QQ88" s="1028"/>
      <c r="QR88" s="1028"/>
      <c r="QS88" s="1028"/>
      <c r="QT88" s="1028"/>
      <c r="QU88" s="1028"/>
      <c r="QV88" s="1028"/>
      <c r="QW88" s="1028"/>
      <c r="QX88" s="1028"/>
      <c r="QY88" s="1028"/>
      <c r="QZ88" s="1028"/>
      <c r="RA88" s="1028"/>
      <c r="RB88" s="1028"/>
      <c r="RC88" s="1028"/>
      <c r="RD88" s="1028"/>
      <c r="RE88" s="1028"/>
      <c r="RF88" s="1028"/>
      <c r="RG88" s="1028"/>
      <c r="RH88" s="1028"/>
      <c r="RI88" s="1028"/>
      <c r="RJ88" s="1028"/>
      <c r="RK88" s="1028"/>
      <c r="RL88" s="1028"/>
      <c r="RM88" s="1028"/>
      <c r="RN88" s="1028"/>
      <c r="RO88" s="1028"/>
      <c r="RP88" s="1028"/>
      <c r="RQ88" s="1028"/>
      <c r="RR88" s="1028"/>
      <c r="RS88" s="1028"/>
      <c r="RT88" s="1028"/>
      <c r="RU88" s="1028"/>
      <c r="RV88" s="1028"/>
      <c r="RW88" s="1028"/>
      <c r="RX88" s="1028"/>
      <c r="RY88" s="1028"/>
      <c r="RZ88" s="1028"/>
      <c r="SA88" s="1028"/>
      <c r="SB88" s="1028"/>
      <c r="SC88" s="1028"/>
      <c r="SD88" s="1028"/>
      <c r="SE88" s="1028"/>
      <c r="SF88" s="1028"/>
      <c r="SG88" s="1028"/>
      <c r="SH88" s="1028"/>
      <c r="SI88" s="1028"/>
      <c r="SJ88" s="1028"/>
      <c r="SK88" s="1028"/>
      <c r="SL88" s="1028"/>
      <c r="SM88" s="1028"/>
      <c r="SN88" s="1028"/>
      <c r="SO88" s="1028"/>
      <c r="SP88" s="1028"/>
      <c r="SQ88" s="1028"/>
      <c r="SR88" s="1028"/>
      <c r="SS88" s="1028"/>
      <c r="ST88" s="1028"/>
      <c r="SU88" s="1028"/>
      <c r="SV88" s="1028"/>
      <c r="SW88" s="1028"/>
      <c r="SX88" s="1028"/>
      <c r="SY88" s="1028"/>
      <c r="SZ88" s="1028"/>
      <c r="TA88" s="1028"/>
      <c r="TB88" s="1028"/>
      <c r="TC88" s="1028"/>
      <c r="TD88" s="1028"/>
      <c r="TE88" s="1028"/>
      <c r="TF88" s="1028"/>
      <c r="TG88" s="1028"/>
      <c r="TH88" s="1028"/>
      <c r="TI88" s="1028"/>
      <c r="TJ88" s="1028"/>
      <c r="TK88" s="1028"/>
      <c r="TL88" s="1028"/>
      <c r="TM88" s="1028"/>
      <c r="TN88" s="1028"/>
      <c r="TO88" s="1028"/>
      <c r="TP88" s="1028"/>
      <c r="TQ88" s="1028"/>
      <c r="TR88" s="1028"/>
      <c r="TS88" s="1028"/>
      <c r="TT88" s="1028"/>
      <c r="TU88" s="1028"/>
      <c r="TV88" s="1028"/>
      <c r="TW88" s="1028"/>
      <c r="TX88" s="1028"/>
      <c r="TY88" s="1028"/>
      <c r="TZ88" s="1028"/>
      <c r="UA88" s="1028"/>
      <c r="UB88" s="1028"/>
      <c r="UC88" s="1028"/>
      <c r="UD88" s="1028"/>
      <c r="UE88" s="1028"/>
      <c r="UF88" s="1028"/>
      <c r="UG88" s="1028"/>
      <c r="UH88" s="1028"/>
      <c r="UI88" s="1028"/>
      <c r="UJ88" s="1028"/>
      <c r="UK88" s="1028"/>
      <c r="UL88" s="1028"/>
      <c r="UM88" s="1028"/>
      <c r="UN88" s="1028"/>
      <c r="UO88" s="1028"/>
      <c r="UP88" s="1028"/>
      <c r="UQ88" s="1028"/>
      <c r="UR88" s="1028"/>
      <c r="US88" s="1028"/>
      <c r="UT88" s="1028"/>
      <c r="UU88" s="1028"/>
      <c r="UV88" s="1028"/>
      <c r="UW88" s="1028"/>
      <c r="UX88" s="1028"/>
      <c r="UY88" s="1028"/>
      <c r="UZ88" s="1028"/>
      <c r="VA88" s="1028"/>
      <c r="VB88" s="1028"/>
      <c r="VC88" s="1028"/>
      <c r="VD88" s="1028"/>
      <c r="VE88" s="1028"/>
      <c r="VF88" s="1028"/>
      <c r="VG88" s="1028"/>
      <c r="VH88" s="1028"/>
      <c r="VI88" s="1028"/>
      <c r="VJ88" s="1028"/>
      <c r="VK88" s="1028"/>
      <c r="VL88" s="1028"/>
      <c r="VM88" s="1028"/>
      <c r="VN88" s="1028"/>
      <c r="VO88" s="1028"/>
      <c r="VP88" s="1028"/>
      <c r="VQ88" s="1028"/>
      <c r="VR88" s="1028"/>
      <c r="VS88" s="1028"/>
      <c r="VT88" s="1028"/>
      <c r="VU88" s="1028"/>
      <c r="VV88" s="1028"/>
      <c r="VW88" s="1028"/>
      <c r="VX88" s="1028"/>
      <c r="VY88" s="1028"/>
      <c r="VZ88" s="1028"/>
      <c r="WA88" s="1028"/>
      <c r="WB88" s="1028"/>
      <c r="WC88" s="1028"/>
      <c r="WD88" s="1028"/>
      <c r="WE88" s="1028"/>
      <c r="WF88" s="1028"/>
      <c r="WG88" s="1028"/>
      <c r="WH88" s="1028"/>
      <c r="WI88" s="1028"/>
      <c r="WJ88" s="1028"/>
      <c r="WK88" s="1028"/>
      <c r="WL88" s="1028"/>
      <c r="WM88" s="1028"/>
      <c r="WN88" s="1028"/>
      <c r="WO88" s="1028"/>
      <c r="WP88" s="1028"/>
      <c r="WQ88" s="1028"/>
      <c r="WR88" s="1028"/>
      <c r="WS88" s="1028"/>
      <c r="WT88" s="1028"/>
      <c r="WU88" s="1028"/>
      <c r="WV88" s="1028"/>
      <c r="WW88" s="1028"/>
      <c r="WX88" s="1028"/>
      <c r="WY88" s="1028"/>
      <c r="WZ88" s="1028"/>
      <c r="XA88" s="1028"/>
      <c r="XB88" s="1028"/>
      <c r="XC88" s="1028"/>
      <c r="XD88" s="1028"/>
      <c r="XE88" s="1028"/>
      <c r="XF88" s="1028"/>
      <c r="XG88" s="1028"/>
      <c r="XH88" s="1028"/>
      <c r="XI88" s="1028"/>
      <c r="XJ88" s="1028"/>
      <c r="XK88" s="1028"/>
      <c r="XL88" s="1028"/>
      <c r="XM88" s="1028"/>
      <c r="XN88" s="1028"/>
      <c r="XO88" s="1028"/>
      <c r="XP88" s="1028"/>
      <c r="XQ88" s="1028"/>
      <c r="XR88" s="1028"/>
      <c r="XS88" s="1028"/>
      <c r="XT88" s="1028"/>
      <c r="XU88" s="1028"/>
      <c r="XV88" s="1028"/>
      <c r="XW88" s="1028"/>
      <c r="XX88" s="1028"/>
      <c r="XY88" s="1028"/>
      <c r="XZ88" s="1028"/>
      <c r="YA88" s="1028"/>
      <c r="YB88" s="1028"/>
      <c r="YC88" s="1028"/>
      <c r="YD88" s="1028"/>
      <c r="YE88" s="1028"/>
      <c r="YF88" s="1028"/>
      <c r="YG88" s="1028"/>
      <c r="YH88" s="1028"/>
      <c r="YI88" s="1028"/>
      <c r="YJ88" s="1028"/>
      <c r="YK88" s="1028"/>
      <c r="YL88" s="1028"/>
      <c r="YM88" s="1028"/>
      <c r="YN88" s="1028"/>
      <c r="YO88" s="1028"/>
      <c r="YP88" s="1028"/>
      <c r="YQ88" s="1028"/>
      <c r="YR88" s="1028"/>
      <c r="YS88" s="1028"/>
      <c r="YT88" s="1028"/>
      <c r="YU88" s="1028"/>
      <c r="YV88" s="1028"/>
      <c r="YW88" s="1028"/>
      <c r="YX88" s="1028"/>
      <c r="YY88" s="1028"/>
      <c r="YZ88" s="1028"/>
      <c r="ZA88" s="1028"/>
      <c r="ZB88" s="1028"/>
      <c r="ZC88" s="1028"/>
      <c r="ZD88" s="1028"/>
      <c r="ZE88" s="1028"/>
      <c r="ZF88" s="1028"/>
      <c r="ZG88" s="1028"/>
      <c r="ZH88" s="1028"/>
      <c r="ZI88" s="1028"/>
      <c r="ZJ88" s="1028"/>
      <c r="ZK88" s="1028"/>
      <c r="ZL88" s="1028"/>
      <c r="ZM88" s="1028"/>
      <c r="ZN88" s="1028"/>
      <c r="ZO88" s="1028"/>
      <c r="ZP88" s="1028"/>
      <c r="ZQ88" s="1028"/>
      <c r="ZR88" s="1028"/>
      <c r="ZS88" s="1028"/>
      <c r="ZT88" s="1028"/>
      <c r="ZU88" s="1028"/>
      <c r="ZV88" s="1028"/>
      <c r="ZW88" s="1028"/>
      <c r="ZX88" s="1028"/>
      <c r="ZY88" s="1028"/>
      <c r="ZZ88" s="1028"/>
      <c r="AAA88" s="1028"/>
      <c r="AAB88" s="1028"/>
      <c r="AAC88" s="1028"/>
      <c r="AAD88" s="1028"/>
      <c r="AAE88" s="1028"/>
      <c r="AAF88" s="1028"/>
      <c r="AAG88" s="1028"/>
      <c r="AAH88" s="1028"/>
      <c r="AAI88" s="1028"/>
      <c r="AAJ88" s="1028"/>
      <c r="AAK88" s="1028"/>
      <c r="AAL88" s="1028"/>
      <c r="AAM88" s="1028"/>
      <c r="AAN88" s="1028"/>
      <c r="AAO88" s="1028"/>
      <c r="AAP88" s="1028"/>
      <c r="AAQ88" s="1028"/>
      <c r="AAR88" s="1028"/>
      <c r="AAS88" s="1028"/>
      <c r="AAT88" s="1028"/>
      <c r="AAU88" s="1028"/>
      <c r="AAV88" s="1028"/>
      <c r="AAW88" s="1028"/>
      <c r="AAX88" s="1028"/>
      <c r="AAY88" s="1028"/>
      <c r="AAZ88" s="1028"/>
      <c r="ABA88" s="1028"/>
      <c r="ABB88" s="1028"/>
      <c r="ABC88" s="1028"/>
      <c r="ABD88" s="1028"/>
      <c r="ABE88" s="1028"/>
      <c r="ABF88" s="1028"/>
      <c r="ABG88" s="1028"/>
      <c r="ABH88" s="1028"/>
      <c r="ABI88" s="1028"/>
      <c r="ABJ88" s="1028"/>
      <c r="ABK88" s="1028"/>
      <c r="ABL88" s="1028"/>
      <c r="ABM88" s="1028"/>
      <c r="ABN88" s="1028"/>
      <c r="ABO88" s="1028"/>
      <c r="ABP88" s="1028"/>
      <c r="ABQ88" s="1028"/>
      <c r="ABR88" s="1028"/>
      <c r="ABS88" s="1028"/>
      <c r="ABT88" s="1028"/>
      <c r="ABU88" s="1028"/>
      <c r="ABV88" s="1028"/>
      <c r="ABW88" s="1028"/>
      <c r="ABX88" s="1028"/>
      <c r="ABY88" s="1028"/>
      <c r="ABZ88" s="1028"/>
      <c r="ACA88" s="1028"/>
      <c r="ACB88" s="1028"/>
      <c r="ACC88" s="1028"/>
      <c r="ACD88" s="1028"/>
      <c r="ACE88" s="1028"/>
      <c r="ACF88" s="1028"/>
      <c r="ACG88" s="1028"/>
      <c r="ACH88" s="1028"/>
      <c r="ACI88" s="1028"/>
      <c r="ACJ88" s="1028"/>
      <c r="ACK88" s="1028"/>
      <c r="ACL88" s="1028"/>
      <c r="ACM88" s="1028"/>
      <c r="ACN88" s="1028"/>
      <c r="ACO88" s="1028"/>
      <c r="ACP88" s="1028"/>
      <c r="ACQ88" s="1028"/>
      <c r="ACR88" s="1028"/>
      <c r="ACS88" s="1028"/>
      <c r="ACT88" s="1028"/>
      <c r="ACU88" s="1028"/>
      <c r="ACV88" s="1028"/>
      <c r="ACW88" s="1028"/>
      <c r="ACX88" s="1028"/>
      <c r="ACY88" s="1028"/>
      <c r="ACZ88" s="1028"/>
      <c r="ADA88" s="1028"/>
      <c r="ADB88" s="1028"/>
      <c r="ADC88" s="1028"/>
      <c r="ADD88" s="1028"/>
      <c r="ADE88" s="1028"/>
      <c r="ADF88" s="1028"/>
      <c r="ADG88" s="1028"/>
      <c r="ADH88" s="1028"/>
      <c r="ADI88" s="1028"/>
      <c r="ADJ88" s="1028"/>
      <c r="ADK88" s="1028"/>
      <c r="ADL88" s="1028"/>
      <c r="ADM88" s="1028"/>
      <c r="ADN88" s="1028"/>
      <c r="ADO88" s="1028"/>
      <c r="ADP88" s="1028"/>
      <c r="ADQ88" s="1028"/>
      <c r="ADR88" s="1028"/>
      <c r="ADS88" s="1028"/>
      <c r="ADT88" s="1028"/>
      <c r="ADU88" s="1028"/>
      <c r="ADV88" s="1028"/>
      <c r="ADW88" s="1028"/>
      <c r="ADX88" s="1028"/>
      <c r="ADY88" s="1028"/>
      <c r="ADZ88" s="1028"/>
      <c r="AEA88" s="1028"/>
      <c r="AEB88" s="1028"/>
      <c r="AEC88" s="1028"/>
      <c r="AED88" s="1028"/>
      <c r="AEE88" s="1028"/>
      <c r="AEF88" s="1028"/>
      <c r="AEG88" s="1028"/>
      <c r="AEH88" s="1028"/>
      <c r="AEI88" s="1028"/>
      <c r="AEJ88" s="1028"/>
      <c r="AEK88" s="1028"/>
      <c r="AEL88" s="1028"/>
      <c r="AEM88" s="1028"/>
      <c r="AEN88" s="1028"/>
      <c r="AEO88" s="1028"/>
      <c r="AEP88" s="1028"/>
      <c r="AEQ88" s="1028"/>
      <c r="AER88" s="1028"/>
      <c r="AES88" s="1028"/>
      <c r="AET88" s="1028"/>
      <c r="AEU88" s="1028"/>
      <c r="AEV88" s="1028"/>
      <c r="AEW88" s="1028"/>
      <c r="AEX88" s="1028"/>
      <c r="AEY88" s="1028"/>
      <c r="AEZ88" s="1028"/>
      <c r="AFA88" s="1028"/>
      <c r="AFB88" s="1028"/>
      <c r="AFC88" s="1028"/>
      <c r="AFD88" s="1028"/>
      <c r="AFE88" s="1028"/>
      <c r="AFF88" s="1028"/>
      <c r="AFG88" s="1028"/>
      <c r="AFH88" s="1028"/>
      <c r="AFI88" s="1028"/>
      <c r="AFJ88" s="1028"/>
      <c r="AFK88" s="1028"/>
      <c r="AFL88" s="1028"/>
      <c r="AFM88" s="1028"/>
      <c r="AFN88" s="1028"/>
      <c r="AFO88" s="1028"/>
      <c r="AFP88" s="1028"/>
      <c r="AFQ88" s="1028"/>
      <c r="AFR88" s="1028"/>
      <c r="AFS88" s="1028"/>
      <c r="AFT88" s="1028"/>
      <c r="AFU88" s="1028"/>
      <c r="AFV88" s="1028"/>
      <c r="AFW88" s="1028"/>
      <c r="AFX88" s="1028"/>
      <c r="AFY88" s="1028"/>
      <c r="AFZ88" s="1028"/>
      <c r="AGA88" s="1028"/>
      <c r="AGB88" s="1028"/>
      <c r="AGC88" s="1028"/>
      <c r="AGD88" s="1028"/>
      <c r="AGE88" s="1028"/>
      <c r="AGF88" s="1028"/>
      <c r="AGG88" s="1028"/>
      <c r="AGH88" s="1028"/>
      <c r="AGI88" s="1028"/>
      <c r="AGJ88" s="1028"/>
      <c r="AGK88" s="1028"/>
      <c r="AGL88" s="1028"/>
      <c r="AGM88" s="1028"/>
      <c r="AGN88" s="1028"/>
      <c r="AGO88" s="1028"/>
      <c r="AGP88" s="1028"/>
      <c r="AGQ88" s="1028"/>
      <c r="AGR88" s="1028"/>
      <c r="AGS88" s="1028"/>
      <c r="AGT88" s="1028"/>
      <c r="AGU88" s="1028"/>
      <c r="AGV88" s="1028"/>
      <c r="AGW88" s="1028"/>
      <c r="AGX88" s="1028"/>
      <c r="AGY88" s="1028"/>
      <c r="AGZ88" s="1028"/>
      <c r="AHA88" s="1028"/>
      <c r="AHB88" s="1028"/>
      <c r="AHC88" s="1028"/>
      <c r="AHD88" s="1028"/>
      <c r="AHE88" s="1028"/>
      <c r="AHF88" s="1028"/>
      <c r="AHG88" s="1028"/>
      <c r="AHH88" s="1028"/>
      <c r="AHI88" s="1028"/>
      <c r="AHJ88" s="1028"/>
      <c r="AHK88" s="1028"/>
      <c r="AHL88" s="1028"/>
      <c r="AHM88" s="1028"/>
      <c r="AHN88" s="1028"/>
      <c r="AHO88" s="1028"/>
      <c r="AHP88" s="1028"/>
      <c r="AHQ88" s="1028"/>
      <c r="AHR88" s="1028"/>
      <c r="AHS88" s="1028"/>
      <c r="AHT88" s="1028"/>
      <c r="AHU88" s="1028"/>
      <c r="AHV88" s="1028"/>
      <c r="AHW88" s="1028"/>
      <c r="AHX88" s="1028"/>
      <c r="AHY88" s="1028"/>
      <c r="AHZ88" s="1028"/>
      <c r="AIA88" s="1028"/>
      <c r="AIB88" s="1028"/>
      <c r="AIC88" s="1028"/>
      <c r="AID88" s="1028"/>
      <c r="AIE88" s="1028"/>
      <c r="AIF88" s="1028"/>
      <c r="AIG88" s="1028"/>
      <c r="AIH88" s="1028"/>
      <c r="AII88" s="1028"/>
      <c r="AIJ88" s="1028"/>
      <c r="AIK88" s="1028"/>
      <c r="AIL88" s="1028"/>
      <c r="AIM88" s="1028"/>
      <c r="AIN88" s="1028"/>
      <c r="AIO88" s="1028"/>
      <c r="AIP88" s="1028"/>
      <c r="AIQ88" s="1028"/>
      <c r="AIR88" s="1028"/>
      <c r="AIS88" s="1028"/>
      <c r="AIT88" s="1028"/>
      <c r="AIU88" s="1028"/>
      <c r="AIV88" s="1028"/>
      <c r="AIW88" s="1028"/>
      <c r="AIX88" s="1028"/>
      <c r="AIY88" s="1028"/>
      <c r="AIZ88" s="1028"/>
      <c r="AJA88" s="1028"/>
      <c r="AJB88" s="1028"/>
      <c r="AJC88" s="1028"/>
      <c r="AJD88" s="1028"/>
      <c r="AJE88" s="1028"/>
      <c r="AJF88" s="1028"/>
      <c r="AJG88" s="1028"/>
      <c r="AJH88" s="1028"/>
      <c r="AJI88" s="1028"/>
      <c r="AJJ88" s="1028"/>
      <c r="AJK88" s="1028"/>
      <c r="AJL88" s="1028"/>
      <c r="AJM88" s="1028"/>
      <c r="AJN88" s="1028"/>
      <c r="AJO88" s="1028"/>
      <c r="AJP88" s="1028"/>
      <c r="AJQ88" s="1028"/>
      <c r="AJR88" s="1028"/>
      <c r="AJS88" s="1028"/>
      <c r="AJT88" s="1028"/>
      <c r="AJU88" s="1028"/>
      <c r="AJV88" s="1028"/>
      <c r="AJW88" s="1028"/>
      <c r="AJX88" s="1028"/>
      <c r="AJY88" s="1028"/>
      <c r="AJZ88" s="1028"/>
      <c r="AKA88" s="1028"/>
      <c r="AKB88" s="1028"/>
      <c r="AKC88" s="1028"/>
      <c r="AKD88" s="1028"/>
      <c r="AKE88" s="1028"/>
      <c r="AKF88" s="1028"/>
      <c r="AKG88" s="1028"/>
      <c r="AKH88" s="1028"/>
      <c r="AKI88" s="1028"/>
      <c r="AKJ88" s="1028"/>
      <c r="AKK88" s="1028"/>
      <c r="AKL88" s="1028"/>
      <c r="AKM88" s="1028"/>
      <c r="AKN88" s="1028"/>
      <c r="AKO88" s="1028"/>
      <c r="AKP88" s="1028"/>
      <c r="AKQ88" s="1028"/>
      <c r="AKR88" s="1028"/>
      <c r="AKS88" s="1028"/>
      <c r="AKT88" s="1028"/>
      <c r="AKU88" s="1028"/>
      <c r="AKV88" s="1028"/>
      <c r="AKW88" s="1028"/>
      <c r="AKX88" s="1028"/>
      <c r="AKY88" s="1028"/>
      <c r="AKZ88" s="1028"/>
      <c r="ALA88" s="1028"/>
      <c r="ALB88" s="1028"/>
      <c r="ALC88" s="1028"/>
      <c r="ALD88" s="1028"/>
      <c r="ALE88" s="1028"/>
      <c r="ALF88" s="1028"/>
      <c r="ALG88" s="1028"/>
      <c r="ALH88" s="1028"/>
      <c r="ALI88" s="1028"/>
      <c r="ALJ88" s="1028"/>
      <c r="ALK88" s="1028"/>
      <c r="ALL88" s="1028"/>
      <c r="ALM88" s="1028"/>
      <c r="ALN88" s="1028"/>
      <c r="ALO88" s="1028"/>
      <c r="ALP88" s="1028"/>
      <c r="ALQ88" s="1028"/>
      <c r="ALR88" s="1028"/>
      <c r="ALS88" s="1028"/>
      <c r="ALT88" s="1028"/>
      <c r="ALU88" s="1028"/>
      <c r="ALV88" s="1028"/>
      <c r="ALW88" s="1028"/>
      <c r="ALX88" s="1028"/>
      <c r="ALY88" s="1028"/>
      <c r="ALZ88" s="1028"/>
      <c r="AMA88" s="1028"/>
      <c r="AMB88" s="1028"/>
      <c r="AMC88" s="1028"/>
      <c r="AMD88" s="1028"/>
      <c r="AME88" s="1028"/>
      <c r="AMF88" s="1028"/>
      <c r="AMG88" s="1028"/>
      <c r="AMH88" s="1028"/>
      <c r="AMI88" s="1028"/>
      <c r="AMJ88" s="1028"/>
      <c r="AMK88" s="1028"/>
      <c r="AML88" s="1028"/>
      <c r="AMM88" s="1028"/>
      <c r="AMN88" s="1028"/>
      <c r="AMO88" s="1028"/>
      <c r="AMP88" s="1028"/>
      <c r="AMQ88" s="1028"/>
      <c r="AMR88" s="1028"/>
      <c r="AMS88" s="1028"/>
      <c r="AMT88" s="1028"/>
      <c r="AMU88" s="1028"/>
      <c r="AMV88" s="1028"/>
      <c r="AMW88" s="1028"/>
      <c r="AMX88" s="1028"/>
      <c r="AMY88" s="1028"/>
      <c r="AMZ88" s="1028"/>
      <c r="ANA88" s="1028"/>
      <c r="ANB88" s="1028"/>
      <c r="ANC88" s="1028"/>
      <c r="AND88" s="1028"/>
      <c r="ANE88" s="1028"/>
      <c r="ANF88" s="1028"/>
      <c r="ANG88" s="1028"/>
      <c r="ANH88" s="1028"/>
      <c r="ANI88" s="1028"/>
      <c r="ANJ88" s="1028"/>
      <c r="ANK88" s="1028"/>
      <c r="ANL88" s="1028"/>
      <c r="ANM88" s="1028"/>
      <c r="ANN88" s="1028"/>
      <c r="ANO88" s="1028"/>
      <c r="ANP88" s="1028"/>
      <c r="ANQ88" s="1028"/>
      <c r="ANR88" s="1028"/>
      <c r="ANS88" s="1028"/>
      <c r="ANT88" s="1028"/>
      <c r="ANU88" s="1028"/>
      <c r="ANV88" s="1028"/>
      <c r="ANW88" s="1028"/>
      <c r="ANX88" s="1028"/>
      <c r="ANY88" s="1028"/>
      <c r="ANZ88" s="1028"/>
      <c r="AOA88" s="1028"/>
      <c r="AOB88" s="1028"/>
      <c r="AOC88" s="1028"/>
      <c r="AOD88" s="1028"/>
      <c r="AOE88" s="1028"/>
      <c r="AOF88" s="1028"/>
      <c r="AOG88" s="1028"/>
      <c r="AOH88" s="1028"/>
      <c r="AOI88" s="1028"/>
      <c r="AOJ88" s="1028"/>
      <c r="AOK88" s="1028"/>
      <c r="AOL88" s="1028"/>
      <c r="AOM88" s="1028"/>
      <c r="AON88" s="1028"/>
      <c r="AOO88" s="1028"/>
      <c r="AOP88" s="1028"/>
      <c r="AOQ88" s="1028"/>
      <c r="AOR88" s="1028"/>
      <c r="AOS88" s="1028"/>
      <c r="AOT88" s="1028"/>
      <c r="AOU88" s="1028"/>
      <c r="AOV88" s="1028"/>
      <c r="AOW88" s="1028"/>
      <c r="AOX88" s="1028"/>
      <c r="AOY88" s="1028"/>
      <c r="AOZ88" s="1028"/>
      <c r="APA88" s="1028"/>
      <c r="APB88" s="1028"/>
      <c r="APC88" s="1028"/>
      <c r="APD88" s="1028"/>
      <c r="APE88" s="1028"/>
      <c r="APF88" s="1028"/>
      <c r="APG88" s="1028"/>
      <c r="APH88" s="1028"/>
      <c r="API88" s="1028"/>
      <c r="APJ88" s="1028"/>
      <c r="APK88" s="1028"/>
      <c r="APL88" s="1028"/>
      <c r="APM88" s="1028"/>
      <c r="APN88" s="1028"/>
      <c r="APO88" s="1028"/>
      <c r="APP88" s="1028"/>
      <c r="APQ88" s="1028"/>
      <c r="APR88" s="1028"/>
      <c r="APS88" s="1028"/>
      <c r="APT88" s="1028"/>
      <c r="APU88" s="1028"/>
      <c r="APV88" s="1028"/>
      <c r="APW88" s="1028"/>
      <c r="APX88" s="1028"/>
      <c r="APY88" s="1028"/>
      <c r="APZ88" s="1028"/>
      <c r="AQA88" s="1028"/>
      <c r="AQB88" s="1028"/>
      <c r="AQC88" s="1028"/>
      <c r="AQD88" s="1028"/>
      <c r="AQE88" s="1028"/>
      <c r="AQF88" s="1028"/>
      <c r="AQG88" s="1028"/>
      <c r="AQH88" s="1028"/>
      <c r="AQI88" s="1028"/>
      <c r="AQJ88" s="1028"/>
      <c r="AQK88" s="1028"/>
      <c r="AQL88" s="1028"/>
      <c r="AQM88" s="1028"/>
      <c r="AQN88" s="1028"/>
      <c r="AQO88" s="1028"/>
      <c r="AQP88" s="1028"/>
      <c r="AQQ88" s="1028"/>
      <c r="AQR88" s="1028"/>
      <c r="AQS88" s="1028"/>
      <c r="AQT88" s="1028"/>
      <c r="AQU88" s="1028"/>
      <c r="AQV88" s="1028"/>
      <c r="AQW88" s="1028"/>
      <c r="AQX88" s="1028"/>
      <c r="AQY88" s="1028"/>
      <c r="AQZ88" s="1028"/>
      <c r="ARA88" s="1028"/>
      <c r="ARB88" s="1028"/>
      <c r="ARC88" s="1028"/>
      <c r="ARD88" s="1028"/>
      <c r="ARE88" s="1028"/>
      <c r="ARF88" s="1028"/>
      <c r="ARG88" s="1028"/>
      <c r="ARH88" s="1028"/>
      <c r="ARI88" s="1028"/>
      <c r="ARJ88" s="1028"/>
      <c r="ARK88" s="1028"/>
      <c r="ARL88" s="1028"/>
      <c r="ARM88" s="1028"/>
      <c r="ARN88" s="1028"/>
      <c r="ARO88" s="1028"/>
      <c r="ARP88" s="1028"/>
      <c r="ARQ88" s="1028"/>
      <c r="ARR88" s="1028"/>
      <c r="ARS88" s="1028"/>
      <c r="ART88" s="1028"/>
      <c r="ARU88" s="1028"/>
      <c r="ARV88" s="1028"/>
      <c r="ARW88" s="1028"/>
      <c r="ARX88" s="1028"/>
      <c r="ARY88" s="1028"/>
      <c r="ARZ88" s="1028"/>
      <c r="ASA88" s="1028"/>
      <c r="ASB88" s="1028"/>
      <c r="ASC88" s="1028"/>
      <c r="ASD88" s="1028"/>
      <c r="ASE88" s="1028"/>
      <c r="ASF88" s="1028"/>
      <c r="ASG88" s="1028"/>
      <c r="ASH88" s="1028"/>
      <c r="ASI88" s="1028"/>
      <c r="ASJ88" s="1028"/>
      <c r="ASK88" s="1028"/>
      <c r="ASL88" s="1028"/>
      <c r="ASM88" s="1028"/>
      <c r="ASN88" s="1028"/>
      <c r="ASO88" s="1028"/>
      <c r="ASP88" s="1028"/>
      <c r="ASQ88" s="1028"/>
      <c r="ASR88" s="1028"/>
      <c r="ASS88" s="1028"/>
      <c r="AST88" s="1028"/>
      <c r="ASU88" s="1028"/>
      <c r="ASV88" s="1028"/>
      <c r="ASW88" s="1028"/>
      <c r="ASX88" s="1028"/>
      <c r="ASY88" s="1028"/>
      <c r="ASZ88" s="1028"/>
      <c r="ATA88" s="1028"/>
      <c r="ATB88" s="1028"/>
      <c r="ATC88" s="1028"/>
      <c r="ATD88" s="1028"/>
      <c r="ATE88" s="1028"/>
      <c r="ATF88" s="1028"/>
      <c r="ATG88" s="1028"/>
      <c r="ATH88" s="1028"/>
      <c r="ATI88" s="1028"/>
      <c r="ATJ88" s="1028"/>
      <c r="ATK88" s="1028"/>
      <c r="ATL88" s="1028"/>
      <c r="ATM88" s="1028"/>
      <c r="ATN88" s="1028"/>
      <c r="ATO88" s="1028"/>
      <c r="ATP88" s="1028"/>
      <c r="ATQ88" s="1028"/>
      <c r="ATR88" s="1028"/>
      <c r="ATS88" s="1028"/>
      <c r="ATT88" s="1028"/>
      <c r="ATU88" s="1028"/>
      <c r="ATV88" s="1028"/>
      <c r="ATW88" s="1028"/>
      <c r="ATX88" s="1028"/>
      <c r="ATY88" s="1028"/>
      <c r="ATZ88" s="1028"/>
      <c r="AUA88" s="1028"/>
      <c r="AUB88" s="1028"/>
      <c r="AUC88" s="1028"/>
      <c r="AUD88" s="1028"/>
      <c r="AUE88" s="1028"/>
      <c r="AUF88" s="1028"/>
      <c r="AUG88" s="1028"/>
      <c r="AUH88" s="1028"/>
      <c r="AUI88" s="1028"/>
      <c r="AUJ88" s="1028"/>
      <c r="AUK88" s="1028"/>
      <c r="AUL88" s="1028"/>
      <c r="AUM88" s="1028"/>
      <c r="AUN88" s="1028"/>
      <c r="AUO88" s="1028"/>
      <c r="AUP88" s="1028"/>
      <c r="AUQ88" s="1028"/>
      <c r="AUR88" s="1028"/>
      <c r="AUS88" s="1028"/>
      <c r="AUT88" s="1028"/>
      <c r="AUU88" s="1028"/>
      <c r="AUV88" s="1028"/>
      <c r="AUW88" s="1028"/>
      <c r="AUX88" s="1028"/>
      <c r="AUY88" s="1028"/>
      <c r="AUZ88" s="1028"/>
      <c r="AVA88" s="1028"/>
      <c r="AVB88" s="1028"/>
      <c r="AVC88" s="1028"/>
      <c r="AVD88" s="1028"/>
      <c r="AVE88" s="1028"/>
      <c r="AVF88" s="1028"/>
      <c r="AVG88" s="1028"/>
      <c r="AVH88" s="1028"/>
      <c r="AVI88" s="1028"/>
      <c r="AVJ88" s="1028"/>
      <c r="AVK88" s="1028"/>
      <c r="AVL88" s="1028"/>
      <c r="AVM88" s="1028"/>
      <c r="AVN88" s="1028"/>
      <c r="AVO88" s="1028"/>
      <c r="AVP88" s="1028"/>
      <c r="AVQ88" s="1028"/>
      <c r="AVR88" s="1028"/>
      <c r="AVS88" s="1028"/>
      <c r="AVT88" s="1028"/>
      <c r="AVU88" s="1028"/>
      <c r="AVV88" s="1028"/>
      <c r="AVW88" s="1028"/>
      <c r="AVX88" s="1028"/>
      <c r="AVY88" s="1028"/>
      <c r="AVZ88" s="1028"/>
      <c r="AWA88" s="1028"/>
      <c r="AWB88" s="1028"/>
      <c r="AWC88" s="1028"/>
      <c r="AWD88" s="1028"/>
      <c r="AWE88" s="1028"/>
      <c r="AWF88" s="1028"/>
      <c r="AWG88" s="1028"/>
      <c r="AWH88" s="1028"/>
      <c r="AWI88" s="1028"/>
      <c r="AWJ88" s="1028"/>
      <c r="AWK88" s="1028"/>
      <c r="AWL88" s="1028"/>
      <c r="AWM88" s="1028"/>
      <c r="AWN88" s="1028"/>
      <c r="AWO88" s="1028"/>
      <c r="AWP88" s="1028"/>
      <c r="AWQ88" s="1028"/>
      <c r="AWR88" s="1028"/>
      <c r="AWS88" s="1028"/>
      <c r="AWT88" s="1028"/>
      <c r="AWU88" s="1028"/>
      <c r="AWV88" s="1028"/>
      <c r="AWW88" s="1028"/>
      <c r="AWX88" s="1028"/>
      <c r="AWY88" s="1028"/>
      <c r="AWZ88" s="1028"/>
      <c r="AXA88" s="1028"/>
      <c r="AXB88" s="1028"/>
      <c r="AXC88" s="1028"/>
      <c r="AXD88" s="1028"/>
      <c r="AXE88" s="1028"/>
      <c r="AXF88" s="1028"/>
      <c r="AXG88" s="1028"/>
      <c r="AXH88" s="1028"/>
      <c r="AXI88" s="1028"/>
      <c r="AXJ88" s="1028"/>
      <c r="AXK88" s="1028"/>
      <c r="AXL88" s="1028"/>
      <c r="AXM88" s="1028"/>
      <c r="AXN88" s="1028"/>
      <c r="AXO88" s="1028"/>
      <c r="AXP88" s="1028"/>
      <c r="AXQ88" s="1028"/>
      <c r="AXR88" s="1028"/>
      <c r="AXS88" s="1028"/>
      <c r="AXT88" s="1028"/>
      <c r="AXU88" s="1028"/>
      <c r="AXV88" s="1028"/>
      <c r="AXW88" s="1028"/>
      <c r="AXX88" s="1028"/>
      <c r="AXY88" s="1028"/>
      <c r="AXZ88" s="1028"/>
      <c r="AYA88" s="1028"/>
      <c r="AYB88" s="1028"/>
      <c r="AYC88" s="1028"/>
      <c r="AYD88" s="1028"/>
      <c r="AYE88" s="1028"/>
      <c r="AYF88" s="1028"/>
      <c r="AYG88" s="1028"/>
      <c r="AYH88" s="1028"/>
      <c r="AYI88" s="1028"/>
      <c r="AYJ88" s="1028"/>
      <c r="AYK88" s="1028"/>
      <c r="AYL88" s="1028"/>
      <c r="AYM88" s="1028"/>
      <c r="AYN88" s="1028"/>
      <c r="AYO88" s="1028"/>
      <c r="AYP88" s="1028"/>
      <c r="AYQ88" s="1028"/>
      <c r="AYR88" s="1028"/>
      <c r="AYS88" s="1028"/>
      <c r="AYT88" s="1028"/>
      <c r="AYU88" s="1028"/>
      <c r="AYV88" s="1028"/>
      <c r="AYW88" s="1028"/>
      <c r="AYX88" s="1028"/>
      <c r="AYY88" s="1028"/>
      <c r="AYZ88" s="1028"/>
      <c r="AZA88" s="1028"/>
      <c r="AZB88" s="1028"/>
      <c r="AZC88" s="1028"/>
      <c r="AZD88" s="1028"/>
      <c r="AZE88" s="1028"/>
      <c r="AZF88" s="1028"/>
      <c r="AZG88" s="1028"/>
      <c r="AZH88" s="1028"/>
      <c r="AZI88" s="1028"/>
      <c r="AZJ88" s="1028"/>
      <c r="AZK88" s="1028"/>
      <c r="AZL88" s="1028"/>
      <c r="AZM88" s="1028"/>
      <c r="AZN88" s="1028"/>
      <c r="AZO88" s="1028"/>
      <c r="AZP88" s="1028"/>
      <c r="AZQ88" s="1028"/>
      <c r="AZR88" s="1028"/>
      <c r="AZS88" s="1028"/>
      <c r="AZT88" s="1028"/>
      <c r="AZU88" s="1028"/>
      <c r="AZV88" s="1028"/>
      <c r="AZW88" s="1028"/>
      <c r="AZX88" s="1028"/>
      <c r="AZY88" s="1028"/>
      <c r="AZZ88" s="1028"/>
      <c r="BAA88" s="1028"/>
      <c r="BAB88" s="1028"/>
      <c r="BAC88" s="1028"/>
      <c r="BAD88" s="1028"/>
      <c r="BAE88" s="1028"/>
      <c r="BAF88" s="1028"/>
      <c r="BAG88" s="1028"/>
      <c r="BAH88" s="1028"/>
      <c r="BAI88" s="1028"/>
      <c r="BAJ88" s="1028"/>
      <c r="BAK88" s="1028"/>
      <c r="BAL88" s="1028"/>
      <c r="BAM88" s="1028"/>
      <c r="BAN88" s="1028"/>
      <c r="BAO88" s="1028"/>
      <c r="BAP88" s="1028"/>
      <c r="BAQ88" s="1028"/>
      <c r="BAR88" s="1028"/>
      <c r="BAS88" s="1028"/>
      <c r="BAT88" s="1028"/>
      <c r="BAU88" s="1028"/>
      <c r="BAV88" s="1028"/>
      <c r="BAW88" s="1028"/>
      <c r="BAX88" s="1028"/>
      <c r="BAY88" s="1028"/>
      <c r="BAZ88" s="1028"/>
      <c r="BBA88" s="1028"/>
      <c r="BBB88" s="1028"/>
      <c r="BBC88" s="1028"/>
      <c r="BBD88" s="1028"/>
      <c r="BBE88" s="1028"/>
      <c r="BBF88" s="1028"/>
      <c r="BBG88" s="1028"/>
      <c r="BBH88" s="1028"/>
      <c r="BBI88" s="1028"/>
      <c r="BBJ88" s="1028"/>
      <c r="BBK88" s="1028"/>
      <c r="BBL88" s="1028"/>
      <c r="BBM88" s="1028"/>
      <c r="BBN88" s="1028"/>
      <c r="BBO88" s="1028"/>
      <c r="BBP88" s="1028"/>
      <c r="BBQ88" s="1028"/>
      <c r="BBR88" s="1028"/>
      <c r="BBS88" s="1028"/>
      <c r="BBT88" s="1028"/>
      <c r="BBU88" s="1028"/>
      <c r="BBV88" s="1028"/>
      <c r="BBW88" s="1028"/>
      <c r="BBX88" s="1028"/>
      <c r="BBY88" s="1028"/>
      <c r="BBZ88" s="1028"/>
      <c r="BCA88" s="1028"/>
      <c r="BCB88" s="1028"/>
      <c r="BCC88" s="1028"/>
      <c r="BCD88" s="1028"/>
      <c r="BCE88" s="1028"/>
      <c r="BCF88" s="1028"/>
      <c r="BCG88" s="1028"/>
      <c r="BCH88" s="1028"/>
      <c r="BCI88" s="1028"/>
      <c r="BCJ88" s="1028"/>
      <c r="BCK88" s="1028"/>
      <c r="BCL88" s="1028"/>
      <c r="BCM88" s="1028"/>
      <c r="BCN88" s="1028"/>
      <c r="BCO88" s="1028"/>
      <c r="BCP88" s="1028"/>
      <c r="BCQ88" s="1028"/>
      <c r="BCR88" s="1028"/>
      <c r="BCS88" s="1028"/>
      <c r="BCT88" s="1028"/>
      <c r="BCU88" s="1028"/>
      <c r="BCV88" s="1028"/>
      <c r="BCW88" s="1028"/>
      <c r="BCX88" s="1028"/>
      <c r="BCY88" s="1028"/>
      <c r="BCZ88" s="1028"/>
      <c r="BDA88" s="1028"/>
      <c r="BDB88" s="1028"/>
      <c r="BDC88" s="1028"/>
      <c r="BDD88" s="1028"/>
      <c r="BDE88" s="1028"/>
      <c r="BDF88" s="1028"/>
      <c r="BDG88" s="1028"/>
      <c r="BDH88" s="1028"/>
      <c r="BDI88" s="1028"/>
      <c r="BDJ88" s="1028"/>
      <c r="BDK88" s="1028"/>
      <c r="BDL88" s="1028"/>
      <c r="BDM88" s="1028"/>
      <c r="BDN88" s="1028"/>
      <c r="BDO88" s="1028"/>
      <c r="BDP88" s="1028"/>
      <c r="BDQ88" s="1028"/>
      <c r="BDR88" s="1028"/>
      <c r="BDS88" s="1028"/>
      <c r="BDT88" s="1028"/>
      <c r="BDU88" s="1028"/>
      <c r="BDV88" s="1028"/>
      <c r="BDW88" s="1028"/>
      <c r="BDX88" s="1028"/>
      <c r="BDY88" s="1028"/>
      <c r="BDZ88" s="1028"/>
      <c r="BEA88" s="1028"/>
      <c r="BEB88" s="1028"/>
      <c r="BEC88" s="1028"/>
      <c r="BED88" s="1028"/>
      <c r="BEE88" s="1028"/>
      <c r="BEF88" s="1028"/>
      <c r="BEG88" s="1028"/>
      <c r="BEH88" s="1028"/>
      <c r="BEI88" s="1028"/>
      <c r="BEJ88" s="1028"/>
      <c r="BEK88" s="1028"/>
      <c r="BEL88" s="1028"/>
      <c r="BEM88" s="1028"/>
      <c r="BEN88" s="1028"/>
      <c r="BEO88" s="1028"/>
      <c r="BEP88" s="1028"/>
      <c r="BEQ88" s="1028"/>
      <c r="BER88" s="1028"/>
      <c r="BES88" s="1028"/>
      <c r="BET88" s="1028"/>
      <c r="BEU88" s="1028"/>
      <c r="BEV88" s="1028"/>
      <c r="BEW88" s="1028"/>
      <c r="BEX88" s="1028"/>
      <c r="BEY88" s="1028"/>
      <c r="BEZ88" s="1028"/>
      <c r="BFA88" s="1028"/>
      <c r="BFB88" s="1028"/>
      <c r="BFC88" s="1028"/>
      <c r="BFD88" s="1028"/>
      <c r="BFE88" s="1028"/>
      <c r="BFF88" s="1028"/>
      <c r="BFG88" s="1028"/>
      <c r="BFH88" s="1028"/>
      <c r="BFI88" s="1028"/>
      <c r="BFJ88" s="1028"/>
      <c r="BFK88" s="1028"/>
      <c r="BFL88" s="1028"/>
      <c r="BFM88" s="1028"/>
      <c r="BFN88" s="1028"/>
      <c r="BFO88" s="1028"/>
      <c r="BFP88" s="1028"/>
      <c r="BFQ88" s="1028"/>
      <c r="BFR88" s="1028"/>
      <c r="BFS88" s="1028"/>
      <c r="BFT88" s="1028"/>
      <c r="BFU88" s="1028"/>
      <c r="BFV88" s="1028"/>
      <c r="BFW88" s="1028"/>
      <c r="BFX88" s="1028"/>
      <c r="BFY88" s="1028"/>
      <c r="BFZ88" s="1028"/>
      <c r="BGA88" s="1028"/>
      <c r="BGB88" s="1028"/>
      <c r="BGC88" s="1028"/>
      <c r="BGD88" s="1028"/>
      <c r="BGE88" s="1028"/>
      <c r="BGF88" s="1028"/>
      <c r="BGG88" s="1028"/>
      <c r="BGH88" s="1028"/>
      <c r="BGI88" s="1028"/>
      <c r="BGJ88" s="1028"/>
      <c r="BGK88" s="1028"/>
      <c r="BGL88" s="1028"/>
      <c r="BGM88" s="1028"/>
      <c r="BGN88" s="1028"/>
      <c r="BGO88" s="1028"/>
      <c r="BGP88" s="1028"/>
      <c r="BGQ88" s="1028"/>
      <c r="BGR88" s="1028"/>
      <c r="BGS88" s="1028"/>
      <c r="BGT88" s="1028"/>
      <c r="BGU88" s="1028"/>
      <c r="BGV88" s="1028"/>
      <c r="BGW88" s="1028"/>
      <c r="BGX88" s="1028"/>
      <c r="BGY88" s="1028"/>
      <c r="BGZ88" s="1028"/>
      <c r="BHA88" s="1028"/>
      <c r="BHB88" s="1028"/>
      <c r="BHC88" s="1028"/>
      <c r="BHD88" s="1028"/>
      <c r="BHE88" s="1028"/>
      <c r="BHF88" s="1028"/>
      <c r="BHG88" s="1028"/>
      <c r="BHH88" s="1028"/>
      <c r="BHI88" s="1028"/>
      <c r="BHJ88" s="1028"/>
      <c r="BHK88" s="1028"/>
      <c r="BHL88" s="1028"/>
      <c r="BHM88" s="1028"/>
      <c r="BHN88" s="1028"/>
      <c r="BHO88" s="1028"/>
      <c r="BHP88" s="1028"/>
      <c r="BHQ88" s="1028"/>
      <c r="BHR88" s="1028"/>
      <c r="BHS88" s="1028"/>
      <c r="BHT88" s="1028"/>
      <c r="BHU88" s="1028"/>
      <c r="BHV88" s="1028"/>
      <c r="BHW88" s="1028"/>
      <c r="BHX88" s="1028"/>
      <c r="BHY88" s="1028"/>
      <c r="BHZ88" s="1028"/>
      <c r="BIA88" s="1028"/>
      <c r="BIB88" s="1028"/>
      <c r="BIC88" s="1028"/>
      <c r="BID88" s="1028"/>
      <c r="BIE88" s="1028"/>
      <c r="BIF88" s="1028"/>
      <c r="BIG88" s="1028"/>
      <c r="BIH88" s="1028"/>
      <c r="BII88" s="1028"/>
      <c r="BIJ88" s="1028"/>
      <c r="BIK88" s="1028"/>
      <c r="BIL88" s="1028"/>
      <c r="BIM88" s="1028"/>
      <c r="BIN88" s="1028"/>
      <c r="BIO88" s="1028"/>
      <c r="BIP88" s="1028"/>
      <c r="BIQ88" s="1028"/>
      <c r="BIR88" s="1028"/>
      <c r="BIS88" s="1028"/>
      <c r="BIT88" s="1028"/>
      <c r="BIU88" s="1028"/>
      <c r="BIV88" s="1028"/>
      <c r="BIW88" s="1028"/>
      <c r="BIX88" s="1028"/>
      <c r="BIY88" s="1028"/>
      <c r="BIZ88" s="1028"/>
      <c r="BJA88" s="1028"/>
      <c r="BJB88" s="1028"/>
      <c r="BJC88" s="1028"/>
      <c r="BJD88" s="1028"/>
      <c r="BJE88" s="1028"/>
      <c r="BJF88" s="1028"/>
      <c r="BJG88" s="1028"/>
      <c r="BJH88" s="1028"/>
      <c r="BJI88" s="1028"/>
      <c r="BJJ88" s="1028"/>
      <c r="BJK88" s="1028"/>
      <c r="BJL88" s="1028"/>
      <c r="BJM88" s="1028"/>
      <c r="BJN88" s="1028"/>
      <c r="BJO88" s="1028"/>
      <c r="BJP88" s="1028"/>
      <c r="BJQ88" s="1028"/>
      <c r="BJR88" s="1028"/>
      <c r="BJS88" s="1028"/>
      <c r="BJT88" s="1028"/>
      <c r="BJU88" s="1028"/>
      <c r="BJV88" s="1028"/>
      <c r="BJW88" s="1028"/>
      <c r="BJX88" s="1028"/>
      <c r="BJY88" s="1028"/>
      <c r="BJZ88" s="1028"/>
      <c r="BKA88" s="1028"/>
      <c r="BKB88" s="1028"/>
      <c r="BKC88" s="1028"/>
      <c r="BKD88" s="1028"/>
      <c r="BKE88" s="1028"/>
      <c r="BKF88" s="1028"/>
      <c r="BKG88" s="1028"/>
      <c r="BKH88" s="1028"/>
      <c r="BKI88" s="1028"/>
      <c r="BKJ88" s="1028"/>
      <c r="BKK88" s="1028"/>
      <c r="BKL88" s="1028"/>
      <c r="BKM88" s="1028"/>
      <c r="BKN88" s="1028"/>
      <c r="BKO88" s="1028"/>
      <c r="BKP88" s="1028"/>
      <c r="BKQ88" s="1028"/>
      <c r="BKR88" s="1028"/>
      <c r="BKS88" s="1028"/>
      <c r="BKT88" s="1028"/>
      <c r="BKU88" s="1028"/>
      <c r="BKV88" s="1028"/>
      <c r="BKW88" s="1028"/>
      <c r="BKX88" s="1028"/>
      <c r="BKY88" s="1028"/>
      <c r="BKZ88" s="1028"/>
      <c r="BLA88" s="1028"/>
      <c r="BLB88" s="1028"/>
      <c r="BLC88" s="1028"/>
      <c r="BLD88" s="1028"/>
      <c r="BLE88" s="1028"/>
      <c r="BLF88" s="1028"/>
      <c r="BLG88" s="1028"/>
      <c r="BLH88" s="1028"/>
      <c r="BLI88" s="1028"/>
      <c r="BLJ88" s="1028"/>
      <c r="BLK88" s="1028"/>
      <c r="BLL88" s="1028"/>
      <c r="BLM88" s="1028"/>
      <c r="BLN88" s="1028"/>
      <c r="BLO88" s="1028"/>
      <c r="BLP88" s="1028"/>
      <c r="BLQ88" s="1028"/>
      <c r="BLR88" s="1028"/>
      <c r="BLS88" s="1028"/>
      <c r="BLT88" s="1028"/>
      <c r="BLU88" s="1028"/>
      <c r="BLV88" s="1028"/>
      <c r="BLW88" s="1028"/>
      <c r="BLX88" s="1028"/>
      <c r="BLY88" s="1028"/>
      <c r="BLZ88" s="1028"/>
      <c r="BMA88" s="1028"/>
      <c r="BMB88" s="1028"/>
      <c r="BMC88" s="1028"/>
      <c r="BMD88" s="1028"/>
      <c r="BME88" s="1028"/>
      <c r="BMF88" s="1028"/>
      <c r="BMG88" s="1028"/>
      <c r="BMH88" s="1028"/>
      <c r="BMI88" s="1028"/>
      <c r="BMJ88" s="1028"/>
      <c r="BMK88" s="1028"/>
      <c r="BML88" s="1028"/>
      <c r="BMM88" s="1028"/>
      <c r="BMN88" s="1028"/>
      <c r="BMO88" s="1028"/>
      <c r="BMP88" s="1028"/>
      <c r="BMQ88" s="1028"/>
      <c r="BMR88" s="1028"/>
      <c r="BMS88" s="1028"/>
      <c r="BMT88" s="1028"/>
      <c r="BMU88" s="1028"/>
      <c r="BMV88" s="1028"/>
      <c r="BMW88" s="1028"/>
      <c r="BMX88" s="1028"/>
      <c r="BMY88" s="1028"/>
      <c r="BMZ88" s="1028"/>
      <c r="BNA88" s="1028"/>
      <c r="BNB88" s="1028"/>
      <c r="BNC88" s="1028"/>
      <c r="BND88" s="1028"/>
      <c r="BNE88" s="1028"/>
      <c r="BNF88" s="1028"/>
      <c r="BNG88" s="1028"/>
      <c r="BNH88" s="1028"/>
      <c r="BNI88" s="1028"/>
      <c r="BNJ88" s="1028"/>
      <c r="BNK88" s="1028"/>
      <c r="BNL88" s="1028"/>
      <c r="BNM88" s="1028"/>
      <c r="BNN88" s="1028"/>
      <c r="BNO88" s="1028"/>
      <c r="BNP88" s="1028"/>
      <c r="BNQ88" s="1028"/>
      <c r="BNR88" s="1028"/>
      <c r="BNS88" s="1028"/>
      <c r="BNT88" s="1028"/>
      <c r="BNU88" s="1028"/>
      <c r="BNV88" s="1028"/>
      <c r="BNW88" s="1028"/>
      <c r="BNX88" s="1028"/>
      <c r="BNY88" s="1028"/>
      <c r="BNZ88" s="1028"/>
      <c r="BOA88" s="1028"/>
      <c r="BOB88" s="1028"/>
      <c r="BOC88" s="1028"/>
      <c r="BOD88" s="1028"/>
      <c r="BOE88" s="1028"/>
      <c r="BOF88" s="1028"/>
      <c r="BOG88" s="1028"/>
      <c r="BOH88" s="1028"/>
      <c r="BOI88" s="1028"/>
      <c r="BOJ88" s="1028"/>
      <c r="BOK88" s="1028"/>
      <c r="BOL88" s="1028"/>
      <c r="BOM88" s="1028"/>
      <c r="BON88" s="1028"/>
      <c r="BOO88" s="1028"/>
      <c r="BOP88" s="1028"/>
      <c r="BOQ88" s="1028"/>
      <c r="BOR88" s="1028"/>
      <c r="BOS88" s="1028"/>
      <c r="BOT88" s="1028"/>
      <c r="BOU88" s="1028"/>
      <c r="BOV88" s="1028"/>
      <c r="BOW88" s="1028"/>
      <c r="BOX88" s="1028"/>
      <c r="BOY88" s="1028"/>
      <c r="BOZ88" s="1028"/>
      <c r="BPA88" s="1028"/>
      <c r="BPB88" s="1028"/>
      <c r="BPC88" s="1028"/>
      <c r="BPD88" s="1028"/>
      <c r="BPE88" s="1028"/>
      <c r="BPF88" s="1028"/>
      <c r="BPG88" s="1028"/>
      <c r="BPH88" s="1028"/>
      <c r="BPI88" s="1028"/>
      <c r="BPJ88" s="1028"/>
      <c r="BPK88" s="1028"/>
      <c r="BPL88" s="1028"/>
      <c r="BPM88" s="1028"/>
      <c r="BPN88" s="1028"/>
      <c r="BPO88" s="1028"/>
      <c r="BPP88" s="1028"/>
      <c r="BPQ88" s="1028"/>
      <c r="BPR88" s="1028"/>
      <c r="BPS88" s="1028"/>
      <c r="BPT88" s="1028"/>
      <c r="BPU88" s="1028"/>
      <c r="BPV88" s="1028"/>
      <c r="BPW88" s="1028"/>
      <c r="BPX88" s="1028"/>
      <c r="BPY88" s="1028"/>
      <c r="BPZ88" s="1028"/>
      <c r="BQA88" s="1028"/>
      <c r="BQB88" s="1028"/>
      <c r="BQC88" s="1028"/>
      <c r="BQD88" s="1028"/>
      <c r="BQE88" s="1028"/>
      <c r="BQF88" s="1028"/>
      <c r="BQG88" s="1028"/>
      <c r="BQH88" s="1028"/>
      <c r="BQI88" s="1028"/>
      <c r="BQJ88" s="1028"/>
      <c r="BQK88" s="1028"/>
      <c r="BQL88" s="1028"/>
      <c r="BQM88" s="1028"/>
      <c r="BQN88" s="1028"/>
      <c r="BQO88" s="1028"/>
      <c r="BQP88" s="1028"/>
      <c r="BQQ88" s="1028"/>
      <c r="BQR88" s="1028"/>
      <c r="BQS88" s="1028"/>
      <c r="BQT88" s="1028"/>
      <c r="BQU88" s="1028"/>
      <c r="BQV88" s="1028"/>
      <c r="BQW88" s="1028"/>
      <c r="BQX88" s="1028"/>
      <c r="BQY88" s="1028"/>
      <c r="BQZ88" s="1028"/>
      <c r="BRA88" s="1028"/>
      <c r="BRB88" s="1028"/>
      <c r="BRC88" s="1028"/>
      <c r="BRD88" s="1028"/>
      <c r="BRE88" s="1028"/>
      <c r="BRF88" s="1028"/>
      <c r="BRG88" s="1028"/>
      <c r="BRH88" s="1028"/>
      <c r="BRI88" s="1028"/>
      <c r="BRJ88" s="1028"/>
      <c r="BRK88" s="1028"/>
      <c r="BRL88" s="1028"/>
      <c r="BRM88" s="1028"/>
      <c r="BRN88" s="1028"/>
      <c r="BRO88" s="1028"/>
      <c r="BRP88" s="1028"/>
      <c r="BRQ88" s="1028"/>
      <c r="BRR88" s="1028"/>
      <c r="BRS88" s="1028"/>
      <c r="BRT88" s="1028"/>
      <c r="BRU88" s="1028"/>
      <c r="BRV88" s="1028"/>
      <c r="BRW88" s="1028"/>
      <c r="BRX88" s="1028"/>
      <c r="BRY88" s="1028"/>
      <c r="BRZ88" s="1028"/>
      <c r="BSA88" s="1028"/>
      <c r="BSB88" s="1028"/>
      <c r="BSC88" s="1028"/>
      <c r="BSD88" s="1028"/>
      <c r="BSE88" s="1028"/>
      <c r="BSF88" s="1028"/>
      <c r="BSG88" s="1028"/>
      <c r="BSH88" s="1028"/>
      <c r="BSI88" s="1028"/>
      <c r="BSJ88" s="1028"/>
      <c r="BSK88" s="1028"/>
      <c r="BSL88" s="1028"/>
      <c r="BSM88" s="1028"/>
      <c r="BSN88" s="1028"/>
      <c r="BSO88" s="1028"/>
      <c r="BSP88" s="1028"/>
      <c r="BSQ88" s="1028"/>
      <c r="BSR88" s="1028"/>
      <c r="BSS88" s="1028"/>
      <c r="BST88" s="1028"/>
      <c r="BSU88" s="1028"/>
      <c r="BSV88" s="1028"/>
      <c r="BSW88" s="1028"/>
      <c r="BSX88" s="1028"/>
      <c r="BSY88" s="1028"/>
      <c r="BSZ88" s="1028"/>
      <c r="BTA88" s="1028"/>
      <c r="BTB88" s="1028"/>
      <c r="BTC88" s="1028"/>
      <c r="BTD88" s="1028"/>
      <c r="BTE88" s="1028"/>
      <c r="BTF88" s="1028"/>
      <c r="BTG88" s="1028"/>
      <c r="BTH88" s="1028"/>
      <c r="BTI88" s="1028"/>
      <c r="BTJ88" s="1028"/>
      <c r="BTK88" s="1028"/>
      <c r="BTL88" s="1028"/>
      <c r="BTM88" s="1028"/>
      <c r="BTN88" s="1028"/>
      <c r="BTO88" s="1028"/>
      <c r="BTP88" s="1028"/>
      <c r="BTQ88" s="1028"/>
      <c r="BTR88" s="1028"/>
      <c r="BTS88" s="1028"/>
      <c r="BTT88" s="1028"/>
      <c r="BTU88" s="1028"/>
      <c r="BTV88" s="1028"/>
      <c r="BTW88" s="1028"/>
      <c r="BTX88" s="1028"/>
      <c r="BTY88" s="1028"/>
      <c r="BTZ88" s="1028"/>
      <c r="BUA88" s="1028"/>
      <c r="BUB88" s="1028"/>
      <c r="BUC88" s="1028"/>
      <c r="BUD88" s="1028"/>
      <c r="BUE88" s="1028"/>
      <c r="BUF88" s="1028"/>
      <c r="BUG88" s="1028"/>
      <c r="BUH88" s="1028"/>
      <c r="BUI88" s="1028"/>
      <c r="BUJ88" s="1028"/>
      <c r="BUK88" s="1028"/>
      <c r="BUL88" s="1028"/>
      <c r="BUM88" s="1028"/>
      <c r="BUN88" s="1028"/>
      <c r="BUO88" s="1028"/>
      <c r="BUP88" s="1028"/>
      <c r="BUQ88" s="1028"/>
      <c r="BUR88" s="1028"/>
      <c r="BUS88" s="1028"/>
      <c r="BUT88" s="1028"/>
      <c r="BUU88" s="1028"/>
      <c r="BUV88" s="1028"/>
      <c r="BUW88" s="1028"/>
      <c r="BUX88" s="1028"/>
      <c r="BUY88" s="1028"/>
      <c r="BUZ88" s="1028"/>
      <c r="BVA88" s="1028"/>
      <c r="BVB88" s="1028"/>
      <c r="BVC88" s="1028"/>
      <c r="BVD88" s="1028"/>
      <c r="BVE88" s="1028"/>
      <c r="BVF88" s="1028"/>
      <c r="BVG88" s="1028"/>
      <c r="BVH88" s="1028"/>
      <c r="BVI88" s="1028"/>
      <c r="BVJ88" s="1028"/>
      <c r="BVK88" s="1028"/>
      <c r="BVL88" s="1028"/>
      <c r="BVM88" s="1028"/>
      <c r="BVN88" s="1028"/>
      <c r="BVO88" s="1028"/>
      <c r="BVP88" s="1028"/>
      <c r="BVQ88" s="1028"/>
      <c r="BVR88" s="1028"/>
      <c r="BVS88" s="1028"/>
      <c r="BVT88" s="1028"/>
      <c r="BVU88" s="1028"/>
      <c r="BVV88" s="1028"/>
      <c r="BVW88" s="1028"/>
      <c r="BVX88" s="1028"/>
      <c r="BVY88" s="1028"/>
      <c r="BVZ88" s="1028"/>
      <c r="BWA88" s="1028"/>
      <c r="BWB88" s="1028"/>
      <c r="BWC88" s="1028"/>
      <c r="BWD88" s="1028"/>
      <c r="BWE88" s="1028"/>
      <c r="BWF88" s="1028"/>
      <c r="BWG88" s="1028"/>
      <c r="BWH88" s="1028"/>
      <c r="BWI88" s="1028"/>
      <c r="BWJ88" s="1028"/>
      <c r="BWK88" s="1028"/>
      <c r="BWL88" s="1028"/>
      <c r="BWM88" s="1028"/>
      <c r="BWN88" s="1028"/>
      <c r="BWO88" s="1028"/>
      <c r="BWP88" s="1028"/>
      <c r="BWQ88" s="1028"/>
      <c r="BWR88" s="1028"/>
      <c r="BWS88" s="1028"/>
      <c r="BWT88" s="1028"/>
      <c r="BWU88" s="1028"/>
      <c r="BWV88" s="1028"/>
      <c r="BWW88" s="1028"/>
      <c r="BWX88" s="1028"/>
      <c r="BWY88" s="1028"/>
      <c r="BWZ88" s="1028"/>
      <c r="BXA88" s="1028"/>
      <c r="BXB88" s="1028"/>
      <c r="BXC88" s="1028"/>
      <c r="BXD88" s="1028"/>
      <c r="BXE88" s="1028"/>
      <c r="BXF88" s="1028"/>
      <c r="BXG88" s="1028"/>
      <c r="BXH88" s="1028"/>
      <c r="BXI88" s="1028"/>
      <c r="BXJ88" s="1028"/>
      <c r="BXK88" s="1028"/>
      <c r="BXL88" s="1028"/>
      <c r="BXM88" s="1028"/>
      <c r="BXN88" s="1028"/>
      <c r="BXO88" s="1028"/>
      <c r="BXP88" s="1028"/>
      <c r="BXQ88" s="1028"/>
      <c r="BXR88" s="1028"/>
      <c r="BXS88" s="1028"/>
      <c r="BXT88" s="1028"/>
      <c r="BXU88" s="1028"/>
      <c r="BXV88" s="1028"/>
      <c r="BXW88" s="1028"/>
      <c r="BXX88" s="1028"/>
      <c r="BXY88" s="1028"/>
      <c r="BXZ88" s="1028"/>
      <c r="BYA88" s="1028"/>
      <c r="BYB88" s="1028"/>
      <c r="BYC88" s="1028"/>
      <c r="BYD88" s="1028"/>
      <c r="BYE88" s="1028"/>
      <c r="BYF88" s="1028"/>
      <c r="BYG88" s="1028"/>
      <c r="BYH88" s="1028"/>
      <c r="BYI88" s="1028"/>
      <c r="BYJ88" s="1028"/>
      <c r="BYK88" s="1028"/>
      <c r="BYL88" s="1028"/>
      <c r="BYM88" s="1028"/>
      <c r="BYN88" s="1028"/>
      <c r="BYO88" s="1028"/>
      <c r="BYP88" s="1028"/>
      <c r="BYQ88" s="1028"/>
      <c r="BYR88" s="1028"/>
      <c r="BYS88" s="1028"/>
      <c r="BYT88" s="1028"/>
      <c r="BYU88" s="1028"/>
      <c r="BYV88" s="1028"/>
      <c r="BYW88" s="1028"/>
      <c r="BYX88" s="1028"/>
      <c r="BYY88" s="1028"/>
      <c r="BYZ88" s="1028"/>
      <c r="BZA88" s="1028"/>
      <c r="BZB88" s="1028"/>
      <c r="BZC88" s="1028"/>
      <c r="BZD88" s="1028"/>
      <c r="BZE88" s="1028"/>
      <c r="BZF88" s="1028"/>
      <c r="BZG88" s="1028"/>
      <c r="BZH88" s="1028"/>
      <c r="BZI88" s="1028"/>
      <c r="BZJ88" s="1028"/>
      <c r="BZK88" s="1028"/>
      <c r="BZL88" s="1028"/>
      <c r="BZM88" s="1028"/>
      <c r="BZN88" s="1028"/>
      <c r="BZO88" s="1028"/>
      <c r="BZP88" s="1028"/>
      <c r="BZQ88" s="1028"/>
      <c r="BZR88" s="1028"/>
      <c r="BZS88" s="1028"/>
      <c r="BZT88" s="1028"/>
      <c r="BZU88" s="1028"/>
      <c r="BZV88" s="1028"/>
      <c r="BZW88" s="1028"/>
      <c r="BZX88" s="1028"/>
      <c r="BZY88" s="1028"/>
      <c r="BZZ88" s="1028"/>
      <c r="CAA88" s="1028"/>
      <c r="CAB88" s="1028"/>
      <c r="CAC88" s="1028"/>
      <c r="CAD88" s="1028"/>
      <c r="CAE88" s="1028"/>
      <c r="CAF88" s="1028"/>
      <c r="CAG88" s="1028"/>
      <c r="CAH88" s="1028"/>
      <c r="CAI88" s="1028"/>
      <c r="CAJ88" s="1028"/>
      <c r="CAK88" s="1028"/>
      <c r="CAL88" s="1028"/>
      <c r="CAM88" s="1028"/>
      <c r="CAN88" s="1028"/>
      <c r="CAO88" s="1028"/>
      <c r="CAP88" s="1028"/>
      <c r="CAQ88" s="1028"/>
      <c r="CAR88" s="1028"/>
      <c r="CAS88" s="1028"/>
      <c r="CAT88" s="1028"/>
      <c r="CAU88" s="1028"/>
      <c r="CAV88" s="1028"/>
      <c r="CAW88" s="1028"/>
      <c r="CAX88" s="1028"/>
      <c r="CAY88" s="1028"/>
      <c r="CAZ88" s="1028"/>
      <c r="CBA88" s="1028"/>
      <c r="CBB88" s="1028"/>
      <c r="CBC88" s="1028"/>
      <c r="CBD88" s="1028"/>
      <c r="CBE88" s="1028"/>
      <c r="CBF88" s="1028"/>
      <c r="CBG88" s="1028"/>
      <c r="CBH88" s="1028"/>
      <c r="CBI88" s="1028"/>
      <c r="CBJ88" s="1028"/>
      <c r="CBK88" s="1028"/>
      <c r="CBL88" s="1028"/>
      <c r="CBM88" s="1028"/>
      <c r="CBN88" s="1028"/>
      <c r="CBO88" s="1028"/>
      <c r="CBP88" s="1028"/>
      <c r="CBQ88" s="1028"/>
      <c r="CBR88" s="1028"/>
      <c r="CBS88" s="1028"/>
      <c r="CBT88" s="1028"/>
      <c r="CBU88" s="1028"/>
      <c r="CBV88" s="1028"/>
      <c r="CBW88" s="1028"/>
      <c r="CBX88" s="1028"/>
      <c r="CBY88" s="1028"/>
      <c r="CBZ88" s="1028"/>
      <c r="CCA88" s="1028"/>
      <c r="CCB88" s="1028"/>
      <c r="CCC88" s="1028"/>
      <c r="CCD88" s="1028"/>
      <c r="CCE88" s="1028"/>
      <c r="CCF88" s="1028"/>
      <c r="CCG88" s="1028"/>
      <c r="CCH88" s="1028"/>
      <c r="CCI88" s="1028"/>
      <c r="CCJ88" s="1028"/>
      <c r="CCK88" s="1028"/>
      <c r="CCL88" s="1028"/>
      <c r="CCM88" s="1028"/>
      <c r="CCN88" s="1028"/>
      <c r="CCO88" s="1028"/>
      <c r="CCP88" s="1028"/>
      <c r="CCQ88" s="1028"/>
      <c r="CCR88" s="1028"/>
      <c r="CCS88" s="1028"/>
      <c r="CCT88" s="1028"/>
      <c r="CCU88" s="1028"/>
      <c r="CCV88" s="1028"/>
      <c r="CCW88" s="1028"/>
      <c r="CCX88" s="1028"/>
      <c r="CCY88" s="1028"/>
      <c r="CCZ88" s="1028"/>
      <c r="CDA88" s="1028"/>
      <c r="CDB88" s="1028"/>
      <c r="CDC88" s="1028"/>
      <c r="CDD88" s="1028"/>
      <c r="CDE88" s="1028"/>
      <c r="CDF88" s="1028"/>
      <c r="CDG88" s="1028"/>
      <c r="CDH88" s="1028"/>
      <c r="CDI88" s="1028"/>
      <c r="CDJ88" s="1028"/>
      <c r="CDK88" s="1028"/>
      <c r="CDL88" s="1028"/>
      <c r="CDM88" s="1028"/>
      <c r="CDN88" s="1028"/>
      <c r="CDO88" s="1028"/>
      <c r="CDP88" s="1028"/>
      <c r="CDQ88" s="1028"/>
      <c r="CDR88" s="1028"/>
      <c r="CDS88" s="1028"/>
      <c r="CDT88" s="1028"/>
      <c r="CDU88" s="1028"/>
      <c r="CDV88" s="1028"/>
      <c r="CDW88" s="1028"/>
      <c r="CDX88" s="1028"/>
      <c r="CDY88" s="1028"/>
      <c r="CDZ88" s="1028"/>
      <c r="CEA88" s="1028"/>
      <c r="CEB88" s="1028"/>
      <c r="CEC88" s="1028"/>
      <c r="CED88" s="1028"/>
      <c r="CEE88" s="1028"/>
      <c r="CEF88" s="1028"/>
      <c r="CEG88" s="1028"/>
      <c r="CEH88" s="1028"/>
      <c r="CEI88" s="1028"/>
      <c r="CEJ88" s="1028"/>
      <c r="CEK88" s="1028"/>
      <c r="CEL88" s="1028"/>
      <c r="CEM88" s="1028"/>
      <c r="CEN88" s="1028"/>
      <c r="CEO88" s="1028"/>
      <c r="CEP88" s="1028"/>
      <c r="CEQ88" s="1028"/>
      <c r="CER88" s="1028"/>
      <c r="CES88" s="1028"/>
      <c r="CET88" s="1028"/>
      <c r="CEU88" s="1028"/>
      <c r="CEV88" s="1028"/>
      <c r="CEW88" s="1028"/>
      <c r="CEX88" s="1028"/>
      <c r="CEY88" s="1028"/>
      <c r="CEZ88" s="1028"/>
      <c r="CFA88" s="1028"/>
      <c r="CFB88" s="1028"/>
      <c r="CFC88" s="1028"/>
      <c r="CFD88" s="1028"/>
      <c r="CFE88" s="1028"/>
      <c r="CFF88" s="1028"/>
      <c r="CFG88" s="1028"/>
      <c r="CFH88" s="1028"/>
      <c r="CFI88" s="1028"/>
      <c r="CFJ88" s="1028"/>
      <c r="CFK88" s="1028"/>
      <c r="CFL88" s="1028"/>
      <c r="CFM88" s="1028"/>
      <c r="CFN88" s="1028"/>
      <c r="CFO88" s="1028"/>
      <c r="CFP88" s="1028"/>
      <c r="CFQ88" s="1028"/>
      <c r="CFR88" s="1028"/>
      <c r="CFS88" s="1028"/>
      <c r="CFT88" s="1028"/>
      <c r="CFU88" s="1028"/>
      <c r="CFV88" s="1028"/>
      <c r="CFW88" s="1028"/>
      <c r="CFX88" s="1028"/>
      <c r="CFY88" s="1028"/>
      <c r="CFZ88" s="1028"/>
      <c r="CGA88" s="1028"/>
      <c r="CGB88" s="1028"/>
      <c r="CGC88" s="1028"/>
      <c r="CGD88" s="1028"/>
      <c r="CGE88" s="1028"/>
      <c r="CGF88" s="1028"/>
      <c r="CGG88" s="1028"/>
      <c r="CGH88" s="1028"/>
      <c r="CGI88" s="1028"/>
      <c r="CGJ88" s="1028"/>
      <c r="CGK88" s="1028"/>
      <c r="CGL88" s="1028"/>
      <c r="CGM88" s="1028"/>
      <c r="CGN88" s="1028"/>
      <c r="CGO88" s="1028"/>
      <c r="CGP88" s="1028"/>
      <c r="CGQ88" s="1028"/>
      <c r="CGR88" s="1028"/>
      <c r="CGS88" s="1028"/>
      <c r="CGT88" s="1028"/>
      <c r="CGU88" s="1028"/>
      <c r="CGV88" s="1028"/>
      <c r="CGW88" s="1028"/>
      <c r="CGX88" s="1028"/>
      <c r="CGY88" s="1028"/>
      <c r="CGZ88" s="1028"/>
      <c r="CHA88" s="1028"/>
      <c r="CHB88" s="1028"/>
      <c r="CHC88" s="1028"/>
      <c r="CHD88" s="1028"/>
      <c r="CHE88" s="1028"/>
      <c r="CHF88" s="1028"/>
      <c r="CHG88" s="1028"/>
      <c r="CHH88" s="1028"/>
      <c r="CHI88" s="1028"/>
      <c r="CHJ88" s="1028"/>
      <c r="CHK88" s="1028"/>
      <c r="CHL88" s="1028"/>
      <c r="CHM88" s="1028"/>
      <c r="CHN88" s="1028"/>
      <c r="CHO88" s="1028"/>
      <c r="CHP88" s="1028"/>
      <c r="CHQ88" s="1028"/>
      <c r="CHR88" s="1028"/>
      <c r="CHS88" s="1028"/>
      <c r="CHT88" s="1028"/>
      <c r="CHU88" s="1028"/>
      <c r="CHV88" s="1028"/>
      <c r="CHW88" s="1028"/>
      <c r="CHX88" s="1028"/>
      <c r="CHY88" s="1028"/>
      <c r="CHZ88" s="1028"/>
      <c r="CIA88" s="1028"/>
      <c r="CIB88" s="1028"/>
      <c r="CIC88" s="1028"/>
      <c r="CID88" s="1028"/>
      <c r="CIE88" s="1028"/>
      <c r="CIF88" s="1028"/>
      <c r="CIG88" s="1028"/>
      <c r="CIH88" s="1028"/>
      <c r="CII88" s="1028"/>
      <c r="CIJ88" s="1028"/>
      <c r="CIK88" s="1028"/>
      <c r="CIL88" s="1028"/>
      <c r="CIM88" s="1028"/>
      <c r="CIN88" s="1028"/>
      <c r="CIO88" s="1028"/>
      <c r="CIP88" s="1028"/>
      <c r="CIQ88" s="1028"/>
      <c r="CIR88" s="1028"/>
      <c r="CIS88" s="1028"/>
      <c r="CIT88" s="1028"/>
      <c r="CIU88" s="1028"/>
      <c r="CIV88" s="1028"/>
      <c r="CIW88" s="1028"/>
      <c r="CIX88" s="1028"/>
      <c r="CIY88" s="1028"/>
      <c r="CIZ88" s="1028"/>
      <c r="CJA88" s="1028"/>
      <c r="CJB88" s="1028"/>
      <c r="CJC88" s="1028"/>
      <c r="CJD88" s="1028"/>
      <c r="CJE88" s="1028"/>
      <c r="CJF88" s="1028"/>
      <c r="CJG88" s="1028"/>
      <c r="CJH88" s="1028"/>
      <c r="CJI88" s="1028"/>
      <c r="CJJ88" s="1028"/>
      <c r="CJK88" s="1028"/>
      <c r="CJL88" s="1028"/>
      <c r="CJM88" s="1028"/>
      <c r="CJN88" s="1028"/>
      <c r="CJO88" s="1028"/>
      <c r="CJP88" s="1028"/>
      <c r="CJQ88" s="1028"/>
      <c r="CJR88" s="1028"/>
      <c r="CJS88" s="1028"/>
      <c r="CJT88" s="1028"/>
      <c r="CJU88" s="1028"/>
      <c r="CJV88" s="1028"/>
      <c r="CJW88" s="1028"/>
      <c r="CJX88" s="1028"/>
      <c r="CJY88" s="1028"/>
      <c r="CJZ88" s="1028"/>
      <c r="CKA88" s="1028"/>
      <c r="CKB88" s="1028"/>
      <c r="CKC88" s="1028"/>
      <c r="CKD88" s="1028"/>
      <c r="CKE88" s="1028"/>
      <c r="CKF88" s="1028"/>
      <c r="CKG88" s="1028"/>
      <c r="CKH88" s="1028"/>
      <c r="CKI88" s="1028"/>
      <c r="CKJ88" s="1028"/>
      <c r="CKK88" s="1028"/>
      <c r="CKL88" s="1028"/>
      <c r="CKM88" s="1028"/>
      <c r="CKN88" s="1028"/>
      <c r="CKO88" s="1028"/>
      <c r="CKP88" s="1028"/>
      <c r="CKQ88" s="1028"/>
      <c r="CKR88" s="1028"/>
      <c r="CKS88" s="1028"/>
      <c r="CKT88" s="1028"/>
      <c r="CKU88" s="1028"/>
      <c r="CKV88" s="1028"/>
      <c r="CKW88" s="1028"/>
      <c r="CKX88" s="1028"/>
      <c r="CKY88" s="1028"/>
      <c r="CKZ88" s="1028"/>
      <c r="CLA88" s="1028"/>
      <c r="CLB88" s="1028"/>
      <c r="CLC88" s="1028"/>
      <c r="CLD88" s="1028"/>
      <c r="CLE88" s="1028"/>
      <c r="CLF88" s="1028"/>
      <c r="CLG88" s="1028"/>
      <c r="CLH88" s="1028"/>
      <c r="CLI88" s="1028"/>
      <c r="CLJ88" s="1028"/>
      <c r="CLK88" s="1028"/>
      <c r="CLL88" s="1028"/>
      <c r="CLM88" s="1028"/>
      <c r="CLN88" s="1028"/>
      <c r="CLO88" s="1028"/>
      <c r="CLP88" s="1028"/>
      <c r="CLQ88" s="1028"/>
      <c r="CLR88" s="1028"/>
      <c r="CLS88" s="1028"/>
      <c r="CLT88" s="1028"/>
      <c r="CLU88" s="1028"/>
      <c r="CLV88" s="1028"/>
      <c r="CLW88" s="1028"/>
      <c r="CLX88" s="1028"/>
      <c r="CLY88" s="1028"/>
      <c r="CLZ88" s="1028"/>
      <c r="CMA88" s="1028"/>
      <c r="CMB88" s="1028"/>
      <c r="CMC88" s="1028"/>
      <c r="CMD88" s="1028"/>
      <c r="CME88" s="1028"/>
      <c r="CMF88" s="1028"/>
      <c r="CMG88" s="1028"/>
      <c r="CMH88" s="1028"/>
      <c r="CMI88" s="1028"/>
      <c r="CMJ88" s="1028"/>
      <c r="CMK88" s="1028"/>
      <c r="CML88" s="1028"/>
      <c r="CMM88" s="1028"/>
      <c r="CMN88" s="1028"/>
      <c r="CMO88" s="1028"/>
      <c r="CMP88" s="1028"/>
      <c r="CMQ88" s="1028"/>
      <c r="CMR88" s="1028"/>
      <c r="CMS88" s="1028"/>
      <c r="CMT88" s="1028"/>
      <c r="CMU88" s="1028"/>
      <c r="CMV88" s="1028"/>
      <c r="CMW88" s="1028"/>
      <c r="CMX88" s="1028"/>
      <c r="CMY88" s="1028"/>
      <c r="CMZ88" s="1028"/>
      <c r="CNA88" s="1028"/>
      <c r="CNB88" s="1028"/>
      <c r="CNC88" s="1028"/>
      <c r="CND88" s="1028"/>
      <c r="CNE88" s="1028"/>
      <c r="CNF88" s="1028"/>
      <c r="CNG88" s="1028"/>
      <c r="CNH88" s="1028"/>
      <c r="CNI88" s="1028"/>
      <c r="CNJ88" s="1028"/>
      <c r="CNK88" s="1028"/>
      <c r="CNL88" s="1028"/>
      <c r="CNM88" s="1028"/>
      <c r="CNN88" s="1028"/>
      <c r="CNO88" s="1028"/>
      <c r="CNP88" s="1028"/>
      <c r="CNQ88" s="1028"/>
      <c r="CNR88" s="1028"/>
      <c r="CNS88" s="1028"/>
      <c r="CNT88" s="1028"/>
      <c r="CNU88" s="1028"/>
      <c r="CNV88" s="1028"/>
      <c r="CNW88" s="1028"/>
      <c r="CNX88" s="1028"/>
      <c r="CNY88" s="1028"/>
      <c r="CNZ88" s="1028"/>
      <c r="COA88" s="1028"/>
      <c r="COB88" s="1028"/>
      <c r="COC88" s="1028"/>
      <c r="COD88" s="1028"/>
      <c r="COE88" s="1028"/>
      <c r="COF88" s="1028"/>
      <c r="COG88" s="1028"/>
      <c r="COH88" s="1028"/>
      <c r="COI88" s="1028"/>
      <c r="COJ88" s="1028"/>
      <c r="COK88" s="1028"/>
      <c r="COL88" s="1028"/>
      <c r="COM88" s="1028"/>
      <c r="CON88" s="1028"/>
      <c r="COO88" s="1028"/>
      <c r="COP88" s="1028"/>
      <c r="COQ88" s="1028"/>
      <c r="COR88" s="1028"/>
      <c r="COS88" s="1028"/>
      <c r="COT88" s="1028"/>
      <c r="COU88" s="1028"/>
      <c r="COV88" s="1028"/>
      <c r="COW88" s="1028"/>
      <c r="COX88" s="1028"/>
      <c r="COY88" s="1028"/>
      <c r="COZ88" s="1028"/>
      <c r="CPA88" s="1028"/>
      <c r="CPB88" s="1028"/>
      <c r="CPC88" s="1028"/>
      <c r="CPD88" s="1028"/>
      <c r="CPE88" s="1028"/>
      <c r="CPF88" s="1028"/>
      <c r="CPG88" s="1028"/>
      <c r="CPH88" s="1028"/>
      <c r="CPI88" s="1028"/>
      <c r="CPJ88" s="1028"/>
      <c r="CPK88" s="1028"/>
      <c r="CPL88" s="1028"/>
      <c r="CPM88" s="1028"/>
      <c r="CPN88" s="1028"/>
      <c r="CPO88" s="1028"/>
      <c r="CPP88" s="1028"/>
      <c r="CPQ88" s="1028"/>
      <c r="CPR88" s="1028"/>
      <c r="CPS88" s="1028"/>
      <c r="CPT88" s="1028"/>
      <c r="CPU88" s="1028"/>
      <c r="CPV88" s="1028"/>
      <c r="CPW88" s="1028"/>
      <c r="CPX88" s="1028"/>
      <c r="CPY88" s="1028"/>
      <c r="CPZ88" s="1028"/>
      <c r="CQA88" s="1028"/>
      <c r="CQB88" s="1028"/>
      <c r="CQC88" s="1028"/>
      <c r="CQD88" s="1028"/>
      <c r="CQE88" s="1028"/>
      <c r="CQF88" s="1028"/>
      <c r="CQG88" s="1028"/>
      <c r="CQH88" s="1028"/>
      <c r="CQI88" s="1028"/>
      <c r="CQJ88" s="1028"/>
      <c r="CQK88" s="1028"/>
      <c r="CQL88" s="1028"/>
      <c r="CQM88" s="1028"/>
      <c r="CQN88" s="1028"/>
      <c r="CQO88" s="1028"/>
      <c r="CQP88" s="1028"/>
      <c r="CQQ88" s="1028"/>
      <c r="CQR88" s="1028"/>
      <c r="CQS88" s="1028"/>
      <c r="CQT88" s="1028"/>
      <c r="CQU88" s="1028"/>
      <c r="CQV88" s="1028"/>
      <c r="CQW88" s="1028"/>
      <c r="CQX88" s="1028"/>
      <c r="CQY88" s="1028"/>
      <c r="CQZ88" s="1028"/>
      <c r="CRA88" s="1028"/>
      <c r="CRB88" s="1028"/>
      <c r="CRC88" s="1028"/>
      <c r="CRD88" s="1028"/>
      <c r="CRE88" s="1028"/>
      <c r="CRF88" s="1028"/>
      <c r="CRG88" s="1028"/>
      <c r="CRH88" s="1028"/>
      <c r="CRI88" s="1028"/>
      <c r="CRJ88" s="1028"/>
      <c r="CRK88" s="1028"/>
      <c r="CRL88" s="1028"/>
      <c r="CRM88" s="1028"/>
      <c r="CRN88" s="1028"/>
      <c r="CRO88" s="1028"/>
      <c r="CRP88" s="1028"/>
      <c r="CRQ88" s="1028"/>
      <c r="CRR88" s="1028"/>
      <c r="CRS88" s="1028"/>
      <c r="CRT88" s="1028"/>
      <c r="CRU88" s="1028"/>
      <c r="CRV88" s="1028"/>
      <c r="CRW88" s="1028"/>
      <c r="CRX88" s="1028"/>
      <c r="CRY88" s="1028"/>
      <c r="CRZ88" s="1028"/>
      <c r="CSA88" s="1028"/>
      <c r="CSB88" s="1028"/>
      <c r="CSC88" s="1028"/>
      <c r="CSD88" s="1028"/>
      <c r="CSE88" s="1028"/>
      <c r="CSF88" s="1028"/>
      <c r="CSG88" s="1028"/>
      <c r="CSH88" s="1028"/>
      <c r="CSI88" s="1028"/>
      <c r="CSJ88" s="1028"/>
      <c r="CSK88" s="1028"/>
      <c r="CSL88" s="1028"/>
      <c r="CSM88" s="1028"/>
      <c r="CSN88" s="1028"/>
      <c r="CSO88" s="1028"/>
      <c r="CSP88" s="1028"/>
      <c r="CSQ88" s="1028"/>
      <c r="CSR88" s="1028"/>
      <c r="CSS88" s="1028"/>
      <c r="CST88" s="1028"/>
      <c r="CSU88" s="1028"/>
      <c r="CSV88" s="1028"/>
      <c r="CSW88" s="1028"/>
      <c r="CSX88" s="1028"/>
      <c r="CSY88" s="1028"/>
      <c r="CSZ88" s="1028"/>
      <c r="CTA88" s="1028"/>
      <c r="CTB88" s="1028"/>
      <c r="CTC88" s="1028"/>
      <c r="CTD88" s="1028"/>
      <c r="CTE88" s="1028"/>
    </row>
    <row r="89" spans="1:2553" s="1029" customFormat="1" ht="12.75" customHeight="1" x14ac:dyDescent="0.2">
      <c r="A89" s="1362"/>
      <c r="B89" s="1024" t="s">
        <v>1946</v>
      </c>
      <c r="C89" s="1025"/>
      <c r="D89" s="1110" t="s">
        <v>2350</v>
      </c>
      <c r="E89" s="987" t="s">
        <v>5</v>
      </c>
      <c r="F89" s="1025" t="s">
        <v>1936</v>
      </c>
      <c r="G89" s="1025">
        <v>21.771118000000001</v>
      </c>
      <c r="H89" s="1025">
        <v>102.19515699999999</v>
      </c>
      <c r="I89" s="1025" t="s">
        <v>3018</v>
      </c>
      <c r="J89" s="1025" t="s">
        <v>3018</v>
      </c>
      <c r="K89" s="977" t="s">
        <v>11</v>
      </c>
      <c r="L89" s="977" t="s">
        <v>3</v>
      </c>
      <c r="M89" s="1025">
        <v>2016</v>
      </c>
      <c r="N89" s="1025">
        <v>180</v>
      </c>
      <c r="O89" s="1025">
        <v>739</v>
      </c>
      <c r="P89" s="1025" t="s">
        <v>0</v>
      </c>
      <c r="Q89" s="1111">
        <v>108</v>
      </c>
      <c r="R89" s="1111">
        <v>414</v>
      </c>
      <c r="S89" s="1025">
        <v>409</v>
      </c>
      <c r="T89" s="1025">
        <v>17.010000000000002</v>
      </c>
      <c r="U89" s="1025">
        <v>210</v>
      </c>
      <c r="V89" s="1025"/>
      <c r="W89" s="1025">
        <v>29</v>
      </c>
      <c r="X89" s="1025">
        <v>100</v>
      </c>
      <c r="Y89" s="1025">
        <v>0</v>
      </c>
      <c r="Z89" s="1025">
        <v>0</v>
      </c>
      <c r="AA89" s="1025">
        <v>0</v>
      </c>
      <c r="AB89" s="1025">
        <v>0</v>
      </c>
      <c r="AC89" s="1025">
        <v>0</v>
      </c>
      <c r="AD89" s="1025">
        <v>0</v>
      </c>
      <c r="AE89" s="1025" t="s">
        <v>34</v>
      </c>
      <c r="AF89" s="1105" t="s">
        <v>3131</v>
      </c>
      <c r="AG89" s="1105" t="s">
        <v>3131</v>
      </c>
      <c r="AH89" s="1025" t="s">
        <v>1939</v>
      </c>
      <c r="AI89" s="1027" t="s">
        <v>1947</v>
      </c>
      <c r="AJ89" s="1028"/>
      <c r="AK89" s="1028"/>
      <c r="AL89" s="1028"/>
      <c r="AM89" s="1028"/>
      <c r="AN89" s="1028"/>
      <c r="AO89" s="1028"/>
      <c r="AP89" s="1028"/>
      <c r="AQ89" s="1028"/>
      <c r="AR89" s="1028"/>
      <c r="AS89" s="1028"/>
      <c r="AT89" s="1028"/>
      <c r="AU89" s="1028"/>
      <c r="AV89" s="1028"/>
      <c r="AW89" s="1028"/>
      <c r="AX89" s="1028"/>
      <c r="AY89" s="1028"/>
      <c r="AZ89" s="1028"/>
      <c r="BA89" s="1028"/>
      <c r="BB89" s="1028"/>
      <c r="BC89" s="1028"/>
      <c r="BD89" s="1028"/>
      <c r="BE89" s="1028"/>
      <c r="BF89" s="1028"/>
      <c r="BG89" s="1028"/>
      <c r="BH89" s="1028"/>
      <c r="BI89" s="1028"/>
      <c r="BJ89" s="1028"/>
      <c r="BK89" s="1028"/>
      <c r="BL89" s="1028"/>
      <c r="BM89" s="1028"/>
      <c r="BN89" s="1028"/>
      <c r="BO89" s="1028"/>
      <c r="BP89" s="1028"/>
      <c r="BQ89" s="1028"/>
      <c r="BR89" s="1028"/>
      <c r="BS89" s="1028"/>
      <c r="BT89" s="1028"/>
      <c r="BU89" s="1028"/>
      <c r="BV89" s="1028"/>
      <c r="BW89" s="1028"/>
      <c r="BX89" s="1028"/>
      <c r="BY89" s="1028"/>
      <c r="BZ89" s="1028"/>
      <c r="CA89" s="1028"/>
      <c r="CB89" s="1028"/>
      <c r="CC89" s="1028"/>
      <c r="CD89" s="1028"/>
      <c r="CE89" s="1028"/>
      <c r="CF89" s="1028"/>
      <c r="CG89" s="1028"/>
      <c r="CH89" s="1028"/>
      <c r="CI89" s="1028"/>
      <c r="CJ89" s="1028"/>
      <c r="CK89" s="1028"/>
      <c r="CL89" s="1028"/>
      <c r="CM89" s="1028"/>
      <c r="CN89" s="1028"/>
      <c r="CO89" s="1028"/>
      <c r="CP89" s="1028"/>
      <c r="CQ89" s="1028"/>
      <c r="CR89" s="1028"/>
      <c r="CS89" s="1028"/>
      <c r="CT89" s="1028"/>
      <c r="CU89" s="1028"/>
      <c r="CV89" s="1028"/>
      <c r="CW89" s="1028"/>
      <c r="CX89" s="1028"/>
      <c r="CY89" s="1028"/>
      <c r="CZ89" s="1028"/>
      <c r="DA89" s="1028"/>
      <c r="DB89" s="1028"/>
      <c r="DC89" s="1028"/>
      <c r="DD89" s="1028"/>
      <c r="DE89" s="1028"/>
      <c r="DF89" s="1028"/>
      <c r="DG89" s="1028"/>
      <c r="DH89" s="1028"/>
      <c r="DI89" s="1028"/>
      <c r="DJ89" s="1028"/>
      <c r="DK89" s="1028"/>
      <c r="DL89" s="1028"/>
      <c r="DM89" s="1028"/>
      <c r="DN89" s="1028"/>
      <c r="DO89" s="1028"/>
      <c r="DP89" s="1028"/>
      <c r="DQ89" s="1028"/>
      <c r="DR89" s="1028"/>
      <c r="DS89" s="1028"/>
      <c r="DT89" s="1028"/>
      <c r="DU89" s="1028"/>
      <c r="DV89" s="1028"/>
      <c r="DW89" s="1028"/>
      <c r="DX89" s="1028"/>
      <c r="DY89" s="1028"/>
      <c r="DZ89" s="1028"/>
      <c r="EA89" s="1028"/>
      <c r="EB89" s="1028"/>
      <c r="EC89" s="1028"/>
      <c r="ED89" s="1028"/>
      <c r="EE89" s="1028"/>
      <c r="EF89" s="1028"/>
      <c r="EG89" s="1028"/>
      <c r="EH89" s="1028"/>
      <c r="EI89" s="1028"/>
      <c r="EJ89" s="1028"/>
      <c r="EK89" s="1028"/>
      <c r="EL89" s="1028"/>
      <c r="EM89" s="1028"/>
      <c r="EN89" s="1028"/>
      <c r="EO89" s="1028"/>
      <c r="EP89" s="1028"/>
      <c r="EQ89" s="1028"/>
      <c r="ER89" s="1028"/>
      <c r="ES89" s="1028"/>
      <c r="ET89" s="1028"/>
      <c r="EU89" s="1028"/>
      <c r="EV89" s="1028"/>
      <c r="EW89" s="1028"/>
      <c r="EX89" s="1028"/>
      <c r="EY89" s="1028"/>
      <c r="EZ89" s="1028"/>
      <c r="FA89" s="1028"/>
      <c r="FB89" s="1028"/>
      <c r="FC89" s="1028"/>
      <c r="FD89" s="1028"/>
      <c r="FE89" s="1028"/>
      <c r="FF89" s="1028"/>
      <c r="FG89" s="1028"/>
      <c r="FH89" s="1028"/>
      <c r="FI89" s="1028"/>
      <c r="FJ89" s="1028"/>
      <c r="FK89" s="1028"/>
      <c r="FL89" s="1028"/>
      <c r="FM89" s="1028"/>
      <c r="FN89" s="1028"/>
      <c r="FO89" s="1028"/>
      <c r="FP89" s="1028"/>
      <c r="FQ89" s="1028"/>
      <c r="FR89" s="1028"/>
      <c r="FS89" s="1028"/>
      <c r="FT89" s="1028"/>
      <c r="FU89" s="1028"/>
      <c r="FV89" s="1028"/>
      <c r="FW89" s="1028"/>
      <c r="FX89" s="1028"/>
      <c r="FY89" s="1028"/>
      <c r="FZ89" s="1028"/>
      <c r="GA89" s="1028"/>
      <c r="GB89" s="1028"/>
      <c r="GC89" s="1028"/>
      <c r="GD89" s="1028"/>
      <c r="GE89" s="1028"/>
      <c r="GF89" s="1028"/>
      <c r="GG89" s="1028"/>
      <c r="GH89" s="1028"/>
      <c r="GI89" s="1028"/>
      <c r="GJ89" s="1028"/>
      <c r="GK89" s="1028"/>
      <c r="GL89" s="1028"/>
      <c r="GM89" s="1028"/>
      <c r="GN89" s="1028"/>
      <c r="GO89" s="1028"/>
      <c r="GP89" s="1028"/>
      <c r="GQ89" s="1028"/>
      <c r="GR89" s="1028"/>
      <c r="GS89" s="1028"/>
      <c r="GT89" s="1028"/>
      <c r="GU89" s="1028"/>
      <c r="GV89" s="1028"/>
      <c r="GW89" s="1028"/>
      <c r="GX89" s="1028"/>
      <c r="GY89" s="1028"/>
      <c r="GZ89" s="1028"/>
      <c r="HA89" s="1028"/>
      <c r="HB89" s="1028"/>
      <c r="HC89" s="1028"/>
      <c r="HD89" s="1028"/>
      <c r="HE89" s="1028"/>
      <c r="HF89" s="1028"/>
      <c r="HG89" s="1028"/>
      <c r="HH89" s="1028"/>
      <c r="HI89" s="1028"/>
      <c r="HJ89" s="1028"/>
      <c r="HK89" s="1028"/>
      <c r="HL89" s="1028"/>
      <c r="HM89" s="1028"/>
      <c r="HN89" s="1028"/>
      <c r="HO89" s="1028"/>
      <c r="HP89" s="1028"/>
      <c r="HQ89" s="1028"/>
      <c r="HR89" s="1028"/>
      <c r="HS89" s="1028"/>
      <c r="HT89" s="1028"/>
      <c r="HU89" s="1028"/>
      <c r="HV89" s="1028"/>
      <c r="HW89" s="1028"/>
      <c r="HX89" s="1028"/>
      <c r="HY89" s="1028"/>
      <c r="HZ89" s="1028"/>
      <c r="IA89" s="1028"/>
      <c r="IB89" s="1028"/>
      <c r="IC89" s="1028"/>
      <c r="ID89" s="1028"/>
      <c r="IE89" s="1028"/>
      <c r="IF89" s="1028"/>
      <c r="IG89" s="1028"/>
      <c r="IH89" s="1028"/>
      <c r="II89" s="1028"/>
      <c r="IJ89" s="1028"/>
      <c r="IK89" s="1028"/>
      <c r="IL89" s="1028"/>
      <c r="IM89" s="1028"/>
      <c r="IN89" s="1028"/>
      <c r="IO89" s="1028"/>
      <c r="IP89" s="1028"/>
      <c r="IQ89" s="1028"/>
      <c r="IR89" s="1028"/>
      <c r="IS89" s="1028"/>
      <c r="IT89" s="1028"/>
      <c r="IU89" s="1028"/>
      <c r="IV89" s="1028"/>
      <c r="IW89" s="1028"/>
      <c r="IX89" s="1028"/>
      <c r="IY89" s="1028"/>
      <c r="IZ89" s="1028"/>
      <c r="JA89" s="1028"/>
      <c r="JB89" s="1028"/>
      <c r="JC89" s="1028"/>
      <c r="JD89" s="1028"/>
      <c r="JE89" s="1028"/>
      <c r="JF89" s="1028"/>
      <c r="JG89" s="1028"/>
      <c r="JH89" s="1028"/>
      <c r="JI89" s="1028"/>
      <c r="JJ89" s="1028"/>
      <c r="JK89" s="1028"/>
      <c r="JL89" s="1028"/>
      <c r="JM89" s="1028"/>
      <c r="JN89" s="1028"/>
      <c r="JO89" s="1028"/>
      <c r="JP89" s="1028"/>
      <c r="JQ89" s="1028"/>
      <c r="JR89" s="1028"/>
      <c r="JS89" s="1028"/>
      <c r="JT89" s="1028"/>
      <c r="JU89" s="1028"/>
      <c r="JV89" s="1028"/>
      <c r="JW89" s="1028"/>
      <c r="JX89" s="1028"/>
      <c r="JY89" s="1028"/>
      <c r="JZ89" s="1028"/>
      <c r="KA89" s="1028"/>
      <c r="KB89" s="1028"/>
      <c r="KC89" s="1028"/>
      <c r="KD89" s="1028"/>
      <c r="KE89" s="1028"/>
      <c r="KF89" s="1028"/>
      <c r="KG89" s="1028"/>
      <c r="KH89" s="1028"/>
      <c r="KI89" s="1028"/>
      <c r="KJ89" s="1028"/>
      <c r="KK89" s="1028"/>
      <c r="KL89" s="1028"/>
      <c r="KM89" s="1028"/>
      <c r="KN89" s="1028"/>
      <c r="KO89" s="1028"/>
      <c r="KP89" s="1028"/>
      <c r="KQ89" s="1028"/>
      <c r="KR89" s="1028"/>
      <c r="KS89" s="1028"/>
      <c r="KT89" s="1028"/>
      <c r="KU89" s="1028"/>
      <c r="KV89" s="1028"/>
      <c r="KW89" s="1028"/>
      <c r="KX89" s="1028"/>
      <c r="KY89" s="1028"/>
      <c r="KZ89" s="1028"/>
      <c r="LA89" s="1028"/>
      <c r="LB89" s="1028"/>
      <c r="LC89" s="1028"/>
      <c r="LD89" s="1028"/>
      <c r="LE89" s="1028"/>
      <c r="LF89" s="1028"/>
      <c r="LG89" s="1028"/>
      <c r="LH89" s="1028"/>
      <c r="LI89" s="1028"/>
      <c r="LJ89" s="1028"/>
      <c r="LK89" s="1028"/>
      <c r="LL89" s="1028"/>
      <c r="LM89" s="1028"/>
      <c r="LN89" s="1028"/>
      <c r="LO89" s="1028"/>
      <c r="LP89" s="1028"/>
      <c r="LQ89" s="1028"/>
      <c r="LR89" s="1028"/>
      <c r="LS89" s="1028"/>
      <c r="LT89" s="1028"/>
      <c r="LU89" s="1028"/>
      <c r="LV89" s="1028"/>
      <c r="LW89" s="1028"/>
      <c r="LX89" s="1028"/>
      <c r="LY89" s="1028"/>
      <c r="LZ89" s="1028"/>
      <c r="MA89" s="1028"/>
      <c r="MB89" s="1028"/>
      <c r="MC89" s="1028"/>
      <c r="MD89" s="1028"/>
      <c r="ME89" s="1028"/>
      <c r="MF89" s="1028"/>
      <c r="MG89" s="1028"/>
      <c r="MH89" s="1028"/>
      <c r="MI89" s="1028"/>
      <c r="MJ89" s="1028"/>
      <c r="MK89" s="1028"/>
      <c r="ML89" s="1028"/>
      <c r="MM89" s="1028"/>
      <c r="MN89" s="1028"/>
      <c r="MO89" s="1028"/>
      <c r="MP89" s="1028"/>
      <c r="MQ89" s="1028"/>
      <c r="MR89" s="1028"/>
      <c r="MS89" s="1028"/>
      <c r="MT89" s="1028"/>
      <c r="MU89" s="1028"/>
      <c r="MV89" s="1028"/>
      <c r="MW89" s="1028"/>
      <c r="MX89" s="1028"/>
      <c r="MY89" s="1028"/>
      <c r="MZ89" s="1028"/>
      <c r="NA89" s="1028"/>
      <c r="NB89" s="1028"/>
      <c r="NC89" s="1028"/>
      <c r="ND89" s="1028"/>
      <c r="NE89" s="1028"/>
      <c r="NF89" s="1028"/>
      <c r="NG89" s="1028"/>
      <c r="NH89" s="1028"/>
      <c r="NI89" s="1028"/>
      <c r="NJ89" s="1028"/>
      <c r="NK89" s="1028"/>
      <c r="NL89" s="1028"/>
      <c r="NM89" s="1028"/>
      <c r="NN89" s="1028"/>
      <c r="NO89" s="1028"/>
      <c r="NP89" s="1028"/>
      <c r="NQ89" s="1028"/>
      <c r="NR89" s="1028"/>
      <c r="NS89" s="1028"/>
      <c r="NT89" s="1028"/>
      <c r="NU89" s="1028"/>
      <c r="NV89" s="1028"/>
      <c r="NW89" s="1028"/>
      <c r="NX89" s="1028"/>
      <c r="NY89" s="1028"/>
      <c r="NZ89" s="1028"/>
      <c r="OA89" s="1028"/>
      <c r="OB89" s="1028"/>
      <c r="OC89" s="1028"/>
      <c r="OD89" s="1028"/>
      <c r="OE89" s="1028"/>
      <c r="OF89" s="1028"/>
      <c r="OG89" s="1028"/>
      <c r="OH89" s="1028"/>
      <c r="OI89" s="1028"/>
      <c r="OJ89" s="1028"/>
      <c r="OK89" s="1028"/>
      <c r="OL89" s="1028"/>
      <c r="OM89" s="1028"/>
      <c r="ON89" s="1028"/>
      <c r="OO89" s="1028"/>
      <c r="OP89" s="1028"/>
      <c r="OQ89" s="1028"/>
      <c r="OR89" s="1028"/>
      <c r="OS89" s="1028"/>
      <c r="OT89" s="1028"/>
      <c r="OU89" s="1028"/>
      <c r="OV89" s="1028"/>
      <c r="OW89" s="1028"/>
      <c r="OX89" s="1028"/>
      <c r="OY89" s="1028"/>
      <c r="OZ89" s="1028"/>
      <c r="PA89" s="1028"/>
      <c r="PB89" s="1028"/>
      <c r="PC89" s="1028"/>
      <c r="PD89" s="1028"/>
      <c r="PE89" s="1028"/>
      <c r="PF89" s="1028"/>
      <c r="PG89" s="1028"/>
      <c r="PH89" s="1028"/>
      <c r="PI89" s="1028"/>
      <c r="PJ89" s="1028"/>
      <c r="PK89" s="1028"/>
      <c r="PL89" s="1028"/>
      <c r="PM89" s="1028"/>
      <c r="PN89" s="1028"/>
      <c r="PO89" s="1028"/>
      <c r="PP89" s="1028"/>
      <c r="PQ89" s="1028"/>
      <c r="PR89" s="1028"/>
      <c r="PS89" s="1028"/>
      <c r="PT89" s="1028"/>
      <c r="PU89" s="1028"/>
      <c r="PV89" s="1028"/>
      <c r="PW89" s="1028"/>
      <c r="PX89" s="1028"/>
      <c r="PY89" s="1028"/>
      <c r="PZ89" s="1028"/>
      <c r="QA89" s="1028"/>
      <c r="QB89" s="1028"/>
      <c r="QC89" s="1028"/>
      <c r="QD89" s="1028"/>
      <c r="QE89" s="1028"/>
      <c r="QF89" s="1028"/>
      <c r="QG89" s="1028"/>
      <c r="QH89" s="1028"/>
      <c r="QI89" s="1028"/>
      <c r="QJ89" s="1028"/>
      <c r="QK89" s="1028"/>
      <c r="QL89" s="1028"/>
      <c r="QM89" s="1028"/>
      <c r="QN89" s="1028"/>
      <c r="QO89" s="1028"/>
      <c r="QP89" s="1028"/>
      <c r="QQ89" s="1028"/>
      <c r="QR89" s="1028"/>
      <c r="QS89" s="1028"/>
      <c r="QT89" s="1028"/>
      <c r="QU89" s="1028"/>
      <c r="QV89" s="1028"/>
      <c r="QW89" s="1028"/>
      <c r="QX89" s="1028"/>
      <c r="QY89" s="1028"/>
      <c r="QZ89" s="1028"/>
      <c r="RA89" s="1028"/>
      <c r="RB89" s="1028"/>
      <c r="RC89" s="1028"/>
      <c r="RD89" s="1028"/>
      <c r="RE89" s="1028"/>
      <c r="RF89" s="1028"/>
      <c r="RG89" s="1028"/>
      <c r="RH89" s="1028"/>
      <c r="RI89" s="1028"/>
      <c r="RJ89" s="1028"/>
      <c r="RK89" s="1028"/>
      <c r="RL89" s="1028"/>
      <c r="RM89" s="1028"/>
      <c r="RN89" s="1028"/>
      <c r="RO89" s="1028"/>
      <c r="RP89" s="1028"/>
      <c r="RQ89" s="1028"/>
      <c r="RR89" s="1028"/>
      <c r="RS89" s="1028"/>
      <c r="RT89" s="1028"/>
      <c r="RU89" s="1028"/>
      <c r="RV89" s="1028"/>
      <c r="RW89" s="1028"/>
      <c r="RX89" s="1028"/>
      <c r="RY89" s="1028"/>
      <c r="RZ89" s="1028"/>
      <c r="SA89" s="1028"/>
      <c r="SB89" s="1028"/>
      <c r="SC89" s="1028"/>
      <c r="SD89" s="1028"/>
      <c r="SE89" s="1028"/>
      <c r="SF89" s="1028"/>
      <c r="SG89" s="1028"/>
      <c r="SH89" s="1028"/>
      <c r="SI89" s="1028"/>
      <c r="SJ89" s="1028"/>
      <c r="SK89" s="1028"/>
      <c r="SL89" s="1028"/>
      <c r="SM89" s="1028"/>
      <c r="SN89" s="1028"/>
      <c r="SO89" s="1028"/>
      <c r="SP89" s="1028"/>
      <c r="SQ89" s="1028"/>
      <c r="SR89" s="1028"/>
      <c r="SS89" s="1028"/>
      <c r="ST89" s="1028"/>
      <c r="SU89" s="1028"/>
      <c r="SV89" s="1028"/>
      <c r="SW89" s="1028"/>
      <c r="SX89" s="1028"/>
      <c r="SY89" s="1028"/>
      <c r="SZ89" s="1028"/>
      <c r="TA89" s="1028"/>
      <c r="TB89" s="1028"/>
      <c r="TC89" s="1028"/>
      <c r="TD89" s="1028"/>
      <c r="TE89" s="1028"/>
      <c r="TF89" s="1028"/>
      <c r="TG89" s="1028"/>
      <c r="TH89" s="1028"/>
      <c r="TI89" s="1028"/>
      <c r="TJ89" s="1028"/>
      <c r="TK89" s="1028"/>
      <c r="TL89" s="1028"/>
      <c r="TM89" s="1028"/>
      <c r="TN89" s="1028"/>
      <c r="TO89" s="1028"/>
      <c r="TP89" s="1028"/>
      <c r="TQ89" s="1028"/>
      <c r="TR89" s="1028"/>
      <c r="TS89" s="1028"/>
      <c r="TT89" s="1028"/>
      <c r="TU89" s="1028"/>
      <c r="TV89" s="1028"/>
      <c r="TW89" s="1028"/>
      <c r="TX89" s="1028"/>
      <c r="TY89" s="1028"/>
      <c r="TZ89" s="1028"/>
      <c r="UA89" s="1028"/>
      <c r="UB89" s="1028"/>
      <c r="UC89" s="1028"/>
      <c r="UD89" s="1028"/>
      <c r="UE89" s="1028"/>
      <c r="UF89" s="1028"/>
      <c r="UG89" s="1028"/>
      <c r="UH89" s="1028"/>
      <c r="UI89" s="1028"/>
      <c r="UJ89" s="1028"/>
      <c r="UK89" s="1028"/>
      <c r="UL89" s="1028"/>
      <c r="UM89" s="1028"/>
      <c r="UN89" s="1028"/>
      <c r="UO89" s="1028"/>
      <c r="UP89" s="1028"/>
      <c r="UQ89" s="1028"/>
      <c r="UR89" s="1028"/>
      <c r="US89" s="1028"/>
      <c r="UT89" s="1028"/>
      <c r="UU89" s="1028"/>
      <c r="UV89" s="1028"/>
      <c r="UW89" s="1028"/>
      <c r="UX89" s="1028"/>
      <c r="UY89" s="1028"/>
      <c r="UZ89" s="1028"/>
      <c r="VA89" s="1028"/>
      <c r="VB89" s="1028"/>
      <c r="VC89" s="1028"/>
      <c r="VD89" s="1028"/>
      <c r="VE89" s="1028"/>
      <c r="VF89" s="1028"/>
      <c r="VG89" s="1028"/>
      <c r="VH89" s="1028"/>
      <c r="VI89" s="1028"/>
      <c r="VJ89" s="1028"/>
      <c r="VK89" s="1028"/>
      <c r="VL89" s="1028"/>
      <c r="VM89" s="1028"/>
      <c r="VN89" s="1028"/>
      <c r="VO89" s="1028"/>
      <c r="VP89" s="1028"/>
      <c r="VQ89" s="1028"/>
      <c r="VR89" s="1028"/>
      <c r="VS89" s="1028"/>
      <c r="VT89" s="1028"/>
      <c r="VU89" s="1028"/>
      <c r="VV89" s="1028"/>
      <c r="VW89" s="1028"/>
      <c r="VX89" s="1028"/>
      <c r="VY89" s="1028"/>
      <c r="VZ89" s="1028"/>
      <c r="WA89" s="1028"/>
      <c r="WB89" s="1028"/>
      <c r="WC89" s="1028"/>
      <c r="WD89" s="1028"/>
      <c r="WE89" s="1028"/>
      <c r="WF89" s="1028"/>
      <c r="WG89" s="1028"/>
      <c r="WH89" s="1028"/>
      <c r="WI89" s="1028"/>
      <c r="WJ89" s="1028"/>
      <c r="WK89" s="1028"/>
      <c r="WL89" s="1028"/>
      <c r="WM89" s="1028"/>
      <c r="WN89" s="1028"/>
      <c r="WO89" s="1028"/>
      <c r="WP89" s="1028"/>
      <c r="WQ89" s="1028"/>
      <c r="WR89" s="1028"/>
      <c r="WS89" s="1028"/>
      <c r="WT89" s="1028"/>
      <c r="WU89" s="1028"/>
      <c r="WV89" s="1028"/>
      <c r="WW89" s="1028"/>
      <c r="WX89" s="1028"/>
      <c r="WY89" s="1028"/>
      <c r="WZ89" s="1028"/>
      <c r="XA89" s="1028"/>
      <c r="XB89" s="1028"/>
      <c r="XC89" s="1028"/>
      <c r="XD89" s="1028"/>
      <c r="XE89" s="1028"/>
      <c r="XF89" s="1028"/>
      <c r="XG89" s="1028"/>
      <c r="XH89" s="1028"/>
      <c r="XI89" s="1028"/>
      <c r="XJ89" s="1028"/>
      <c r="XK89" s="1028"/>
      <c r="XL89" s="1028"/>
      <c r="XM89" s="1028"/>
      <c r="XN89" s="1028"/>
      <c r="XO89" s="1028"/>
      <c r="XP89" s="1028"/>
      <c r="XQ89" s="1028"/>
      <c r="XR89" s="1028"/>
      <c r="XS89" s="1028"/>
      <c r="XT89" s="1028"/>
      <c r="XU89" s="1028"/>
      <c r="XV89" s="1028"/>
      <c r="XW89" s="1028"/>
      <c r="XX89" s="1028"/>
      <c r="XY89" s="1028"/>
      <c r="XZ89" s="1028"/>
      <c r="YA89" s="1028"/>
      <c r="YB89" s="1028"/>
      <c r="YC89" s="1028"/>
      <c r="YD89" s="1028"/>
      <c r="YE89" s="1028"/>
      <c r="YF89" s="1028"/>
      <c r="YG89" s="1028"/>
      <c r="YH89" s="1028"/>
      <c r="YI89" s="1028"/>
      <c r="YJ89" s="1028"/>
      <c r="YK89" s="1028"/>
      <c r="YL89" s="1028"/>
      <c r="YM89" s="1028"/>
      <c r="YN89" s="1028"/>
      <c r="YO89" s="1028"/>
      <c r="YP89" s="1028"/>
      <c r="YQ89" s="1028"/>
      <c r="YR89" s="1028"/>
      <c r="YS89" s="1028"/>
      <c r="YT89" s="1028"/>
      <c r="YU89" s="1028"/>
      <c r="YV89" s="1028"/>
      <c r="YW89" s="1028"/>
      <c r="YX89" s="1028"/>
      <c r="YY89" s="1028"/>
      <c r="YZ89" s="1028"/>
      <c r="ZA89" s="1028"/>
      <c r="ZB89" s="1028"/>
      <c r="ZC89" s="1028"/>
      <c r="ZD89" s="1028"/>
      <c r="ZE89" s="1028"/>
      <c r="ZF89" s="1028"/>
      <c r="ZG89" s="1028"/>
      <c r="ZH89" s="1028"/>
      <c r="ZI89" s="1028"/>
      <c r="ZJ89" s="1028"/>
      <c r="ZK89" s="1028"/>
      <c r="ZL89" s="1028"/>
      <c r="ZM89" s="1028"/>
      <c r="ZN89" s="1028"/>
      <c r="ZO89" s="1028"/>
      <c r="ZP89" s="1028"/>
      <c r="ZQ89" s="1028"/>
      <c r="ZR89" s="1028"/>
      <c r="ZS89" s="1028"/>
      <c r="ZT89" s="1028"/>
      <c r="ZU89" s="1028"/>
      <c r="ZV89" s="1028"/>
      <c r="ZW89" s="1028"/>
      <c r="ZX89" s="1028"/>
      <c r="ZY89" s="1028"/>
      <c r="ZZ89" s="1028"/>
      <c r="AAA89" s="1028"/>
      <c r="AAB89" s="1028"/>
      <c r="AAC89" s="1028"/>
      <c r="AAD89" s="1028"/>
      <c r="AAE89" s="1028"/>
      <c r="AAF89" s="1028"/>
      <c r="AAG89" s="1028"/>
      <c r="AAH89" s="1028"/>
      <c r="AAI89" s="1028"/>
      <c r="AAJ89" s="1028"/>
      <c r="AAK89" s="1028"/>
      <c r="AAL89" s="1028"/>
      <c r="AAM89" s="1028"/>
      <c r="AAN89" s="1028"/>
      <c r="AAO89" s="1028"/>
      <c r="AAP89" s="1028"/>
      <c r="AAQ89" s="1028"/>
      <c r="AAR89" s="1028"/>
      <c r="AAS89" s="1028"/>
      <c r="AAT89" s="1028"/>
      <c r="AAU89" s="1028"/>
      <c r="AAV89" s="1028"/>
      <c r="AAW89" s="1028"/>
      <c r="AAX89" s="1028"/>
      <c r="AAY89" s="1028"/>
      <c r="AAZ89" s="1028"/>
      <c r="ABA89" s="1028"/>
      <c r="ABB89" s="1028"/>
      <c r="ABC89" s="1028"/>
      <c r="ABD89" s="1028"/>
      <c r="ABE89" s="1028"/>
      <c r="ABF89" s="1028"/>
      <c r="ABG89" s="1028"/>
      <c r="ABH89" s="1028"/>
      <c r="ABI89" s="1028"/>
      <c r="ABJ89" s="1028"/>
      <c r="ABK89" s="1028"/>
      <c r="ABL89" s="1028"/>
      <c r="ABM89" s="1028"/>
      <c r="ABN89" s="1028"/>
      <c r="ABO89" s="1028"/>
      <c r="ABP89" s="1028"/>
      <c r="ABQ89" s="1028"/>
      <c r="ABR89" s="1028"/>
      <c r="ABS89" s="1028"/>
      <c r="ABT89" s="1028"/>
      <c r="ABU89" s="1028"/>
      <c r="ABV89" s="1028"/>
      <c r="ABW89" s="1028"/>
      <c r="ABX89" s="1028"/>
      <c r="ABY89" s="1028"/>
      <c r="ABZ89" s="1028"/>
      <c r="ACA89" s="1028"/>
      <c r="ACB89" s="1028"/>
      <c r="ACC89" s="1028"/>
      <c r="ACD89" s="1028"/>
      <c r="ACE89" s="1028"/>
      <c r="ACF89" s="1028"/>
      <c r="ACG89" s="1028"/>
      <c r="ACH89" s="1028"/>
      <c r="ACI89" s="1028"/>
      <c r="ACJ89" s="1028"/>
      <c r="ACK89" s="1028"/>
      <c r="ACL89" s="1028"/>
      <c r="ACM89" s="1028"/>
      <c r="ACN89" s="1028"/>
      <c r="ACO89" s="1028"/>
      <c r="ACP89" s="1028"/>
      <c r="ACQ89" s="1028"/>
      <c r="ACR89" s="1028"/>
      <c r="ACS89" s="1028"/>
      <c r="ACT89" s="1028"/>
      <c r="ACU89" s="1028"/>
      <c r="ACV89" s="1028"/>
      <c r="ACW89" s="1028"/>
      <c r="ACX89" s="1028"/>
      <c r="ACY89" s="1028"/>
      <c r="ACZ89" s="1028"/>
      <c r="ADA89" s="1028"/>
      <c r="ADB89" s="1028"/>
      <c r="ADC89" s="1028"/>
      <c r="ADD89" s="1028"/>
      <c r="ADE89" s="1028"/>
      <c r="ADF89" s="1028"/>
      <c r="ADG89" s="1028"/>
      <c r="ADH89" s="1028"/>
      <c r="ADI89" s="1028"/>
      <c r="ADJ89" s="1028"/>
      <c r="ADK89" s="1028"/>
      <c r="ADL89" s="1028"/>
      <c r="ADM89" s="1028"/>
      <c r="ADN89" s="1028"/>
      <c r="ADO89" s="1028"/>
      <c r="ADP89" s="1028"/>
      <c r="ADQ89" s="1028"/>
      <c r="ADR89" s="1028"/>
      <c r="ADS89" s="1028"/>
      <c r="ADT89" s="1028"/>
      <c r="ADU89" s="1028"/>
      <c r="ADV89" s="1028"/>
      <c r="ADW89" s="1028"/>
      <c r="ADX89" s="1028"/>
      <c r="ADY89" s="1028"/>
      <c r="ADZ89" s="1028"/>
      <c r="AEA89" s="1028"/>
      <c r="AEB89" s="1028"/>
      <c r="AEC89" s="1028"/>
      <c r="AED89" s="1028"/>
      <c r="AEE89" s="1028"/>
      <c r="AEF89" s="1028"/>
      <c r="AEG89" s="1028"/>
      <c r="AEH89" s="1028"/>
      <c r="AEI89" s="1028"/>
      <c r="AEJ89" s="1028"/>
      <c r="AEK89" s="1028"/>
      <c r="AEL89" s="1028"/>
      <c r="AEM89" s="1028"/>
      <c r="AEN89" s="1028"/>
      <c r="AEO89" s="1028"/>
      <c r="AEP89" s="1028"/>
      <c r="AEQ89" s="1028"/>
      <c r="AER89" s="1028"/>
      <c r="AES89" s="1028"/>
      <c r="AET89" s="1028"/>
      <c r="AEU89" s="1028"/>
      <c r="AEV89" s="1028"/>
      <c r="AEW89" s="1028"/>
      <c r="AEX89" s="1028"/>
      <c r="AEY89" s="1028"/>
      <c r="AEZ89" s="1028"/>
      <c r="AFA89" s="1028"/>
      <c r="AFB89" s="1028"/>
      <c r="AFC89" s="1028"/>
      <c r="AFD89" s="1028"/>
      <c r="AFE89" s="1028"/>
      <c r="AFF89" s="1028"/>
      <c r="AFG89" s="1028"/>
      <c r="AFH89" s="1028"/>
      <c r="AFI89" s="1028"/>
      <c r="AFJ89" s="1028"/>
      <c r="AFK89" s="1028"/>
      <c r="AFL89" s="1028"/>
      <c r="AFM89" s="1028"/>
      <c r="AFN89" s="1028"/>
      <c r="AFO89" s="1028"/>
      <c r="AFP89" s="1028"/>
      <c r="AFQ89" s="1028"/>
      <c r="AFR89" s="1028"/>
      <c r="AFS89" s="1028"/>
      <c r="AFT89" s="1028"/>
      <c r="AFU89" s="1028"/>
      <c r="AFV89" s="1028"/>
      <c r="AFW89" s="1028"/>
      <c r="AFX89" s="1028"/>
      <c r="AFY89" s="1028"/>
      <c r="AFZ89" s="1028"/>
      <c r="AGA89" s="1028"/>
      <c r="AGB89" s="1028"/>
      <c r="AGC89" s="1028"/>
      <c r="AGD89" s="1028"/>
      <c r="AGE89" s="1028"/>
      <c r="AGF89" s="1028"/>
      <c r="AGG89" s="1028"/>
      <c r="AGH89" s="1028"/>
      <c r="AGI89" s="1028"/>
      <c r="AGJ89" s="1028"/>
      <c r="AGK89" s="1028"/>
      <c r="AGL89" s="1028"/>
      <c r="AGM89" s="1028"/>
      <c r="AGN89" s="1028"/>
      <c r="AGO89" s="1028"/>
      <c r="AGP89" s="1028"/>
      <c r="AGQ89" s="1028"/>
      <c r="AGR89" s="1028"/>
      <c r="AGS89" s="1028"/>
      <c r="AGT89" s="1028"/>
      <c r="AGU89" s="1028"/>
      <c r="AGV89" s="1028"/>
      <c r="AGW89" s="1028"/>
      <c r="AGX89" s="1028"/>
      <c r="AGY89" s="1028"/>
      <c r="AGZ89" s="1028"/>
      <c r="AHA89" s="1028"/>
      <c r="AHB89" s="1028"/>
      <c r="AHC89" s="1028"/>
      <c r="AHD89" s="1028"/>
      <c r="AHE89" s="1028"/>
      <c r="AHF89" s="1028"/>
      <c r="AHG89" s="1028"/>
      <c r="AHH89" s="1028"/>
      <c r="AHI89" s="1028"/>
      <c r="AHJ89" s="1028"/>
      <c r="AHK89" s="1028"/>
      <c r="AHL89" s="1028"/>
      <c r="AHM89" s="1028"/>
      <c r="AHN89" s="1028"/>
      <c r="AHO89" s="1028"/>
      <c r="AHP89" s="1028"/>
      <c r="AHQ89" s="1028"/>
      <c r="AHR89" s="1028"/>
      <c r="AHS89" s="1028"/>
      <c r="AHT89" s="1028"/>
      <c r="AHU89" s="1028"/>
      <c r="AHV89" s="1028"/>
      <c r="AHW89" s="1028"/>
      <c r="AHX89" s="1028"/>
      <c r="AHY89" s="1028"/>
      <c r="AHZ89" s="1028"/>
      <c r="AIA89" s="1028"/>
      <c r="AIB89" s="1028"/>
      <c r="AIC89" s="1028"/>
      <c r="AID89" s="1028"/>
      <c r="AIE89" s="1028"/>
      <c r="AIF89" s="1028"/>
      <c r="AIG89" s="1028"/>
      <c r="AIH89" s="1028"/>
      <c r="AII89" s="1028"/>
      <c r="AIJ89" s="1028"/>
      <c r="AIK89" s="1028"/>
      <c r="AIL89" s="1028"/>
      <c r="AIM89" s="1028"/>
      <c r="AIN89" s="1028"/>
      <c r="AIO89" s="1028"/>
      <c r="AIP89" s="1028"/>
      <c r="AIQ89" s="1028"/>
      <c r="AIR89" s="1028"/>
      <c r="AIS89" s="1028"/>
      <c r="AIT89" s="1028"/>
      <c r="AIU89" s="1028"/>
      <c r="AIV89" s="1028"/>
      <c r="AIW89" s="1028"/>
      <c r="AIX89" s="1028"/>
      <c r="AIY89" s="1028"/>
      <c r="AIZ89" s="1028"/>
      <c r="AJA89" s="1028"/>
      <c r="AJB89" s="1028"/>
      <c r="AJC89" s="1028"/>
      <c r="AJD89" s="1028"/>
      <c r="AJE89" s="1028"/>
      <c r="AJF89" s="1028"/>
      <c r="AJG89" s="1028"/>
      <c r="AJH89" s="1028"/>
      <c r="AJI89" s="1028"/>
      <c r="AJJ89" s="1028"/>
      <c r="AJK89" s="1028"/>
      <c r="AJL89" s="1028"/>
      <c r="AJM89" s="1028"/>
      <c r="AJN89" s="1028"/>
      <c r="AJO89" s="1028"/>
      <c r="AJP89" s="1028"/>
      <c r="AJQ89" s="1028"/>
      <c r="AJR89" s="1028"/>
      <c r="AJS89" s="1028"/>
      <c r="AJT89" s="1028"/>
      <c r="AJU89" s="1028"/>
      <c r="AJV89" s="1028"/>
      <c r="AJW89" s="1028"/>
      <c r="AJX89" s="1028"/>
      <c r="AJY89" s="1028"/>
      <c r="AJZ89" s="1028"/>
      <c r="AKA89" s="1028"/>
      <c r="AKB89" s="1028"/>
      <c r="AKC89" s="1028"/>
      <c r="AKD89" s="1028"/>
      <c r="AKE89" s="1028"/>
      <c r="AKF89" s="1028"/>
      <c r="AKG89" s="1028"/>
      <c r="AKH89" s="1028"/>
      <c r="AKI89" s="1028"/>
      <c r="AKJ89" s="1028"/>
      <c r="AKK89" s="1028"/>
      <c r="AKL89" s="1028"/>
      <c r="AKM89" s="1028"/>
      <c r="AKN89" s="1028"/>
      <c r="AKO89" s="1028"/>
      <c r="AKP89" s="1028"/>
      <c r="AKQ89" s="1028"/>
      <c r="AKR89" s="1028"/>
      <c r="AKS89" s="1028"/>
      <c r="AKT89" s="1028"/>
      <c r="AKU89" s="1028"/>
      <c r="AKV89" s="1028"/>
      <c r="AKW89" s="1028"/>
      <c r="AKX89" s="1028"/>
      <c r="AKY89" s="1028"/>
      <c r="AKZ89" s="1028"/>
      <c r="ALA89" s="1028"/>
      <c r="ALB89" s="1028"/>
      <c r="ALC89" s="1028"/>
      <c r="ALD89" s="1028"/>
      <c r="ALE89" s="1028"/>
      <c r="ALF89" s="1028"/>
      <c r="ALG89" s="1028"/>
      <c r="ALH89" s="1028"/>
      <c r="ALI89" s="1028"/>
      <c r="ALJ89" s="1028"/>
      <c r="ALK89" s="1028"/>
      <c r="ALL89" s="1028"/>
      <c r="ALM89" s="1028"/>
      <c r="ALN89" s="1028"/>
      <c r="ALO89" s="1028"/>
      <c r="ALP89" s="1028"/>
      <c r="ALQ89" s="1028"/>
      <c r="ALR89" s="1028"/>
      <c r="ALS89" s="1028"/>
      <c r="ALT89" s="1028"/>
      <c r="ALU89" s="1028"/>
      <c r="ALV89" s="1028"/>
      <c r="ALW89" s="1028"/>
      <c r="ALX89" s="1028"/>
      <c r="ALY89" s="1028"/>
      <c r="ALZ89" s="1028"/>
      <c r="AMA89" s="1028"/>
      <c r="AMB89" s="1028"/>
      <c r="AMC89" s="1028"/>
      <c r="AMD89" s="1028"/>
      <c r="AME89" s="1028"/>
      <c r="AMF89" s="1028"/>
      <c r="AMG89" s="1028"/>
      <c r="AMH89" s="1028"/>
      <c r="AMI89" s="1028"/>
      <c r="AMJ89" s="1028"/>
      <c r="AMK89" s="1028"/>
      <c r="AML89" s="1028"/>
      <c r="AMM89" s="1028"/>
      <c r="AMN89" s="1028"/>
      <c r="AMO89" s="1028"/>
      <c r="AMP89" s="1028"/>
      <c r="AMQ89" s="1028"/>
      <c r="AMR89" s="1028"/>
      <c r="AMS89" s="1028"/>
      <c r="AMT89" s="1028"/>
      <c r="AMU89" s="1028"/>
      <c r="AMV89" s="1028"/>
      <c r="AMW89" s="1028"/>
      <c r="AMX89" s="1028"/>
      <c r="AMY89" s="1028"/>
      <c r="AMZ89" s="1028"/>
      <c r="ANA89" s="1028"/>
      <c r="ANB89" s="1028"/>
      <c r="ANC89" s="1028"/>
      <c r="AND89" s="1028"/>
      <c r="ANE89" s="1028"/>
      <c r="ANF89" s="1028"/>
      <c r="ANG89" s="1028"/>
      <c r="ANH89" s="1028"/>
      <c r="ANI89" s="1028"/>
      <c r="ANJ89" s="1028"/>
      <c r="ANK89" s="1028"/>
      <c r="ANL89" s="1028"/>
      <c r="ANM89" s="1028"/>
      <c r="ANN89" s="1028"/>
      <c r="ANO89" s="1028"/>
      <c r="ANP89" s="1028"/>
      <c r="ANQ89" s="1028"/>
      <c r="ANR89" s="1028"/>
      <c r="ANS89" s="1028"/>
      <c r="ANT89" s="1028"/>
      <c r="ANU89" s="1028"/>
      <c r="ANV89" s="1028"/>
      <c r="ANW89" s="1028"/>
      <c r="ANX89" s="1028"/>
      <c r="ANY89" s="1028"/>
      <c r="ANZ89" s="1028"/>
      <c r="AOA89" s="1028"/>
      <c r="AOB89" s="1028"/>
      <c r="AOC89" s="1028"/>
      <c r="AOD89" s="1028"/>
      <c r="AOE89" s="1028"/>
      <c r="AOF89" s="1028"/>
      <c r="AOG89" s="1028"/>
      <c r="AOH89" s="1028"/>
      <c r="AOI89" s="1028"/>
      <c r="AOJ89" s="1028"/>
      <c r="AOK89" s="1028"/>
      <c r="AOL89" s="1028"/>
      <c r="AOM89" s="1028"/>
      <c r="AON89" s="1028"/>
      <c r="AOO89" s="1028"/>
      <c r="AOP89" s="1028"/>
      <c r="AOQ89" s="1028"/>
      <c r="AOR89" s="1028"/>
      <c r="AOS89" s="1028"/>
      <c r="AOT89" s="1028"/>
      <c r="AOU89" s="1028"/>
      <c r="AOV89" s="1028"/>
      <c r="AOW89" s="1028"/>
      <c r="AOX89" s="1028"/>
      <c r="AOY89" s="1028"/>
      <c r="AOZ89" s="1028"/>
      <c r="APA89" s="1028"/>
      <c r="APB89" s="1028"/>
      <c r="APC89" s="1028"/>
      <c r="APD89" s="1028"/>
      <c r="APE89" s="1028"/>
      <c r="APF89" s="1028"/>
      <c r="APG89" s="1028"/>
      <c r="APH89" s="1028"/>
      <c r="API89" s="1028"/>
      <c r="APJ89" s="1028"/>
      <c r="APK89" s="1028"/>
      <c r="APL89" s="1028"/>
      <c r="APM89" s="1028"/>
      <c r="APN89" s="1028"/>
      <c r="APO89" s="1028"/>
      <c r="APP89" s="1028"/>
      <c r="APQ89" s="1028"/>
      <c r="APR89" s="1028"/>
      <c r="APS89" s="1028"/>
      <c r="APT89" s="1028"/>
      <c r="APU89" s="1028"/>
      <c r="APV89" s="1028"/>
      <c r="APW89" s="1028"/>
      <c r="APX89" s="1028"/>
      <c r="APY89" s="1028"/>
      <c r="APZ89" s="1028"/>
      <c r="AQA89" s="1028"/>
      <c r="AQB89" s="1028"/>
      <c r="AQC89" s="1028"/>
      <c r="AQD89" s="1028"/>
      <c r="AQE89" s="1028"/>
      <c r="AQF89" s="1028"/>
      <c r="AQG89" s="1028"/>
      <c r="AQH89" s="1028"/>
      <c r="AQI89" s="1028"/>
      <c r="AQJ89" s="1028"/>
      <c r="AQK89" s="1028"/>
      <c r="AQL89" s="1028"/>
      <c r="AQM89" s="1028"/>
      <c r="AQN89" s="1028"/>
      <c r="AQO89" s="1028"/>
      <c r="AQP89" s="1028"/>
      <c r="AQQ89" s="1028"/>
      <c r="AQR89" s="1028"/>
      <c r="AQS89" s="1028"/>
      <c r="AQT89" s="1028"/>
      <c r="AQU89" s="1028"/>
      <c r="AQV89" s="1028"/>
      <c r="AQW89" s="1028"/>
      <c r="AQX89" s="1028"/>
      <c r="AQY89" s="1028"/>
      <c r="AQZ89" s="1028"/>
      <c r="ARA89" s="1028"/>
      <c r="ARB89" s="1028"/>
      <c r="ARC89" s="1028"/>
      <c r="ARD89" s="1028"/>
      <c r="ARE89" s="1028"/>
      <c r="ARF89" s="1028"/>
      <c r="ARG89" s="1028"/>
      <c r="ARH89" s="1028"/>
      <c r="ARI89" s="1028"/>
      <c r="ARJ89" s="1028"/>
      <c r="ARK89" s="1028"/>
      <c r="ARL89" s="1028"/>
      <c r="ARM89" s="1028"/>
      <c r="ARN89" s="1028"/>
      <c r="ARO89" s="1028"/>
      <c r="ARP89" s="1028"/>
      <c r="ARQ89" s="1028"/>
      <c r="ARR89" s="1028"/>
      <c r="ARS89" s="1028"/>
      <c r="ART89" s="1028"/>
      <c r="ARU89" s="1028"/>
      <c r="ARV89" s="1028"/>
      <c r="ARW89" s="1028"/>
      <c r="ARX89" s="1028"/>
      <c r="ARY89" s="1028"/>
      <c r="ARZ89" s="1028"/>
      <c r="ASA89" s="1028"/>
      <c r="ASB89" s="1028"/>
      <c r="ASC89" s="1028"/>
      <c r="ASD89" s="1028"/>
      <c r="ASE89" s="1028"/>
      <c r="ASF89" s="1028"/>
      <c r="ASG89" s="1028"/>
      <c r="ASH89" s="1028"/>
      <c r="ASI89" s="1028"/>
      <c r="ASJ89" s="1028"/>
      <c r="ASK89" s="1028"/>
      <c r="ASL89" s="1028"/>
      <c r="ASM89" s="1028"/>
      <c r="ASN89" s="1028"/>
      <c r="ASO89" s="1028"/>
      <c r="ASP89" s="1028"/>
      <c r="ASQ89" s="1028"/>
      <c r="ASR89" s="1028"/>
      <c r="ASS89" s="1028"/>
      <c r="AST89" s="1028"/>
      <c r="ASU89" s="1028"/>
      <c r="ASV89" s="1028"/>
      <c r="ASW89" s="1028"/>
      <c r="ASX89" s="1028"/>
      <c r="ASY89" s="1028"/>
      <c r="ASZ89" s="1028"/>
      <c r="ATA89" s="1028"/>
      <c r="ATB89" s="1028"/>
      <c r="ATC89" s="1028"/>
      <c r="ATD89" s="1028"/>
      <c r="ATE89" s="1028"/>
      <c r="ATF89" s="1028"/>
      <c r="ATG89" s="1028"/>
      <c r="ATH89" s="1028"/>
      <c r="ATI89" s="1028"/>
      <c r="ATJ89" s="1028"/>
      <c r="ATK89" s="1028"/>
      <c r="ATL89" s="1028"/>
      <c r="ATM89" s="1028"/>
      <c r="ATN89" s="1028"/>
      <c r="ATO89" s="1028"/>
      <c r="ATP89" s="1028"/>
      <c r="ATQ89" s="1028"/>
      <c r="ATR89" s="1028"/>
      <c r="ATS89" s="1028"/>
      <c r="ATT89" s="1028"/>
      <c r="ATU89" s="1028"/>
      <c r="ATV89" s="1028"/>
      <c r="ATW89" s="1028"/>
      <c r="ATX89" s="1028"/>
      <c r="ATY89" s="1028"/>
      <c r="ATZ89" s="1028"/>
      <c r="AUA89" s="1028"/>
      <c r="AUB89" s="1028"/>
      <c r="AUC89" s="1028"/>
      <c r="AUD89" s="1028"/>
      <c r="AUE89" s="1028"/>
      <c r="AUF89" s="1028"/>
      <c r="AUG89" s="1028"/>
      <c r="AUH89" s="1028"/>
      <c r="AUI89" s="1028"/>
      <c r="AUJ89" s="1028"/>
      <c r="AUK89" s="1028"/>
      <c r="AUL89" s="1028"/>
      <c r="AUM89" s="1028"/>
      <c r="AUN89" s="1028"/>
      <c r="AUO89" s="1028"/>
      <c r="AUP89" s="1028"/>
      <c r="AUQ89" s="1028"/>
      <c r="AUR89" s="1028"/>
      <c r="AUS89" s="1028"/>
      <c r="AUT89" s="1028"/>
      <c r="AUU89" s="1028"/>
      <c r="AUV89" s="1028"/>
      <c r="AUW89" s="1028"/>
      <c r="AUX89" s="1028"/>
      <c r="AUY89" s="1028"/>
      <c r="AUZ89" s="1028"/>
      <c r="AVA89" s="1028"/>
      <c r="AVB89" s="1028"/>
      <c r="AVC89" s="1028"/>
      <c r="AVD89" s="1028"/>
      <c r="AVE89" s="1028"/>
      <c r="AVF89" s="1028"/>
      <c r="AVG89" s="1028"/>
      <c r="AVH89" s="1028"/>
      <c r="AVI89" s="1028"/>
      <c r="AVJ89" s="1028"/>
      <c r="AVK89" s="1028"/>
      <c r="AVL89" s="1028"/>
      <c r="AVM89" s="1028"/>
      <c r="AVN89" s="1028"/>
      <c r="AVO89" s="1028"/>
      <c r="AVP89" s="1028"/>
      <c r="AVQ89" s="1028"/>
      <c r="AVR89" s="1028"/>
      <c r="AVS89" s="1028"/>
      <c r="AVT89" s="1028"/>
      <c r="AVU89" s="1028"/>
      <c r="AVV89" s="1028"/>
      <c r="AVW89" s="1028"/>
      <c r="AVX89" s="1028"/>
      <c r="AVY89" s="1028"/>
      <c r="AVZ89" s="1028"/>
      <c r="AWA89" s="1028"/>
      <c r="AWB89" s="1028"/>
      <c r="AWC89" s="1028"/>
      <c r="AWD89" s="1028"/>
      <c r="AWE89" s="1028"/>
      <c r="AWF89" s="1028"/>
      <c r="AWG89" s="1028"/>
      <c r="AWH89" s="1028"/>
      <c r="AWI89" s="1028"/>
      <c r="AWJ89" s="1028"/>
      <c r="AWK89" s="1028"/>
      <c r="AWL89" s="1028"/>
      <c r="AWM89" s="1028"/>
      <c r="AWN89" s="1028"/>
      <c r="AWO89" s="1028"/>
      <c r="AWP89" s="1028"/>
      <c r="AWQ89" s="1028"/>
      <c r="AWR89" s="1028"/>
      <c r="AWS89" s="1028"/>
      <c r="AWT89" s="1028"/>
      <c r="AWU89" s="1028"/>
      <c r="AWV89" s="1028"/>
      <c r="AWW89" s="1028"/>
      <c r="AWX89" s="1028"/>
      <c r="AWY89" s="1028"/>
      <c r="AWZ89" s="1028"/>
      <c r="AXA89" s="1028"/>
      <c r="AXB89" s="1028"/>
      <c r="AXC89" s="1028"/>
      <c r="AXD89" s="1028"/>
      <c r="AXE89" s="1028"/>
      <c r="AXF89" s="1028"/>
      <c r="AXG89" s="1028"/>
      <c r="AXH89" s="1028"/>
      <c r="AXI89" s="1028"/>
      <c r="AXJ89" s="1028"/>
      <c r="AXK89" s="1028"/>
      <c r="AXL89" s="1028"/>
      <c r="AXM89" s="1028"/>
      <c r="AXN89" s="1028"/>
      <c r="AXO89" s="1028"/>
      <c r="AXP89" s="1028"/>
      <c r="AXQ89" s="1028"/>
      <c r="AXR89" s="1028"/>
      <c r="AXS89" s="1028"/>
      <c r="AXT89" s="1028"/>
      <c r="AXU89" s="1028"/>
      <c r="AXV89" s="1028"/>
      <c r="AXW89" s="1028"/>
      <c r="AXX89" s="1028"/>
      <c r="AXY89" s="1028"/>
      <c r="AXZ89" s="1028"/>
      <c r="AYA89" s="1028"/>
      <c r="AYB89" s="1028"/>
      <c r="AYC89" s="1028"/>
      <c r="AYD89" s="1028"/>
      <c r="AYE89" s="1028"/>
      <c r="AYF89" s="1028"/>
      <c r="AYG89" s="1028"/>
      <c r="AYH89" s="1028"/>
      <c r="AYI89" s="1028"/>
      <c r="AYJ89" s="1028"/>
      <c r="AYK89" s="1028"/>
      <c r="AYL89" s="1028"/>
      <c r="AYM89" s="1028"/>
      <c r="AYN89" s="1028"/>
      <c r="AYO89" s="1028"/>
      <c r="AYP89" s="1028"/>
      <c r="AYQ89" s="1028"/>
      <c r="AYR89" s="1028"/>
      <c r="AYS89" s="1028"/>
      <c r="AYT89" s="1028"/>
      <c r="AYU89" s="1028"/>
      <c r="AYV89" s="1028"/>
      <c r="AYW89" s="1028"/>
      <c r="AYX89" s="1028"/>
      <c r="AYY89" s="1028"/>
      <c r="AYZ89" s="1028"/>
      <c r="AZA89" s="1028"/>
      <c r="AZB89" s="1028"/>
      <c r="AZC89" s="1028"/>
      <c r="AZD89" s="1028"/>
      <c r="AZE89" s="1028"/>
      <c r="AZF89" s="1028"/>
      <c r="AZG89" s="1028"/>
      <c r="AZH89" s="1028"/>
      <c r="AZI89" s="1028"/>
      <c r="AZJ89" s="1028"/>
      <c r="AZK89" s="1028"/>
      <c r="AZL89" s="1028"/>
      <c r="AZM89" s="1028"/>
      <c r="AZN89" s="1028"/>
      <c r="AZO89" s="1028"/>
      <c r="AZP89" s="1028"/>
      <c r="AZQ89" s="1028"/>
      <c r="AZR89" s="1028"/>
      <c r="AZS89" s="1028"/>
      <c r="AZT89" s="1028"/>
      <c r="AZU89" s="1028"/>
      <c r="AZV89" s="1028"/>
      <c r="AZW89" s="1028"/>
      <c r="AZX89" s="1028"/>
      <c r="AZY89" s="1028"/>
      <c r="AZZ89" s="1028"/>
      <c r="BAA89" s="1028"/>
      <c r="BAB89" s="1028"/>
      <c r="BAC89" s="1028"/>
      <c r="BAD89" s="1028"/>
      <c r="BAE89" s="1028"/>
      <c r="BAF89" s="1028"/>
      <c r="BAG89" s="1028"/>
      <c r="BAH89" s="1028"/>
      <c r="BAI89" s="1028"/>
      <c r="BAJ89" s="1028"/>
      <c r="BAK89" s="1028"/>
      <c r="BAL89" s="1028"/>
      <c r="BAM89" s="1028"/>
      <c r="BAN89" s="1028"/>
      <c r="BAO89" s="1028"/>
      <c r="BAP89" s="1028"/>
      <c r="BAQ89" s="1028"/>
      <c r="BAR89" s="1028"/>
      <c r="BAS89" s="1028"/>
      <c r="BAT89" s="1028"/>
      <c r="BAU89" s="1028"/>
      <c r="BAV89" s="1028"/>
      <c r="BAW89" s="1028"/>
      <c r="BAX89" s="1028"/>
      <c r="BAY89" s="1028"/>
      <c r="BAZ89" s="1028"/>
      <c r="BBA89" s="1028"/>
      <c r="BBB89" s="1028"/>
      <c r="BBC89" s="1028"/>
      <c r="BBD89" s="1028"/>
      <c r="BBE89" s="1028"/>
      <c r="BBF89" s="1028"/>
      <c r="BBG89" s="1028"/>
      <c r="BBH89" s="1028"/>
      <c r="BBI89" s="1028"/>
      <c r="BBJ89" s="1028"/>
      <c r="BBK89" s="1028"/>
      <c r="BBL89" s="1028"/>
      <c r="BBM89" s="1028"/>
      <c r="BBN89" s="1028"/>
      <c r="BBO89" s="1028"/>
      <c r="BBP89" s="1028"/>
      <c r="BBQ89" s="1028"/>
      <c r="BBR89" s="1028"/>
      <c r="BBS89" s="1028"/>
      <c r="BBT89" s="1028"/>
      <c r="BBU89" s="1028"/>
      <c r="BBV89" s="1028"/>
      <c r="BBW89" s="1028"/>
      <c r="BBX89" s="1028"/>
      <c r="BBY89" s="1028"/>
      <c r="BBZ89" s="1028"/>
      <c r="BCA89" s="1028"/>
      <c r="BCB89" s="1028"/>
      <c r="BCC89" s="1028"/>
      <c r="BCD89" s="1028"/>
      <c r="BCE89" s="1028"/>
      <c r="BCF89" s="1028"/>
      <c r="BCG89" s="1028"/>
      <c r="BCH89" s="1028"/>
      <c r="BCI89" s="1028"/>
      <c r="BCJ89" s="1028"/>
      <c r="BCK89" s="1028"/>
      <c r="BCL89" s="1028"/>
      <c r="BCM89" s="1028"/>
      <c r="BCN89" s="1028"/>
      <c r="BCO89" s="1028"/>
      <c r="BCP89" s="1028"/>
      <c r="BCQ89" s="1028"/>
      <c r="BCR89" s="1028"/>
      <c r="BCS89" s="1028"/>
      <c r="BCT89" s="1028"/>
      <c r="BCU89" s="1028"/>
      <c r="BCV89" s="1028"/>
      <c r="BCW89" s="1028"/>
      <c r="BCX89" s="1028"/>
      <c r="BCY89" s="1028"/>
      <c r="BCZ89" s="1028"/>
      <c r="BDA89" s="1028"/>
      <c r="BDB89" s="1028"/>
      <c r="BDC89" s="1028"/>
      <c r="BDD89" s="1028"/>
      <c r="BDE89" s="1028"/>
      <c r="BDF89" s="1028"/>
      <c r="BDG89" s="1028"/>
      <c r="BDH89" s="1028"/>
      <c r="BDI89" s="1028"/>
      <c r="BDJ89" s="1028"/>
      <c r="BDK89" s="1028"/>
      <c r="BDL89" s="1028"/>
      <c r="BDM89" s="1028"/>
      <c r="BDN89" s="1028"/>
      <c r="BDO89" s="1028"/>
      <c r="BDP89" s="1028"/>
      <c r="BDQ89" s="1028"/>
      <c r="BDR89" s="1028"/>
      <c r="BDS89" s="1028"/>
      <c r="BDT89" s="1028"/>
      <c r="BDU89" s="1028"/>
      <c r="BDV89" s="1028"/>
      <c r="BDW89" s="1028"/>
      <c r="BDX89" s="1028"/>
      <c r="BDY89" s="1028"/>
      <c r="BDZ89" s="1028"/>
      <c r="BEA89" s="1028"/>
      <c r="BEB89" s="1028"/>
      <c r="BEC89" s="1028"/>
      <c r="BED89" s="1028"/>
      <c r="BEE89" s="1028"/>
      <c r="BEF89" s="1028"/>
      <c r="BEG89" s="1028"/>
      <c r="BEH89" s="1028"/>
      <c r="BEI89" s="1028"/>
      <c r="BEJ89" s="1028"/>
      <c r="BEK89" s="1028"/>
      <c r="BEL89" s="1028"/>
      <c r="BEM89" s="1028"/>
      <c r="BEN89" s="1028"/>
      <c r="BEO89" s="1028"/>
      <c r="BEP89" s="1028"/>
      <c r="BEQ89" s="1028"/>
      <c r="BER89" s="1028"/>
      <c r="BES89" s="1028"/>
      <c r="BET89" s="1028"/>
      <c r="BEU89" s="1028"/>
      <c r="BEV89" s="1028"/>
      <c r="BEW89" s="1028"/>
      <c r="BEX89" s="1028"/>
      <c r="BEY89" s="1028"/>
      <c r="BEZ89" s="1028"/>
      <c r="BFA89" s="1028"/>
      <c r="BFB89" s="1028"/>
      <c r="BFC89" s="1028"/>
      <c r="BFD89" s="1028"/>
      <c r="BFE89" s="1028"/>
      <c r="BFF89" s="1028"/>
      <c r="BFG89" s="1028"/>
      <c r="BFH89" s="1028"/>
      <c r="BFI89" s="1028"/>
      <c r="BFJ89" s="1028"/>
      <c r="BFK89" s="1028"/>
      <c r="BFL89" s="1028"/>
      <c r="BFM89" s="1028"/>
      <c r="BFN89" s="1028"/>
      <c r="BFO89" s="1028"/>
      <c r="BFP89" s="1028"/>
      <c r="BFQ89" s="1028"/>
      <c r="BFR89" s="1028"/>
      <c r="BFS89" s="1028"/>
      <c r="BFT89" s="1028"/>
      <c r="BFU89" s="1028"/>
      <c r="BFV89" s="1028"/>
      <c r="BFW89" s="1028"/>
      <c r="BFX89" s="1028"/>
      <c r="BFY89" s="1028"/>
      <c r="BFZ89" s="1028"/>
      <c r="BGA89" s="1028"/>
      <c r="BGB89" s="1028"/>
      <c r="BGC89" s="1028"/>
      <c r="BGD89" s="1028"/>
      <c r="BGE89" s="1028"/>
      <c r="BGF89" s="1028"/>
      <c r="BGG89" s="1028"/>
      <c r="BGH89" s="1028"/>
      <c r="BGI89" s="1028"/>
      <c r="BGJ89" s="1028"/>
      <c r="BGK89" s="1028"/>
      <c r="BGL89" s="1028"/>
      <c r="BGM89" s="1028"/>
      <c r="BGN89" s="1028"/>
      <c r="BGO89" s="1028"/>
      <c r="BGP89" s="1028"/>
      <c r="BGQ89" s="1028"/>
      <c r="BGR89" s="1028"/>
      <c r="BGS89" s="1028"/>
      <c r="BGT89" s="1028"/>
      <c r="BGU89" s="1028"/>
      <c r="BGV89" s="1028"/>
      <c r="BGW89" s="1028"/>
      <c r="BGX89" s="1028"/>
      <c r="BGY89" s="1028"/>
      <c r="BGZ89" s="1028"/>
      <c r="BHA89" s="1028"/>
      <c r="BHB89" s="1028"/>
      <c r="BHC89" s="1028"/>
      <c r="BHD89" s="1028"/>
      <c r="BHE89" s="1028"/>
      <c r="BHF89" s="1028"/>
      <c r="BHG89" s="1028"/>
      <c r="BHH89" s="1028"/>
      <c r="BHI89" s="1028"/>
      <c r="BHJ89" s="1028"/>
      <c r="BHK89" s="1028"/>
      <c r="BHL89" s="1028"/>
      <c r="BHM89" s="1028"/>
      <c r="BHN89" s="1028"/>
      <c r="BHO89" s="1028"/>
      <c r="BHP89" s="1028"/>
      <c r="BHQ89" s="1028"/>
      <c r="BHR89" s="1028"/>
      <c r="BHS89" s="1028"/>
      <c r="BHT89" s="1028"/>
      <c r="BHU89" s="1028"/>
      <c r="BHV89" s="1028"/>
      <c r="BHW89" s="1028"/>
      <c r="BHX89" s="1028"/>
      <c r="BHY89" s="1028"/>
      <c r="BHZ89" s="1028"/>
      <c r="BIA89" s="1028"/>
      <c r="BIB89" s="1028"/>
      <c r="BIC89" s="1028"/>
      <c r="BID89" s="1028"/>
      <c r="BIE89" s="1028"/>
      <c r="BIF89" s="1028"/>
      <c r="BIG89" s="1028"/>
      <c r="BIH89" s="1028"/>
      <c r="BII89" s="1028"/>
      <c r="BIJ89" s="1028"/>
      <c r="BIK89" s="1028"/>
      <c r="BIL89" s="1028"/>
      <c r="BIM89" s="1028"/>
      <c r="BIN89" s="1028"/>
      <c r="BIO89" s="1028"/>
      <c r="BIP89" s="1028"/>
      <c r="BIQ89" s="1028"/>
      <c r="BIR89" s="1028"/>
      <c r="BIS89" s="1028"/>
      <c r="BIT89" s="1028"/>
      <c r="BIU89" s="1028"/>
      <c r="BIV89" s="1028"/>
      <c r="BIW89" s="1028"/>
      <c r="BIX89" s="1028"/>
      <c r="BIY89" s="1028"/>
      <c r="BIZ89" s="1028"/>
      <c r="BJA89" s="1028"/>
      <c r="BJB89" s="1028"/>
      <c r="BJC89" s="1028"/>
      <c r="BJD89" s="1028"/>
      <c r="BJE89" s="1028"/>
      <c r="BJF89" s="1028"/>
      <c r="BJG89" s="1028"/>
      <c r="BJH89" s="1028"/>
      <c r="BJI89" s="1028"/>
      <c r="BJJ89" s="1028"/>
      <c r="BJK89" s="1028"/>
      <c r="BJL89" s="1028"/>
      <c r="BJM89" s="1028"/>
      <c r="BJN89" s="1028"/>
      <c r="BJO89" s="1028"/>
      <c r="BJP89" s="1028"/>
      <c r="BJQ89" s="1028"/>
      <c r="BJR89" s="1028"/>
      <c r="BJS89" s="1028"/>
      <c r="BJT89" s="1028"/>
      <c r="BJU89" s="1028"/>
      <c r="BJV89" s="1028"/>
      <c r="BJW89" s="1028"/>
      <c r="BJX89" s="1028"/>
      <c r="BJY89" s="1028"/>
      <c r="BJZ89" s="1028"/>
      <c r="BKA89" s="1028"/>
      <c r="BKB89" s="1028"/>
      <c r="BKC89" s="1028"/>
      <c r="BKD89" s="1028"/>
      <c r="BKE89" s="1028"/>
      <c r="BKF89" s="1028"/>
      <c r="BKG89" s="1028"/>
      <c r="BKH89" s="1028"/>
      <c r="BKI89" s="1028"/>
      <c r="BKJ89" s="1028"/>
      <c r="BKK89" s="1028"/>
      <c r="BKL89" s="1028"/>
      <c r="BKM89" s="1028"/>
      <c r="BKN89" s="1028"/>
      <c r="BKO89" s="1028"/>
      <c r="BKP89" s="1028"/>
      <c r="BKQ89" s="1028"/>
      <c r="BKR89" s="1028"/>
      <c r="BKS89" s="1028"/>
      <c r="BKT89" s="1028"/>
      <c r="BKU89" s="1028"/>
      <c r="BKV89" s="1028"/>
      <c r="BKW89" s="1028"/>
      <c r="BKX89" s="1028"/>
      <c r="BKY89" s="1028"/>
      <c r="BKZ89" s="1028"/>
      <c r="BLA89" s="1028"/>
      <c r="BLB89" s="1028"/>
      <c r="BLC89" s="1028"/>
      <c r="BLD89" s="1028"/>
      <c r="BLE89" s="1028"/>
      <c r="BLF89" s="1028"/>
      <c r="BLG89" s="1028"/>
      <c r="BLH89" s="1028"/>
      <c r="BLI89" s="1028"/>
      <c r="BLJ89" s="1028"/>
      <c r="BLK89" s="1028"/>
      <c r="BLL89" s="1028"/>
      <c r="BLM89" s="1028"/>
      <c r="BLN89" s="1028"/>
      <c r="BLO89" s="1028"/>
      <c r="BLP89" s="1028"/>
      <c r="BLQ89" s="1028"/>
      <c r="BLR89" s="1028"/>
      <c r="BLS89" s="1028"/>
      <c r="BLT89" s="1028"/>
      <c r="BLU89" s="1028"/>
      <c r="BLV89" s="1028"/>
      <c r="BLW89" s="1028"/>
      <c r="BLX89" s="1028"/>
      <c r="BLY89" s="1028"/>
      <c r="BLZ89" s="1028"/>
      <c r="BMA89" s="1028"/>
      <c r="BMB89" s="1028"/>
      <c r="BMC89" s="1028"/>
      <c r="BMD89" s="1028"/>
      <c r="BME89" s="1028"/>
      <c r="BMF89" s="1028"/>
      <c r="BMG89" s="1028"/>
      <c r="BMH89" s="1028"/>
      <c r="BMI89" s="1028"/>
      <c r="BMJ89" s="1028"/>
      <c r="BMK89" s="1028"/>
      <c r="BML89" s="1028"/>
      <c r="BMM89" s="1028"/>
      <c r="BMN89" s="1028"/>
      <c r="BMO89" s="1028"/>
      <c r="BMP89" s="1028"/>
      <c r="BMQ89" s="1028"/>
      <c r="BMR89" s="1028"/>
      <c r="BMS89" s="1028"/>
      <c r="BMT89" s="1028"/>
      <c r="BMU89" s="1028"/>
      <c r="BMV89" s="1028"/>
      <c r="BMW89" s="1028"/>
      <c r="BMX89" s="1028"/>
      <c r="BMY89" s="1028"/>
      <c r="BMZ89" s="1028"/>
      <c r="BNA89" s="1028"/>
      <c r="BNB89" s="1028"/>
      <c r="BNC89" s="1028"/>
      <c r="BND89" s="1028"/>
      <c r="BNE89" s="1028"/>
      <c r="BNF89" s="1028"/>
      <c r="BNG89" s="1028"/>
      <c r="BNH89" s="1028"/>
      <c r="BNI89" s="1028"/>
      <c r="BNJ89" s="1028"/>
      <c r="BNK89" s="1028"/>
      <c r="BNL89" s="1028"/>
      <c r="BNM89" s="1028"/>
      <c r="BNN89" s="1028"/>
      <c r="BNO89" s="1028"/>
      <c r="BNP89" s="1028"/>
      <c r="BNQ89" s="1028"/>
      <c r="BNR89" s="1028"/>
      <c r="BNS89" s="1028"/>
      <c r="BNT89" s="1028"/>
      <c r="BNU89" s="1028"/>
      <c r="BNV89" s="1028"/>
      <c r="BNW89" s="1028"/>
      <c r="BNX89" s="1028"/>
      <c r="BNY89" s="1028"/>
      <c r="BNZ89" s="1028"/>
      <c r="BOA89" s="1028"/>
      <c r="BOB89" s="1028"/>
      <c r="BOC89" s="1028"/>
      <c r="BOD89" s="1028"/>
      <c r="BOE89" s="1028"/>
      <c r="BOF89" s="1028"/>
      <c r="BOG89" s="1028"/>
      <c r="BOH89" s="1028"/>
      <c r="BOI89" s="1028"/>
      <c r="BOJ89" s="1028"/>
      <c r="BOK89" s="1028"/>
      <c r="BOL89" s="1028"/>
      <c r="BOM89" s="1028"/>
      <c r="BON89" s="1028"/>
      <c r="BOO89" s="1028"/>
      <c r="BOP89" s="1028"/>
      <c r="BOQ89" s="1028"/>
      <c r="BOR89" s="1028"/>
      <c r="BOS89" s="1028"/>
      <c r="BOT89" s="1028"/>
      <c r="BOU89" s="1028"/>
      <c r="BOV89" s="1028"/>
      <c r="BOW89" s="1028"/>
      <c r="BOX89" s="1028"/>
      <c r="BOY89" s="1028"/>
      <c r="BOZ89" s="1028"/>
      <c r="BPA89" s="1028"/>
      <c r="BPB89" s="1028"/>
      <c r="BPC89" s="1028"/>
      <c r="BPD89" s="1028"/>
      <c r="BPE89" s="1028"/>
      <c r="BPF89" s="1028"/>
      <c r="BPG89" s="1028"/>
      <c r="BPH89" s="1028"/>
      <c r="BPI89" s="1028"/>
      <c r="BPJ89" s="1028"/>
      <c r="BPK89" s="1028"/>
      <c r="BPL89" s="1028"/>
      <c r="BPM89" s="1028"/>
      <c r="BPN89" s="1028"/>
      <c r="BPO89" s="1028"/>
      <c r="BPP89" s="1028"/>
      <c r="BPQ89" s="1028"/>
      <c r="BPR89" s="1028"/>
      <c r="BPS89" s="1028"/>
      <c r="BPT89" s="1028"/>
      <c r="BPU89" s="1028"/>
      <c r="BPV89" s="1028"/>
      <c r="BPW89" s="1028"/>
      <c r="BPX89" s="1028"/>
      <c r="BPY89" s="1028"/>
      <c r="BPZ89" s="1028"/>
      <c r="BQA89" s="1028"/>
      <c r="BQB89" s="1028"/>
      <c r="BQC89" s="1028"/>
      <c r="BQD89" s="1028"/>
      <c r="BQE89" s="1028"/>
      <c r="BQF89" s="1028"/>
      <c r="BQG89" s="1028"/>
      <c r="BQH89" s="1028"/>
      <c r="BQI89" s="1028"/>
      <c r="BQJ89" s="1028"/>
      <c r="BQK89" s="1028"/>
      <c r="BQL89" s="1028"/>
      <c r="BQM89" s="1028"/>
      <c r="BQN89" s="1028"/>
      <c r="BQO89" s="1028"/>
      <c r="BQP89" s="1028"/>
      <c r="BQQ89" s="1028"/>
      <c r="BQR89" s="1028"/>
      <c r="BQS89" s="1028"/>
      <c r="BQT89" s="1028"/>
      <c r="BQU89" s="1028"/>
      <c r="BQV89" s="1028"/>
      <c r="BQW89" s="1028"/>
      <c r="BQX89" s="1028"/>
      <c r="BQY89" s="1028"/>
      <c r="BQZ89" s="1028"/>
      <c r="BRA89" s="1028"/>
      <c r="BRB89" s="1028"/>
      <c r="BRC89" s="1028"/>
      <c r="BRD89" s="1028"/>
      <c r="BRE89" s="1028"/>
      <c r="BRF89" s="1028"/>
      <c r="BRG89" s="1028"/>
      <c r="BRH89" s="1028"/>
      <c r="BRI89" s="1028"/>
      <c r="BRJ89" s="1028"/>
      <c r="BRK89" s="1028"/>
      <c r="BRL89" s="1028"/>
      <c r="BRM89" s="1028"/>
      <c r="BRN89" s="1028"/>
      <c r="BRO89" s="1028"/>
      <c r="BRP89" s="1028"/>
      <c r="BRQ89" s="1028"/>
      <c r="BRR89" s="1028"/>
      <c r="BRS89" s="1028"/>
      <c r="BRT89" s="1028"/>
      <c r="BRU89" s="1028"/>
      <c r="BRV89" s="1028"/>
      <c r="BRW89" s="1028"/>
      <c r="BRX89" s="1028"/>
      <c r="BRY89" s="1028"/>
      <c r="BRZ89" s="1028"/>
      <c r="BSA89" s="1028"/>
      <c r="BSB89" s="1028"/>
      <c r="BSC89" s="1028"/>
      <c r="BSD89" s="1028"/>
      <c r="BSE89" s="1028"/>
      <c r="BSF89" s="1028"/>
      <c r="BSG89" s="1028"/>
      <c r="BSH89" s="1028"/>
      <c r="BSI89" s="1028"/>
      <c r="BSJ89" s="1028"/>
      <c r="BSK89" s="1028"/>
      <c r="BSL89" s="1028"/>
      <c r="BSM89" s="1028"/>
      <c r="BSN89" s="1028"/>
      <c r="BSO89" s="1028"/>
      <c r="BSP89" s="1028"/>
      <c r="BSQ89" s="1028"/>
      <c r="BSR89" s="1028"/>
      <c r="BSS89" s="1028"/>
      <c r="BST89" s="1028"/>
      <c r="BSU89" s="1028"/>
      <c r="BSV89" s="1028"/>
      <c r="BSW89" s="1028"/>
      <c r="BSX89" s="1028"/>
      <c r="BSY89" s="1028"/>
      <c r="BSZ89" s="1028"/>
      <c r="BTA89" s="1028"/>
      <c r="BTB89" s="1028"/>
      <c r="BTC89" s="1028"/>
      <c r="BTD89" s="1028"/>
      <c r="BTE89" s="1028"/>
      <c r="BTF89" s="1028"/>
      <c r="BTG89" s="1028"/>
      <c r="BTH89" s="1028"/>
      <c r="BTI89" s="1028"/>
      <c r="BTJ89" s="1028"/>
      <c r="BTK89" s="1028"/>
      <c r="BTL89" s="1028"/>
      <c r="BTM89" s="1028"/>
      <c r="BTN89" s="1028"/>
      <c r="BTO89" s="1028"/>
      <c r="BTP89" s="1028"/>
      <c r="BTQ89" s="1028"/>
      <c r="BTR89" s="1028"/>
      <c r="BTS89" s="1028"/>
      <c r="BTT89" s="1028"/>
      <c r="BTU89" s="1028"/>
      <c r="BTV89" s="1028"/>
      <c r="BTW89" s="1028"/>
      <c r="BTX89" s="1028"/>
      <c r="BTY89" s="1028"/>
      <c r="BTZ89" s="1028"/>
      <c r="BUA89" s="1028"/>
      <c r="BUB89" s="1028"/>
      <c r="BUC89" s="1028"/>
      <c r="BUD89" s="1028"/>
      <c r="BUE89" s="1028"/>
      <c r="BUF89" s="1028"/>
      <c r="BUG89" s="1028"/>
      <c r="BUH89" s="1028"/>
      <c r="BUI89" s="1028"/>
      <c r="BUJ89" s="1028"/>
      <c r="BUK89" s="1028"/>
      <c r="BUL89" s="1028"/>
      <c r="BUM89" s="1028"/>
      <c r="BUN89" s="1028"/>
      <c r="BUO89" s="1028"/>
      <c r="BUP89" s="1028"/>
      <c r="BUQ89" s="1028"/>
      <c r="BUR89" s="1028"/>
      <c r="BUS89" s="1028"/>
      <c r="BUT89" s="1028"/>
      <c r="BUU89" s="1028"/>
      <c r="BUV89" s="1028"/>
      <c r="BUW89" s="1028"/>
      <c r="BUX89" s="1028"/>
      <c r="BUY89" s="1028"/>
      <c r="BUZ89" s="1028"/>
      <c r="BVA89" s="1028"/>
      <c r="BVB89" s="1028"/>
      <c r="BVC89" s="1028"/>
      <c r="BVD89" s="1028"/>
      <c r="BVE89" s="1028"/>
      <c r="BVF89" s="1028"/>
      <c r="BVG89" s="1028"/>
      <c r="BVH89" s="1028"/>
      <c r="BVI89" s="1028"/>
      <c r="BVJ89" s="1028"/>
      <c r="BVK89" s="1028"/>
      <c r="BVL89" s="1028"/>
      <c r="BVM89" s="1028"/>
      <c r="BVN89" s="1028"/>
      <c r="BVO89" s="1028"/>
      <c r="BVP89" s="1028"/>
      <c r="BVQ89" s="1028"/>
      <c r="BVR89" s="1028"/>
      <c r="BVS89" s="1028"/>
      <c r="BVT89" s="1028"/>
      <c r="BVU89" s="1028"/>
      <c r="BVV89" s="1028"/>
      <c r="BVW89" s="1028"/>
      <c r="BVX89" s="1028"/>
      <c r="BVY89" s="1028"/>
      <c r="BVZ89" s="1028"/>
      <c r="BWA89" s="1028"/>
      <c r="BWB89" s="1028"/>
      <c r="BWC89" s="1028"/>
      <c r="BWD89" s="1028"/>
      <c r="BWE89" s="1028"/>
      <c r="BWF89" s="1028"/>
      <c r="BWG89" s="1028"/>
      <c r="BWH89" s="1028"/>
      <c r="BWI89" s="1028"/>
      <c r="BWJ89" s="1028"/>
      <c r="BWK89" s="1028"/>
      <c r="BWL89" s="1028"/>
      <c r="BWM89" s="1028"/>
      <c r="BWN89" s="1028"/>
      <c r="BWO89" s="1028"/>
      <c r="BWP89" s="1028"/>
      <c r="BWQ89" s="1028"/>
      <c r="BWR89" s="1028"/>
      <c r="BWS89" s="1028"/>
      <c r="BWT89" s="1028"/>
      <c r="BWU89" s="1028"/>
      <c r="BWV89" s="1028"/>
      <c r="BWW89" s="1028"/>
      <c r="BWX89" s="1028"/>
      <c r="BWY89" s="1028"/>
      <c r="BWZ89" s="1028"/>
      <c r="BXA89" s="1028"/>
      <c r="BXB89" s="1028"/>
      <c r="BXC89" s="1028"/>
      <c r="BXD89" s="1028"/>
      <c r="BXE89" s="1028"/>
      <c r="BXF89" s="1028"/>
      <c r="BXG89" s="1028"/>
      <c r="BXH89" s="1028"/>
      <c r="BXI89" s="1028"/>
      <c r="BXJ89" s="1028"/>
      <c r="BXK89" s="1028"/>
      <c r="BXL89" s="1028"/>
      <c r="BXM89" s="1028"/>
      <c r="BXN89" s="1028"/>
      <c r="BXO89" s="1028"/>
      <c r="BXP89" s="1028"/>
      <c r="BXQ89" s="1028"/>
      <c r="BXR89" s="1028"/>
      <c r="BXS89" s="1028"/>
      <c r="BXT89" s="1028"/>
      <c r="BXU89" s="1028"/>
      <c r="BXV89" s="1028"/>
      <c r="BXW89" s="1028"/>
      <c r="BXX89" s="1028"/>
      <c r="BXY89" s="1028"/>
      <c r="BXZ89" s="1028"/>
      <c r="BYA89" s="1028"/>
      <c r="BYB89" s="1028"/>
      <c r="BYC89" s="1028"/>
      <c r="BYD89" s="1028"/>
      <c r="BYE89" s="1028"/>
      <c r="BYF89" s="1028"/>
      <c r="BYG89" s="1028"/>
      <c r="BYH89" s="1028"/>
      <c r="BYI89" s="1028"/>
      <c r="BYJ89" s="1028"/>
      <c r="BYK89" s="1028"/>
      <c r="BYL89" s="1028"/>
      <c r="BYM89" s="1028"/>
      <c r="BYN89" s="1028"/>
      <c r="BYO89" s="1028"/>
      <c r="BYP89" s="1028"/>
      <c r="BYQ89" s="1028"/>
      <c r="BYR89" s="1028"/>
      <c r="BYS89" s="1028"/>
      <c r="BYT89" s="1028"/>
      <c r="BYU89" s="1028"/>
      <c r="BYV89" s="1028"/>
      <c r="BYW89" s="1028"/>
      <c r="BYX89" s="1028"/>
      <c r="BYY89" s="1028"/>
      <c r="BYZ89" s="1028"/>
      <c r="BZA89" s="1028"/>
      <c r="BZB89" s="1028"/>
      <c r="BZC89" s="1028"/>
      <c r="BZD89" s="1028"/>
      <c r="BZE89" s="1028"/>
      <c r="BZF89" s="1028"/>
      <c r="BZG89" s="1028"/>
      <c r="BZH89" s="1028"/>
      <c r="BZI89" s="1028"/>
      <c r="BZJ89" s="1028"/>
      <c r="BZK89" s="1028"/>
      <c r="BZL89" s="1028"/>
      <c r="BZM89" s="1028"/>
      <c r="BZN89" s="1028"/>
      <c r="BZO89" s="1028"/>
      <c r="BZP89" s="1028"/>
      <c r="BZQ89" s="1028"/>
      <c r="BZR89" s="1028"/>
      <c r="BZS89" s="1028"/>
      <c r="BZT89" s="1028"/>
      <c r="BZU89" s="1028"/>
      <c r="BZV89" s="1028"/>
      <c r="BZW89" s="1028"/>
      <c r="BZX89" s="1028"/>
      <c r="BZY89" s="1028"/>
      <c r="BZZ89" s="1028"/>
      <c r="CAA89" s="1028"/>
      <c r="CAB89" s="1028"/>
      <c r="CAC89" s="1028"/>
      <c r="CAD89" s="1028"/>
      <c r="CAE89" s="1028"/>
      <c r="CAF89" s="1028"/>
      <c r="CAG89" s="1028"/>
      <c r="CAH89" s="1028"/>
      <c r="CAI89" s="1028"/>
      <c r="CAJ89" s="1028"/>
      <c r="CAK89" s="1028"/>
      <c r="CAL89" s="1028"/>
      <c r="CAM89" s="1028"/>
      <c r="CAN89" s="1028"/>
      <c r="CAO89" s="1028"/>
      <c r="CAP89" s="1028"/>
      <c r="CAQ89" s="1028"/>
      <c r="CAR89" s="1028"/>
      <c r="CAS89" s="1028"/>
      <c r="CAT89" s="1028"/>
      <c r="CAU89" s="1028"/>
      <c r="CAV89" s="1028"/>
      <c r="CAW89" s="1028"/>
      <c r="CAX89" s="1028"/>
      <c r="CAY89" s="1028"/>
      <c r="CAZ89" s="1028"/>
      <c r="CBA89" s="1028"/>
      <c r="CBB89" s="1028"/>
      <c r="CBC89" s="1028"/>
      <c r="CBD89" s="1028"/>
      <c r="CBE89" s="1028"/>
      <c r="CBF89" s="1028"/>
      <c r="CBG89" s="1028"/>
      <c r="CBH89" s="1028"/>
      <c r="CBI89" s="1028"/>
      <c r="CBJ89" s="1028"/>
      <c r="CBK89" s="1028"/>
      <c r="CBL89" s="1028"/>
      <c r="CBM89" s="1028"/>
      <c r="CBN89" s="1028"/>
      <c r="CBO89" s="1028"/>
      <c r="CBP89" s="1028"/>
      <c r="CBQ89" s="1028"/>
      <c r="CBR89" s="1028"/>
      <c r="CBS89" s="1028"/>
      <c r="CBT89" s="1028"/>
      <c r="CBU89" s="1028"/>
      <c r="CBV89" s="1028"/>
      <c r="CBW89" s="1028"/>
      <c r="CBX89" s="1028"/>
      <c r="CBY89" s="1028"/>
      <c r="CBZ89" s="1028"/>
      <c r="CCA89" s="1028"/>
      <c r="CCB89" s="1028"/>
      <c r="CCC89" s="1028"/>
      <c r="CCD89" s="1028"/>
      <c r="CCE89" s="1028"/>
      <c r="CCF89" s="1028"/>
      <c r="CCG89" s="1028"/>
      <c r="CCH89" s="1028"/>
      <c r="CCI89" s="1028"/>
      <c r="CCJ89" s="1028"/>
      <c r="CCK89" s="1028"/>
      <c r="CCL89" s="1028"/>
      <c r="CCM89" s="1028"/>
      <c r="CCN89" s="1028"/>
      <c r="CCO89" s="1028"/>
      <c r="CCP89" s="1028"/>
      <c r="CCQ89" s="1028"/>
      <c r="CCR89" s="1028"/>
      <c r="CCS89" s="1028"/>
      <c r="CCT89" s="1028"/>
      <c r="CCU89" s="1028"/>
      <c r="CCV89" s="1028"/>
      <c r="CCW89" s="1028"/>
      <c r="CCX89" s="1028"/>
      <c r="CCY89" s="1028"/>
      <c r="CCZ89" s="1028"/>
      <c r="CDA89" s="1028"/>
      <c r="CDB89" s="1028"/>
      <c r="CDC89" s="1028"/>
      <c r="CDD89" s="1028"/>
      <c r="CDE89" s="1028"/>
      <c r="CDF89" s="1028"/>
      <c r="CDG89" s="1028"/>
      <c r="CDH89" s="1028"/>
      <c r="CDI89" s="1028"/>
      <c r="CDJ89" s="1028"/>
      <c r="CDK89" s="1028"/>
      <c r="CDL89" s="1028"/>
      <c r="CDM89" s="1028"/>
      <c r="CDN89" s="1028"/>
      <c r="CDO89" s="1028"/>
      <c r="CDP89" s="1028"/>
      <c r="CDQ89" s="1028"/>
      <c r="CDR89" s="1028"/>
      <c r="CDS89" s="1028"/>
      <c r="CDT89" s="1028"/>
      <c r="CDU89" s="1028"/>
      <c r="CDV89" s="1028"/>
      <c r="CDW89" s="1028"/>
      <c r="CDX89" s="1028"/>
      <c r="CDY89" s="1028"/>
      <c r="CDZ89" s="1028"/>
      <c r="CEA89" s="1028"/>
      <c r="CEB89" s="1028"/>
      <c r="CEC89" s="1028"/>
      <c r="CED89" s="1028"/>
      <c r="CEE89" s="1028"/>
      <c r="CEF89" s="1028"/>
      <c r="CEG89" s="1028"/>
      <c r="CEH89" s="1028"/>
      <c r="CEI89" s="1028"/>
      <c r="CEJ89" s="1028"/>
      <c r="CEK89" s="1028"/>
      <c r="CEL89" s="1028"/>
      <c r="CEM89" s="1028"/>
      <c r="CEN89" s="1028"/>
      <c r="CEO89" s="1028"/>
      <c r="CEP89" s="1028"/>
      <c r="CEQ89" s="1028"/>
      <c r="CER89" s="1028"/>
      <c r="CES89" s="1028"/>
      <c r="CET89" s="1028"/>
      <c r="CEU89" s="1028"/>
      <c r="CEV89" s="1028"/>
      <c r="CEW89" s="1028"/>
      <c r="CEX89" s="1028"/>
      <c r="CEY89" s="1028"/>
      <c r="CEZ89" s="1028"/>
      <c r="CFA89" s="1028"/>
      <c r="CFB89" s="1028"/>
      <c r="CFC89" s="1028"/>
      <c r="CFD89" s="1028"/>
      <c r="CFE89" s="1028"/>
      <c r="CFF89" s="1028"/>
      <c r="CFG89" s="1028"/>
      <c r="CFH89" s="1028"/>
      <c r="CFI89" s="1028"/>
      <c r="CFJ89" s="1028"/>
      <c r="CFK89" s="1028"/>
      <c r="CFL89" s="1028"/>
      <c r="CFM89" s="1028"/>
      <c r="CFN89" s="1028"/>
      <c r="CFO89" s="1028"/>
      <c r="CFP89" s="1028"/>
      <c r="CFQ89" s="1028"/>
      <c r="CFR89" s="1028"/>
      <c r="CFS89" s="1028"/>
      <c r="CFT89" s="1028"/>
      <c r="CFU89" s="1028"/>
      <c r="CFV89" s="1028"/>
      <c r="CFW89" s="1028"/>
      <c r="CFX89" s="1028"/>
      <c r="CFY89" s="1028"/>
      <c r="CFZ89" s="1028"/>
      <c r="CGA89" s="1028"/>
      <c r="CGB89" s="1028"/>
      <c r="CGC89" s="1028"/>
      <c r="CGD89" s="1028"/>
      <c r="CGE89" s="1028"/>
      <c r="CGF89" s="1028"/>
      <c r="CGG89" s="1028"/>
      <c r="CGH89" s="1028"/>
      <c r="CGI89" s="1028"/>
      <c r="CGJ89" s="1028"/>
      <c r="CGK89" s="1028"/>
      <c r="CGL89" s="1028"/>
      <c r="CGM89" s="1028"/>
      <c r="CGN89" s="1028"/>
      <c r="CGO89" s="1028"/>
      <c r="CGP89" s="1028"/>
      <c r="CGQ89" s="1028"/>
      <c r="CGR89" s="1028"/>
      <c r="CGS89" s="1028"/>
      <c r="CGT89" s="1028"/>
      <c r="CGU89" s="1028"/>
      <c r="CGV89" s="1028"/>
      <c r="CGW89" s="1028"/>
      <c r="CGX89" s="1028"/>
      <c r="CGY89" s="1028"/>
      <c r="CGZ89" s="1028"/>
      <c r="CHA89" s="1028"/>
      <c r="CHB89" s="1028"/>
      <c r="CHC89" s="1028"/>
      <c r="CHD89" s="1028"/>
      <c r="CHE89" s="1028"/>
      <c r="CHF89" s="1028"/>
      <c r="CHG89" s="1028"/>
      <c r="CHH89" s="1028"/>
      <c r="CHI89" s="1028"/>
      <c r="CHJ89" s="1028"/>
      <c r="CHK89" s="1028"/>
      <c r="CHL89" s="1028"/>
      <c r="CHM89" s="1028"/>
      <c r="CHN89" s="1028"/>
      <c r="CHO89" s="1028"/>
      <c r="CHP89" s="1028"/>
      <c r="CHQ89" s="1028"/>
      <c r="CHR89" s="1028"/>
      <c r="CHS89" s="1028"/>
      <c r="CHT89" s="1028"/>
      <c r="CHU89" s="1028"/>
      <c r="CHV89" s="1028"/>
      <c r="CHW89" s="1028"/>
      <c r="CHX89" s="1028"/>
      <c r="CHY89" s="1028"/>
      <c r="CHZ89" s="1028"/>
      <c r="CIA89" s="1028"/>
      <c r="CIB89" s="1028"/>
      <c r="CIC89" s="1028"/>
      <c r="CID89" s="1028"/>
      <c r="CIE89" s="1028"/>
      <c r="CIF89" s="1028"/>
      <c r="CIG89" s="1028"/>
      <c r="CIH89" s="1028"/>
      <c r="CII89" s="1028"/>
      <c r="CIJ89" s="1028"/>
      <c r="CIK89" s="1028"/>
      <c r="CIL89" s="1028"/>
      <c r="CIM89" s="1028"/>
      <c r="CIN89" s="1028"/>
      <c r="CIO89" s="1028"/>
      <c r="CIP89" s="1028"/>
      <c r="CIQ89" s="1028"/>
      <c r="CIR89" s="1028"/>
      <c r="CIS89" s="1028"/>
      <c r="CIT89" s="1028"/>
      <c r="CIU89" s="1028"/>
      <c r="CIV89" s="1028"/>
      <c r="CIW89" s="1028"/>
      <c r="CIX89" s="1028"/>
      <c r="CIY89" s="1028"/>
      <c r="CIZ89" s="1028"/>
      <c r="CJA89" s="1028"/>
      <c r="CJB89" s="1028"/>
      <c r="CJC89" s="1028"/>
      <c r="CJD89" s="1028"/>
      <c r="CJE89" s="1028"/>
      <c r="CJF89" s="1028"/>
      <c r="CJG89" s="1028"/>
      <c r="CJH89" s="1028"/>
      <c r="CJI89" s="1028"/>
      <c r="CJJ89" s="1028"/>
      <c r="CJK89" s="1028"/>
      <c r="CJL89" s="1028"/>
      <c r="CJM89" s="1028"/>
      <c r="CJN89" s="1028"/>
      <c r="CJO89" s="1028"/>
      <c r="CJP89" s="1028"/>
      <c r="CJQ89" s="1028"/>
      <c r="CJR89" s="1028"/>
      <c r="CJS89" s="1028"/>
      <c r="CJT89" s="1028"/>
      <c r="CJU89" s="1028"/>
      <c r="CJV89" s="1028"/>
      <c r="CJW89" s="1028"/>
      <c r="CJX89" s="1028"/>
      <c r="CJY89" s="1028"/>
      <c r="CJZ89" s="1028"/>
      <c r="CKA89" s="1028"/>
      <c r="CKB89" s="1028"/>
      <c r="CKC89" s="1028"/>
      <c r="CKD89" s="1028"/>
      <c r="CKE89" s="1028"/>
      <c r="CKF89" s="1028"/>
      <c r="CKG89" s="1028"/>
      <c r="CKH89" s="1028"/>
      <c r="CKI89" s="1028"/>
      <c r="CKJ89" s="1028"/>
      <c r="CKK89" s="1028"/>
      <c r="CKL89" s="1028"/>
      <c r="CKM89" s="1028"/>
      <c r="CKN89" s="1028"/>
      <c r="CKO89" s="1028"/>
      <c r="CKP89" s="1028"/>
      <c r="CKQ89" s="1028"/>
      <c r="CKR89" s="1028"/>
      <c r="CKS89" s="1028"/>
      <c r="CKT89" s="1028"/>
      <c r="CKU89" s="1028"/>
      <c r="CKV89" s="1028"/>
      <c r="CKW89" s="1028"/>
      <c r="CKX89" s="1028"/>
      <c r="CKY89" s="1028"/>
      <c r="CKZ89" s="1028"/>
      <c r="CLA89" s="1028"/>
      <c r="CLB89" s="1028"/>
      <c r="CLC89" s="1028"/>
      <c r="CLD89" s="1028"/>
      <c r="CLE89" s="1028"/>
      <c r="CLF89" s="1028"/>
      <c r="CLG89" s="1028"/>
      <c r="CLH89" s="1028"/>
      <c r="CLI89" s="1028"/>
      <c r="CLJ89" s="1028"/>
      <c r="CLK89" s="1028"/>
      <c r="CLL89" s="1028"/>
      <c r="CLM89" s="1028"/>
      <c r="CLN89" s="1028"/>
      <c r="CLO89" s="1028"/>
      <c r="CLP89" s="1028"/>
      <c r="CLQ89" s="1028"/>
      <c r="CLR89" s="1028"/>
      <c r="CLS89" s="1028"/>
      <c r="CLT89" s="1028"/>
      <c r="CLU89" s="1028"/>
      <c r="CLV89" s="1028"/>
      <c r="CLW89" s="1028"/>
      <c r="CLX89" s="1028"/>
      <c r="CLY89" s="1028"/>
      <c r="CLZ89" s="1028"/>
      <c r="CMA89" s="1028"/>
      <c r="CMB89" s="1028"/>
      <c r="CMC89" s="1028"/>
      <c r="CMD89" s="1028"/>
      <c r="CME89" s="1028"/>
      <c r="CMF89" s="1028"/>
      <c r="CMG89" s="1028"/>
      <c r="CMH89" s="1028"/>
      <c r="CMI89" s="1028"/>
      <c r="CMJ89" s="1028"/>
      <c r="CMK89" s="1028"/>
      <c r="CML89" s="1028"/>
      <c r="CMM89" s="1028"/>
      <c r="CMN89" s="1028"/>
      <c r="CMO89" s="1028"/>
      <c r="CMP89" s="1028"/>
      <c r="CMQ89" s="1028"/>
      <c r="CMR89" s="1028"/>
      <c r="CMS89" s="1028"/>
      <c r="CMT89" s="1028"/>
      <c r="CMU89" s="1028"/>
      <c r="CMV89" s="1028"/>
      <c r="CMW89" s="1028"/>
      <c r="CMX89" s="1028"/>
      <c r="CMY89" s="1028"/>
      <c r="CMZ89" s="1028"/>
      <c r="CNA89" s="1028"/>
      <c r="CNB89" s="1028"/>
      <c r="CNC89" s="1028"/>
      <c r="CND89" s="1028"/>
      <c r="CNE89" s="1028"/>
      <c r="CNF89" s="1028"/>
      <c r="CNG89" s="1028"/>
      <c r="CNH89" s="1028"/>
      <c r="CNI89" s="1028"/>
      <c r="CNJ89" s="1028"/>
      <c r="CNK89" s="1028"/>
      <c r="CNL89" s="1028"/>
      <c r="CNM89" s="1028"/>
      <c r="CNN89" s="1028"/>
      <c r="CNO89" s="1028"/>
      <c r="CNP89" s="1028"/>
      <c r="CNQ89" s="1028"/>
      <c r="CNR89" s="1028"/>
      <c r="CNS89" s="1028"/>
      <c r="CNT89" s="1028"/>
      <c r="CNU89" s="1028"/>
      <c r="CNV89" s="1028"/>
      <c r="CNW89" s="1028"/>
      <c r="CNX89" s="1028"/>
      <c r="CNY89" s="1028"/>
      <c r="CNZ89" s="1028"/>
      <c r="COA89" s="1028"/>
      <c r="COB89" s="1028"/>
      <c r="COC89" s="1028"/>
      <c r="COD89" s="1028"/>
      <c r="COE89" s="1028"/>
      <c r="COF89" s="1028"/>
      <c r="COG89" s="1028"/>
      <c r="COH89" s="1028"/>
      <c r="COI89" s="1028"/>
      <c r="COJ89" s="1028"/>
      <c r="COK89" s="1028"/>
      <c r="COL89" s="1028"/>
      <c r="COM89" s="1028"/>
      <c r="CON89" s="1028"/>
      <c r="COO89" s="1028"/>
      <c r="COP89" s="1028"/>
      <c r="COQ89" s="1028"/>
      <c r="COR89" s="1028"/>
      <c r="COS89" s="1028"/>
      <c r="COT89" s="1028"/>
      <c r="COU89" s="1028"/>
      <c r="COV89" s="1028"/>
      <c r="COW89" s="1028"/>
      <c r="COX89" s="1028"/>
      <c r="COY89" s="1028"/>
      <c r="COZ89" s="1028"/>
      <c r="CPA89" s="1028"/>
      <c r="CPB89" s="1028"/>
      <c r="CPC89" s="1028"/>
      <c r="CPD89" s="1028"/>
      <c r="CPE89" s="1028"/>
      <c r="CPF89" s="1028"/>
      <c r="CPG89" s="1028"/>
      <c r="CPH89" s="1028"/>
      <c r="CPI89" s="1028"/>
      <c r="CPJ89" s="1028"/>
      <c r="CPK89" s="1028"/>
      <c r="CPL89" s="1028"/>
      <c r="CPM89" s="1028"/>
      <c r="CPN89" s="1028"/>
      <c r="CPO89" s="1028"/>
      <c r="CPP89" s="1028"/>
      <c r="CPQ89" s="1028"/>
      <c r="CPR89" s="1028"/>
      <c r="CPS89" s="1028"/>
      <c r="CPT89" s="1028"/>
      <c r="CPU89" s="1028"/>
      <c r="CPV89" s="1028"/>
      <c r="CPW89" s="1028"/>
      <c r="CPX89" s="1028"/>
      <c r="CPY89" s="1028"/>
      <c r="CPZ89" s="1028"/>
      <c r="CQA89" s="1028"/>
      <c r="CQB89" s="1028"/>
      <c r="CQC89" s="1028"/>
      <c r="CQD89" s="1028"/>
      <c r="CQE89" s="1028"/>
      <c r="CQF89" s="1028"/>
      <c r="CQG89" s="1028"/>
      <c r="CQH89" s="1028"/>
      <c r="CQI89" s="1028"/>
      <c r="CQJ89" s="1028"/>
      <c r="CQK89" s="1028"/>
      <c r="CQL89" s="1028"/>
      <c r="CQM89" s="1028"/>
      <c r="CQN89" s="1028"/>
      <c r="CQO89" s="1028"/>
      <c r="CQP89" s="1028"/>
      <c r="CQQ89" s="1028"/>
      <c r="CQR89" s="1028"/>
      <c r="CQS89" s="1028"/>
      <c r="CQT89" s="1028"/>
      <c r="CQU89" s="1028"/>
      <c r="CQV89" s="1028"/>
      <c r="CQW89" s="1028"/>
      <c r="CQX89" s="1028"/>
      <c r="CQY89" s="1028"/>
      <c r="CQZ89" s="1028"/>
      <c r="CRA89" s="1028"/>
      <c r="CRB89" s="1028"/>
      <c r="CRC89" s="1028"/>
      <c r="CRD89" s="1028"/>
      <c r="CRE89" s="1028"/>
      <c r="CRF89" s="1028"/>
      <c r="CRG89" s="1028"/>
      <c r="CRH89" s="1028"/>
      <c r="CRI89" s="1028"/>
      <c r="CRJ89" s="1028"/>
      <c r="CRK89" s="1028"/>
      <c r="CRL89" s="1028"/>
      <c r="CRM89" s="1028"/>
      <c r="CRN89" s="1028"/>
      <c r="CRO89" s="1028"/>
      <c r="CRP89" s="1028"/>
      <c r="CRQ89" s="1028"/>
      <c r="CRR89" s="1028"/>
      <c r="CRS89" s="1028"/>
      <c r="CRT89" s="1028"/>
      <c r="CRU89" s="1028"/>
      <c r="CRV89" s="1028"/>
      <c r="CRW89" s="1028"/>
      <c r="CRX89" s="1028"/>
      <c r="CRY89" s="1028"/>
      <c r="CRZ89" s="1028"/>
      <c r="CSA89" s="1028"/>
      <c r="CSB89" s="1028"/>
      <c r="CSC89" s="1028"/>
      <c r="CSD89" s="1028"/>
      <c r="CSE89" s="1028"/>
      <c r="CSF89" s="1028"/>
      <c r="CSG89" s="1028"/>
      <c r="CSH89" s="1028"/>
      <c r="CSI89" s="1028"/>
      <c r="CSJ89" s="1028"/>
      <c r="CSK89" s="1028"/>
      <c r="CSL89" s="1028"/>
      <c r="CSM89" s="1028"/>
      <c r="CSN89" s="1028"/>
      <c r="CSO89" s="1028"/>
      <c r="CSP89" s="1028"/>
      <c r="CSQ89" s="1028"/>
      <c r="CSR89" s="1028"/>
      <c r="CSS89" s="1028"/>
      <c r="CST89" s="1028"/>
      <c r="CSU89" s="1028"/>
      <c r="CSV89" s="1028"/>
      <c r="CSW89" s="1028"/>
      <c r="CSX89" s="1028"/>
      <c r="CSY89" s="1028"/>
      <c r="CSZ89" s="1028"/>
      <c r="CTA89" s="1028"/>
      <c r="CTB89" s="1028"/>
      <c r="CTC89" s="1028"/>
      <c r="CTD89" s="1028"/>
      <c r="CTE89" s="1028"/>
    </row>
    <row r="90" spans="1:2553" s="1029" customFormat="1" ht="12.75" customHeight="1" x14ac:dyDescent="0.2">
      <c r="A90" s="1362"/>
      <c r="B90" s="1112" t="s">
        <v>1948</v>
      </c>
      <c r="C90" s="1113"/>
      <c r="D90" s="1114" t="s">
        <v>2350</v>
      </c>
      <c r="E90" s="1115" t="s">
        <v>5</v>
      </c>
      <c r="F90" s="1113" t="s">
        <v>1936</v>
      </c>
      <c r="G90" s="1113">
        <v>22.07779</v>
      </c>
      <c r="H90" s="1113">
        <v>102.264436</v>
      </c>
      <c r="I90" s="1113" t="s">
        <v>3018</v>
      </c>
      <c r="J90" s="1113" t="s">
        <v>3018</v>
      </c>
      <c r="K90" s="996" t="s">
        <v>11</v>
      </c>
      <c r="L90" s="996" t="s">
        <v>3</v>
      </c>
      <c r="M90" s="1113">
        <v>2020</v>
      </c>
      <c r="N90" s="1113">
        <v>190</v>
      </c>
      <c r="O90" s="1113">
        <v>811</v>
      </c>
      <c r="P90" s="1113" t="s">
        <v>0</v>
      </c>
      <c r="Q90" s="1116">
        <v>147</v>
      </c>
      <c r="R90" s="1116">
        <v>825</v>
      </c>
      <c r="S90" s="1117">
        <v>1494</v>
      </c>
      <c r="T90" s="1113">
        <v>38.159999999999997</v>
      </c>
      <c r="U90" s="1113">
        <v>490</v>
      </c>
      <c r="V90" s="1113"/>
      <c r="W90" s="1113">
        <v>29</v>
      </c>
      <c r="X90" s="1113">
        <v>0</v>
      </c>
      <c r="Y90" s="1113">
        <v>100</v>
      </c>
      <c r="Z90" s="1113">
        <v>0</v>
      </c>
      <c r="AA90" s="1113">
        <v>0</v>
      </c>
      <c r="AB90" s="1113">
        <v>0</v>
      </c>
      <c r="AC90" s="1113">
        <v>0</v>
      </c>
      <c r="AD90" s="1113">
        <v>0</v>
      </c>
      <c r="AE90" s="1113" t="s">
        <v>34</v>
      </c>
      <c r="AF90" s="1105" t="s">
        <v>3131</v>
      </c>
      <c r="AG90" s="1105" t="s">
        <v>3131</v>
      </c>
      <c r="AH90" s="1113" t="s">
        <v>776</v>
      </c>
      <c r="AI90" s="1118" t="s">
        <v>1949</v>
      </c>
      <c r="AJ90" s="1028"/>
      <c r="AK90" s="1028"/>
      <c r="AL90" s="1028"/>
      <c r="AM90" s="1028"/>
      <c r="AN90" s="1028"/>
      <c r="AO90" s="1028"/>
      <c r="AP90" s="1028"/>
      <c r="AQ90" s="1028"/>
      <c r="AR90" s="1028"/>
      <c r="AS90" s="1028"/>
      <c r="AT90" s="1028"/>
      <c r="AU90" s="1028"/>
      <c r="AV90" s="1028"/>
      <c r="AW90" s="1028"/>
      <c r="AX90" s="1028"/>
      <c r="AY90" s="1028"/>
      <c r="AZ90" s="1028"/>
      <c r="BA90" s="1028"/>
      <c r="BB90" s="1028"/>
      <c r="BC90" s="1028"/>
      <c r="BD90" s="1028"/>
      <c r="BE90" s="1028"/>
      <c r="BF90" s="1028"/>
      <c r="BG90" s="1028"/>
      <c r="BH90" s="1028"/>
      <c r="BI90" s="1028"/>
      <c r="BJ90" s="1028"/>
      <c r="BK90" s="1028"/>
      <c r="BL90" s="1028"/>
      <c r="BM90" s="1028"/>
      <c r="BN90" s="1028"/>
      <c r="BO90" s="1028"/>
      <c r="BP90" s="1028"/>
      <c r="BQ90" s="1028"/>
      <c r="BR90" s="1028"/>
      <c r="BS90" s="1028"/>
      <c r="BT90" s="1028"/>
      <c r="BU90" s="1028"/>
      <c r="BV90" s="1028"/>
      <c r="BW90" s="1028"/>
      <c r="BX90" s="1028"/>
      <c r="BY90" s="1028"/>
      <c r="BZ90" s="1028"/>
      <c r="CA90" s="1028"/>
      <c r="CB90" s="1028"/>
      <c r="CC90" s="1028"/>
      <c r="CD90" s="1028"/>
      <c r="CE90" s="1028"/>
      <c r="CF90" s="1028"/>
      <c r="CG90" s="1028"/>
      <c r="CH90" s="1028"/>
      <c r="CI90" s="1028"/>
      <c r="CJ90" s="1028"/>
      <c r="CK90" s="1028"/>
      <c r="CL90" s="1028"/>
      <c r="CM90" s="1028"/>
      <c r="CN90" s="1028"/>
      <c r="CO90" s="1028"/>
      <c r="CP90" s="1028"/>
      <c r="CQ90" s="1028"/>
      <c r="CR90" s="1028"/>
      <c r="CS90" s="1028"/>
      <c r="CT90" s="1028"/>
      <c r="CU90" s="1028"/>
      <c r="CV90" s="1028"/>
      <c r="CW90" s="1028"/>
      <c r="CX90" s="1028"/>
      <c r="CY90" s="1028"/>
      <c r="CZ90" s="1028"/>
      <c r="DA90" s="1028"/>
      <c r="DB90" s="1028"/>
      <c r="DC90" s="1028"/>
      <c r="DD90" s="1028"/>
      <c r="DE90" s="1028"/>
      <c r="DF90" s="1028"/>
      <c r="DG90" s="1028"/>
      <c r="DH90" s="1028"/>
      <c r="DI90" s="1028"/>
      <c r="DJ90" s="1028"/>
      <c r="DK90" s="1028"/>
      <c r="DL90" s="1028"/>
      <c r="DM90" s="1028"/>
      <c r="DN90" s="1028"/>
      <c r="DO90" s="1028"/>
      <c r="DP90" s="1028"/>
      <c r="DQ90" s="1028"/>
      <c r="DR90" s="1028"/>
      <c r="DS90" s="1028"/>
      <c r="DT90" s="1028"/>
      <c r="DU90" s="1028"/>
      <c r="DV90" s="1028"/>
      <c r="DW90" s="1028"/>
      <c r="DX90" s="1028"/>
      <c r="DY90" s="1028"/>
      <c r="DZ90" s="1028"/>
      <c r="EA90" s="1028"/>
      <c r="EB90" s="1028"/>
      <c r="EC90" s="1028"/>
      <c r="ED90" s="1028"/>
      <c r="EE90" s="1028"/>
      <c r="EF90" s="1028"/>
      <c r="EG90" s="1028"/>
      <c r="EH90" s="1028"/>
      <c r="EI90" s="1028"/>
      <c r="EJ90" s="1028"/>
      <c r="EK90" s="1028"/>
      <c r="EL90" s="1028"/>
      <c r="EM90" s="1028"/>
      <c r="EN90" s="1028"/>
      <c r="EO90" s="1028"/>
      <c r="EP90" s="1028"/>
      <c r="EQ90" s="1028"/>
      <c r="ER90" s="1028"/>
      <c r="ES90" s="1028"/>
      <c r="ET90" s="1028"/>
      <c r="EU90" s="1028"/>
      <c r="EV90" s="1028"/>
      <c r="EW90" s="1028"/>
      <c r="EX90" s="1028"/>
      <c r="EY90" s="1028"/>
      <c r="EZ90" s="1028"/>
      <c r="FA90" s="1028"/>
      <c r="FB90" s="1028"/>
      <c r="FC90" s="1028"/>
      <c r="FD90" s="1028"/>
      <c r="FE90" s="1028"/>
      <c r="FF90" s="1028"/>
      <c r="FG90" s="1028"/>
      <c r="FH90" s="1028"/>
      <c r="FI90" s="1028"/>
      <c r="FJ90" s="1028"/>
      <c r="FK90" s="1028"/>
      <c r="FL90" s="1028"/>
      <c r="FM90" s="1028"/>
      <c r="FN90" s="1028"/>
      <c r="FO90" s="1028"/>
      <c r="FP90" s="1028"/>
      <c r="FQ90" s="1028"/>
      <c r="FR90" s="1028"/>
      <c r="FS90" s="1028"/>
      <c r="FT90" s="1028"/>
      <c r="FU90" s="1028"/>
      <c r="FV90" s="1028"/>
      <c r="FW90" s="1028"/>
      <c r="FX90" s="1028"/>
      <c r="FY90" s="1028"/>
      <c r="FZ90" s="1028"/>
      <c r="GA90" s="1028"/>
      <c r="GB90" s="1028"/>
      <c r="GC90" s="1028"/>
      <c r="GD90" s="1028"/>
      <c r="GE90" s="1028"/>
      <c r="GF90" s="1028"/>
      <c r="GG90" s="1028"/>
      <c r="GH90" s="1028"/>
      <c r="GI90" s="1028"/>
      <c r="GJ90" s="1028"/>
      <c r="GK90" s="1028"/>
      <c r="GL90" s="1028"/>
      <c r="GM90" s="1028"/>
      <c r="GN90" s="1028"/>
      <c r="GO90" s="1028"/>
      <c r="GP90" s="1028"/>
      <c r="GQ90" s="1028"/>
      <c r="GR90" s="1028"/>
      <c r="GS90" s="1028"/>
      <c r="GT90" s="1028"/>
      <c r="GU90" s="1028"/>
      <c r="GV90" s="1028"/>
      <c r="GW90" s="1028"/>
      <c r="GX90" s="1028"/>
      <c r="GY90" s="1028"/>
      <c r="GZ90" s="1028"/>
      <c r="HA90" s="1028"/>
      <c r="HB90" s="1028"/>
      <c r="HC90" s="1028"/>
      <c r="HD90" s="1028"/>
      <c r="HE90" s="1028"/>
      <c r="HF90" s="1028"/>
      <c r="HG90" s="1028"/>
      <c r="HH90" s="1028"/>
      <c r="HI90" s="1028"/>
      <c r="HJ90" s="1028"/>
      <c r="HK90" s="1028"/>
      <c r="HL90" s="1028"/>
      <c r="HM90" s="1028"/>
      <c r="HN90" s="1028"/>
      <c r="HO90" s="1028"/>
      <c r="HP90" s="1028"/>
      <c r="HQ90" s="1028"/>
      <c r="HR90" s="1028"/>
      <c r="HS90" s="1028"/>
      <c r="HT90" s="1028"/>
      <c r="HU90" s="1028"/>
      <c r="HV90" s="1028"/>
      <c r="HW90" s="1028"/>
      <c r="HX90" s="1028"/>
      <c r="HY90" s="1028"/>
      <c r="HZ90" s="1028"/>
      <c r="IA90" s="1028"/>
      <c r="IB90" s="1028"/>
      <c r="IC90" s="1028"/>
      <c r="ID90" s="1028"/>
      <c r="IE90" s="1028"/>
      <c r="IF90" s="1028"/>
      <c r="IG90" s="1028"/>
      <c r="IH90" s="1028"/>
      <c r="II90" s="1028"/>
      <c r="IJ90" s="1028"/>
      <c r="IK90" s="1028"/>
      <c r="IL90" s="1028"/>
      <c r="IM90" s="1028"/>
      <c r="IN90" s="1028"/>
      <c r="IO90" s="1028"/>
      <c r="IP90" s="1028"/>
      <c r="IQ90" s="1028"/>
      <c r="IR90" s="1028"/>
      <c r="IS90" s="1028"/>
      <c r="IT90" s="1028"/>
      <c r="IU90" s="1028"/>
      <c r="IV90" s="1028"/>
      <c r="IW90" s="1028"/>
      <c r="IX90" s="1028"/>
      <c r="IY90" s="1028"/>
      <c r="IZ90" s="1028"/>
      <c r="JA90" s="1028"/>
      <c r="JB90" s="1028"/>
      <c r="JC90" s="1028"/>
      <c r="JD90" s="1028"/>
      <c r="JE90" s="1028"/>
      <c r="JF90" s="1028"/>
      <c r="JG90" s="1028"/>
      <c r="JH90" s="1028"/>
      <c r="JI90" s="1028"/>
      <c r="JJ90" s="1028"/>
      <c r="JK90" s="1028"/>
      <c r="JL90" s="1028"/>
      <c r="JM90" s="1028"/>
      <c r="JN90" s="1028"/>
      <c r="JO90" s="1028"/>
      <c r="JP90" s="1028"/>
      <c r="JQ90" s="1028"/>
      <c r="JR90" s="1028"/>
      <c r="JS90" s="1028"/>
      <c r="JT90" s="1028"/>
      <c r="JU90" s="1028"/>
      <c r="JV90" s="1028"/>
      <c r="JW90" s="1028"/>
      <c r="JX90" s="1028"/>
      <c r="JY90" s="1028"/>
      <c r="JZ90" s="1028"/>
      <c r="KA90" s="1028"/>
      <c r="KB90" s="1028"/>
      <c r="KC90" s="1028"/>
      <c r="KD90" s="1028"/>
      <c r="KE90" s="1028"/>
      <c r="KF90" s="1028"/>
      <c r="KG90" s="1028"/>
      <c r="KH90" s="1028"/>
      <c r="KI90" s="1028"/>
      <c r="KJ90" s="1028"/>
      <c r="KK90" s="1028"/>
      <c r="KL90" s="1028"/>
      <c r="KM90" s="1028"/>
      <c r="KN90" s="1028"/>
      <c r="KO90" s="1028"/>
      <c r="KP90" s="1028"/>
      <c r="KQ90" s="1028"/>
      <c r="KR90" s="1028"/>
      <c r="KS90" s="1028"/>
      <c r="KT90" s="1028"/>
      <c r="KU90" s="1028"/>
      <c r="KV90" s="1028"/>
      <c r="KW90" s="1028"/>
      <c r="KX90" s="1028"/>
      <c r="KY90" s="1028"/>
      <c r="KZ90" s="1028"/>
      <c r="LA90" s="1028"/>
      <c r="LB90" s="1028"/>
      <c r="LC90" s="1028"/>
      <c r="LD90" s="1028"/>
      <c r="LE90" s="1028"/>
      <c r="LF90" s="1028"/>
      <c r="LG90" s="1028"/>
      <c r="LH90" s="1028"/>
      <c r="LI90" s="1028"/>
      <c r="LJ90" s="1028"/>
      <c r="LK90" s="1028"/>
      <c r="LL90" s="1028"/>
      <c r="LM90" s="1028"/>
      <c r="LN90" s="1028"/>
      <c r="LO90" s="1028"/>
      <c r="LP90" s="1028"/>
      <c r="LQ90" s="1028"/>
      <c r="LR90" s="1028"/>
      <c r="LS90" s="1028"/>
      <c r="LT90" s="1028"/>
      <c r="LU90" s="1028"/>
      <c r="LV90" s="1028"/>
      <c r="LW90" s="1028"/>
      <c r="LX90" s="1028"/>
      <c r="LY90" s="1028"/>
      <c r="LZ90" s="1028"/>
      <c r="MA90" s="1028"/>
      <c r="MB90" s="1028"/>
      <c r="MC90" s="1028"/>
      <c r="MD90" s="1028"/>
      <c r="ME90" s="1028"/>
      <c r="MF90" s="1028"/>
      <c r="MG90" s="1028"/>
      <c r="MH90" s="1028"/>
      <c r="MI90" s="1028"/>
      <c r="MJ90" s="1028"/>
      <c r="MK90" s="1028"/>
      <c r="ML90" s="1028"/>
      <c r="MM90" s="1028"/>
      <c r="MN90" s="1028"/>
      <c r="MO90" s="1028"/>
      <c r="MP90" s="1028"/>
      <c r="MQ90" s="1028"/>
      <c r="MR90" s="1028"/>
      <c r="MS90" s="1028"/>
      <c r="MT90" s="1028"/>
      <c r="MU90" s="1028"/>
      <c r="MV90" s="1028"/>
      <c r="MW90" s="1028"/>
      <c r="MX90" s="1028"/>
      <c r="MY90" s="1028"/>
      <c r="MZ90" s="1028"/>
      <c r="NA90" s="1028"/>
      <c r="NB90" s="1028"/>
      <c r="NC90" s="1028"/>
      <c r="ND90" s="1028"/>
      <c r="NE90" s="1028"/>
      <c r="NF90" s="1028"/>
      <c r="NG90" s="1028"/>
      <c r="NH90" s="1028"/>
      <c r="NI90" s="1028"/>
      <c r="NJ90" s="1028"/>
      <c r="NK90" s="1028"/>
      <c r="NL90" s="1028"/>
      <c r="NM90" s="1028"/>
      <c r="NN90" s="1028"/>
      <c r="NO90" s="1028"/>
      <c r="NP90" s="1028"/>
      <c r="NQ90" s="1028"/>
      <c r="NR90" s="1028"/>
      <c r="NS90" s="1028"/>
      <c r="NT90" s="1028"/>
      <c r="NU90" s="1028"/>
      <c r="NV90" s="1028"/>
      <c r="NW90" s="1028"/>
      <c r="NX90" s="1028"/>
      <c r="NY90" s="1028"/>
      <c r="NZ90" s="1028"/>
      <c r="OA90" s="1028"/>
      <c r="OB90" s="1028"/>
      <c r="OC90" s="1028"/>
      <c r="OD90" s="1028"/>
      <c r="OE90" s="1028"/>
      <c r="OF90" s="1028"/>
      <c r="OG90" s="1028"/>
      <c r="OH90" s="1028"/>
      <c r="OI90" s="1028"/>
      <c r="OJ90" s="1028"/>
      <c r="OK90" s="1028"/>
      <c r="OL90" s="1028"/>
      <c r="OM90" s="1028"/>
      <c r="ON90" s="1028"/>
      <c r="OO90" s="1028"/>
      <c r="OP90" s="1028"/>
      <c r="OQ90" s="1028"/>
      <c r="OR90" s="1028"/>
      <c r="OS90" s="1028"/>
      <c r="OT90" s="1028"/>
      <c r="OU90" s="1028"/>
      <c r="OV90" s="1028"/>
      <c r="OW90" s="1028"/>
      <c r="OX90" s="1028"/>
      <c r="OY90" s="1028"/>
      <c r="OZ90" s="1028"/>
      <c r="PA90" s="1028"/>
      <c r="PB90" s="1028"/>
      <c r="PC90" s="1028"/>
      <c r="PD90" s="1028"/>
      <c r="PE90" s="1028"/>
      <c r="PF90" s="1028"/>
      <c r="PG90" s="1028"/>
      <c r="PH90" s="1028"/>
      <c r="PI90" s="1028"/>
      <c r="PJ90" s="1028"/>
      <c r="PK90" s="1028"/>
      <c r="PL90" s="1028"/>
      <c r="PM90" s="1028"/>
      <c r="PN90" s="1028"/>
      <c r="PO90" s="1028"/>
      <c r="PP90" s="1028"/>
      <c r="PQ90" s="1028"/>
      <c r="PR90" s="1028"/>
      <c r="PS90" s="1028"/>
      <c r="PT90" s="1028"/>
      <c r="PU90" s="1028"/>
      <c r="PV90" s="1028"/>
      <c r="PW90" s="1028"/>
      <c r="PX90" s="1028"/>
      <c r="PY90" s="1028"/>
      <c r="PZ90" s="1028"/>
      <c r="QA90" s="1028"/>
      <c r="QB90" s="1028"/>
      <c r="QC90" s="1028"/>
      <c r="QD90" s="1028"/>
      <c r="QE90" s="1028"/>
      <c r="QF90" s="1028"/>
      <c r="QG90" s="1028"/>
      <c r="QH90" s="1028"/>
      <c r="QI90" s="1028"/>
      <c r="QJ90" s="1028"/>
      <c r="QK90" s="1028"/>
      <c r="QL90" s="1028"/>
      <c r="QM90" s="1028"/>
      <c r="QN90" s="1028"/>
      <c r="QO90" s="1028"/>
      <c r="QP90" s="1028"/>
      <c r="QQ90" s="1028"/>
      <c r="QR90" s="1028"/>
      <c r="QS90" s="1028"/>
      <c r="QT90" s="1028"/>
      <c r="QU90" s="1028"/>
      <c r="QV90" s="1028"/>
      <c r="QW90" s="1028"/>
      <c r="QX90" s="1028"/>
      <c r="QY90" s="1028"/>
      <c r="QZ90" s="1028"/>
      <c r="RA90" s="1028"/>
      <c r="RB90" s="1028"/>
      <c r="RC90" s="1028"/>
      <c r="RD90" s="1028"/>
      <c r="RE90" s="1028"/>
      <c r="RF90" s="1028"/>
      <c r="RG90" s="1028"/>
      <c r="RH90" s="1028"/>
      <c r="RI90" s="1028"/>
      <c r="RJ90" s="1028"/>
      <c r="RK90" s="1028"/>
      <c r="RL90" s="1028"/>
      <c r="RM90" s="1028"/>
      <c r="RN90" s="1028"/>
      <c r="RO90" s="1028"/>
      <c r="RP90" s="1028"/>
      <c r="RQ90" s="1028"/>
      <c r="RR90" s="1028"/>
      <c r="RS90" s="1028"/>
      <c r="RT90" s="1028"/>
      <c r="RU90" s="1028"/>
      <c r="RV90" s="1028"/>
      <c r="RW90" s="1028"/>
      <c r="RX90" s="1028"/>
      <c r="RY90" s="1028"/>
      <c r="RZ90" s="1028"/>
      <c r="SA90" s="1028"/>
      <c r="SB90" s="1028"/>
      <c r="SC90" s="1028"/>
      <c r="SD90" s="1028"/>
      <c r="SE90" s="1028"/>
      <c r="SF90" s="1028"/>
      <c r="SG90" s="1028"/>
      <c r="SH90" s="1028"/>
      <c r="SI90" s="1028"/>
      <c r="SJ90" s="1028"/>
      <c r="SK90" s="1028"/>
      <c r="SL90" s="1028"/>
      <c r="SM90" s="1028"/>
      <c r="SN90" s="1028"/>
      <c r="SO90" s="1028"/>
      <c r="SP90" s="1028"/>
      <c r="SQ90" s="1028"/>
      <c r="SR90" s="1028"/>
      <c r="SS90" s="1028"/>
      <c r="ST90" s="1028"/>
      <c r="SU90" s="1028"/>
      <c r="SV90" s="1028"/>
      <c r="SW90" s="1028"/>
      <c r="SX90" s="1028"/>
      <c r="SY90" s="1028"/>
      <c r="SZ90" s="1028"/>
      <c r="TA90" s="1028"/>
      <c r="TB90" s="1028"/>
      <c r="TC90" s="1028"/>
      <c r="TD90" s="1028"/>
      <c r="TE90" s="1028"/>
      <c r="TF90" s="1028"/>
      <c r="TG90" s="1028"/>
      <c r="TH90" s="1028"/>
      <c r="TI90" s="1028"/>
      <c r="TJ90" s="1028"/>
      <c r="TK90" s="1028"/>
      <c r="TL90" s="1028"/>
      <c r="TM90" s="1028"/>
      <c r="TN90" s="1028"/>
      <c r="TO90" s="1028"/>
      <c r="TP90" s="1028"/>
      <c r="TQ90" s="1028"/>
      <c r="TR90" s="1028"/>
      <c r="TS90" s="1028"/>
      <c r="TT90" s="1028"/>
      <c r="TU90" s="1028"/>
      <c r="TV90" s="1028"/>
      <c r="TW90" s="1028"/>
      <c r="TX90" s="1028"/>
      <c r="TY90" s="1028"/>
      <c r="TZ90" s="1028"/>
      <c r="UA90" s="1028"/>
      <c r="UB90" s="1028"/>
      <c r="UC90" s="1028"/>
      <c r="UD90" s="1028"/>
      <c r="UE90" s="1028"/>
      <c r="UF90" s="1028"/>
      <c r="UG90" s="1028"/>
      <c r="UH90" s="1028"/>
      <c r="UI90" s="1028"/>
      <c r="UJ90" s="1028"/>
      <c r="UK90" s="1028"/>
      <c r="UL90" s="1028"/>
      <c r="UM90" s="1028"/>
      <c r="UN90" s="1028"/>
      <c r="UO90" s="1028"/>
      <c r="UP90" s="1028"/>
      <c r="UQ90" s="1028"/>
      <c r="UR90" s="1028"/>
      <c r="US90" s="1028"/>
      <c r="UT90" s="1028"/>
      <c r="UU90" s="1028"/>
      <c r="UV90" s="1028"/>
      <c r="UW90" s="1028"/>
      <c r="UX90" s="1028"/>
      <c r="UY90" s="1028"/>
      <c r="UZ90" s="1028"/>
      <c r="VA90" s="1028"/>
      <c r="VB90" s="1028"/>
      <c r="VC90" s="1028"/>
      <c r="VD90" s="1028"/>
      <c r="VE90" s="1028"/>
      <c r="VF90" s="1028"/>
      <c r="VG90" s="1028"/>
      <c r="VH90" s="1028"/>
      <c r="VI90" s="1028"/>
      <c r="VJ90" s="1028"/>
      <c r="VK90" s="1028"/>
      <c r="VL90" s="1028"/>
      <c r="VM90" s="1028"/>
      <c r="VN90" s="1028"/>
      <c r="VO90" s="1028"/>
      <c r="VP90" s="1028"/>
      <c r="VQ90" s="1028"/>
      <c r="VR90" s="1028"/>
      <c r="VS90" s="1028"/>
      <c r="VT90" s="1028"/>
      <c r="VU90" s="1028"/>
      <c r="VV90" s="1028"/>
      <c r="VW90" s="1028"/>
      <c r="VX90" s="1028"/>
      <c r="VY90" s="1028"/>
      <c r="VZ90" s="1028"/>
      <c r="WA90" s="1028"/>
      <c r="WB90" s="1028"/>
      <c r="WC90" s="1028"/>
      <c r="WD90" s="1028"/>
      <c r="WE90" s="1028"/>
      <c r="WF90" s="1028"/>
      <c r="WG90" s="1028"/>
      <c r="WH90" s="1028"/>
      <c r="WI90" s="1028"/>
      <c r="WJ90" s="1028"/>
      <c r="WK90" s="1028"/>
      <c r="WL90" s="1028"/>
      <c r="WM90" s="1028"/>
      <c r="WN90" s="1028"/>
      <c r="WO90" s="1028"/>
      <c r="WP90" s="1028"/>
      <c r="WQ90" s="1028"/>
      <c r="WR90" s="1028"/>
      <c r="WS90" s="1028"/>
      <c r="WT90" s="1028"/>
      <c r="WU90" s="1028"/>
      <c r="WV90" s="1028"/>
      <c r="WW90" s="1028"/>
      <c r="WX90" s="1028"/>
      <c r="WY90" s="1028"/>
      <c r="WZ90" s="1028"/>
      <c r="XA90" s="1028"/>
      <c r="XB90" s="1028"/>
      <c r="XC90" s="1028"/>
      <c r="XD90" s="1028"/>
      <c r="XE90" s="1028"/>
      <c r="XF90" s="1028"/>
      <c r="XG90" s="1028"/>
      <c r="XH90" s="1028"/>
      <c r="XI90" s="1028"/>
      <c r="XJ90" s="1028"/>
      <c r="XK90" s="1028"/>
      <c r="XL90" s="1028"/>
      <c r="XM90" s="1028"/>
      <c r="XN90" s="1028"/>
      <c r="XO90" s="1028"/>
      <c r="XP90" s="1028"/>
      <c r="XQ90" s="1028"/>
      <c r="XR90" s="1028"/>
      <c r="XS90" s="1028"/>
      <c r="XT90" s="1028"/>
      <c r="XU90" s="1028"/>
      <c r="XV90" s="1028"/>
      <c r="XW90" s="1028"/>
      <c r="XX90" s="1028"/>
      <c r="XY90" s="1028"/>
      <c r="XZ90" s="1028"/>
      <c r="YA90" s="1028"/>
      <c r="YB90" s="1028"/>
      <c r="YC90" s="1028"/>
      <c r="YD90" s="1028"/>
      <c r="YE90" s="1028"/>
      <c r="YF90" s="1028"/>
      <c r="YG90" s="1028"/>
      <c r="YH90" s="1028"/>
      <c r="YI90" s="1028"/>
      <c r="YJ90" s="1028"/>
      <c r="YK90" s="1028"/>
      <c r="YL90" s="1028"/>
      <c r="YM90" s="1028"/>
      <c r="YN90" s="1028"/>
      <c r="YO90" s="1028"/>
      <c r="YP90" s="1028"/>
      <c r="YQ90" s="1028"/>
      <c r="YR90" s="1028"/>
      <c r="YS90" s="1028"/>
      <c r="YT90" s="1028"/>
      <c r="YU90" s="1028"/>
      <c r="YV90" s="1028"/>
      <c r="YW90" s="1028"/>
      <c r="YX90" s="1028"/>
      <c r="YY90" s="1028"/>
      <c r="YZ90" s="1028"/>
      <c r="ZA90" s="1028"/>
      <c r="ZB90" s="1028"/>
      <c r="ZC90" s="1028"/>
      <c r="ZD90" s="1028"/>
      <c r="ZE90" s="1028"/>
      <c r="ZF90" s="1028"/>
      <c r="ZG90" s="1028"/>
      <c r="ZH90" s="1028"/>
      <c r="ZI90" s="1028"/>
      <c r="ZJ90" s="1028"/>
      <c r="ZK90" s="1028"/>
      <c r="ZL90" s="1028"/>
      <c r="ZM90" s="1028"/>
      <c r="ZN90" s="1028"/>
      <c r="ZO90" s="1028"/>
      <c r="ZP90" s="1028"/>
      <c r="ZQ90" s="1028"/>
      <c r="ZR90" s="1028"/>
      <c r="ZS90" s="1028"/>
      <c r="ZT90" s="1028"/>
      <c r="ZU90" s="1028"/>
      <c r="ZV90" s="1028"/>
      <c r="ZW90" s="1028"/>
      <c r="ZX90" s="1028"/>
      <c r="ZY90" s="1028"/>
      <c r="ZZ90" s="1028"/>
      <c r="AAA90" s="1028"/>
      <c r="AAB90" s="1028"/>
      <c r="AAC90" s="1028"/>
      <c r="AAD90" s="1028"/>
      <c r="AAE90" s="1028"/>
      <c r="AAF90" s="1028"/>
      <c r="AAG90" s="1028"/>
      <c r="AAH90" s="1028"/>
      <c r="AAI90" s="1028"/>
      <c r="AAJ90" s="1028"/>
      <c r="AAK90" s="1028"/>
      <c r="AAL90" s="1028"/>
      <c r="AAM90" s="1028"/>
      <c r="AAN90" s="1028"/>
      <c r="AAO90" s="1028"/>
      <c r="AAP90" s="1028"/>
      <c r="AAQ90" s="1028"/>
      <c r="AAR90" s="1028"/>
      <c r="AAS90" s="1028"/>
      <c r="AAT90" s="1028"/>
      <c r="AAU90" s="1028"/>
      <c r="AAV90" s="1028"/>
      <c r="AAW90" s="1028"/>
      <c r="AAX90" s="1028"/>
      <c r="AAY90" s="1028"/>
      <c r="AAZ90" s="1028"/>
      <c r="ABA90" s="1028"/>
      <c r="ABB90" s="1028"/>
      <c r="ABC90" s="1028"/>
      <c r="ABD90" s="1028"/>
      <c r="ABE90" s="1028"/>
      <c r="ABF90" s="1028"/>
      <c r="ABG90" s="1028"/>
      <c r="ABH90" s="1028"/>
      <c r="ABI90" s="1028"/>
      <c r="ABJ90" s="1028"/>
      <c r="ABK90" s="1028"/>
      <c r="ABL90" s="1028"/>
      <c r="ABM90" s="1028"/>
      <c r="ABN90" s="1028"/>
      <c r="ABO90" s="1028"/>
      <c r="ABP90" s="1028"/>
      <c r="ABQ90" s="1028"/>
      <c r="ABR90" s="1028"/>
      <c r="ABS90" s="1028"/>
      <c r="ABT90" s="1028"/>
      <c r="ABU90" s="1028"/>
      <c r="ABV90" s="1028"/>
      <c r="ABW90" s="1028"/>
      <c r="ABX90" s="1028"/>
      <c r="ABY90" s="1028"/>
      <c r="ABZ90" s="1028"/>
      <c r="ACA90" s="1028"/>
      <c r="ACB90" s="1028"/>
      <c r="ACC90" s="1028"/>
      <c r="ACD90" s="1028"/>
      <c r="ACE90" s="1028"/>
      <c r="ACF90" s="1028"/>
      <c r="ACG90" s="1028"/>
      <c r="ACH90" s="1028"/>
      <c r="ACI90" s="1028"/>
      <c r="ACJ90" s="1028"/>
      <c r="ACK90" s="1028"/>
      <c r="ACL90" s="1028"/>
      <c r="ACM90" s="1028"/>
      <c r="ACN90" s="1028"/>
      <c r="ACO90" s="1028"/>
      <c r="ACP90" s="1028"/>
      <c r="ACQ90" s="1028"/>
      <c r="ACR90" s="1028"/>
      <c r="ACS90" s="1028"/>
      <c r="ACT90" s="1028"/>
      <c r="ACU90" s="1028"/>
      <c r="ACV90" s="1028"/>
      <c r="ACW90" s="1028"/>
      <c r="ACX90" s="1028"/>
      <c r="ACY90" s="1028"/>
      <c r="ACZ90" s="1028"/>
      <c r="ADA90" s="1028"/>
      <c r="ADB90" s="1028"/>
      <c r="ADC90" s="1028"/>
      <c r="ADD90" s="1028"/>
      <c r="ADE90" s="1028"/>
      <c r="ADF90" s="1028"/>
      <c r="ADG90" s="1028"/>
      <c r="ADH90" s="1028"/>
      <c r="ADI90" s="1028"/>
      <c r="ADJ90" s="1028"/>
      <c r="ADK90" s="1028"/>
      <c r="ADL90" s="1028"/>
      <c r="ADM90" s="1028"/>
      <c r="ADN90" s="1028"/>
      <c r="ADO90" s="1028"/>
      <c r="ADP90" s="1028"/>
      <c r="ADQ90" s="1028"/>
      <c r="ADR90" s="1028"/>
      <c r="ADS90" s="1028"/>
      <c r="ADT90" s="1028"/>
      <c r="ADU90" s="1028"/>
      <c r="ADV90" s="1028"/>
      <c r="ADW90" s="1028"/>
      <c r="ADX90" s="1028"/>
      <c r="ADY90" s="1028"/>
      <c r="ADZ90" s="1028"/>
      <c r="AEA90" s="1028"/>
      <c r="AEB90" s="1028"/>
      <c r="AEC90" s="1028"/>
      <c r="AED90" s="1028"/>
      <c r="AEE90" s="1028"/>
      <c r="AEF90" s="1028"/>
      <c r="AEG90" s="1028"/>
      <c r="AEH90" s="1028"/>
      <c r="AEI90" s="1028"/>
      <c r="AEJ90" s="1028"/>
      <c r="AEK90" s="1028"/>
      <c r="AEL90" s="1028"/>
      <c r="AEM90" s="1028"/>
      <c r="AEN90" s="1028"/>
      <c r="AEO90" s="1028"/>
      <c r="AEP90" s="1028"/>
      <c r="AEQ90" s="1028"/>
      <c r="AER90" s="1028"/>
      <c r="AES90" s="1028"/>
      <c r="AET90" s="1028"/>
      <c r="AEU90" s="1028"/>
      <c r="AEV90" s="1028"/>
      <c r="AEW90" s="1028"/>
      <c r="AEX90" s="1028"/>
      <c r="AEY90" s="1028"/>
      <c r="AEZ90" s="1028"/>
      <c r="AFA90" s="1028"/>
      <c r="AFB90" s="1028"/>
      <c r="AFC90" s="1028"/>
      <c r="AFD90" s="1028"/>
      <c r="AFE90" s="1028"/>
      <c r="AFF90" s="1028"/>
      <c r="AFG90" s="1028"/>
      <c r="AFH90" s="1028"/>
      <c r="AFI90" s="1028"/>
      <c r="AFJ90" s="1028"/>
      <c r="AFK90" s="1028"/>
      <c r="AFL90" s="1028"/>
      <c r="AFM90" s="1028"/>
      <c r="AFN90" s="1028"/>
      <c r="AFO90" s="1028"/>
      <c r="AFP90" s="1028"/>
      <c r="AFQ90" s="1028"/>
      <c r="AFR90" s="1028"/>
      <c r="AFS90" s="1028"/>
      <c r="AFT90" s="1028"/>
      <c r="AFU90" s="1028"/>
      <c r="AFV90" s="1028"/>
      <c r="AFW90" s="1028"/>
      <c r="AFX90" s="1028"/>
      <c r="AFY90" s="1028"/>
      <c r="AFZ90" s="1028"/>
      <c r="AGA90" s="1028"/>
      <c r="AGB90" s="1028"/>
      <c r="AGC90" s="1028"/>
      <c r="AGD90" s="1028"/>
      <c r="AGE90" s="1028"/>
      <c r="AGF90" s="1028"/>
      <c r="AGG90" s="1028"/>
      <c r="AGH90" s="1028"/>
      <c r="AGI90" s="1028"/>
      <c r="AGJ90" s="1028"/>
      <c r="AGK90" s="1028"/>
      <c r="AGL90" s="1028"/>
      <c r="AGM90" s="1028"/>
      <c r="AGN90" s="1028"/>
      <c r="AGO90" s="1028"/>
      <c r="AGP90" s="1028"/>
      <c r="AGQ90" s="1028"/>
      <c r="AGR90" s="1028"/>
      <c r="AGS90" s="1028"/>
      <c r="AGT90" s="1028"/>
      <c r="AGU90" s="1028"/>
      <c r="AGV90" s="1028"/>
      <c r="AGW90" s="1028"/>
      <c r="AGX90" s="1028"/>
      <c r="AGY90" s="1028"/>
      <c r="AGZ90" s="1028"/>
      <c r="AHA90" s="1028"/>
      <c r="AHB90" s="1028"/>
      <c r="AHC90" s="1028"/>
      <c r="AHD90" s="1028"/>
      <c r="AHE90" s="1028"/>
      <c r="AHF90" s="1028"/>
      <c r="AHG90" s="1028"/>
      <c r="AHH90" s="1028"/>
      <c r="AHI90" s="1028"/>
      <c r="AHJ90" s="1028"/>
      <c r="AHK90" s="1028"/>
      <c r="AHL90" s="1028"/>
      <c r="AHM90" s="1028"/>
      <c r="AHN90" s="1028"/>
      <c r="AHO90" s="1028"/>
      <c r="AHP90" s="1028"/>
      <c r="AHQ90" s="1028"/>
      <c r="AHR90" s="1028"/>
      <c r="AHS90" s="1028"/>
      <c r="AHT90" s="1028"/>
      <c r="AHU90" s="1028"/>
      <c r="AHV90" s="1028"/>
      <c r="AHW90" s="1028"/>
      <c r="AHX90" s="1028"/>
      <c r="AHY90" s="1028"/>
      <c r="AHZ90" s="1028"/>
      <c r="AIA90" s="1028"/>
      <c r="AIB90" s="1028"/>
      <c r="AIC90" s="1028"/>
      <c r="AID90" s="1028"/>
      <c r="AIE90" s="1028"/>
      <c r="AIF90" s="1028"/>
      <c r="AIG90" s="1028"/>
      <c r="AIH90" s="1028"/>
      <c r="AII90" s="1028"/>
      <c r="AIJ90" s="1028"/>
      <c r="AIK90" s="1028"/>
      <c r="AIL90" s="1028"/>
      <c r="AIM90" s="1028"/>
      <c r="AIN90" s="1028"/>
      <c r="AIO90" s="1028"/>
      <c r="AIP90" s="1028"/>
      <c r="AIQ90" s="1028"/>
      <c r="AIR90" s="1028"/>
      <c r="AIS90" s="1028"/>
      <c r="AIT90" s="1028"/>
      <c r="AIU90" s="1028"/>
      <c r="AIV90" s="1028"/>
      <c r="AIW90" s="1028"/>
      <c r="AIX90" s="1028"/>
      <c r="AIY90" s="1028"/>
      <c r="AIZ90" s="1028"/>
      <c r="AJA90" s="1028"/>
      <c r="AJB90" s="1028"/>
      <c r="AJC90" s="1028"/>
      <c r="AJD90" s="1028"/>
      <c r="AJE90" s="1028"/>
      <c r="AJF90" s="1028"/>
      <c r="AJG90" s="1028"/>
      <c r="AJH90" s="1028"/>
      <c r="AJI90" s="1028"/>
      <c r="AJJ90" s="1028"/>
      <c r="AJK90" s="1028"/>
      <c r="AJL90" s="1028"/>
      <c r="AJM90" s="1028"/>
      <c r="AJN90" s="1028"/>
      <c r="AJO90" s="1028"/>
      <c r="AJP90" s="1028"/>
      <c r="AJQ90" s="1028"/>
      <c r="AJR90" s="1028"/>
      <c r="AJS90" s="1028"/>
      <c r="AJT90" s="1028"/>
      <c r="AJU90" s="1028"/>
      <c r="AJV90" s="1028"/>
      <c r="AJW90" s="1028"/>
      <c r="AJX90" s="1028"/>
      <c r="AJY90" s="1028"/>
      <c r="AJZ90" s="1028"/>
      <c r="AKA90" s="1028"/>
      <c r="AKB90" s="1028"/>
      <c r="AKC90" s="1028"/>
      <c r="AKD90" s="1028"/>
      <c r="AKE90" s="1028"/>
      <c r="AKF90" s="1028"/>
      <c r="AKG90" s="1028"/>
      <c r="AKH90" s="1028"/>
      <c r="AKI90" s="1028"/>
      <c r="AKJ90" s="1028"/>
      <c r="AKK90" s="1028"/>
      <c r="AKL90" s="1028"/>
      <c r="AKM90" s="1028"/>
      <c r="AKN90" s="1028"/>
      <c r="AKO90" s="1028"/>
      <c r="AKP90" s="1028"/>
      <c r="AKQ90" s="1028"/>
      <c r="AKR90" s="1028"/>
      <c r="AKS90" s="1028"/>
      <c r="AKT90" s="1028"/>
      <c r="AKU90" s="1028"/>
      <c r="AKV90" s="1028"/>
      <c r="AKW90" s="1028"/>
      <c r="AKX90" s="1028"/>
      <c r="AKY90" s="1028"/>
      <c r="AKZ90" s="1028"/>
      <c r="ALA90" s="1028"/>
      <c r="ALB90" s="1028"/>
      <c r="ALC90" s="1028"/>
      <c r="ALD90" s="1028"/>
      <c r="ALE90" s="1028"/>
      <c r="ALF90" s="1028"/>
      <c r="ALG90" s="1028"/>
      <c r="ALH90" s="1028"/>
      <c r="ALI90" s="1028"/>
      <c r="ALJ90" s="1028"/>
      <c r="ALK90" s="1028"/>
      <c r="ALL90" s="1028"/>
      <c r="ALM90" s="1028"/>
      <c r="ALN90" s="1028"/>
      <c r="ALO90" s="1028"/>
      <c r="ALP90" s="1028"/>
      <c r="ALQ90" s="1028"/>
      <c r="ALR90" s="1028"/>
      <c r="ALS90" s="1028"/>
      <c r="ALT90" s="1028"/>
      <c r="ALU90" s="1028"/>
      <c r="ALV90" s="1028"/>
      <c r="ALW90" s="1028"/>
      <c r="ALX90" s="1028"/>
      <c r="ALY90" s="1028"/>
      <c r="ALZ90" s="1028"/>
      <c r="AMA90" s="1028"/>
      <c r="AMB90" s="1028"/>
      <c r="AMC90" s="1028"/>
      <c r="AMD90" s="1028"/>
      <c r="AME90" s="1028"/>
      <c r="AMF90" s="1028"/>
      <c r="AMG90" s="1028"/>
      <c r="AMH90" s="1028"/>
      <c r="AMI90" s="1028"/>
      <c r="AMJ90" s="1028"/>
      <c r="AMK90" s="1028"/>
      <c r="AML90" s="1028"/>
      <c r="AMM90" s="1028"/>
      <c r="AMN90" s="1028"/>
      <c r="AMO90" s="1028"/>
      <c r="AMP90" s="1028"/>
      <c r="AMQ90" s="1028"/>
      <c r="AMR90" s="1028"/>
      <c r="AMS90" s="1028"/>
      <c r="AMT90" s="1028"/>
      <c r="AMU90" s="1028"/>
      <c r="AMV90" s="1028"/>
      <c r="AMW90" s="1028"/>
      <c r="AMX90" s="1028"/>
      <c r="AMY90" s="1028"/>
      <c r="AMZ90" s="1028"/>
      <c r="ANA90" s="1028"/>
      <c r="ANB90" s="1028"/>
      <c r="ANC90" s="1028"/>
      <c r="AND90" s="1028"/>
      <c r="ANE90" s="1028"/>
      <c r="ANF90" s="1028"/>
      <c r="ANG90" s="1028"/>
      <c r="ANH90" s="1028"/>
      <c r="ANI90" s="1028"/>
      <c r="ANJ90" s="1028"/>
      <c r="ANK90" s="1028"/>
      <c r="ANL90" s="1028"/>
      <c r="ANM90" s="1028"/>
      <c r="ANN90" s="1028"/>
      <c r="ANO90" s="1028"/>
      <c r="ANP90" s="1028"/>
      <c r="ANQ90" s="1028"/>
      <c r="ANR90" s="1028"/>
      <c r="ANS90" s="1028"/>
      <c r="ANT90" s="1028"/>
      <c r="ANU90" s="1028"/>
      <c r="ANV90" s="1028"/>
      <c r="ANW90" s="1028"/>
      <c r="ANX90" s="1028"/>
      <c r="ANY90" s="1028"/>
      <c r="ANZ90" s="1028"/>
      <c r="AOA90" s="1028"/>
      <c r="AOB90" s="1028"/>
      <c r="AOC90" s="1028"/>
      <c r="AOD90" s="1028"/>
      <c r="AOE90" s="1028"/>
      <c r="AOF90" s="1028"/>
      <c r="AOG90" s="1028"/>
      <c r="AOH90" s="1028"/>
      <c r="AOI90" s="1028"/>
      <c r="AOJ90" s="1028"/>
      <c r="AOK90" s="1028"/>
      <c r="AOL90" s="1028"/>
      <c r="AOM90" s="1028"/>
      <c r="AON90" s="1028"/>
      <c r="AOO90" s="1028"/>
      <c r="AOP90" s="1028"/>
      <c r="AOQ90" s="1028"/>
      <c r="AOR90" s="1028"/>
      <c r="AOS90" s="1028"/>
      <c r="AOT90" s="1028"/>
      <c r="AOU90" s="1028"/>
      <c r="AOV90" s="1028"/>
      <c r="AOW90" s="1028"/>
      <c r="AOX90" s="1028"/>
      <c r="AOY90" s="1028"/>
      <c r="AOZ90" s="1028"/>
      <c r="APA90" s="1028"/>
      <c r="APB90" s="1028"/>
      <c r="APC90" s="1028"/>
      <c r="APD90" s="1028"/>
      <c r="APE90" s="1028"/>
      <c r="APF90" s="1028"/>
      <c r="APG90" s="1028"/>
      <c r="APH90" s="1028"/>
      <c r="API90" s="1028"/>
      <c r="APJ90" s="1028"/>
      <c r="APK90" s="1028"/>
      <c r="APL90" s="1028"/>
      <c r="APM90" s="1028"/>
      <c r="APN90" s="1028"/>
      <c r="APO90" s="1028"/>
      <c r="APP90" s="1028"/>
      <c r="APQ90" s="1028"/>
      <c r="APR90" s="1028"/>
      <c r="APS90" s="1028"/>
      <c r="APT90" s="1028"/>
      <c r="APU90" s="1028"/>
      <c r="APV90" s="1028"/>
      <c r="APW90" s="1028"/>
      <c r="APX90" s="1028"/>
      <c r="APY90" s="1028"/>
      <c r="APZ90" s="1028"/>
      <c r="AQA90" s="1028"/>
      <c r="AQB90" s="1028"/>
      <c r="AQC90" s="1028"/>
      <c r="AQD90" s="1028"/>
      <c r="AQE90" s="1028"/>
      <c r="AQF90" s="1028"/>
      <c r="AQG90" s="1028"/>
      <c r="AQH90" s="1028"/>
      <c r="AQI90" s="1028"/>
      <c r="AQJ90" s="1028"/>
      <c r="AQK90" s="1028"/>
      <c r="AQL90" s="1028"/>
      <c r="AQM90" s="1028"/>
      <c r="AQN90" s="1028"/>
      <c r="AQO90" s="1028"/>
      <c r="AQP90" s="1028"/>
      <c r="AQQ90" s="1028"/>
      <c r="AQR90" s="1028"/>
      <c r="AQS90" s="1028"/>
      <c r="AQT90" s="1028"/>
      <c r="AQU90" s="1028"/>
      <c r="AQV90" s="1028"/>
      <c r="AQW90" s="1028"/>
      <c r="AQX90" s="1028"/>
      <c r="AQY90" s="1028"/>
      <c r="AQZ90" s="1028"/>
      <c r="ARA90" s="1028"/>
      <c r="ARB90" s="1028"/>
      <c r="ARC90" s="1028"/>
      <c r="ARD90" s="1028"/>
      <c r="ARE90" s="1028"/>
      <c r="ARF90" s="1028"/>
      <c r="ARG90" s="1028"/>
      <c r="ARH90" s="1028"/>
      <c r="ARI90" s="1028"/>
      <c r="ARJ90" s="1028"/>
      <c r="ARK90" s="1028"/>
      <c r="ARL90" s="1028"/>
      <c r="ARM90" s="1028"/>
      <c r="ARN90" s="1028"/>
      <c r="ARO90" s="1028"/>
      <c r="ARP90" s="1028"/>
      <c r="ARQ90" s="1028"/>
      <c r="ARR90" s="1028"/>
      <c r="ARS90" s="1028"/>
      <c r="ART90" s="1028"/>
      <c r="ARU90" s="1028"/>
      <c r="ARV90" s="1028"/>
      <c r="ARW90" s="1028"/>
      <c r="ARX90" s="1028"/>
      <c r="ARY90" s="1028"/>
      <c r="ARZ90" s="1028"/>
      <c r="ASA90" s="1028"/>
      <c r="ASB90" s="1028"/>
      <c r="ASC90" s="1028"/>
      <c r="ASD90" s="1028"/>
      <c r="ASE90" s="1028"/>
      <c r="ASF90" s="1028"/>
      <c r="ASG90" s="1028"/>
      <c r="ASH90" s="1028"/>
      <c r="ASI90" s="1028"/>
      <c r="ASJ90" s="1028"/>
      <c r="ASK90" s="1028"/>
      <c r="ASL90" s="1028"/>
      <c r="ASM90" s="1028"/>
      <c r="ASN90" s="1028"/>
      <c r="ASO90" s="1028"/>
      <c r="ASP90" s="1028"/>
      <c r="ASQ90" s="1028"/>
      <c r="ASR90" s="1028"/>
      <c r="ASS90" s="1028"/>
      <c r="AST90" s="1028"/>
      <c r="ASU90" s="1028"/>
      <c r="ASV90" s="1028"/>
      <c r="ASW90" s="1028"/>
      <c r="ASX90" s="1028"/>
      <c r="ASY90" s="1028"/>
      <c r="ASZ90" s="1028"/>
      <c r="ATA90" s="1028"/>
      <c r="ATB90" s="1028"/>
      <c r="ATC90" s="1028"/>
      <c r="ATD90" s="1028"/>
      <c r="ATE90" s="1028"/>
      <c r="ATF90" s="1028"/>
      <c r="ATG90" s="1028"/>
      <c r="ATH90" s="1028"/>
      <c r="ATI90" s="1028"/>
      <c r="ATJ90" s="1028"/>
      <c r="ATK90" s="1028"/>
      <c r="ATL90" s="1028"/>
      <c r="ATM90" s="1028"/>
      <c r="ATN90" s="1028"/>
      <c r="ATO90" s="1028"/>
      <c r="ATP90" s="1028"/>
      <c r="ATQ90" s="1028"/>
      <c r="ATR90" s="1028"/>
      <c r="ATS90" s="1028"/>
      <c r="ATT90" s="1028"/>
      <c r="ATU90" s="1028"/>
      <c r="ATV90" s="1028"/>
      <c r="ATW90" s="1028"/>
      <c r="ATX90" s="1028"/>
      <c r="ATY90" s="1028"/>
      <c r="ATZ90" s="1028"/>
      <c r="AUA90" s="1028"/>
      <c r="AUB90" s="1028"/>
      <c r="AUC90" s="1028"/>
      <c r="AUD90" s="1028"/>
      <c r="AUE90" s="1028"/>
      <c r="AUF90" s="1028"/>
      <c r="AUG90" s="1028"/>
      <c r="AUH90" s="1028"/>
      <c r="AUI90" s="1028"/>
      <c r="AUJ90" s="1028"/>
      <c r="AUK90" s="1028"/>
      <c r="AUL90" s="1028"/>
      <c r="AUM90" s="1028"/>
      <c r="AUN90" s="1028"/>
      <c r="AUO90" s="1028"/>
      <c r="AUP90" s="1028"/>
      <c r="AUQ90" s="1028"/>
      <c r="AUR90" s="1028"/>
      <c r="AUS90" s="1028"/>
      <c r="AUT90" s="1028"/>
      <c r="AUU90" s="1028"/>
      <c r="AUV90" s="1028"/>
      <c r="AUW90" s="1028"/>
      <c r="AUX90" s="1028"/>
      <c r="AUY90" s="1028"/>
      <c r="AUZ90" s="1028"/>
      <c r="AVA90" s="1028"/>
      <c r="AVB90" s="1028"/>
      <c r="AVC90" s="1028"/>
      <c r="AVD90" s="1028"/>
      <c r="AVE90" s="1028"/>
      <c r="AVF90" s="1028"/>
      <c r="AVG90" s="1028"/>
      <c r="AVH90" s="1028"/>
      <c r="AVI90" s="1028"/>
      <c r="AVJ90" s="1028"/>
      <c r="AVK90" s="1028"/>
      <c r="AVL90" s="1028"/>
      <c r="AVM90" s="1028"/>
      <c r="AVN90" s="1028"/>
      <c r="AVO90" s="1028"/>
      <c r="AVP90" s="1028"/>
      <c r="AVQ90" s="1028"/>
      <c r="AVR90" s="1028"/>
      <c r="AVS90" s="1028"/>
      <c r="AVT90" s="1028"/>
      <c r="AVU90" s="1028"/>
      <c r="AVV90" s="1028"/>
      <c r="AVW90" s="1028"/>
      <c r="AVX90" s="1028"/>
      <c r="AVY90" s="1028"/>
      <c r="AVZ90" s="1028"/>
      <c r="AWA90" s="1028"/>
      <c r="AWB90" s="1028"/>
      <c r="AWC90" s="1028"/>
      <c r="AWD90" s="1028"/>
      <c r="AWE90" s="1028"/>
      <c r="AWF90" s="1028"/>
      <c r="AWG90" s="1028"/>
      <c r="AWH90" s="1028"/>
      <c r="AWI90" s="1028"/>
      <c r="AWJ90" s="1028"/>
      <c r="AWK90" s="1028"/>
      <c r="AWL90" s="1028"/>
      <c r="AWM90" s="1028"/>
      <c r="AWN90" s="1028"/>
      <c r="AWO90" s="1028"/>
      <c r="AWP90" s="1028"/>
      <c r="AWQ90" s="1028"/>
      <c r="AWR90" s="1028"/>
      <c r="AWS90" s="1028"/>
      <c r="AWT90" s="1028"/>
      <c r="AWU90" s="1028"/>
      <c r="AWV90" s="1028"/>
      <c r="AWW90" s="1028"/>
      <c r="AWX90" s="1028"/>
      <c r="AWY90" s="1028"/>
      <c r="AWZ90" s="1028"/>
      <c r="AXA90" s="1028"/>
      <c r="AXB90" s="1028"/>
      <c r="AXC90" s="1028"/>
      <c r="AXD90" s="1028"/>
      <c r="AXE90" s="1028"/>
      <c r="AXF90" s="1028"/>
      <c r="AXG90" s="1028"/>
      <c r="AXH90" s="1028"/>
      <c r="AXI90" s="1028"/>
      <c r="AXJ90" s="1028"/>
      <c r="AXK90" s="1028"/>
      <c r="AXL90" s="1028"/>
      <c r="AXM90" s="1028"/>
      <c r="AXN90" s="1028"/>
      <c r="AXO90" s="1028"/>
      <c r="AXP90" s="1028"/>
      <c r="AXQ90" s="1028"/>
      <c r="AXR90" s="1028"/>
      <c r="AXS90" s="1028"/>
      <c r="AXT90" s="1028"/>
      <c r="AXU90" s="1028"/>
      <c r="AXV90" s="1028"/>
      <c r="AXW90" s="1028"/>
      <c r="AXX90" s="1028"/>
      <c r="AXY90" s="1028"/>
      <c r="AXZ90" s="1028"/>
      <c r="AYA90" s="1028"/>
      <c r="AYB90" s="1028"/>
      <c r="AYC90" s="1028"/>
      <c r="AYD90" s="1028"/>
      <c r="AYE90" s="1028"/>
      <c r="AYF90" s="1028"/>
      <c r="AYG90" s="1028"/>
      <c r="AYH90" s="1028"/>
      <c r="AYI90" s="1028"/>
      <c r="AYJ90" s="1028"/>
      <c r="AYK90" s="1028"/>
      <c r="AYL90" s="1028"/>
      <c r="AYM90" s="1028"/>
      <c r="AYN90" s="1028"/>
      <c r="AYO90" s="1028"/>
      <c r="AYP90" s="1028"/>
      <c r="AYQ90" s="1028"/>
      <c r="AYR90" s="1028"/>
      <c r="AYS90" s="1028"/>
      <c r="AYT90" s="1028"/>
      <c r="AYU90" s="1028"/>
      <c r="AYV90" s="1028"/>
      <c r="AYW90" s="1028"/>
      <c r="AYX90" s="1028"/>
      <c r="AYY90" s="1028"/>
      <c r="AYZ90" s="1028"/>
      <c r="AZA90" s="1028"/>
      <c r="AZB90" s="1028"/>
      <c r="AZC90" s="1028"/>
      <c r="AZD90" s="1028"/>
      <c r="AZE90" s="1028"/>
      <c r="AZF90" s="1028"/>
      <c r="AZG90" s="1028"/>
      <c r="AZH90" s="1028"/>
      <c r="AZI90" s="1028"/>
      <c r="AZJ90" s="1028"/>
      <c r="AZK90" s="1028"/>
      <c r="AZL90" s="1028"/>
      <c r="AZM90" s="1028"/>
      <c r="AZN90" s="1028"/>
      <c r="AZO90" s="1028"/>
      <c r="AZP90" s="1028"/>
      <c r="AZQ90" s="1028"/>
      <c r="AZR90" s="1028"/>
      <c r="AZS90" s="1028"/>
      <c r="AZT90" s="1028"/>
      <c r="AZU90" s="1028"/>
      <c r="AZV90" s="1028"/>
      <c r="AZW90" s="1028"/>
      <c r="AZX90" s="1028"/>
      <c r="AZY90" s="1028"/>
      <c r="AZZ90" s="1028"/>
      <c r="BAA90" s="1028"/>
      <c r="BAB90" s="1028"/>
      <c r="BAC90" s="1028"/>
      <c r="BAD90" s="1028"/>
      <c r="BAE90" s="1028"/>
      <c r="BAF90" s="1028"/>
      <c r="BAG90" s="1028"/>
      <c r="BAH90" s="1028"/>
      <c r="BAI90" s="1028"/>
      <c r="BAJ90" s="1028"/>
      <c r="BAK90" s="1028"/>
      <c r="BAL90" s="1028"/>
      <c r="BAM90" s="1028"/>
      <c r="BAN90" s="1028"/>
      <c r="BAO90" s="1028"/>
      <c r="BAP90" s="1028"/>
      <c r="BAQ90" s="1028"/>
      <c r="BAR90" s="1028"/>
      <c r="BAS90" s="1028"/>
      <c r="BAT90" s="1028"/>
      <c r="BAU90" s="1028"/>
      <c r="BAV90" s="1028"/>
      <c r="BAW90" s="1028"/>
      <c r="BAX90" s="1028"/>
      <c r="BAY90" s="1028"/>
      <c r="BAZ90" s="1028"/>
      <c r="BBA90" s="1028"/>
      <c r="BBB90" s="1028"/>
      <c r="BBC90" s="1028"/>
      <c r="BBD90" s="1028"/>
      <c r="BBE90" s="1028"/>
      <c r="BBF90" s="1028"/>
      <c r="BBG90" s="1028"/>
      <c r="BBH90" s="1028"/>
      <c r="BBI90" s="1028"/>
      <c r="BBJ90" s="1028"/>
      <c r="BBK90" s="1028"/>
      <c r="BBL90" s="1028"/>
      <c r="BBM90" s="1028"/>
      <c r="BBN90" s="1028"/>
      <c r="BBO90" s="1028"/>
      <c r="BBP90" s="1028"/>
      <c r="BBQ90" s="1028"/>
      <c r="BBR90" s="1028"/>
      <c r="BBS90" s="1028"/>
      <c r="BBT90" s="1028"/>
      <c r="BBU90" s="1028"/>
      <c r="BBV90" s="1028"/>
      <c r="BBW90" s="1028"/>
      <c r="BBX90" s="1028"/>
      <c r="BBY90" s="1028"/>
      <c r="BBZ90" s="1028"/>
      <c r="BCA90" s="1028"/>
      <c r="BCB90" s="1028"/>
      <c r="BCC90" s="1028"/>
      <c r="BCD90" s="1028"/>
      <c r="BCE90" s="1028"/>
      <c r="BCF90" s="1028"/>
      <c r="BCG90" s="1028"/>
      <c r="BCH90" s="1028"/>
      <c r="BCI90" s="1028"/>
      <c r="BCJ90" s="1028"/>
      <c r="BCK90" s="1028"/>
      <c r="BCL90" s="1028"/>
      <c r="BCM90" s="1028"/>
      <c r="BCN90" s="1028"/>
      <c r="BCO90" s="1028"/>
      <c r="BCP90" s="1028"/>
      <c r="BCQ90" s="1028"/>
      <c r="BCR90" s="1028"/>
      <c r="BCS90" s="1028"/>
      <c r="BCT90" s="1028"/>
      <c r="BCU90" s="1028"/>
      <c r="BCV90" s="1028"/>
      <c r="BCW90" s="1028"/>
      <c r="BCX90" s="1028"/>
      <c r="BCY90" s="1028"/>
      <c r="BCZ90" s="1028"/>
      <c r="BDA90" s="1028"/>
      <c r="BDB90" s="1028"/>
      <c r="BDC90" s="1028"/>
      <c r="BDD90" s="1028"/>
      <c r="BDE90" s="1028"/>
      <c r="BDF90" s="1028"/>
      <c r="BDG90" s="1028"/>
      <c r="BDH90" s="1028"/>
      <c r="BDI90" s="1028"/>
      <c r="BDJ90" s="1028"/>
      <c r="BDK90" s="1028"/>
      <c r="BDL90" s="1028"/>
      <c r="BDM90" s="1028"/>
      <c r="BDN90" s="1028"/>
      <c r="BDO90" s="1028"/>
      <c r="BDP90" s="1028"/>
      <c r="BDQ90" s="1028"/>
      <c r="BDR90" s="1028"/>
      <c r="BDS90" s="1028"/>
      <c r="BDT90" s="1028"/>
      <c r="BDU90" s="1028"/>
      <c r="BDV90" s="1028"/>
      <c r="BDW90" s="1028"/>
      <c r="BDX90" s="1028"/>
      <c r="BDY90" s="1028"/>
      <c r="BDZ90" s="1028"/>
      <c r="BEA90" s="1028"/>
      <c r="BEB90" s="1028"/>
      <c r="BEC90" s="1028"/>
      <c r="BED90" s="1028"/>
      <c r="BEE90" s="1028"/>
      <c r="BEF90" s="1028"/>
      <c r="BEG90" s="1028"/>
      <c r="BEH90" s="1028"/>
      <c r="BEI90" s="1028"/>
      <c r="BEJ90" s="1028"/>
      <c r="BEK90" s="1028"/>
      <c r="BEL90" s="1028"/>
      <c r="BEM90" s="1028"/>
      <c r="BEN90" s="1028"/>
      <c r="BEO90" s="1028"/>
      <c r="BEP90" s="1028"/>
      <c r="BEQ90" s="1028"/>
      <c r="BER90" s="1028"/>
      <c r="BES90" s="1028"/>
      <c r="BET90" s="1028"/>
      <c r="BEU90" s="1028"/>
      <c r="BEV90" s="1028"/>
      <c r="BEW90" s="1028"/>
      <c r="BEX90" s="1028"/>
      <c r="BEY90" s="1028"/>
      <c r="BEZ90" s="1028"/>
      <c r="BFA90" s="1028"/>
      <c r="BFB90" s="1028"/>
      <c r="BFC90" s="1028"/>
      <c r="BFD90" s="1028"/>
      <c r="BFE90" s="1028"/>
      <c r="BFF90" s="1028"/>
      <c r="BFG90" s="1028"/>
      <c r="BFH90" s="1028"/>
      <c r="BFI90" s="1028"/>
      <c r="BFJ90" s="1028"/>
      <c r="BFK90" s="1028"/>
      <c r="BFL90" s="1028"/>
      <c r="BFM90" s="1028"/>
      <c r="BFN90" s="1028"/>
      <c r="BFO90" s="1028"/>
      <c r="BFP90" s="1028"/>
      <c r="BFQ90" s="1028"/>
      <c r="BFR90" s="1028"/>
      <c r="BFS90" s="1028"/>
      <c r="BFT90" s="1028"/>
      <c r="BFU90" s="1028"/>
      <c r="BFV90" s="1028"/>
      <c r="BFW90" s="1028"/>
      <c r="BFX90" s="1028"/>
      <c r="BFY90" s="1028"/>
      <c r="BFZ90" s="1028"/>
      <c r="BGA90" s="1028"/>
      <c r="BGB90" s="1028"/>
      <c r="BGC90" s="1028"/>
      <c r="BGD90" s="1028"/>
      <c r="BGE90" s="1028"/>
      <c r="BGF90" s="1028"/>
      <c r="BGG90" s="1028"/>
      <c r="BGH90" s="1028"/>
      <c r="BGI90" s="1028"/>
      <c r="BGJ90" s="1028"/>
      <c r="BGK90" s="1028"/>
      <c r="BGL90" s="1028"/>
      <c r="BGM90" s="1028"/>
      <c r="BGN90" s="1028"/>
      <c r="BGO90" s="1028"/>
      <c r="BGP90" s="1028"/>
      <c r="BGQ90" s="1028"/>
      <c r="BGR90" s="1028"/>
      <c r="BGS90" s="1028"/>
      <c r="BGT90" s="1028"/>
      <c r="BGU90" s="1028"/>
      <c r="BGV90" s="1028"/>
      <c r="BGW90" s="1028"/>
      <c r="BGX90" s="1028"/>
      <c r="BGY90" s="1028"/>
      <c r="BGZ90" s="1028"/>
      <c r="BHA90" s="1028"/>
      <c r="BHB90" s="1028"/>
      <c r="BHC90" s="1028"/>
      <c r="BHD90" s="1028"/>
      <c r="BHE90" s="1028"/>
      <c r="BHF90" s="1028"/>
      <c r="BHG90" s="1028"/>
      <c r="BHH90" s="1028"/>
      <c r="BHI90" s="1028"/>
      <c r="BHJ90" s="1028"/>
      <c r="BHK90" s="1028"/>
      <c r="BHL90" s="1028"/>
      <c r="BHM90" s="1028"/>
      <c r="BHN90" s="1028"/>
      <c r="BHO90" s="1028"/>
      <c r="BHP90" s="1028"/>
      <c r="BHQ90" s="1028"/>
      <c r="BHR90" s="1028"/>
      <c r="BHS90" s="1028"/>
      <c r="BHT90" s="1028"/>
      <c r="BHU90" s="1028"/>
      <c r="BHV90" s="1028"/>
      <c r="BHW90" s="1028"/>
      <c r="BHX90" s="1028"/>
      <c r="BHY90" s="1028"/>
      <c r="BHZ90" s="1028"/>
      <c r="BIA90" s="1028"/>
      <c r="BIB90" s="1028"/>
      <c r="BIC90" s="1028"/>
      <c r="BID90" s="1028"/>
      <c r="BIE90" s="1028"/>
      <c r="BIF90" s="1028"/>
      <c r="BIG90" s="1028"/>
      <c r="BIH90" s="1028"/>
      <c r="BII90" s="1028"/>
      <c r="BIJ90" s="1028"/>
      <c r="BIK90" s="1028"/>
      <c r="BIL90" s="1028"/>
      <c r="BIM90" s="1028"/>
      <c r="BIN90" s="1028"/>
      <c r="BIO90" s="1028"/>
      <c r="BIP90" s="1028"/>
      <c r="BIQ90" s="1028"/>
      <c r="BIR90" s="1028"/>
      <c r="BIS90" s="1028"/>
      <c r="BIT90" s="1028"/>
      <c r="BIU90" s="1028"/>
      <c r="BIV90" s="1028"/>
      <c r="BIW90" s="1028"/>
      <c r="BIX90" s="1028"/>
      <c r="BIY90" s="1028"/>
      <c r="BIZ90" s="1028"/>
      <c r="BJA90" s="1028"/>
      <c r="BJB90" s="1028"/>
      <c r="BJC90" s="1028"/>
      <c r="BJD90" s="1028"/>
      <c r="BJE90" s="1028"/>
      <c r="BJF90" s="1028"/>
      <c r="BJG90" s="1028"/>
      <c r="BJH90" s="1028"/>
      <c r="BJI90" s="1028"/>
      <c r="BJJ90" s="1028"/>
      <c r="BJK90" s="1028"/>
      <c r="BJL90" s="1028"/>
      <c r="BJM90" s="1028"/>
      <c r="BJN90" s="1028"/>
      <c r="BJO90" s="1028"/>
      <c r="BJP90" s="1028"/>
      <c r="BJQ90" s="1028"/>
      <c r="BJR90" s="1028"/>
      <c r="BJS90" s="1028"/>
      <c r="BJT90" s="1028"/>
      <c r="BJU90" s="1028"/>
      <c r="BJV90" s="1028"/>
      <c r="BJW90" s="1028"/>
      <c r="BJX90" s="1028"/>
      <c r="BJY90" s="1028"/>
      <c r="BJZ90" s="1028"/>
      <c r="BKA90" s="1028"/>
      <c r="BKB90" s="1028"/>
      <c r="BKC90" s="1028"/>
      <c r="BKD90" s="1028"/>
      <c r="BKE90" s="1028"/>
      <c r="BKF90" s="1028"/>
      <c r="BKG90" s="1028"/>
      <c r="BKH90" s="1028"/>
      <c r="BKI90" s="1028"/>
      <c r="BKJ90" s="1028"/>
      <c r="BKK90" s="1028"/>
      <c r="BKL90" s="1028"/>
      <c r="BKM90" s="1028"/>
      <c r="BKN90" s="1028"/>
      <c r="BKO90" s="1028"/>
      <c r="BKP90" s="1028"/>
      <c r="BKQ90" s="1028"/>
      <c r="BKR90" s="1028"/>
      <c r="BKS90" s="1028"/>
      <c r="BKT90" s="1028"/>
      <c r="BKU90" s="1028"/>
      <c r="BKV90" s="1028"/>
      <c r="BKW90" s="1028"/>
      <c r="BKX90" s="1028"/>
      <c r="BKY90" s="1028"/>
      <c r="BKZ90" s="1028"/>
      <c r="BLA90" s="1028"/>
      <c r="BLB90" s="1028"/>
      <c r="BLC90" s="1028"/>
      <c r="BLD90" s="1028"/>
      <c r="BLE90" s="1028"/>
      <c r="BLF90" s="1028"/>
      <c r="BLG90" s="1028"/>
      <c r="BLH90" s="1028"/>
      <c r="BLI90" s="1028"/>
      <c r="BLJ90" s="1028"/>
      <c r="BLK90" s="1028"/>
      <c r="BLL90" s="1028"/>
      <c r="BLM90" s="1028"/>
      <c r="BLN90" s="1028"/>
      <c r="BLO90" s="1028"/>
      <c r="BLP90" s="1028"/>
      <c r="BLQ90" s="1028"/>
      <c r="BLR90" s="1028"/>
      <c r="BLS90" s="1028"/>
      <c r="BLT90" s="1028"/>
      <c r="BLU90" s="1028"/>
      <c r="BLV90" s="1028"/>
      <c r="BLW90" s="1028"/>
      <c r="BLX90" s="1028"/>
      <c r="BLY90" s="1028"/>
      <c r="BLZ90" s="1028"/>
      <c r="BMA90" s="1028"/>
      <c r="BMB90" s="1028"/>
      <c r="BMC90" s="1028"/>
      <c r="BMD90" s="1028"/>
      <c r="BME90" s="1028"/>
      <c r="BMF90" s="1028"/>
      <c r="BMG90" s="1028"/>
      <c r="BMH90" s="1028"/>
      <c r="BMI90" s="1028"/>
      <c r="BMJ90" s="1028"/>
      <c r="BMK90" s="1028"/>
      <c r="BML90" s="1028"/>
      <c r="BMM90" s="1028"/>
      <c r="BMN90" s="1028"/>
      <c r="BMO90" s="1028"/>
      <c r="BMP90" s="1028"/>
      <c r="BMQ90" s="1028"/>
      <c r="BMR90" s="1028"/>
      <c r="BMS90" s="1028"/>
      <c r="BMT90" s="1028"/>
      <c r="BMU90" s="1028"/>
      <c r="BMV90" s="1028"/>
      <c r="BMW90" s="1028"/>
      <c r="BMX90" s="1028"/>
      <c r="BMY90" s="1028"/>
      <c r="BMZ90" s="1028"/>
      <c r="BNA90" s="1028"/>
      <c r="BNB90" s="1028"/>
      <c r="BNC90" s="1028"/>
      <c r="BND90" s="1028"/>
      <c r="BNE90" s="1028"/>
      <c r="BNF90" s="1028"/>
      <c r="BNG90" s="1028"/>
      <c r="BNH90" s="1028"/>
      <c r="BNI90" s="1028"/>
      <c r="BNJ90" s="1028"/>
      <c r="BNK90" s="1028"/>
      <c r="BNL90" s="1028"/>
      <c r="BNM90" s="1028"/>
      <c r="BNN90" s="1028"/>
      <c r="BNO90" s="1028"/>
      <c r="BNP90" s="1028"/>
      <c r="BNQ90" s="1028"/>
      <c r="BNR90" s="1028"/>
      <c r="BNS90" s="1028"/>
      <c r="BNT90" s="1028"/>
      <c r="BNU90" s="1028"/>
      <c r="BNV90" s="1028"/>
      <c r="BNW90" s="1028"/>
      <c r="BNX90" s="1028"/>
      <c r="BNY90" s="1028"/>
      <c r="BNZ90" s="1028"/>
      <c r="BOA90" s="1028"/>
      <c r="BOB90" s="1028"/>
      <c r="BOC90" s="1028"/>
      <c r="BOD90" s="1028"/>
      <c r="BOE90" s="1028"/>
      <c r="BOF90" s="1028"/>
      <c r="BOG90" s="1028"/>
      <c r="BOH90" s="1028"/>
      <c r="BOI90" s="1028"/>
      <c r="BOJ90" s="1028"/>
      <c r="BOK90" s="1028"/>
      <c r="BOL90" s="1028"/>
      <c r="BOM90" s="1028"/>
      <c r="BON90" s="1028"/>
      <c r="BOO90" s="1028"/>
      <c r="BOP90" s="1028"/>
      <c r="BOQ90" s="1028"/>
      <c r="BOR90" s="1028"/>
      <c r="BOS90" s="1028"/>
      <c r="BOT90" s="1028"/>
      <c r="BOU90" s="1028"/>
      <c r="BOV90" s="1028"/>
      <c r="BOW90" s="1028"/>
      <c r="BOX90" s="1028"/>
      <c r="BOY90" s="1028"/>
      <c r="BOZ90" s="1028"/>
      <c r="BPA90" s="1028"/>
      <c r="BPB90" s="1028"/>
      <c r="BPC90" s="1028"/>
      <c r="BPD90" s="1028"/>
      <c r="BPE90" s="1028"/>
      <c r="BPF90" s="1028"/>
      <c r="BPG90" s="1028"/>
      <c r="BPH90" s="1028"/>
      <c r="BPI90" s="1028"/>
      <c r="BPJ90" s="1028"/>
      <c r="BPK90" s="1028"/>
      <c r="BPL90" s="1028"/>
      <c r="BPM90" s="1028"/>
      <c r="BPN90" s="1028"/>
      <c r="BPO90" s="1028"/>
      <c r="BPP90" s="1028"/>
      <c r="BPQ90" s="1028"/>
      <c r="BPR90" s="1028"/>
      <c r="BPS90" s="1028"/>
      <c r="BPT90" s="1028"/>
      <c r="BPU90" s="1028"/>
      <c r="BPV90" s="1028"/>
      <c r="BPW90" s="1028"/>
      <c r="BPX90" s="1028"/>
      <c r="BPY90" s="1028"/>
      <c r="BPZ90" s="1028"/>
      <c r="BQA90" s="1028"/>
      <c r="BQB90" s="1028"/>
      <c r="BQC90" s="1028"/>
      <c r="BQD90" s="1028"/>
      <c r="BQE90" s="1028"/>
      <c r="BQF90" s="1028"/>
      <c r="BQG90" s="1028"/>
      <c r="BQH90" s="1028"/>
      <c r="BQI90" s="1028"/>
      <c r="BQJ90" s="1028"/>
      <c r="BQK90" s="1028"/>
      <c r="BQL90" s="1028"/>
      <c r="BQM90" s="1028"/>
      <c r="BQN90" s="1028"/>
      <c r="BQO90" s="1028"/>
      <c r="BQP90" s="1028"/>
      <c r="BQQ90" s="1028"/>
      <c r="BQR90" s="1028"/>
      <c r="BQS90" s="1028"/>
      <c r="BQT90" s="1028"/>
      <c r="BQU90" s="1028"/>
      <c r="BQV90" s="1028"/>
      <c r="BQW90" s="1028"/>
      <c r="BQX90" s="1028"/>
      <c r="BQY90" s="1028"/>
      <c r="BQZ90" s="1028"/>
      <c r="BRA90" s="1028"/>
      <c r="BRB90" s="1028"/>
      <c r="BRC90" s="1028"/>
      <c r="BRD90" s="1028"/>
      <c r="BRE90" s="1028"/>
      <c r="BRF90" s="1028"/>
      <c r="BRG90" s="1028"/>
      <c r="BRH90" s="1028"/>
      <c r="BRI90" s="1028"/>
      <c r="BRJ90" s="1028"/>
      <c r="BRK90" s="1028"/>
      <c r="BRL90" s="1028"/>
      <c r="BRM90" s="1028"/>
      <c r="BRN90" s="1028"/>
      <c r="BRO90" s="1028"/>
      <c r="BRP90" s="1028"/>
      <c r="BRQ90" s="1028"/>
      <c r="BRR90" s="1028"/>
      <c r="BRS90" s="1028"/>
      <c r="BRT90" s="1028"/>
      <c r="BRU90" s="1028"/>
      <c r="BRV90" s="1028"/>
      <c r="BRW90" s="1028"/>
      <c r="BRX90" s="1028"/>
      <c r="BRY90" s="1028"/>
      <c r="BRZ90" s="1028"/>
      <c r="BSA90" s="1028"/>
      <c r="BSB90" s="1028"/>
      <c r="BSC90" s="1028"/>
      <c r="BSD90" s="1028"/>
      <c r="BSE90" s="1028"/>
      <c r="BSF90" s="1028"/>
      <c r="BSG90" s="1028"/>
      <c r="BSH90" s="1028"/>
      <c r="BSI90" s="1028"/>
      <c r="BSJ90" s="1028"/>
      <c r="BSK90" s="1028"/>
      <c r="BSL90" s="1028"/>
      <c r="BSM90" s="1028"/>
      <c r="BSN90" s="1028"/>
      <c r="BSO90" s="1028"/>
      <c r="BSP90" s="1028"/>
      <c r="BSQ90" s="1028"/>
      <c r="BSR90" s="1028"/>
      <c r="BSS90" s="1028"/>
      <c r="BST90" s="1028"/>
      <c r="BSU90" s="1028"/>
      <c r="BSV90" s="1028"/>
      <c r="BSW90" s="1028"/>
      <c r="BSX90" s="1028"/>
      <c r="BSY90" s="1028"/>
      <c r="BSZ90" s="1028"/>
      <c r="BTA90" s="1028"/>
      <c r="BTB90" s="1028"/>
      <c r="BTC90" s="1028"/>
      <c r="BTD90" s="1028"/>
      <c r="BTE90" s="1028"/>
      <c r="BTF90" s="1028"/>
      <c r="BTG90" s="1028"/>
      <c r="BTH90" s="1028"/>
      <c r="BTI90" s="1028"/>
      <c r="BTJ90" s="1028"/>
      <c r="BTK90" s="1028"/>
      <c r="BTL90" s="1028"/>
      <c r="BTM90" s="1028"/>
      <c r="BTN90" s="1028"/>
      <c r="BTO90" s="1028"/>
      <c r="BTP90" s="1028"/>
      <c r="BTQ90" s="1028"/>
      <c r="BTR90" s="1028"/>
      <c r="BTS90" s="1028"/>
      <c r="BTT90" s="1028"/>
      <c r="BTU90" s="1028"/>
      <c r="BTV90" s="1028"/>
      <c r="BTW90" s="1028"/>
      <c r="BTX90" s="1028"/>
      <c r="BTY90" s="1028"/>
      <c r="BTZ90" s="1028"/>
      <c r="BUA90" s="1028"/>
      <c r="BUB90" s="1028"/>
      <c r="BUC90" s="1028"/>
      <c r="BUD90" s="1028"/>
      <c r="BUE90" s="1028"/>
      <c r="BUF90" s="1028"/>
      <c r="BUG90" s="1028"/>
      <c r="BUH90" s="1028"/>
      <c r="BUI90" s="1028"/>
      <c r="BUJ90" s="1028"/>
      <c r="BUK90" s="1028"/>
      <c r="BUL90" s="1028"/>
      <c r="BUM90" s="1028"/>
      <c r="BUN90" s="1028"/>
      <c r="BUO90" s="1028"/>
      <c r="BUP90" s="1028"/>
      <c r="BUQ90" s="1028"/>
      <c r="BUR90" s="1028"/>
      <c r="BUS90" s="1028"/>
      <c r="BUT90" s="1028"/>
      <c r="BUU90" s="1028"/>
      <c r="BUV90" s="1028"/>
      <c r="BUW90" s="1028"/>
      <c r="BUX90" s="1028"/>
      <c r="BUY90" s="1028"/>
      <c r="BUZ90" s="1028"/>
      <c r="BVA90" s="1028"/>
      <c r="BVB90" s="1028"/>
      <c r="BVC90" s="1028"/>
      <c r="BVD90" s="1028"/>
      <c r="BVE90" s="1028"/>
      <c r="BVF90" s="1028"/>
      <c r="BVG90" s="1028"/>
      <c r="BVH90" s="1028"/>
      <c r="BVI90" s="1028"/>
      <c r="BVJ90" s="1028"/>
      <c r="BVK90" s="1028"/>
      <c r="BVL90" s="1028"/>
      <c r="BVM90" s="1028"/>
      <c r="BVN90" s="1028"/>
      <c r="BVO90" s="1028"/>
      <c r="BVP90" s="1028"/>
      <c r="BVQ90" s="1028"/>
      <c r="BVR90" s="1028"/>
      <c r="BVS90" s="1028"/>
      <c r="BVT90" s="1028"/>
      <c r="BVU90" s="1028"/>
      <c r="BVV90" s="1028"/>
      <c r="BVW90" s="1028"/>
      <c r="BVX90" s="1028"/>
      <c r="BVY90" s="1028"/>
      <c r="BVZ90" s="1028"/>
      <c r="BWA90" s="1028"/>
      <c r="BWB90" s="1028"/>
      <c r="BWC90" s="1028"/>
      <c r="BWD90" s="1028"/>
      <c r="BWE90" s="1028"/>
      <c r="BWF90" s="1028"/>
      <c r="BWG90" s="1028"/>
      <c r="BWH90" s="1028"/>
      <c r="BWI90" s="1028"/>
      <c r="BWJ90" s="1028"/>
      <c r="BWK90" s="1028"/>
      <c r="BWL90" s="1028"/>
      <c r="BWM90" s="1028"/>
      <c r="BWN90" s="1028"/>
      <c r="BWO90" s="1028"/>
      <c r="BWP90" s="1028"/>
      <c r="BWQ90" s="1028"/>
      <c r="BWR90" s="1028"/>
      <c r="BWS90" s="1028"/>
      <c r="BWT90" s="1028"/>
      <c r="BWU90" s="1028"/>
      <c r="BWV90" s="1028"/>
      <c r="BWW90" s="1028"/>
      <c r="BWX90" s="1028"/>
      <c r="BWY90" s="1028"/>
      <c r="BWZ90" s="1028"/>
      <c r="BXA90" s="1028"/>
      <c r="BXB90" s="1028"/>
      <c r="BXC90" s="1028"/>
      <c r="BXD90" s="1028"/>
      <c r="BXE90" s="1028"/>
      <c r="BXF90" s="1028"/>
      <c r="BXG90" s="1028"/>
      <c r="BXH90" s="1028"/>
      <c r="BXI90" s="1028"/>
      <c r="BXJ90" s="1028"/>
      <c r="BXK90" s="1028"/>
      <c r="BXL90" s="1028"/>
      <c r="BXM90" s="1028"/>
      <c r="BXN90" s="1028"/>
      <c r="BXO90" s="1028"/>
      <c r="BXP90" s="1028"/>
      <c r="BXQ90" s="1028"/>
      <c r="BXR90" s="1028"/>
      <c r="BXS90" s="1028"/>
      <c r="BXT90" s="1028"/>
      <c r="BXU90" s="1028"/>
      <c r="BXV90" s="1028"/>
      <c r="BXW90" s="1028"/>
      <c r="BXX90" s="1028"/>
      <c r="BXY90" s="1028"/>
      <c r="BXZ90" s="1028"/>
      <c r="BYA90" s="1028"/>
      <c r="BYB90" s="1028"/>
      <c r="BYC90" s="1028"/>
      <c r="BYD90" s="1028"/>
      <c r="BYE90" s="1028"/>
      <c r="BYF90" s="1028"/>
      <c r="BYG90" s="1028"/>
      <c r="BYH90" s="1028"/>
      <c r="BYI90" s="1028"/>
      <c r="BYJ90" s="1028"/>
      <c r="BYK90" s="1028"/>
      <c r="BYL90" s="1028"/>
      <c r="BYM90" s="1028"/>
      <c r="BYN90" s="1028"/>
      <c r="BYO90" s="1028"/>
      <c r="BYP90" s="1028"/>
      <c r="BYQ90" s="1028"/>
      <c r="BYR90" s="1028"/>
      <c r="BYS90" s="1028"/>
      <c r="BYT90" s="1028"/>
      <c r="BYU90" s="1028"/>
      <c r="BYV90" s="1028"/>
      <c r="BYW90" s="1028"/>
      <c r="BYX90" s="1028"/>
      <c r="BYY90" s="1028"/>
      <c r="BYZ90" s="1028"/>
      <c r="BZA90" s="1028"/>
      <c r="BZB90" s="1028"/>
      <c r="BZC90" s="1028"/>
      <c r="BZD90" s="1028"/>
      <c r="BZE90" s="1028"/>
      <c r="BZF90" s="1028"/>
      <c r="BZG90" s="1028"/>
      <c r="BZH90" s="1028"/>
      <c r="BZI90" s="1028"/>
      <c r="BZJ90" s="1028"/>
      <c r="BZK90" s="1028"/>
      <c r="BZL90" s="1028"/>
      <c r="BZM90" s="1028"/>
      <c r="BZN90" s="1028"/>
      <c r="BZO90" s="1028"/>
      <c r="BZP90" s="1028"/>
      <c r="BZQ90" s="1028"/>
      <c r="BZR90" s="1028"/>
      <c r="BZS90" s="1028"/>
      <c r="BZT90" s="1028"/>
      <c r="BZU90" s="1028"/>
      <c r="BZV90" s="1028"/>
      <c r="BZW90" s="1028"/>
      <c r="BZX90" s="1028"/>
      <c r="BZY90" s="1028"/>
      <c r="BZZ90" s="1028"/>
      <c r="CAA90" s="1028"/>
      <c r="CAB90" s="1028"/>
      <c r="CAC90" s="1028"/>
      <c r="CAD90" s="1028"/>
      <c r="CAE90" s="1028"/>
      <c r="CAF90" s="1028"/>
      <c r="CAG90" s="1028"/>
      <c r="CAH90" s="1028"/>
      <c r="CAI90" s="1028"/>
      <c r="CAJ90" s="1028"/>
      <c r="CAK90" s="1028"/>
      <c r="CAL90" s="1028"/>
      <c r="CAM90" s="1028"/>
      <c r="CAN90" s="1028"/>
      <c r="CAO90" s="1028"/>
      <c r="CAP90" s="1028"/>
      <c r="CAQ90" s="1028"/>
      <c r="CAR90" s="1028"/>
      <c r="CAS90" s="1028"/>
      <c r="CAT90" s="1028"/>
      <c r="CAU90" s="1028"/>
      <c r="CAV90" s="1028"/>
      <c r="CAW90" s="1028"/>
      <c r="CAX90" s="1028"/>
      <c r="CAY90" s="1028"/>
      <c r="CAZ90" s="1028"/>
      <c r="CBA90" s="1028"/>
      <c r="CBB90" s="1028"/>
      <c r="CBC90" s="1028"/>
      <c r="CBD90" s="1028"/>
      <c r="CBE90" s="1028"/>
      <c r="CBF90" s="1028"/>
      <c r="CBG90" s="1028"/>
      <c r="CBH90" s="1028"/>
      <c r="CBI90" s="1028"/>
      <c r="CBJ90" s="1028"/>
      <c r="CBK90" s="1028"/>
      <c r="CBL90" s="1028"/>
      <c r="CBM90" s="1028"/>
      <c r="CBN90" s="1028"/>
      <c r="CBO90" s="1028"/>
      <c r="CBP90" s="1028"/>
      <c r="CBQ90" s="1028"/>
      <c r="CBR90" s="1028"/>
      <c r="CBS90" s="1028"/>
      <c r="CBT90" s="1028"/>
      <c r="CBU90" s="1028"/>
      <c r="CBV90" s="1028"/>
      <c r="CBW90" s="1028"/>
      <c r="CBX90" s="1028"/>
      <c r="CBY90" s="1028"/>
      <c r="CBZ90" s="1028"/>
      <c r="CCA90" s="1028"/>
      <c r="CCB90" s="1028"/>
      <c r="CCC90" s="1028"/>
      <c r="CCD90" s="1028"/>
      <c r="CCE90" s="1028"/>
      <c r="CCF90" s="1028"/>
      <c r="CCG90" s="1028"/>
      <c r="CCH90" s="1028"/>
      <c r="CCI90" s="1028"/>
      <c r="CCJ90" s="1028"/>
      <c r="CCK90" s="1028"/>
      <c r="CCL90" s="1028"/>
      <c r="CCM90" s="1028"/>
      <c r="CCN90" s="1028"/>
      <c r="CCO90" s="1028"/>
      <c r="CCP90" s="1028"/>
      <c r="CCQ90" s="1028"/>
      <c r="CCR90" s="1028"/>
      <c r="CCS90" s="1028"/>
      <c r="CCT90" s="1028"/>
      <c r="CCU90" s="1028"/>
      <c r="CCV90" s="1028"/>
      <c r="CCW90" s="1028"/>
      <c r="CCX90" s="1028"/>
      <c r="CCY90" s="1028"/>
      <c r="CCZ90" s="1028"/>
      <c r="CDA90" s="1028"/>
      <c r="CDB90" s="1028"/>
      <c r="CDC90" s="1028"/>
      <c r="CDD90" s="1028"/>
      <c r="CDE90" s="1028"/>
      <c r="CDF90" s="1028"/>
      <c r="CDG90" s="1028"/>
      <c r="CDH90" s="1028"/>
      <c r="CDI90" s="1028"/>
      <c r="CDJ90" s="1028"/>
      <c r="CDK90" s="1028"/>
      <c r="CDL90" s="1028"/>
      <c r="CDM90" s="1028"/>
      <c r="CDN90" s="1028"/>
      <c r="CDO90" s="1028"/>
      <c r="CDP90" s="1028"/>
      <c r="CDQ90" s="1028"/>
      <c r="CDR90" s="1028"/>
      <c r="CDS90" s="1028"/>
      <c r="CDT90" s="1028"/>
      <c r="CDU90" s="1028"/>
      <c r="CDV90" s="1028"/>
      <c r="CDW90" s="1028"/>
      <c r="CDX90" s="1028"/>
      <c r="CDY90" s="1028"/>
      <c r="CDZ90" s="1028"/>
      <c r="CEA90" s="1028"/>
      <c r="CEB90" s="1028"/>
      <c r="CEC90" s="1028"/>
      <c r="CED90" s="1028"/>
      <c r="CEE90" s="1028"/>
      <c r="CEF90" s="1028"/>
      <c r="CEG90" s="1028"/>
      <c r="CEH90" s="1028"/>
      <c r="CEI90" s="1028"/>
      <c r="CEJ90" s="1028"/>
      <c r="CEK90" s="1028"/>
      <c r="CEL90" s="1028"/>
      <c r="CEM90" s="1028"/>
      <c r="CEN90" s="1028"/>
      <c r="CEO90" s="1028"/>
      <c r="CEP90" s="1028"/>
      <c r="CEQ90" s="1028"/>
      <c r="CER90" s="1028"/>
      <c r="CES90" s="1028"/>
      <c r="CET90" s="1028"/>
      <c r="CEU90" s="1028"/>
      <c r="CEV90" s="1028"/>
      <c r="CEW90" s="1028"/>
      <c r="CEX90" s="1028"/>
      <c r="CEY90" s="1028"/>
      <c r="CEZ90" s="1028"/>
      <c r="CFA90" s="1028"/>
      <c r="CFB90" s="1028"/>
      <c r="CFC90" s="1028"/>
      <c r="CFD90" s="1028"/>
      <c r="CFE90" s="1028"/>
      <c r="CFF90" s="1028"/>
      <c r="CFG90" s="1028"/>
      <c r="CFH90" s="1028"/>
      <c r="CFI90" s="1028"/>
      <c r="CFJ90" s="1028"/>
      <c r="CFK90" s="1028"/>
      <c r="CFL90" s="1028"/>
      <c r="CFM90" s="1028"/>
      <c r="CFN90" s="1028"/>
      <c r="CFO90" s="1028"/>
      <c r="CFP90" s="1028"/>
      <c r="CFQ90" s="1028"/>
      <c r="CFR90" s="1028"/>
      <c r="CFS90" s="1028"/>
      <c r="CFT90" s="1028"/>
      <c r="CFU90" s="1028"/>
      <c r="CFV90" s="1028"/>
      <c r="CFW90" s="1028"/>
      <c r="CFX90" s="1028"/>
      <c r="CFY90" s="1028"/>
      <c r="CFZ90" s="1028"/>
      <c r="CGA90" s="1028"/>
      <c r="CGB90" s="1028"/>
      <c r="CGC90" s="1028"/>
      <c r="CGD90" s="1028"/>
      <c r="CGE90" s="1028"/>
      <c r="CGF90" s="1028"/>
      <c r="CGG90" s="1028"/>
      <c r="CGH90" s="1028"/>
      <c r="CGI90" s="1028"/>
      <c r="CGJ90" s="1028"/>
      <c r="CGK90" s="1028"/>
      <c r="CGL90" s="1028"/>
      <c r="CGM90" s="1028"/>
      <c r="CGN90" s="1028"/>
      <c r="CGO90" s="1028"/>
      <c r="CGP90" s="1028"/>
      <c r="CGQ90" s="1028"/>
      <c r="CGR90" s="1028"/>
      <c r="CGS90" s="1028"/>
      <c r="CGT90" s="1028"/>
      <c r="CGU90" s="1028"/>
      <c r="CGV90" s="1028"/>
      <c r="CGW90" s="1028"/>
      <c r="CGX90" s="1028"/>
      <c r="CGY90" s="1028"/>
      <c r="CGZ90" s="1028"/>
      <c r="CHA90" s="1028"/>
      <c r="CHB90" s="1028"/>
      <c r="CHC90" s="1028"/>
      <c r="CHD90" s="1028"/>
      <c r="CHE90" s="1028"/>
      <c r="CHF90" s="1028"/>
      <c r="CHG90" s="1028"/>
      <c r="CHH90" s="1028"/>
      <c r="CHI90" s="1028"/>
      <c r="CHJ90" s="1028"/>
      <c r="CHK90" s="1028"/>
      <c r="CHL90" s="1028"/>
      <c r="CHM90" s="1028"/>
      <c r="CHN90" s="1028"/>
      <c r="CHO90" s="1028"/>
      <c r="CHP90" s="1028"/>
      <c r="CHQ90" s="1028"/>
      <c r="CHR90" s="1028"/>
      <c r="CHS90" s="1028"/>
      <c r="CHT90" s="1028"/>
      <c r="CHU90" s="1028"/>
      <c r="CHV90" s="1028"/>
      <c r="CHW90" s="1028"/>
      <c r="CHX90" s="1028"/>
      <c r="CHY90" s="1028"/>
      <c r="CHZ90" s="1028"/>
      <c r="CIA90" s="1028"/>
      <c r="CIB90" s="1028"/>
      <c r="CIC90" s="1028"/>
      <c r="CID90" s="1028"/>
      <c r="CIE90" s="1028"/>
      <c r="CIF90" s="1028"/>
      <c r="CIG90" s="1028"/>
      <c r="CIH90" s="1028"/>
      <c r="CII90" s="1028"/>
      <c r="CIJ90" s="1028"/>
      <c r="CIK90" s="1028"/>
      <c r="CIL90" s="1028"/>
      <c r="CIM90" s="1028"/>
      <c r="CIN90" s="1028"/>
      <c r="CIO90" s="1028"/>
      <c r="CIP90" s="1028"/>
      <c r="CIQ90" s="1028"/>
      <c r="CIR90" s="1028"/>
      <c r="CIS90" s="1028"/>
      <c r="CIT90" s="1028"/>
      <c r="CIU90" s="1028"/>
      <c r="CIV90" s="1028"/>
      <c r="CIW90" s="1028"/>
      <c r="CIX90" s="1028"/>
      <c r="CIY90" s="1028"/>
      <c r="CIZ90" s="1028"/>
      <c r="CJA90" s="1028"/>
      <c r="CJB90" s="1028"/>
      <c r="CJC90" s="1028"/>
      <c r="CJD90" s="1028"/>
      <c r="CJE90" s="1028"/>
      <c r="CJF90" s="1028"/>
      <c r="CJG90" s="1028"/>
      <c r="CJH90" s="1028"/>
      <c r="CJI90" s="1028"/>
      <c r="CJJ90" s="1028"/>
      <c r="CJK90" s="1028"/>
      <c r="CJL90" s="1028"/>
      <c r="CJM90" s="1028"/>
      <c r="CJN90" s="1028"/>
      <c r="CJO90" s="1028"/>
      <c r="CJP90" s="1028"/>
      <c r="CJQ90" s="1028"/>
      <c r="CJR90" s="1028"/>
      <c r="CJS90" s="1028"/>
      <c r="CJT90" s="1028"/>
      <c r="CJU90" s="1028"/>
      <c r="CJV90" s="1028"/>
      <c r="CJW90" s="1028"/>
      <c r="CJX90" s="1028"/>
      <c r="CJY90" s="1028"/>
      <c r="CJZ90" s="1028"/>
      <c r="CKA90" s="1028"/>
      <c r="CKB90" s="1028"/>
      <c r="CKC90" s="1028"/>
      <c r="CKD90" s="1028"/>
      <c r="CKE90" s="1028"/>
      <c r="CKF90" s="1028"/>
      <c r="CKG90" s="1028"/>
      <c r="CKH90" s="1028"/>
      <c r="CKI90" s="1028"/>
      <c r="CKJ90" s="1028"/>
      <c r="CKK90" s="1028"/>
      <c r="CKL90" s="1028"/>
      <c r="CKM90" s="1028"/>
      <c r="CKN90" s="1028"/>
      <c r="CKO90" s="1028"/>
      <c r="CKP90" s="1028"/>
      <c r="CKQ90" s="1028"/>
      <c r="CKR90" s="1028"/>
      <c r="CKS90" s="1028"/>
      <c r="CKT90" s="1028"/>
      <c r="CKU90" s="1028"/>
      <c r="CKV90" s="1028"/>
      <c r="CKW90" s="1028"/>
      <c r="CKX90" s="1028"/>
      <c r="CKY90" s="1028"/>
      <c r="CKZ90" s="1028"/>
      <c r="CLA90" s="1028"/>
      <c r="CLB90" s="1028"/>
      <c r="CLC90" s="1028"/>
      <c r="CLD90" s="1028"/>
      <c r="CLE90" s="1028"/>
      <c r="CLF90" s="1028"/>
      <c r="CLG90" s="1028"/>
      <c r="CLH90" s="1028"/>
      <c r="CLI90" s="1028"/>
      <c r="CLJ90" s="1028"/>
      <c r="CLK90" s="1028"/>
      <c r="CLL90" s="1028"/>
      <c r="CLM90" s="1028"/>
      <c r="CLN90" s="1028"/>
      <c r="CLO90" s="1028"/>
      <c r="CLP90" s="1028"/>
      <c r="CLQ90" s="1028"/>
      <c r="CLR90" s="1028"/>
      <c r="CLS90" s="1028"/>
      <c r="CLT90" s="1028"/>
      <c r="CLU90" s="1028"/>
      <c r="CLV90" s="1028"/>
      <c r="CLW90" s="1028"/>
      <c r="CLX90" s="1028"/>
      <c r="CLY90" s="1028"/>
      <c r="CLZ90" s="1028"/>
      <c r="CMA90" s="1028"/>
      <c r="CMB90" s="1028"/>
      <c r="CMC90" s="1028"/>
      <c r="CMD90" s="1028"/>
      <c r="CME90" s="1028"/>
      <c r="CMF90" s="1028"/>
      <c r="CMG90" s="1028"/>
      <c r="CMH90" s="1028"/>
      <c r="CMI90" s="1028"/>
      <c r="CMJ90" s="1028"/>
      <c r="CMK90" s="1028"/>
      <c r="CML90" s="1028"/>
      <c r="CMM90" s="1028"/>
      <c r="CMN90" s="1028"/>
      <c r="CMO90" s="1028"/>
      <c r="CMP90" s="1028"/>
      <c r="CMQ90" s="1028"/>
      <c r="CMR90" s="1028"/>
      <c r="CMS90" s="1028"/>
      <c r="CMT90" s="1028"/>
      <c r="CMU90" s="1028"/>
      <c r="CMV90" s="1028"/>
      <c r="CMW90" s="1028"/>
      <c r="CMX90" s="1028"/>
      <c r="CMY90" s="1028"/>
      <c r="CMZ90" s="1028"/>
      <c r="CNA90" s="1028"/>
      <c r="CNB90" s="1028"/>
      <c r="CNC90" s="1028"/>
      <c r="CND90" s="1028"/>
      <c r="CNE90" s="1028"/>
      <c r="CNF90" s="1028"/>
      <c r="CNG90" s="1028"/>
      <c r="CNH90" s="1028"/>
      <c r="CNI90" s="1028"/>
      <c r="CNJ90" s="1028"/>
      <c r="CNK90" s="1028"/>
      <c r="CNL90" s="1028"/>
      <c r="CNM90" s="1028"/>
      <c r="CNN90" s="1028"/>
      <c r="CNO90" s="1028"/>
      <c r="CNP90" s="1028"/>
      <c r="CNQ90" s="1028"/>
      <c r="CNR90" s="1028"/>
      <c r="CNS90" s="1028"/>
      <c r="CNT90" s="1028"/>
      <c r="CNU90" s="1028"/>
      <c r="CNV90" s="1028"/>
      <c r="CNW90" s="1028"/>
      <c r="CNX90" s="1028"/>
      <c r="CNY90" s="1028"/>
      <c r="CNZ90" s="1028"/>
      <c r="COA90" s="1028"/>
      <c r="COB90" s="1028"/>
      <c r="COC90" s="1028"/>
      <c r="COD90" s="1028"/>
      <c r="COE90" s="1028"/>
      <c r="COF90" s="1028"/>
      <c r="COG90" s="1028"/>
      <c r="COH90" s="1028"/>
      <c r="COI90" s="1028"/>
      <c r="COJ90" s="1028"/>
      <c r="COK90" s="1028"/>
      <c r="COL90" s="1028"/>
      <c r="COM90" s="1028"/>
      <c r="CON90" s="1028"/>
      <c r="COO90" s="1028"/>
      <c r="COP90" s="1028"/>
      <c r="COQ90" s="1028"/>
      <c r="COR90" s="1028"/>
      <c r="COS90" s="1028"/>
      <c r="COT90" s="1028"/>
      <c r="COU90" s="1028"/>
      <c r="COV90" s="1028"/>
      <c r="COW90" s="1028"/>
      <c r="COX90" s="1028"/>
      <c r="COY90" s="1028"/>
      <c r="COZ90" s="1028"/>
      <c r="CPA90" s="1028"/>
      <c r="CPB90" s="1028"/>
      <c r="CPC90" s="1028"/>
      <c r="CPD90" s="1028"/>
      <c r="CPE90" s="1028"/>
      <c r="CPF90" s="1028"/>
      <c r="CPG90" s="1028"/>
      <c r="CPH90" s="1028"/>
      <c r="CPI90" s="1028"/>
      <c r="CPJ90" s="1028"/>
      <c r="CPK90" s="1028"/>
      <c r="CPL90" s="1028"/>
      <c r="CPM90" s="1028"/>
      <c r="CPN90" s="1028"/>
      <c r="CPO90" s="1028"/>
      <c r="CPP90" s="1028"/>
      <c r="CPQ90" s="1028"/>
      <c r="CPR90" s="1028"/>
      <c r="CPS90" s="1028"/>
      <c r="CPT90" s="1028"/>
      <c r="CPU90" s="1028"/>
      <c r="CPV90" s="1028"/>
      <c r="CPW90" s="1028"/>
      <c r="CPX90" s="1028"/>
      <c r="CPY90" s="1028"/>
      <c r="CPZ90" s="1028"/>
      <c r="CQA90" s="1028"/>
      <c r="CQB90" s="1028"/>
      <c r="CQC90" s="1028"/>
      <c r="CQD90" s="1028"/>
      <c r="CQE90" s="1028"/>
      <c r="CQF90" s="1028"/>
      <c r="CQG90" s="1028"/>
      <c r="CQH90" s="1028"/>
      <c r="CQI90" s="1028"/>
      <c r="CQJ90" s="1028"/>
      <c r="CQK90" s="1028"/>
      <c r="CQL90" s="1028"/>
      <c r="CQM90" s="1028"/>
      <c r="CQN90" s="1028"/>
      <c r="CQO90" s="1028"/>
      <c r="CQP90" s="1028"/>
      <c r="CQQ90" s="1028"/>
      <c r="CQR90" s="1028"/>
      <c r="CQS90" s="1028"/>
      <c r="CQT90" s="1028"/>
      <c r="CQU90" s="1028"/>
      <c r="CQV90" s="1028"/>
      <c r="CQW90" s="1028"/>
      <c r="CQX90" s="1028"/>
      <c r="CQY90" s="1028"/>
      <c r="CQZ90" s="1028"/>
      <c r="CRA90" s="1028"/>
      <c r="CRB90" s="1028"/>
      <c r="CRC90" s="1028"/>
      <c r="CRD90" s="1028"/>
      <c r="CRE90" s="1028"/>
      <c r="CRF90" s="1028"/>
      <c r="CRG90" s="1028"/>
      <c r="CRH90" s="1028"/>
      <c r="CRI90" s="1028"/>
      <c r="CRJ90" s="1028"/>
      <c r="CRK90" s="1028"/>
      <c r="CRL90" s="1028"/>
      <c r="CRM90" s="1028"/>
      <c r="CRN90" s="1028"/>
      <c r="CRO90" s="1028"/>
      <c r="CRP90" s="1028"/>
      <c r="CRQ90" s="1028"/>
      <c r="CRR90" s="1028"/>
      <c r="CRS90" s="1028"/>
      <c r="CRT90" s="1028"/>
      <c r="CRU90" s="1028"/>
      <c r="CRV90" s="1028"/>
      <c r="CRW90" s="1028"/>
      <c r="CRX90" s="1028"/>
      <c r="CRY90" s="1028"/>
      <c r="CRZ90" s="1028"/>
      <c r="CSA90" s="1028"/>
      <c r="CSB90" s="1028"/>
      <c r="CSC90" s="1028"/>
      <c r="CSD90" s="1028"/>
      <c r="CSE90" s="1028"/>
      <c r="CSF90" s="1028"/>
      <c r="CSG90" s="1028"/>
      <c r="CSH90" s="1028"/>
      <c r="CSI90" s="1028"/>
      <c r="CSJ90" s="1028"/>
      <c r="CSK90" s="1028"/>
      <c r="CSL90" s="1028"/>
      <c r="CSM90" s="1028"/>
      <c r="CSN90" s="1028"/>
      <c r="CSO90" s="1028"/>
      <c r="CSP90" s="1028"/>
      <c r="CSQ90" s="1028"/>
      <c r="CSR90" s="1028"/>
      <c r="CSS90" s="1028"/>
      <c r="CST90" s="1028"/>
      <c r="CSU90" s="1028"/>
      <c r="CSV90" s="1028"/>
      <c r="CSW90" s="1028"/>
      <c r="CSX90" s="1028"/>
      <c r="CSY90" s="1028"/>
      <c r="CSZ90" s="1028"/>
      <c r="CTA90" s="1028"/>
      <c r="CTB90" s="1028"/>
      <c r="CTC90" s="1028"/>
      <c r="CTD90" s="1028"/>
      <c r="CTE90" s="1028"/>
    </row>
    <row r="91" spans="1:2553" x14ac:dyDescent="0.2">
      <c r="B91" s="1030" t="s">
        <v>3099</v>
      </c>
      <c r="C91" s="992" t="s">
        <v>3100</v>
      </c>
      <c r="D91" s="992" t="s">
        <v>2351</v>
      </c>
      <c r="E91" s="987" t="s">
        <v>5</v>
      </c>
      <c r="F91" s="987" t="s">
        <v>775</v>
      </c>
      <c r="G91" s="987">
        <v>20.829363000000001</v>
      </c>
      <c r="H91" s="987">
        <v>100.63364300000001</v>
      </c>
      <c r="I91" s="987" t="s">
        <v>3020</v>
      </c>
      <c r="J91" s="987" t="s">
        <v>3021</v>
      </c>
      <c r="K91" s="1007" t="s">
        <v>11</v>
      </c>
      <c r="L91" s="1007" t="s">
        <v>431</v>
      </c>
      <c r="M91" s="988">
        <v>2024</v>
      </c>
      <c r="N91" s="989">
        <v>180</v>
      </c>
      <c r="O91" s="987">
        <v>730</v>
      </c>
      <c r="P91" s="987" t="s">
        <v>0</v>
      </c>
      <c r="Q91" s="990">
        <v>139.099999999999</v>
      </c>
      <c r="R91" s="990">
        <v>614</v>
      </c>
      <c r="S91" s="987"/>
      <c r="T91" s="987">
        <v>71</v>
      </c>
      <c r="U91" s="987">
        <v>480</v>
      </c>
      <c r="V91" s="987"/>
      <c r="W91" s="987"/>
      <c r="X91" s="987">
        <v>100</v>
      </c>
      <c r="Y91" s="987">
        <v>0</v>
      </c>
      <c r="Z91" s="987">
        <v>0</v>
      </c>
      <c r="AA91" s="987">
        <v>0</v>
      </c>
      <c r="AB91" s="987">
        <v>0</v>
      </c>
      <c r="AC91" s="987">
        <v>0</v>
      </c>
      <c r="AD91" s="987">
        <v>0</v>
      </c>
      <c r="AE91" s="992"/>
      <c r="AF91" s="992"/>
      <c r="AG91" s="992"/>
      <c r="AH91" s="993" t="s">
        <v>3246</v>
      </c>
      <c r="AI91" s="994" t="s">
        <v>774</v>
      </c>
    </row>
    <row r="92" spans="1:2553" ht="14" customHeight="1" x14ac:dyDescent="0.2">
      <c r="A92" s="1373"/>
      <c r="B92" s="1119" t="s">
        <v>773</v>
      </c>
      <c r="C92" s="1120"/>
      <c r="D92" s="1120" t="s">
        <v>2340</v>
      </c>
      <c r="E92" s="977" t="s">
        <v>5</v>
      </c>
      <c r="F92" s="977" t="s">
        <v>773</v>
      </c>
      <c r="G92" s="977">
        <v>19.013318000000002</v>
      </c>
      <c r="H92" s="977">
        <v>102.873368</v>
      </c>
      <c r="I92" s="977" t="s">
        <v>2948</v>
      </c>
      <c r="J92" s="977" t="s">
        <v>2979</v>
      </c>
      <c r="K92" s="1017" t="s">
        <v>1016</v>
      </c>
      <c r="L92" s="1017" t="s">
        <v>3</v>
      </c>
      <c r="M92" s="978">
        <v>2019</v>
      </c>
      <c r="N92" s="979">
        <v>19.2</v>
      </c>
      <c r="O92" s="977">
        <v>130</v>
      </c>
      <c r="P92" s="977" t="s">
        <v>0</v>
      </c>
      <c r="Q92" s="1121">
        <v>65</v>
      </c>
      <c r="R92" s="1121">
        <v>148</v>
      </c>
      <c r="S92" s="977"/>
      <c r="T92" s="1105">
        <v>1.5</v>
      </c>
      <c r="U92" s="977"/>
      <c r="V92" s="977">
        <v>68</v>
      </c>
      <c r="W92" s="977">
        <v>50</v>
      </c>
      <c r="X92" s="987">
        <v>100</v>
      </c>
      <c r="Y92" s="987">
        <v>0</v>
      </c>
      <c r="Z92" s="987">
        <v>0</v>
      </c>
      <c r="AA92" s="987">
        <v>0</v>
      </c>
      <c r="AB92" s="987">
        <v>0</v>
      </c>
      <c r="AC92" s="987">
        <v>0</v>
      </c>
      <c r="AD92" s="987">
        <v>0</v>
      </c>
      <c r="AE92" s="982"/>
      <c r="AF92" s="982" t="s">
        <v>772</v>
      </c>
      <c r="AG92" s="982"/>
      <c r="AH92" s="1122" t="s">
        <v>771</v>
      </c>
      <c r="AI92" s="984" t="s">
        <v>2888</v>
      </c>
    </row>
    <row r="93" spans="1:2553" x14ac:dyDescent="0.2">
      <c r="B93" s="1030" t="s">
        <v>770</v>
      </c>
      <c r="C93" s="1031"/>
      <c r="D93" s="1031" t="s">
        <v>2350</v>
      </c>
      <c r="E93" s="987" t="s">
        <v>5</v>
      </c>
      <c r="F93" s="987" t="s">
        <v>767</v>
      </c>
      <c r="G93" s="987">
        <v>20.931253300000002</v>
      </c>
      <c r="H93" s="977">
        <v>102.12325300000001</v>
      </c>
      <c r="I93" s="977" t="s">
        <v>3001</v>
      </c>
      <c r="J93" s="977" t="s">
        <v>3035</v>
      </c>
      <c r="K93" s="1025" t="s">
        <v>11</v>
      </c>
      <c r="L93" s="1025" t="s">
        <v>3</v>
      </c>
      <c r="M93" s="988"/>
      <c r="N93" s="989">
        <v>28</v>
      </c>
      <c r="O93" s="987">
        <v>106.07</v>
      </c>
      <c r="P93" s="987" t="s">
        <v>0</v>
      </c>
      <c r="Q93" s="987"/>
      <c r="R93" s="987"/>
      <c r="S93" s="987"/>
      <c r="T93" s="1025">
        <v>1.65</v>
      </c>
      <c r="U93" s="987"/>
      <c r="V93" s="987">
        <v>43</v>
      </c>
      <c r="W93" s="987"/>
      <c r="X93" s="987"/>
      <c r="Y93" s="987"/>
      <c r="Z93" s="987"/>
      <c r="AA93" s="991"/>
      <c r="AB93" s="987"/>
      <c r="AC93" s="987"/>
      <c r="AD93" s="991"/>
      <c r="AE93" s="992"/>
      <c r="AF93" s="992"/>
      <c r="AG93" s="992"/>
      <c r="AH93" s="1421" t="s">
        <v>3247</v>
      </c>
      <c r="AI93" s="994" t="s">
        <v>696</v>
      </c>
    </row>
    <row r="94" spans="1:2553" x14ac:dyDescent="0.2">
      <c r="B94" s="1030" t="s">
        <v>769</v>
      </c>
      <c r="C94" s="1031"/>
      <c r="D94" s="1031" t="s">
        <v>2350</v>
      </c>
      <c r="E94" s="987" t="s">
        <v>5</v>
      </c>
      <c r="F94" s="987" t="s">
        <v>767</v>
      </c>
      <c r="G94" s="987">
        <v>20.99419</v>
      </c>
      <c r="H94" s="977">
        <v>102.074147</v>
      </c>
      <c r="I94" s="977" t="s">
        <v>3001</v>
      </c>
      <c r="J94" s="977" t="s">
        <v>3035</v>
      </c>
      <c r="K94" s="987" t="s">
        <v>11</v>
      </c>
      <c r="L94" s="987" t="s">
        <v>3</v>
      </c>
      <c r="M94" s="988"/>
      <c r="N94" s="989">
        <v>28</v>
      </c>
      <c r="O94" s="987">
        <v>106.5</v>
      </c>
      <c r="P94" s="987" t="s">
        <v>0</v>
      </c>
      <c r="Q94" s="987"/>
      <c r="R94" s="987"/>
      <c r="S94" s="987"/>
      <c r="T94" s="1025"/>
      <c r="U94" s="987"/>
      <c r="V94" s="987"/>
      <c r="W94" s="987"/>
      <c r="X94" s="987"/>
      <c r="Y94" s="987"/>
      <c r="Z94" s="987"/>
      <c r="AA94" s="991"/>
      <c r="AB94" s="987"/>
      <c r="AC94" s="987"/>
      <c r="AD94" s="991"/>
      <c r="AE94" s="992"/>
      <c r="AF94" s="992"/>
      <c r="AG94" s="992"/>
      <c r="AH94" s="1422"/>
      <c r="AI94" s="994" t="s">
        <v>696</v>
      </c>
    </row>
    <row r="95" spans="1:2553" x14ac:dyDescent="0.2">
      <c r="B95" s="1030" t="s">
        <v>768</v>
      </c>
      <c r="C95" s="1031"/>
      <c r="D95" s="1031" t="s">
        <v>2350</v>
      </c>
      <c r="E95" s="987" t="s">
        <v>5</v>
      </c>
      <c r="F95" s="987" t="s">
        <v>767</v>
      </c>
      <c r="G95" s="1092">
        <v>21.011123999999999</v>
      </c>
      <c r="H95" s="977">
        <v>101.996979</v>
      </c>
      <c r="I95" s="977" t="s">
        <v>3001</v>
      </c>
      <c r="J95" s="977" t="s">
        <v>3035</v>
      </c>
      <c r="K95" s="987" t="s">
        <v>11</v>
      </c>
      <c r="L95" s="987" t="s">
        <v>3</v>
      </c>
      <c r="M95" s="988"/>
      <c r="N95" s="989">
        <v>40</v>
      </c>
      <c r="O95" s="987">
        <v>152</v>
      </c>
      <c r="P95" s="987" t="s">
        <v>0</v>
      </c>
      <c r="Q95" s="987"/>
      <c r="R95" s="987"/>
      <c r="S95" s="987"/>
      <c r="T95" s="1025"/>
      <c r="U95" s="987"/>
      <c r="V95" s="987"/>
      <c r="W95" s="987"/>
      <c r="X95" s="987"/>
      <c r="Y95" s="987"/>
      <c r="Z95" s="987"/>
      <c r="AA95" s="991"/>
      <c r="AB95" s="987"/>
      <c r="AC95" s="987"/>
      <c r="AD95" s="991"/>
      <c r="AE95" s="992"/>
      <c r="AF95" s="992"/>
      <c r="AG95" s="992"/>
      <c r="AH95" s="1423"/>
      <c r="AI95" s="994" t="s">
        <v>696</v>
      </c>
    </row>
    <row r="96" spans="1:2553" s="1029" customFormat="1" ht="13" customHeight="1" x14ac:dyDescent="0.2">
      <c r="A96" s="1362"/>
      <c r="B96" s="1024" t="s">
        <v>3248</v>
      </c>
      <c r="C96" s="1025"/>
      <c r="D96" s="1025" t="s">
        <v>2312</v>
      </c>
      <c r="E96" s="1025" t="s">
        <v>5</v>
      </c>
      <c r="F96" s="1025" t="s">
        <v>767</v>
      </c>
      <c r="G96" s="1025">
        <v>15.075548</v>
      </c>
      <c r="H96" s="1025">
        <v>106.139196</v>
      </c>
      <c r="I96" s="1025" t="s">
        <v>2967</v>
      </c>
      <c r="J96" s="1025" t="s">
        <v>2975</v>
      </c>
      <c r="K96" s="987" t="s">
        <v>11</v>
      </c>
      <c r="L96" s="987" t="s">
        <v>3</v>
      </c>
      <c r="M96" s="1025">
        <v>2025</v>
      </c>
      <c r="N96" s="1025">
        <v>168</v>
      </c>
      <c r="O96" s="1025">
        <v>788</v>
      </c>
      <c r="P96" s="1025" t="s">
        <v>0</v>
      </c>
      <c r="Q96" s="1025"/>
      <c r="R96" s="1025"/>
      <c r="S96" s="1025"/>
      <c r="T96" s="1025"/>
      <c r="U96" s="1025"/>
      <c r="V96" s="1025">
        <v>35</v>
      </c>
      <c r="W96" s="1025"/>
      <c r="X96" s="1025">
        <v>100</v>
      </c>
      <c r="Y96" s="1025">
        <v>0</v>
      </c>
      <c r="Z96" s="1025">
        <v>0</v>
      </c>
      <c r="AA96" s="1025">
        <v>0</v>
      </c>
      <c r="AB96" s="1025">
        <v>0</v>
      </c>
      <c r="AC96" s="1025">
        <v>0</v>
      </c>
      <c r="AD96" s="1025">
        <v>0</v>
      </c>
      <c r="AE96" s="1025"/>
      <c r="AF96" s="1025" t="s">
        <v>3249</v>
      </c>
      <c r="AG96" s="1025"/>
      <c r="AH96" s="1025" t="s">
        <v>3250</v>
      </c>
      <c r="AI96" s="1027" t="s">
        <v>3219</v>
      </c>
      <c r="AJ96" s="1028"/>
      <c r="AK96" s="1028"/>
      <c r="AL96" s="1028"/>
      <c r="AM96" s="1028"/>
      <c r="AN96" s="1028"/>
      <c r="AO96" s="1028"/>
      <c r="AP96" s="1028"/>
      <c r="AQ96" s="1028"/>
      <c r="AR96" s="1028"/>
      <c r="AS96" s="1028"/>
      <c r="AT96" s="1028"/>
      <c r="AU96" s="1028"/>
      <c r="AV96" s="1028"/>
      <c r="AW96" s="1028"/>
      <c r="AX96" s="1028"/>
      <c r="AY96" s="1028"/>
      <c r="AZ96" s="1028"/>
      <c r="BA96" s="1028"/>
      <c r="BB96" s="1028"/>
      <c r="BC96" s="1028"/>
      <c r="BD96" s="1028"/>
      <c r="BE96" s="1028"/>
      <c r="BF96" s="1028"/>
      <c r="BG96" s="1028"/>
      <c r="BH96" s="1028"/>
      <c r="BI96" s="1028"/>
      <c r="BJ96" s="1028"/>
      <c r="BK96" s="1028"/>
      <c r="BL96" s="1028"/>
      <c r="BM96" s="1028"/>
      <c r="BN96" s="1028"/>
      <c r="BO96" s="1028"/>
      <c r="BP96" s="1028"/>
      <c r="BQ96" s="1028"/>
      <c r="BR96" s="1028"/>
      <c r="BS96" s="1028"/>
      <c r="BT96" s="1028"/>
      <c r="BU96" s="1028"/>
      <c r="BV96" s="1028"/>
      <c r="BW96" s="1028"/>
      <c r="BX96" s="1028"/>
      <c r="BY96" s="1028"/>
      <c r="BZ96" s="1028"/>
      <c r="CA96" s="1028"/>
      <c r="CB96" s="1028"/>
      <c r="CC96" s="1028"/>
      <c r="CD96" s="1028"/>
      <c r="CE96" s="1028"/>
      <c r="CF96" s="1028"/>
      <c r="CG96" s="1028"/>
      <c r="CH96" s="1028"/>
      <c r="CI96" s="1028"/>
      <c r="CJ96" s="1028"/>
      <c r="CK96" s="1028"/>
      <c r="CL96" s="1028"/>
      <c r="CM96" s="1028"/>
      <c r="CN96" s="1028"/>
      <c r="CO96" s="1028"/>
      <c r="CP96" s="1028"/>
      <c r="CQ96" s="1028"/>
      <c r="CR96" s="1028"/>
      <c r="CS96" s="1028"/>
      <c r="CT96" s="1028"/>
      <c r="CU96" s="1028"/>
      <c r="CV96" s="1028"/>
      <c r="CW96" s="1028"/>
      <c r="CX96" s="1028"/>
      <c r="CY96" s="1028"/>
      <c r="CZ96" s="1028"/>
      <c r="DA96" s="1028"/>
      <c r="DB96" s="1028"/>
      <c r="DC96" s="1028"/>
      <c r="DD96" s="1028"/>
      <c r="DE96" s="1028"/>
      <c r="DF96" s="1028"/>
      <c r="DG96" s="1028"/>
      <c r="DH96" s="1028"/>
      <c r="DI96" s="1028"/>
      <c r="DJ96" s="1028"/>
      <c r="DK96" s="1028"/>
      <c r="DL96" s="1028"/>
      <c r="DM96" s="1028"/>
      <c r="DN96" s="1028"/>
      <c r="DO96" s="1028"/>
      <c r="DP96" s="1028"/>
      <c r="DQ96" s="1028"/>
      <c r="DR96" s="1028"/>
      <c r="DS96" s="1028"/>
      <c r="DT96" s="1028"/>
      <c r="DU96" s="1028"/>
      <c r="DV96" s="1028"/>
      <c r="DW96" s="1028"/>
      <c r="DX96" s="1028"/>
      <c r="DY96" s="1028"/>
      <c r="DZ96" s="1028"/>
      <c r="EA96" s="1028"/>
      <c r="EB96" s="1028"/>
      <c r="EC96" s="1028"/>
      <c r="ED96" s="1028"/>
      <c r="EE96" s="1028"/>
      <c r="EF96" s="1028"/>
      <c r="EG96" s="1028"/>
      <c r="EH96" s="1028"/>
      <c r="EI96" s="1028"/>
      <c r="EJ96" s="1028"/>
      <c r="EK96" s="1028"/>
      <c r="EL96" s="1028"/>
      <c r="EM96" s="1028"/>
      <c r="EN96" s="1028"/>
      <c r="EO96" s="1028"/>
      <c r="EP96" s="1028"/>
      <c r="EQ96" s="1028"/>
      <c r="ER96" s="1028"/>
      <c r="ES96" s="1028"/>
      <c r="ET96" s="1028"/>
      <c r="EU96" s="1028"/>
      <c r="EV96" s="1028"/>
      <c r="EW96" s="1028"/>
      <c r="EX96" s="1028"/>
      <c r="EY96" s="1028"/>
      <c r="EZ96" s="1028"/>
      <c r="FA96" s="1028"/>
      <c r="FB96" s="1028"/>
      <c r="FC96" s="1028"/>
      <c r="FD96" s="1028"/>
      <c r="FE96" s="1028"/>
      <c r="FF96" s="1028"/>
      <c r="FG96" s="1028"/>
      <c r="FH96" s="1028"/>
      <c r="FI96" s="1028"/>
      <c r="FJ96" s="1028"/>
      <c r="FK96" s="1028"/>
      <c r="FL96" s="1028"/>
      <c r="FM96" s="1028"/>
      <c r="FN96" s="1028"/>
      <c r="FO96" s="1028"/>
      <c r="FP96" s="1028"/>
      <c r="FQ96" s="1028"/>
      <c r="FR96" s="1028"/>
      <c r="FS96" s="1028"/>
      <c r="FT96" s="1028"/>
      <c r="FU96" s="1028"/>
      <c r="FV96" s="1028"/>
      <c r="FW96" s="1028"/>
      <c r="FX96" s="1028"/>
      <c r="FY96" s="1028"/>
      <c r="FZ96" s="1028"/>
      <c r="GA96" s="1028"/>
      <c r="GB96" s="1028"/>
      <c r="GC96" s="1028"/>
      <c r="GD96" s="1028"/>
      <c r="GE96" s="1028"/>
      <c r="GF96" s="1028"/>
      <c r="GG96" s="1028"/>
      <c r="GH96" s="1028"/>
      <c r="GI96" s="1028"/>
      <c r="GJ96" s="1028"/>
      <c r="GK96" s="1028"/>
      <c r="GL96" s="1028"/>
      <c r="GM96" s="1028"/>
      <c r="GN96" s="1028"/>
      <c r="GO96" s="1028"/>
      <c r="GP96" s="1028"/>
      <c r="GQ96" s="1028"/>
      <c r="GR96" s="1028"/>
      <c r="GS96" s="1028"/>
      <c r="GT96" s="1028"/>
      <c r="GU96" s="1028"/>
      <c r="GV96" s="1028"/>
      <c r="GW96" s="1028"/>
      <c r="GX96" s="1028"/>
      <c r="GY96" s="1028"/>
      <c r="GZ96" s="1028"/>
      <c r="HA96" s="1028"/>
      <c r="HB96" s="1028"/>
      <c r="HC96" s="1028"/>
      <c r="HD96" s="1028"/>
      <c r="HE96" s="1028"/>
      <c r="HF96" s="1028"/>
      <c r="HG96" s="1028"/>
      <c r="HH96" s="1028"/>
      <c r="HI96" s="1028"/>
      <c r="HJ96" s="1028"/>
      <c r="HK96" s="1028"/>
      <c r="HL96" s="1028"/>
      <c r="HM96" s="1028"/>
      <c r="HN96" s="1028"/>
      <c r="HO96" s="1028"/>
      <c r="HP96" s="1028"/>
      <c r="HQ96" s="1028"/>
      <c r="HR96" s="1028"/>
      <c r="HS96" s="1028"/>
      <c r="HT96" s="1028"/>
      <c r="HU96" s="1028"/>
      <c r="HV96" s="1028"/>
      <c r="HW96" s="1028"/>
      <c r="HX96" s="1028"/>
      <c r="HY96" s="1028"/>
      <c r="HZ96" s="1028"/>
      <c r="IA96" s="1028"/>
      <c r="IB96" s="1028"/>
      <c r="IC96" s="1028"/>
      <c r="ID96" s="1028"/>
      <c r="IE96" s="1028"/>
      <c r="IF96" s="1028"/>
      <c r="IG96" s="1028"/>
      <c r="IH96" s="1028"/>
      <c r="II96" s="1028"/>
      <c r="IJ96" s="1028"/>
      <c r="IK96" s="1028"/>
      <c r="IL96" s="1028"/>
      <c r="IM96" s="1028"/>
      <c r="IN96" s="1028"/>
      <c r="IO96" s="1028"/>
      <c r="IP96" s="1028"/>
      <c r="IQ96" s="1028"/>
      <c r="IR96" s="1028"/>
      <c r="IS96" s="1028"/>
      <c r="IT96" s="1028"/>
      <c r="IU96" s="1028"/>
      <c r="IV96" s="1028"/>
      <c r="IW96" s="1028"/>
      <c r="IX96" s="1028"/>
      <c r="IY96" s="1028"/>
      <c r="IZ96" s="1028"/>
      <c r="JA96" s="1028"/>
      <c r="JB96" s="1028"/>
      <c r="JC96" s="1028"/>
      <c r="JD96" s="1028"/>
      <c r="JE96" s="1028"/>
      <c r="JF96" s="1028"/>
      <c r="JG96" s="1028"/>
      <c r="JH96" s="1028"/>
      <c r="JI96" s="1028"/>
      <c r="JJ96" s="1028"/>
      <c r="JK96" s="1028"/>
      <c r="JL96" s="1028"/>
      <c r="JM96" s="1028"/>
      <c r="JN96" s="1028"/>
      <c r="JO96" s="1028"/>
      <c r="JP96" s="1028"/>
      <c r="JQ96" s="1028"/>
      <c r="JR96" s="1028"/>
      <c r="JS96" s="1028"/>
      <c r="JT96" s="1028"/>
      <c r="JU96" s="1028"/>
      <c r="JV96" s="1028"/>
      <c r="JW96" s="1028"/>
      <c r="JX96" s="1028"/>
      <c r="JY96" s="1028"/>
      <c r="JZ96" s="1028"/>
      <c r="KA96" s="1028"/>
      <c r="KB96" s="1028"/>
      <c r="KC96" s="1028"/>
      <c r="KD96" s="1028"/>
      <c r="KE96" s="1028"/>
      <c r="KF96" s="1028"/>
      <c r="KG96" s="1028"/>
      <c r="KH96" s="1028"/>
      <c r="KI96" s="1028"/>
      <c r="KJ96" s="1028"/>
      <c r="KK96" s="1028"/>
      <c r="KL96" s="1028"/>
      <c r="KM96" s="1028"/>
      <c r="KN96" s="1028"/>
      <c r="KO96" s="1028"/>
      <c r="KP96" s="1028"/>
      <c r="KQ96" s="1028"/>
      <c r="KR96" s="1028"/>
      <c r="KS96" s="1028"/>
      <c r="KT96" s="1028"/>
      <c r="KU96" s="1028"/>
      <c r="KV96" s="1028"/>
      <c r="KW96" s="1028"/>
      <c r="KX96" s="1028"/>
      <c r="KY96" s="1028"/>
      <c r="KZ96" s="1028"/>
      <c r="LA96" s="1028"/>
      <c r="LB96" s="1028"/>
      <c r="LC96" s="1028"/>
      <c r="LD96" s="1028"/>
      <c r="LE96" s="1028"/>
      <c r="LF96" s="1028"/>
      <c r="LG96" s="1028"/>
      <c r="LH96" s="1028"/>
      <c r="LI96" s="1028"/>
      <c r="LJ96" s="1028"/>
      <c r="LK96" s="1028"/>
      <c r="LL96" s="1028"/>
      <c r="LM96" s="1028"/>
      <c r="LN96" s="1028"/>
      <c r="LO96" s="1028"/>
      <c r="LP96" s="1028"/>
      <c r="LQ96" s="1028"/>
      <c r="LR96" s="1028"/>
      <c r="LS96" s="1028"/>
      <c r="LT96" s="1028"/>
      <c r="LU96" s="1028"/>
      <c r="LV96" s="1028"/>
      <c r="LW96" s="1028"/>
      <c r="LX96" s="1028"/>
      <c r="LY96" s="1028"/>
      <c r="LZ96" s="1028"/>
      <c r="MA96" s="1028"/>
      <c r="MB96" s="1028"/>
      <c r="MC96" s="1028"/>
      <c r="MD96" s="1028"/>
      <c r="ME96" s="1028"/>
      <c r="MF96" s="1028"/>
      <c r="MG96" s="1028"/>
      <c r="MH96" s="1028"/>
      <c r="MI96" s="1028"/>
      <c r="MJ96" s="1028"/>
      <c r="MK96" s="1028"/>
      <c r="ML96" s="1028"/>
      <c r="MM96" s="1028"/>
      <c r="MN96" s="1028"/>
      <c r="MO96" s="1028"/>
      <c r="MP96" s="1028"/>
      <c r="MQ96" s="1028"/>
      <c r="MR96" s="1028"/>
      <c r="MS96" s="1028"/>
      <c r="MT96" s="1028"/>
      <c r="MU96" s="1028"/>
      <c r="MV96" s="1028"/>
      <c r="MW96" s="1028"/>
      <c r="MX96" s="1028"/>
      <c r="MY96" s="1028"/>
      <c r="MZ96" s="1028"/>
      <c r="NA96" s="1028"/>
      <c r="NB96" s="1028"/>
      <c r="NC96" s="1028"/>
      <c r="ND96" s="1028"/>
      <c r="NE96" s="1028"/>
      <c r="NF96" s="1028"/>
      <c r="NG96" s="1028"/>
      <c r="NH96" s="1028"/>
      <c r="NI96" s="1028"/>
      <c r="NJ96" s="1028"/>
      <c r="NK96" s="1028"/>
      <c r="NL96" s="1028"/>
      <c r="NM96" s="1028"/>
      <c r="NN96" s="1028"/>
      <c r="NO96" s="1028"/>
      <c r="NP96" s="1028"/>
      <c r="NQ96" s="1028"/>
      <c r="NR96" s="1028"/>
      <c r="NS96" s="1028"/>
      <c r="NT96" s="1028"/>
      <c r="NU96" s="1028"/>
      <c r="NV96" s="1028"/>
      <c r="NW96" s="1028"/>
      <c r="NX96" s="1028"/>
      <c r="NY96" s="1028"/>
      <c r="NZ96" s="1028"/>
      <c r="OA96" s="1028"/>
      <c r="OB96" s="1028"/>
      <c r="OC96" s="1028"/>
      <c r="OD96" s="1028"/>
      <c r="OE96" s="1028"/>
      <c r="OF96" s="1028"/>
      <c r="OG96" s="1028"/>
      <c r="OH96" s="1028"/>
      <c r="OI96" s="1028"/>
      <c r="OJ96" s="1028"/>
      <c r="OK96" s="1028"/>
      <c r="OL96" s="1028"/>
      <c r="OM96" s="1028"/>
      <c r="ON96" s="1028"/>
      <c r="OO96" s="1028"/>
      <c r="OP96" s="1028"/>
      <c r="OQ96" s="1028"/>
      <c r="OR96" s="1028"/>
      <c r="OS96" s="1028"/>
      <c r="OT96" s="1028"/>
      <c r="OU96" s="1028"/>
      <c r="OV96" s="1028"/>
      <c r="OW96" s="1028"/>
      <c r="OX96" s="1028"/>
      <c r="OY96" s="1028"/>
      <c r="OZ96" s="1028"/>
      <c r="PA96" s="1028"/>
      <c r="PB96" s="1028"/>
      <c r="PC96" s="1028"/>
      <c r="PD96" s="1028"/>
      <c r="PE96" s="1028"/>
      <c r="PF96" s="1028"/>
      <c r="PG96" s="1028"/>
      <c r="PH96" s="1028"/>
      <c r="PI96" s="1028"/>
      <c r="PJ96" s="1028"/>
      <c r="PK96" s="1028"/>
      <c r="PL96" s="1028"/>
      <c r="PM96" s="1028"/>
      <c r="PN96" s="1028"/>
      <c r="PO96" s="1028"/>
      <c r="PP96" s="1028"/>
      <c r="PQ96" s="1028"/>
      <c r="PR96" s="1028"/>
      <c r="PS96" s="1028"/>
      <c r="PT96" s="1028"/>
      <c r="PU96" s="1028"/>
      <c r="PV96" s="1028"/>
      <c r="PW96" s="1028"/>
      <c r="PX96" s="1028"/>
      <c r="PY96" s="1028"/>
      <c r="PZ96" s="1028"/>
      <c r="QA96" s="1028"/>
      <c r="QB96" s="1028"/>
      <c r="QC96" s="1028"/>
      <c r="QD96" s="1028"/>
      <c r="QE96" s="1028"/>
      <c r="QF96" s="1028"/>
      <c r="QG96" s="1028"/>
      <c r="QH96" s="1028"/>
      <c r="QI96" s="1028"/>
      <c r="QJ96" s="1028"/>
      <c r="QK96" s="1028"/>
      <c r="QL96" s="1028"/>
      <c r="QM96" s="1028"/>
      <c r="QN96" s="1028"/>
      <c r="QO96" s="1028"/>
      <c r="QP96" s="1028"/>
      <c r="QQ96" s="1028"/>
      <c r="QR96" s="1028"/>
      <c r="QS96" s="1028"/>
      <c r="QT96" s="1028"/>
      <c r="QU96" s="1028"/>
      <c r="QV96" s="1028"/>
      <c r="QW96" s="1028"/>
      <c r="QX96" s="1028"/>
      <c r="QY96" s="1028"/>
      <c r="QZ96" s="1028"/>
      <c r="RA96" s="1028"/>
      <c r="RB96" s="1028"/>
      <c r="RC96" s="1028"/>
      <c r="RD96" s="1028"/>
      <c r="RE96" s="1028"/>
      <c r="RF96" s="1028"/>
      <c r="RG96" s="1028"/>
      <c r="RH96" s="1028"/>
      <c r="RI96" s="1028"/>
      <c r="RJ96" s="1028"/>
      <c r="RK96" s="1028"/>
      <c r="RL96" s="1028"/>
      <c r="RM96" s="1028"/>
      <c r="RN96" s="1028"/>
      <c r="RO96" s="1028"/>
      <c r="RP96" s="1028"/>
      <c r="RQ96" s="1028"/>
      <c r="RR96" s="1028"/>
      <c r="RS96" s="1028"/>
      <c r="RT96" s="1028"/>
      <c r="RU96" s="1028"/>
      <c r="RV96" s="1028"/>
      <c r="RW96" s="1028"/>
      <c r="RX96" s="1028"/>
      <c r="RY96" s="1028"/>
      <c r="RZ96" s="1028"/>
      <c r="SA96" s="1028"/>
      <c r="SB96" s="1028"/>
      <c r="SC96" s="1028"/>
      <c r="SD96" s="1028"/>
      <c r="SE96" s="1028"/>
      <c r="SF96" s="1028"/>
      <c r="SG96" s="1028"/>
      <c r="SH96" s="1028"/>
      <c r="SI96" s="1028"/>
      <c r="SJ96" s="1028"/>
      <c r="SK96" s="1028"/>
      <c r="SL96" s="1028"/>
      <c r="SM96" s="1028"/>
      <c r="SN96" s="1028"/>
      <c r="SO96" s="1028"/>
      <c r="SP96" s="1028"/>
      <c r="SQ96" s="1028"/>
      <c r="SR96" s="1028"/>
      <c r="SS96" s="1028"/>
      <c r="ST96" s="1028"/>
      <c r="SU96" s="1028"/>
      <c r="SV96" s="1028"/>
      <c r="SW96" s="1028"/>
      <c r="SX96" s="1028"/>
      <c r="SY96" s="1028"/>
      <c r="SZ96" s="1028"/>
      <c r="TA96" s="1028"/>
      <c r="TB96" s="1028"/>
      <c r="TC96" s="1028"/>
      <c r="TD96" s="1028"/>
      <c r="TE96" s="1028"/>
      <c r="TF96" s="1028"/>
      <c r="TG96" s="1028"/>
      <c r="TH96" s="1028"/>
      <c r="TI96" s="1028"/>
      <c r="TJ96" s="1028"/>
      <c r="TK96" s="1028"/>
      <c r="TL96" s="1028"/>
      <c r="TM96" s="1028"/>
      <c r="TN96" s="1028"/>
      <c r="TO96" s="1028"/>
      <c r="TP96" s="1028"/>
      <c r="TQ96" s="1028"/>
      <c r="TR96" s="1028"/>
      <c r="TS96" s="1028"/>
      <c r="TT96" s="1028"/>
      <c r="TU96" s="1028"/>
      <c r="TV96" s="1028"/>
      <c r="TW96" s="1028"/>
      <c r="TX96" s="1028"/>
      <c r="TY96" s="1028"/>
      <c r="TZ96" s="1028"/>
      <c r="UA96" s="1028"/>
      <c r="UB96" s="1028"/>
      <c r="UC96" s="1028"/>
      <c r="UD96" s="1028"/>
      <c r="UE96" s="1028"/>
      <c r="UF96" s="1028"/>
      <c r="UG96" s="1028"/>
      <c r="UH96" s="1028"/>
      <c r="UI96" s="1028"/>
      <c r="UJ96" s="1028"/>
      <c r="UK96" s="1028"/>
      <c r="UL96" s="1028"/>
      <c r="UM96" s="1028"/>
      <c r="UN96" s="1028"/>
      <c r="UO96" s="1028"/>
      <c r="UP96" s="1028"/>
      <c r="UQ96" s="1028"/>
      <c r="UR96" s="1028"/>
      <c r="US96" s="1028"/>
      <c r="UT96" s="1028"/>
      <c r="UU96" s="1028"/>
      <c r="UV96" s="1028"/>
      <c r="UW96" s="1028"/>
      <c r="UX96" s="1028"/>
      <c r="UY96" s="1028"/>
      <c r="UZ96" s="1028"/>
      <c r="VA96" s="1028"/>
      <c r="VB96" s="1028"/>
      <c r="VC96" s="1028"/>
      <c r="VD96" s="1028"/>
      <c r="VE96" s="1028"/>
      <c r="VF96" s="1028"/>
      <c r="VG96" s="1028"/>
      <c r="VH96" s="1028"/>
      <c r="VI96" s="1028"/>
      <c r="VJ96" s="1028"/>
      <c r="VK96" s="1028"/>
      <c r="VL96" s="1028"/>
      <c r="VM96" s="1028"/>
      <c r="VN96" s="1028"/>
      <c r="VO96" s="1028"/>
      <c r="VP96" s="1028"/>
      <c r="VQ96" s="1028"/>
      <c r="VR96" s="1028"/>
      <c r="VS96" s="1028"/>
      <c r="VT96" s="1028"/>
      <c r="VU96" s="1028"/>
      <c r="VV96" s="1028"/>
      <c r="VW96" s="1028"/>
      <c r="VX96" s="1028"/>
      <c r="VY96" s="1028"/>
      <c r="VZ96" s="1028"/>
      <c r="WA96" s="1028"/>
      <c r="WB96" s="1028"/>
      <c r="WC96" s="1028"/>
      <c r="WD96" s="1028"/>
      <c r="WE96" s="1028"/>
      <c r="WF96" s="1028"/>
      <c r="WG96" s="1028"/>
      <c r="WH96" s="1028"/>
      <c r="WI96" s="1028"/>
      <c r="WJ96" s="1028"/>
      <c r="WK96" s="1028"/>
      <c r="WL96" s="1028"/>
      <c r="WM96" s="1028"/>
      <c r="WN96" s="1028"/>
      <c r="WO96" s="1028"/>
      <c r="WP96" s="1028"/>
      <c r="WQ96" s="1028"/>
      <c r="WR96" s="1028"/>
      <c r="WS96" s="1028"/>
      <c r="WT96" s="1028"/>
      <c r="WU96" s="1028"/>
      <c r="WV96" s="1028"/>
      <c r="WW96" s="1028"/>
      <c r="WX96" s="1028"/>
      <c r="WY96" s="1028"/>
      <c r="WZ96" s="1028"/>
      <c r="XA96" s="1028"/>
      <c r="XB96" s="1028"/>
      <c r="XC96" s="1028"/>
      <c r="XD96" s="1028"/>
      <c r="XE96" s="1028"/>
      <c r="XF96" s="1028"/>
      <c r="XG96" s="1028"/>
      <c r="XH96" s="1028"/>
      <c r="XI96" s="1028"/>
      <c r="XJ96" s="1028"/>
      <c r="XK96" s="1028"/>
      <c r="XL96" s="1028"/>
      <c r="XM96" s="1028"/>
      <c r="XN96" s="1028"/>
      <c r="XO96" s="1028"/>
      <c r="XP96" s="1028"/>
      <c r="XQ96" s="1028"/>
      <c r="XR96" s="1028"/>
      <c r="XS96" s="1028"/>
      <c r="XT96" s="1028"/>
      <c r="XU96" s="1028"/>
      <c r="XV96" s="1028"/>
      <c r="XW96" s="1028"/>
      <c r="XX96" s="1028"/>
      <c r="XY96" s="1028"/>
      <c r="XZ96" s="1028"/>
      <c r="YA96" s="1028"/>
      <c r="YB96" s="1028"/>
      <c r="YC96" s="1028"/>
      <c r="YD96" s="1028"/>
      <c r="YE96" s="1028"/>
      <c r="YF96" s="1028"/>
      <c r="YG96" s="1028"/>
      <c r="YH96" s="1028"/>
      <c r="YI96" s="1028"/>
      <c r="YJ96" s="1028"/>
      <c r="YK96" s="1028"/>
      <c r="YL96" s="1028"/>
      <c r="YM96" s="1028"/>
      <c r="YN96" s="1028"/>
      <c r="YO96" s="1028"/>
      <c r="YP96" s="1028"/>
      <c r="YQ96" s="1028"/>
      <c r="YR96" s="1028"/>
      <c r="YS96" s="1028"/>
      <c r="YT96" s="1028"/>
      <c r="YU96" s="1028"/>
      <c r="YV96" s="1028"/>
      <c r="YW96" s="1028"/>
      <c r="YX96" s="1028"/>
      <c r="YY96" s="1028"/>
      <c r="YZ96" s="1028"/>
      <c r="ZA96" s="1028"/>
      <c r="ZB96" s="1028"/>
      <c r="ZC96" s="1028"/>
      <c r="ZD96" s="1028"/>
      <c r="ZE96" s="1028"/>
      <c r="ZF96" s="1028"/>
      <c r="ZG96" s="1028"/>
      <c r="ZH96" s="1028"/>
      <c r="ZI96" s="1028"/>
      <c r="ZJ96" s="1028"/>
      <c r="ZK96" s="1028"/>
      <c r="ZL96" s="1028"/>
      <c r="ZM96" s="1028"/>
      <c r="ZN96" s="1028"/>
      <c r="ZO96" s="1028"/>
      <c r="ZP96" s="1028"/>
      <c r="ZQ96" s="1028"/>
      <c r="ZR96" s="1028"/>
      <c r="ZS96" s="1028"/>
      <c r="ZT96" s="1028"/>
      <c r="ZU96" s="1028"/>
      <c r="ZV96" s="1028"/>
      <c r="ZW96" s="1028"/>
      <c r="ZX96" s="1028"/>
      <c r="ZY96" s="1028"/>
      <c r="ZZ96" s="1028"/>
      <c r="AAA96" s="1028"/>
      <c r="AAB96" s="1028"/>
      <c r="AAC96" s="1028"/>
      <c r="AAD96" s="1028"/>
      <c r="AAE96" s="1028"/>
      <c r="AAF96" s="1028"/>
      <c r="AAG96" s="1028"/>
      <c r="AAH96" s="1028"/>
      <c r="AAI96" s="1028"/>
      <c r="AAJ96" s="1028"/>
      <c r="AAK96" s="1028"/>
      <c r="AAL96" s="1028"/>
      <c r="AAM96" s="1028"/>
      <c r="AAN96" s="1028"/>
      <c r="AAO96" s="1028"/>
      <c r="AAP96" s="1028"/>
      <c r="AAQ96" s="1028"/>
      <c r="AAR96" s="1028"/>
      <c r="AAS96" s="1028"/>
      <c r="AAT96" s="1028"/>
      <c r="AAU96" s="1028"/>
      <c r="AAV96" s="1028"/>
      <c r="AAW96" s="1028"/>
      <c r="AAX96" s="1028"/>
      <c r="AAY96" s="1028"/>
      <c r="AAZ96" s="1028"/>
      <c r="ABA96" s="1028"/>
      <c r="ABB96" s="1028"/>
      <c r="ABC96" s="1028"/>
      <c r="ABD96" s="1028"/>
      <c r="ABE96" s="1028"/>
      <c r="ABF96" s="1028"/>
      <c r="ABG96" s="1028"/>
      <c r="ABH96" s="1028"/>
      <c r="ABI96" s="1028"/>
      <c r="ABJ96" s="1028"/>
      <c r="ABK96" s="1028"/>
      <c r="ABL96" s="1028"/>
      <c r="ABM96" s="1028"/>
      <c r="ABN96" s="1028"/>
      <c r="ABO96" s="1028"/>
      <c r="ABP96" s="1028"/>
      <c r="ABQ96" s="1028"/>
      <c r="ABR96" s="1028"/>
      <c r="ABS96" s="1028"/>
      <c r="ABT96" s="1028"/>
      <c r="ABU96" s="1028"/>
      <c r="ABV96" s="1028"/>
      <c r="ABW96" s="1028"/>
      <c r="ABX96" s="1028"/>
      <c r="ABY96" s="1028"/>
      <c r="ABZ96" s="1028"/>
      <c r="ACA96" s="1028"/>
      <c r="ACB96" s="1028"/>
      <c r="ACC96" s="1028"/>
      <c r="ACD96" s="1028"/>
      <c r="ACE96" s="1028"/>
      <c r="ACF96" s="1028"/>
      <c r="ACG96" s="1028"/>
      <c r="ACH96" s="1028"/>
      <c r="ACI96" s="1028"/>
      <c r="ACJ96" s="1028"/>
      <c r="ACK96" s="1028"/>
      <c r="ACL96" s="1028"/>
      <c r="ACM96" s="1028"/>
      <c r="ACN96" s="1028"/>
      <c r="ACO96" s="1028"/>
      <c r="ACP96" s="1028"/>
      <c r="ACQ96" s="1028"/>
      <c r="ACR96" s="1028"/>
      <c r="ACS96" s="1028"/>
      <c r="ACT96" s="1028"/>
      <c r="ACU96" s="1028"/>
      <c r="ACV96" s="1028"/>
      <c r="ACW96" s="1028"/>
      <c r="ACX96" s="1028"/>
      <c r="ACY96" s="1028"/>
      <c r="ACZ96" s="1028"/>
      <c r="ADA96" s="1028"/>
      <c r="ADB96" s="1028"/>
      <c r="ADC96" s="1028"/>
      <c r="ADD96" s="1028"/>
      <c r="ADE96" s="1028"/>
      <c r="ADF96" s="1028"/>
      <c r="ADG96" s="1028"/>
      <c r="ADH96" s="1028"/>
      <c r="ADI96" s="1028"/>
      <c r="ADJ96" s="1028"/>
      <c r="ADK96" s="1028"/>
      <c r="ADL96" s="1028"/>
      <c r="ADM96" s="1028"/>
      <c r="ADN96" s="1028"/>
      <c r="ADO96" s="1028"/>
      <c r="ADP96" s="1028"/>
      <c r="ADQ96" s="1028"/>
      <c r="ADR96" s="1028"/>
      <c r="ADS96" s="1028"/>
      <c r="ADT96" s="1028"/>
      <c r="ADU96" s="1028"/>
      <c r="ADV96" s="1028"/>
      <c r="ADW96" s="1028"/>
      <c r="ADX96" s="1028"/>
      <c r="ADY96" s="1028"/>
      <c r="ADZ96" s="1028"/>
      <c r="AEA96" s="1028"/>
      <c r="AEB96" s="1028"/>
      <c r="AEC96" s="1028"/>
      <c r="AED96" s="1028"/>
      <c r="AEE96" s="1028"/>
      <c r="AEF96" s="1028"/>
      <c r="AEG96" s="1028"/>
      <c r="AEH96" s="1028"/>
      <c r="AEI96" s="1028"/>
      <c r="AEJ96" s="1028"/>
      <c r="AEK96" s="1028"/>
      <c r="AEL96" s="1028"/>
      <c r="AEM96" s="1028"/>
      <c r="AEN96" s="1028"/>
      <c r="AEO96" s="1028"/>
      <c r="AEP96" s="1028"/>
      <c r="AEQ96" s="1028"/>
      <c r="AER96" s="1028"/>
      <c r="AES96" s="1028"/>
      <c r="AET96" s="1028"/>
      <c r="AEU96" s="1028"/>
      <c r="AEV96" s="1028"/>
      <c r="AEW96" s="1028"/>
      <c r="AEX96" s="1028"/>
      <c r="AEY96" s="1028"/>
      <c r="AEZ96" s="1028"/>
      <c r="AFA96" s="1028"/>
      <c r="AFB96" s="1028"/>
      <c r="AFC96" s="1028"/>
      <c r="AFD96" s="1028"/>
      <c r="AFE96" s="1028"/>
      <c r="AFF96" s="1028"/>
      <c r="AFG96" s="1028"/>
      <c r="AFH96" s="1028"/>
      <c r="AFI96" s="1028"/>
      <c r="AFJ96" s="1028"/>
      <c r="AFK96" s="1028"/>
      <c r="AFL96" s="1028"/>
      <c r="AFM96" s="1028"/>
      <c r="AFN96" s="1028"/>
      <c r="AFO96" s="1028"/>
      <c r="AFP96" s="1028"/>
      <c r="AFQ96" s="1028"/>
      <c r="AFR96" s="1028"/>
      <c r="AFS96" s="1028"/>
      <c r="AFT96" s="1028"/>
      <c r="AFU96" s="1028"/>
      <c r="AFV96" s="1028"/>
      <c r="AFW96" s="1028"/>
      <c r="AFX96" s="1028"/>
      <c r="AFY96" s="1028"/>
      <c r="AFZ96" s="1028"/>
      <c r="AGA96" s="1028"/>
      <c r="AGB96" s="1028"/>
      <c r="AGC96" s="1028"/>
      <c r="AGD96" s="1028"/>
      <c r="AGE96" s="1028"/>
      <c r="AGF96" s="1028"/>
      <c r="AGG96" s="1028"/>
      <c r="AGH96" s="1028"/>
      <c r="AGI96" s="1028"/>
      <c r="AGJ96" s="1028"/>
      <c r="AGK96" s="1028"/>
      <c r="AGL96" s="1028"/>
      <c r="AGM96" s="1028"/>
      <c r="AGN96" s="1028"/>
      <c r="AGO96" s="1028"/>
      <c r="AGP96" s="1028"/>
      <c r="AGQ96" s="1028"/>
      <c r="AGR96" s="1028"/>
      <c r="AGS96" s="1028"/>
      <c r="AGT96" s="1028"/>
      <c r="AGU96" s="1028"/>
      <c r="AGV96" s="1028"/>
      <c r="AGW96" s="1028"/>
      <c r="AGX96" s="1028"/>
      <c r="AGY96" s="1028"/>
      <c r="AGZ96" s="1028"/>
      <c r="AHA96" s="1028"/>
      <c r="AHB96" s="1028"/>
      <c r="AHC96" s="1028"/>
      <c r="AHD96" s="1028"/>
      <c r="AHE96" s="1028"/>
      <c r="AHF96" s="1028"/>
      <c r="AHG96" s="1028"/>
      <c r="AHH96" s="1028"/>
      <c r="AHI96" s="1028"/>
      <c r="AHJ96" s="1028"/>
      <c r="AHK96" s="1028"/>
      <c r="AHL96" s="1028"/>
      <c r="AHM96" s="1028"/>
      <c r="AHN96" s="1028"/>
      <c r="AHO96" s="1028"/>
      <c r="AHP96" s="1028"/>
      <c r="AHQ96" s="1028"/>
      <c r="AHR96" s="1028"/>
      <c r="AHS96" s="1028"/>
      <c r="AHT96" s="1028"/>
      <c r="AHU96" s="1028"/>
      <c r="AHV96" s="1028"/>
      <c r="AHW96" s="1028"/>
      <c r="AHX96" s="1028"/>
      <c r="AHY96" s="1028"/>
      <c r="AHZ96" s="1028"/>
      <c r="AIA96" s="1028"/>
      <c r="AIB96" s="1028"/>
      <c r="AIC96" s="1028"/>
      <c r="AID96" s="1028"/>
      <c r="AIE96" s="1028"/>
      <c r="AIF96" s="1028"/>
      <c r="AIG96" s="1028"/>
      <c r="AIH96" s="1028"/>
      <c r="AII96" s="1028"/>
      <c r="AIJ96" s="1028"/>
      <c r="AIK96" s="1028"/>
      <c r="AIL96" s="1028"/>
      <c r="AIM96" s="1028"/>
      <c r="AIN96" s="1028"/>
      <c r="AIO96" s="1028"/>
      <c r="AIP96" s="1028"/>
      <c r="AIQ96" s="1028"/>
      <c r="AIR96" s="1028"/>
      <c r="AIS96" s="1028"/>
      <c r="AIT96" s="1028"/>
      <c r="AIU96" s="1028"/>
      <c r="AIV96" s="1028"/>
      <c r="AIW96" s="1028"/>
      <c r="AIX96" s="1028"/>
      <c r="AIY96" s="1028"/>
      <c r="AIZ96" s="1028"/>
      <c r="AJA96" s="1028"/>
      <c r="AJB96" s="1028"/>
      <c r="AJC96" s="1028"/>
      <c r="AJD96" s="1028"/>
      <c r="AJE96" s="1028"/>
      <c r="AJF96" s="1028"/>
      <c r="AJG96" s="1028"/>
      <c r="AJH96" s="1028"/>
      <c r="AJI96" s="1028"/>
      <c r="AJJ96" s="1028"/>
      <c r="AJK96" s="1028"/>
      <c r="AJL96" s="1028"/>
      <c r="AJM96" s="1028"/>
      <c r="AJN96" s="1028"/>
      <c r="AJO96" s="1028"/>
      <c r="AJP96" s="1028"/>
      <c r="AJQ96" s="1028"/>
      <c r="AJR96" s="1028"/>
      <c r="AJS96" s="1028"/>
      <c r="AJT96" s="1028"/>
      <c r="AJU96" s="1028"/>
      <c r="AJV96" s="1028"/>
      <c r="AJW96" s="1028"/>
      <c r="AJX96" s="1028"/>
      <c r="AJY96" s="1028"/>
      <c r="AJZ96" s="1028"/>
      <c r="AKA96" s="1028"/>
      <c r="AKB96" s="1028"/>
      <c r="AKC96" s="1028"/>
      <c r="AKD96" s="1028"/>
      <c r="AKE96" s="1028"/>
      <c r="AKF96" s="1028"/>
      <c r="AKG96" s="1028"/>
      <c r="AKH96" s="1028"/>
      <c r="AKI96" s="1028"/>
      <c r="AKJ96" s="1028"/>
      <c r="AKK96" s="1028"/>
      <c r="AKL96" s="1028"/>
      <c r="AKM96" s="1028"/>
      <c r="AKN96" s="1028"/>
      <c r="AKO96" s="1028"/>
      <c r="AKP96" s="1028"/>
      <c r="AKQ96" s="1028"/>
      <c r="AKR96" s="1028"/>
      <c r="AKS96" s="1028"/>
      <c r="AKT96" s="1028"/>
      <c r="AKU96" s="1028"/>
      <c r="AKV96" s="1028"/>
      <c r="AKW96" s="1028"/>
      <c r="AKX96" s="1028"/>
      <c r="AKY96" s="1028"/>
      <c r="AKZ96" s="1028"/>
      <c r="ALA96" s="1028"/>
      <c r="ALB96" s="1028"/>
      <c r="ALC96" s="1028"/>
      <c r="ALD96" s="1028"/>
      <c r="ALE96" s="1028"/>
      <c r="ALF96" s="1028"/>
      <c r="ALG96" s="1028"/>
      <c r="ALH96" s="1028"/>
      <c r="ALI96" s="1028"/>
      <c r="ALJ96" s="1028"/>
      <c r="ALK96" s="1028"/>
      <c r="ALL96" s="1028"/>
      <c r="ALM96" s="1028"/>
      <c r="ALN96" s="1028"/>
      <c r="ALO96" s="1028"/>
      <c r="ALP96" s="1028"/>
      <c r="ALQ96" s="1028"/>
      <c r="ALR96" s="1028"/>
      <c r="ALS96" s="1028"/>
      <c r="ALT96" s="1028"/>
      <c r="ALU96" s="1028"/>
      <c r="ALV96" s="1028"/>
      <c r="ALW96" s="1028"/>
      <c r="ALX96" s="1028"/>
      <c r="ALY96" s="1028"/>
      <c r="ALZ96" s="1028"/>
      <c r="AMA96" s="1028"/>
      <c r="AMB96" s="1028"/>
      <c r="AMC96" s="1028"/>
      <c r="AMD96" s="1028"/>
      <c r="AME96" s="1028"/>
      <c r="AMF96" s="1028"/>
      <c r="AMG96" s="1028"/>
      <c r="AMH96" s="1028"/>
      <c r="AMI96" s="1028"/>
      <c r="AMJ96" s="1028"/>
      <c r="AMK96" s="1028"/>
      <c r="AML96" s="1028"/>
      <c r="AMM96" s="1028"/>
      <c r="AMN96" s="1028"/>
      <c r="AMO96" s="1028"/>
      <c r="AMP96" s="1028"/>
      <c r="AMQ96" s="1028"/>
      <c r="AMR96" s="1028"/>
      <c r="AMS96" s="1028"/>
      <c r="AMT96" s="1028"/>
      <c r="AMU96" s="1028"/>
      <c r="AMV96" s="1028"/>
      <c r="AMW96" s="1028"/>
      <c r="AMX96" s="1028"/>
      <c r="AMY96" s="1028"/>
      <c r="AMZ96" s="1028"/>
      <c r="ANA96" s="1028"/>
      <c r="ANB96" s="1028"/>
      <c r="ANC96" s="1028"/>
      <c r="AND96" s="1028"/>
      <c r="ANE96" s="1028"/>
      <c r="ANF96" s="1028"/>
      <c r="ANG96" s="1028"/>
      <c r="ANH96" s="1028"/>
      <c r="ANI96" s="1028"/>
      <c r="ANJ96" s="1028"/>
      <c r="ANK96" s="1028"/>
      <c r="ANL96" s="1028"/>
      <c r="ANM96" s="1028"/>
      <c r="ANN96" s="1028"/>
      <c r="ANO96" s="1028"/>
      <c r="ANP96" s="1028"/>
      <c r="ANQ96" s="1028"/>
      <c r="ANR96" s="1028"/>
      <c r="ANS96" s="1028"/>
      <c r="ANT96" s="1028"/>
      <c r="ANU96" s="1028"/>
      <c r="ANV96" s="1028"/>
      <c r="ANW96" s="1028"/>
      <c r="ANX96" s="1028"/>
      <c r="ANY96" s="1028"/>
      <c r="ANZ96" s="1028"/>
      <c r="AOA96" s="1028"/>
      <c r="AOB96" s="1028"/>
      <c r="AOC96" s="1028"/>
      <c r="AOD96" s="1028"/>
      <c r="AOE96" s="1028"/>
      <c r="AOF96" s="1028"/>
      <c r="AOG96" s="1028"/>
      <c r="AOH96" s="1028"/>
      <c r="AOI96" s="1028"/>
      <c r="AOJ96" s="1028"/>
      <c r="AOK96" s="1028"/>
      <c r="AOL96" s="1028"/>
      <c r="AOM96" s="1028"/>
      <c r="AON96" s="1028"/>
      <c r="AOO96" s="1028"/>
      <c r="AOP96" s="1028"/>
      <c r="AOQ96" s="1028"/>
      <c r="AOR96" s="1028"/>
      <c r="AOS96" s="1028"/>
      <c r="AOT96" s="1028"/>
      <c r="AOU96" s="1028"/>
      <c r="AOV96" s="1028"/>
      <c r="AOW96" s="1028"/>
      <c r="AOX96" s="1028"/>
      <c r="AOY96" s="1028"/>
      <c r="AOZ96" s="1028"/>
      <c r="APA96" s="1028"/>
      <c r="APB96" s="1028"/>
      <c r="APC96" s="1028"/>
      <c r="APD96" s="1028"/>
      <c r="APE96" s="1028"/>
      <c r="APF96" s="1028"/>
      <c r="APG96" s="1028"/>
      <c r="APH96" s="1028"/>
      <c r="API96" s="1028"/>
      <c r="APJ96" s="1028"/>
      <c r="APK96" s="1028"/>
      <c r="APL96" s="1028"/>
      <c r="APM96" s="1028"/>
      <c r="APN96" s="1028"/>
      <c r="APO96" s="1028"/>
      <c r="APP96" s="1028"/>
      <c r="APQ96" s="1028"/>
      <c r="APR96" s="1028"/>
      <c r="APS96" s="1028"/>
      <c r="APT96" s="1028"/>
      <c r="APU96" s="1028"/>
      <c r="APV96" s="1028"/>
      <c r="APW96" s="1028"/>
      <c r="APX96" s="1028"/>
      <c r="APY96" s="1028"/>
      <c r="APZ96" s="1028"/>
      <c r="AQA96" s="1028"/>
      <c r="AQB96" s="1028"/>
      <c r="AQC96" s="1028"/>
      <c r="AQD96" s="1028"/>
      <c r="AQE96" s="1028"/>
      <c r="AQF96" s="1028"/>
      <c r="AQG96" s="1028"/>
      <c r="AQH96" s="1028"/>
      <c r="AQI96" s="1028"/>
      <c r="AQJ96" s="1028"/>
      <c r="AQK96" s="1028"/>
      <c r="AQL96" s="1028"/>
      <c r="AQM96" s="1028"/>
      <c r="AQN96" s="1028"/>
      <c r="AQO96" s="1028"/>
      <c r="AQP96" s="1028"/>
      <c r="AQQ96" s="1028"/>
      <c r="AQR96" s="1028"/>
      <c r="AQS96" s="1028"/>
      <c r="AQT96" s="1028"/>
      <c r="AQU96" s="1028"/>
      <c r="AQV96" s="1028"/>
      <c r="AQW96" s="1028"/>
      <c r="AQX96" s="1028"/>
      <c r="AQY96" s="1028"/>
      <c r="AQZ96" s="1028"/>
      <c r="ARA96" s="1028"/>
      <c r="ARB96" s="1028"/>
      <c r="ARC96" s="1028"/>
      <c r="ARD96" s="1028"/>
      <c r="ARE96" s="1028"/>
      <c r="ARF96" s="1028"/>
      <c r="ARG96" s="1028"/>
      <c r="ARH96" s="1028"/>
      <c r="ARI96" s="1028"/>
      <c r="ARJ96" s="1028"/>
      <c r="ARK96" s="1028"/>
      <c r="ARL96" s="1028"/>
      <c r="ARM96" s="1028"/>
      <c r="ARN96" s="1028"/>
      <c r="ARO96" s="1028"/>
      <c r="ARP96" s="1028"/>
      <c r="ARQ96" s="1028"/>
      <c r="ARR96" s="1028"/>
      <c r="ARS96" s="1028"/>
      <c r="ART96" s="1028"/>
      <c r="ARU96" s="1028"/>
      <c r="ARV96" s="1028"/>
      <c r="ARW96" s="1028"/>
      <c r="ARX96" s="1028"/>
      <c r="ARY96" s="1028"/>
      <c r="ARZ96" s="1028"/>
      <c r="ASA96" s="1028"/>
      <c r="ASB96" s="1028"/>
      <c r="ASC96" s="1028"/>
      <c r="ASD96" s="1028"/>
      <c r="ASE96" s="1028"/>
      <c r="ASF96" s="1028"/>
      <c r="ASG96" s="1028"/>
      <c r="ASH96" s="1028"/>
      <c r="ASI96" s="1028"/>
      <c r="ASJ96" s="1028"/>
      <c r="ASK96" s="1028"/>
      <c r="ASL96" s="1028"/>
      <c r="ASM96" s="1028"/>
      <c r="ASN96" s="1028"/>
      <c r="ASO96" s="1028"/>
      <c r="ASP96" s="1028"/>
      <c r="ASQ96" s="1028"/>
      <c r="ASR96" s="1028"/>
      <c r="ASS96" s="1028"/>
      <c r="AST96" s="1028"/>
      <c r="ASU96" s="1028"/>
      <c r="ASV96" s="1028"/>
      <c r="ASW96" s="1028"/>
      <c r="ASX96" s="1028"/>
      <c r="ASY96" s="1028"/>
      <c r="ASZ96" s="1028"/>
      <c r="ATA96" s="1028"/>
      <c r="ATB96" s="1028"/>
      <c r="ATC96" s="1028"/>
      <c r="ATD96" s="1028"/>
      <c r="ATE96" s="1028"/>
      <c r="ATF96" s="1028"/>
      <c r="ATG96" s="1028"/>
      <c r="ATH96" s="1028"/>
      <c r="ATI96" s="1028"/>
      <c r="ATJ96" s="1028"/>
      <c r="ATK96" s="1028"/>
      <c r="ATL96" s="1028"/>
      <c r="ATM96" s="1028"/>
      <c r="ATN96" s="1028"/>
      <c r="ATO96" s="1028"/>
      <c r="ATP96" s="1028"/>
      <c r="ATQ96" s="1028"/>
      <c r="ATR96" s="1028"/>
      <c r="ATS96" s="1028"/>
      <c r="ATT96" s="1028"/>
      <c r="ATU96" s="1028"/>
      <c r="ATV96" s="1028"/>
      <c r="ATW96" s="1028"/>
      <c r="ATX96" s="1028"/>
      <c r="ATY96" s="1028"/>
      <c r="ATZ96" s="1028"/>
      <c r="AUA96" s="1028"/>
      <c r="AUB96" s="1028"/>
      <c r="AUC96" s="1028"/>
      <c r="AUD96" s="1028"/>
      <c r="AUE96" s="1028"/>
      <c r="AUF96" s="1028"/>
      <c r="AUG96" s="1028"/>
      <c r="AUH96" s="1028"/>
      <c r="AUI96" s="1028"/>
      <c r="AUJ96" s="1028"/>
      <c r="AUK96" s="1028"/>
      <c r="AUL96" s="1028"/>
      <c r="AUM96" s="1028"/>
      <c r="AUN96" s="1028"/>
      <c r="AUO96" s="1028"/>
      <c r="AUP96" s="1028"/>
      <c r="AUQ96" s="1028"/>
      <c r="AUR96" s="1028"/>
      <c r="AUS96" s="1028"/>
      <c r="AUT96" s="1028"/>
      <c r="AUU96" s="1028"/>
      <c r="AUV96" s="1028"/>
      <c r="AUW96" s="1028"/>
      <c r="AUX96" s="1028"/>
      <c r="AUY96" s="1028"/>
      <c r="AUZ96" s="1028"/>
      <c r="AVA96" s="1028"/>
      <c r="AVB96" s="1028"/>
      <c r="AVC96" s="1028"/>
      <c r="AVD96" s="1028"/>
      <c r="AVE96" s="1028"/>
      <c r="AVF96" s="1028"/>
      <c r="AVG96" s="1028"/>
      <c r="AVH96" s="1028"/>
      <c r="AVI96" s="1028"/>
      <c r="AVJ96" s="1028"/>
      <c r="AVK96" s="1028"/>
      <c r="AVL96" s="1028"/>
      <c r="AVM96" s="1028"/>
      <c r="AVN96" s="1028"/>
      <c r="AVO96" s="1028"/>
      <c r="AVP96" s="1028"/>
      <c r="AVQ96" s="1028"/>
      <c r="AVR96" s="1028"/>
      <c r="AVS96" s="1028"/>
      <c r="AVT96" s="1028"/>
      <c r="AVU96" s="1028"/>
      <c r="AVV96" s="1028"/>
      <c r="AVW96" s="1028"/>
      <c r="AVX96" s="1028"/>
      <c r="AVY96" s="1028"/>
      <c r="AVZ96" s="1028"/>
      <c r="AWA96" s="1028"/>
      <c r="AWB96" s="1028"/>
      <c r="AWC96" s="1028"/>
      <c r="AWD96" s="1028"/>
      <c r="AWE96" s="1028"/>
      <c r="AWF96" s="1028"/>
      <c r="AWG96" s="1028"/>
      <c r="AWH96" s="1028"/>
      <c r="AWI96" s="1028"/>
      <c r="AWJ96" s="1028"/>
      <c r="AWK96" s="1028"/>
      <c r="AWL96" s="1028"/>
      <c r="AWM96" s="1028"/>
      <c r="AWN96" s="1028"/>
      <c r="AWO96" s="1028"/>
      <c r="AWP96" s="1028"/>
      <c r="AWQ96" s="1028"/>
      <c r="AWR96" s="1028"/>
      <c r="AWS96" s="1028"/>
      <c r="AWT96" s="1028"/>
      <c r="AWU96" s="1028"/>
      <c r="AWV96" s="1028"/>
      <c r="AWW96" s="1028"/>
      <c r="AWX96" s="1028"/>
      <c r="AWY96" s="1028"/>
      <c r="AWZ96" s="1028"/>
      <c r="AXA96" s="1028"/>
      <c r="AXB96" s="1028"/>
      <c r="AXC96" s="1028"/>
      <c r="AXD96" s="1028"/>
      <c r="AXE96" s="1028"/>
      <c r="AXF96" s="1028"/>
      <c r="AXG96" s="1028"/>
      <c r="AXH96" s="1028"/>
      <c r="AXI96" s="1028"/>
      <c r="AXJ96" s="1028"/>
      <c r="AXK96" s="1028"/>
      <c r="AXL96" s="1028"/>
      <c r="AXM96" s="1028"/>
      <c r="AXN96" s="1028"/>
      <c r="AXO96" s="1028"/>
      <c r="AXP96" s="1028"/>
      <c r="AXQ96" s="1028"/>
      <c r="AXR96" s="1028"/>
      <c r="AXS96" s="1028"/>
      <c r="AXT96" s="1028"/>
      <c r="AXU96" s="1028"/>
      <c r="AXV96" s="1028"/>
      <c r="AXW96" s="1028"/>
      <c r="AXX96" s="1028"/>
      <c r="AXY96" s="1028"/>
      <c r="AXZ96" s="1028"/>
      <c r="AYA96" s="1028"/>
      <c r="AYB96" s="1028"/>
      <c r="AYC96" s="1028"/>
      <c r="AYD96" s="1028"/>
      <c r="AYE96" s="1028"/>
      <c r="AYF96" s="1028"/>
      <c r="AYG96" s="1028"/>
      <c r="AYH96" s="1028"/>
      <c r="AYI96" s="1028"/>
      <c r="AYJ96" s="1028"/>
      <c r="AYK96" s="1028"/>
      <c r="AYL96" s="1028"/>
      <c r="AYM96" s="1028"/>
      <c r="AYN96" s="1028"/>
      <c r="AYO96" s="1028"/>
      <c r="AYP96" s="1028"/>
      <c r="AYQ96" s="1028"/>
      <c r="AYR96" s="1028"/>
      <c r="AYS96" s="1028"/>
      <c r="AYT96" s="1028"/>
      <c r="AYU96" s="1028"/>
      <c r="AYV96" s="1028"/>
      <c r="AYW96" s="1028"/>
      <c r="AYX96" s="1028"/>
      <c r="AYY96" s="1028"/>
      <c r="AYZ96" s="1028"/>
      <c r="AZA96" s="1028"/>
      <c r="AZB96" s="1028"/>
      <c r="AZC96" s="1028"/>
      <c r="AZD96" s="1028"/>
      <c r="AZE96" s="1028"/>
      <c r="AZF96" s="1028"/>
      <c r="AZG96" s="1028"/>
      <c r="AZH96" s="1028"/>
      <c r="AZI96" s="1028"/>
      <c r="AZJ96" s="1028"/>
      <c r="AZK96" s="1028"/>
      <c r="AZL96" s="1028"/>
      <c r="AZM96" s="1028"/>
      <c r="AZN96" s="1028"/>
      <c r="AZO96" s="1028"/>
      <c r="AZP96" s="1028"/>
      <c r="AZQ96" s="1028"/>
      <c r="AZR96" s="1028"/>
      <c r="AZS96" s="1028"/>
      <c r="AZT96" s="1028"/>
      <c r="AZU96" s="1028"/>
      <c r="AZV96" s="1028"/>
      <c r="AZW96" s="1028"/>
      <c r="AZX96" s="1028"/>
      <c r="AZY96" s="1028"/>
      <c r="AZZ96" s="1028"/>
      <c r="BAA96" s="1028"/>
      <c r="BAB96" s="1028"/>
      <c r="BAC96" s="1028"/>
      <c r="BAD96" s="1028"/>
      <c r="BAE96" s="1028"/>
      <c r="BAF96" s="1028"/>
      <c r="BAG96" s="1028"/>
      <c r="BAH96" s="1028"/>
      <c r="BAI96" s="1028"/>
      <c r="BAJ96" s="1028"/>
      <c r="BAK96" s="1028"/>
      <c r="BAL96" s="1028"/>
      <c r="BAM96" s="1028"/>
      <c r="BAN96" s="1028"/>
      <c r="BAO96" s="1028"/>
      <c r="BAP96" s="1028"/>
      <c r="BAQ96" s="1028"/>
      <c r="BAR96" s="1028"/>
      <c r="BAS96" s="1028"/>
      <c r="BAT96" s="1028"/>
      <c r="BAU96" s="1028"/>
      <c r="BAV96" s="1028"/>
      <c r="BAW96" s="1028"/>
      <c r="BAX96" s="1028"/>
      <c r="BAY96" s="1028"/>
      <c r="BAZ96" s="1028"/>
      <c r="BBA96" s="1028"/>
      <c r="BBB96" s="1028"/>
      <c r="BBC96" s="1028"/>
      <c r="BBD96" s="1028"/>
      <c r="BBE96" s="1028"/>
      <c r="BBF96" s="1028"/>
      <c r="BBG96" s="1028"/>
      <c r="BBH96" s="1028"/>
      <c r="BBI96" s="1028"/>
      <c r="BBJ96" s="1028"/>
      <c r="BBK96" s="1028"/>
      <c r="BBL96" s="1028"/>
      <c r="BBM96" s="1028"/>
      <c r="BBN96" s="1028"/>
      <c r="BBO96" s="1028"/>
      <c r="BBP96" s="1028"/>
      <c r="BBQ96" s="1028"/>
      <c r="BBR96" s="1028"/>
      <c r="BBS96" s="1028"/>
      <c r="BBT96" s="1028"/>
      <c r="BBU96" s="1028"/>
      <c r="BBV96" s="1028"/>
      <c r="BBW96" s="1028"/>
      <c r="BBX96" s="1028"/>
      <c r="BBY96" s="1028"/>
      <c r="BBZ96" s="1028"/>
      <c r="BCA96" s="1028"/>
      <c r="BCB96" s="1028"/>
      <c r="BCC96" s="1028"/>
      <c r="BCD96" s="1028"/>
      <c r="BCE96" s="1028"/>
      <c r="BCF96" s="1028"/>
      <c r="BCG96" s="1028"/>
      <c r="BCH96" s="1028"/>
      <c r="BCI96" s="1028"/>
      <c r="BCJ96" s="1028"/>
      <c r="BCK96" s="1028"/>
      <c r="BCL96" s="1028"/>
      <c r="BCM96" s="1028"/>
      <c r="BCN96" s="1028"/>
      <c r="BCO96" s="1028"/>
      <c r="BCP96" s="1028"/>
      <c r="BCQ96" s="1028"/>
      <c r="BCR96" s="1028"/>
      <c r="BCS96" s="1028"/>
      <c r="BCT96" s="1028"/>
      <c r="BCU96" s="1028"/>
      <c r="BCV96" s="1028"/>
      <c r="BCW96" s="1028"/>
      <c r="BCX96" s="1028"/>
      <c r="BCY96" s="1028"/>
      <c r="BCZ96" s="1028"/>
      <c r="BDA96" s="1028"/>
      <c r="BDB96" s="1028"/>
      <c r="BDC96" s="1028"/>
      <c r="BDD96" s="1028"/>
      <c r="BDE96" s="1028"/>
      <c r="BDF96" s="1028"/>
      <c r="BDG96" s="1028"/>
      <c r="BDH96" s="1028"/>
      <c r="BDI96" s="1028"/>
      <c r="BDJ96" s="1028"/>
      <c r="BDK96" s="1028"/>
      <c r="BDL96" s="1028"/>
      <c r="BDM96" s="1028"/>
      <c r="BDN96" s="1028"/>
      <c r="BDO96" s="1028"/>
      <c r="BDP96" s="1028"/>
      <c r="BDQ96" s="1028"/>
      <c r="BDR96" s="1028"/>
      <c r="BDS96" s="1028"/>
      <c r="BDT96" s="1028"/>
      <c r="BDU96" s="1028"/>
      <c r="BDV96" s="1028"/>
      <c r="BDW96" s="1028"/>
      <c r="BDX96" s="1028"/>
      <c r="BDY96" s="1028"/>
      <c r="BDZ96" s="1028"/>
      <c r="BEA96" s="1028"/>
      <c r="BEB96" s="1028"/>
      <c r="BEC96" s="1028"/>
      <c r="BED96" s="1028"/>
      <c r="BEE96" s="1028"/>
      <c r="BEF96" s="1028"/>
      <c r="BEG96" s="1028"/>
      <c r="BEH96" s="1028"/>
      <c r="BEI96" s="1028"/>
      <c r="BEJ96" s="1028"/>
      <c r="BEK96" s="1028"/>
      <c r="BEL96" s="1028"/>
      <c r="BEM96" s="1028"/>
      <c r="BEN96" s="1028"/>
      <c r="BEO96" s="1028"/>
      <c r="BEP96" s="1028"/>
      <c r="BEQ96" s="1028"/>
      <c r="BER96" s="1028"/>
      <c r="BES96" s="1028"/>
      <c r="BET96" s="1028"/>
      <c r="BEU96" s="1028"/>
      <c r="BEV96" s="1028"/>
      <c r="BEW96" s="1028"/>
      <c r="BEX96" s="1028"/>
      <c r="BEY96" s="1028"/>
      <c r="BEZ96" s="1028"/>
      <c r="BFA96" s="1028"/>
      <c r="BFB96" s="1028"/>
      <c r="BFC96" s="1028"/>
      <c r="BFD96" s="1028"/>
      <c r="BFE96" s="1028"/>
      <c r="BFF96" s="1028"/>
      <c r="BFG96" s="1028"/>
      <c r="BFH96" s="1028"/>
      <c r="BFI96" s="1028"/>
      <c r="BFJ96" s="1028"/>
      <c r="BFK96" s="1028"/>
      <c r="BFL96" s="1028"/>
      <c r="BFM96" s="1028"/>
      <c r="BFN96" s="1028"/>
      <c r="BFO96" s="1028"/>
      <c r="BFP96" s="1028"/>
      <c r="BFQ96" s="1028"/>
      <c r="BFR96" s="1028"/>
      <c r="BFS96" s="1028"/>
      <c r="BFT96" s="1028"/>
      <c r="BFU96" s="1028"/>
      <c r="BFV96" s="1028"/>
      <c r="BFW96" s="1028"/>
      <c r="BFX96" s="1028"/>
      <c r="BFY96" s="1028"/>
      <c r="BFZ96" s="1028"/>
      <c r="BGA96" s="1028"/>
      <c r="BGB96" s="1028"/>
      <c r="BGC96" s="1028"/>
      <c r="BGD96" s="1028"/>
      <c r="BGE96" s="1028"/>
      <c r="BGF96" s="1028"/>
      <c r="BGG96" s="1028"/>
      <c r="BGH96" s="1028"/>
      <c r="BGI96" s="1028"/>
      <c r="BGJ96" s="1028"/>
      <c r="BGK96" s="1028"/>
      <c r="BGL96" s="1028"/>
      <c r="BGM96" s="1028"/>
      <c r="BGN96" s="1028"/>
      <c r="BGO96" s="1028"/>
      <c r="BGP96" s="1028"/>
      <c r="BGQ96" s="1028"/>
      <c r="BGR96" s="1028"/>
      <c r="BGS96" s="1028"/>
      <c r="BGT96" s="1028"/>
      <c r="BGU96" s="1028"/>
      <c r="BGV96" s="1028"/>
      <c r="BGW96" s="1028"/>
      <c r="BGX96" s="1028"/>
      <c r="BGY96" s="1028"/>
      <c r="BGZ96" s="1028"/>
      <c r="BHA96" s="1028"/>
      <c r="BHB96" s="1028"/>
      <c r="BHC96" s="1028"/>
      <c r="BHD96" s="1028"/>
      <c r="BHE96" s="1028"/>
      <c r="BHF96" s="1028"/>
      <c r="BHG96" s="1028"/>
      <c r="BHH96" s="1028"/>
      <c r="BHI96" s="1028"/>
      <c r="BHJ96" s="1028"/>
      <c r="BHK96" s="1028"/>
      <c r="BHL96" s="1028"/>
      <c r="BHM96" s="1028"/>
      <c r="BHN96" s="1028"/>
      <c r="BHO96" s="1028"/>
      <c r="BHP96" s="1028"/>
      <c r="BHQ96" s="1028"/>
      <c r="BHR96" s="1028"/>
      <c r="BHS96" s="1028"/>
      <c r="BHT96" s="1028"/>
      <c r="BHU96" s="1028"/>
      <c r="BHV96" s="1028"/>
      <c r="BHW96" s="1028"/>
      <c r="BHX96" s="1028"/>
      <c r="BHY96" s="1028"/>
      <c r="BHZ96" s="1028"/>
      <c r="BIA96" s="1028"/>
      <c r="BIB96" s="1028"/>
      <c r="BIC96" s="1028"/>
      <c r="BID96" s="1028"/>
      <c r="BIE96" s="1028"/>
      <c r="BIF96" s="1028"/>
      <c r="BIG96" s="1028"/>
      <c r="BIH96" s="1028"/>
      <c r="BII96" s="1028"/>
      <c r="BIJ96" s="1028"/>
      <c r="BIK96" s="1028"/>
      <c r="BIL96" s="1028"/>
      <c r="BIM96" s="1028"/>
      <c r="BIN96" s="1028"/>
      <c r="BIO96" s="1028"/>
      <c r="BIP96" s="1028"/>
      <c r="BIQ96" s="1028"/>
      <c r="BIR96" s="1028"/>
      <c r="BIS96" s="1028"/>
      <c r="BIT96" s="1028"/>
      <c r="BIU96" s="1028"/>
      <c r="BIV96" s="1028"/>
      <c r="BIW96" s="1028"/>
      <c r="BIX96" s="1028"/>
      <c r="BIY96" s="1028"/>
      <c r="BIZ96" s="1028"/>
      <c r="BJA96" s="1028"/>
      <c r="BJB96" s="1028"/>
      <c r="BJC96" s="1028"/>
      <c r="BJD96" s="1028"/>
      <c r="BJE96" s="1028"/>
      <c r="BJF96" s="1028"/>
      <c r="BJG96" s="1028"/>
      <c r="BJH96" s="1028"/>
      <c r="BJI96" s="1028"/>
      <c r="BJJ96" s="1028"/>
      <c r="BJK96" s="1028"/>
      <c r="BJL96" s="1028"/>
      <c r="BJM96" s="1028"/>
      <c r="BJN96" s="1028"/>
      <c r="BJO96" s="1028"/>
      <c r="BJP96" s="1028"/>
      <c r="BJQ96" s="1028"/>
      <c r="BJR96" s="1028"/>
      <c r="BJS96" s="1028"/>
      <c r="BJT96" s="1028"/>
      <c r="BJU96" s="1028"/>
      <c r="BJV96" s="1028"/>
      <c r="BJW96" s="1028"/>
      <c r="BJX96" s="1028"/>
      <c r="BJY96" s="1028"/>
      <c r="BJZ96" s="1028"/>
      <c r="BKA96" s="1028"/>
      <c r="BKB96" s="1028"/>
      <c r="BKC96" s="1028"/>
      <c r="BKD96" s="1028"/>
      <c r="BKE96" s="1028"/>
      <c r="BKF96" s="1028"/>
      <c r="BKG96" s="1028"/>
      <c r="BKH96" s="1028"/>
      <c r="BKI96" s="1028"/>
      <c r="BKJ96" s="1028"/>
      <c r="BKK96" s="1028"/>
      <c r="BKL96" s="1028"/>
      <c r="BKM96" s="1028"/>
      <c r="BKN96" s="1028"/>
      <c r="BKO96" s="1028"/>
      <c r="BKP96" s="1028"/>
      <c r="BKQ96" s="1028"/>
      <c r="BKR96" s="1028"/>
      <c r="BKS96" s="1028"/>
      <c r="BKT96" s="1028"/>
      <c r="BKU96" s="1028"/>
      <c r="BKV96" s="1028"/>
      <c r="BKW96" s="1028"/>
      <c r="BKX96" s="1028"/>
      <c r="BKY96" s="1028"/>
      <c r="BKZ96" s="1028"/>
      <c r="BLA96" s="1028"/>
      <c r="BLB96" s="1028"/>
      <c r="BLC96" s="1028"/>
      <c r="BLD96" s="1028"/>
      <c r="BLE96" s="1028"/>
      <c r="BLF96" s="1028"/>
      <c r="BLG96" s="1028"/>
      <c r="BLH96" s="1028"/>
      <c r="BLI96" s="1028"/>
      <c r="BLJ96" s="1028"/>
      <c r="BLK96" s="1028"/>
      <c r="BLL96" s="1028"/>
      <c r="BLM96" s="1028"/>
      <c r="BLN96" s="1028"/>
      <c r="BLO96" s="1028"/>
      <c r="BLP96" s="1028"/>
      <c r="BLQ96" s="1028"/>
      <c r="BLR96" s="1028"/>
      <c r="BLS96" s="1028"/>
      <c r="BLT96" s="1028"/>
      <c r="BLU96" s="1028"/>
      <c r="BLV96" s="1028"/>
      <c r="BLW96" s="1028"/>
      <c r="BLX96" s="1028"/>
      <c r="BLY96" s="1028"/>
      <c r="BLZ96" s="1028"/>
      <c r="BMA96" s="1028"/>
      <c r="BMB96" s="1028"/>
      <c r="BMC96" s="1028"/>
      <c r="BMD96" s="1028"/>
      <c r="BME96" s="1028"/>
      <c r="BMF96" s="1028"/>
      <c r="BMG96" s="1028"/>
      <c r="BMH96" s="1028"/>
      <c r="BMI96" s="1028"/>
      <c r="BMJ96" s="1028"/>
      <c r="BMK96" s="1028"/>
      <c r="BML96" s="1028"/>
      <c r="BMM96" s="1028"/>
      <c r="BMN96" s="1028"/>
      <c r="BMO96" s="1028"/>
      <c r="BMP96" s="1028"/>
      <c r="BMQ96" s="1028"/>
      <c r="BMR96" s="1028"/>
      <c r="BMS96" s="1028"/>
      <c r="BMT96" s="1028"/>
      <c r="BMU96" s="1028"/>
      <c r="BMV96" s="1028"/>
      <c r="BMW96" s="1028"/>
      <c r="BMX96" s="1028"/>
      <c r="BMY96" s="1028"/>
      <c r="BMZ96" s="1028"/>
      <c r="BNA96" s="1028"/>
      <c r="BNB96" s="1028"/>
      <c r="BNC96" s="1028"/>
      <c r="BND96" s="1028"/>
      <c r="BNE96" s="1028"/>
      <c r="BNF96" s="1028"/>
      <c r="BNG96" s="1028"/>
      <c r="BNH96" s="1028"/>
      <c r="BNI96" s="1028"/>
      <c r="BNJ96" s="1028"/>
      <c r="BNK96" s="1028"/>
      <c r="BNL96" s="1028"/>
      <c r="BNM96" s="1028"/>
      <c r="BNN96" s="1028"/>
      <c r="BNO96" s="1028"/>
      <c r="BNP96" s="1028"/>
      <c r="BNQ96" s="1028"/>
      <c r="BNR96" s="1028"/>
      <c r="BNS96" s="1028"/>
      <c r="BNT96" s="1028"/>
      <c r="BNU96" s="1028"/>
      <c r="BNV96" s="1028"/>
      <c r="BNW96" s="1028"/>
      <c r="BNX96" s="1028"/>
      <c r="BNY96" s="1028"/>
      <c r="BNZ96" s="1028"/>
      <c r="BOA96" s="1028"/>
      <c r="BOB96" s="1028"/>
      <c r="BOC96" s="1028"/>
      <c r="BOD96" s="1028"/>
      <c r="BOE96" s="1028"/>
      <c r="BOF96" s="1028"/>
      <c r="BOG96" s="1028"/>
      <c r="BOH96" s="1028"/>
      <c r="BOI96" s="1028"/>
      <c r="BOJ96" s="1028"/>
      <c r="BOK96" s="1028"/>
      <c r="BOL96" s="1028"/>
      <c r="BOM96" s="1028"/>
      <c r="BON96" s="1028"/>
      <c r="BOO96" s="1028"/>
      <c r="BOP96" s="1028"/>
      <c r="BOQ96" s="1028"/>
      <c r="BOR96" s="1028"/>
      <c r="BOS96" s="1028"/>
      <c r="BOT96" s="1028"/>
      <c r="BOU96" s="1028"/>
      <c r="BOV96" s="1028"/>
      <c r="BOW96" s="1028"/>
      <c r="BOX96" s="1028"/>
      <c r="BOY96" s="1028"/>
      <c r="BOZ96" s="1028"/>
      <c r="BPA96" s="1028"/>
      <c r="BPB96" s="1028"/>
      <c r="BPC96" s="1028"/>
      <c r="BPD96" s="1028"/>
      <c r="BPE96" s="1028"/>
      <c r="BPF96" s="1028"/>
      <c r="BPG96" s="1028"/>
      <c r="BPH96" s="1028"/>
      <c r="BPI96" s="1028"/>
      <c r="BPJ96" s="1028"/>
      <c r="BPK96" s="1028"/>
      <c r="BPL96" s="1028"/>
      <c r="BPM96" s="1028"/>
      <c r="BPN96" s="1028"/>
      <c r="BPO96" s="1028"/>
      <c r="BPP96" s="1028"/>
      <c r="BPQ96" s="1028"/>
      <c r="BPR96" s="1028"/>
      <c r="BPS96" s="1028"/>
      <c r="BPT96" s="1028"/>
      <c r="BPU96" s="1028"/>
      <c r="BPV96" s="1028"/>
      <c r="BPW96" s="1028"/>
      <c r="BPX96" s="1028"/>
      <c r="BPY96" s="1028"/>
      <c r="BPZ96" s="1028"/>
      <c r="BQA96" s="1028"/>
      <c r="BQB96" s="1028"/>
      <c r="BQC96" s="1028"/>
      <c r="BQD96" s="1028"/>
      <c r="BQE96" s="1028"/>
      <c r="BQF96" s="1028"/>
      <c r="BQG96" s="1028"/>
      <c r="BQH96" s="1028"/>
      <c r="BQI96" s="1028"/>
      <c r="BQJ96" s="1028"/>
      <c r="BQK96" s="1028"/>
      <c r="BQL96" s="1028"/>
      <c r="BQM96" s="1028"/>
      <c r="BQN96" s="1028"/>
      <c r="BQO96" s="1028"/>
      <c r="BQP96" s="1028"/>
      <c r="BQQ96" s="1028"/>
      <c r="BQR96" s="1028"/>
      <c r="BQS96" s="1028"/>
      <c r="BQT96" s="1028"/>
      <c r="BQU96" s="1028"/>
      <c r="BQV96" s="1028"/>
      <c r="BQW96" s="1028"/>
      <c r="BQX96" s="1028"/>
      <c r="BQY96" s="1028"/>
      <c r="BQZ96" s="1028"/>
      <c r="BRA96" s="1028"/>
      <c r="BRB96" s="1028"/>
      <c r="BRC96" s="1028"/>
      <c r="BRD96" s="1028"/>
      <c r="BRE96" s="1028"/>
      <c r="BRF96" s="1028"/>
      <c r="BRG96" s="1028"/>
      <c r="BRH96" s="1028"/>
      <c r="BRI96" s="1028"/>
      <c r="BRJ96" s="1028"/>
      <c r="BRK96" s="1028"/>
      <c r="BRL96" s="1028"/>
      <c r="BRM96" s="1028"/>
      <c r="BRN96" s="1028"/>
      <c r="BRO96" s="1028"/>
      <c r="BRP96" s="1028"/>
      <c r="BRQ96" s="1028"/>
      <c r="BRR96" s="1028"/>
      <c r="BRS96" s="1028"/>
      <c r="BRT96" s="1028"/>
      <c r="BRU96" s="1028"/>
      <c r="BRV96" s="1028"/>
      <c r="BRW96" s="1028"/>
      <c r="BRX96" s="1028"/>
      <c r="BRY96" s="1028"/>
      <c r="BRZ96" s="1028"/>
      <c r="BSA96" s="1028"/>
      <c r="BSB96" s="1028"/>
      <c r="BSC96" s="1028"/>
      <c r="BSD96" s="1028"/>
      <c r="BSE96" s="1028"/>
      <c r="BSF96" s="1028"/>
      <c r="BSG96" s="1028"/>
      <c r="BSH96" s="1028"/>
      <c r="BSI96" s="1028"/>
      <c r="BSJ96" s="1028"/>
      <c r="BSK96" s="1028"/>
      <c r="BSL96" s="1028"/>
      <c r="BSM96" s="1028"/>
      <c r="BSN96" s="1028"/>
      <c r="BSO96" s="1028"/>
      <c r="BSP96" s="1028"/>
      <c r="BSQ96" s="1028"/>
      <c r="BSR96" s="1028"/>
      <c r="BSS96" s="1028"/>
      <c r="BST96" s="1028"/>
      <c r="BSU96" s="1028"/>
      <c r="BSV96" s="1028"/>
      <c r="BSW96" s="1028"/>
      <c r="BSX96" s="1028"/>
      <c r="BSY96" s="1028"/>
      <c r="BSZ96" s="1028"/>
      <c r="BTA96" s="1028"/>
      <c r="BTB96" s="1028"/>
      <c r="BTC96" s="1028"/>
      <c r="BTD96" s="1028"/>
      <c r="BTE96" s="1028"/>
      <c r="BTF96" s="1028"/>
      <c r="BTG96" s="1028"/>
      <c r="BTH96" s="1028"/>
      <c r="BTI96" s="1028"/>
      <c r="BTJ96" s="1028"/>
      <c r="BTK96" s="1028"/>
      <c r="BTL96" s="1028"/>
      <c r="BTM96" s="1028"/>
      <c r="BTN96" s="1028"/>
      <c r="BTO96" s="1028"/>
      <c r="BTP96" s="1028"/>
      <c r="BTQ96" s="1028"/>
      <c r="BTR96" s="1028"/>
      <c r="BTS96" s="1028"/>
      <c r="BTT96" s="1028"/>
      <c r="BTU96" s="1028"/>
      <c r="BTV96" s="1028"/>
      <c r="BTW96" s="1028"/>
      <c r="BTX96" s="1028"/>
      <c r="BTY96" s="1028"/>
      <c r="BTZ96" s="1028"/>
      <c r="BUA96" s="1028"/>
      <c r="BUB96" s="1028"/>
      <c r="BUC96" s="1028"/>
      <c r="BUD96" s="1028"/>
      <c r="BUE96" s="1028"/>
      <c r="BUF96" s="1028"/>
      <c r="BUG96" s="1028"/>
      <c r="BUH96" s="1028"/>
      <c r="BUI96" s="1028"/>
      <c r="BUJ96" s="1028"/>
      <c r="BUK96" s="1028"/>
      <c r="BUL96" s="1028"/>
      <c r="BUM96" s="1028"/>
      <c r="BUN96" s="1028"/>
      <c r="BUO96" s="1028"/>
      <c r="BUP96" s="1028"/>
      <c r="BUQ96" s="1028"/>
      <c r="BUR96" s="1028"/>
      <c r="BUS96" s="1028"/>
      <c r="BUT96" s="1028"/>
      <c r="BUU96" s="1028"/>
      <c r="BUV96" s="1028"/>
      <c r="BUW96" s="1028"/>
      <c r="BUX96" s="1028"/>
      <c r="BUY96" s="1028"/>
      <c r="BUZ96" s="1028"/>
      <c r="BVA96" s="1028"/>
      <c r="BVB96" s="1028"/>
      <c r="BVC96" s="1028"/>
      <c r="BVD96" s="1028"/>
      <c r="BVE96" s="1028"/>
      <c r="BVF96" s="1028"/>
      <c r="BVG96" s="1028"/>
      <c r="BVH96" s="1028"/>
      <c r="BVI96" s="1028"/>
      <c r="BVJ96" s="1028"/>
      <c r="BVK96" s="1028"/>
      <c r="BVL96" s="1028"/>
      <c r="BVM96" s="1028"/>
      <c r="BVN96" s="1028"/>
      <c r="BVO96" s="1028"/>
      <c r="BVP96" s="1028"/>
      <c r="BVQ96" s="1028"/>
      <c r="BVR96" s="1028"/>
      <c r="BVS96" s="1028"/>
      <c r="BVT96" s="1028"/>
      <c r="BVU96" s="1028"/>
      <c r="BVV96" s="1028"/>
      <c r="BVW96" s="1028"/>
      <c r="BVX96" s="1028"/>
      <c r="BVY96" s="1028"/>
      <c r="BVZ96" s="1028"/>
      <c r="BWA96" s="1028"/>
      <c r="BWB96" s="1028"/>
      <c r="BWC96" s="1028"/>
      <c r="BWD96" s="1028"/>
      <c r="BWE96" s="1028"/>
      <c r="BWF96" s="1028"/>
      <c r="BWG96" s="1028"/>
      <c r="BWH96" s="1028"/>
      <c r="BWI96" s="1028"/>
      <c r="BWJ96" s="1028"/>
      <c r="BWK96" s="1028"/>
      <c r="BWL96" s="1028"/>
      <c r="BWM96" s="1028"/>
      <c r="BWN96" s="1028"/>
      <c r="BWO96" s="1028"/>
      <c r="BWP96" s="1028"/>
      <c r="BWQ96" s="1028"/>
      <c r="BWR96" s="1028"/>
      <c r="BWS96" s="1028"/>
      <c r="BWT96" s="1028"/>
      <c r="BWU96" s="1028"/>
      <c r="BWV96" s="1028"/>
      <c r="BWW96" s="1028"/>
      <c r="BWX96" s="1028"/>
      <c r="BWY96" s="1028"/>
      <c r="BWZ96" s="1028"/>
      <c r="BXA96" s="1028"/>
      <c r="BXB96" s="1028"/>
      <c r="BXC96" s="1028"/>
      <c r="BXD96" s="1028"/>
      <c r="BXE96" s="1028"/>
      <c r="BXF96" s="1028"/>
      <c r="BXG96" s="1028"/>
      <c r="BXH96" s="1028"/>
      <c r="BXI96" s="1028"/>
      <c r="BXJ96" s="1028"/>
      <c r="BXK96" s="1028"/>
      <c r="BXL96" s="1028"/>
      <c r="BXM96" s="1028"/>
      <c r="BXN96" s="1028"/>
      <c r="BXO96" s="1028"/>
      <c r="BXP96" s="1028"/>
      <c r="BXQ96" s="1028"/>
      <c r="BXR96" s="1028"/>
      <c r="BXS96" s="1028"/>
      <c r="BXT96" s="1028"/>
      <c r="BXU96" s="1028"/>
      <c r="BXV96" s="1028"/>
      <c r="BXW96" s="1028"/>
      <c r="BXX96" s="1028"/>
      <c r="BXY96" s="1028"/>
      <c r="BXZ96" s="1028"/>
      <c r="BYA96" s="1028"/>
      <c r="BYB96" s="1028"/>
      <c r="BYC96" s="1028"/>
      <c r="BYD96" s="1028"/>
      <c r="BYE96" s="1028"/>
      <c r="BYF96" s="1028"/>
      <c r="BYG96" s="1028"/>
      <c r="BYH96" s="1028"/>
      <c r="BYI96" s="1028"/>
      <c r="BYJ96" s="1028"/>
      <c r="BYK96" s="1028"/>
      <c r="BYL96" s="1028"/>
      <c r="BYM96" s="1028"/>
      <c r="BYN96" s="1028"/>
      <c r="BYO96" s="1028"/>
      <c r="BYP96" s="1028"/>
      <c r="BYQ96" s="1028"/>
      <c r="BYR96" s="1028"/>
      <c r="BYS96" s="1028"/>
      <c r="BYT96" s="1028"/>
      <c r="BYU96" s="1028"/>
      <c r="BYV96" s="1028"/>
      <c r="BYW96" s="1028"/>
      <c r="BYX96" s="1028"/>
      <c r="BYY96" s="1028"/>
      <c r="BYZ96" s="1028"/>
      <c r="BZA96" s="1028"/>
      <c r="BZB96" s="1028"/>
      <c r="BZC96" s="1028"/>
      <c r="BZD96" s="1028"/>
      <c r="BZE96" s="1028"/>
      <c r="BZF96" s="1028"/>
      <c r="BZG96" s="1028"/>
      <c r="BZH96" s="1028"/>
      <c r="BZI96" s="1028"/>
      <c r="BZJ96" s="1028"/>
      <c r="BZK96" s="1028"/>
      <c r="BZL96" s="1028"/>
      <c r="BZM96" s="1028"/>
      <c r="BZN96" s="1028"/>
      <c r="BZO96" s="1028"/>
      <c r="BZP96" s="1028"/>
      <c r="BZQ96" s="1028"/>
      <c r="BZR96" s="1028"/>
      <c r="BZS96" s="1028"/>
      <c r="BZT96" s="1028"/>
      <c r="BZU96" s="1028"/>
      <c r="BZV96" s="1028"/>
      <c r="BZW96" s="1028"/>
      <c r="BZX96" s="1028"/>
      <c r="BZY96" s="1028"/>
      <c r="BZZ96" s="1028"/>
      <c r="CAA96" s="1028"/>
      <c r="CAB96" s="1028"/>
      <c r="CAC96" s="1028"/>
      <c r="CAD96" s="1028"/>
      <c r="CAE96" s="1028"/>
      <c r="CAF96" s="1028"/>
      <c r="CAG96" s="1028"/>
      <c r="CAH96" s="1028"/>
      <c r="CAI96" s="1028"/>
      <c r="CAJ96" s="1028"/>
      <c r="CAK96" s="1028"/>
      <c r="CAL96" s="1028"/>
      <c r="CAM96" s="1028"/>
      <c r="CAN96" s="1028"/>
      <c r="CAO96" s="1028"/>
      <c r="CAP96" s="1028"/>
      <c r="CAQ96" s="1028"/>
      <c r="CAR96" s="1028"/>
      <c r="CAS96" s="1028"/>
      <c r="CAT96" s="1028"/>
      <c r="CAU96" s="1028"/>
      <c r="CAV96" s="1028"/>
      <c r="CAW96" s="1028"/>
      <c r="CAX96" s="1028"/>
      <c r="CAY96" s="1028"/>
      <c r="CAZ96" s="1028"/>
      <c r="CBA96" s="1028"/>
      <c r="CBB96" s="1028"/>
      <c r="CBC96" s="1028"/>
      <c r="CBD96" s="1028"/>
      <c r="CBE96" s="1028"/>
      <c r="CBF96" s="1028"/>
      <c r="CBG96" s="1028"/>
      <c r="CBH96" s="1028"/>
      <c r="CBI96" s="1028"/>
      <c r="CBJ96" s="1028"/>
      <c r="CBK96" s="1028"/>
      <c r="CBL96" s="1028"/>
      <c r="CBM96" s="1028"/>
      <c r="CBN96" s="1028"/>
      <c r="CBO96" s="1028"/>
      <c r="CBP96" s="1028"/>
      <c r="CBQ96" s="1028"/>
      <c r="CBR96" s="1028"/>
      <c r="CBS96" s="1028"/>
      <c r="CBT96" s="1028"/>
      <c r="CBU96" s="1028"/>
      <c r="CBV96" s="1028"/>
      <c r="CBW96" s="1028"/>
      <c r="CBX96" s="1028"/>
      <c r="CBY96" s="1028"/>
      <c r="CBZ96" s="1028"/>
      <c r="CCA96" s="1028"/>
      <c r="CCB96" s="1028"/>
      <c r="CCC96" s="1028"/>
      <c r="CCD96" s="1028"/>
      <c r="CCE96" s="1028"/>
      <c r="CCF96" s="1028"/>
      <c r="CCG96" s="1028"/>
      <c r="CCH96" s="1028"/>
      <c r="CCI96" s="1028"/>
      <c r="CCJ96" s="1028"/>
      <c r="CCK96" s="1028"/>
      <c r="CCL96" s="1028"/>
      <c r="CCM96" s="1028"/>
      <c r="CCN96" s="1028"/>
      <c r="CCO96" s="1028"/>
      <c r="CCP96" s="1028"/>
      <c r="CCQ96" s="1028"/>
      <c r="CCR96" s="1028"/>
      <c r="CCS96" s="1028"/>
      <c r="CCT96" s="1028"/>
      <c r="CCU96" s="1028"/>
      <c r="CCV96" s="1028"/>
      <c r="CCW96" s="1028"/>
      <c r="CCX96" s="1028"/>
      <c r="CCY96" s="1028"/>
      <c r="CCZ96" s="1028"/>
      <c r="CDA96" s="1028"/>
      <c r="CDB96" s="1028"/>
      <c r="CDC96" s="1028"/>
      <c r="CDD96" s="1028"/>
      <c r="CDE96" s="1028"/>
      <c r="CDF96" s="1028"/>
      <c r="CDG96" s="1028"/>
      <c r="CDH96" s="1028"/>
      <c r="CDI96" s="1028"/>
      <c r="CDJ96" s="1028"/>
      <c r="CDK96" s="1028"/>
      <c r="CDL96" s="1028"/>
      <c r="CDM96" s="1028"/>
      <c r="CDN96" s="1028"/>
      <c r="CDO96" s="1028"/>
      <c r="CDP96" s="1028"/>
      <c r="CDQ96" s="1028"/>
      <c r="CDR96" s="1028"/>
      <c r="CDS96" s="1028"/>
      <c r="CDT96" s="1028"/>
      <c r="CDU96" s="1028"/>
      <c r="CDV96" s="1028"/>
      <c r="CDW96" s="1028"/>
      <c r="CDX96" s="1028"/>
      <c r="CDY96" s="1028"/>
      <c r="CDZ96" s="1028"/>
      <c r="CEA96" s="1028"/>
      <c r="CEB96" s="1028"/>
      <c r="CEC96" s="1028"/>
      <c r="CED96" s="1028"/>
      <c r="CEE96" s="1028"/>
      <c r="CEF96" s="1028"/>
      <c r="CEG96" s="1028"/>
      <c r="CEH96" s="1028"/>
      <c r="CEI96" s="1028"/>
      <c r="CEJ96" s="1028"/>
      <c r="CEK96" s="1028"/>
      <c r="CEL96" s="1028"/>
      <c r="CEM96" s="1028"/>
      <c r="CEN96" s="1028"/>
      <c r="CEO96" s="1028"/>
      <c r="CEP96" s="1028"/>
      <c r="CEQ96" s="1028"/>
      <c r="CER96" s="1028"/>
      <c r="CES96" s="1028"/>
      <c r="CET96" s="1028"/>
      <c r="CEU96" s="1028"/>
      <c r="CEV96" s="1028"/>
      <c r="CEW96" s="1028"/>
      <c r="CEX96" s="1028"/>
      <c r="CEY96" s="1028"/>
      <c r="CEZ96" s="1028"/>
      <c r="CFA96" s="1028"/>
      <c r="CFB96" s="1028"/>
      <c r="CFC96" s="1028"/>
      <c r="CFD96" s="1028"/>
      <c r="CFE96" s="1028"/>
      <c r="CFF96" s="1028"/>
      <c r="CFG96" s="1028"/>
      <c r="CFH96" s="1028"/>
      <c r="CFI96" s="1028"/>
      <c r="CFJ96" s="1028"/>
      <c r="CFK96" s="1028"/>
      <c r="CFL96" s="1028"/>
      <c r="CFM96" s="1028"/>
      <c r="CFN96" s="1028"/>
      <c r="CFO96" s="1028"/>
      <c r="CFP96" s="1028"/>
      <c r="CFQ96" s="1028"/>
      <c r="CFR96" s="1028"/>
      <c r="CFS96" s="1028"/>
      <c r="CFT96" s="1028"/>
      <c r="CFU96" s="1028"/>
      <c r="CFV96" s="1028"/>
      <c r="CFW96" s="1028"/>
      <c r="CFX96" s="1028"/>
      <c r="CFY96" s="1028"/>
      <c r="CFZ96" s="1028"/>
      <c r="CGA96" s="1028"/>
      <c r="CGB96" s="1028"/>
      <c r="CGC96" s="1028"/>
      <c r="CGD96" s="1028"/>
      <c r="CGE96" s="1028"/>
      <c r="CGF96" s="1028"/>
      <c r="CGG96" s="1028"/>
      <c r="CGH96" s="1028"/>
      <c r="CGI96" s="1028"/>
      <c r="CGJ96" s="1028"/>
      <c r="CGK96" s="1028"/>
      <c r="CGL96" s="1028"/>
      <c r="CGM96" s="1028"/>
      <c r="CGN96" s="1028"/>
      <c r="CGO96" s="1028"/>
      <c r="CGP96" s="1028"/>
      <c r="CGQ96" s="1028"/>
      <c r="CGR96" s="1028"/>
      <c r="CGS96" s="1028"/>
      <c r="CGT96" s="1028"/>
      <c r="CGU96" s="1028"/>
      <c r="CGV96" s="1028"/>
      <c r="CGW96" s="1028"/>
      <c r="CGX96" s="1028"/>
      <c r="CGY96" s="1028"/>
      <c r="CGZ96" s="1028"/>
      <c r="CHA96" s="1028"/>
      <c r="CHB96" s="1028"/>
      <c r="CHC96" s="1028"/>
      <c r="CHD96" s="1028"/>
      <c r="CHE96" s="1028"/>
      <c r="CHF96" s="1028"/>
      <c r="CHG96" s="1028"/>
      <c r="CHH96" s="1028"/>
      <c r="CHI96" s="1028"/>
      <c r="CHJ96" s="1028"/>
      <c r="CHK96" s="1028"/>
      <c r="CHL96" s="1028"/>
      <c r="CHM96" s="1028"/>
      <c r="CHN96" s="1028"/>
      <c r="CHO96" s="1028"/>
      <c r="CHP96" s="1028"/>
      <c r="CHQ96" s="1028"/>
      <c r="CHR96" s="1028"/>
      <c r="CHS96" s="1028"/>
      <c r="CHT96" s="1028"/>
      <c r="CHU96" s="1028"/>
      <c r="CHV96" s="1028"/>
      <c r="CHW96" s="1028"/>
      <c r="CHX96" s="1028"/>
      <c r="CHY96" s="1028"/>
      <c r="CHZ96" s="1028"/>
      <c r="CIA96" s="1028"/>
      <c r="CIB96" s="1028"/>
      <c r="CIC96" s="1028"/>
      <c r="CID96" s="1028"/>
      <c r="CIE96" s="1028"/>
      <c r="CIF96" s="1028"/>
      <c r="CIG96" s="1028"/>
      <c r="CIH96" s="1028"/>
      <c r="CII96" s="1028"/>
      <c r="CIJ96" s="1028"/>
      <c r="CIK96" s="1028"/>
      <c r="CIL96" s="1028"/>
      <c r="CIM96" s="1028"/>
      <c r="CIN96" s="1028"/>
      <c r="CIO96" s="1028"/>
      <c r="CIP96" s="1028"/>
      <c r="CIQ96" s="1028"/>
      <c r="CIR96" s="1028"/>
      <c r="CIS96" s="1028"/>
      <c r="CIT96" s="1028"/>
      <c r="CIU96" s="1028"/>
      <c r="CIV96" s="1028"/>
      <c r="CIW96" s="1028"/>
      <c r="CIX96" s="1028"/>
      <c r="CIY96" s="1028"/>
      <c r="CIZ96" s="1028"/>
      <c r="CJA96" s="1028"/>
      <c r="CJB96" s="1028"/>
      <c r="CJC96" s="1028"/>
      <c r="CJD96" s="1028"/>
      <c r="CJE96" s="1028"/>
      <c r="CJF96" s="1028"/>
      <c r="CJG96" s="1028"/>
      <c r="CJH96" s="1028"/>
      <c r="CJI96" s="1028"/>
      <c r="CJJ96" s="1028"/>
      <c r="CJK96" s="1028"/>
      <c r="CJL96" s="1028"/>
      <c r="CJM96" s="1028"/>
      <c r="CJN96" s="1028"/>
      <c r="CJO96" s="1028"/>
      <c r="CJP96" s="1028"/>
      <c r="CJQ96" s="1028"/>
      <c r="CJR96" s="1028"/>
      <c r="CJS96" s="1028"/>
      <c r="CJT96" s="1028"/>
      <c r="CJU96" s="1028"/>
      <c r="CJV96" s="1028"/>
      <c r="CJW96" s="1028"/>
      <c r="CJX96" s="1028"/>
      <c r="CJY96" s="1028"/>
      <c r="CJZ96" s="1028"/>
      <c r="CKA96" s="1028"/>
      <c r="CKB96" s="1028"/>
      <c r="CKC96" s="1028"/>
      <c r="CKD96" s="1028"/>
      <c r="CKE96" s="1028"/>
      <c r="CKF96" s="1028"/>
      <c r="CKG96" s="1028"/>
      <c r="CKH96" s="1028"/>
      <c r="CKI96" s="1028"/>
      <c r="CKJ96" s="1028"/>
      <c r="CKK96" s="1028"/>
      <c r="CKL96" s="1028"/>
      <c r="CKM96" s="1028"/>
      <c r="CKN96" s="1028"/>
      <c r="CKO96" s="1028"/>
      <c r="CKP96" s="1028"/>
      <c r="CKQ96" s="1028"/>
      <c r="CKR96" s="1028"/>
      <c r="CKS96" s="1028"/>
      <c r="CKT96" s="1028"/>
      <c r="CKU96" s="1028"/>
      <c r="CKV96" s="1028"/>
      <c r="CKW96" s="1028"/>
      <c r="CKX96" s="1028"/>
      <c r="CKY96" s="1028"/>
      <c r="CKZ96" s="1028"/>
      <c r="CLA96" s="1028"/>
      <c r="CLB96" s="1028"/>
      <c r="CLC96" s="1028"/>
      <c r="CLD96" s="1028"/>
      <c r="CLE96" s="1028"/>
      <c r="CLF96" s="1028"/>
      <c r="CLG96" s="1028"/>
      <c r="CLH96" s="1028"/>
      <c r="CLI96" s="1028"/>
      <c r="CLJ96" s="1028"/>
      <c r="CLK96" s="1028"/>
      <c r="CLL96" s="1028"/>
      <c r="CLM96" s="1028"/>
      <c r="CLN96" s="1028"/>
      <c r="CLO96" s="1028"/>
      <c r="CLP96" s="1028"/>
      <c r="CLQ96" s="1028"/>
      <c r="CLR96" s="1028"/>
      <c r="CLS96" s="1028"/>
      <c r="CLT96" s="1028"/>
      <c r="CLU96" s="1028"/>
      <c r="CLV96" s="1028"/>
      <c r="CLW96" s="1028"/>
      <c r="CLX96" s="1028"/>
      <c r="CLY96" s="1028"/>
      <c r="CLZ96" s="1028"/>
      <c r="CMA96" s="1028"/>
      <c r="CMB96" s="1028"/>
      <c r="CMC96" s="1028"/>
      <c r="CMD96" s="1028"/>
      <c r="CME96" s="1028"/>
      <c r="CMF96" s="1028"/>
      <c r="CMG96" s="1028"/>
      <c r="CMH96" s="1028"/>
      <c r="CMI96" s="1028"/>
      <c r="CMJ96" s="1028"/>
      <c r="CMK96" s="1028"/>
      <c r="CML96" s="1028"/>
      <c r="CMM96" s="1028"/>
      <c r="CMN96" s="1028"/>
      <c r="CMO96" s="1028"/>
      <c r="CMP96" s="1028"/>
      <c r="CMQ96" s="1028"/>
      <c r="CMR96" s="1028"/>
      <c r="CMS96" s="1028"/>
      <c r="CMT96" s="1028"/>
      <c r="CMU96" s="1028"/>
      <c r="CMV96" s="1028"/>
      <c r="CMW96" s="1028"/>
      <c r="CMX96" s="1028"/>
      <c r="CMY96" s="1028"/>
      <c r="CMZ96" s="1028"/>
      <c r="CNA96" s="1028"/>
      <c r="CNB96" s="1028"/>
      <c r="CNC96" s="1028"/>
      <c r="CND96" s="1028"/>
      <c r="CNE96" s="1028"/>
      <c r="CNF96" s="1028"/>
      <c r="CNG96" s="1028"/>
      <c r="CNH96" s="1028"/>
      <c r="CNI96" s="1028"/>
      <c r="CNJ96" s="1028"/>
      <c r="CNK96" s="1028"/>
      <c r="CNL96" s="1028"/>
      <c r="CNM96" s="1028"/>
      <c r="CNN96" s="1028"/>
      <c r="CNO96" s="1028"/>
      <c r="CNP96" s="1028"/>
      <c r="CNQ96" s="1028"/>
      <c r="CNR96" s="1028"/>
      <c r="CNS96" s="1028"/>
      <c r="CNT96" s="1028"/>
      <c r="CNU96" s="1028"/>
      <c r="CNV96" s="1028"/>
      <c r="CNW96" s="1028"/>
      <c r="CNX96" s="1028"/>
      <c r="CNY96" s="1028"/>
      <c r="CNZ96" s="1028"/>
      <c r="COA96" s="1028"/>
      <c r="COB96" s="1028"/>
      <c r="COC96" s="1028"/>
      <c r="COD96" s="1028"/>
      <c r="COE96" s="1028"/>
      <c r="COF96" s="1028"/>
      <c r="COG96" s="1028"/>
      <c r="COH96" s="1028"/>
      <c r="COI96" s="1028"/>
      <c r="COJ96" s="1028"/>
      <c r="COK96" s="1028"/>
      <c r="COL96" s="1028"/>
      <c r="COM96" s="1028"/>
      <c r="CON96" s="1028"/>
      <c r="COO96" s="1028"/>
      <c r="COP96" s="1028"/>
      <c r="COQ96" s="1028"/>
      <c r="COR96" s="1028"/>
      <c r="COS96" s="1028"/>
      <c r="COT96" s="1028"/>
      <c r="COU96" s="1028"/>
      <c r="COV96" s="1028"/>
      <c r="COW96" s="1028"/>
      <c r="COX96" s="1028"/>
      <c r="COY96" s="1028"/>
      <c r="COZ96" s="1028"/>
      <c r="CPA96" s="1028"/>
      <c r="CPB96" s="1028"/>
      <c r="CPC96" s="1028"/>
      <c r="CPD96" s="1028"/>
      <c r="CPE96" s="1028"/>
      <c r="CPF96" s="1028"/>
      <c r="CPG96" s="1028"/>
      <c r="CPH96" s="1028"/>
      <c r="CPI96" s="1028"/>
      <c r="CPJ96" s="1028"/>
      <c r="CPK96" s="1028"/>
      <c r="CPL96" s="1028"/>
      <c r="CPM96" s="1028"/>
      <c r="CPN96" s="1028"/>
      <c r="CPO96" s="1028"/>
      <c r="CPP96" s="1028"/>
      <c r="CPQ96" s="1028"/>
      <c r="CPR96" s="1028"/>
      <c r="CPS96" s="1028"/>
      <c r="CPT96" s="1028"/>
      <c r="CPU96" s="1028"/>
      <c r="CPV96" s="1028"/>
      <c r="CPW96" s="1028"/>
      <c r="CPX96" s="1028"/>
      <c r="CPY96" s="1028"/>
      <c r="CPZ96" s="1028"/>
      <c r="CQA96" s="1028"/>
      <c r="CQB96" s="1028"/>
      <c r="CQC96" s="1028"/>
      <c r="CQD96" s="1028"/>
      <c r="CQE96" s="1028"/>
      <c r="CQF96" s="1028"/>
      <c r="CQG96" s="1028"/>
      <c r="CQH96" s="1028"/>
      <c r="CQI96" s="1028"/>
      <c r="CQJ96" s="1028"/>
      <c r="CQK96" s="1028"/>
      <c r="CQL96" s="1028"/>
      <c r="CQM96" s="1028"/>
      <c r="CQN96" s="1028"/>
      <c r="CQO96" s="1028"/>
      <c r="CQP96" s="1028"/>
      <c r="CQQ96" s="1028"/>
      <c r="CQR96" s="1028"/>
      <c r="CQS96" s="1028"/>
      <c r="CQT96" s="1028"/>
      <c r="CQU96" s="1028"/>
      <c r="CQV96" s="1028"/>
      <c r="CQW96" s="1028"/>
      <c r="CQX96" s="1028"/>
      <c r="CQY96" s="1028"/>
      <c r="CQZ96" s="1028"/>
      <c r="CRA96" s="1028"/>
      <c r="CRB96" s="1028"/>
      <c r="CRC96" s="1028"/>
      <c r="CRD96" s="1028"/>
      <c r="CRE96" s="1028"/>
      <c r="CRF96" s="1028"/>
      <c r="CRG96" s="1028"/>
      <c r="CRH96" s="1028"/>
      <c r="CRI96" s="1028"/>
      <c r="CRJ96" s="1028"/>
      <c r="CRK96" s="1028"/>
      <c r="CRL96" s="1028"/>
      <c r="CRM96" s="1028"/>
      <c r="CRN96" s="1028"/>
      <c r="CRO96" s="1028"/>
      <c r="CRP96" s="1028"/>
      <c r="CRQ96" s="1028"/>
      <c r="CRR96" s="1028"/>
      <c r="CRS96" s="1028"/>
      <c r="CRT96" s="1028"/>
      <c r="CRU96" s="1028"/>
      <c r="CRV96" s="1028"/>
      <c r="CRW96" s="1028"/>
      <c r="CRX96" s="1028"/>
      <c r="CRY96" s="1028"/>
      <c r="CRZ96" s="1028"/>
      <c r="CSA96" s="1028"/>
      <c r="CSB96" s="1028"/>
      <c r="CSC96" s="1028"/>
      <c r="CSD96" s="1028"/>
      <c r="CSE96" s="1028"/>
      <c r="CSF96" s="1028"/>
      <c r="CSG96" s="1028"/>
      <c r="CSH96" s="1028"/>
      <c r="CSI96" s="1028"/>
      <c r="CSJ96" s="1028"/>
      <c r="CSK96" s="1028"/>
      <c r="CSL96" s="1028"/>
      <c r="CSM96" s="1028"/>
      <c r="CSN96" s="1028"/>
      <c r="CSO96" s="1028"/>
      <c r="CSP96" s="1028"/>
      <c r="CSQ96" s="1028"/>
      <c r="CSR96" s="1028"/>
      <c r="CSS96" s="1028"/>
      <c r="CST96" s="1028"/>
      <c r="CSU96" s="1028"/>
      <c r="CSV96" s="1028"/>
      <c r="CSW96" s="1028"/>
      <c r="CSX96" s="1028"/>
      <c r="CSY96" s="1028"/>
      <c r="CSZ96" s="1028"/>
      <c r="CTA96" s="1028"/>
      <c r="CTB96" s="1028"/>
      <c r="CTC96" s="1028"/>
      <c r="CTD96" s="1028"/>
      <c r="CTE96" s="1028"/>
    </row>
    <row r="97" spans="1:2553" s="1029" customFormat="1" ht="13" customHeight="1" x14ac:dyDescent="0.2">
      <c r="A97" s="1362"/>
      <c r="B97" s="1024" t="s">
        <v>3106</v>
      </c>
      <c r="C97" s="1025"/>
      <c r="D97" s="1025"/>
      <c r="E97" s="1025" t="s">
        <v>5</v>
      </c>
      <c r="F97" s="1025" t="s">
        <v>3106</v>
      </c>
      <c r="G97" s="1025">
        <v>18.371327000000001</v>
      </c>
      <c r="H97" s="1025">
        <v>105.14395</v>
      </c>
      <c r="I97" s="1025" t="s">
        <v>2955</v>
      </c>
      <c r="J97" s="1025"/>
      <c r="K97" s="987" t="s">
        <v>11</v>
      </c>
      <c r="L97" s="987" t="s">
        <v>3</v>
      </c>
      <c r="M97" s="1025">
        <v>2011</v>
      </c>
      <c r="N97" s="1123">
        <v>1.7</v>
      </c>
      <c r="O97" s="1025">
        <v>9</v>
      </c>
      <c r="P97" s="1025" t="s">
        <v>0</v>
      </c>
      <c r="Q97" s="1025"/>
      <c r="R97" s="1025"/>
      <c r="S97" s="1025"/>
      <c r="T97" s="1025"/>
      <c r="U97" s="1025"/>
      <c r="V97" s="1025"/>
      <c r="W97" s="1025"/>
      <c r="X97" s="1025"/>
      <c r="Y97" s="1025"/>
      <c r="Z97" s="1025"/>
      <c r="AA97" s="1025"/>
      <c r="AB97" s="1025"/>
      <c r="AC97" s="1025"/>
      <c r="AD97" s="1025"/>
      <c r="AE97" s="1025"/>
      <c r="AF97" s="1025"/>
      <c r="AG97" s="1025"/>
      <c r="AH97" s="1025"/>
      <c r="AI97" s="1027"/>
      <c r="AJ97" s="1028"/>
      <c r="AK97" s="1028"/>
      <c r="AL97" s="1028"/>
      <c r="AM97" s="1028"/>
      <c r="AN97" s="1028"/>
      <c r="AO97" s="1028"/>
      <c r="AP97" s="1028"/>
      <c r="AQ97" s="1028"/>
      <c r="AR97" s="1028"/>
      <c r="AS97" s="1028"/>
      <c r="AT97" s="1028"/>
      <c r="AU97" s="1028"/>
      <c r="AV97" s="1028"/>
      <c r="AW97" s="1028"/>
      <c r="AX97" s="1028"/>
      <c r="AY97" s="1028"/>
      <c r="AZ97" s="1028"/>
      <c r="BA97" s="1028"/>
      <c r="BB97" s="1028"/>
      <c r="BC97" s="1028"/>
      <c r="BD97" s="1028"/>
      <c r="BE97" s="1028"/>
      <c r="BF97" s="1028"/>
      <c r="BG97" s="1028"/>
      <c r="BH97" s="1028"/>
      <c r="BI97" s="1028"/>
      <c r="BJ97" s="1028"/>
      <c r="BK97" s="1028"/>
      <c r="BL97" s="1028"/>
      <c r="BM97" s="1028"/>
      <c r="BN97" s="1028"/>
      <c r="BO97" s="1028"/>
      <c r="BP97" s="1028"/>
      <c r="BQ97" s="1028"/>
      <c r="BR97" s="1028"/>
      <c r="BS97" s="1028"/>
      <c r="BT97" s="1028"/>
      <c r="BU97" s="1028"/>
      <c r="BV97" s="1028"/>
      <c r="BW97" s="1028"/>
      <c r="BX97" s="1028"/>
      <c r="BY97" s="1028"/>
      <c r="BZ97" s="1028"/>
      <c r="CA97" s="1028"/>
      <c r="CB97" s="1028"/>
      <c r="CC97" s="1028"/>
      <c r="CD97" s="1028"/>
      <c r="CE97" s="1028"/>
      <c r="CF97" s="1028"/>
      <c r="CG97" s="1028"/>
      <c r="CH97" s="1028"/>
      <c r="CI97" s="1028"/>
      <c r="CJ97" s="1028"/>
      <c r="CK97" s="1028"/>
      <c r="CL97" s="1028"/>
      <c r="CM97" s="1028"/>
      <c r="CN97" s="1028"/>
      <c r="CO97" s="1028"/>
      <c r="CP97" s="1028"/>
      <c r="CQ97" s="1028"/>
      <c r="CR97" s="1028"/>
      <c r="CS97" s="1028"/>
      <c r="CT97" s="1028"/>
      <c r="CU97" s="1028"/>
      <c r="CV97" s="1028"/>
      <c r="CW97" s="1028"/>
      <c r="CX97" s="1028"/>
      <c r="CY97" s="1028"/>
      <c r="CZ97" s="1028"/>
      <c r="DA97" s="1028"/>
      <c r="DB97" s="1028"/>
      <c r="DC97" s="1028"/>
      <c r="DD97" s="1028"/>
      <c r="DE97" s="1028"/>
      <c r="DF97" s="1028"/>
      <c r="DG97" s="1028"/>
      <c r="DH97" s="1028"/>
      <c r="DI97" s="1028"/>
      <c r="DJ97" s="1028"/>
      <c r="DK97" s="1028"/>
      <c r="DL97" s="1028"/>
      <c r="DM97" s="1028"/>
      <c r="DN97" s="1028"/>
      <c r="DO97" s="1028"/>
      <c r="DP97" s="1028"/>
      <c r="DQ97" s="1028"/>
      <c r="DR97" s="1028"/>
      <c r="DS97" s="1028"/>
      <c r="DT97" s="1028"/>
      <c r="DU97" s="1028"/>
      <c r="DV97" s="1028"/>
      <c r="DW97" s="1028"/>
      <c r="DX97" s="1028"/>
      <c r="DY97" s="1028"/>
      <c r="DZ97" s="1028"/>
      <c r="EA97" s="1028"/>
      <c r="EB97" s="1028"/>
      <c r="EC97" s="1028"/>
      <c r="ED97" s="1028"/>
      <c r="EE97" s="1028"/>
      <c r="EF97" s="1028"/>
      <c r="EG97" s="1028"/>
      <c r="EH97" s="1028"/>
      <c r="EI97" s="1028"/>
      <c r="EJ97" s="1028"/>
      <c r="EK97" s="1028"/>
      <c r="EL97" s="1028"/>
      <c r="EM97" s="1028"/>
      <c r="EN97" s="1028"/>
      <c r="EO97" s="1028"/>
      <c r="EP97" s="1028"/>
      <c r="EQ97" s="1028"/>
      <c r="ER97" s="1028"/>
      <c r="ES97" s="1028"/>
      <c r="ET97" s="1028"/>
      <c r="EU97" s="1028"/>
      <c r="EV97" s="1028"/>
      <c r="EW97" s="1028"/>
      <c r="EX97" s="1028"/>
      <c r="EY97" s="1028"/>
      <c r="EZ97" s="1028"/>
      <c r="FA97" s="1028"/>
      <c r="FB97" s="1028"/>
      <c r="FC97" s="1028"/>
      <c r="FD97" s="1028"/>
      <c r="FE97" s="1028"/>
      <c r="FF97" s="1028"/>
      <c r="FG97" s="1028"/>
      <c r="FH97" s="1028"/>
      <c r="FI97" s="1028"/>
      <c r="FJ97" s="1028"/>
      <c r="FK97" s="1028"/>
      <c r="FL97" s="1028"/>
      <c r="FM97" s="1028"/>
      <c r="FN97" s="1028"/>
      <c r="FO97" s="1028"/>
      <c r="FP97" s="1028"/>
      <c r="FQ97" s="1028"/>
      <c r="FR97" s="1028"/>
      <c r="FS97" s="1028"/>
      <c r="FT97" s="1028"/>
      <c r="FU97" s="1028"/>
      <c r="FV97" s="1028"/>
      <c r="FW97" s="1028"/>
      <c r="FX97" s="1028"/>
      <c r="FY97" s="1028"/>
      <c r="FZ97" s="1028"/>
      <c r="GA97" s="1028"/>
      <c r="GB97" s="1028"/>
      <c r="GC97" s="1028"/>
      <c r="GD97" s="1028"/>
      <c r="GE97" s="1028"/>
      <c r="GF97" s="1028"/>
      <c r="GG97" s="1028"/>
      <c r="GH97" s="1028"/>
      <c r="GI97" s="1028"/>
      <c r="GJ97" s="1028"/>
      <c r="GK97" s="1028"/>
      <c r="GL97" s="1028"/>
      <c r="GM97" s="1028"/>
      <c r="GN97" s="1028"/>
      <c r="GO97" s="1028"/>
      <c r="GP97" s="1028"/>
      <c r="GQ97" s="1028"/>
      <c r="GR97" s="1028"/>
      <c r="GS97" s="1028"/>
      <c r="GT97" s="1028"/>
      <c r="GU97" s="1028"/>
      <c r="GV97" s="1028"/>
      <c r="GW97" s="1028"/>
      <c r="GX97" s="1028"/>
      <c r="GY97" s="1028"/>
      <c r="GZ97" s="1028"/>
      <c r="HA97" s="1028"/>
      <c r="HB97" s="1028"/>
      <c r="HC97" s="1028"/>
      <c r="HD97" s="1028"/>
      <c r="HE97" s="1028"/>
      <c r="HF97" s="1028"/>
      <c r="HG97" s="1028"/>
      <c r="HH97" s="1028"/>
      <c r="HI97" s="1028"/>
      <c r="HJ97" s="1028"/>
      <c r="HK97" s="1028"/>
      <c r="HL97" s="1028"/>
      <c r="HM97" s="1028"/>
      <c r="HN97" s="1028"/>
      <c r="HO97" s="1028"/>
      <c r="HP97" s="1028"/>
      <c r="HQ97" s="1028"/>
      <c r="HR97" s="1028"/>
      <c r="HS97" s="1028"/>
      <c r="HT97" s="1028"/>
      <c r="HU97" s="1028"/>
      <c r="HV97" s="1028"/>
      <c r="HW97" s="1028"/>
      <c r="HX97" s="1028"/>
      <c r="HY97" s="1028"/>
      <c r="HZ97" s="1028"/>
      <c r="IA97" s="1028"/>
      <c r="IB97" s="1028"/>
      <c r="IC97" s="1028"/>
      <c r="ID97" s="1028"/>
      <c r="IE97" s="1028"/>
      <c r="IF97" s="1028"/>
      <c r="IG97" s="1028"/>
      <c r="IH97" s="1028"/>
      <c r="II97" s="1028"/>
      <c r="IJ97" s="1028"/>
      <c r="IK97" s="1028"/>
      <c r="IL97" s="1028"/>
      <c r="IM97" s="1028"/>
      <c r="IN97" s="1028"/>
      <c r="IO97" s="1028"/>
      <c r="IP97" s="1028"/>
      <c r="IQ97" s="1028"/>
      <c r="IR97" s="1028"/>
      <c r="IS97" s="1028"/>
      <c r="IT97" s="1028"/>
      <c r="IU97" s="1028"/>
      <c r="IV97" s="1028"/>
      <c r="IW97" s="1028"/>
      <c r="IX97" s="1028"/>
      <c r="IY97" s="1028"/>
      <c r="IZ97" s="1028"/>
      <c r="JA97" s="1028"/>
      <c r="JB97" s="1028"/>
      <c r="JC97" s="1028"/>
      <c r="JD97" s="1028"/>
      <c r="JE97" s="1028"/>
      <c r="JF97" s="1028"/>
      <c r="JG97" s="1028"/>
      <c r="JH97" s="1028"/>
      <c r="JI97" s="1028"/>
      <c r="JJ97" s="1028"/>
      <c r="JK97" s="1028"/>
      <c r="JL97" s="1028"/>
      <c r="JM97" s="1028"/>
      <c r="JN97" s="1028"/>
      <c r="JO97" s="1028"/>
      <c r="JP97" s="1028"/>
      <c r="JQ97" s="1028"/>
      <c r="JR97" s="1028"/>
      <c r="JS97" s="1028"/>
      <c r="JT97" s="1028"/>
      <c r="JU97" s="1028"/>
      <c r="JV97" s="1028"/>
      <c r="JW97" s="1028"/>
      <c r="JX97" s="1028"/>
      <c r="JY97" s="1028"/>
      <c r="JZ97" s="1028"/>
      <c r="KA97" s="1028"/>
      <c r="KB97" s="1028"/>
      <c r="KC97" s="1028"/>
      <c r="KD97" s="1028"/>
      <c r="KE97" s="1028"/>
      <c r="KF97" s="1028"/>
      <c r="KG97" s="1028"/>
      <c r="KH97" s="1028"/>
      <c r="KI97" s="1028"/>
      <c r="KJ97" s="1028"/>
      <c r="KK97" s="1028"/>
      <c r="KL97" s="1028"/>
      <c r="KM97" s="1028"/>
      <c r="KN97" s="1028"/>
      <c r="KO97" s="1028"/>
      <c r="KP97" s="1028"/>
      <c r="KQ97" s="1028"/>
      <c r="KR97" s="1028"/>
      <c r="KS97" s="1028"/>
      <c r="KT97" s="1028"/>
      <c r="KU97" s="1028"/>
      <c r="KV97" s="1028"/>
      <c r="KW97" s="1028"/>
      <c r="KX97" s="1028"/>
      <c r="KY97" s="1028"/>
      <c r="KZ97" s="1028"/>
      <c r="LA97" s="1028"/>
      <c r="LB97" s="1028"/>
      <c r="LC97" s="1028"/>
      <c r="LD97" s="1028"/>
      <c r="LE97" s="1028"/>
      <c r="LF97" s="1028"/>
      <c r="LG97" s="1028"/>
      <c r="LH97" s="1028"/>
      <c r="LI97" s="1028"/>
      <c r="LJ97" s="1028"/>
      <c r="LK97" s="1028"/>
      <c r="LL97" s="1028"/>
      <c r="LM97" s="1028"/>
      <c r="LN97" s="1028"/>
      <c r="LO97" s="1028"/>
      <c r="LP97" s="1028"/>
      <c r="LQ97" s="1028"/>
      <c r="LR97" s="1028"/>
      <c r="LS97" s="1028"/>
      <c r="LT97" s="1028"/>
      <c r="LU97" s="1028"/>
      <c r="LV97" s="1028"/>
      <c r="LW97" s="1028"/>
      <c r="LX97" s="1028"/>
      <c r="LY97" s="1028"/>
      <c r="LZ97" s="1028"/>
      <c r="MA97" s="1028"/>
      <c r="MB97" s="1028"/>
      <c r="MC97" s="1028"/>
      <c r="MD97" s="1028"/>
      <c r="ME97" s="1028"/>
      <c r="MF97" s="1028"/>
      <c r="MG97" s="1028"/>
      <c r="MH97" s="1028"/>
      <c r="MI97" s="1028"/>
      <c r="MJ97" s="1028"/>
      <c r="MK97" s="1028"/>
      <c r="ML97" s="1028"/>
      <c r="MM97" s="1028"/>
      <c r="MN97" s="1028"/>
      <c r="MO97" s="1028"/>
      <c r="MP97" s="1028"/>
      <c r="MQ97" s="1028"/>
      <c r="MR97" s="1028"/>
      <c r="MS97" s="1028"/>
      <c r="MT97" s="1028"/>
      <c r="MU97" s="1028"/>
      <c r="MV97" s="1028"/>
      <c r="MW97" s="1028"/>
      <c r="MX97" s="1028"/>
      <c r="MY97" s="1028"/>
      <c r="MZ97" s="1028"/>
      <c r="NA97" s="1028"/>
      <c r="NB97" s="1028"/>
      <c r="NC97" s="1028"/>
      <c r="ND97" s="1028"/>
      <c r="NE97" s="1028"/>
      <c r="NF97" s="1028"/>
      <c r="NG97" s="1028"/>
      <c r="NH97" s="1028"/>
      <c r="NI97" s="1028"/>
      <c r="NJ97" s="1028"/>
      <c r="NK97" s="1028"/>
      <c r="NL97" s="1028"/>
      <c r="NM97" s="1028"/>
      <c r="NN97" s="1028"/>
      <c r="NO97" s="1028"/>
      <c r="NP97" s="1028"/>
      <c r="NQ97" s="1028"/>
      <c r="NR97" s="1028"/>
      <c r="NS97" s="1028"/>
      <c r="NT97" s="1028"/>
      <c r="NU97" s="1028"/>
      <c r="NV97" s="1028"/>
      <c r="NW97" s="1028"/>
      <c r="NX97" s="1028"/>
      <c r="NY97" s="1028"/>
      <c r="NZ97" s="1028"/>
      <c r="OA97" s="1028"/>
      <c r="OB97" s="1028"/>
      <c r="OC97" s="1028"/>
      <c r="OD97" s="1028"/>
      <c r="OE97" s="1028"/>
      <c r="OF97" s="1028"/>
      <c r="OG97" s="1028"/>
      <c r="OH97" s="1028"/>
      <c r="OI97" s="1028"/>
      <c r="OJ97" s="1028"/>
      <c r="OK97" s="1028"/>
      <c r="OL97" s="1028"/>
      <c r="OM97" s="1028"/>
      <c r="ON97" s="1028"/>
      <c r="OO97" s="1028"/>
      <c r="OP97" s="1028"/>
      <c r="OQ97" s="1028"/>
      <c r="OR97" s="1028"/>
      <c r="OS97" s="1028"/>
      <c r="OT97" s="1028"/>
      <c r="OU97" s="1028"/>
      <c r="OV97" s="1028"/>
      <c r="OW97" s="1028"/>
      <c r="OX97" s="1028"/>
      <c r="OY97" s="1028"/>
      <c r="OZ97" s="1028"/>
      <c r="PA97" s="1028"/>
      <c r="PB97" s="1028"/>
      <c r="PC97" s="1028"/>
      <c r="PD97" s="1028"/>
      <c r="PE97" s="1028"/>
      <c r="PF97" s="1028"/>
      <c r="PG97" s="1028"/>
      <c r="PH97" s="1028"/>
      <c r="PI97" s="1028"/>
      <c r="PJ97" s="1028"/>
      <c r="PK97" s="1028"/>
      <c r="PL97" s="1028"/>
      <c r="PM97" s="1028"/>
      <c r="PN97" s="1028"/>
      <c r="PO97" s="1028"/>
      <c r="PP97" s="1028"/>
      <c r="PQ97" s="1028"/>
      <c r="PR97" s="1028"/>
      <c r="PS97" s="1028"/>
      <c r="PT97" s="1028"/>
      <c r="PU97" s="1028"/>
      <c r="PV97" s="1028"/>
      <c r="PW97" s="1028"/>
      <c r="PX97" s="1028"/>
      <c r="PY97" s="1028"/>
      <c r="PZ97" s="1028"/>
      <c r="QA97" s="1028"/>
      <c r="QB97" s="1028"/>
      <c r="QC97" s="1028"/>
      <c r="QD97" s="1028"/>
      <c r="QE97" s="1028"/>
      <c r="QF97" s="1028"/>
      <c r="QG97" s="1028"/>
      <c r="QH97" s="1028"/>
      <c r="QI97" s="1028"/>
      <c r="QJ97" s="1028"/>
      <c r="QK97" s="1028"/>
      <c r="QL97" s="1028"/>
      <c r="QM97" s="1028"/>
      <c r="QN97" s="1028"/>
      <c r="QO97" s="1028"/>
      <c r="QP97" s="1028"/>
      <c r="QQ97" s="1028"/>
      <c r="QR97" s="1028"/>
      <c r="QS97" s="1028"/>
      <c r="QT97" s="1028"/>
      <c r="QU97" s="1028"/>
      <c r="QV97" s="1028"/>
      <c r="QW97" s="1028"/>
      <c r="QX97" s="1028"/>
      <c r="QY97" s="1028"/>
      <c r="QZ97" s="1028"/>
      <c r="RA97" s="1028"/>
      <c r="RB97" s="1028"/>
      <c r="RC97" s="1028"/>
      <c r="RD97" s="1028"/>
      <c r="RE97" s="1028"/>
      <c r="RF97" s="1028"/>
      <c r="RG97" s="1028"/>
      <c r="RH97" s="1028"/>
      <c r="RI97" s="1028"/>
      <c r="RJ97" s="1028"/>
      <c r="RK97" s="1028"/>
      <c r="RL97" s="1028"/>
      <c r="RM97" s="1028"/>
      <c r="RN97" s="1028"/>
      <c r="RO97" s="1028"/>
      <c r="RP97" s="1028"/>
      <c r="RQ97" s="1028"/>
      <c r="RR97" s="1028"/>
      <c r="RS97" s="1028"/>
      <c r="RT97" s="1028"/>
      <c r="RU97" s="1028"/>
      <c r="RV97" s="1028"/>
      <c r="RW97" s="1028"/>
      <c r="RX97" s="1028"/>
      <c r="RY97" s="1028"/>
      <c r="RZ97" s="1028"/>
      <c r="SA97" s="1028"/>
      <c r="SB97" s="1028"/>
      <c r="SC97" s="1028"/>
      <c r="SD97" s="1028"/>
      <c r="SE97" s="1028"/>
      <c r="SF97" s="1028"/>
      <c r="SG97" s="1028"/>
      <c r="SH97" s="1028"/>
      <c r="SI97" s="1028"/>
      <c r="SJ97" s="1028"/>
      <c r="SK97" s="1028"/>
      <c r="SL97" s="1028"/>
      <c r="SM97" s="1028"/>
      <c r="SN97" s="1028"/>
      <c r="SO97" s="1028"/>
      <c r="SP97" s="1028"/>
      <c r="SQ97" s="1028"/>
      <c r="SR97" s="1028"/>
      <c r="SS97" s="1028"/>
      <c r="ST97" s="1028"/>
      <c r="SU97" s="1028"/>
      <c r="SV97" s="1028"/>
      <c r="SW97" s="1028"/>
      <c r="SX97" s="1028"/>
      <c r="SY97" s="1028"/>
      <c r="SZ97" s="1028"/>
      <c r="TA97" s="1028"/>
      <c r="TB97" s="1028"/>
      <c r="TC97" s="1028"/>
      <c r="TD97" s="1028"/>
      <c r="TE97" s="1028"/>
      <c r="TF97" s="1028"/>
      <c r="TG97" s="1028"/>
      <c r="TH97" s="1028"/>
      <c r="TI97" s="1028"/>
      <c r="TJ97" s="1028"/>
      <c r="TK97" s="1028"/>
      <c r="TL97" s="1028"/>
      <c r="TM97" s="1028"/>
      <c r="TN97" s="1028"/>
      <c r="TO97" s="1028"/>
      <c r="TP97" s="1028"/>
      <c r="TQ97" s="1028"/>
      <c r="TR97" s="1028"/>
      <c r="TS97" s="1028"/>
      <c r="TT97" s="1028"/>
      <c r="TU97" s="1028"/>
      <c r="TV97" s="1028"/>
      <c r="TW97" s="1028"/>
      <c r="TX97" s="1028"/>
      <c r="TY97" s="1028"/>
      <c r="TZ97" s="1028"/>
      <c r="UA97" s="1028"/>
      <c r="UB97" s="1028"/>
      <c r="UC97" s="1028"/>
      <c r="UD97" s="1028"/>
      <c r="UE97" s="1028"/>
      <c r="UF97" s="1028"/>
      <c r="UG97" s="1028"/>
      <c r="UH97" s="1028"/>
      <c r="UI97" s="1028"/>
      <c r="UJ97" s="1028"/>
      <c r="UK97" s="1028"/>
      <c r="UL97" s="1028"/>
      <c r="UM97" s="1028"/>
      <c r="UN97" s="1028"/>
      <c r="UO97" s="1028"/>
      <c r="UP97" s="1028"/>
      <c r="UQ97" s="1028"/>
      <c r="UR97" s="1028"/>
      <c r="US97" s="1028"/>
      <c r="UT97" s="1028"/>
      <c r="UU97" s="1028"/>
      <c r="UV97" s="1028"/>
      <c r="UW97" s="1028"/>
      <c r="UX97" s="1028"/>
      <c r="UY97" s="1028"/>
      <c r="UZ97" s="1028"/>
      <c r="VA97" s="1028"/>
      <c r="VB97" s="1028"/>
      <c r="VC97" s="1028"/>
      <c r="VD97" s="1028"/>
      <c r="VE97" s="1028"/>
      <c r="VF97" s="1028"/>
      <c r="VG97" s="1028"/>
      <c r="VH97" s="1028"/>
      <c r="VI97" s="1028"/>
      <c r="VJ97" s="1028"/>
      <c r="VK97" s="1028"/>
      <c r="VL97" s="1028"/>
      <c r="VM97" s="1028"/>
      <c r="VN97" s="1028"/>
      <c r="VO97" s="1028"/>
      <c r="VP97" s="1028"/>
      <c r="VQ97" s="1028"/>
      <c r="VR97" s="1028"/>
      <c r="VS97" s="1028"/>
      <c r="VT97" s="1028"/>
      <c r="VU97" s="1028"/>
      <c r="VV97" s="1028"/>
      <c r="VW97" s="1028"/>
      <c r="VX97" s="1028"/>
      <c r="VY97" s="1028"/>
      <c r="VZ97" s="1028"/>
      <c r="WA97" s="1028"/>
      <c r="WB97" s="1028"/>
      <c r="WC97" s="1028"/>
      <c r="WD97" s="1028"/>
      <c r="WE97" s="1028"/>
      <c r="WF97" s="1028"/>
      <c r="WG97" s="1028"/>
      <c r="WH97" s="1028"/>
      <c r="WI97" s="1028"/>
      <c r="WJ97" s="1028"/>
      <c r="WK97" s="1028"/>
      <c r="WL97" s="1028"/>
      <c r="WM97" s="1028"/>
      <c r="WN97" s="1028"/>
      <c r="WO97" s="1028"/>
      <c r="WP97" s="1028"/>
      <c r="WQ97" s="1028"/>
      <c r="WR97" s="1028"/>
      <c r="WS97" s="1028"/>
      <c r="WT97" s="1028"/>
      <c r="WU97" s="1028"/>
      <c r="WV97" s="1028"/>
      <c r="WW97" s="1028"/>
      <c r="WX97" s="1028"/>
      <c r="WY97" s="1028"/>
      <c r="WZ97" s="1028"/>
      <c r="XA97" s="1028"/>
      <c r="XB97" s="1028"/>
      <c r="XC97" s="1028"/>
      <c r="XD97" s="1028"/>
      <c r="XE97" s="1028"/>
      <c r="XF97" s="1028"/>
      <c r="XG97" s="1028"/>
      <c r="XH97" s="1028"/>
      <c r="XI97" s="1028"/>
      <c r="XJ97" s="1028"/>
      <c r="XK97" s="1028"/>
      <c r="XL97" s="1028"/>
      <c r="XM97" s="1028"/>
      <c r="XN97" s="1028"/>
      <c r="XO97" s="1028"/>
      <c r="XP97" s="1028"/>
      <c r="XQ97" s="1028"/>
      <c r="XR97" s="1028"/>
      <c r="XS97" s="1028"/>
      <c r="XT97" s="1028"/>
      <c r="XU97" s="1028"/>
      <c r="XV97" s="1028"/>
      <c r="XW97" s="1028"/>
      <c r="XX97" s="1028"/>
      <c r="XY97" s="1028"/>
      <c r="XZ97" s="1028"/>
      <c r="YA97" s="1028"/>
      <c r="YB97" s="1028"/>
      <c r="YC97" s="1028"/>
      <c r="YD97" s="1028"/>
      <c r="YE97" s="1028"/>
      <c r="YF97" s="1028"/>
      <c r="YG97" s="1028"/>
      <c r="YH97" s="1028"/>
      <c r="YI97" s="1028"/>
      <c r="YJ97" s="1028"/>
      <c r="YK97" s="1028"/>
      <c r="YL97" s="1028"/>
      <c r="YM97" s="1028"/>
      <c r="YN97" s="1028"/>
      <c r="YO97" s="1028"/>
      <c r="YP97" s="1028"/>
      <c r="YQ97" s="1028"/>
      <c r="YR97" s="1028"/>
      <c r="YS97" s="1028"/>
      <c r="YT97" s="1028"/>
      <c r="YU97" s="1028"/>
      <c r="YV97" s="1028"/>
      <c r="YW97" s="1028"/>
      <c r="YX97" s="1028"/>
      <c r="YY97" s="1028"/>
      <c r="YZ97" s="1028"/>
      <c r="ZA97" s="1028"/>
      <c r="ZB97" s="1028"/>
      <c r="ZC97" s="1028"/>
      <c r="ZD97" s="1028"/>
      <c r="ZE97" s="1028"/>
      <c r="ZF97" s="1028"/>
      <c r="ZG97" s="1028"/>
      <c r="ZH97" s="1028"/>
      <c r="ZI97" s="1028"/>
      <c r="ZJ97" s="1028"/>
      <c r="ZK97" s="1028"/>
      <c r="ZL97" s="1028"/>
      <c r="ZM97" s="1028"/>
      <c r="ZN97" s="1028"/>
      <c r="ZO97" s="1028"/>
      <c r="ZP97" s="1028"/>
      <c r="ZQ97" s="1028"/>
      <c r="ZR97" s="1028"/>
      <c r="ZS97" s="1028"/>
      <c r="ZT97" s="1028"/>
      <c r="ZU97" s="1028"/>
      <c r="ZV97" s="1028"/>
      <c r="ZW97" s="1028"/>
      <c r="ZX97" s="1028"/>
      <c r="ZY97" s="1028"/>
      <c r="ZZ97" s="1028"/>
      <c r="AAA97" s="1028"/>
      <c r="AAB97" s="1028"/>
      <c r="AAC97" s="1028"/>
      <c r="AAD97" s="1028"/>
      <c r="AAE97" s="1028"/>
      <c r="AAF97" s="1028"/>
      <c r="AAG97" s="1028"/>
      <c r="AAH97" s="1028"/>
      <c r="AAI97" s="1028"/>
      <c r="AAJ97" s="1028"/>
      <c r="AAK97" s="1028"/>
      <c r="AAL97" s="1028"/>
      <c r="AAM97" s="1028"/>
      <c r="AAN97" s="1028"/>
      <c r="AAO97" s="1028"/>
      <c r="AAP97" s="1028"/>
      <c r="AAQ97" s="1028"/>
      <c r="AAR97" s="1028"/>
      <c r="AAS97" s="1028"/>
      <c r="AAT97" s="1028"/>
      <c r="AAU97" s="1028"/>
      <c r="AAV97" s="1028"/>
      <c r="AAW97" s="1028"/>
      <c r="AAX97" s="1028"/>
      <c r="AAY97" s="1028"/>
      <c r="AAZ97" s="1028"/>
      <c r="ABA97" s="1028"/>
      <c r="ABB97" s="1028"/>
      <c r="ABC97" s="1028"/>
      <c r="ABD97" s="1028"/>
      <c r="ABE97" s="1028"/>
      <c r="ABF97" s="1028"/>
      <c r="ABG97" s="1028"/>
      <c r="ABH97" s="1028"/>
      <c r="ABI97" s="1028"/>
      <c r="ABJ97" s="1028"/>
      <c r="ABK97" s="1028"/>
      <c r="ABL97" s="1028"/>
      <c r="ABM97" s="1028"/>
      <c r="ABN97" s="1028"/>
      <c r="ABO97" s="1028"/>
      <c r="ABP97" s="1028"/>
      <c r="ABQ97" s="1028"/>
      <c r="ABR97" s="1028"/>
      <c r="ABS97" s="1028"/>
      <c r="ABT97" s="1028"/>
      <c r="ABU97" s="1028"/>
      <c r="ABV97" s="1028"/>
      <c r="ABW97" s="1028"/>
      <c r="ABX97" s="1028"/>
      <c r="ABY97" s="1028"/>
      <c r="ABZ97" s="1028"/>
      <c r="ACA97" s="1028"/>
      <c r="ACB97" s="1028"/>
      <c r="ACC97" s="1028"/>
      <c r="ACD97" s="1028"/>
      <c r="ACE97" s="1028"/>
      <c r="ACF97" s="1028"/>
      <c r="ACG97" s="1028"/>
      <c r="ACH97" s="1028"/>
      <c r="ACI97" s="1028"/>
      <c r="ACJ97" s="1028"/>
      <c r="ACK97" s="1028"/>
      <c r="ACL97" s="1028"/>
      <c r="ACM97" s="1028"/>
      <c r="ACN97" s="1028"/>
      <c r="ACO97" s="1028"/>
      <c r="ACP97" s="1028"/>
      <c r="ACQ97" s="1028"/>
      <c r="ACR97" s="1028"/>
      <c r="ACS97" s="1028"/>
      <c r="ACT97" s="1028"/>
      <c r="ACU97" s="1028"/>
      <c r="ACV97" s="1028"/>
      <c r="ACW97" s="1028"/>
      <c r="ACX97" s="1028"/>
      <c r="ACY97" s="1028"/>
      <c r="ACZ97" s="1028"/>
      <c r="ADA97" s="1028"/>
      <c r="ADB97" s="1028"/>
      <c r="ADC97" s="1028"/>
      <c r="ADD97" s="1028"/>
      <c r="ADE97" s="1028"/>
      <c r="ADF97" s="1028"/>
      <c r="ADG97" s="1028"/>
      <c r="ADH97" s="1028"/>
      <c r="ADI97" s="1028"/>
      <c r="ADJ97" s="1028"/>
      <c r="ADK97" s="1028"/>
      <c r="ADL97" s="1028"/>
      <c r="ADM97" s="1028"/>
      <c r="ADN97" s="1028"/>
      <c r="ADO97" s="1028"/>
      <c r="ADP97" s="1028"/>
      <c r="ADQ97" s="1028"/>
      <c r="ADR97" s="1028"/>
      <c r="ADS97" s="1028"/>
      <c r="ADT97" s="1028"/>
      <c r="ADU97" s="1028"/>
      <c r="ADV97" s="1028"/>
      <c r="ADW97" s="1028"/>
      <c r="ADX97" s="1028"/>
      <c r="ADY97" s="1028"/>
      <c r="ADZ97" s="1028"/>
      <c r="AEA97" s="1028"/>
      <c r="AEB97" s="1028"/>
      <c r="AEC97" s="1028"/>
      <c r="AED97" s="1028"/>
      <c r="AEE97" s="1028"/>
      <c r="AEF97" s="1028"/>
      <c r="AEG97" s="1028"/>
      <c r="AEH97" s="1028"/>
      <c r="AEI97" s="1028"/>
      <c r="AEJ97" s="1028"/>
      <c r="AEK97" s="1028"/>
      <c r="AEL97" s="1028"/>
      <c r="AEM97" s="1028"/>
      <c r="AEN97" s="1028"/>
      <c r="AEO97" s="1028"/>
      <c r="AEP97" s="1028"/>
      <c r="AEQ97" s="1028"/>
      <c r="AER97" s="1028"/>
      <c r="AES97" s="1028"/>
      <c r="AET97" s="1028"/>
      <c r="AEU97" s="1028"/>
      <c r="AEV97" s="1028"/>
      <c r="AEW97" s="1028"/>
      <c r="AEX97" s="1028"/>
      <c r="AEY97" s="1028"/>
      <c r="AEZ97" s="1028"/>
      <c r="AFA97" s="1028"/>
      <c r="AFB97" s="1028"/>
      <c r="AFC97" s="1028"/>
      <c r="AFD97" s="1028"/>
      <c r="AFE97" s="1028"/>
      <c r="AFF97" s="1028"/>
      <c r="AFG97" s="1028"/>
      <c r="AFH97" s="1028"/>
      <c r="AFI97" s="1028"/>
      <c r="AFJ97" s="1028"/>
      <c r="AFK97" s="1028"/>
      <c r="AFL97" s="1028"/>
      <c r="AFM97" s="1028"/>
      <c r="AFN97" s="1028"/>
      <c r="AFO97" s="1028"/>
      <c r="AFP97" s="1028"/>
      <c r="AFQ97" s="1028"/>
      <c r="AFR97" s="1028"/>
      <c r="AFS97" s="1028"/>
      <c r="AFT97" s="1028"/>
      <c r="AFU97" s="1028"/>
      <c r="AFV97" s="1028"/>
      <c r="AFW97" s="1028"/>
      <c r="AFX97" s="1028"/>
      <c r="AFY97" s="1028"/>
      <c r="AFZ97" s="1028"/>
      <c r="AGA97" s="1028"/>
      <c r="AGB97" s="1028"/>
      <c r="AGC97" s="1028"/>
      <c r="AGD97" s="1028"/>
      <c r="AGE97" s="1028"/>
      <c r="AGF97" s="1028"/>
      <c r="AGG97" s="1028"/>
      <c r="AGH97" s="1028"/>
      <c r="AGI97" s="1028"/>
      <c r="AGJ97" s="1028"/>
      <c r="AGK97" s="1028"/>
      <c r="AGL97" s="1028"/>
      <c r="AGM97" s="1028"/>
      <c r="AGN97" s="1028"/>
      <c r="AGO97" s="1028"/>
      <c r="AGP97" s="1028"/>
      <c r="AGQ97" s="1028"/>
      <c r="AGR97" s="1028"/>
      <c r="AGS97" s="1028"/>
      <c r="AGT97" s="1028"/>
      <c r="AGU97" s="1028"/>
      <c r="AGV97" s="1028"/>
      <c r="AGW97" s="1028"/>
      <c r="AGX97" s="1028"/>
      <c r="AGY97" s="1028"/>
      <c r="AGZ97" s="1028"/>
      <c r="AHA97" s="1028"/>
      <c r="AHB97" s="1028"/>
      <c r="AHC97" s="1028"/>
      <c r="AHD97" s="1028"/>
      <c r="AHE97" s="1028"/>
      <c r="AHF97" s="1028"/>
      <c r="AHG97" s="1028"/>
      <c r="AHH97" s="1028"/>
      <c r="AHI97" s="1028"/>
      <c r="AHJ97" s="1028"/>
      <c r="AHK97" s="1028"/>
      <c r="AHL97" s="1028"/>
      <c r="AHM97" s="1028"/>
      <c r="AHN97" s="1028"/>
      <c r="AHO97" s="1028"/>
      <c r="AHP97" s="1028"/>
      <c r="AHQ97" s="1028"/>
      <c r="AHR97" s="1028"/>
      <c r="AHS97" s="1028"/>
      <c r="AHT97" s="1028"/>
      <c r="AHU97" s="1028"/>
      <c r="AHV97" s="1028"/>
      <c r="AHW97" s="1028"/>
      <c r="AHX97" s="1028"/>
      <c r="AHY97" s="1028"/>
      <c r="AHZ97" s="1028"/>
      <c r="AIA97" s="1028"/>
      <c r="AIB97" s="1028"/>
      <c r="AIC97" s="1028"/>
      <c r="AID97" s="1028"/>
      <c r="AIE97" s="1028"/>
      <c r="AIF97" s="1028"/>
      <c r="AIG97" s="1028"/>
      <c r="AIH97" s="1028"/>
      <c r="AII97" s="1028"/>
      <c r="AIJ97" s="1028"/>
      <c r="AIK97" s="1028"/>
      <c r="AIL97" s="1028"/>
      <c r="AIM97" s="1028"/>
      <c r="AIN97" s="1028"/>
      <c r="AIO97" s="1028"/>
      <c r="AIP97" s="1028"/>
      <c r="AIQ97" s="1028"/>
      <c r="AIR97" s="1028"/>
      <c r="AIS97" s="1028"/>
      <c r="AIT97" s="1028"/>
      <c r="AIU97" s="1028"/>
      <c r="AIV97" s="1028"/>
      <c r="AIW97" s="1028"/>
      <c r="AIX97" s="1028"/>
      <c r="AIY97" s="1028"/>
      <c r="AIZ97" s="1028"/>
      <c r="AJA97" s="1028"/>
      <c r="AJB97" s="1028"/>
      <c r="AJC97" s="1028"/>
      <c r="AJD97" s="1028"/>
      <c r="AJE97" s="1028"/>
      <c r="AJF97" s="1028"/>
      <c r="AJG97" s="1028"/>
      <c r="AJH97" s="1028"/>
      <c r="AJI97" s="1028"/>
      <c r="AJJ97" s="1028"/>
      <c r="AJK97" s="1028"/>
      <c r="AJL97" s="1028"/>
      <c r="AJM97" s="1028"/>
      <c r="AJN97" s="1028"/>
      <c r="AJO97" s="1028"/>
      <c r="AJP97" s="1028"/>
      <c r="AJQ97" s="1028"/>
      <c r="AJR97" s="1028"/>
      <c r="AJS97" s="1028"/>
      <c r="AJT97" s="1028"/>
      <c r="AJU97" s="1028"/>
      <c r="AJV97" s="1028"/>
      <c r="AJW97" s="1028"/>
      <c r="AJX97" s="1028"/>
      <c r="AJY97" s="1028"/>
      <c r="AJZ97" s="1028"/>
      <c r="AKA97" s="1028"/>
      <c r="AKB97" s="1028"/>
      <c r="AKC97" s="1028"/>
      <c r="AKD97" s="1028"/>
      <c r="AKE97" s="1028"/>
      <c r="AKF97" s="1028"/>
      <c r="AKG97" s="1028"/>
      <c r="AKH97" s="1028"/>
      <c r="AKI97" s="1028"/>
      <c r="AKJ97" s="1028"/>
      <c r="AKK97" s="1028"/>
      <c r="AKL97" s="1028"/>
      <c r="AKM97" s="1028"/>
      <c r="AKN97" s="1028"/>
      <c r="AKO97" s="1028"/>
      <c r="AKP97" s="1028"/>
      <c r="AKQ97" s="1028"/>
      <c r="AKR97" s="1028"/>
      <c r="AKS97" s="1028"/>
      <c r="AKT97" s="1028"/>
      <c r="AKU97" s="1028"/>
      <c r="AKV97" s="1028"/>
      <c r="AKW97" s="1028"/>
      <c r="AKX97" s="1028"/>
      <c r="AKY97" s="1028"/>
      <c r="AKZ97" s="1028"/>
      <c r="ALA97" s="1028"/>
      <c r="ALB97" s="1028"/>
      <c r="ALC97" s="1028"/>
      <c r="ALD97" s="1028"/>
      <c r="ALE97" s="1028"/>
      <c r="ALF97" s="1028"/>
      <c r="ALG97" s="1028"/>
      <c r="ALH97" s="1028"/>
      <c r="ALI97" s="1028"/>
      <c r="ALJ97" s="1028"/>
      <c r="ALK97" s="1028"/>
      <c r="ALL97" s="1028"/>
      <c r="ALM97" s="1028"/>
      <c r="ALN97" s="1028"/>
      <c r="ALO97" s="1028"/>
      <c r="ALP97" s="1028"/>
      <c r="ALQ97" s="1028"/>
      <c r="ALR97" s="1028"/>
      <c r="ALS97" s="1028"/>
      <c r="ALT97" s="1028"/>
      <c r="ALU97" s="1028"/>
      <c r="ALV97" s="1028"/>
      <c r="ALW97" s="1028"/>
      <c r="ALX97" s="1028"/>
      <c r="ALY97" s="1028"/>
      <c r="ALZ97" s="1028"/>
      <c r="AMA97" s="1028"/>
      <c r="AMB97" s="1028"/>
      <c r="AMC97" s="1028"/>
      <c r="AMD97" s="1028"/>
      <c r="AME97" s="1028"/>
      <c r="AMF97" s="1028"/>
      <c r="AMG97" s="1028"/>
      <c r="AMH97" s="1028"/>
      <c r="AMI97" s="1028"/>
      <c r="AMJ97" s="1028"/>
      <c r="AMK97" s="1028"/>
      <c r="AML97" s="1028"/>
      <c r="AMM97" s="1028"/>
      <c r="AMN97" s="1028"/>
      <c r="AMO97" s="1028"/>
      <c r="AMP97" s="1028"/>
      <c r="AMQ97" s="1028"/>
      <c r="AMR97" s="1028"/>
      <c r="AMS97" s="1028"/>
      <c r="AMT97" s="1028"/>
      <c r="AMU97" s="1028"/>
      <c r="AMV97" s="1028"/>
      <c r="AMW97" s="1028"/>
      <c r="AMX97" s="1028"/>
      <c r="AMY97" s="1028"/>
      <c r="AMZ97" s="1028"/>
      <c r="ANA97" s="1028"/>
      <c r="ANB97" s="1028"/>
      <c r="ANC97" s="1028"/>
      <c r="AND97" s="1028"/>
      <c r="ANE97" s="1028"/>
      <c r="ANF97" s="1028"/>
      <c r="ANG97" s="1028"/>
      <c r="ANH97" s="1028"/>
      <c r="ANI97" s="1028"/>
      <c r="ANJ97" s="1028"/>
      <c r="ANK97" s="1028"/>
      <c r="ANL97" s="1028"/>
      <c r="ANM97" s="1028"/>
      <c r="ANN97" s="1028"/>
      <c r="ANO97" s="1028"/>
      <c r="ANP97" s="1028"/>
      <c r="ANQ97" s="1028"/>
      <c r="ANR97" s="1028"/>
      <c r="ANS97" s="1028"/>
      <c r="ANT97" s="1028"/>
      <c r="ANU97" s="1028"/>
      <c r="ANV97" s="1028"/>
      <c r="ANW97" s="1028"/>
      <c r="ANX97" s="1028"/>
      <c r="ANY97" s="1028"/>
      <c r="ANZ97" s="1028"/>
      <c r="AOA97" s="1028"/>
      <c r="AOB97" s="1028"/>
      <c r="AOC97" s="1028"/>
      <c r="AOD97" s="1028"/>
      <c r="AOE97" s="1028"/>
      <c r="AOF97" s="1028"/>
      <c r="AOG97" s="1028"/>
      <c r="AOH97" s="1028"/>
      <c r="AOI97" s="1028"/>
      <c r="AOJ97" s="1028"/>
      <c r="AOK97" s="1028"/>
      <c r="AOL97" s="1028"/>
      <c r="AOM97" s="1028"/>
      <c r="AON97" s="1028"/>
      <c r="AOO97" s="1028"/>
      <c r="AOP97" s="1028"/>
      <c r="AOQ97" s="1028"/>
      <c r="AOR97" s="1028"/>
      <c r="AOS97" s="1028"/>
      <c r="AOT97" s="1028"/>
      <c r="AOU97" s="1028"/>
      <c r="AOV97" s="1028"/>
      <c r="AOW97" s="1028"/>
      <c r="AOX97" s="1028"/>
      <c r="AOY97" s="1028"/>
      <c r="AOZ97" s="1028"/>
      <c r="APA97" s="1028"/>
      <c r="APB97" s="1028"/>
      <c r="APC97" s="1028"/>
      <c r="APD97" s="1028"/>
      <c r="APE97" s="1028"/>
      <c r="APF97" s="1028"/>
      <c r="APG97" s="1028"/>
      <c r="APH97" s="1028"/>
      <c r="API97" s="1028"/>
      <c r="APJ97" s="1028"/>
      <c r="APK97" s="1028"/>
      <c r="APL97" s="1028"/>
      <c r="APM97" s="1028"/>
      <c r="APN97" s="1028"/>
      <c r="APO97" s="1028"/>
      <c r="APP97" s="1028"/>
      <c r="APQ97" s="1028"/>
      <c r="APR97" s="1028"/>
      <c r="APS97" s="1028"/>
      <c r="APT97" s="1028"/>
      <c r="APU97" s="1028"/>
      <c r="APV97" s="1028"/>
      <c r="APW97" s="1028"/>
      <c r="APX97" s="1028"/>
      <c r="APY97" s="1028"/>
      <c r="APZ97" s="1028"/>
      <c r="AQA97" s="1028"/>
      <c r="AQB97" s="1028"/>
      <c r="AQC97" s="1028"/>
      <c r="AQD97" s="1028"/>
      <c r="AQE97" s="1028"/>
      <c r="AQF97" s="1028"/>
      <c r="AQG97" s="1028"/>
      <c r="AQH97" s="1028"/>
      <c r="AQI97" s="1028"/>
      <c r="AQJ97" s="1028"/>
      <c r="AQK97" s="1028"/>
      <c r="AQL97" s="1028"/>
      <c r="AQM97" s="1028"/>
      <c r="AQN97" s="1028"/>
      <c r="AQO97" s="1028"/>
      <c r="AQP97" s="1028"/>
      <c r="AQQ97" s="1028"/>
      <c r="AQR97" s="1028"/>
      <c r="AQS97" s="1028"/>
      <c r="AQT97" s="1028"/>
      <c r="AQU97" s="1028"/>
      <c r="AQV97" s="1028"/>
      <c r="AQW97" s="1028"/>
      <c r="AQX97" s="1028"/>
      <c r="AQY97" s="1028"/>
      <c r="AQZ97" s="1028"/>
      <c r="ARA97" s="1028"/>
      <c r="ARB97" s="1028"/>
      <c r="ARC97" s="1028"/>
      <c r="ARD97" s="1028"/>
      <c r="ARE97" s="1028"/>
      <c r="ARF97" s="1028"/>
      <c r="ARG97" s="1028"/>
      <c r="ARH97" s="1028"/>
      <c r="ARI97" s="1028"/>
      <c r="ARJ97" s="1028"/>
      <c r="ARK97" s="1028"/>
      <c r="ARL97" s="1028"/>
      <c r="ARM97" s="1028"/>
      <c r="ARN97" s="1028"/>
      <c r="ARO97" s="1028"/>
      <c r="ARP97" s="1028"/>
      <c r="ARQ97" s="1028"/>
      <c r="ARR97" s="1028"/>
      <c r="ARS97" s="1028"/>
      <c r="ART97" s="1028"/>
      <c r="ARU97" s="1028"/>
      <c r="ARV97" s="1028"/>
      <c r="ARW97" s="1028"/>
      <c r="ARX97" s="1028"/>
      <c r="ARY97" s="1028"/>
      <c r="ARZ97" s="1028"/>
      <c r="ASA97" s="1028"/>
      <c r="ASB97" s="1028"/>
      <c r="ASC97" s="1028"/>
      <c r="ASD97" s="1028"/>
      <c r="ASE97" s="1028"/>
      <c r="ASF97" s="1028"/>
      <c r="ASG97" s="1028"/>
      <c r="ASH97" s="1028"/>
      <c r="ASI97" s="1028"/>
      <c r="ASJ97" s="1028"/>
      <c r="ASK97" s="1028"/>
      <c r="ASL97" s="1028"/>
      <c r="ASM97" s="1028"/>
      <c r="ASN97" s="1028"/>
      <c r="ASO97" s="1028"/>
      <c r="ASP97" s="1028"/>
      <c r="ASQ97" s="1028"/>
      <c r="ASR97" s="1028"/>
      <c r="ASS97" s="1028"/>
      <c r="AST97" s="1028"/>
      <c r="ASU97" s="1028"/>
      <c r="ASV97" s="1028"/>
      <c r="ASW97" s="1028"/>
      <c r="ASX97" s="1028"/>
      <c r="ASY97" s="1028"/>
      <c r="ASZ97" s="1028"/>
      <c r="ATA97" s="1028"/>
      <c r="ATB97" s="1028"/>
      <c r="ATC97" s="1028"/>
      <c r="ATD97" s="1028"/>
      <c r="ATE97" s="1028"/>
      <c r="ATF97" s="1028"/>
      <c r="ATG97" s="1028"/>
      <c r="ATH97" s="1028"/>
      <c r="ATI97" s="1028"/>
      <c r="ATJ97" s="1028"/>
      <c r="ATK97" s="1028"/>
      <c r="ATL97" s="1028"/>
      <c r="ATM97" s="1028"/>
      <c r="ATN97" s="1028"/>
      <c r="ATO97" s="1028"/>
      <c r="ATP97" s="1028"/>
      <c r="ATQ97" s="1028"/>
      <c r="ATR97" s="1028"/>
      <c r="ATS97" s="1028"/>
      <c r="ATT97" s="1028"/>
      <c r="ATU97" s="1028"/>
      <c r="ATV97" s="1028"/>
      <c r="ATW97" s="1028"/>
      <c r="ATX97" s="1028"/>
      <c r="ATY97" s="1028"/>
      <c r="ATZ97" s="1028"/>
      <c r="AUA97" s="1028"/>
      <c r="AUB97" s="1028"/>
      <c r="AUC97" s="1028"/>
      <c r="AUD97" s="1028"/>
      <c r="AUE97" s="1028"/>
      <c r="AUF97" s="1028"/>
      <c r="AUG97" s="1028"/>
      <c r="AUH97" s="1028"/>
      <c r="AUI97" s="1028"/>
      <c r="AUJ97" s="1028"/>
      <c r="AUK97" s="1028"/>
      <c r="AUL97" s="1028"/>
      <c r="AUM97" s="1028"/>
      <c r="AUN97" s="1028"/>
      <c r="AUO97" s="1028"/>
      <c r="AUP97" s="1028"/>
      <c r="AUQ97" s="1028"/>
      <c r="AUR97" s="1028"/>
      <c r="AUS97" s="1028"/>
      <c r="AUT97" s="1028"/>
      <c r="AUU97" s="1028"/>
      <c r="AUV97" s="1028"/>
      <c r="AUW97" s="1028"/>
      <c r="AUX97" s="1028"/>
      <c r="AUY97" s="1028"/>
      <c r="AUZ97" s="1028"/>
      <c r="AVA97" s="1028"/>
      <c r="AVB97" s="1028"/>
      <c r="AVC97" s="1028"/>
      <c r="AVD97" s="1028"/>
      <c r="AVE97" s="1028"/>
      <c r="AVF97" s="1028"/>
      <c r="AVG97" s="1028"/>
      <c r="AVH97" s="1028"/>
      <c r="AVI97" s="1028"/>
      <c r="AVJ97" s="1028"/>
      <c r="AVK97" s="1028"/>
      <c r="AVL97" s="1028"/>
      <c r="AVM97" s="1028"/>
      <c r="AVN97" s="1028"/>
      <c r="AVO97" s="1028"/>
      <c r="AVP97" s="1028"/>
      <c r="AVQ97" s="1028"/>
      <c r="AVR97" s="1028"/>
      <c r="AVS97" s="1028"/>
      <c r="AVT97" s="1028"/>
      <c r="AVU97" s="1028"/>
      <c r="AVV97" s="1028"/>
      <c r="AVW97" s="1028"/>
      <c r="AVX97" s="1028"/>
      <c r="AVY97" s="1028"/>
      <c r="AVZ97" s="1028"/>
      <c r="AWA97" s="1028"/>
      <c r="AWB97" s="1028"/>
      <c r="AWC97" s="1028"/>
      <c r="AWD97" s="1028"/>
      <c r="AWE97" s="1028"/>
      <c r="AWF97" s="1028"/>
      <c r="AWG97" s="1028"/>
      <c r="AWH97" s="1028"/>
      <c r="AWI97" s="1028"/>
      <c r="AWJ97" s="1028"/>
      <c r="AWK97" s="1028"/>
      <c r="AWL97" s="1028"/>
      <c r="AWM97" s="1028"/>
      <c r="AWN97" s="1028"/>
      <c r="AWO97" s="1028"/>
      <c r="AWP97" s="1028"/>
      <c r="AWQ97" s="1028"/>
      <c r="AWR97" s="1028"/>
      <c r="AWS97" s="1028"/>
      <c r="AWT97" s="1028"/>
      <c r="AWU97" s="1028"/>
      <c r="AWV97" s="1028"/>
      <c r="AWW97" s="1028"/>
      <c r="AWX97" s="1028"/>
      <c r="AWY97" s="1028"/>
      <c r="AWZ97" s="1028"/>
      <c r="AXA97" s="1028"/>
      <c r="AXB97" s="1028"/>
      <c r="AXC97" s="1028"/>
      <c r="AXD97" s="1028"/>
      <c r="AXE97" s="1028"/>
      <c r="AXF97" s="1028"/>
      <c r="AXG97" s="1028"/>
      <c r="AXH97" s="1028"/>
      <c r="AXI97" s="1028"/>
      <c r="AXJ97" s="1028"/>
      <c r="AXK97" s="1028"/>
      <c r="AXL97" s="1028"/>
      <c r="AXM97" s="1028"/>
      <c r="AXN97" s="1028"/>
      <c r="AXO97" s="1028"/>
      <c r="AXP97" s="1028"/>
      <c r="AXQ97" s="1028"/>
      <c r="AXR97" s="1028"/>
      <c r="AXS97" s="1028"/>
      <c r="AXT97" s="1028"/>
      <c r="AXU97" s="1028"/>
      <c r="AXV97" s="1028"/>
      <c r="AXW97" s="1028"/>
      <c r="AXX97" s="1028"/>
      <c r="AXY97" s="1028"/>
      <c r="AXZ97" s="1028"/>
      <c r="AYA97" s="1028"/>
      <c r="AYB97" s="1028"/>
      <c r="AYC97" s="1028"/>
      <c r="AYD97" s="1028"/>
      <c r="AYE97" s="1028"/>
      <c r="AYF97" s="1028"/>
      <c r="AYG97" s="1028"/>
      <c r="AYH97" s="1028"/>
      <c r="AYI97" s="1028"/>
      <c r="AYJ97" s="1028"/>
      <c r="AYK97" s="1028"/>
      <c r="AYL97" s="1028"/>
      <c r="AYM97" s="1028"/>
      <c r="AYN97" s="1028"/>
      <c r="AYO97" s="1028"/>
      <c r="AYP97" s="1028"/>
      <c r="AYQ97" s="1028"/>
      <c r="AYR97" s="1028"/>
      <c r="AYS97" s="1028"/>
      <c r="AYT97" s="1028"/>
      <c r="AYU97" s="1028"/>
      <c r="AYV97" s="1028"/>
      <c r="AYW97" s="1028"/>
      <c r="AYX97" s="1028"/>
      <c r="AYY97" s="1028"/>
      <c r="AYZ97" s="1028"/>
      <c r="AZA97" s="1028"/>
      <c r="AZB97" s="1028"/>
      <c r="AZC97" s="1028"/>
      <c r="AZD97" s="1028"/>
      <c r="AZE97" s="1028"/>
      <c r="AZF97" s="1028"/>
      <c r="AZG97" s="1028"/>
      <c r="AZH97" s="1028"/>
      <c r="AZI97" s="1028"/>
      <c r="AZJ97" s="1028"/>
      <c r="AZK97" s="1028"/>
      <c r="AZL97" s="1028"/>
      <c r="AZM97" s="1028"/>
      <c r="AZN97" s="1028"/>
      <c r="AZO97" s="1028"/>
      <c r="AZP97" s="1028"/>
      <c r="AZQ97" s="1028"/>
      <c r="AZR97" s="1028"/>
      <c r="AZS97" s="1028"/>
      <c r="AZT97" s="1028"/>
      <c r="AZU97" s="1028"/>
      <c r="AZV97" s="1028"/>
      <c r="AZW97" s="1028"/>
      <c r="AZX97" s="1028"/>
      <c r="AZY97" s="1028"/>
      <c r="AZZ97" s="1028"/>
      <c r="BAA97" s="1028"/>
      <c r="BAB97" s="1028"/>
      <c r="BAC97" s="1028"/>
      <c r="BAD97" s="1028"/>
      <c r="BAE97" s="1028"/>
      <c r="BAF97" s="1028"/>
      <c r="BAG97" s="1028"/>
      <c r="BAH97" s="1028"/>
      <c r="BAI97" s="1028"/>
      <c r="BAJ97" s="1028"/>
      <c r="BAK97" s="1028"/>
      <c r="BAL97" s="1028"/>
      <c r="BAM97" s="1028"/>
      <c r="BAN97" s="1028"/>
      <c r="BAO97" s="1028"/>
      <c r="BAP97" s="1028"/>
      <c r="BAQ97" s="1028"/>
      <c r="BAR97" s="1028"/>
      <c r="BAS97" s="1028"/>
      <c r="BAT97" s="1028"/>
      <c r="BAU97" s="1028"/>
      <c r="BAV97" s="1028"/>
      <c r="BAW97" s="1028"/>
      <c r="BAX97" s="1028"/>
      <c r="BAY97" s="1028"/>
      <c r="BAZ97" s="1028"/>
      <c r="BBA97" s="1028"/>
      <c r="BBB97" s="1028"/>
      <c r="BBC97" s="1028"/>
      <c r="BBD97" s="1028"/>
      <c r="BBE97" s="1028"/>
      <c r="BBF97" s="1028"/>
      <c r="BBG97" s="1028"/>
      <c r="BBH97" s="1028"/>
      <c r="BBI97" s="1028"/>
      <c r="BBJ97" s="1028"/>
      <c r="BBK97" s="1028"/>
      <c r="BBL97" s="1028"/>
      <c r="BBM97" s="1028"/>
      <c r="BBN97" s="1028"/>
      <c r="BBO97" s="1028"/>
      <c r="BBP97" s="1028"/>
      <c r="BBQ97" s="1028"/>
      <c r="BBR97" s="1028"/>
      <c r="BBS97" s="1028"/>
      <c r="BBT97" s="1028"/>
      <c r="BBU97" s="1028"/>
      <c r="BBV97" s="1028"/>
      <c r="BBW97" s="1028"/>
      <c r="BBX97" s="1028"/>
      <c r="BBY97" s="1028"/>
      <c r="BBZ97" s="1028"/>
      <c r="BCA97" s="1028"/>
      <c r="BCB97" s="1028"/>
      <c r="BCC97" s="1028"/>
      <c r="BCD97" s="1028"/>
      <c r="BCE97" s="1028"/>
      <c r="BCF97" s="1028"/>
      <c r="BCG97" s="1028"/>
      <c r="BCH97" s="1028"/>
      <c r="BCI97" s="1028"/>
      <c r="BCJ97" s="1028"/>
      <c r="BCK97" s="1028"/>
      <c r="BCL97" s="1028"/>
      <c r="BCM97" s="1028"/>
      <c r="BCN97" s="1028"/>
      <c r="BCO97" s="1028"/>
      <c r="BCP97" s="1028"/>
      <c r="BCQ97" s="1028"/>
      <c r="BCR97" s="1028"/>
      <c r="BCS97" s="1028"/>
      <c r="BCT97" s="1028"/>
      <c r="BCU97" s="1028"/>
      <c r="BCV97" s="1028"/>
      <c r="BCW97" s="1028"/>
      <c r="BCX97" s="1028"/>
      <c r="BCY97" s="1028"/>
      <c r="BCZ97" s="1028"/>
      <c r="BDA97" s="1028"/>
      <c r="BDB97" s="1028"/>
      <c r="BDC97" s="1028"/>
      <c r="BDD97" s="1028"/>
      <c r="BDE97" s="1028"/>
      <c r="BDF97" s="1028"/>
      <c r="BDG97" s="1028"/>
      <c r="BDH97" s="1028"/>
      <c r="BDI97" s="1028"/>
      <c r="BDJ97" s="1028"/>
      <c r="BDK97" s="1028"/>
      <c r="BDL97" s="1028"/>
      <c r="BDM97" s="1028"/>
      <c r="BDN97" s="1028"/>
      <c r="BDO97" s="1028"/>
      <c r="BDP97" s="1028"/>
      <c r="BDQ97" s="1028"/>
      <c r="BDR97" s="1028"/>
      <c r="BDS97" s="1028"/>
      <c r="BDT97" s="1028"/>
      <c r="BDU97" s="1028"/>
      <c r="BDV97" s="1028"/>
      <c r="BDW97" s="1028"/>
      <c r="BDX97" s="1028"/>
      <c r="BDY97" s="1028"/>
      <c r="BDZ97" s="1028"/>
      <c r="BEA97" s="1028"/>
      <c r="BEB97" s="1028"/>
      <c r="BEC97" s="1028"/>
      <c r="BED97" s="1028"/>
      <c r="BEE97" s="1028"/>
      <c r="BEF97" s="1028"/>
      <c r="BEG97" s="1028"/>
      <c r="BEH97" s="1028"/>
      <c r="BEI97" s="1028"/>
      <c r="BEJ97" s="1028"/>
      <c r="BEK97" s="1028"/>
      <c r="BEL97" s="1028"/>
      <c r="BEM97" s="1028"/>
      <c r="BEN97" s="1028"/>
      <c r="BEO97" s="1028"/>
      <c r="BEP97" s="1028"/>
      <c r="BEQ97" s="1028"/>
      <c r="BER97" s="1028"/>
      <c r="BES97" s="1028"/>
      <c r="BET97" s="1028"/>
      <c r="BEU97" s="1028"/>
      <c r="BEV97" s="1028"/>
      <c r="BEW97" s="1028"/>
      <c r="BEX97" s="1028"/>
      <c r="BEY97" s="1028"/>
      <c r="BEZ97" s="1028"/>
      <c r="BFA97" s="1028"/>
      <c r="BFB97" s="1028"/>
      <c r="BFC97" s="1028"/>
      <c r="BFD97" s="1028"/>
      <c r="BFE97" s="1028"/>
      <c r="BFF97" s="1028"/>
      <c r="BFG97" s="1028"/>
      <c r="BFH97" s="1028"/>
      <c r="BFI97" s="1028"/>
      <c r="BFJ97" s="1028"/>
      <c r="BFK97" s="1028"/>
      <c r="BFL97" s="1028"/>
      <c r="BFM97" s="1028"/>
      <c r="BFN97" s="1028"/>
      <c r="BFO97" s="1028"/>
      <c r="BFP97" s="1028"/>
      <c r="BFQ97" s="1028"/>
      <c r="BFR97" s="1028"/>
      <c r="BFS97" s="1028"/>
      <c r="BFT97" s="1028"/>
      <c r="BFU97" s="1028"/>
      <c r="BFV97" s="1028"/>
      <c r="BFW97" s="1028"/>
      <c r="BFX97" s="1028"/>
      <c r="BFY97" s="1028"/>
      <c r="BFZ97" s="1028"/>
      <c r="BGA97" s="1028"/>
      <c r="BGB97" s="1028"/>
      <c r="BGC97" s="1028"/>
      <c r="BGD97" s="1028"/>
      <c r="BGE97" s="1028"/>
      <c r="BGF97" s="1028"/>
      <c r="BGG97" s="1028"/>
      <c r="BGH97" s="1028"/>
      <c r="BGI97" s="1028"/>
      <c r="BGJ97" s="1028"/>
      <c r="BGK97" s="1028"/>
      <c r="BGL97" s="1028"/>
      <c r="BGM97" s="1028"/>
      <c r="BGN97" s="1028"/>
      <c r="BGO97" s="1028"/>
      <c r="BGP97" s="1028"/>
      <c r="BGQ97" s="1028"/>
      <c r="BGR97" s="1028"/>
      <c r="BGS97" s="1028"/>
      <c r="BGT97" s="1028"/>
      <c r="BGU97" s="1028"/>
      <c r="BGV97" s="1028"/>
      <c r="BGW97" s="1028"/>
      <c r="BGX97" s="1028"/>
      <c r="BGY97" s="1028"/>
      <c r="BGZ97" s="1028"/>
      <c r="BHA97" s="1028"/>
      <c r="BHB97" s="1028"/>
      <c r="BHC97" s="1028"/>
      <c r="BHD97" s="1028"/>
      <c r="BHE97" s="1028"/>
      <c r="BHF97" s="1028"/>
      <c r="BHG97" s="1028"/>
      <c r="BHH97" s="1028"/>
      <c r="BHI97" s="1028"/>
      <c r="BHJ97" s="1028"/>
      <c r="BHK97" s="1028"/>
      <c r="BHL97" s="1028"/>
      <c r="BHM97" s="1028"/>
      <c r="BHN97" s="1028"/>
      <c r="BHO97" s="1028"/>
      <c r="BHP97" s="1028"/>
      <c r="BHQ97" s="1028"/>
      <c r="BHR97" s="1028"/>
      <c r="BHS97" s="1028"/>
      <c r="BHT97" s="1028"/>
      <c r="BHU97" s="1028"/>
      <c r="BHV97" s="1028"/>
      <c r="BHW97" s="1028"/>
      <c r="BHX97" s="1028"/>
      <c r="BHY97" s="1028"/>
      <c r="BHZ97" s="1028"/>
      <c r="BIA97" s="1028"/>
      <c r="BIB97" s="1028"/>
      <c r="BIC97" s="1028"/>
      <c r="BID97" s="1028"/>
      <c r="BIE97" s="1028"/>
      <c r="BIF97" s="1028"/>
      <c r="BIG97" s="1028"/>
      <c r="BIH97" s="1028"/>
      <c r="BII97" s="1028"/>
      <c r="BIJ97" s="1028"/>
      <c r="BIK97" s="1028"/>
      <c r="BIL97" s="1028"/>
      <c r="BIM97" s="1028"/>
      <c r="BIN97" s="1028"/>
      <c r="BIO97" s="1028"/>
      <c r="BIP97" s="1028"/>
      <c r="BIQ97" s="1028"/>
      <c r="BIR97" s="1028"/>
      <c r="BIS97" s="1028"/>
      <c r="BIT97" s="1028"/>
      <c r="BIU97" s="1028"/>
      <c r="BIV97" s="1028"/>
      <c r="BIW97" s="1028"/>
      <c r="BIX97" s="1028"/>
      <c r="BIY97" s="1028"/>
      <c r="BIZ97" s="1028"/>
      <c r="BJA97" s="1028"/>
      <c r="BJB97" s="1028"/>
      <c r="BJC97" s="1028"/>
      <c r="BJD97" s="1028"/>
      <c r="BJE97" s="1028"/>
      <c r="BJF97" s="1028"/>
      <c r="BJG97" s="1028"/>
      <c r="BJH97" s="1028"/>
      <c r="BJI97" s="1028"/>
      <c r="BJJ97" s="1028"/>
      <c r="BJK97" s="1028"/>
      <c r="BJL97" s="1028"/>
      <c r="BJM97" s="1028"/>
      <c r="BJN97" s="1028"/>
      <c r="BJO97" s="1028"/>
      <c r="BJP97" s="1028"/>
      <c r="BJQ97" s="1028"/>
      <c r="BJR97" s="1028"/>
      <c r="BJS97" s="1028"/>
      <c r="BJT97" s="1028"/>
      <c r="BJU97" s="1028"/>
      <c r="BJV97" s="1028"/>
      <c r="BJW97" s="1028"/>
      <c r="BJX97" s="1028"/>
      <c r="BJY97" s="1028"/>
      <c r="BJZ97" s="1028"/>
      <c r="BKA97" s="1028"/>
      <c r="BKB97" s="1028"/>
      <c r="BKC97" s="1028"/>
      <c r="BKD97" s="1028"/>
      <c r="BKE97" s="1028"/>
      <c r="BKF97" s="1028"/>
      <c r="BKG97" s="1028"/>
      <c r="BKH97" s="1028"/>
      <c r="BKI97" s="1028"/>
      <c r="BKJ97" s="1028"/>
      <c r="BKK97" s="1028"/>
      <c r="BKL97" s="1028"/>
      <c r="BKM97" s="1028"/>
      <c r="BKN97" s="1028"/>
      <c r="BKO97" s="1028"/>
      <c r="BKP97" s="1028"/>
      <c r="BKQ97" s="1028"/>
      <c r="BKR97" s="1028"/>
      <c r="BKS97" s="1028"/>
      <c r="BKT97" s="1028"/>
      <c r="BKU97" s="1028"/>
      <c r="BKV97" s="1028"/>
      <c r="BKW97" s="1028"/>
      <c r="BKX97" s="1028"/>
      <c r="BKY97" s="1028"/>
      <c r="BKZ97" s="1028"/>
      <c r="BLA97" s="1028"/>
      <c r="BLB97" s="1028"/>
      <c r="BLC97" s="1028"/>
      <c r="BLD97" s="1028"/>
      <c r="BLE97" s="1028"/>
      <c r="BLF97" s="1028"/>
      <c r="BLG97" s="1028"/>
      <c r="BLH97" s="1028"/>
      <c r="BLI97" s="1028"/>
      <c r="BLJ97" s="1028"/>
      <c r="BLK97" s="1028"/>
      <c r="BLL97" s="1028"/>
      <c r="BLM97" s="1028"/>
      <c r="BLN97" s="1028"/>
      <c r="BLO97" s="1028"/>
      <c r="BLP97" s="1028"/>
      <c r="BLQ97" s="1028"/>
      <c r="BLR97" s="1028"/>
      <c r="BLS97" s="1028"/>
      <c r="BLT97" s="1028"/>
      <c r="BLU97" s="1028"/>
      <c r="BLV97" s="1028"/>
      <c r="BLW97" s="1028"/>
      <c r="BLX97" s="1028"/>
      <c r="BLY97" s="1028"/>
      <c r="BLZ97" s="1028"/>
      <c r="BMA97" s="1028"/>
      <c r="BMB97" s="1028"/>
      <c r="BMC97" s="1028"/>
      <c r="BMD97" s="1028"/>
      <c r="BME97" s="1028"/>
      <c r="BMF97" s="1028"/>
      <c r="BMG97" s="1028"/>
      <c r="BMH97" s="1028"/>
      <c r="BMI97" s="1028"/>
      <c r="BMJ97" s="1028"/>
      <c r="BMK97" s="1028"/>
      <c r="BML97" s="1028"/>
      <c r="BMM97" s="1028"/>
      <c r="BMN97" s="1028"/>
      <c r="BMO97" s="1028"/>
      <c r="BMP97" s="1028"/>
      <c r="BMQ97" s="1028"/>
      <c r="BMR97" s="1028"/>
      <c r="BMS97" s="1028"/>
      <c r="BMT97" s="1028"/>
      <c r="BMU97" s="1028"/>
      <c r="BMV97" s="1028"/>
      <c r="BMW97" s="1028"/>
      <c r="BMX97" s="1028"/>
      <c r="BMY97" s="1028"/>
      <c r="BMZ97" s="1028"/>
      <c r="BNA97" s="1028"/>
      <c r="BNB97" s="1028"/>
      <c r="BNC97" s="1028"/>
      <c r="BND97" s="1028"/>
      <c r="BNE97" s="1028"/>
      <c r="BNF97" s="1028"/>
      <c r="BNG97" s="1028"/>
      <c r="BNH97" s="1028"/>
      <c r="BNI97" s="1028"/>
      <c r="BNJ97" s="1028"/>
      <c r="BNK97" s="1028"/>
      <c r="BNL97" s="1028"/>
      <c r="BNM97" s="1028"/>
      <c r="BNN97" s="1028"/>
      <c r="BNO97" s="1028"/>
      <c r="BNP97" s="1028"/>
      <c r="BNQ97" s="1028"/>
      <c r="BNR97" s="1028"/>
      <c r="BNS97" s="1028"/>
      <c r="BNT97" s="1028"/>
      <c r="BNU97" s="1028"/>
      <c r="BNV97" s="1028"/>
      <c r="BNW97" s="1028"/>
      <c r="BNX97" s="1028"/>
      <c r="BNY97" s="1028"/>
      <c r="BNZ97" s="1028"/>
      <c r="BOA97" s="1028"/>
      <c r="BOB97" s="1028"/>
      <c r="BOC97" s="1028"/>
      <c r="BOD97" s="1028"/>
      <c r="BOE97" s="1028"/>
      <c r="BOF97" s="1028"/>
      <c r="BOG97" s="1028"/>
      <c r="BOH97" s="1028"/>
      <c r="BOI97" s="1028"/>
      <c r="BOJ97" s="1028"/>
      <c r="BOK97" s="1028"/>
      <c r="BOL97" s="1028"/>
      <c r="BOM97" s="1028"/>
      <c r="BON97" s="1028"/>
      <c r="BOO97" s="1028"/>
      <c r="BOP97" s="1028"/>
      <c r="BOQ97" s="1028"/>
      <c r="BOR97" s="1028"/>
      <c r="BOS97" s="1028"/>
      <c r="BOT97" s="1028"/>
      <c r="BOU97" s="1028"/>
      <c r="BOV97" s="1028"/>
      <c r="BOW97" s="1028"/>
      <c r="BOX97" s="1028"/>
      <c r="BOY97" s="1028"/>
      <c r="BOZ97" s="1028"/>
      <c r="BPA97" s="1028"/>
      <c r="BPB97" s="1028"/>
      <c r="BPC97" s="1028"/>
      <c r="BPD97" s="1028"/>
      <c r="BPE97" s="1028"/>
      <c r="BPF97" s="1028"/>
      <c r="BPG97" s="1028"/>
      <c r="BPH97" s="1028"/>
      <c r="BPI97" s="1028"/>
      <c r="BPJ97" s="1028"/>
      <c r="BPK97" s="1028"/>
      <c r="BPL97" s="1028"/>
      <c r="BPM97" s="1028"/>
      <c r="BPN97" s="1028"/>
      <c r="BPO97" s="1028"/>
      <c r="BPP97" s="1028"/>
      <c r="BPQ97" s="1028"/>
      <c r="BPR97" s="1028"/>
      <c r="BPS97" s="1028"/>
      <c r="BPT97" s="1028"/>
      <c r="BPU97" s="1028"/>
      <c r="BPV97" s="1028"/>
      <c r="BPW97" s="1028"/>
      <c r="BPX97" s="1028"/>
      <c r="BPY97" s="1028"/>
      <c r="BPZ97" s="1028"/>
      <c r="BQA97" s="1028"/>
      <c r="BQB97" s="1028"/>
      <c r="BQC97" s="1028"/>
      <c r="BQD97" s="1028"/>
      <c r="BQE97" s="1028"/>
      <c r="BQF97" s="1028"/>
      <c r="BQG97" s="1028"/>
      <c r="BQH97" s="1028"/>
      <c r="BQI97" s="1028"/>
      <c r="BQJ97" s="1028"/>
      <c r="BQK97" s="1028"/>
      <c r="BQL97" s="1028"/>
      <c r="BQM97" s="1028"/>
      <c r="BQN97" s="1028"/>
      <c r="BQO97" s="1028"/>
      <c r="BQP97" s="1028"/>
      <c r="BQQ97" s="1028"/>
      <c r="BQR97" s="1028"/>
      <c r="BQS97" s="1028"/>
      <c r="BQT97" s="1028"/>
      <c r="BQU97" s="1028"/>
      <c r="BQV97" s="1028"/>
      <c r="BQW97" s="1028"/>
      <c r="BQX97" s="1028"/>
      <c r="BQY97" s="1028"/>
      <c r="BQZ97" s="1028"/>
      <c r="BRA97" s="1028"/>
      <c r="BRB97" s="1028"/>
      <c r="BRC97" s="1028"/>
      <c r="BRD97" s="1028"/>
      <c r="BRE97" s="1028"/>
      <c r="BRF97" s="1028"/>
      <c r="BRG97" s="1028"/>
      <c r="BRH97" s="1028"/>
      <c r="BRI97" s="1028"/>
      <c r="BRJ97" s="1028"/>
      <c r="BRK97" s="1028"/>
      <c r="BRL97" s="1028"/>
      <c r="BRM97" s="1028"/>
      <c r="BRN97" s="1028"/>
      <c r="BRO97" s="1028"/>
      <c r="BRP97" s="1028"/>
      <c r="BRQ97" s="1028"/>
      <c r="BRR97" s="1028"/>
      <c r="BRS97" s="1028"/>
      <c r="BRT97" s="1028"/>
      <c r="BRU97" s="1028"/>
      <c r="BRV97" s="1028"/>
      <c r="BRW97" s="1028"/>
      <c r="BRX97" s="1028"/>
      <c r="BRY97" s="1028"/>
      <c r="BRZ97" s="1028"/>
      <c r="BSA97" s="1028"/>
      <c r="BSB97" s="1028"/>
      <c r="BSC97" s="1028"/>
      <c r="BSD97" s="1028"/>
      <c r="BSE97" s="1028"/>
      <c r="BSF97" s="1028"/>
      <c r="BSG97" s="1028"/>
      <c r="BSH97" s="1028"/>
      <c r="BSI97" s="1028"/>
      <c r="BSJ97" s="1028"/>
      <c r="BSK97" s="1028"/>
      <c r="BSL97" s="1028"/>
      <c r="BSM97" s="1028"/>
      <c r="BSN97" s="1028"/>
      <c r="BSO97" s="1028"/>
      <c r="BSP97" s="1028"/>
      <c r="BSQ97" s="1028"/>
      <c r="BSR97" s="1028"/>
      <c r="BSS97" s="1028"/>
      <c r="BST97" s="1028"/>
      <c r="BSU97" s="1028"/>
      <c r="BSV97" s="1028"/>
      <c r="BSW97" s="1028"/>
      <c r="BSX97" s="1028"/>
      <c r="BSY97" s="1028"/>
      <c r="BSZ97" s="1028"/>
      <c r="BTA97" s="1028"/>
      <c r="BTB97" s="1028"/>
      <c r="BTC97" s="1028"/>
      <c r="BTD97" s="1028"/>
      <c r="BTE97" s="1028"/>
      <c r="BTF97" s="1028"/>
      <c r="BTG97" s="1028"/>
      <c r="BTH97" s="1028"/>
      <c r="BTI97" s="1028"/>
      <c r="BTJ97" s="1028"/>
      <c r="BTK97" s="1028"/>
      <c r="BTL97" s="1028"/>
      <c r="BTM97" s="1028"/>
      <c r="BTN97" s="1028"/>
      <c r="BTO97" s="1028"/>
      <c r="BTP97" s="1028"/>
      <c r="BTQ97" s="1028"/>
      <c r="BTR97" s="1028"/>
      <c r="BTS97" s="1028"/>
      <c r="BTT97" s="1028"/>
      <c r="BTU97" s="1028"/>
      <c r="BTV97" s="1028"/>
      <c r="BTW97" s="1028"/>
      <c r="BTX97" s="1028"/>
      <c r="BTY97" s="1028"/>
      <c r="BTZ97" s="1028"/>
      <c r="BUA97" s="1028"/>
      <c r="BUB97" s="1028"/>
      <c r="BUC97" s="1028"/>
      <c r="BUD97" s="1028"/>
      <c r="BUE97" s="1028"/>
      <c r="BUF97" s="1028"/>
      <c r="BUG97" s="1028"/>
      <c r="BUH97" s="1028"/>
      <c r="BUI97" s="1028"/>
      <c r="BUJ97" s="1028"/>
      <c r="BUK97" s="1028"/>
      <c r="BUL97" s="1028"/>
      <c r="BUM97" s="1028"/>
      <c r="BUN97" s="1028"/>
      <c r="BUO97" s="1028"/>
      <c r="BUP97" s="1028"/>
      <c r="BUQ97" s="1028"/>
      <c r="BUR97" s="1028"/>
      <c r="BUS97" s="1028"/>
      <c r="BUT97" s="1028"/>
      <c r="BUU97" s="1028"/>
      <c r="BUV97" s="1028"/>
      <c r="BUW97" s="1028"/>
      <c r="BUX97" s="1028"/>
      <c r="BUY97" s="1028"/>
      <c r="BUZ97" s="1028"/>
      <c r="BVA97" s="1028"/>
      <c r="BVB97" s="1028"/>
      <c r="BVC97" s="1028"/>
      <c r="BVD97" s="1028"/>
      <c r="BVE97" s="1028"/>
      <c r="BVF97" s="1028"/>
      <c r="BVG97" s="1028"/>
      <c r="BVH97" s="1028"/>
      <c r="BVI97" s="1028"/>
      <c r="BVJ97" s="1028"/>
      <c r="BVK97" s="1028"/>
      <c r="BVL97" s="1028"/>
      <c r="BVM97" s="1028"/>
      <c r="BVN97" s="1028"/>
      <c r="BVO97" s="1028"/>
      <c r="BVP97" s="1028"/>
      <c r="BVQ97" s="1028"/>
      <c r="BVR97" s="1028"/>
      <c r="BVS97" s="1028"/>
      <c r="BVT97" s="1028"/>
      <c r="BVU97" s="1028"/>
      <c r="BVV97" s="1028"/>
      <c r="BVW97" s="1028"/>
      <c r="BVX97" s="1028"/>
      <c r="BVY97" s="1028"/>
      <c r="BVZ97" s="1028"/>
      <c r="BWA97" s="1028"/>
      <c r="BWB97" s="1028"/>
      <c r="BWC97" s="1028"/>
      <c r="BWD97" s="1028"/>
      <c r="BWE97" s="1028"/>
      <c r="BWF97" s="1028"/>
      <c r="BWG97" s="1028"/>
      <c r="BWH97" s="1028"/>
      <c r="BWI97" s="1028"/>
      <c r="BWJ97" s="1028"/>
      <c r="BWK97" s="1028"/>
      <c r="BWL97" s="1028"/>
      <c r="BWM97" s="1028"/>
      <c r="BWN97" s="1028"/>
      <c r="BWO97" s="1028"/>
      <c r="BWP97" s="1028"/>
      <c r="BWQ97" s="1028"/>
      <c r="BWR97" s="1028"/>
      <c r="BWS97" s="1028"/>
      <c r="BWT97" s="1028"/>
      <c r="BWU97" s="1028"/>
      <c r="BWV97" s="1028"/>
      <c r="BWW97" s="1028"/>
      <c r="BWX97" s="1028"/>
      <c r="BWY97" s="1028"/>
      <c r="BWZ97" s="1028"/>
      <c r="BXA97" s="1028"/>
      <c r="BXB97" s="1028"/>
      <c r="BXC97" s="1028"/>
      <c r="BXD97" s="1028"/>
      <c r="BXE97" s="1028"/>
      <c r="BXF97" s="1028"/>
      <c r="BXG97" s="1028"/>
      <c r="BXH97" s="1028"/>
      <c r="BXI97" s="1028"/>
      <c r="BXJ97" s="1028"/>
      <c r="BXK97" s="1028"/>
      <c r="BXL97" s="1028"/>
      <c r="BXM97" s="1028"/>
      <c r="BXN97" s="1028"/>
      <c r="BXO97" s="1028"/>
      <c r="BXP97" s="1028"/>
      <c r="BXQ97" s="1028"/>
      <c r="BXR97" s="1028"/>
      <c r="BXS97" s="1028"/>
      <c r="BXT97" s="1028"/>
      <c r="BXU97" s="1028"/>
      <c r="BXV97" s="1028"/>
      <c r="BXW97" s="1028"/>
      <c r="BXX97" s="1028"/>
      <c r="BXY97" s="1028"/>
      <c r="BXZ97" s="1028"/>
      <c r="BYA97" s="1028"/>
      <c r="BYB97" s="1028"/>
      <c r="BYC97" s="1028"/>
      <c r="BYD97" s="1028"/>
      <c r="BYE97" s="1028"/>
      <c r="BYF97" s="1028"/>
      <c r="BYG97" s="1028"/>
      <c r="BYH97" s="1028"/>
      <c r="BYI97" s="1028"/>
      <c r="BYJ97" s="1028"/>
      <c r="BYK97" s="1028"/>
      <c r="BYL97" s="1028"/>
      <c r="BYM97" s="1028"/>
      <c r="BYN97" s="1028"/>
      <c r="BYO97" s="1028"/>
      <c r="BYP97" s="1028"/>
      <c r="BYQ97" s="1028"/>
      <c r="BYR97" s="1028"/>
      <c r="BYS97" s="1028"/>
      <c r="BYT97" s="1028"/>
      <c r="BYU97" s="1028"/>
      <c r="BYV97" s="1028"/>
      <c r="BYW97" s="1028"/>
      <c r="BYX97" s="1028"/>
      <c r="BYY97" s="1028"/>
      <c r="BYZ97" s="1028"/>
      <c r="BZA97" s="1028"/>
      <c r="BZB97" s="1028"/>
      <c r="BZC97" s="1028"/>
      <c r="BZD97" s="1028"/>
      <c r="BZE97" s="1028"/>
      <c r="BZF97" s="1028"/>
      <c r="BZG97" s="1028"/>
      <c r="BZH97" s="1028"/>
      <c r="BZI97" s="1028"/>
      <c r="BZJ97" s="1028"/>
      <c r="BZK97" s="1028"/>
      <c r="BZL97" s="1028"/>
      <c r="BZM97" s="1028"/>
      <c r="BZN97" s="1028"/>
      <c r="BZO97" s="1028"/>
      <c r="BZP97" s="1028"/>
      <c r="BZQ97" s="1028"/>
      <c r="BZR97" s="1028"/>
      <c r="BZS97" s="1028"/>
      <c r="BZT97" s="1028"/>
      <c r="BZU97" s="1028"/>
      <c r="BZV97" s="1028"/>
      <c r="BZW97" s="1028"/>
      <c r="BZX97" s="1028"/>
      <c r="BZY97" s="1028"/>
      <c r="BZZ97" s="1028"/>
      <c r="CAA97" s="1028"/>
      <c r="CAB97" s="1028"/>
      <c r="CAC97" s="1028"/>
      <c r="CAD97" s="1028"/>
      <c r="CAE97" s="1028"/>
      <c r="CAF97" s="1028"/>
      <c r="CAG97" s="1028"/>
      <c r="CAH97" s="1028"/>
      <c r="CAI97" s="1028"/>
      <c r="CAJ97" s="1028"/>
      <c r="CAK97" s="1028"/>
      <c r="CAL97" s="1028"/>
      <c r="CAM97" s="1028"/>
      <c r="CAN97" s="1028"/>
      <c r="CAO97" s="1028"/>
      <c r="CAP97" s="1028"/>
      <c r="CAQ97" s="1028"/>
      <c r="CAR97" s="1028"/>
      <c r="CAS97" s="1028"/>
      <c r="CAT97" s="1028"/>
      <c r="CAU97" s="1028"/>
      <c r="CAV97" s="1028"/>
      <c r="CAW97" s="1028"/>
      <c r="CAX97" s="1028"/>
      <c r="CAY97" s="1028"/>
      <c r="CAZ97" s="1028"/>
      <c r="CBA97" s="1028"/>
      <c r="CBB97" s="1028"/>
      <c r="CBC97" s="1028"/>
      <c r="CBD97" s="1028"/>
      <c r="CBE97" s="1028"/>
      <c r="CBF97" s="1028"/>
      <c r="CBG97" s="1028"/>
      <c r="CBH97" s="1028"/>
      <c r="CBI97" s="1028"/>
      <c r="CBJ97" s="1028"/>
      <c r="CBK97" s="1028"/>
      <c r="CBL97" s="1028"/>
      <c r="CBM97" s="1028"/>
      <c r="CBN97" s="1028"/>
      <c r="CBO97" s="1028"/>
      <c r="CBP97" s="1028"/>
      <c r="CBQ97" s="1028"/>
      <c r="CBR97" s="1028"/>
      <c r="CBS97" s="1028"/>
      <c r="CBT97" s="1028"/>
      <c r="CBU97" s="1028"/>
      <c r="CBV97" s="1028"/>
      <c r="CBW97" s="1028"/>
      <c r="CBX97" s="1028"/>
      <c r="CBY97" s="1028"/>
      <c r="CBZ97" s="1028"/>
      <c r="CCA97" s="1028"/>
      <c r="CCB97" s="1028"/>
      <c r="CCC97" s="1028"/>
      <c r="CCD97" s="1028"/>
      <c r="CCE97" s="1028"/>
      <c r="CCF97" s="1028"/>
      <c r="CCG97" s="1028"/>
      <c r="CCH97" s="1028"/>
      <c r="CCI97" s="1028"/>
      <c r="CCJ97" s="1028"/>
      <c r="CCK97" s="1028"/>
      <c r="CCL97" s="1028"/>
      <c r="CCM97" s="1028"/>
      <c r="CCN97" s="1028"/>
      <c r="CCO97" s="1028"/>
      <c r="CCP97" s="1028"/>
      <c r="CCQ97" s="1028"/>
      <c r="CCR97" s="1028"/>
      <c r="CCS97" s="1028"/>
      <c r="CCT97" s="1028"/>
      <c r="CCU97" s="1028"/>
      <c r="CCV97" s="1028"/>
      <c r="CCW97" s="1028"/>
      <c r="CCX97" s="1028"/>
      <c r="CCY97" s="1028"/>
      <c r="CCZ97" s="1028"/>
      <c r="CDA97" s="1028"/>
      <c r="CDB97" s="1028"/>
      <c r="CDC97" s="1028"/>
      <c r="CDD97" s="1028"/>
      <c r="CDE97" s="1028"/>
      <c r="CDF97" s="1028"/>
      <c r="CDG97" s="1028"/>
      <c r="CDH97" s="1028"/>
      <c r="CDI97" s="1028"/>
      <c r="CDJ97" s="1028"/>
      <c r="CDK97" s="1028"/>
      <c r="CDL97" s="1028"/>
      <c r="CDM97" s="1028"/>
      <c r="CDN97" s="1028"/>
      <c r="CDO97" s="1028"/>
      <c r="CDP97" s="1028"/>
      <c r="CDQ97" s="1028"/>
      <c r="CDR97" s="1028"/>
      <c r="CDS97" s="1028"/>
      <c r="CDT97" s="1028"/>
      <c r="CDU97" s="1028"/>
      <c r="CDV97" s="1028"/>
      <c r="CDW97" s="1028"/>
      <c r="CDX97" s="1028"/>
      <c r="CDY97" s="1028"/>
      <c r="CDZ97" s="1028"/>
      <c r="CEA97" s="1028"/>
      <c r="CEB97" s="1028"/>
      <c r="CEC97" s="1028"/>
      <c r="CED97" s="1028"/>
      <c r="CEE97" s="1028"/>
      <c r="CEF97" s="1028"/>
      <c r="CEG97" s="1028"/>
      <c r="CEH97" s="1028"/>
      <c r="CEI97" s="1028"/>
      <c r="CEJ97" s="1028"/>
      <c r="CEK97" s="1028"/>
      <c r="CEL97" s="1028"/>
      <c r="CEM97" s="1028"/>
      <c r="CEN97" s="1028"/>
      <c r="CEO97" s="1028"/>
      <c r="CEP97" s="1028"/>
      <c r="CEQ97" s="1028"/>
      <c r="CER97" s="1028"/>
      <c r="CES97" s="1028"/>
      <c r="CET97" s="1028"/>
      <c r="CEU97" s="1028"/>
      <c r="CEV97" s="1028"/>
      <c r="CEW97" s="1028"/>
      <c r="CEX97" s="1028"/>
      <c r="CEY97" s="1028"/>
      <c r="CEZ97" s="1028"/>
      <c r="CFA97" s="1028"/>
      <c r="CFB97" s="1028"/>
      <c r="CFC97" s="1028"/>
      <c r="CFD97" s="1028"/>
      <c r="CFE97" s="1028"/>
      <c r="CFF97" s="1028"/>
      <c r="CFG97" s="1028"/>
      <c r="CFH97" s="1028"/>
      <c r="CFI97" s="1028"/>
      <c r="CFJ97" s="1028"/>
      <c r="CFK97" s="1028"/>
      <c r="CFL97" s="1028"/>
      <c r="CFM97" s="1028"/>
      <c r="CFN97" s="1028"/>
      <c r="CFO97" s="1028"/>
      <c r="CFP97" s="1028"/>
      <c r="CFQ97" s="1028"/>
      <c r="CFR97" s="1028"/>
      <c r="CFS97" s="1028"/>
      <c r="CFT97" s="1028"/>
      <c r="CFU97" s="1028"/>
      <c r="CFV97" s="1028"/>
      <c r="CFW97" s="1028"/>
      <c r="CFX97" s="1028"/>
      <c r="CFY97" s="1028"/>
      <c r="CFZ97" s="1028"/>
      <c r="CGA97" s="1028"/>
      <c r="CGB97" s="1028"/>
      <c r="CGC97" s="1028"/>
      <c r="CGD97" s="1028"/>
      <c r="CGE97" s="1028"/>
      <c r="CGF97" s="1028"/>
      <c r="CGG97" s="1028"/>
      <c r="CGH97" s="1028"/>
      <c r="CGI97" s="1028"/>
      <c r="CGJ97" s="1028"/>
      <c r="CGK97" s="1028"/>
      <c r="CGL97" s="1028"/>
      <c r="CGM97" s="1028"/>
      <c r="CGN97" s="1028"/>
      <c r="CGO97" s="1028"/>
      <c r="CGP97" s="1028"/>
      <c r="CGQ97" s="1028"/>
      <c r="CGR97" s="1028"/>
      <c r="CGS97" s="1028"/>
      <c r="CGT97" s="1028"/>
      <c r="CGU97" s="1028"/>
      <c r="CGV97" s="1028"/>
      <c r="CGW97" s="1028"/>
      <c r="CGX97" s="1028"/>
      <c r="CGY97" s="1028"/>
      <c r="CGZ97" s="1028"/>
      <c r="CHA97" s="1028"/>
      <c r="CHB97" s="1028"/>
      <c r="CHC97" s="1028"/>
      <c r="CHD97" s="1028"/>
      <c r="CHE97" s="1028"/>
      <c r="CHF97" s="1028"/>
      <c r="CHG97" s="1028"/>
      <c r="CHH97" s="1028"/>
      <c r="CHI97" s="1028"/>
      <c r="CHJ97" s="1028"/>
      <c r="CHK97" s="1028"/>
      <c r="CHL97" s="1028"/>
      <c r="CHM97" s="1028"/>
      <c r="CHN97" s="1028"/>
      <c r="CHO97" s="1028"/>
      <c r="CHP97" s="1028"/>
      <c r="CHQ97" s="1028"/>
      <c r="CHR97" s="1028"/>
      <c r="CHS97" s="1028"/>
      <c r="CHT97" s="1028"/>
      <c r="CHU97" s="1028"/>
      <c r="CHV97" s="1028"/>
      <c r="CHW97" s="1028"/>
      <c r="CHX97" s="1028"/>
      <c r="CHY97" s="1028"/>
      <c r="CHZ97" s="1028"/>
      <c r="CIA97" s="1028"/>
      <c r="CIB97" s="1028"/>
      <c r="CIC97" s="1028"/>
      <c r="CID97" s="1028"/>
      <c r="CIE97" s="1028"/>
      <c r="CIF97" s="1028"/>
      <c r="CIG97" s="1028"/>
      <c r="CIH97" s="1028"/>
      <c r="CII97" s="1028"/>
      <c r="CIJ97" s="1028"/>
      <c r="CIK97" s="1028"/>
      <c r="CIL97" s="1028"/>
      <c r="CIM97" s="1028"/>
      <c r="CIN97" s="1028"/>
      <c r="CIO97" s="1028"/>
      <c r="CIP97" s="1028"/>
      <c r="CIQ97" s="1028"/>
      <c r="CIR97" s="1028"/>
      <c r="CIS97" s="1028"/>
      <c r="CIT97" s="1028"/>
      <c r="CIU97" s="1028"/>
      <c r="CIV97" s="1028"/>
      <c r="CIW97" s="1028"/>
      <c r="CIX97" s="1028"/>
      <c r="CIY97" s="1028"/>
      <c r="CIZ97" s="1028"/>
      <c r="CJA97" s="1028"/>
      <c r="CJB97" s="1028"/>
      <c r="CJC97" s="1028"/>
      <c r="CJD97" s="1028"/>
      <c r="CJE97" s="1028"/>
      <c r="CJF97" s="1028"/>
      <c r="CJG97" s="1028"/>
      <c r="CJH97" s="1028"/>
      <c r="CJI97" s="1028"/>
      <c r="CJJ97" s="1028"/>
      <c r="CJK97" s="1028"/>
      <c r="CJL97" s="1028"/>
      <c r="CJM97" s="1028"/>
      <c r="CJN97" s="1028"/>
      <c r="CJO97" s="1028"/>
      <c r="CJP97" s="1028"/>
      <c r="CJQ97" s="1028"/>
      <c r="CJR97" s="1028"/>
      <c r="CJS97" s="1028"/>
      <c r="CJT97" s="1028"/>
      <c r="CJU97" s="1028"/>
      <c r="CJV97" s="1028"/>
      <c r="CJW97" s="1028"/>
      <c r="CJX97" s="1028"/>
      <c r="CJY97" s="1028"/>
      <c r="CJZ97" s="1028"/>
      <c r="CKA97" s="1028"/>
      <c r="CKB97" s="1028"/>
      <c r="CKC97" s="1028"/>
      <c r="CKD97" s="1028"/>
      <c r="CKE97" s="1028"/>
      <c r="CKF97" s="1028"/>
      <c r="CKG97" s="1028"/>
      <c r="CKH97" s="1028"/>
      <c r="CKI97" s="1028"/>
      <c r="CKJ97" s="1028"/>
      <c r="CKK97" s="1028"/>
      <c r="CKL97" s="1028"/>
      <c r="CKM97" s="1028"/>
      <c r="CKN97" s="1028"/>
      <c r="CKO97" s="1028"/>
      <c r="CKP97" s="1028"/>
      <c r="CKQ97" s="1028"/>
      <c r="CKR97" s="1028"/>
      <c r="CKS97" s="1028"/>
      <c r="CKT97" s="1028"/>
      <c r="CKU97" s="1028"/>
      <c r="CKV97" s="1028"/>
      <c r="CKW97" s="1028"/>
      <c r="CKX97" s="1028"/>
      <c r="CKY97" s="1028"/>
      <c r="CKZ97" s="1028"/>
      <c r="CLA97" s="1028"/>
      <c r="CLB97" s="1028"/>
      <c r="CLC97" s="1028"/>
      <c r="CLD97" s="1028"/>
      <c r="CLE97" s="1028"/>
      <c r="CLF97" s="1028"/>
      <c r="CLG97" s="1028"/>
      <c r="CLH97" s="1028"/>
      <c r="CLI97" s="1028"/>
      <c r="CLJ97" s="1028"/>
      <c r="CLK97" s="1028"/>
      <c r="CLL97" s="1028"/>
      <c r="CLM97" s="1028"/>
      <c r="CLN97" s="1028"/>
      <c r="CLO97" s="1028"/>
      <c r="CLP97" s="1028"/>
      <c r="CLQ97" s="1028"/>
      <c r="CLR97" s="1028"/>
      <c r="CLS97" s="1028"/>
      <c r="CLT97" s="1028"/>
      <c r="CLU97" s="1028"/>
      <c r="CLV97" s="1028"/>
      <c r="CLW97" s="1028"/>
      <c r="CLX97" s="1028"/>
      <c r="CLY97" s="1028"/>
      <c r="CLZ97" s="1028"/>
      <c r="CMA97" s="1028"/>
      <c r="CMB97" s="1028"/>
      <c r="CMC97" s="1028"/>
      <c r="CMD97" s="1028"/>
      <c r="CME97" s="1028"/>
      <c r="CMF97" s="1028"/>
      <c r="CMG97" s="1028"/>
      <c r="CMH97" s="1028"/>
      <c r="CMI97" s="1028"/>
      <c r="CMJ97" s="1028"/>
      <c r="CMK97" s="1028"/>
      <c r="CML97" s="1028"/>
      <c r="CMM97" s="1028"/>
      <c r="CMN97" s="1028"/>
      <c r="CMO97" s="1028"/>
      <c r="CMP97" s="1028"/>
      <c r="CMQ97" s="1028"/>
      <c r="CMR97" s="1028"/>
      <c r="CMS97" s="1028"/>
      <c r="CMT97" s="1028"/>
      <c r="CMU97" s="1028"/>
      <c r="CMV97" s="1028"/>
      <c r="CMW97" s="1028"/>
      <c r="CMX97" s="1028"/>
      <c r="CMY97" s="1028"/>
      <c r="CMZ97" s="1028"/>
      <c r="CNA97" s="1028"/>
      <c r="CNB97" s="1028"/>
      <c r="CNC97" s="1028"/>
      <c r="CND97" s="1028"/>
      <c r="CNE97" s="1028"/>
      <c r="CNF97" s="1028"/>
      <c r="CNG97" s="1028"/>
      <c r="CNH97" s="1028"/>
      <c r="CNI97" s="1028"/>
      <c r="CNJ97" s="1028"/>
      <c r="CNK97" s="1028"/>
      <c r="CNL97" s="1028"/>
      <c r="CNM97" s="1028"/>
      <c r="CNN97" s="1028"/>
      <c r="CNO97" s="1028"/>
      <c r="CNP97" s="1028"/>
      <c r="CNQ97" s="1028"/>
      <c r="CNR97" s="1028"/>
      <c r="CNS97" s="1028"/>
      <c r="CNT97" s="1028"/>
      <c r="CNU97" s="1028"/>
      <c r="CNV97" s="1028"/>
      <c r="CNW97" s="1028"/>
      <c r="CNX97" s="1028"/>
      <c r="CNY97" s="1028"/>
      <c r="CNZ97" s="1028"/>
      <c r="COA97" s="1028"/>
      <c r="COB97" s="1028"/>
      <c r="COC97" s="1028"/>
      <c r="COD97" s="1028"/>
      <c r="COE97" s="1028"/>
      <c r="COF97" s="1028"/>
      <c r="COG97" s="1028"/>
      <c r="COH97" s="1028"/>
      <c r="COI97" s="1028"/>
      <c r="COJ97" s="1028"/>
      <c r="COK97" s="1028"/>
      <c r="COL97" s="1028"/>
      <c r="COM97" s="1028"/>
      <c r="CON97" s="1028"/>
      <c r="COO97" s="1028"/>
      <c r="COP97" s="1028"/>
      <c r="COQ97" s="1028"/>
      <c r="COR97" s="1028"/>
      <c r="COS97" s="1028"/>
      <c r="COT97" s="1028"/>
      <c r="COU97" s="1028"/>
      <c r="COV97" s="1028"/>
      <c r="COW97" s="1028"/>
      <c r="COX97" s="1028"/>
      <c r="COY97" s="1028"/>
      <c r="COZ97" s="1028"/>
      <c r="CPA97" s="1028"/>
      <c r="CPB97" s="1028"/>
      <c r="CPC97" s="1028"/>
      <c r="CPD97" s="1028"/>
      <c r="CPE97" s="1028"/>
      <c r="CPF97" s="1028"/>
      <c r="CPG97" s="1028"/>
      <c r="CPH97" s="1028"/>
      <c r="CPI97" s="1028"/>
      <c r="CPJ97" s="1028"/>
      <c r="CPK97" s="1028"/>
      <c r="CPL97" s="1028"/>
      <c r="CPM97" s="1028"/>
      <c r="CPN97" s="1028"/>
      <c r="CPO97" s="1028"/>
      <c r="CPP97" s="1028"/>
      <c r="CPQ97" s="1028"/>
      <c r="CPR97" s="1028"/>
      <c r="CPS97" s="1028"/>
      <c r="CPT97" s="1028"/>
      <c r="CPU97" s="1028"/>
      <c r="CPV97" s="1028"/>
      <c r="CPW97" s="1028"/>
      <c r="CPX97" s="1028"/>
      <c r="CPY97" s="1028"/>
      <c r="CPZ97" s="1028"/>
      <c r="CQA97" s="1028"/>
      <c r="CQB97" s="1028"/>
      <c r="CQC97" s="1028"/>
      <c r="CQD97" s="1028"/>
      <c r="CQE97" s="1028"/>
      <c r="CQF97" s="1028"/>
      <c r="CQG97" s="1028"/>
      <c r="CQH97" s="1028"/>
      <c r="CQI97" s="1028"/>
      <c r="CQJ97" s="1028"/>
      <c r="CQK97" s="1028"/>
      <c r="CQL97" s="1028"/>
      <c r="CQM97" s="1028"/>
      <c r="CQN97" s="1028"/>
      <c r="CQO97" s="1028"/>
      <c r="CQP97" s="1028"/>
      <c r="CQQ97" s="1028"/>
      <c r="CQR97" s="1028"/>
      <c r="CQS97" s="1028"/>
      <c r="CQT97" s="1028"/>
      <c r="CQU97" s="1028"/>
      <c r="CQV97" s="1028"/>
      <c r="CQW97" s="1028"/>
      <c r="CQX97" s="1028"/>
      <c r="CQY97" s="1028"/>
      <c r="CQZ97" s="1028"/>
      <c r="CRA97" s="1028"/>
      <c r="CRB97" s="1028"/>
      <c r="CRC97" s="1028"/>
      <c r="CRD97" s="1028"/>
      <c r="CRE97" s="1028"/>
      <c r="CRF97" s="1028"/>
      <c r="CRG97" s="1028"/>
      <c r="CRH97" s="1028"/>
      <c r="CRI97" s="1028"/>
      <c r="CRJ97" s="1028"/>
      <c r="CRK97" s="1028"/>
      <c r="CRL97" s="1028"/>
      <c r="CRM97" s="1028"/>
      <c r="CRN97" s="1028"/>
      <c r="CRO97" s="1028"/>
      <c r="CRP97" s="1028"/>
      <c r="CRQ97" s="1028"/>
      <c r="CRR97" s="1028"/>
      <c r="CRS97" s="1028"/>
      <c r="CRT97" s="1028"/>
      <c r="CRU97" s="1028"/>
      <c r="CRV97" s="1028"/>
      <c r="CRW97" s="1028"/>
      <c r="CRX97" s="1028"/>
      <c r="CRY97" s="1028"/>
      <c r="CRZ97" s="1028"/>
      <c r="CSA97" s="1028"/>
      <c r="CSB97" s="1028"/>
      <c r="CSC97" s="1028"/>
      <c r="CSD97" s="1028"/>
      <c r="CSE97" s="1028"/>
      <c r="CSF97" s="1028"/>
      <c r="CSG97" s="1028"/>
      <c r="CSH97" s="1028"/>
      <c r="CSI97" s="1028"/>
      <c r="CSJ97" s="1028"/>
      <c r="CSK97" s="1028"/>
      <c r="CSL97" s="1028"/>
      <c r="CSM97" s="1028"/>
      <c r="CSN97" s="1028"/>
      <c r="CSO97" s="1028"/>
      <c r="CSP97" s="1028"/>
      <c r="CSQ97" s="1028"/>
      <c r="CSR97" s="1028"/>
      <c r="CSS97" s="1028"/>
      <c r="CST97" s="1028"/>
      <c r="CSU97" s="1028"/>
      <c r="CSV97" s="1028"/>
      <c r="CSW97" s="1028"/>
      <c r="CSX97" s="1028"/>
      <c r="CSY97" s="1028"/>
      <c r="CSZ97" s="1028"/>
      <c r="CTA97" s="1028"/>
      <c r="CTB97" s="1028"/>
      <c r="CTC97" s="1028"/>
      <c r="CTD97" s="1028"/>
      <c r="CTE97" s="1028"/>
    </row>
    <row r="98" spans="1:2553" x14ac:dyDescent="0.2">
      <c r="B98" s="975" t="s">
        <v>766</v>
      </c>
      <c r="C98" s="976" t="s">
        <v>3150</v>
      </c>
      <c r="D98" s="976" t="s">
        <v>2340</v>
      </c>
      <c r="E98" s="977" t="s">
        <v>5</v>
      </c>
      <c r="F98" s="977" t="s">
        <v>766</v>
      </c>
      <c r="G98" s="977">
        <v>19.109356999999999</v>
      </c>
      <c r="H98" s="977">
        <v>102.75746100000001</v>
      </c>
      <c r="I98" s="977" t="s">
        <v>2948</v>
      </c>
      <c r="J98" s="977" t="s">
        <v>2979</v>
      </c>
      <c r="K98" s="1025" t="s">
        <v>11</v>
      </c>
      <c r="L98" s="1025" t="s">
        <v>3</v>
      </c>
      <c r="M98" s="978">
        <v>2018</v>
      </c>
      <c r="N98" s="979">
        <v>86</v>
      </c>
      <c r="O98" s="977">
        <v>419.5</v>
      </c>
      <c r="P98" s="977" t="s">
        <v>0</v>
      </c>
      <c r="Q98" s="977"/>
      <c r="R98" s="977"/>
      <c r="S98" s="977"/>
      <c r="T98" s="1105">
        <v>18.920000000000002</v>
      </c>
      <c r="U98" s="977"/>
      <c r="V98" s="977">
        <v>218</v>
      </c>
      <c r="W98" s="977">
        <v>25</v>
      </c>
      <c r="X98" s="977">
        <v>100</v>
      </c>
      <c r="Y98" s="977">
        <v>0</v>
      </c>
      <c r="Z98" s="977">
        <v>0</v>
      </c>
      <c r="AA98" s="981">
        <v>0</v>
      </c>
      <c r="AB98" s="977">
        <v>0</v>
      </c>
      <c r="AC98" s="977">
        <v>0</v>
      </c>
      <c r="AD98" s="981">
        <v>0</v>
      </c>
      <c r="AE98" s="982"/>
      <c r="AF98" s="982" t="s">
        <v>3131</v>
      </c>
      <c r="AG98" s="982"/>
      <c r="AH98" s="983" t="s">
        <v>3137</v>
      </c>
      <c r="AI98" s="984" t="s">
        <v>2908</v>
      </c>
    </row>
    <row r="99" spans="1:2553" x14ac:dyDescent="0.2">
      <c r="B99" s="985" t="s">
        <v>3091</v>
      </c>
      <c r="C99" s="986" t="s">
        <v>3090</v>
      </c>
      <c r="D99" s="986" t="s">
        <v>1800</v>
      </c>
      <c r="E99" s="987" t="s">
        <v>5</v>
      </c>
      <c r="F99" s="987" t="s">
        <v>764</v>
      </c>
      <c r="G99" s="987">
        <v>15.536645999999999</v>
      </c>
      <c r="H99" s="977">
        <v>107.307222</v>
      </c>
      <c r="I99" s="977" t="s">
        <v>2038</v>
      </c>
      <c r="J99" s="977" t="s">
        <v>2992</v>
      </c>
      <c r="K99" s="987" t="s">
        <v>11</v>
      </c>
      <c r="L99" s="987" t="s">
        <v>10</v>
      </c>
      <c r="M99" s="988"/>
      <c r="N99" s="989">
        <v>33</v>
      </c>
      <c r="O99" s="987">
        <v>106</v>
      </c>
      <c r="P99" s="987" t="s">
        <v>0</v>
      </c>
      <c r="Q99" s="987"/>
      <c r="R99" s="987"/>
      <c r="S99" s="987"/>
      <c r="T99" s="1025">
        <v>2.5299999999999998</v>
      </c>
      <c r="U99" s="987"/>
      <c r="V99" s="987">
        <v>49.826999999999998</v>
      </c>
      <c r="W99" s="987"/>
      <c r="X99" s="987">
        <v>100</v>
      </c>
      <c r="Y99" s="987">
        <v>0</v>
      </c>
      <c r="Z99" s="987">
        <v>0</v>
      </c>
      <c r="AA99" s="991">
        <v>0</v>
      </c>
      <c r="AB99" s="987">
        <v>0</v>
      </c>
      <c r="AC99" s="987">
        <v>0</v>
      </c>
      <c r="AD99" s="991">
        <v>0</v>
      </c>
      <c r="AE99" s="992"/>
      <c r="AF99" s="1004" t="s">
        <v>3085</v>
      </c>
      <c r="AG99" s="1004" t="s">
        <v>3085</v>
      </c>
      <c r="AH99" s="993"/>
      <c r="AI99" s="994" t="s">
        <v>3089</v>
      </c>
    </row>
    <row r="100" spans="1:2553" x14ac:dyDescent="0.2">
      <c r="B100" s="985" t="s">
        <v>762</v>
      </c>
      <c r="C100" s="986"/>
      <c r="D100" s="986" t="s">
        <v>2343</v>
      </c>
      <c r="E100" s="987" t="s">
        <v>5</v>
      </c>
      <c r="F100" s="987" t="s">
        <v>762</v>
      </c>
      <c r="G100" s="987">
        <v>18.456327999999999</v>
      </c>
      <c r="H100" s="977">
        <v>101.473024</v>
      </c>
      <c r="I100" s="977" t="s">
        <v>3008</v>
      </c>
      <c r="J100" s="977" t="s">
        <v>3207</v>
      </c>
      <c r="K100" s="987" t="s">
        <v>11</v>
      </c>
      <c r="L100" s="987" t="s">
        <v>3</v>
      </c>
      <c r="M100" s="988">
        <v>2021</v>
      </c>
      <c r="N100" s="989">
        <v>45</v>
      </c>
      <c r="O100" s="987">
        <v>245</v>
      </c>
      <c r="P100" s="987" t="s">
        <v>0</v>
      </c>
      <c r="Q100" s="987"/>
      <c r="R100" s="987"/>
      <c r="S100" s="987"/>
      <c r="T100" s="1025"/>
      <c r="U100" s="987"/>
      <c r="V100" s="987">
        <v>1</v>
      </c>
      <c r="W100" s="987"/>
      <c r="X100" s="987">
        <v>50</v>
      </c>
      <c r="Y100" s="987">
        <v>50</v>
      </c>
      <c r="Z100" s="987">
        <v>0</v>
      </c>
      <c r="AA100" s="991">
        <v>0</v>
      </c>
      <c r="AB100" s="987">
        <v>0</v>
      </c>
      <c r="AC100" s="987">
        <v>0</v>
      </c>
      <c r="AD100" s="991">
        <v>0</v>
      </c>
      <c r="AE100" s="992"/>
      <c r="AF100" s="992" t="s">
        <v>3208</v>
      </c>
      <c r="AG100" s="992"/>
      <c r="AH100" s="993" t="s">
        <v>3251</v>
      </c>
      <c r="AI100" s="994" t="s">
        <v>759</v>
      </c>
    </row>
    <row r="101" spans="1:2553" x14ac:dyDescent="0.2">
      <c r="B101" s="985" t="s">
        <v>3111</v>
      </c>
      <c r="C101" s="986"/>
      <c r="D101" s="986"/>
      <c r="E101" s="987" t="s">
        <v>5</v>
      </c>
      <c r="F101" s="987" t="s">
        <v>3111</v>
      </c>
      <c r="G101" s="987"/>
      <c r="H101" s="977"/>
      <c r="I101" s="977" t="s">
        <v>2948</v>
      </c>
      <c r="J101" s="977" t="s">
        <v>3112</v>
      </c>
      <c r="K101" s="987" t="s">
        <v>11</v>
      </c>
      <c r="L101" s="987" t="s">
        <v>10</v>
      </c>
      <c r="M101" s="988"/>
      <c r="N101" s="989">
        <v>102.3</v>
      </c>
      <c r="O101" s="987">
        <v>281</v>
      </c>
      <c r="P101" s="987" t="s">
        <v>0</v>
      </c>
      <c r="Q101" s="987">
        <v>38.5</v>
      </c>
      <c r="R101" s="987"/>
      <c r="S101" s="987"/>
      <c r="T101" s="1025"/>
      <c r="U101" s="987"/>
      <c r="V101" s="987"/>
      <c r="W101" s="987"/>
      <c r="X101" s="987"/>
      <c r="Y101" s="987"/>
      <c r="Z101" s="987"/>
      <c r="AA101" s="991"/>
      <c r="AB101" s="987"/>
      <c r="AC101" s="987"/>
      <c r="AD101" s="991"/>
      <c r="AE101" s="992"/>
      <c r="AF101" s="992"/>
      <c r="AG101" s="992"/>
      <c r="AH101" s="993"/>
      <c r="AI101" s="994"/>
    </row>
    <row r="102" spans="1:2553" x14ac:dyDescent="0.2">
      <c r="B102" s="985" t="s">
        <v>763</v>
      </c>
      <c r="C102" s="986"/>
      <c r="D102" s="986" t="s">
        <v>2340</v>
      </c>
      <c r="E102" s="987" t="s">
        <v>5</v>
      </c>
      <c r="F102" s="987" t="s">
        <v>763</v>
      </c>
      <c r="G102" s="987">
        <v>18.355080000000001</v>
      </c>
      <c r="H102" s="977">
        <v>102.688554</v>
      </c>
      <c r="I102" s="977" t="s">
        <v>2982</v>
      </c>
      <c r="J102" s="977" t="s">
        <v>2984</v>
      </c>
      <c r="K102" s="987" t="s">
        <v>11</v>
      </c>
      <c r="L102" s="987" t="s">
        <v>3</v>
      </c>
      <c r="M102" s="988"/>
      <c r="N102" s="989" t="s">
        <v>0</v>
      </c>
      <c r="O102" s="987" t="s">
        <v>0</v>
      </c>
      <c r="P102" s="987"/>
      <c r="Q102" s="987"/>
      <c r="R102" s="987"/>
      <c r="S102" s="987"/>
      <c r="T102" s="1025"/>
      <c r="U102" s="987"/>
      <c r="V102" s="987"/>
      <c r="W102" s="987"/>
      <c r="X102" s="987" t="s">
        <v>0</v>
      </c>
      <c r="Y102" s="987" t="s">
        <v>0</v>
      </c>
      <c r="Z102" s="987" t="s">
        <v>0</v>
      </c>
      <c r="AA102" s="991" t="s">
        <v>0</v>
      </c>
      <c r="AB102" s="987" t="s">
        <v>0</v>
      </c>
      <c r="AC102" s="987" t="s">
        <v>0</v>
      </c>
      <c r="AD102" s="991" t="s">
        <v>0</v>
      </c>
      <c r="AE102" s="992"/>
      <c r="AF102" s="992"/>
      <c r="AG102" s="992"/>
      <c r="AH102" s="993"/>
      <c r="AI102" s="994" t="s">
        <v>1710</v>
      </c>
    </row>
    <row r="103" spans="1:2553" s="1029" customFormat="1" ht="13" customHeight="1" x14ac:dyDescent="0.2">
      <c r="A103" s="1372"/>
      <c r="B103" s="1024" t="s">
        <v>1950</v>
      </c>
      <c r="C103" s="1025"/>
      <c r="D103" s="1025" t="s">
        <v>2342</v>
      </c>
      <c r="E103" s="1025" t="s">
        <v>5</v>
      </c>
      <c r="F103" s="1025" t="s">
        <v>763</v>
      </c>
      <c r="G103" s="1025">
        <v>19.155180000000001</v>
      </c>
      <c r="H103" s="1025">
        <v>103.266356</v>
      </c>
      <c r="I103" s="1025" t="s">
        <v>2937</v>
      </c>
      <c r="J103" s="1025" t="s">
        <v>3029</v>
      </c>
      <c r="K103" s="987" t="s">
        <v>11</v>
      </c>
      <c r="L103" s="987" t="s">
        <v>431</v>
      </c>
      <c r="M103" s="1025"/>
      <c r="N103" s="1025">
        <v>20</v>
      </c>
      <c r="O103" s="1025">
        <v>92</v>
      </c>
      <c r="P103" s="1025" t="s">
        <v>0</v>
      </c>
      <c r="Q103" s="1025"/>
      <c r="R103" s="1025"/>
      <c r="S103" s="1025"/>
      <c r="T103" s="1025">
        <v>4.9000000000000004</v>
      </c>
      <c r="U103" s="1025"/>
      <c r="V103" s="1025"/>
      <c r="W103" s="1025"/>
      <c r="X103" s="1025"/>
      <c r="Y103" s="1025"/>
      <c r="Z103" s="1025"/>
      <c r="AA103" s="1025"/>
      <c r="AB103" s="1025"/>
      <c r="AC103" s="1025"/>
      <c r="AD103" s="1025"/>
      <c r="AE103" s="1025"/>
      <c r="AF103" s="1025"/>
      <c r="AG103" s="1025"/>
      <c r="AH103" s="1025"/>
      <c r="AI103" s="1027" t="s">
        <v>3266</v>
      </c>
      <c r="AJ103" s="1028"/>
      <c r="AK103" s="1028"/>
      <c r="AL103" s="1028"/>
      <c r="AM103" s="1028"/>
      <c r="AN103" s="1028"/>
      <c r="AO103" s="1028"/>
      <c r="AP103" s="1028"/>
      <c r="AQ103" s="1028"/>
      <c r="AR103" s="1028"/>
      <c r="AS103" s="1028"/>
      <c r="AT103" s="1028"/>
      <c r="AU103" s="1028"/>
      <c r="AV103" s="1028"/>
      <c r="AW103" s="1028"/>
      <c r="AX103" s="1028"/>
      <c r="AY103" s="1028"/>
      <c r="AZ103" s="1028"/>
      <c r="BA103" s="1028"/>
      <c r="BB103" s="1028"/>
      <c r="BC103" s="1028"/>
      <c r="BD103" s="1028"/>
      <c r="BE103" s="1028"/>
      <c r="BF103" s="1028"/>
      <c r="BG103" s="1028"/>
      <c r="BH103" s="1028"/>
      <c r="BI103" s="1028"/>
      <c r="BJ103" s="1028"/>
      <c r="BK103" s="1028"/>
      <c r="BL103" s="1028"/>
      <c r="BM103" s="1028"/>
      <c r="BN103" s="1028"/>
      <c r="BO103" s="1028"/>
      <c r="BP103" s="1028"/>
      <c r="BQ103" s="1028"/>
      <c r="BR103" s="1028"/>
      <c r="BS103" s="1028"/>
      <c r="BT103" s="1028"/>
      <c r="BU103" s="1028"/>
      <c r="BV103" s="1028"/>
      <c r="BW103" s="1028"/>
      <c r="BX103" s="1028"/>
      <c r="BY103" s="1028"/>
      <c r="BZ103" s="1028"/>
      <c r="CA103" s="1028"/>
      <c r="CB103" s="1028"/>
      <c r="CC103" s="1028"/>
      <c r="CD103" s="1028"/>
      <c r="CE103" s="1028"/>
      <c r="CF103" s="1028"/>
      <c r="CG103" s="1028"/>
      <c r="CH103" s="1028"/>
      <c r="CI103" s="1028"/>
      <c r="CJ103" s="1028"/>
      <c r="CK103" s="1028"/>
      <c r="CL103" s="1028"/>
      <c r="CM103" s="1028"/>
      <c r="CN103" s="1028"/>
      <c r="CO103" s="1028"/>
      <c r="CP103" s="1028"/>
      <c r="CQ103" s="1028"/>
      <c r="CR103" s="1028"/>
      <c r="CS103" s="1028"/>
      <c r="CT103" s="1028"/>
      <c r="CU103" s="1028"/>
      <c r="CV103" s="1028"/>
      <c r="CW103" s="1028"/>
      <c r="CX103" s="1028"/>
      <c r="CY103" s="1028"/>
      <c r="CZ103" s="1028"/>
      <c r="DA103" s="1028"/>
      <c r="DB103" s="1028"/>
      <c r="DC103" s="1028"/>
      <c r="DD103" s="1028"/>
      <c r="DE103" s="1028"/>
      <c r="DF103" s="1028"/>
      <c r="DG103" s="1028"/>
      <c r="DH103" s="1028"/>
      <c r="DI103" s="1028"/>
      <c r="DJ103" s="1028"/>
      <c r="DK103" s="1028"/>
      <c r="DL103" s="1028"/>
      <c r="DM103" s="1028"/>
      <c r="DN103" s="1028"/>
      <c r="DO103" s="1028"/>
      <c r="DP103" s="1028"/>
      <c r="DQ103" s="1028"/>
      <c r="DR103" s="1028"/>
      <c r="DS103" s="1028"/>
      <c r="DT103" s="1028"/>
      <c r="DU103" s="1028"/>
      <c r="DV103" s="1028"/>
      <c r="DW103" s="1028"/>
      <c r="DX103" s="1028"/>
      <c r="DY103" s="1028"/>
      <c r="DZ103" s="1028"/>
      <c r="EA103" s="1028"/>
      <c r="EB103" s="1028"/>
      <c r="EC103" s="1028"/>
      <c r="ED103" s="1028"/>
      <c r="EE103" s="1028"/>
      <c r="EF103" s="1028"/>
      <c r="EG103" s="1028"/>
      <c r="EH103" s="1028"/>
      <c r="EI103" s="1028"/>
      <c r="EJ103" s="1028"/>
      <c r="EK103" s="1028"/>
      <c r="EL103" s="1028"/>
      <c r="EM103" s="1028"/>
      <c r="EN103" s="1028"/>
      <c r="EO103" s="1028"/>
      <c r="EP103" s="1028"/>
      <c r="EQ103" s="1028"/>
      <c r="ER103" s="1028"/>
      <c r="ES103" s="1028"/>
      <c r="ET103" s="1028"/>
      <c r="EU103" s="1028"/>
      <c r="EV103" s="1028"/>
      <c r="EW103" s="1028"/>
      <c r="EX103" s="1028"/>
      <c r="EY103" s="1028"/>
      <c r="EZ103" s="1028"/>
      <c r="FA103" s="1028"/>
      <c r="FB103" s="1028"/>
      <c r="FC103" s="1028"/>
      <c r="FD103" s="1028"/>
      <c r="FE103" s="1028"/>
      <c r="FF103" s="1028"/>
      <c r="FG103" s="1028"/>
      <c r="FH103" s="1028"/>
      <c r="FI103" s="1028"/>
      <c r="FJ103" s="1028"/>
      <c r="FK103" s="1028"/>
      <c r="FL103" s="1028"/>
      <c r="FM103" s="1028"/>
      <c r="FN103" s="1028"/>
      <c r="FO103" s="1028"/>
      <c r="FP103" s="1028"/>
      <c r="FQ103" s="1028"/>
      <c r="FR103" s="1028"/>
      <c r="FS103" s="1028"/>
      <c r="FT103" s="1028"/>
      <c r="FU103" s="1028"/>
      <c r="FV103" s="1028"/>
      <c r="FW103" s="1028"/>
      <c r="FX103" s="1028"/>
      <c r="FY103" s="1028"/>
      <c r="FZ103" s="1028"/>
      <c r="GA103" s="1028"/>
      <c r="GB103" s="1028"/>
      <c r="GC103" s="1028"/>
      <c r="GD103" s="1028"/>
      <c r="GE103" s="1028"/>
      <c r="GF103" s="1028"/>
      <c r="GG103" s="1028"/>
      <c r="GH103" s="1028"/>
      <c r="GI103" s="1028"/>
      <c r="GJ103" s="1028"/>
      <c r="GK103" s="1028"/>
      <c r="GL103" s="1028"/>
      <c r="GM103" s="1028"/>
      <c r="GN103" s="1028"/>
      <c r="GO103" s="1028"/>
      <c r="GP103" s="1028"/>
      <c r="GQ103" s="1028"/>
      <c r="GR103" s="1028"/>
      <c r="GS103" s="1028"/>
      <c r="GT103" s="1028"/>
      <c r="GU103" s="1028"/>
      <c r="GV103" s="1028"/>
      <c r="GW103" s="1028"/>
      <c r="GX103" s="1028"/>
      <c r="GY103" s="1028"/>
      <c r="GZ103" s="1028"/>
      <c r="HA103" s="1028"/>
      <c r="HB103" s="1028"/>
      <c r="HC103" s="1028"/>
      <c r="HD103" s="1028"/>
      <c r="HE103" s="1028"/>
      <c r="HF103" s="1028"/>
      <c r="HG103" s="1028"/>
      <c r="HH103" s="1028"/>
      <c r="HI103" s="1028"/>
      <c r="HJ103" s="1028"/>
      <c r="HK103" s="1028"/>
      <c r="HL103" s="1028"/>
      <c r="HM103" s="1028"/>
      <c r="HN103" s="1028"/>
      <c r="HO103" s="1028"/>
      <c r="HP103" s="1028"/>
      <c r="HQ103" s="1028"/>
      <c r="HR103" s="1028"/>
      <c r="HS103" s="1028"/>
      <c r="HT103" s="1028"/>
      <c r="HU103" s="1028"/>
      <c r="HV103" s="1028"/>
      <c r="HW103" s="1028"/>
      <c r="HX103" s="1028"/>
      <c r="HY103" s="1028"/>
      <c r="HZ103" s="1028"/>
      <c r="IA103" s="1028"/>
      <c r="IB103" s="1028"/>
      <c r="IC103" s="1028"/>
      <c r="ID103" s="1028"/>
      <c r="IE103" s="1028"/>
      <c r="IF103" s="1028"/>
      <c r="IG103" s="1028"/>
      <c r="IH103" s="1028"/>
      <c r="II103" s="1028"/>
      <c r="IJ103" s="1028"/>
      <c r="IK103" s="1028"/>
      <c r="IL103" s="1028"/>
      <c r="IM103" s="1028"/>
      <c r="IN103" s="1028"/>
      <c r="IO103" s="1028"/>
      <c r="IP103" s="1028"/>
      <c r="IQ103" s="1028"/>
      <c r="IR103" s="1028"/>
      <c r="IS103" s="1028"/>
      <c r="IT103" s="1028"/>
      <c r="IU103" s="1028"/>
      <c r="IV103" s="1028"/>
      <c r="IW103" s="1028"/>
      <c r="IX103" s="1028"/>
      <c r="IY103" s="1028"/>
      <c r="IZ103" s="1028"/>
      <c r="JA103" s="1028"/>
      <c r="JB103" s="1028"/>
      <c r="JC103" s="1028"/>
      <c r="JD103" s="1028"/>
      <c r="JE103" s="1028"/>
      <c r="JF103" s="1028"/>
      <c r="JG103" s="1028"/>
      <c r="JH103" s="1028"/>
      <c r="JI103" s="1028"/>
      <c r="JJ103" s="1028"/>
      <c r="JK103" s="1028"/>
      <c r="JL103" s="1028"/>
      <c r="JM103" s="1028"/>
      <c r="JN103" s="1028"/>
      <c r="JO103" s="1028"/>
      <c r="JP103" s="1028"/>
      <c r="JQ103" s="1028"/>
      <c r="JR103" s="1028"/>
      <c r="JS103" s="1028"/>
      <c r="JT103" s="1028"/>
      <c r="JU103" s="1028"/>
      <c r="JV103" s="1028"/>
      <c r="JW103" s="1028"/>
      <c r="JX103" s="1028"/>
      <c r="JY103" s="1028"/>
      <c r="JZ103" s="1028"/>
      <c r="KA103" s="1028"/>
      <c r="KB103" s="1028"/>
      <c r="KC103" s="1028"/>
      <c r="KD103" s="1028"/>
      <c r="KE103" s="1028"/>
      <c r="KF103" s="1028"/>
      <c r="KG103" s="1028"/>
      <c r="KH103" s="1028"/>
      <c r="KI103" s="1028"/>
      <c r="KJ103" s="1028"/>
      <c r="KK103" s="1028"/>
      <c r="KL103" s="1028"/>
      <c r="KM103" s="1028"/>
      <c r="KN103" s="1028"/>
      <c r="KO103" s="1028"/>
      <c r="KP103" s="1028"/>
      <c r="KQ103" s="1028"/>
      <c r="KR103" s="1028"/>
      <c r="KS103" s="1028"/>
      <c r="KT103" s="1028"/>
      <c r="KU103" s="1028"/>
      <c r="KV103" s="1028"/>
      <c r="KW103" s="1028"/>
      <c r="KX103" s="1028"/>
      <c r="KY103" s="1028"/>
      <c r="KZ103" s="1028"/>
      <c r="LA103" s="1028"/>
      <c r="LB103" s="1028"/>
      <c r="LC103" s="1028"/>
      <c r="LD103" s="1028"/>
      <c r="LE103" s="1028"/>
      <c r="LF103" s="1028"/>
      <c r="LG103" s="1028"/>
      <c r="LH103" s="1028"/>
      <c r="LI103" s="1028"/>
      <c r="LJ103" s="1028"/>
      <c r="LK103" s="1028"/>
      <c r="LL103" s="1028"/>
      <c r="LM103" s="1028"/>
      <c r="LN103" s="1028"/>
      <c r="LO103" s="1028"/>
      <c r="LP103" s="1028"/>
      <c r="LQ103" s="1028"/>
      <c r="LR103" s="1028"/>
      <c r="LS103" s="1028"/>
      <c r="LT103" s="1028"/>
      <c r="LU103" s="1028"/>
      <c r="LV103" s="1028"/>
      <c r="LW103" s="1028"/>
      <c r="LX103" s="1028"/>
      <c r="LY103" s="1028"/>
      <c r="LZ103" s="1028"/>
      <c r="MA103" s="1028"/>
      <c r="MB103" s="1028"/>
      <c r="MC103" s="1028"/>
      <c r="MD103" s="1028"/>
      <c r="ME103" s="1028"/>
      <c r="MF103" s="1028"/>
      <c r="MG103" s="1028"/>
      <c r="MH103" s="1028"/>
      <c r="MI103" s="1028"/>
      <c r="MJ103" s="1028"/>
      <c r="MK103" s="1028"/>
      <c r="ML103" s="1028"/>
      <c r="MM103" s="1028"/>
      <c r="MN103" s="1028"/>
      <c r="MO103" s="1028"/>
      <c r="MP103" s="1028"/>
      <c r="MQ103" s="1028"/>
      <c r="MR103" s="1028"/>
      <c r="MS103" s="1028"/>
      <c r="MT103" s="1028"/>
      <c r="MU103" s="1028"/>
      <c r="MV103" s="1028"/>
      <c r="MW103" s="1028"/>
      <c r="MX103" s="1028"/>
      <c r="MY103" s="1028"/>
      <c r="MZ103" s="1028"/>
      <c r="NA103" s="1028"/>
      <c r="NB103" s="1028"/>
      <c r="NC103" s="1028"/>
      <c r="ND103" s="1028"/>
      <c r="NE103" s="1028"/>
      <c r="NF103" s="1028"/>
      <c r="NG103" s="1028"/>
      <c r="NH103" s="1028"/>
      <c r="NI103" s="1028"/>
      <c r="NJ103" s="1028"/>
      <c r="NK103" s="1028"/>
      <c r="NL103" s="1028"/>
      <c r="NM103" s="1028"/>
      <c r="NN103" s="1028"/>
      <c r="NO103" s="1028"/>
      <c r="NP103" s="1028"/>
      <c r="NQ103" s="1028"/>
      <c r="NR103" s="1028"/>
      <c r="NS103" s="1028"/>
      <c r="NT103" s="1028"/>
      <c r="NU103" s="1028"/>
      <c r="NV103" s="1028"/>
      <c r="NW103" s="1028"/>
      <c r="NX103" s="1028"/>
      <c r="NY103" s="1028"/>
      <c r="NZ103" s="1028"/>
      <c r="OA103" s="1028"/>
      <c r="OB103" s="1028"/>
      <c r="OC103" s="1028"/>
      <c r="OD103" s="1028"/>
      <c r="OE103" s="1028"/>
      <c r="OF103" s="1028"/>
      <c r="OG103" s="1028"/>
      <c r="OH103" s="1028"/>
      <c r="OI103" s="1028"/>
      <c r="OJ103" s="1028"/>
      <c r="OK103" s="1028"/>
      <c r="OL103" s="1028"/>
      <c r="OM103" s="1028"/>
      <c r="ON103" s="1028"/>
      <c r="OO103" s="1028"/>
      <c r="OP103" s="1028"/>
      <c r="OQ103" s="1028"/>
      <c r="OR103" s="1028"/>
      <c r="OS103" s="1028"/>
      <c r="OT103" s="1028"/>
      <c r="OU103" s="1028"/>
      <c r="OV103" s="1028"/>
      <c r="OW103" s="1028"/>
      <c r="OX103" s="1028"/>
      <c r="OY103" s="1028"/>
      <c r="OZ103" s="1028"/>
      <c r="PA103" s="1028"/>
      <c r="PB103" s="1028"/>
      <c r="PC103" s="1028"/>
      <c r="PD103" s="1028"/>
      <c r="PE103" s="1028"/>
      <c r="PF103" s="1028"/>
      <c r="PG103" s="1028"/>
      <c r="PH103" s="1028"/>
      <c r="PI103" s="1028"/>
      <c r="PJ103" s="1028"/>
      <c r="PK103" s="1028"/>
      <c r="PL103" s="1028"/>
      <c r="PM103" s="1028"/>
      <c r="PN103" s="1028"/>
      <c r="PO103" s="1028"/>
      <c r="PP103" s="1028"/>
      <c r="PQ103" s="1028"/>
      <c r="PR103" s="1028"/>
      <c r="PS103" s="1028"/>
      <c r="PT103" s="1028"/>
      <c r="PU103" s="1028"/>
      <c r="PV103" s="1028"/>
      <c r="PW103" s="1028"/>
      <c r="PX103" s="1028"/>
      <c r="PY103" s="1028"/>
      <c r="PZ103" s="1028"/>
      <c r="QA103" s="1028"/>
      <c r="QB103" s="1028"/>
      <c r="QC103" s="1028"/>
      <c r="QD103" s="1028"/>
      <c r="QE103" s="1028"/>
      <c r="QF103" s="1028"/>
      <c r="QG103" s="1028"/>
      <c r="QH103" s="1028"/>
      <c r="QI103" s="1028"/>
      <c r="QJ103" s="1028"/>
      <c r="QK103" s="1028"/>
      <c r="QL103" s="1028"/>
      <c r="QM103" s="1028"/>
      <c r="QN103" s="1028"/>
      <c r="QO103" s="1028"/>
      <c r="QP103" s="1028"/>
      <c r="QQ103" s="1028"/>
      <c r="QR103" s="1028"/>
      <c r="QS103" s="1028"/>
      <c r="QT103" s="1028"/>
      <c r="QU103" s="1028"/>
      <c r="QV103" s="1028"/>
      <c r="QW103" s="1028"/>
      <c r="QX103" s="1028"/>
      <c r="QY103" s="1028"/>
      <c r="QZ103" s="1028"/>
      <c r="RA103" s="1028"/>
      <c r="RB103" s="1028"/>
      <c r="RC103" s="1028"/>
      <c r="RD103" s="1028"/>
      <c r="RE103" s="1028"/>
      <c r="RF103" s="1028"/>
      <c r="RG103" s="1028"/>
      <c r="RH103" s="1028"/>
      <c r="RI103" s="1028"/>
      <c r="RJ103" s="1028"/>
      <c r="RK103" s="1028"/>
      <c r="RL103" s="1028"/>
      <c r="RM103" s="1028"/>
      <c r="RN103" s="1028"/>
      <c r="RO103" s="1028"/>
      <c r="RP103" s="1028"/>
      <c r="RQ103" s="1028"/>
      <c r="RR103" s="1028"/>
      <c r="RS103" s="1028"/>
      <c r="RT103" s="1028"/>
      <c r="RU103" s="1028"/>
      <c r="RV103" s="1028"/>
      <c r="RW103" s="1028"/>
      <c r="RX103" s="1028"/>
      <c r="RY103" s="1028"/>
      <c r="RZ103" s="1028"/>
      <c r="SA103" s="1028"/>
      <c r="SB103" s="1028"/>
      <c r="SC103" s="1028"/>
      <c r="SD103" s="1028"/>
      <c r="SE103" s="1028"/>
      <c r="SF103" s="1028"/>
      <c r="SG103" s="1028"/>
      <c r="SH103" s="1028"/>
      <c r="SI103" s="1028"/>
      <c r="SJ103" s="1028"/>
      <c r="SK103" s="1028"/>
      <c r="SL103" s="1028"/>
      <c r="SM103" s="1028"/>
      <c r="SN103" s="1028"/>
      <c r="SO103" s="1028"/>
      <c r="SP103" s="1028"/>
      <c r="SQ103" s="1028"/>
      <c r="SR103" s="1028"/>
      <c r="SS103" s="1028"/>
      <c r="ST103" s="1028"/>
      <c r="SU103" s="1028"/>
      <c r="SV103" s="1028"/>
      <c r="SW103" s="1028"/>
      <c r="SX103" s="1028"/>
      <c r="SY103" s="1028"/>
      <c r="SZ103" s="1028"/>
      <c r="TA103" s="1028"/>
      <c r="TB103" s="1028"/>
      <c r="TC103" s="1028"/>
      <c r="TD103" s="1028"/>
      <c r="TE103" s="1028"/>
      <c r="TF103" s="1028"/>
      <c r="TG103" s="1028"/>
      <c r="TH103" s="1028"/>
      <c r="TI103" s="1028"/>
      <c r="TJ103" s="1028"/>
      <c r="TK103" s="1028"/>
      <c r="TL103" s="1028"/>
      <c r="TM103" s="1028"/>
      <c r="TN103" s="1028"/>
      <c r="TO103" s="1028"/>
      <c r="TP103" s="1028"/>
      <c r="TQ103" s="1028"/>
      <c r="TR103" s="1028"/>
      <c r="TS103" s="1028"/>
      <c r="TT103" s="1028"/>
      <c r="TU103" s="1028"/>
      <c r="TV103" s="1028"/>
      <c r="TW103" s="1028"/>
      <c r="TX103" s="1028"/>
      <c r="TY103" s="1028"/>
      <c r="TZ103" s="1028"/>
      <c r="UA103" s="1028"/>
      <c r="UB103" s="1028"/>
      <c r="UC103" s="1028"/>
      <c r="UD103" s="1028"/>
      <c r="UE103" s="1028"/>
      <c r="UF103" s="1028"/>
      <c r="UG103" s="1028"/>
      <c r="UH103" s="1028"/>
      <c r="UI103" s="1028"/>
      <c r="UJ103" s="1028"/>
      <c r="UK103" s="1028"/>
      <c r="UL103" s="1028"/>
      <c r="UM103" s="1028"/>
      <c r="UN103" s="1028"/>
      <c r="UO103" s="1028"/>
      <c r="UP103" s="1028"/>
      <c r="UQ103" s="1028"/>
      <c r="UR103" s="1028"/>
      <c r="US103" s="1028"/>
      <c r="UT103" s="1028"/>
      <c r="UU103" s="1028"/>
      <c r="UV103" s="1028"/>
      <c r="UW103" s="1028"/>
      <c r="UX103" s="1028"/>
      <c r="UY103" s="1028"/>
      <c r="UZ103" s="1028"/>
      <c r="VA103" s="1028"/>
      <c r="VB103" s="1028"/>
      <c r="VC103" s="1028"/>
      <c r="VD103" s="1028"/>
      <c r="VE103" s="1028"/>
      <c r="VF103" s="1028"/>
      <c r="VG103" s="1028"/>
      <c r="VH103" s="1028"/>
      <c r="VI103" s="1028"/>
      <c r="VJ103" s="1028"/>
      <c r="VK103" s="1028"/>
      <c r="VL103" s="1028"/>
      <c r="VM103" s="1028"/>
      <c r="VN103" s="1028"/>
      <c r="VO103" s="1028"/>
      <c r="VP103" s="1028"/>
      <c r="VQ103" s="1028"/>
      <c r="VR103" s="1028"/>
      <c r="VS103" s="1028"/>
      <c r="VT103" s="1028"/>
      <c r="VU103" s="1028"/>
      <c r="VV103" s="1028"/>
      <c r="VW103" s="1028"/>
      <c r="VX103" s="1028"/>
      <c r="VY103" s="1028"/>
      <c r="VZ103" s="1028"/>
      <c r="WA103" s="1028"/>
      <c r="WB103" s="1028"/>
      <c r="WC103" s="1028"/>
      <c r="WD103" s="1028"/>
      <c r="WE103" s="1028"/>
      <c r="WF103" s="1028"/>
      <c r="WG103" s="1028"/>
      <c r="WH103" s="1028"/>
      <c r="WI103" s="1028"/>
      <c r="WJ103" s="1028"/>
      <c r="WK103" s="1028"/>
      <c r="WL103" s="1028"/>
      <c r="WM103" s="1028"/>
      <c r="WN103" s="1028"/>
      <c r="WO103" s="1028"/>
      <c r="WP103" s="1028"/>
      <c r="WQ103" s="1028"/>
      <c r="WR103" s="1028"/>
      <c r="WS103" s="1028"/>
      <c r="WT103" s="1028"/>
      <c r="WU103" s="1028"/>
      <c r="WV103" s="1028"/>
      <c r="WW103" s="1028"/>
      <c r="WX103" s="1028"/>
      <c r="WY103" s="1028"/>
      <c r="WZ103" s="1028"/>
      <c r="XA103" s="1028"/>
      <c r="XB103" s="1028"/>
      <c r="XC103" s="1028"/>
      <c r="XD103" s="1028"/>
      <c r="XE103" s="1028"/>
      <c r="XF103" s="1028"/>
      <c r="XG103" s="1028"/>
      <c r="XH103" s="1028"/>
      <c r="XI103" s="1028"/>
      <c r="XJ103" s="1028"/>
      <c r="XK103" s="1028"/>
      <c r="XL103" s="1028"/>
      <c r="XM103" s="1028"/>
      <c r="XN103" s="1028"/>
      <c r="XO103" s="1028"/>
      <c r="XP103" s="1028"/>
      <c r="XQ103" s="1028"/>
      <c r="XR103" s="1028"/>
      <c r="XS103" s="1028"/>
      <c r="XT103" s="1028"/>
      <c r="XU103" s="1028"/>
      <c r="XV103" s="1028"/>
      <c r="XW103" s="1028"/>
      <c r="XX103" s="1028"/>
      <c r="XY103" s="1028"/>
      <c r="XZ103" s="1028"/>
      <c r="YA103" s="1028"/>
      <c r="YB103" s="1028"/>
      <c r="YC103" s="1028"/>
      <c r="YD103" s="1028"/>
      <c r="YE103" s="1028"/>
      <c r="YF103" s="1028"/>
      <c r="YG103" s="1028"/>
      <c r="YH103" s="1028"/>
      <c r="YI103" s="1028"/>
      <c r="YJ103" s="1028"/>
      <c r="YK103" s="1028"/>
      <c r="YL103" s="1028"/>
      <c r="YM103" s="1028"/>
      <c r="YN103" s="1028"/>
      <c r="YO103" s="1028"/>
      <c r="YP103" s="1028"/>
      <c r="YQ103" s="1028"/>
      <c r="YR103" s="1028"/>
      <c r="YS103" s="1028"/>
      <c r="YT103" s="1028"/>
      <c r="YU103" s="1028"/>
      <c r="YV103" s="1028"/>
      <c r="YW103" s="1028"/>
      <c r="YX103" s="1028"/>
      <c r="YY103" s="1028"/>
      <c r="YZ103" s="1028"/>
      <c r="ZA103" s="1028"/>
      <c r="ZB103" s="1028"/>
      <c r="ZC103" s="1028"/>
      <c r="ZD103" s="1028"/>
      <c r="ZE103" s="1028"/>
      <c r="ZF103" s="1028"/>
      <c r="ZG103" s="1028"/>
      <c r="ZH103" s="1028"/>
      <c r="ZI103" s="1028"/>
      <c r="ZJ103" s="1028"/>
      <c r="ZK103" s="1028"/>
      <c r="ZL103" s="1028"/>
      <c r="ZM103" s="1028"/>
      <c r="ZN103" s="1028"/>
      <c r="ZO103" s="1028"/>
      <c r="ZP103" s="1028"/>
      <c r="ZQ103" s="1028"/>
      <c r="ZR103" s="1028"/>
      <c r="ZS103" s="1028"/>
      <c r="ZT103" s="1028"/>
      <c r="ZU103" s="1028"/>
      <c r="ZV103" s="1028"/>
      <c r="ZW103" s="1028"/>
      <c r="ZX103" s="1028"/>
      <c r="ZY103" s="1028"/>
      <c r="ZZ103" s="1028"/>
      <c r="AAA103" s="1028"/>
      <c r="AAB103" s="1028"/>
      <c r="AAC103" s="1028"/>
      <c r="AAD103" s="1028"/>
      <c r="AAE103" s="1028"/>
      <c r="AAF103" s="1028"/>
      <c r="AAG103" s="1028"/>
      <c r="AAH103" s="1028"/>
      <c r="AAI103" s="1028"/>
      <c r="AAJ103" s="1028"/>
      <c r="AAK103" s="1028"/>
      <c r="AAL103" s="1028"/>
      <c r="AAM103" s="1028"/>
      <c r="AAN103" s="1028"/>
      <c r="AAO103" s="1028"/>
      <c r="AAP103" s="1028"/>
      <c r="AAQ103" s="1028"/>
      <c r="AAR103" s="1028"/>
      <c r="AAS103" s="1028"/>
      <c r="AAT103" s="1028"/>
      <c r="AAU103" s="1028"/>
      <c r="AAV103" s="1028"/>
      <c r="AAW103" s="1028"/>
      <c r="AAX103" s="1028"/>
      <c r="AAY103" s="1028"/>
      <c r="AAZ103" s="1028"/>
      <c r="ABA103" s="1028"/>
      <c r="ABB103" s="1028"/>
      <c r="ABC103" s="1028"/>
      <c r="ABD103" s="1028"/>
      <c r="ABE103" s="1028"/>
      <c r="ABF103" s="1028"/>
      <c r="ABG103" s="1028"/>
      <c r="ABH103" s="1028"/>
      <c r="ABI103" s="1028"/>
      <c r="ABJ103" s="1028"/>
      <c r="ABK103" s="1028"/>
      <c r="ABL103" s="1028"/>
      <c r="ABM103" s="1028"/>
      <c r="ABN103" s="1028"/>
      <c r="ABO103" s="1028"/>
      <c r="ABP103" s="1028"/>
      <c r="ABQ103" s="1028"/>
      <c r="ABR103" s="1028"/>
      <c r="ABS103" s="1028"/>
      <c r="ABT103" s="1028"/>
      <c r="ABU103" s="1028"/>
      <c r="ABV103" s="1028"/>
      <c r="ABW103" s="1028"/>
      <c r="ABX103" s="1028"/>
      <c r="ABY103" s="1028"/>
      <c r="ABZ103" s="1028"/>
      <c r="ACA103" s="1028"/>
      <c r="ACB103" s="1028"/>
      <c r="ACC103" s="1028"/>
      <c r="ACD103" s="1028"/>
      <c r="ACE103" s="1028"/>
      <c r="ACF103" s="1028"/>
      <c r="ACG103" s="1028"/>
      <c r="ACH103" s="1028"/>
      <c r="ACI103" s="1028"/>
      <c r="ACJ103" s="1028"/>
      <c r="ACK103" s="1028"/>
      <c r="ACL103" s="1028"/>
      <c r="ACM103" s="1028"/>
      <c r="ACN103" s="1028"/>
      <c r="ACO103" s="1028"/>
      <c r="ACP103" s="1028"/>
      <c r="ACQ103" s="1028"/>
      <c r="ACR103" s="1028"/>
      <c r="ACS103" s="1028"/>
      <c r="ACT103" s="1028"/>
      <c r="ACU103" s="1028"/>
      <c r="ACV103" s="1028"/>
      <c r="ACW103" s="1028"/>
      <c r="ACX103" s="1028"/>
      <c r="ACY103" s="1028"/>
      <c r="ACZ103" s="1028"/>
      <c r="ADA103" s="1028"/>
      <c r="ADB103" s="1028"/>
      <c r="ADC103" s="1028"/>
      <c r="ADD103" s="1028"/>
      <c r="ADE103" s="1028"/>
      <c r="ADF103" s="1028"/>
      <c r="ADG103" s="1028"/>
      <c r="ADH103" s="1028"/>
      <c r="ADI103" s="1028"/>
      <c r="ADJ103" s="1028"/>
      <c r="ADK103" s="1028"/>
      <c r="ADL103" s="1028"/>
      <c r="ADM103" s="1028"/>
      <c r="ADN103" s="1028"/>
      <c r="ADO103" s="1028"/>
      <c r="ADP103" s="1028"/>
      <c r="ADQ103" s="1028"/>
      <c r="ADR103" s="1028"/>
      <c r="ADS103" s="1028"/>
      <c r="ADT103" s="1028"/>
      <c r="ADU103" s="1028"/>
      <c r="ADV103" s="1028"/>
      <c r="ADW103" s="1028"/>
      <c r="ADX103" s="1028"/>
      <c r="ADY103" s="1028"/>
      <c r="ADZ103" s="1028"/>
      <c r="AEA103" s="1028"/>
      <c r="AEB103" s="1028"/>
      <c r="AEC103" s="1028"/>
      <c r="AED103" s="1028"/>
      <c r="AEE103" s="1028"/>
      <c r="AEF103" s="1028"/>
      <c r="AEG103" s="1028"/>
      <c r="AEH103" s="1028"/>
      <c r="AEI103" s="1028"/>
      <c r="AEJ103" s="1028"/>
      <c r="AEK103" s="1028"/>
      <c r="AEL103" s="1028"/>
      <c r="AEM103" s="1028"/>
      <c r="AEN103" s="1028"/>
      <c r="AEO103" s="1028"/>
      <c r="AEP103" s="1028"/>
      <c r="AEQ103" s="1028"/>
      <c r="AER103" s="1028"/>
      <c r="AES103" s="1028"/>
      <c r="AET103" s="1028"/>
      <c r="AEU103" s="1028"/>
      <c r="AEV103" s="1028"/>
      <c r="AEW103" s="1028"/>
      <c r="AEX103" s="1028"/>
      <c r="AEY103" s="1028"/>
      <c r="AEZ103" s="1028"/>
      <c r="AFA103" s="1028"/>
      <c r="AFB103" s="1028"/>
      <c r="AFC103" s="1028"/>
      <c r="AFD103" s="1028"/>
      <c r="AFE103" s="1028"/>
      <c r="AFF103" s="1028"/>
      <c r="AFG103" s="1028"/>
      <c r="AFH103" s="1028"/>
      <c r="AFI103" s="1028"/>
      <c r="AFJ103" s="1028"/>
      <c r="AFK103" s="1028"/>
      <c r="AFL103" s="1028"/>
      <c r="AFM103" s="1028"/>
      <c r="AFN103" s="1028"/>
      <c r="AFO103" s="1028"/>
      <c r="AFP103" s="1028"/>
      <c r="AFQ103" s="1028"/>
      <c r="AFR103" s="1028"/>
      <c r="AFS103" s="1028"/>
      <c r="AFT103" s="1028"/>
      <c r="AFU103" s="1028"/>
      <c r="AFV103" s="1028"/>
      <c r="AFW103" s="1028"/>
      <c r="AFX103" s="1028"/>
      <c r="AFY103" s="1028"/>
      <c r="AFZ103" s="1028"/>
      <c r="AGA103" s="1028"/>
      <c r="AGB103" s="1028"/>
      <c r="AGC103" s="1028"/>
      <c r="AGD103" s="1028"/>
      <c r="AGE103" s="1028"/>
      <c r="AGF103" s="1028"/>
      <c r="AGG103" s="1028"/>
      <c r="AGH103" s="1028"/>
      <c r="AGI103" s="1028"/>
      <c r="AGJ103" s="1028"/>
      <c r="AGK103" s="1028"/>
      <c r="AGL103" s="1028"/>
      <c r="AGM103" s="1028"/>
      <c r="AGN103" s="1028"/>
      <c r="AGO103" s="1028"/>
      <c r="AGP103" s="1028"/>
      <c r="AGQ103" s="1028"/>
      <c r="AGR103" s="1028"/>
      <c r="AGS103" s="1028"/>
      <c r="AGT103" s="1028"/>
      <c r="AGU103" s="1028"/>
      <c r="AGV103" s="1028"/>
      <c r="AGW103" s="1028"/>
      <c r="AGX103" s="1028"/>
      <c r="AGY103" s="1028"/>
      <c r="AGZ103" s="1028"/>
      <c r="AHA103" s="1028"/>
      <c r="AHB103" s="1028"/>
      <c r="AHC103" s="1028"/>
      <c r="AHD103" s="1028"/>
      <c r="AHE103" s="1028"/>
      <c r="AHF103" s="1028"/>
      <c r="AHG103" s="1028"/>
      <c r="AHH103" s="1028"/>
      <c r="AHI103" s="1028"/>
      <c r="AHJ103" s="1028"/>
      <c r="AHK103" s="1028"/>
      <c r="AHL103" s="1028"/>
      <c r="AHM103" s="1028"/>
      <c r="AHN103" s="1028"/>
      <c r="AHO103" s="1028"/>
      <c r="AHP103" s="1028"/>
      <c r="AHQ103" s="1028"/>
      <c r="AHR103" s="1028"/>
      <c r="AHS103" s="1028"/>
      <c r="AHT103" s="1028"/>
      <c r="AHU103" s="1028"/>
      <c r="AHV103" s="1028"/>
      <c r="AHW103" s="1028"/>
      <c r="AHX103" s="1028"/>
      <c r="AHY103" s="1028"/>
      <c r="AHZ103" s="1028"/>
      <c r="AIA103" s="1028"/>
      <c r="AIB103" s="1028"/>
      <c r="AIC103" s="1028"/>
      <c r="AID103" s="1028"/>
      <c r="AIE103" s="1028"/>
      <c r="AIF103" s="1028"/>
      <c r="AIG103" s="1028"/>
      <c r="AIH103" s="1028"/>
      <c r="AII103" s="1028"/>
      <c r="AIJ103" s="1028"/>
      <c r="AIK103" s="1028"/>
      <c r="AIL103" s="1028"/>
      <c r="AIM103" s="1028"/>
      <c r="AIN103" s="1028"/>
      <c r="AIO103" s="1028"/>
      <c r="AIP103" s="1028"/>
      <c r="AIQ103" s="1028"/>
      <c r="AIR103" s="1028"/>
      <c r="AIS103" s="1028"/>
      <c r="AIT103" s="1028"/>
      <c r="AIU103" s="1028"/>
      <c r="AIV103" s="1028"/>
      <c r="AIW103" s="1028"/>
      <c r="AIX103" s="1028"/>
      <c r="AIY103" s="1028"/>
      <c r="AIZ103" s="1028"/>
      <c r="AJA103" s="1028"/>
      <c r="AJB103" s="1028"/>
      <c r="AJC103" s="1028"/>
      <c r="AJD103" s="1028"/>
      <c r="AJE103" s="1028"/>
      <c r="AJF103" s="1028"/>
      <c r="AJG103" s="1028"/>
      <c r="AJH103" s="1028"/>
      <c r="AJI103" s="1028"/>
      <c r="AJJ103" s="1028"/>
      <c r="AJK103" s="1028"/>
      <c r="AJL103" s="1028"/>
      <c r="AJM103" s="1028"/>
      <c r="AJN103" s="1028"/>
      <c r="AJO103" s="1028"/>
      <c r="AJP103" s="1028"/>
      <c r="AJQ103" s="1028"/>
      <c r="AJR103" s="1028"/>
      <c r="AJS103" s="1028"/>
      <c r="AJT103" s="1028"/>
      <c r="AJU103" s="1028"/>
      <c r="AJV103" s="1028"/>
      <c r="AJW103" s="1028"/>
      <c r="AJX103" s="1028"/>
      <c r="AJY103" s="1028"/>
      <c r="AJZ103" s="1028"/>
      <c r="AKA103" s="1028"/>
      <c r="AKB103" s="1028"/>
      <c r="AKC103" s="1028"/>
      <c r="AKD103" s="1028"/>
      <c r="AKE103" s="1028"/>
      <c r="AKF103" s="1028"/>
      <c r="AKG103" s="1028"/>
      <c r="AKH103" s="1028"/>
      <c r="AKI103" s="1028"/>
      <c r="AKJ103" s="1028"/>
      <c r="AKK103" s="1028"/>
      <c r="AKL103" s="1028"/>
      <c r="AKM103" s="1028"/>
      <c r="AKN103" s="1028"/>
      <c r="AKO103" s="1028"/>
      <c r="AKP103" s="1028"/>
      <c r="AKQ103" s="1028"/>
      <c r="AKR103" s="1028"/>
      <c r="AKS103" s="1028"/>
      <c r="AKT103" s="1028"/>
      <c r="AKU103" s="1028"/>
      <c r="AKV103" s="1028"/>
      <c r="AKW103" s="1028"/>
      <c r="AKX103" s="1028"/>
      <c r="AKY103" s="1028"/>
      <c r="AKZ103" s="1028"/>
      <c r="ALA103" s="1028"/>
      <c r="ALB103" s="1028"/>
      <c r="ALC103" s="1028"/>
      <c r="ALD103" s="1028"/>
      <c r="ALE103" s="1028"/>
      <c r="ALF103" s="1028"/>
      <c r="ALG103" s="1028"/>
      <c r="ALH103" s="1028"/>
      <c r="ALI103" s="1028"/>
      <c r="ALJ103" s="1028"/>
      <c r="ALK103" s="1028"/>
      <c r="ALL103" s="1028"/>
      <c r="ALM103" s="1028"/>
      <c r="ALN103" s="1028"/>
      <c r="ALO103" s="1028"/>
      <c r="ALP103" s="1028"/>
      <c r="ALQ103" s="1028"/>
      <c r="ALR103" s="1028"/>
      <c r="ALS103" s="1028"/>
      <c r="ALT103" s="1028"/>
      <c r="ALU103" s="1028"/>
      <c r="ALV103" s="1028"/>
      <c r="ALW103" s="1028"/>
      <c r="ALX103" s="1028"/>
      <c r="ALY103" s="1028"/>
      <c r="ALZ103" s="1028"/>
      <c r="AMA103" s="1028"/>
      <c r="AMB103" s="1028"/>
      <c r="AMC103" s="1028"/>
      <c r="AMD103" s="1028"/>
      <c r="AME103" s="1028"/>
      <c r="AMF103" s="1028"/>
      <c r="AMG103" s="1028"/>
      <c r="AMH103" s="1028"/>
      <c r="AMI103" s="1028"/>
      <c r="AMJ103" s="1028"/>
      <c r="AMK103" s="1028"/>
      <c r="AML103" s="1028"/>
      <c r="AMM103" s="1028"/>
      <c r="AMN103" s="1028"/>
      <c r="AMO103" s="1028"/>
      <c r="AMP103" s="1028"/>
      <c r="AMQ103" s="1028"/>
      <c r="AMR103" s="1028"/>
      <c r="AMS103" s="1028"/>
      <c r="AMT103" s="1028"/>
      <c r="AMU103" s="1028"/>
      <c r="AMV103" s="1028"/>
      <c r="AMW103" s="1028"/>
      <c r="AMX103" s="1028"/>
      <c r="AMY103" s="1028"/>
      <c r="AMZ103" s="1028"/>
      <c r="ANA103" s="1028"/>
      <c r="ANB103" s="1028"/>
      <c r="ANC103" s="1028"/>
      <c r="AND103" s="1028"/>
      <c r="ANE103" s="1028"/>
      <c r="ANF103" s="1028"/>
      <c r="ANG103" s="1028"/>
      <c r="ANH103" s="1028"/>
      <c r="ANI103" s="1028"/>
      <c r="ANJ103" s="1028"/>
      <c r="ANK103" s="1028"/>
      <c r="ANL103" s="1028"/>
      <c r="ANM103" s="1028"/>
      <c r="ANN103" s="1028"/>
      <c r="ANO103" s="1028"/>
      <c r="ANP103" s="1028"/>
      <c r="ANQ103" s="1028"/>
      <c r="ANR103" s="1028"/>
      <c r="ANS103" s="1028"/>
      <c r="ANT103" s="1028"/>
      <c r="ANU103" s="1028"/>
      <c r="ANV103" s="1028"/>
      <c r="ANW103" s="1028"/>
      <c r="ANX103" s="1028"/>
      <c r="ANY103" s="1028"/>
      <c r="ANZ103" s="1028"/>
      <c r="AOA103" s="1028"/>
      <c r="AOB103" s="1028"/>
      <c r="AOC103" s="1028"/>
      <c r="AOD103" s="1028"/>
      <c r="AOE103" s="1028"/>
      <c r="AOF103" s="1028"/>
      <c r="AOG103" s="1028"/>
      <c r="AOH103" s="1028"/>
      <c r="AOI103" s="1028"/>
      <c r="AOJ103" s="1028"/>
      <c r="AOK103" s="1028"/>
      <c r="AOL103" s="1028"/>
      <c r="AOM103" s="1028"/>
      <c r="AON103" s="1028"/>
      <c r="AOO103" s="1028"/>
      <c r="AOP103" s="1028"/>
      <c r="AOQ103" s="1028"/>
      <c r="AOR103" s="1028"/>
      <c r="AOS103" s="1028"/>
      <c r="AOT103" s="1028"/>
      <c r="AOU103" s="1028"/>
      <c r="AOV103" s="1028"/>
      <c r="AOW103" s="1028"/>
      <c r="AOX103" s="1028"/>
      <c r="AOY103" s="1028"/>
      <c r="AOZ103" s="1028"/>
      <c r="APA103" s="1028"/>
      <c r="APB103" s="1028"/>
      <c r="APC103" s="1028"/>
      <c r="APD103" s="1028"/>
      <c r="APE103" s="1028"/>
      <c r="APF103" s="1028"/>
      <c r="APG103" s="1028"/>
      <c r="APH103" s="1028"/>
      <c r="API103" s="1028"/>
      <c r="APJ103" s="1028"/>
      <c r="APK103" s="1028"/>
      <c r="APL103" s="1028"/>
      <c r="APM103" s="1028"/>
      <c r="APN103" s="1028"/>
      <c r="APO103" s="1028"/>
      <c r="APP103" s="1028"/>
      <c r="APQ103" s="1028"/>
      <c r="APR103" s="1028"/>
      <c r="APS103" s="1028"/>
      <c r="APT103" s="1028"/>
      <c r="APU103" s="1028"/>
      <c r="APV103" s="1028"/>
      <c r="APW103" s="1028"/>
      <c r="APX103" s="1028"/>
      <c r="APY103" s="1028"/>
      <c r="APZ103" s="1028"/>
      <c r="AQA103" s="1028"/>
      <c r="AQB103" s="1028"/>
      <c r="AQC103" s="1028"/>
      <c r="AQD103" s="1028"/>
      <c r="AQE103" s="1028"/>
      <c r="AQF103" s="1028"/>
      <c r="AQG103" s="1028"/>
      <c r="AQH103" s="1028"/>
      <c r="AQI103" s="1028"/>
      <c r="AQJ103" s="1028"/>
      <c r="AQK103" s="1028"/>
      <c r="AQL103" s="1028"/>
      <c r="AQM103" s="1028"/>
      <c r="AQN103" s="1028"/>
      <c r="AQO103" s="1028"/>
      <c r="AQP103" s="1028"/>
      <c r="AQQ103" s="1028"/>
      <c r="AQR103" s="1028"/>
      <c r="AQS103" s="1028"/>
      <c r="AQT103" s="1028"/>
      <c r="AQU103" s="1028"/>
      <c r="AQV103" s="1028"/>
      <c r="AQW103" s="1028"/>
      <c r="AQX103" s="1028"/>
      <c r="AQY103" s="1028"/>
      <c r="AQZ103" s="1028"/>
      <c r="ARA103" s="1028"/>
      <c r="ARB103" s="1028"/>
      <c r="ARC103" s="1028"/>
      <c r="ARD103" s="1028"/>
      <c r="ARE103" s="1028"/>
      <c r="ARF103" s="1028"/>
      <c r="ARG103" s="1028"/>
      <c r="ARH103" s="1028"/>
      <c r="ARI103" s="1028"/>
      <c r="ARJ103" s="1028"/>
      <c r="ARK103" s="1028"/>
      <c r="ARL103" s="1028"/>
      <c r="ARM103" s="1028"/>
      <c r="ARN103" s="1028"/>
      <c r="ARO103" s="1028"/>
      <c r="ARP103" s="1028"/>
      <c r="ARQ103" s="1028"/>
      <c r="ARR103" s="1028"/>
      <c r="ARS103" s="1028"/>
      <c r="ART103" s="1028"/>
      <c r="ARU103" s="1028"/>
      <c r="ARV103" s="1028"/>
      <c r="ARW103" s="1028"/>
      <c r="ARX103" s="1028"/>
      <c r="ARY103" s="1028"/>
      <c r="ARZ103" s="1028"/>
      <c r="ASA103" s="1028"/>
      <c r="ASB103" s="1028"/>
      <c r="ASC103" s="1028"/>
      <c r="ASD103" s="1028"/>
      <c r="ASE103" s="1028"/>
      <c r="ASF103" s="1028"/>
      <c r="ASG103" s="1028"/>
      <c r="ASH103" s="1028"/>
      <c r="ASI103" s="1028"/>
      <c r="ASJ103" s="1028"/>
      <c r="ASK103" s="1028"/>
      <c r="ASL103" s="1028"/>
      <c r="ASM103" s="1028"/>
      <c r="ASN103" s="1028"/>
      <c r="ASO103" s="1028"/>
      <c r="ASP103" s="1028"/>
      <c r="ASQ103" s="1028"/>
      <c r="ASR103" s="1028"/>
      <c r="ASS103" s="1028"/>
      <c r="AST103" s="1028"/>
      <c r="ASU103" s="1028"/>
      <c r="ASV103" s="1028"/>
      <c r="ASW103" s="1028"/>
      <c r="ASX103" s="1028"/>
      <c r="ASY103" s="1028"/>
      <c r="ASZ103" s="1028"/>
      <c r="ATA103" s="1028"/>
      <c r="ATB103" s="1028"/>
      <c r="ATC103" s="1028"/>
      <c r="ATD103" s="1028"/>
      <c r="ATE103" s="1028"/>
      <c r="ATF103" s="1028"/>
      <c r="ATG103" s="1028"/>
      <c r="ATH103" s="1028"/>
      <c r="ATI103" s="1028"/>
      <c r="ATJ103" s="1028"/>
      <c r="ATK103" s="1028"/>
      <c r="ATL103" s="1028"/>
      <c r="ATM103" s="1028"/>
      <c r="ATN103" s="1028"/>
      <c r="ATO103" s="1028"/>
      <c r="ATP103" s="1028"/>
      <c r="ATQ103" s="1028"/>
      <c r="ATR103" s="1028"/>
      <c r="ATS103" s="1028"/>
      <c r="ATT103" s="1028"/>
      <c r="ATU103" s="1028"/>
      <c r="ATV103" s="1028"/>
      <c r="ATW103" s="1028"/>
      <c r="ATX103" s="1028"/>
      <c r="ATY103" s="1028"/>
      <c r="ATZ103" s="1028"/>
      <c r="AUA103" s="1028"/>
      <c r="AUB103" s="1028"/>
      <c r="AUC103" s="1028"/>
      <c r="AUD103" s="1028"/>
      <c r="AUE103" s="1028"/>
      <c r="AUF103" s="1028"/>
      <c r="AUG103" s="1028"/>
      <c r="AUH103" s="1028"/>
      <c r="AUI103" s="1028"/>
      <c r="AUJ103" s="1028"/>
      <c r="AUK103" s="1028"/>
      <c r="AUL103" s="1028"/>
      <c r="AUM103" s="1028"/>
      <c r="AUN103" s="1028"/>
      <c r="AUO103" s="1028"/>
      <c r="AUP103" s="1028"/>
      <c r="AUQ103" s="1028"/>
      <c r="AUR103" s="1028"/>
      <c r="AUS103" s="1028"/>
      <c r="AUT103" s="1028"/>
      <c r="AUU103" s="1028"/>
      <c r="AUV103" s="1028"/>
      <c r="AUW103" s="1028"/>
      <c r="AUX103" s="1028"/>
      <c r="AUY103" s="1028"/>
      <c r="AUZ103" s="1028"/>
      <c r="AVA103" s="1028"/>
      <c r="AVB103" s="1028"/>
      <c r="AVC103" s="1028"/>
      <c r="AVD103" s="1028"/>
      <c r="AVE103" s="1028"/>
      <c r="AVF103" s="1028"/>
      <c r="AVG103" s="1028"/>
      <c r="AVH103" s="1028"/>
      <c r="AVI103" s="1028"/>
      <c r="AVJ103" s="1028"/>
      <c r="AVK103" s="1028"/>
      <c r="AVL103" s="1028"/>
      <c r="AVM103" s="1028"/>
      <c r="AVN103" s="1028"/>
      <c r="AVO103" s="1028"/>
      <c r="AVP103" s="1028"/>
      <c r="AVQ103" s="1028"/>
      <c r="AVR103" s="1028"/>
      <c r="AVS103" s="1028"/>
      <c r="AVT103" s="1028"/>
      <c r="AVU103" s="1028"/>
      <c r="AVV103" s="1028"/>
      <c r="AVW103" s="1028"/>
      <c r="AVX103" s="1028"/>
      <c r="AVY103" s="1028"/>
      <c r="AVZ103" s="1028"/>
      <c r="AWA103" s="1028"/>
      <c r="AWB103" s="1028"/>
      <c r="AWC103" s="1028"/>
      <c r="AWD103" s="1028"/>
      <c r="AWE103" s="1028"/>
      <c r="AWF103" s="1028"/>
      <c r="AWG103" s="1028"/>
      <c r="AWH103" s="1028"/>
      <c r="AWI103" s="1028"/>
      <c r="AWJ103" s="1028"/>
      <c r="AWK103" s="1028"/>
      <c r="AWL103" s="1028"/>
      <c r="AWM103" s="1028"/>
      <c r="AWN103" s="1028"/>
      <c r="AWO103" s="1028"/>
      <c r="AWP103" s="1028"/>
      <c r="AWQ103" s="1028"/>
      <c r="AWR103" s="1028"/>
      <c r="AWS103" s="1028"/>
      <c r="AWT103" s="1028"/>
      <c r="AWU103" s="1028"/>
      <c r="AWV103" s="1028"/>
      <c r="AWW103" s="1028"/>
      <c r="AWX103" s="1028"/>
      <c r="AWY103" s="1028"/>
      <c r="AWZ103" s="1028"/>
      <c r="AXA103" s="1028"/>
      <c r="AXB103" s="1028"/>
      <c r="AXC103" s="1028"/>
      <c r="AXD103" s="1028"/>
      <c r="AXE103" s="1028"/>
      <c r="AXF103" s="1028"/>
      <c r="AXG103" s="1028"/>
      <c r="AXH103" s="1028"/>
      <c r="AXI103" s="1028"/>
      <c r="AXJ103" s="1028"/>
      <c r="AXK103" s="1028"/>
      <c r="AXL103" s="1028"/>
      <c r="AXM103" s="1028"/>
      <c r="AXN103" s="1028"/>
      <c r="AXO103" s="1028"/>
      <c r="AXP103" s="1028"/>
      <c r="AXQ103" s="1028"/>
      <c r="AXR103" s="1028"/>
      <c r="AXS103" s="1028"/>
      <c r="AXT103" s="1028"/>
      <c r="AXU103" s="1028"/>
      <c r="AXV103" s="1028"/>
      <c r="AXW103" s="1028"/>
      <c r="AXX103" s="1028"/>
      <c r="AXY103" s="1028"/>
      <c r="AXZ103" s="1028"/>
      <c r="AYA103" s="1028"/>
      <c r="AYB103" s="1028"/>
      <c r="AYC103" s="1028"/>
      <c r="AYD103" s="1028"/>
      <c r="AYE103" s="1028"/>
      <c r="AYF103" s="1028"/>
      <c r="AYG103" s="1028"/>
      <c r="AYH103" s="1028"/>
      <c r="AYI103" s="1028"/>
      <c r="AYJ103" s="1028"/>
      <c r="AYK103" s="1028"/>
      <c r="AYL103" s="1028"/>
      <c r="AYM103" s="1028"/>
      <c r="AYN103" s="1028"/>
      <c r="AYO103" s="1028"/>
      <c r="AYP103" s="1028"/>
      <c r="AYQ103" s="1028"/>
      <c r="AYR103" s="1028"/>
      <c r="AYS103" s="1028"/>
      <c r="AYT103" s="1028"/>
      <c r="AYU103" s="1028"/>
      <c r="AYV103" s="1028"/>
      <c r="AYW103" s="1028"/>
      <c r="AYX103" s="1028"/>
      <c r="AYY103" s="1028"/>
      <c r="AYZ103" s="1028"/>
      <c r="AZA103" s="1028"/>
      <c r="AZB103" s="1028"/>
      <c r="AZC103" s="1028"/>
      <c r="AZD103" s="1028"/>
      <c r="AZE103" s="1028"/>
      <c r="AZF103" s="1028"/>
      <c r="AZG103" s="1028"/>
      <c r="AZH103" s="1028"/>
      <c r="AZI103" s="1028"/>
      <c r="AZJ103" s="1028"/>
      <c r="AZK103" s="1028"/>
      <c r="AZL103" s="1028"/>
      <c r="AZM103" s="1028"/>
      <c r="AZN103" s="1028"/>
      <c r="AZO103" s="1028"/>
      <c r="AZP103" s="1028"/>
      <c r="AZQ103" s="1028"/>
      <c r="AZR103" s="1028"/>
      <c r="AZS103" s="1028"/>
      <c r="AZT103" s="1028"/>
      <c r="AZU103" s="1028"/>
      <c r="AZV103" s="1028"/>
      <c r="AZW103" s="1028"/>
      <c r="AZX103" s="1028"/>
      <c r="AZY103" s="1028"/>
      <c r="AZZ103" s="1028"/>
      <c r="BAA103" s="1028"/>
      <c r="BAB103" s="1028"/>
      <c r="BAC103" s="1028"/>
      <c r="BAD103" s="1028"/>
      <c r="BAE103" s="1028"/>
      <c r="BAF103" s="1028"/>
      <c r="BAG103" s="1028"/>
      <c r="BAH103" s="1028"/>
      <c r="BAI103" s="1028"/>
      <c r="BAJ103" s="1028"/>
      <c r="BAK103" s="1028"/>
      <c r="BAL103" s="1028"/>
      <c r="BAM103" s="1028"/>
      <c r="BAN103" s="1028"/>
      <c r="BAO103" s="1028"/>
      <c r="BAP103" s="1028"/>
      <c r="BAQ103" s="1028"/>
      <c r="BAR103" s="1028"/>
      <c r="BAS103" s="1028"/>
      <c r="BAT103" s="1028"/>
      <c r="BAU103" s="1028"/>
      <c r="BAV103" s="1028"/>
      <c r="BAW103" s="1028"/>
      <c r="BAX103" s="1028"/>
      <c r="BAY103" s="1028"/>
      <c r="BAZ103" s="1028"/>
      <c r="BBA103" s="1028"/>
      <c r="BBB103" s="1028"/>
      <c r="BBC103" s="1028"/>
      <c r="BBD103" s="1028"/>
      <c r="BBE103" s="1028"/>
      <c r="BBF103" s="1028"/>
      <c r="BBG103" s="1028"/>
      <c r="BBH103" s="1028"/>
      <c r="BBI103" s="1028"/>
      <c r="BBJ103" s="1028"/>
      <c r="BBK103" s="1028"/>
      <c r="BBL103" s="1028"/>
      <c r="BBM103" s="1028"/>
      <c r="BBN103" s="1028"/>
      <c r="BBO103" s="1028"/>
      <c r="BBP103" s="1028"/>
      <c r="BBQ103" s="1028"/>
      <c r="BBR103" s="1028"/>
      <c r="BBS103" s="1028"/>
      <c r="BBT103" s="1028"/>
      <c r="BBU103" s="1028"/>
      <c r="BBV103" s="1028"/>
      <c r="BBW103" s="1028"/>
      <c r="BBX103" s="1028"/>
      <c r="BBY103" s="1028"/>
      <c r="BBZ103" s="1028"/>
      <c r="BCA103" s="1028"/>
      <c r="BCB103" s="1028"/>
      <c r="BCC103" s="1028"/>
      <c r="BCD103" s="1028"/>
      <c r="BCE103" s="1028"/>
      <c r="BCF103" s="1028"/>
      <c r="BCG103" s="1028"/>
      <c r="BCH103" s="1028"/>
      <c r="BCI103" s="1028"/>
      <c r="BCJ103" s="1028"/>
      <c r="BCK103" s="1028"/>
      <c r="BCL103" s="1028"/>
      <c r="BCM103" s="1028"/>
      <c r="BCN103" s="1028"/>
      <c r="BCO103" s="1028"/>
      <c r="BCP103" s="1028"/>
      <c r="BCQ103" s="1028"/>
      <c r="BCR103" s="1028"/>
      <c r="BCS103" s="1028"/>
      <c r="BCT103" s="1028"/>
      <c r="BCU103" s="1028"/>
      <c r="BCV103" s="1028"/>
      <c r="BCW103" s="1028"/>
      <c r="BCX103" s="1028"/>
      <c r="BCY103" s="1028"/>
      <c r="BCZ103" s="1028"/>
      <c r="BDA103" s="1028"/>
      <c r="BDB103" s="1028"/>
      <c r="BDC103" s="1028"/>
      <c r="BDD103" s="1028"/>
      <c r="BDE103" s="1028"/>
      <c r="BDF103" s="1028"/>
      <c r="BDG103" s="1028"/>
      <c r="BDH103" s="1028"/>
      <c r="BDI103" s="1028"/>
      <c r="BDJ103" s="1028"/>
      <c r="BDK103" s="1028"/>
      <c r="BDL103" s="1028"/>
      <c r="BDM103" s="1028"/>
      <c r="BDN103" s="1028"/>
      <c r="BDO103" s="1028"/>
      <c r="BDP103" s="1028"/>
      <c r="BDQ103" s="1028"/>
      <c r="BDR103" s="1028"/>
      <c r="BDS103" s="1028"/>
      <c r="BDT103" s="1028"/>
      <c r="BDU103" s="1028"/>
      <c r="BDV103" s="1028"/>
      <c r="BDW103" s="1028"/>
      <c r="BDX103" s="1028"/>
      <c r="BDY103" s="1028"/>
      <c r="BDZ103" s="1028"/>
      <c r="BEA103" s="1028"/>
      <c r="BEB103" s="1028"/>
      <c r="BEC103" s="1028"/>
      <c r="BED103" s="1028"/>
      <c r="BEE103" s="1028"/>
      <c r="BEF103" s="1028"/>
      <c r="BEG103" s="1028"/>
      <c r="BEH103" s="1028"/>
      <c r="BEI103" s="1028"/>
      <c r="BEJ103" s="1028"/>
      <c r="BEK103" s="1028"/>
      <c r="BEL103" s="1028"/>
      <c r="BEM103" s="1028"/>
      <c r="BEN103" s="1028"/>
      <c r="BEO103" s="1028"/>
      <c r="BEP103" s="1028"/>
      <c r="BEQ103" s="1028"/>
      <c r="BER103" s="1028"/>
      <c r="BES103" s="1028"/>
      <c r="BET103" s="1028"/>
      <c r="BEU103" s="1028"/>
      <c r="BEV103" s="1028"/>
      <c r="BEW103" s="1028"/>
      <c r="BEX103" s="1028"/>
      <c r="BEY103" s="1028"/>
      <c r="BEZ103" s="1028"/>
      <c r="BFA103" s="1028"/>
      <c r="BFB103" s="1028"/>
      <c r="BFC103" s="1028"/>
      <c r="BFD103" s="1028"/>
      <c r="BFE103" s="1028"/>
      <c r="BFF103" s="1028"/>
      <c r="BFG103" s="1028"/>
      <c r="BFH103" s="1028"/>
      <c r="BFI103" s="1028"/>
      <c r="BFJ103" s="1028"/>
      <c r="BFK103" s="1028"/>
      <c r="BFL103" s="1028"/>
      <c r="BFM103" s="1028"/>
      <c r="BFN103" s="1028"/>
      <c r="BFO103" s="1028"/>
      <c r="BFP103" s="1028"/>
      <c r="BFQ103" s="1028"/>
      <c r="BFR103" s="1028"/>
      <c r="BFS103" s="1028"/>
      <c r="BFT103" s="1028"/>
      <c r="BFU103" s="1028"/>
      <c r="BFV103" s="1028"/>
      <c r="BFW103" s="1028"/>
      <c r="BFX103" s="1028"/>
      <c r="BFY103" s="1028"/>
      <c r="BFZ103" s="1028"/>
      <c r="BGA103" s="1028"/>
      <c r="BGB103" s="1028"/>
      <c r="BGC103" s="1028"/>
      <c r="BGD103" s="1028"/>
      <c r="BGE103" s="1028"/>
      <c r="BGF103" s="1028"/>
      <c r="BGG103" s="1028"/>
      <c r="BGH103" s="1028"/>
      <c r="BGI103" s="1028"/>
      <c r="BGJ103" s="1028"/>
      <c r="BGK103" s="1028"/>
      <c r="BGL103" s="1028"/>
      <c r="BGM103" s="1028"/>
      <c r="BGN103" s="1028"/>
      <c r="BGO103" s="1028"/>
      <c r="BGP103" s="1028"/>
      <c r="BGQ103" s="1028"/>
      <c r="BGR103" s="1028"/>
      <c r="BGS103" s="1028"/>
      <c r="BGT103" s="1028"/>
      <c r="BGU103" s="1028"/>
      <c r="BGV103" s="1028"/>
      <c r="BGW103" s="1028"/>
      <c r="BGX103" s="1028"/>
      <c r="BGY103" s="1028"/>
      <c r="BGZ103" s="1028"/>
      <c r="BHA103" s="1028"/>
      <c r="BHB103" s="1028"/>
      <c r="BHC103" s="1028"/>
      <c r="BHD103" s="1028"/>
      <c r="BHE103" s="1028"/>
      <c r="BHF103" s="1028"/>
      <c r="BHG103" s="1028"/>
      <c r="BHH103" s="1028"/>
      <c r="BHI103" s="1028"/>
      <c r="BHJ103" s="1028"/>
      <c r="BHK103" s="1028"/>
      <c r="BHL103" s="1028"/>
      <c r="BHM103" s="1028"/>
      <c r="BHN103" s="1028"/>
      <c r="BHO103" s="1028"/>
      <c r="BHP103" s="1028"/>
      <c r="BHQ103" s="1028"/>
      <c r="BHR103" s="1028"/>
      <c r="BHS103" s="1028"/>
      <c r="BHT103" s="1028"/>
      <c r="BHU103" s="1028"/>
      <c r="BHV103" s="1028"/>
      <c r="BHW103" s="1028"/>
      <c r="BHX103" s="1028"/>
      <c r="BHY103" s="1028"/>
      <c r="BHZ103" s="1028"/>
      <c r="BIA103" s="1028"/>
      <c r="BIB103" s="1028"/>
      <c r="BIC103" s="1028"/>
      <c r="BID103" s="1028"/>
      <c r="BIE103" s="1028"/>
      <c r="BIF103" s="1028"/>
      <c r="BIG103" s="1028"/>
      <c r="BIH103" s="1028"/>
      <c r="BII103" s="1028"/>
      <c r="BIJ103" s="1028"/>
      <c r="BIK103" s="1028"/>
      <c r="BIL103" s="1028"/>
      <c r="BIM103" s="1028"/>
      <c r="BIN103" s="1028"/>
      <c r="BIO103" s="1028"/>
      <c r="BIP103" s="1028"/>
      <c r="BIQ103" s="1028"/>
      <c r="BIR103" s="1028"/>
      <c r="BIS103" s="1028"/>
      <c r="BIT103" s="1028"/>
      <c r="BIU103" s="1028"/>
      <c r="BIV103" s="1028"/>
      <c r="BIW103" s="1028"/>
      <c r="BIX103" s="1028"/>
      <c r="BIY103" s="1028"/>
      <c r="BIZ103" s="1028"/>
      <c r="BJA103" s="1028"/>
      <c r="BJB103" s="1028"/>
      <c r="BJC103" s="1028"/>
      <c r="BJD103" s="1028"/>
      <c r="BJE103" s="1028"/>
      <c r="BJF103" s="1028"/>
      <c r="BJG103" s="1028"/>
      <c r="BJH103" s="1028"/>
      <c r="BJI103" s="1028"/>
      <c r="BJJ103" s="1028"/>
      <c r="BJK103" s="1028"/>
      <c r="BJL103" s="1028"/>
      <c r="BJM103" s="1028"/>
      <c r="BJN103" s="1028"/>
      <c r="BJO103" s="1028"/>
      <c r="BJP103" s="1028"/>
      <c r="BJQ103" s="1028"/>
      <c r="BJR103" s="1028"/>
      <c r="BJS103" s="1028"/>
      <c r="BJT103" s="1028"/>
      <c r="BJU103" s="1028"/>
      <c r="BJV103" s="1028"/>
      <c r="BJW103" s="1028"/>
      <c r="BJX103" s="1028"/>
      <c r="BJY103" s="1028"/>
      <c r="BJZ103" s="1028"/>
      <c r="BKA103" s="1028"/>
      <c r="BKB103" s="1028"/>
      <c r="BKC103" s="1028"/>
      <c r="BKD103" s="1028"/>
      <c r="BKE103" s="1028"/>
      <c r="BKF103" s="1028"/>
      <c r="BKG103" s="1028"/>
      <c r="BKH103" s="1028"/>
      <c r="BKI103" s="1028"/>
      <c r="BKJ103" s="1028"/>
      <c r="BKK103" s="1028"/>
      <c r="BKL103" s="1028"/>
      <c r="BKM103" s="1028"/>
      <c r="BKN103" s="1028"/>
      <c r="BKO103" s="1028"/>
      <c r="BKP103" s="1028"/>
      <c r="BKQ103" s="1028"/>
      <c r="BKR103" s="1028"/>
      <c r="BKS103" s="1028"/>
      <c r="BKT103" s="1028"/>
      <c r="BKU103" s="1028"/>
      <c r="BKV103" s="1028"/>
      <c r="BKW103" s="1028"/>
      <c r="BKX103" s="1028"/>
      <c r="BKY103" s="1028"/>
      <c r="BKZ103" s="1028"/>
      <c r="BLA103" s="1028"/>
      <c r="BLB103" s="1028"/>
      <c r="BLC103" s="1028"/>
      <c r="BLD103" s="1028"/>
      <c r="BLE103" s="1028"/>
      <c r="BLF103" s="1028"/>
      <c r="BLG103" s="1028"/>
      <c r="BLH103" s="1028"/>
      <c r="BLI103" s="1028"/>
      <c r="BLJ103" s="1028"/>
      <c r="BLK103" s="1028"/>
      <c r="BLL103" s="1028"/>
      <c r="BLM103" s="1028"/>
      <c r="BLN103" s="1028"/>
      <c r="BLO103" s="1028"/>
      <c r="BLP103" s="1028"/>
      <c r="BLQ103" s="1028"/>
      <c r="BLR103" s="1028"/>
      <c r="BLS103" s="1028"/>
      <c r="BLT103" s="1028"/>
      <c r="BLU103" s="1028"/>
      <c r="BLV103" s="1028"/>
      <c r="BLW103" s="1028"/>
      <c r="BLX103" s="1028"/>
      <c r="BLY103" s="1028"/>
      <c r="BLZ103" s="1028"/>
      <c r="BMA103" s="1028"/>
      <c r="BMB103" s="1028"/>
      <c r="BMC103" s="1028"/>
      <c r="BMD103" s="1028"/>
      <c r="BME103" s="1028"/>
      <c r="BMF103" s="1028"/>
      <c r="BMG103" s="1028"/>
      <c r="BMH103" s="1028"/>
      <c r="BMI103" s="1028"/>
      <c r="BMJ103" s="1028"/>
      <c r="BMK103" s="1028"/>
      <c r="BML103" s="1028"/>
      <c r="BMM103" s="1028"/>
      <c r="BMN103" s="1028"/>
      <c r="BMO103" s="1028"/>
      <c r="BMP103" s="1028"/>
      <c r="BMQ103" s="1028"/>
      <c r="BMR103" s="1028"/>
      <c r="BMS103" s="1028"/>
      <c r="BMT103" s="1028"/>
      <c r="BMU103" s="1028"/>
      <c r="BMV103" s="1028"/>
      <c r="BMW103" s="1028"/>
      <c r="BMX103" s="1028"/>
      <c r="BMY103" s="1028"/>
      <c r="BMZ103" s="1028"/>
      <c r="BNA103" s="1028"/>
      <c r="BNB103" s="1028"/>
      <c r="BNC103" s="1028"/>
      <c r="BND103" s="1028"/>
      <c r="BNE103" s="1028"/>
      <c r="BNF103" s="1028"/>
      <c r="BNG103" s="1028"/>
      <c r="BNH103" s="1028"/>
      <c r="BNI103" s="1028"/>
      <c r="BNJ103" s="1028"/>
      <c r="BNK103" s="1028"/>
      <c r="BNL103" s="1028"/>
      <c r="BNM103" s="1028"/>
      <c r="BNN103" s="1028"/>
      <c r="BNO103" s="1028"/>
      <c r="BNP103" s="1028"/>
      <c r="BNQ103" s="1028"/>
      <c r="BNR103" s="1028"/>
      <c r="BNS103" s="1028"/>
      <c r="BNT103" s="1028"/>
      <c r="BNU103" s="1028"/>
      <c r="BNV103" s="1028"/>
      <c r="BNW103" s="1028"/>
      <c r="BNX103" s="1028"/>
      <c r="BNY103" s="1028"/>
      <c r="BNZ103" s="1028"/>
      <c r="BOA103" s="1028"/>
      <c r="BOB103" s="1028"/>
      <c r="BOC103" s="1028"/>
      <c r="BOD103" s="1028"/>
      <c r="BOE103" s="1028"/>
      <c r="BOF103" s="1028"/>
      <c r="BOG103" s="1028"/>
      <c r="BOH103" s="1028"/>
      <c r="BOI103" s="1028"/>
      <c r="BOJ103" s="1028"/>
      <c r="BOK103" s="1028"/>
      <c r="BOL103" s="1028"/>
      <c r="BOM103" s="1028"/>
      <c r="BON103" s="1028"/>
      <c r="BOO103" s="1028"/>
      <c r="BOP103" s="1028"/>
      <c r="BOQ103" s="1028"/>
      <c r="BOR103" s="1028"/>
      <c r="BOS103" s="1028"/>
      <c r="BOT103" s="1028"/>
      <c r="BOU103" s="1028"/>
      <c r="BOV103" s="1028"/>
      <c r="BOW103" s="1028"/>
      <c r="BOX103" s="1028"/>
      <c r="BOY103" s="1028"/>
      <c r="BOZ103" s="1028"/>
      <c r="BPA103" s="1028"/>
      <c r="BPB103" s="1028"/>
      <c r="BPC103" s="1028"/>
      <c r="BPD103" s="1028"/>
      <c r="BPE103" s="1028"/>
      <c r="BPF103" s="1028"/>
      <c r="BPG103" s="1028"/>
      <c r="BPH103" s="1028"/>
      <c r="BPI103" s="1028"/>
      <c r="BPJ103" s="1028"/>
      <c r="BPK103" s="1028"/>
      <c r="BPL103" s="1028"/>
      <c r="BPM103" s="1028"/>
      <c r="BPN103" s="1028"/>
      <c r="BPO103" s="1028"/>
      <c r="BPP103" s="1028"/>
      <c r="BPQ103" s="1028"/>
      <c r="BPR103" s="1028"/>
      <c r="BPS103" s="1028"/>
      <c r="BPT103" s="1028"/>
      <c r="BPU103" s="1028"/>
      <c r="BPV103" s="1028"/>
      <c r="BPW103" s="1028"/>
      <c r="BPX103" s="1028"/>
      <c r="BPY103" s="1028"/>
      <c r="BPZ103" s="1028"/>
      <c r="BQA103" s="1028"/>
      <c r="BQB103" s="1028"/>
      <c r="BQC103" s="1028"/>
      <c r="BQD103" s="1028"/>
      <c r="BQE103" s="1028"/>
      <c r="BQF103" s="1028"/>
      <c r="BQG103" s="1028"/>
      <c r="BQH103" s="1028"/>
      <c r="BQI103" s="1028"/>
      <c r="BQJ103" s="1028"/>
      <c r="BQK103" s="1028"/>
      <c r="BQL103" s="1028"/>
      <c r="BQM103" s="1028"/>
      <c r="BQN103" s="1028"/>
      <c r="BQO103" s="1028"/>
      <c r="BQP103" s="1028"/>
      <c r="BQQ103" s="1028"/>
      <c r="BQR103" s="1028"/>
      <c r="BQS103" s="1028"/>
      <c r="BQT103" s="1028"/>
      <c r="BQU103" s="1028"/>
      <c r="BQV103" s="1028"/>
      <c r="BQW103" s="1028"/>
      <c r="BQX103" s="1028"/>
      <c r="BQY103" s="1028"/>
      <c r="BQZ103" s="1028"/>
      <c r="BRA103" s="1028"/>
      <c r="BRB103" s="1028"/>
      <c r="BRC103" s="1028"/>
      <c r="BRD103" s="1028"/>
      <c r="BRE103" s="1028"/>
      <c r="BRF103" s="1028"/>
      <c r="BRG103" s="1028"/>
      <c r="BRH103" s="1028"/>
      <c r="BRI103" s="1028"/>
      <c r="BRJ103" s="1028"/>
      <c r="BRK103" s="1028"/>
      <c r="BRL103" s="1028"/>
      <c r="BRM103" s="1028"/>
      <c r="BRN103" s="1028"/>
      <c r="BRO103" s="1028"/>
      <c r="BRP103" s="1028"/>
      <c r="BRQ103" s="1028"/>
      <c r="BRR103" s="1028"/>
      <c r="BRS103" s="1028"/>
      <c r="BRT103" s="1028"/>
      <c r="BRU103" s="1028"/>
      <c r="BRV103" s="1028"/>
      <c r="BRW103" s="1028"/>
      <c r="BRX103" s="1028"/>
      <c r="BRY103" s="1028"/>
      <c r="BRZ103" s="1028"/>
      <c r="BSA103" s="1028"/>
      <c r="BSB103" s="1028"/>
      <c r="BSC103" s="1028"/>
      <c r="BSD103" s="1028"/>
      <c r="BSE103" s="1028"/>
      <c r="BSF103" s="1028"/>
      <c r="BSG103" s="1028"/>
      <c r="BSH103" s="1028"/>
      <c r="BSI103" s="1028"/>
      <c r="BSJ103" s="1028"/>
      <c r="BSK103" s="1028"/>
      <c r="BSL103" s="1028"/>
      <c r="BSM103" s="1028"/>
      <c r="BSN103" s="1028"/>
      <c r="BSO103" s="1028"/>
      <c r="BSP103" s="1028"/>
      <c r="BSQ103" s="1028"/>
      <c r="BSR103" s="1028"/>
      <c r="BSS103" s="1028"/>
      <c r="BST103" s="1028"/>
      <c r="BSU103" s="1028"/>
      <c r="BSV103" s="1028"/>
      <c r="BSW103" s="1028"/>
      <c r="BSX103" s="1028"/>
      <c r="BSY103" s="1028"/>
      <c r="BSZ103" s="1028"/>
      <c r="BTA103" s="1028"/>
      <c r="BTB103" s="1028"/>
      <c r="BTC103" s="1028"/>
      <c r="BTD103" s="1028"/>
      <c r="BTE103" s="1028"/>
      <c r="BTF103" s="1028"/>
      <c r="BTG103" s="1028"/>
      <c r="BTH103" s="1028"/>
      <c r="BTI103" s="1028"/>
      <c r="BTJ103" s="1028"/>
      <c r="BTK103" s="1028"/>
      <c r="BTL103" s="1028"/>
      <c r="BTM103" s="1028"/>
      <c r="BTN103" s="1028"/>
      <c r="BTO103" s="1028"/>
      <c r="BTP103" s="1028"/>
      <c r="BTQ103" s="1028"/>
      <c r="BTR103" s="1028"/>
      <c r="BTS103" s="1028"/>
      <c r="BTT103" s="1028"/>
      <c r="BTU103" s="1028"/>
      <c r="BTV103" s="1028"/>
      <c r="BTW103" s="1028"/>
      <c r="BTX103" s="1028"/>
      <c r="BTY103" s="1028"/>
      <c r="BTZ103" s="1028"/>
      <c r="BUA103" s="1028"/>
      <c r="BUB103" s="1028"/>
      <c r="BUC103" s="1028"/>
      <c r="BUD103" s="1028"/>
      <c r="BUE103" s="1028"/>
      <c r="BUF103" s="1028"/>
      <c r="BUG103" s="1028"/>
      <c r="BUH103" s="1028"/>
      <c r="BUI103" s="1028"/>
      <c r="BUJ103" s="1028"/>
      <c r="BUK103" s="1028"/>
      <c r="BUL103" s="1028"/>
      <c r="BUM103" s="1028"/>
      <c r="BUN103" s="1028"/>
      <c r="BUO103" s="1028"/>
      <c r="BUP103" s="1028"/>
      <c r="BUQ103" s="1028"/>
      <c r="BUR103" s="1028"/>
      <c r="BUS103" s="1028"/>
      <c r="BUT103" s="1028"/>
      <c r="BUU103" s="1028"/>
      <c r="BUV103" s="1028"/>
      <c r="BUW103" s="1028"/>
      <c r="BUX103" s="1028"/>
      <c r="BUY103" s="1028"/>
      <c r="BUZ103" s="1028"/>
      <c r="BVA103" s="1028"/>
      <c r="BVB103" s="1028"/>
      <c r="BVC103" s="1028"/>
      <c r="BVD103" s="1028"/>
      <c r="BVE103" s="1028"/>
      <c r="BVF103" s="1028"/>
      <c r="BVG103" s="1028"/>
      <c r="BVH103" s="1028"/>
      <c r="BVI103" s="1028"/>
      <c r="BVJ103" s="1028"/>
      <c r="BVK103" s="1028"/>
      <c r="BVL103" s="1028"/>
      <c r="BVM103" s="1028"/>
      <c r="BVN103" s="1028"/>
      <c r="BVO103" s="1028"/>
      <c r="BVP103" s="1028"/>
      <c r="BVQ103" s="1028"/>
      <c r="BVR103" s="1028"/>
      <c r="BVS103" s="1028"/>
      <c r="BVT103" s="1028"/>
      <c r="BVU103" s="1028"/>
      <c r="BVV103" s="1028"/>
      <c r="BVW103" s="1028"/>
      <c r="BVX103" s="1028"/>
      <c r="BVY103" s="1028"/>
      <c r="BVZ103" s="1028"/>
      <c r="BWA103" s="1028"/>
      <c r="BWB103" s="1028"/>
      <c r="BWC103" s="1028"/>
      <c r="BWD103" s="1028"/>
      <c r="BWE103" s="1028"/>
      <c r="BWF103" s="1028"/>
      <c r="BWG103" s="1028"/>
      <c r="BWH103" s="1028"/>
      <c r="BWI103" s="1028"/>
      <c r="BWJ103" s="1028"/>
      <c r="BWK103" s="1028"/>
      <c r="BWL103" s="1028"/>
      <c r="BWM103" s="1028"/>
      <c r="BWN103" s="1028"/>
      <c r="BWO103" s="1028"/>
      <c r="BWP103" s="1028"/>
      <c r="BWQ103" s="1028"/>
      <c r="BWR103" s="1028"/>
      <c r="BWS103" s="1028"/>
      <c r="BWT103" s="1028"/>
      <c r="BWU103" s="1028"/>
      <c r="BWV103" s="1028"/>
      <c r="BWW103" s="1028"/>
      <c r="BWX103" s="1028"/>
      <c r="BWY103" s="1028"/>
      <c r="BWZ103" s="1028"/>
      <c r="BXA103" s="1028"/>
      <c r="BXB103" s="1028"/>
      <c r="BXC103" s="1028"/>
      <c r="BXD103" s="1028"/>
      <c r="BXE103" s="1028"/>
      <c r="BXF103" s="1028"/>
      <c r="BXG103" s="1028"/>
      <c r="BXH103" s="1028"/>
      <c r="BXI103" s="1028"/>
      <c r="BXJ103" s="1028"/>
      <c r="BXK103" s="1028"/>
      <c r="BXL103" s="1028"/>
      <c r="BXM103" s="1028"/>
      <c r="BXN103" s="1028"/>
      <c r="BXO103" s="1028"/>
      <c r="BXP103" s="1028"/>
      <c r="BXQ103" s="1028"/>
      <c r="BXR103" s="1028"/>
      <c r="BXS103" s="1028"/>
      <c r="BXT103" s="1028"/>
      <c r="BXU103" s="1028"/>
      <c r="BXV103" s="1028"/>
      <c r="BXW103" s="1028"/>
      <c r="BXX103" s="1028"/>
      <c r="BXY103" s="1028"/>
      <c r="BXZ103" s="1028"/>
      <c r="BYA103" s="1028"/>
      <c r="BYB103" s="1028"/>
      <c r="BYC103" s="1028"/>
      <c r="BYD103" s="1028"/>
      <c r="BYE103" s="1028"/>
      <c r="BYF103" s="1028"/>
      <c r="BYG103" s="1028"/>
      <c r="BYH103" s="1028"/>
      <c r="BYI103" s="1028"/>
      <c r="BYJ103" s="1028"/>
      <c r="BYK103" s="1028"/>
      <c r="BYL103" s="1028"/>
      <c r="BYM103" s="1028"/>
      <c r="BYN103" s="1028"/>
      <c r="BYO103" s="1028"/>
      <c r="BYP103" s="1028"/>
      <c r="BYQ103" s="1028"/>
      <c r="BYR103" s="1028"/>
      <c r="BYS103" s="1028"/>
      <c r="BYT103" s="1028"/>
      <c r="BYU103" s="1028"/>
      <c r="BYV103" s="1028"/>
      <c r="BYW103" s="1028"/>
      <c r="BYX103" s="1028"/>
      <c r="BYY103" s="1028"/>
      <c r="BYZ103" s="1028"/>
      <c r="BZA103" s="1028"/>
      <c r="BZB103" s="1028"/>
      <c r="BZC103" s="1028"/>
      <c r="BZD103" s="1028"/>
      <c r="BZE103" s="1028"/>
      <c r="BZF103" s="1028"/>
      <c r="BZG103" s="1028"/>
      <c r="BZH103" s="1028"/>
      <c r="BZI103" s="1028"/>
      <c r="BZJ103" s="1028"/>
      <c r="BZK103" s="1028"/>
      <c r="BZL103" s="1028"/>
      <c r="BZM103" s="1028"/>
      <c r="BZN103" s="1028"/>
      <c r="BZO103" s="1028"/>
      <c r="BZP103" s="1028"/>
      <c r="BZQ103" s="1028"/>
      <c r="BZR103" s="1028"/>
      <c r="BZS103" s="1028"/>
      <c r="BZT103" s="1028"/>
      <c r="BZU103" s="1028"/>
      <c r="BZV103" s="1028"/>
      <c r="BZW103" s="1028"/>
      <c r="BZX103" s="1028"/>
      <c r="BZY103" s="1028"/>
      <c r="BZZ103" s="1028"/>
      <c r="CAA103" s="1028"/>
      <c r="CAB103" s="1028"/>
      <c r="CAC103" s="1028"/>
      <c r="CAD103" s="1028"/>
      <c r="CAE103" s="1028"/>
      <c r="CAF103" s="1028"/>
      <c r="CAG103" s="1028"/>
      <c r="CAH103" s="1028"/>
      <c r="CAI103" s="1028"/>
      <c r="CAJ103" s="1028"/>
      <c r="CAK103" s="1028"/>
      <c r="CAL103" s="1028"/>
      <c r="CAM103" s="1028"/>
      <c r="CAN103" s="1028"/>
      <c r="CAO103" s="1028"/>
      <c r="CAP103" s="1028"/>
      <c r="CAQ103" s="1028"/>
      <c r="CAR103" s="1028"/>
      <c r="CAS103" s="1028"/>
      <c r="CAT103" s="1028"/>
      <c r="CAU103" s="1028"/>
      <c r="CAV103" s="1028"/>
      <c r="CAW103" s="1028"/>
      <c r="CAX103" s="1028"/>
      <c r="CAY103" s="1028"/>
      <c r="CAZ103" s="1028"/>
      <c r="CBA103" s="1028"/>
      <c r="CBB103" s="1028"/>
      <c r="CBC103" s="1028"/>
      <c r="CBD103" s="1028"/>
      <c r="CBE103" s="1028"/>
      <c r="CBF103" s="1028"/>
      <c r="CBG103" s="1028"/>
      <c r="CBH103" s="1028"/>
      <c r="CBI103" s="1028"/>
      <c r="CBJ103" s="1028"/>
      <c r="CBK103" s="1028"/>
      <c r="CBL103" s="1028"/>
      <c r="CBM103" s="1028"/>
      <c r="CBN103" s="1028"/>
      <c r="CBO103" s="1028"/>
      <c r="CBP103" s="1028"/>
      <c r="CBQ103" s="1028"/>
      <c r="CBR103" s="1028"/>
      <c r="CBS103" s="1028"/>
      <c r="CBT103" s="1028"/>
      <c r="CBU103" s="1028"/>
      <c r="CBV103" s="1028"/>
      <c r="CBW103" s="1028"/>
      <c r="CBX103" s="1028"/>
      <c r="CBY103" s="1028"/>
      <c r="CBZ103" s="1028"/>
      <c r="CCA103" s="1028"/>
      <c r="CCB103" s="1028"/>
      <c r="CCC103" s="1028"/>
      <c r="CCD103" s="1028"/>
      <c r="CCE103" s="1028"/>
      <c r="CCF103" s="1028"/>
      <c r="CCG103" s="1028"/>
      <c r="CCH103" s="1028"/>
      <c r="CCI103" s="1028"/>
      <c r="CCJ103" s="1028"/>
      <c r="CCK103" s="1028"/>
      <c r="CCL103" s="1028"/>
      <c r="CCM103" s="1028"/>
      <c r="CCN103" s="1028"/>
      <c r="CCO103" s="1028"/>
      <c r="CCP103" s="1028"/>
      <c r="CCQ103" s="1028"/>
      <c r="CCR103" s="1028"/>
      <c r="CCS103" s="1028"/>
      <c r="CCT103" s="1028"/>
      <c r="CCU103" s="1028"/>
      <c r="CCV103" s="1028"/>
      <c r="CCW103" s="1028"/>
      <c r="CCX103" s="1028"/>
      <c r="CCY103" s="1028"/>
      <c r="CCZ103" s="1028"/>
      <c r="CDA103" s="1028"/>
      <c r="CDB103" s="1028"/>
      <c r="CDC103" s="1028"/>
      <c r="CDD103" s="1028"/>
      <c r="CDE103" s="1028"/>
      <c r="CDF103" s="1028"/>
      <c r="CDG103" s="1028"/>
      <c r="CDH103" s="1028"/>
      <c r="CDI103" s="1028"/>
      <c r="CDJ103" s="1028"/>
      <c r="CDK103" s="1028"/>
      <c r="CDL103" s="1028"/>
      <c r="CDM103" s="1028"/>
      <c r="CDN103" s="1028"/>
      <c r="CDO103" s="1028"/>
      <c r="CDP103" s="1028"/>
      <c r="CDQ103" s="1028"/>
      <c r="CDR103" s="1028"/>
      <c r="CDS103" s="1028"/>
      <c r="CDT103" s="1028"/>
      <c r="CDU103" s="1028"/>
      <c r="CDV103" s="1028"/>
      <c r="CDW103" s="1028"/>
      <c r="CDX103" s="1028"/>
      <c r="CDY103" s="1028"/>
      <c r="CDZ103" s="1028"/>
      <c r="CEA103" s="1028"/>
      <c r="CEB103" s="1028"/>
      <c r="CEC103" s="1028"/>
      <c r="CED103" s="1028"/>
      <c r="CEE103" s="1028"/>
      <c r="CEF103" s="1028"/>
      <c r="CEG103" s="1028"/>
      <c r="CEH103" s="1028"/>
      <c r="CEI103" s="1028"/>
      <c r="CEJ103" s="1028"/>
      <c r="CEK103" s="1028"/>
      <c r="CEL103" s="1028"/>
      <c r="CEM103" s="1028"/>
      <c r="CEN103" s="1028"/>
      <c r="CEO103" s="1028"/>
      <c r="CEP103" s="1028"/>
      <c r="CEQ103" s="1028"/>
      <c r="CER103" s="1028"/>
      <c r="CES103" s="1028"/>
      <c r="CET103" s="1028"/>
      <c r="CEU103" s="1028"/>
      <c r="CEV103" s="1028"/>
      <c r="CEW103" s="1028"/>
      <c r="CEX103" s="1028"/>
      <c r="CEY103" s="1028"/>
      <c r="CEZ103" s="1028"/>
      <c r="CFA103" s="1028"/>
      <c r="CFB103" s="1028"/>
      <c r="CFC103" s="1028"/>
      <c r="CFD103" s="1028"/>
      <c r="CFE103" s="1028"/>
      <c r="CFF103" s="1028"/>
      <c r="CFG103" s="1028"/>
      <c r="CFH103" s="1028"/>
      <c r="CFI103" s="1028"/>
      <c r="CFJ103" s="1028"/>
      <c r="CFK103" s="1028"/>
      <c r="CFL103" s="1028"/>
      <c r="CFM103" s="1028"/>
      <c r="CFN103" s="1028"/>
      <c r="CFO103" s="1028"/>
      <c r="CFP103" s="1028"/>
      <c r="CFQ103" s="1028"/>
      <c r="CFR103" s="1028"/>
      <c r="CFS103" s="1028"/>
      <c r="CFT103" s="1028"/>
      <c r="CFU103" s="1028"/>
      <c r="CFV103" s="1028"/>
      <c r="CFW103" s="1028"/>
      <c r="CFX103" s="1028"/>
      <c r="CFY103" s="1028"/>
      <c r="CFZ103" s="1028"/>
      <c r="CGA103" s="1028"/>
      <c r="CGB103" s="1028"/>
      <c r="CGC103" s="1028"/>
      <c r="CGD103" s="1028"/>
      <c r="CGE103" s="1028"/>
      <c r="CGF103" s="1028"/>
      <c r="CGG103" s="1028"/>
      <c r="CGH103" s="1028"/>
      <c r="CGI103" s="1028"/>
      <c r="CGJ103" s="1028"/>
      <c r="CGK103" s="1028"/>
      <c r="CGL103" s="1028"/>
      <c r="CGM103" s="1028"/>
      <c r="CGN103" s="1028"/>
      <c r="CGO103" s="1028"/>
      <c r="CGP103" s="1028"/>
      <c r="CGQ103" s="1028"/>
      <c r="CGR103" s="1028"/>
      <c r="CGS103" s="1028"/>
      <c r="CGT103" s="1028"/>
      <c r="CGU103" s="1028"/>
      <c r="CGV103" s="1028"/>
      <c r="CGW103" s="1028"/>
      <c r="CGX103" s="1028"/>
      <c r="CGY103" s="1028"/>
      <c r="CGZ103" s="1028"/>
      <c r="CHA103" s="1028"/>
      <c r="CHB103" s="1028"/>
      <c r="CHC103" s="1028"/>
      <c r="CHD103" s="1028"/>
      <c r="CHE103" s="1028"/>
      <c r="CHF103" s="1028"/>
      <c r="CHG103" s="1028"/>
      <c r="CHH103" s="1028"/>
      <c r="CHI103" s="1028"/>
      <c r="CHJ103" s="1028"/>
      <c r="CHK103" s="1028"/>
      <c r="CHL103" s="1028"/>
      <c r="CHM103" s="1028"/>
      <c r="CHN103" s="1028"/>
      <c r="CHO103" s="1028"/>
      <c r="CHP103" s="1028"/>
      <c r="CHQ103" s="1028"/>
      <c r="CHR103" s="1028"/>
      <c r="CHS103" s="1028"/>
      <c r="CHT103" s="1028"/>
      <c r="CHU103" s="1028"/>
      <c r="CHV103" s="1028"/>
      <c r="CHW103" s="1028"/>
      <c r="CHX103" s="1028"/>
      <c r="CHY103" s="1028"/>
      <c r="CHZ103" s="1028"/>
      <c r="CIA103" s="1028"/>
      <c r="CIB103" s="1028"/>
      <c r="CIC103" s="1028"/>
      <c r="CID103" s="1028"/>
      <c r="CIE103" s="1028"/>
      <c r="CIF103" s="1028"/>
      <c r="CIG103" s="1028"/>
      <c r="CIH103" s="1028"/>
      <c r="CII103" s="1028"/>
      <c r="CIJ103" s="1028"/>
      <c r="CIK103" s="1028"/>
      <c r="CIL103" s="1028"/>
      <c r="CIM103" s="1028"/>
      <c r="CIN103" s="1028"/>
      <c r="CIO103" s="1028"/>
      <c r="CIP103" s="1028"/>
      <c r="CIQ103" s="1028"/>
      <c r="CIR103" s="1028"/>
      <c r="CIS103" s="1028"/>
      <c r="CIT103" s="1028"/>
      <c r="CIU103" s="1028"/>
      <c r="CIV103" s="1028"/>
      <c r="CIW103" s="1028"/>
      <c r="CIX103" s="1028"/>
      <c r="CIY103" s="1028"/>
      <c r="CIZ103" s="1028"/>
      <c r="CJA103" s="1028"/>
      <c r="CJB103" s="1028"/>
      <c r="CJC103" s="1028"/>
      <c r="CJD103" s="1028"/>
      <c r="CJE103" s="1028"/>
      <c r="CJF103" s="1028"/>
      <c r="CJG103" s="1028"/>
      <c r="CJH103" s="1028"/>
      <c r="CJI103" s="1028"/>
      <c r="CJJ103" s="1028"/>
      <c r="CJK103" s="1028"/>
      <c r="CJL103" s="1028"/>
      <c r="CJM103" s="1028"/>
      <c r="CJN103" s="1028"/>
      <c r="CJO103" s="1028"/>
      <c r="CJP103" s="1028"/>
      <c r="CJQ103" s="1028"/>
      <c r="CJR103" s="1028"/>
      <c r="CJS103" s="1028"/>
      <c r="CJT103" s="1028"/>
      <c r="CJU103" s="1028"/>
      <c r="CJV103" s="1028"/>
      <c r="CJW103" s="1028"/>
      <c r="CJX103" s="1028"/>
      <c r="CJY103" s="1028"/>
      <c r="CJZ103" s="1028"/>
      <c r="CKA103" s="1028"/>
      <c r="CKB103" s="1028"/>
      <c r="CKC103" s="1028"/>
      <c r="CKD103" s="1028"/>
      <c r="CKE103" s="1028"/>
      <c r="CKF103" s="1028"/>
      <c r="CKG103" s="1028"/>
      <c r="CKH103" s="1028"/>
      <c r="CKI103" s="1028"/>
      <c r="CKJ103" s="1028"/>
      <c r="CKK103" s="1028"/>
      <c r="CKL103" s="1028"/>
      <c r="CKM103" s="1028"/>
      <c r="CKN103" s="1028"/>
      <c r="CKO103" s="1028"/>
      <c r="CKP103" s="1028"/>
      <c r="CKQ103" s="1028"/>
      <c r="CKR103" s="1028"/>
      <c r="CKS103" s="1028"/>
      <c r="CKT103" s="1028"/>
      <c r="CKU103" s="1028"/>
      <c r="CKV103" s="1028"/>
      <c r="CKW103" s="1028"/>
      <c r="CKX103" s="1028"/>
      <c r="CKY103" s="1028"/>
      <c r="CKZ103" s="1028"/>
      <c r="CLA103" s="1028"/>
      <c r="CLB103" s="1028"/>
      <c r="CLC103" s="1028"/>
      <c r="CLD103" s="1028"/>
      <c r="CLE103" s="1028"/>
      <c r="CLF103" s="1028"/>
      <c r="CLG103" s="1028"/>
      <c r="CLH103" s="1028"/>
      <c r="CLI103" s="1028"/>
      <c r="CLJ103" s="1028"/>
      <c r="CLK103" s="1028"/>
      <c r="CLL103" s="1028"/>
      <c r="CLM103" s="1028"/>
      <c r="CLN103" s="1028"/>
      <c r="CLO103" s="1028"/>
      <c r="CLP103" s="1028"/>
      <c r="CLQ103" s="1028"/>
      <c r="CLR103" s="1028"/>
      <c r="CLS103" s="1028"/>
      <c r="CLT103" s="1028"/>
      <c r="CLU103" s="1028"/>
      <c r="CLV103" s="1028"/>
      <c r="CLW103" s="1028"/>
      <c r="CLX103" s="1028"/>
      <c r="CLY103" s="1028"/>
      <c r="CLZ103" s="1028"/>
      <c r="CMA103" s="1028"/>
      <c r="CMB103" s="1028"/>
      <c r="CMC103" s="1028"/>
      <c r="CMD103" s="1028"/>
      <c r="CME103" s="1028"/>
      <c r="CMF103" s="1028"/>
      <c r="CMG103" s="1028"/>
      <c r="CMH103" s="1028"/>
      <c r="CMI103" s="1028"/>
      <c r="CMJ103" s="1028"/>
      <c r="CMK103" s="1028"/>
      <c r="CML103" s="1028"/>
      <c r="CMM103" s="1028"/>
      <c r="CMN103" s="1028"/>
      <c r="CMO103" s="1028"/>
      <c r="CMP103" s="1028"/>
      <c r="CMQ103" s="1028"/>
      <c r="CMR103" s="1028"/>
      <c r="CMS103" s="1028"/>
      <c r="CMT103" s="1028"/>
      <c r="CMU103" s="1028"/>
      <c r="CMV103" s="1028"/>
      <c r="CMW103" s="1028"/>
      <c r="CMX103" s="1028"/>
      <c r="CMY103" s="1028"/>
      <c r="CMZ103" s="1028"/>
      <c r="CNA103" s="1028"/>
      <c r="CNB103" s="1028"/>
      <c r="CNC103" s="1028"/>
      <c r="CND103" s="1028"/>
      <c r="CNE103" s="1028"/>
      <c r="CNF103" s="1028"/>
      <c r="CNG103" s="1028"/>
      <c r="CNH103" s="1028"/>
      <c r="CNI103" s="1028"/>
      <c r="CNJ103" s="1028"/>
      <c r="CNK103" s="1028"/>
      <c r="CNL103" s="1028"/>
      <c r="CNM103" s="1028"/>
      <c r="CNN103" s="1028"/>
      <c r="CNO103" s="1028"/>
      <c r="CNP103" s="1028"/>
      <c r="CNQ103" s="1028"/>
      <c r="CNR103" s="1028"/>
      <c r="CNS103" s="1028"/>
      <c r="CNT103" s="1028"/>
      <c r="CNU103" s="1028"/>
      <c r="CNV103" s="1028"/>
      <c r="CNW103" s="1028"/>
      <c r="CNX103" s="1028"/>
      <c r="CNY103" s="1028"/>
      <c r="CNZ103" s="1028"/>
      <c r="COA103" s="1028"/>
      <c r="COB103" s="1028"/>
      <c r="COC103" s="1028"/>
      <c r="COD103" s="1028"/>
      <c r="COE103" s="1028"/>
      <c r="COF103" s="1028"/>
      <c r="COG103" s="1028"/>
      <c r="COH103" s="1028"/>
      <c r="COI103" s="1028"/>
      <c r="COJ103" s="1028"/>
      <c r="COK103" s="1028"/>
      <c r="COL103" s="1028"/>
      <c r="COM103" s="1028"/>
      <c r="CON103" s="1028"/>
      <c r="COO103" s="1028"/>
      <c r="COP103" s="1028"/>
      <c r="COQ103" s="1028"/>
      <c r="COR103" s="1028"/>
      <c r="COS103" s="1028"/>
      <c r="COT103" s="1028"/>
      <c r="COU103" s="1028"/>
      <c r="COV103" s="1028"/>
      <c r="COW103" s="1028"/>
      <c r="COX103" s="1028"/>
      <c r="COY103" s="1028"/>
      <c r="COZ103" s="1028"/>
      <c r="CPA103" s="1028"/>
      <c r="CPB103" s="1028"/>
      <c r="CPC103" s="1028"/>
      <c r="CPD103" s="1028"/>
      <c r="CPE103" s="1028"/>
      <c r="CPF103" s="1028"/>
      <c r="CPG103" s="1028"/>
      <c r="CPH103" s="1028"/>
      <c r="CPI103" s="1028"/>
      <c r="CPJ103" s="1028"/>
      <c r="CPK103" s="1028"/>
      <c r="CPL103" s="1028"/>
      <c r="CPM103" s="1028"/>
      <c r="CPN103" s="1028"/>
      <c r="CPO103" s="1028"/>
      <c r="CPP103" s="1028"/>
      <c r="CPQ103" s="1028"/>
      <c r="CPR103" s="1028"/>
      <c r="CPS103" s="1028"/>
      <c r="CPT103" s="1028"/>
      <c r="CPU103" s="1028"/>
      <c r="CPV103" s="1028"/>
      <c r="CPW103" s="1028"/>
      <c r="CPX103" s="1028"/>
      <c r="CPY103" s="1028"/>
      <c r="CPZ103" s="1028"/>
      <c r="CQA103" s="1028"/>
      <c r="CQB103" s="1028"/>
      <c r="CQC103" s="1028"/>
      <c r="CQD103" s="1028"/>
      <c r="CQE103" s="1028"/>
      <c r="CQF103" s="1028"/>
      <c r="CQG103" s="1028"/>
      <c r="CQH103" s="1028"/>
      <c r="CQI103" s="1028"/>
      <c r="CQJ103" s="1028"/>
      <c r="CQK103" s="1028"/>
      <c r="CQL103" s="1028"/>
      <c r="CQM103" s="1028"/>
      <c r="CQN103" s="1028"/>
      <c r="CQO103" s="1028"/>
      <c r="CQP103" s="1028"/>
      <c r="CQQ103" s="1028"/>
      <c r="CQR103" s="1028"/>
      <c r="CQS103" s="1028"/>
      <c r="CQT103" s="1028"/>
      <c r="CQU103" s="1028"/>
      <c r="CQV103" s="1028"/>
      <c r="CQW103" s="1028"/>
      <c r="CQX103" s="1028"/>
      <c r="CQY103" s="1028"/>
      <c r="CQZ103" s="1028"/>
      <c r="CRA103" s="1028"/>
      <c r="CRB103" s="1028"/>
      <c r="CRC103" s="1028"/>
      <c r="CRD103" s="1028"/>
      <c r="CRE103" s="1028"/>
      <c r="CRF103" s="1028"/>
      <c r="CRG103" s="1028"/>
      <c r="CRH103" s="1028"/>
      <c r="CRI103" s="1028"/>
      <c r="CRJ103" s="1028"/>
      <c r="CRK103" s="1028"/>
      <c r="CRL103" s="1028"/>
      <c r="CRM103" s="1028"/>
      <c r="CRN103" s="1028"/>
      <c r="CRO103" s="1028"/>
      <c r="CRP103" s="1028"/>
      <c r="CRQ103" s="1028"/>
      <c r="CRR103" s="1028"/>
      <c r="CRS103" s="1028"/>
      <c r="CRT103" s="1028"/>
      <c r="CRU103" s="1028"/>
      <c r="CRV103" s="1028"/>
      <c r="CRW103" s="1028"/>
      <c r="CRX103" s="1028"/>
      <c r="CRY103" s="1028"/>
      <c r="CRZ103" s="1028"/>
      <c r="CSA103" s="1028"/>
      <c r="CSB103" s="1028"/>
      <c r="CSC103" s="1028"/>
      <c r="CSD103" s="1028"/>
      <c r="CSE103" s="1028"/>
      <c r="CSF103" s="1028"/>
      <c r="CSG103" s="1028"/>
      <c r="CSH103" s="1028"/>
      <c r="CSI103" s="1028"/>
      <c r="CSJ103" s="1028"/>
      <c r="CSK103" s="1028"/>
      <c r="CSL103" s="1028"/>
      <c r="CSM103" s="1028"/>
      <c r="CSN103" s="1028"/>
      <c r="CSO103" s="1028"/>
      <c r="CSP103" s="1028"/>
      <c r="CSQ103" s="1028"/>
      <c r="CSR103" s="1028"/>
      <c r="CSS103" s="1028"/>
      <c r="CST103" s="1028"/>
      <c r="CSU103" s="1028"/>
      <c r="CSV103" s="1028"/>
      <c r="CSW103" s="1028"/>
      <c r="CSX103" s="1028"/>
      <c r="CSY103" s="1028"/>
      <c r="CSZ103" s="1028"/>
      <c r="CTA103" s="1028"/>
      <c r="CTB103" s="1028"/>
      <c r="CTC103" s="1028"/>
      <c r="CTD103" s="1028"/>
      <c r="CTE103" s="1028"/>
    </row>
    <row r="104" spans="1:2553" x14ac:dyDescent="0.2">
      <c r="B104" s="985" t="s">
        <v>3113</v>
      </c>
      <c r="C104" s="986" t="s">
        <v>2022</v>
      </c>
      <c r="D104" s="986" t="s">
        <v>2343</v>
      </c>
      <c r="E104" s="987" t="s">
        <v>5</v>
      </c>
      <c r="F104" s="987" t="s">
        <v>761</v>
      </c>
      <c r="G104" s="987">
        <v>18.897473000000002</v>
      </c>
      <c r="H104" s="977">
        <v>101.473777</v>
      </c>
      <c r="I104" s="977" t="s">
        <v>3008</v>
      </c>
      <c r="J104" s="977" t="s">
        <v>3036</v>
      </c>
      <c r="K104" s="987" t="s">
        <v>11</v>
      </c>
      <c r="L104" s="987" t="s">
        <v>10</v>
      </c>
      <c r="M104" s="988">
        <v>2019</v>
      </c>
      <c r="N104" s="989">
        <v>60</v>
      </c>
      <c r="O104" s="987">
        <v>294</v>
      </c>
      <c r="P104" s="987" t="s">
        <v>0</v>
      </c>
      <c r="Q104" s="987">
        <v>102</v>
      </c>
      <c r="R104" s="987"/>
      <c r="S104" s="987"/>
      <c r="T104" s="987"/>
      <c r="U104" s="987"/>
      <c r="V104" s="987"/>
      <c r="W104" s="987"/>
      <c r="X104" s="987">
        <v>100</v>
      </c>
      <c r="Y104" s="987">
        <v>0</v>
      </c>
      <c r="Z104" s="987">
        <v>0</v>
      </c>
      <c r="AA104" s="991">
        <v>0</v>
      </c>
      <c r="AB104" s="987">
        <v>0</v>
      </c>
      <c r="AC104" s="987">
        <v>0</v>
      </c>
      <c r="AD104" s="991">
        <v>0</v>
      </c>
      <c r="AE104" s="992"/>
      <c r="AF104" s="992" t="s">
        <v>760</v>
      </c>
      <c r="AG104" s="992"/>
      <c r="AH104" s="993"/>
      <c r="AI104" s="994" t="s">
        <v>759</v>
      </c>
    </row>
    <row r="105" spans="1:2553" x14ac:dyDescent="0.2">
      <c r="B105" s="1030" t="s">
        <v>758</v>
      </c>
      <c r="C105" s="1031" t="s">
        <v>3311</v>
      </c>
      <c r="D105" s="1031" t="s">
        <v>2342</v>
      </c>
      <c r="E105" s="987" t="s">
        <v>5</v>
      </c>
      <c r="F105" s="987" t="s">
        <v>757</v>
      </c>
      <c r="G105" s="987">
        <v>19.129193000000001</v>
      </c>
      <c r="H105" s="977">
        <v>103.66175200000001</v>
      </c>
      <c r="I105" s="977" t="s">
        <v>2937</v>
      </c>
      <c r="J105" s="977" t="s">
        <v>2944</v>
      </c>
      <c r="K105" s="987" t="s">
        <v>11</v>
      </c>
      <c r="L105" s="987" t="s">
        <v>3</v>
      </c>
      <c r="M105" s="988">
        <v>2016</v>
      </c>
      <c r="N105" s="989">
        <v>69</v>
      </c>
      <c r="O105" s="987">
        <v>278.39999999999998</v>
      </c>
      <c r="P105" s="987" t="s">
        <v>0</v>
      </c>
      <c r="Q105" s="987">
        <v>75</v>
      </c>
      <c r="R105" s="987">
        <v>350</v>
      </c>
      <c r="S105" s="987">
        <v>123</v>
      </c>
      <c r="T105" s="987">
        <v>8.5</v>
      </c>
      <c r="U105" s="1032">
        <v>2832</v>
      </c>
      <c r="V105" s="987"/>
      <c r="W105" s="987"/>
      <c r="X105" s="987">
        <v>0</v>
      </c>
      <c r="Y105" s="987">
        <v>0</v>
      </c>
      <c r="Z105" s="987">
        <v>0</v>
      </c>
      <c r="AA105" s="991">
        <v>100</v>
      </c>
      <c r="AB105" s="987">
        <v>0</v>
      </c>
      <c r="AC105" s="987">
        <v>0</v>
      </c>
      <c r="AD105" s="991">
        <v>0</v>
      </c>
      <c r="AE105" s="992" t="s">
        <v>756</v>
      </c>
      <c r="AF105" s="992" t="s">
        <v>2987</v>
      </c>
      <c r="AG105" s="992"/>
      <c r="AH105" s="993" t="s">
        <v>3146</v>
      </c>
      <c r="AI105" s="994" t="s">
        <v>2988</v>
      </c>
    </row>
    <row r="106" spans="1:2553" ht="14" customHeight="1" x14ac:dyDescent="0.2">
      <c r="B106" s="985" t="s">
        <v>755</v>
      </c>
      <c r="C106" s="986" t="s">
        <v>3310</v>
      </c>
      <c r="D106" s="986" t="s">
        <v>2342</v>
      </c>
      <c r="E106" s="987" t="s">
        <v>5</v>
      </c>
      <c r="F106" s="987" t="s">
        <v>754</v>
      </c>
      <c r="G106" s="987">
        <v>19.085633000000001</v>
      </c>
      <c r="H106" s="977">
        <v>103.619938</v>
      </c>
      <c r="I106" s="977" t="s">
        <v>2946</v>
      </c>
      <c r="J106" s="977" t="s">
        <v>2947</v>
      </c>
      <c r="K106" s="1037" t="s">
        <v>11</v>
      </c>
      <c r="L106" s="1037" t="s">
        <v>3</v>
      </c>
      <c r="M106" s="988">
        <v>2015</v>
      </c>
      <c r="N106" s="989">
        <v>45</v>
      </c>
      <c r="O106" s="987">
        <v>198</v>
      </c>
      <c r="P106" s="987" t="s">
        <v>0</v>
      </c>
      <c r="Q106" s="987"/>
      <c r="R106" s="987"/>
      <c r="S106" s="987"/>
      <c r="T106" s="987"/>
      <c r="U106" s="987"/>
      <c r="V106" s="987"/>
      <c r="W106" s="987">
        <v>27</v>
      </c>
      <c r="X106" s="987">
        <v>0</v>
      </c>
      <c r="Y106" s="987">
        <v>0</v>
      </c>
      <c r="Z106" s="987">
        <v>0</v>
      </c>
      <c r="AA106" s="991">
        <v>100</v>
      </c>
      <c r="AB106" s="987">
        <v>0</v>
      </c>
      <c r="AC106" s="987">
        <v>0</v>
      </c>
      <c r="AD106" s="991">
        <v>0</v>
      </c>
      <c r="AE106" s="992"/>
      <c r="AF106" s="992" t="s">
        <v>2987</v>
      </c>
      <c r="AG106" s="992"/>
      <c r="AH106" s="993" t="s">
        <v>3146</v>
      </c>
      <c r="AI106" s="994" t="s">
        <v>2988</v>
      </c>
    </row>
    <row r="107" spans="1:2553" x14ac:dyDescent="0.2">
      <c r="B107" s="985" t="s">
        <v>2924</v>
      </c>
      <c r="C107" s="986"/>
      <c r="D107" s="986" t="s">
        <v>2340</v>
      </c>
      <c r="E107" s="987" t="s">
        <v>5</v>
      </c>
      <c r="F107" s="987" t="s">
        <v>2924</v>
      </c>
      <c r="G107" s="987">
        <v>19.211635000000001</v>
      </c>
      <c r="H107" s="977">
        <v>102.329589</v>
      </c>
      <c r="I107" s="977" t="s">
        <v>2982</v>
      </c>
      <c r="J107" s="977" t="s">
        <v>3004</v>
      </c>
      <c r="K107" s="1025" t="s">
        <v>11</v>
      </c>
      <c r="L107" s="1025" t="s">
        <v>53</v>
      </c>
      <c r="M107" s="988">
        <v>2014</v>
      </c>
      <c r="N107" s="1033">
        <v>14</v>
      </c>
      <c r="O107" s="987">
        <v>49.55</v>
      </c>
      <c r="P107" s="987" t="s">
        <v>0</v>
      </c>
      <c r="Q107" s="987">
        <v>7</v>
      </c>
      <c r="R107" s="987">
        <v>29.5</v>
      </c>
      <c r="S107" s="987" t="s">
        <v>1046</v>
      </c>
      <c r="T107" s="987" t="s">
        <v>1046</v>
      </c>
      <c r="U107" s="987"/>
      <c r="V107" s="987"/>
      <c r="W107" s="987"/>
      <c r="X107" s="987">
        <v>100</v>
      </c>
      <c r="Y107" s="987">
        <v>0</v>
      </c>
      <c r="Z107" s="987">
        <v>0</v>
      </c>
      <c r="AA107" s="991">
        <v>0</v>
      </c>
      <c r="AB107" s="987">
        <v>0</v>
      </c>
      <c r="AC107" s="987">
        <v>0</v>
      </c>
      <c r="AD107" s="991">
        <v>0</v>
      </c>
      <c r="AE107" s="992"/>
      <c r="AF107" s="992" t="s">
        <v>2926</v>
      </c>
      <c r="AG107" s="992"/>
      <c r="AH107" s="993" t="s">
        <v>785</v>
      </c>
      <c r="AI107" s="994" t="s">
        <v>2925</v>
      </c>
    </row>
    <row r="108" spans="1:2553" ht="15" thickBot="1" x14ac:dyDescent="0.25">
      <c r="B108" s="985" t="s">
        <v>753</v>
      </c>
      <c r="C108" s="986"/>
      <c r="D108" s="986" t="s">
        <v>2340</v>
      </c>
      <c r="E108" s="987" t="s">
        <v>5</v>
      </c>
      <c r="F108" s="987" t="s">
        <v>752</v>
      </c>
      <c r="G108" s="987">
        <v>18.798054</v>
      </c>
      <c r="H108" s="977">
        <v>102.427037</v>
      </c>
      <c r="I108" s="977" t="s">
        <v>2982</v>
      </c>
      <c r="J108" s="977" t="s">
        <v>3009</v>
      </c>
      <c r="K108" s="987" t="s">
        <v>11</v>
      </c>
      <c r="L108" s="987" t="s">
        <v>10</v>
      </c>
      <c r="M108" s="988">
        <v>1996</v>
      </c>
      <c r="N108" s="1033">
        <v>6</v>
      </c>
      <c r="O108" s="987">
        <v>25</v>
      </c>
      <c r="P108" s="987" t="s">
        <v>0</v>
      </c>
      <c r="Q108" s="987"/>
      <c r="R108" s="987"/>
      <c r="S108" s="987"/>
      <c r="T108" s="987">
        <v>1.3</v>
      </c>
      <c r="U108" s="987"/>
      <c r="V108" s="987"/>
      <c r="W108" s="987"/>
      <c r="X108" s="987"/>
      <c r="Y108" s="987"/>
      <c r="Z108" s="987"/>
      <c r="AA108" s="991"/>
      <c r="AB108" s="987">
        <v>0</v>
      </c>
      <c r="AC108" s="987">
        <v>0</v>
      </c>
      <c r="AD108" s="991">
        <v>0</v>
      </c>
      <c r="AE108" s="992"/>
      <c r="AF108" s="992"/>
      <c r="AG108" s="992"/>
      <c r="AH108" s="993"/>
      <c r="AI108" s="994" t="s">
        <v>1710</v>
      </c>
    </row>
    <row r="109" spans="1:2553" ht="15" thickBot="1" x14ac:dyDescent="0.25">
      <c r="B109" s="985" t="s">
        <v>3104</v>
      </c>
      <c r="C109" s="986"/>
      <c r="D109" s="986"/>
      <c r="E109" s="987" t="s">
        <v>5</v>
      </c>
      <c r="F109" s="987" t="s">
        <v>3104</v>
      </c>
      <c r="G109" s="987">
        <v>15.1425</v>
      </c>
      <c r="H109" s="977">
        <v>107.0925</v>
      </c>
      <c r="I109" s="977"/>
      <c r="J109" s="977"/>
      <c r="K109" s="970" t="s">
        <v>2626</v>
      </c>
      <c r="L109" s="970" t="s">
        <v>3</v>
      </c>
      <c r="M109" s="988">
        <v>2025</v>
      </c>
      <c r="N109" s="1033">
        <v>7</v>
      </c>
      <c r="O109" s="987"/>
      <c r="P109" s="987" t="s">
        <v>0</v>
      </c>
      <c r="Q109" s="987"/>
      <c r="R109" s="987"/>
      <c r="S109" s="987"/>
      <c r="T109" s="987"/>
      <c r="U109" s="987"/>
      <c r="V109" s="987"/>
      <c r="W109" s="987"/>
      <c r="X109" s="987"/>
      <c r="Y109" s="987"/>
      <c r="Z109" s="987"/>
      <c r="AA109" s="991"/>
      <c r="AB109" s="987"/>
      <c r="AC109" s="987"/>
      <c r="AD109" s="991"/>
      <c r="AE109" s="992"/>
      <c r="AF109" s="992"/>
      <c r="AG109" s="992"/>
      <c r="AH109" s="993"/>
      <c r="AI109" s="994"/>
    </row>
    <row r="110" spans="1:2553" x14ac:dyDescent="0.2">
      <c r="B110" s="1030" t="s">
        <v>751</v>
      </c>
      <c r="C110" s="1031"/>
      <c r="D110" s="1031" t="s">
        <v>2352</v>
      </c>
      <c r="E110" s="987" t="s">
        <v>5</v>
      </c>
      <c r="F110" s="987" t="s">
        <v>749</v>
      </c>
      <c r="G110" s="987">
        <v>20.051732999999999</v>
      </c>
      <c r="H110" s="977">
        <v>102.328267</v>
      </c>
      <c r="I110" s="977" t="s">
        <v>3000</v>
      </c>
      <c r="J110" s="977" t="s">
        <v>3028</v>
      </c>
      <c r="K110" s="970" t="s">
        <v>2626</v>
      </c>
      <c r="L110" s="970" t="s">
        <v>3</v>
      </c>
      <c r="M110" s="988">
        <v>2029</v>
      </c>
      <c r="N110" s="989">
        <v>40</v>
      </c>
      <c r="O110" s="987">
        <v>187</v>
      </c>
      <c r="P110" s="987" t="s">
        <v>0</v>
      </c>
      <c r="Q110" s="987"/>
      <c r="R110" s="987"/>
      <c r="S110" s="987"/>
      <c r="T110" s="987"/>
      <c r="U110" s="987"/>
      <c r="V110" s="987"/>
      <c r="W110" s="987"/>
      <c r="X110" s="987">
        <v>100</v>
      </c>
      <c r="Y110" s="987">
        <v>0</v>
      </c>
      <c r="Z110" s="987">
        <v>0</v>
      </c>
      <c r="AA110" s="991">
        <v>0</v>
      </c>
      <c r="AB110" s="987">
        <v>0</v>
      </c>
      <c r="AC110" s="987">
        <v>0</v>
      </c>
      <c r="AD110" s="991">
        <v>0</v>
      </c>
      <c r="AE110" s="992"/>
      <c r="AF110" s="992" t="s">
        <v>748</v>
      </c>
      <c r="AG110" s="992"/>
      <c r="AH110" s="993"/>
      <c r="AI110" s="994" t="s">
        <v>747</v>
      </c>
    </row>
    <row r="111" spans="1:2553" x14ac:dyDescent="0.2">
      <c r="B111" s="1030" t="s">
        <v>750</v>
      </c>
      <c r="C111" s="1031"/>
      <c r="D111" s="1031" t="s">
        <v>2352</v>
      </c>
      <c r="E111" s="987" t="s">
        <v>5</v>
      </c>
      <c r="F111" s="987" t="s">
        <v>749</v>
      </c>
      <c r="G111" s="987">
        <v>20.148682999999998</v>
      </c>
      <c r="H111" s="977">
        <v>102.6426</v>
      </c>
      <c r="I111" s="977" t="s">
        <v>3000</v>
      </c>
      <c r="J111" s="977" t="s">
        <v>3028</v>
      </c>
      <c r="K111" s="977" t="s">
        <v>11</v>
      </c>
      <c r="L111" s="977" t="s">
        <v>10</v>
      </c>
      <c r="M111" s="988">
        <v>2020</v>
      </c>
      <c r="N111" s="989">
        <v>134</v>
      </c>
      <c r="O111" s="987">
        <v>617.6</v>
      </c>
      <c r="P111" s="987" t="s">
        <v>0</v>
      </c>
      <c r="Q111" s="987"/>
      <c r="R111" s="987"/>
      <c r="S111" s="1032">
        <v>3817</v>
      </c>
      <c r="T111" s="987">
        <v>101.1</v>
      </c>
      <c r="U111" s="987"/>
      <c r="V111" s="987"/>
      <c r="W111" s="987"/>
      <c r="X111" s="987">
        <v>100</v>
      </c>
      <c r="Y111" s="987">
        <v>0</v>
      </c>
      <c r="Z111" s="987">
        <v>0</v>
      </c>
      <c r="AA111" s="991">
        <v>0</v>
      </c>
      <c r="AB111" s="987">
        <v>0</v>
      </c>
      <c r="AC111" s="987">
        <v>0</v>
      </c>
      <c r="AD111" s="991">
        <v>0</v>
      </c>
      <c r="AE111" s="992"/>
      <c r="AF111" s="992" t="s">
        <v>748</v>
      </c>
      <c r="AG111" s="992"/>
      <c r="AH111" s="993"/>
      <c r="AI111" s="994" t="s">
        <v>747</v>
      </c>
    </row>
    <row r="112" spans="1:2553" s="1127" customFormat="1" ht="13" customHeight="1" x14ac:dyDescent="0.2">
      <c r="A112" s="1362"/>
      <c r="B112" s="1124" t="s">
        <v>746</v>
      </c>
      <c r="C112" s="1125"/>
      <c r="D112" s="1125" t="s">
        <v>2353</v>
      </c>
      <c r="E112" s="987" t="s">
        <v>5</v>
      </c>
      <c r="F112" s="987" t="s">
        <v>745</v>
      </c>
      <c r="G112" s="987">
        <v>20.264486999999999</v>
      </c>
      <c r="H112" s="977">
        <v>100.871972</v>
      </c>
      <c r="I112" s="977" t="s">
        <v>3032</v>
      </c>
      <c r="J112" s="977" t="s">
        <v>3034</v>
      </c>
      <c r="K112" s="996" t="s">
        <v>11</v>
      </c>
      <c r="L112" s="996" t="s">
        <v>431</v>
      </c>
      <c r="M112" s="988">
        <v>2018</v>
      </c>
      <c r="N112" s="989">
        <v>168</v>
      </c>
      <c r="O112" s="987">
        <v>721</v>
      </c>
      <c r="P112" s="987" t="s">
        <v>0</v>
      </c>
      <c r="Q112" s="1099">
        <v>93.65</v>
      </c>
      <c r="R112" s="1099">
        <v>349.20001200000002</v>
      </c>
      <c r="S112" s="1094">
        <v>1755</v>
      </c>
      <c r="T112" s="1025">
        <v>113.9</v>
      </c>
      <c r="U112" s="1032">
        <v>10523</v>
      </c>
      <c r="V112" s="987">
        <v>447</v>
      </c>
      <c r="W112" s="987">
        <v>28</v>
      </c>
      <c r="X112" s="987">
        <v>100</v>
      </c>
      <c r="Y112" s="987">
        <v>0</v>
      </c>
      <c r="Z112" s="987">
        <v>0</v>
      </c>
      <c r="AA112" s="991">
        <v>0</v>
      </c>
      <c r="AB112" s="987">
        <v>0</v>
      </c>
      <c r="AC112" s="987">
        <v>0</v>
      </c>
      <c r="AD112" s="991">
        <v>0</v>
      </c>
      <c r="AE112" s="993" t="s">
        <v>744</v>
      </c>
      <c r="AF112" s="993" t="s">
        <v>3131</v>
      </c>
      <c r="AG112" s="993"/>
      <c r="AH112" s="993" t="s">
        <v>3163</v>
      </c>
      <c r="AI112" s="1126" t="s">
        <v>3136</v>
      </c>
    </row>
    <row r="113" spans="1:2553" s="1127" customFormat="1" x14ac:dyDescent="0.2">
      <c r="A113" s="1362"/>
      <c r="B113" s="1124" t="s">
        <v>3055</v>
      </c>
      <c r="C113" s="1125"/>
      <c r="D113" s="1125" t="s">
        <v>2353</v>
      </c>
      <c r="E113" s="987" t="s">
        <v>5</v>
      </c>
      <c r="F113" s="987" t="s">
        <v>2354</v>
      </c>
      <c r="G113" s="987">
        <v>21.033660999999999</v>
      </c>
      <c r="H113" s="977">
        <v>101.407099</v>
      </c>
      <c r="I113" s="977" t="s">
        <v>3020</v>
      </c>
      <c r="J113" s="977" t="s">
        <v>3046</v>
      </c>
      <c r="K113" s="1007" t="s">
        <v>11</v>
      </c>
      <c r="L113" s="1007" t="s">
        <v>431</v>
      </c>
      <c r="M113" s="988">
        <v>2003</v>
      </c>
      <c r="N113" s="1033">
        <v>1.25</v>
      </c>
      <c r="O113" s="987"/>
      <c r="P113" s="987" t="s">
        <v>0</v>
      </c>
      <c r="Q113" s="1099"/>
      <c r="R113" s="1099"/>
      <c r="S113" s="1094"/>
      <c r="T113" s="1096"/>
      <c r="U113" s="1032"/>
      <c r="V113" s="987"/>
      <c r="W113" s="987"/>
      <c r="X113" s="987">
        <v>100</v>
      </c>
      <c r="Y113" s="987">
        <v>0</v>
      </c>
      <c r="Z113" s="987">
        <v>0</v>
      </c>
      <c r="AA113" s="991">
        <v>0</v>
      </c>
      <c r="AB113" s="987">
        <v>0</v>
      </c>
      <c r="AC113" s="987">
        <v>0</v>
      </c>
      <c r="AD113" s="991">
        <v>0</v>
      </c>
      <c r="AE113" s="993"/>
      <c r="AF113" s="993"/>
      <c r="AG113" s="993"/>
      <c r="AH113" s="993" t="s">
        <v>3057</v>
      </c>
      <c r="AI113" s="1126"/>
    </row>
    <row r="114" spans="1:2553" s="1127" customFormat="1" x14ac:dyDescent="0.2">
      <c r="A114" s="1362"/>
      <c r="B114" s="1124" t="s">
        <v>3067</v>
      </c>
      <c r="C114" s="1125"/>
      <c r="D114" s="1125" t="s">
        <v>2353</v>
      </c>
      <c r="E114" s="987" t="s">
        <v>5</v>
      </c>
      <c r="F114" s="987" t="s">
        <v>2354</v>
      </c>
      <c r="G114" s="987">
        <v>20.242640000000002</v>
      </c>
      <c r="H114" s="977">
        <v>100.71230199999999</v>
      </c>
      <c r="I114" s="977" t="s">
        <v>3032</v>
      </c>
      <c r="J114" s="977" t="s">
        <v>3070</v>
      </c>
      <c r="K114" s="1017" t="s">
        <v>1016</v>
      </c>
      <c r="L114" s="1017" t="s">
        <v>3</v>
      </c>
      <c r="M114" s="988">
        <v>2022</v>
      </c>
      <c r="N114" s="1102">
        <v>37.5</v>
      </c>
      <c r="O114" s="987">
        <v>102.67</v>
      </c>
      <c r="P114" s="987" t="s">
        <v>0</v>
      </c>
      <c r="Q114" s="1099"/>
      <c r="R114" s="1099"/>
      <c r="S114" s="1094"/>
      <c r="T114" s="1128"/>
      <c r="U114" s="1032"/>
      <c r="V114" s="987"/>
      <c r="W114" s="987"/>
      <c r="X114" s="987">
        <v>100</v>
      </c>
      <c r="Y114" s="987">
        <v>0</v>
      </c>
      <c r="Z114" s="987">
        <v>0</v>
      </c>
      <c r="AA114" s="991">
        <v>0</v>
      </c>
      <c r="AB114" s="987">
        <v>0</v>
      </c>
      <c r="AC114" s="987">
        <v>0</v>
      </c>
      <c r="AD114" s="991">
        <v>0</v>
      </c>
      <c r="AE114" s="993"/>
      <c r="AF114" s="993"/>
      <c r="AG114" s="993"/>
      <c r="AH114" s="993" t="s">
        <v>3068</v>
      </c>
      <c r="AI114" s="1126" t="s">
        <v>3069</v>
      </c>
    </row>
    <row r="115" spans="1:2553" x14ac:dyDescent="0.2">
      <c r="B115" s="1030" t="s">
        <v>743</v>
      </c>
      <c r="C115" s="1031"/>
      <c r="D115" s="1031" t="s">
        <v>2348</v>
      </c>
      <c r="E115" s="987" t="s">
        <v>5</v>
      </c>
      <c r="F115" s="987" t="s">
        <v>740</v>
      </c>
      <c r="G115" s="987">
        <v>18.174230999999999</v>
      </c>
      <c r="H115" s="977">
        <v>104.77191000000001</v>
      </c>
      <c r="I115" s="977" t="s">
        <v>2955</v>
      </c>
      <c r="J115" s="977" t="s">
        <v>2954</v>
      </c>
      <c r="K115" s="1025" t="s">
        <v>11</v>
      </c>
      <c r="L115" s="1025" t="s">
        <v>3</v>
      </c>
      <c r="M115" s="988"/>
      <c r="N115" s="989">
        <v>54</v>
      </c>
      <c r="O115" s="987">
        <v>200</v>
      </c>
      <c r="P115" s="987" t="s">
        <v>0</v>
      </c>
      <c r="Q115" s="987"/>
      <c r="R115" s="987"/>
      <c r="S115" s="987"/>
      <c r="T115" s="987"/>
      <c r="U115" s="987"/>
      <c r="V115" s="987"/>
      <c r="W115" s="987"/>
      <c r="X115" s="987"/>
      <c r="Y115" s="987"/>
      <c r="Z115" s="987"/>
      <c r="AA115" s="991"/>
      <c r="AB115" s="987">
        <v>0</v>
      </c>
      <c r="AC115" s="987">
        <v>0</v>
      </c>
      <c r="AD115" s="991">
        <v>0</v>
      </c>
      <c r="AE115" s="992"/>
      <c r="AF115" s="992"/>
      <c r="AG115" s="992"/>
      <c r="AH115" s="993"/>
      <c r="AI115" s="994" t="s">
        <v>696</v>
      </c>
    </row>
    <row r="116" spans="1:2553" x14ac:dyDescent="0.2">
      <c r="B116" s="1030" t="s">
        <v>742</v>
      </c>
      <c r="C116" s="1031"/>
      <c r="D116" s="1031" t="s">
        <v>2348</v>
      </c>
      <c r="E116" s="987" t="s">
        <v>5</v>
      </c>
      <c r="F116" s="987" t="s">
        <v>2901</v>
      </c>
      <c r="G116" s="987">
        <v>18.356732999999998</v>
      </c>
      <c r="H116" s="977">
        <v>104.148017</v>
      </c>
      <c r="I116" s="977" t="s">
        <v>2955</v>
      </c>
      <c r="J116" s="977" t="s">
        <v>2950</v>
      </c>
      <c r="K116" s="987" t="s">
        <v>11</v>
      </c>
      <c r="L116" s="987" t="s">
        <v>3</v>
      </c>
      <c r="M116" s="988">
        <v>2022</v>
      </c>
      <c r="N116" s="989">
        <v>650</v>
      </c>
      <c r="O116" s="1032">
        <v>2561</v>
      </c>
      <c r="P116" s="987" t="s">
        <v>0</v>
      </c>
      <c r="Q116" s="987">
        <v>177</v>
      </c>
      <c r="R116" s="987">
        <v>771</v>
      </c>
      <c r="S116" s="1032">
        <v>2772</v>
      </c>
      <c r="T116" s="987">
        <v>93.6</v>
      </c>
      <c r="U116" s="1032">
        <v>2623</v>
      </c>
      <c r="V116" s="1032">
        <v>1335</v>
      </c>
      <c r="W116" s="987">
        <v>27</v>
      </c>
      <c r="X116" s="987">
        <v>20</v>
      </c>
      <c r="Y116" s="987">
        <v>80</v>
      </c>
      <c r="Z116" s="987">
        <v>0</v>
      </c>
      <c r="AA116" s="991">
        <v>0</v>
      </c>
      <c r="AB116" s="987">
        <v>0</v>
      </c>
      <c r="AC116" s="987">
        <v>0</v>
      </c>
      <c r="AD116" s="991">
        <v>0</v>
      </c>
      <c r="AE116" s="992" t="s">
        <v>3242</v>
      </c>
      <c r="AF116" s="992"/>
      <c r="AG116" s="992"/>
      <c r="AH116" s="993" t="s">
        <v>3241</v>
      </c>
      <c r="AI116" s="994" t="s">
        <v>3142</v>
      </c>
    </row>
    <row r="117" spans="1:2553" x14ac:dyDescent="0.2">
      <c r="B117" s="1030" t="s">
        <v>741</v>
      </c>
      <c r="C117" s="1031"/>
      <c r="D117" s="1031" t="s">
        <v>2348</v>
      </c>
      <c r="E117" s="987" t="s">
        <v>5</v>
      </c>
      <c r="F117" s="987" t="s">
        <v>740</v>
      </c>
      <c r="G117" s="987">
        <v>17.997353</v>
      </c>
      <c r="H117" s="977">
        <v>104.95230599999999</v>
      </c>
      <c r="I117" s="977" t="s">
        <v>2955</v>
      </c>
      <c r="J117" s="977" t="s">
        <v>2954</v>
      </c>
      <c r="K117" s="987" t="s">
        <v>11</v>
      </c>
      <c r="L117" s="987" t="s">
        <v>3</v>
      </c>
      <c r="M117" s="988">
        <v>2009</v>
      </c>
      <c r="N117" s="989">
        <v>1075</v>
      </c>
      <c r="O117" s="1032">
        <v>5936</v>
      </c>
      <c r="P117" s="987" t="s">
        <v>0</v>
      </c>
      <c r="Q117" s="987">
        <v>48</v>
      </c>
      <c r="R117" s="987">
        <v>325</v>
      </c>
      <c r="S117" s="1032">
        <v>3009</v>
      </c>
      <c r="T117" s="987">
        <v>450</v>
      </c>
      <c r="U117" s="1032">
        <v>6200</v>
      </c>
      <c r="V117" s="1032">
        <v>1300</v>
      </c>
      <c r="W117" s="987">
        <v>31</v>
      </c>
      <c r="X117" s="987">
        <v>7</v>
      </c>
      <c r="Y117" s="987">
        <v>93</v>
      </c>
      <c r="Z117" s="987">
        <v>0</v>
      </c>
      <c r="AA117" s="991">
        <v>0</v>
      </c>
      <c r="AB117" s="987">
        <v>0</v>
      </c>
      <c r="AC117" s="987">
        <v>0</v>
      </c>
      <c r="AD117" s="991">
        <v>0</v>
      </c>
      <c r="AE117" s="992"/>
      <c r="AF117" s="992"/>
      <c r="AG117" s="992"/>
      <c r="AH117" s="993" t="s">
        <v>3164</v>
      </c>
      <c r="AI117" s="994" t="s">
        <v>2684</v>
      </c>
    </row>
    <row r="118" spans="1:2553" x14ac:dyDescent="0.2">
      <c r="B118" s="985" t="s">
        <v>739</v>
      </c>
      <c r="C118" s="986"/>
      <c r="D118" s="986" t="s">
        <v>2348</v>
      </c>
      <c r="E118" s="987" t="s">
        <v>5</v>
      </c>
      <c r="F118" s="987" t="s">
        <v>738</v>
      </c>
      <c r="G118" s="987">
        <v>18.665944</v>
      </c>
      <c r="H118" s="977">
        <v>104.778222</v>
      </c>
      <c r="I118" s="977" t="s">
        <v>2955</v>
      </c>
      <c r="J118" s="977" t="s">
        <v>2957</v>
      </c>
      <c r="K118" s="987" t="s">
        <v>11</v>
      </c>
      <c r="L118" s="987" t="s">
        <v>3</v>
      </c>
      <c r="M118" s="988">
        <v>2020</v>
      </c>
      <c r="N118" s="989">
        <v>80</v>
      </c>
      <c r="O118" s="987">
        <v>300</v>
      </c>
      <c r="P118" s="987" t="s">
        <v>0</v>
      </c>
      <c r="Q118" s="987"/>
      <c r="R118" s="987"/>
      <c r="S118" s="987"/>
      <c r="T118" s="987"/>
      <c r="U118" s="987"/>
      <c r="V118" s="987"/>
      <c r="W118" s="987"/>
      <c r="X118" s="987">
        <v>20</v>
      </c>
      <c r="Y118" s="987">
        <v>0</v>
      </c>
      <c r="Z118" s="987">
        <v>0</v>
      </c>
      <c r="AA118" s="991">
        <v>20</v>
      </c>
      <c r="AB118" s="987">
        <v>0</v>
      </c>
      <c r="AC118" s="987">
        <v>0</v>
      </c>
      <c r="AD118" s="991">
        <v>0</v>
      </c>
      <c r="AE118" s="992"/>
      <c r="AF118" s="992"/>
      <c r="AG118" s="992"/>
      <c r="AH118" s="993"/>
      <c r="AI118" s="994" t="s">
        <v>696</v>
      </c>
    </row>
    <row r="119" spans="1:2553" x14ac:dyDescent="0.2">
      <c r="B119" s="1129" t="s">
        <v>1572</v>
      </c>
      <c r="C119" s="1130"/>
      <c r="D119" s="1130" t="s">
        <v>2343</v>
      </c>
      <c r="E119" s="1130" t="s">
        <v>5</v>
      </c>
      <c r="F119" s="1130" t="s">
        <v>1572</v>
      </c>
      <c r="G119" s="1130">
        <v>19.228287999999999</v>
      </c>
      <c r="H119" s="1130">
        <v>101.6658</v>
      </c>
      <c r="I119" s="1130" t="s">
        <v>3008</v>
      </c>
      <c r="J119" s="1130" t="s">
        <v>3008</v>
      </c>
      <c r="K119" s="987" t="s">
        <v>11</v>
      </c>
      <c r="L119" s="987" t="s">
        <v>3</v>
      </c>
      <c r="M119" s="1131">
        <v>2001</v>
      </c>
      <c r="N119" s="1132" t="s">
        <v>0</v>
      </c>
      <c r="O119" s="1130" t="s">
        <v>0</v>
      </c>
      <c r="P119" s="1130"/>
      <c r="Q119" s="1130">
        <v>20</v>
      </c>
      <c r="R119" s="1130"/>
      <c r="S119" s="1130"/>
      <c r="T119" s="1130"/>
      <c r="U119" s="1130"/>
      <c r="V119" s="1130"/>
      <c r="W119" s="1130"/>
      <c r="X119" s="1130"/>
      <c r="Y119" s="1130"/>
      <c r="Z119" s="1130"/>
      <c r="AA119" s="1130"/>
      <c r="AB119" s="1130"/>
      <c r="AC119" s="1130"/>
      <c r="AD119" s="1130"/>
      <c r="AE119" s="1133"/>
      <c r="AF119" s="1133"/>
      <c r="AG119" s="1133"/>
      <c r="AH119" s="1095"/>
      <c r="AI119" s="1134" t="s">
        <v>1710</v>
      </c>
      <c r="AJ119" s="1084"/>
      <c r="AK119" s="1084"/>
    </row>
    <row r="120" spans="1:2553" x14ac:dyDescent="0.2">
      <c r="B120" s="975" t="s">
        <v>737</v>
      </c>
      <c r="C120" s="976"/>
      <c r="D120" s="976" t="s">
        <v>2340</v>
      </c>
      <c r="E120" s="977" t="s">
        <v>5</v>
      </c>
      <c r="F120" s="977" t="s">
        <v>737</v>
      </c>
      <c r="G120" s="977">
        <v>18.244961</v>
      </c>
      <c r="H120" s="977">
        <v>102.463488</v>
      </c>
      <c r="I120" s="977" t="s">
        <v>3010</v>
      </c>
      <c r="J120" s="977" t="s">
        <v>3011</v>
      </c>
      <c r="K120" s="1025" t="s">
        <v>11</v>
      </c>
      <c r="L120" s="1025" t="s">
        <v>3</v>
      </c>
      <c r="M120" s="978"/>
      <c r="N120" s="979" t="s">
        <v>0</v>
      </c>
      <c r="O120" s="977" t="s">
        <v>0</v>
      </c>
      <c r="P120" s="977"/>
      <c r="Q120" s="977"/>
      <c r="R120" s="977"/>
      <c r="S120" s="977"/>
      <c r="T120" s="977"/>
      <c r="U120" s="977"/>
      <c r="V120" s="977"/>
      <c r="W120" s="977"/>
      <c r="X120" s="977" t="s">
        <v>0</v>
      </c>
      <c r="Y120" s="977" t="s">
        <v>0</v>
      </c>
      <c r="Z120" s="977" t="s">
        <v>0</v>
      </c>
      <c r="AA120" s="981" t="s">
        <v>0</v>
      </c>
      <c r="AB120" s="977" t="s">
        <v>0</v>
      </c>
      <c r="AC120" s="977" t="s">
        <v>0</v>
      </c>
      <c r="AD120" s="981" t="s">
        <v>0</v>
      </c>
      <c r="AE120" s="982"/>
      <c r="AF120" s="982"/>
      <c r="AG120" s="982"/>
      <c r="AH120" s="983"/>
      <c r="AI120" s="984" t="s">
        <v>1710</v>
      </c>
    </row>
    <row r="121" spans="1:2553" x14ac:dyDescent="0.2">
      <c r="B121" s="985" t="s">
        <v>736</v>
      </c>
      <c r="C121" s="986"/>
      <c r="D121" s="986" t="s">
        <v>2340</v>
      </c>
      <c r="E121" s="987" t="s">
        <v>5</v>
      </c>
      <c r="F121" s="987" t="s">
        <v>735</v>
      </c>
      <c r="G121" s="987">
        <v>18.137039000000001</v>
      </c>
      <c r="H121" s="977">
        <v>102.656116</v>
      </c>
      <c r="I121" s="977" t="s">
        <v>3010</v>
      </c>
      <c r="J121" s="977" t="s">
        <v>3012</v>
      </c>
      <c r="K121" s="987" t="s">
        <v>11</v>
      </c>
      <c r="L121" s="987" t="s">
        <v>10</v>
      </c>
      <c r="M121" s="988"/>
      <c r="N121" s="989" t="s">
        <v>0</v>
      </c>
      <c r="O121" s="987" t="s">
        <v>0</v>
      </c>
      <c r="P121" s="977"/>
      <c r="Q121" s="987"/>
      <c r="R121" s="987"/>
      <c r="S121" s="987"/>
      <c r="T121" s="987"/>
      <c r="U121" s="987"/>
      <c r="V121" s="987"/>
      <c r="W121" s="987"/>
      <c r="X121" s="987" t="s">
        <v>0</v>
      </c>
      <c r="Y121" s="987" t="s">
        <v>0</v>
      </c>
      <c r="Z121" s="987" t="s">
        <v>0</v>
      </c>
      <c r="AA121" s="991" t="s">
        <v>0</v>
      </c>
      <c r="AB121" s="987" t="s">
        <v>0</v>
      </c>
      <c r="AC121" s="987" t="s">
        <v>0</v>
      </c>
      <c r="AD121" s="991" t="s">
        <v>0</v>
      </c>
      <c r="AE121" s="992"/>
      <c r="AF121" s="992"/>
      <c r="AG121" s="992"/>
      <c r="AH121" s="993"/>
      <c r="AI121" s="994" t="s">
        <v>2195</v>
      </c>
    </row>
    <row r="122" spans="1:2553" s="1029" customFormat="1" ht="12.75" customHeight="1" x14ac:dyDescent="0.2">
      <c r="A122" s="1362"/>
      <c r="B122" s="1135" t="s">
        <v>734</v>
      </c>
      <c r="C122" s="1136"/>
      <c r="D122" s="1136" t="s">
        <v>2341</v>
      </c>
      <c r="E122" s="1136" t="s">
        <v>5</v>
      </c>
      <c r="F122" s="1136" t="s">
        <v>390</v>
      </c>
      <c r="G122" s="1136">
        <v>19.849454999999999</v>
      </c>
      <c r="H122" s="1136">
        <v>101.019507</v>
      </c>
      <c r="I122" s="1136" t="s">
        <v>3008</v>
      </c>
      <c r="J122" s="1136" t="s">
        <v>3037</v>
      </c>
      <c r="K122" s="987" t="s">
        <v>11</v>
      </c>
      <c r="L122" s="987" t="s">
        <v>10</v>
      </c>
      <c r="M122" s="1136">
        <v>2033</v>
      </c>
      <c r="N122" s="1136">
        <v>912</v>
      </c>
      <c r="O122" s="1137">
        <v>3666</v>
      </c>
      <c r="P122" s="1136" t="s">
        <v>0</v>
      </c>
      <c r="Q122" s="1136">
        <v>64</v>
      </c>
      <c r="R122" s="1136">
        <v>896.7</v>
      </c>
      <c r="S122" s="1136">
        <v>559</v>
      </c>
      <c r="T122" s="1136">
        <v>87</v>
      </c>
      <c r="U122" s="1137">
        <v>4726</v>
      </c>
      <c r="V122" s="1137">
        <v>2372</v>
      </c>
      <c r="W122" s="1136">
        <v>29</v>
      </c>
      <c r="X122" s="1136">
        <v>10</v>
      </c>
      <c r="Y122" s="1136">
        <v>90</v>
      </c>
      <c r="Z122" s="1136">
        <v>0</v>
      </c>
      <c r="AA122" s="1136">
        <v>0</v>
      </c>
      <c r="AB122" s="1136">
        <v>0</v>
      </c>
      <c r="AC122" s="1136">
        <v>0</v>
      </c>
      <c r="AD122" s="1136">
        <v>0</v>
      </c>
      <c r="AE122" s="1136"/>
      <c r="AF122" s="1136" t="s">
        <v>730</v>
      </c>
      <c r="AG122" s="1136"/>
      <c r="AH122" s="1367" t="s">
        <v>3252</v>
      </c>
      <c r="AI122" s="1138" t="s">
        <v>3060</v>
      </c>
      <c r="AJ122" s="1028"/>
      <c r="AK122" s="1028"/>
      <c r="AL122" s="1028"/>
      <c r="AM122" s="1028"/>
      <c r="AN122" s="1028"/>
      <c r="AO122" s="1028"/>
      <c r="AP122" s="1028"/>
      <c r="AQ122" s="1028"/>
      <c r="AR122" s="1028"/>
      <c r="AS122" s="1028"/>
      <c r="AT122" s="1028"/>
      <c r="AU122" s="1028"/>
      <c r="AV122" s="1028"/>
      <c r="AW122" s="1028"/>
      <c r="AX122" s="1028"/>
      <c r="AY122" s="1028"/>
      <c r="AZ122" s="1028"/>
      <c r="BA122" s="1028"/>
      <c r="BB122" s="1028"/>
      <c r="BC122" s="1028"/>
      <c r="BD122" s="1028"/>
      <c r="BE122" s="1028"/>
      <c r="BF122" s="1028"/>
      <c r="BG122" s="1028"/>
      <c r="BH122" s="1028"/>
      <c r="BI122" s="1028"/>
      <c r="BJ122" s="1028"/>
      <c r="BK122" s="1028"/>
      <c r="BL122" s="1028"/>
      <c r="BM122" s="1028"/>
      <c r="BN122" s="1028"/>
      <c r="BO122" s="1028"/>
      <c r="BP122" s="1028"/>
      <c r="BQ122" s="1028"/>
      <c r="BR122" s="1028"/>
      <c r="BS122" s="1028"/>
      <c r="BT122" s="1028"/>
      <c r="BU122" s="1028"/>
      <c r="BV122" s="1028"/>
      <c r="BW122" s="1028"/>
      <c r="BX122" s="1028"/>
      <c r="BY122" s="1028"/>
      <c r="BZ122" s="1028"/>
      <c r="CA122" s="1028"/>
      <c r="CB122" s="1028"/>
      <c r="CC122" s="1028"/>
      <c r="CD122" s="1028"/>
      <c r="CE122" s="1028"/>
      <c r="CF122" s="1028"/>
      <c r="CG122" s="1028"/>
      <c r="CH122" s="1028"/>
      <c r="CI122" s="1028"/>
      <c r="CJ122" s="1028"/>
      <c r="CK122" s="1028"/>
      <c r="CL122" s="1028"/>
      <c r="CM122" s="1028"/>
      <c r="CN122" s="1028"/>
      <c r="CO122" s="1028"/>
      <c r="CP122" s="1028"/>
      <c r="CQ122" s="1028"/>
      <c r="CR122" s="1028"/>
      <c r="CS122" s="1028"/>
      <c r="CT122" s="1028"/>
      <c r="CU122" s="1028"/>
      <c r="CV122" s="1028"/>
      <c r="CW122" s="1028"/>
      <c r="CX122" s="1028"/>
      <c r="CY122" s="1028"/>
      <c r="CZ122" s="1028"/>
      <c r="DA122" s="1028"/>
      <c r="DB122" s="1028"/>
      <c r="DC122" s="1028"/>
      <c r="DD122" s="1028"/>
      <c r="DE122" s="1028"/>
      <c r="DF122" s="1028"/>
      <c r="DG122" s="1028"/>
      <c r="DH122" s="1028"/>
      <c r="DI122" s="1028"/>
      <c r="DJ122" s="1028"/>
      <c r="DK122" s="1028"/>
      <c r="DL122" s="1028"/>
      <c r="DM122" s="1028"/>
      <c r="DN122" s="1028"/>
      <c r="DO122" s="1028"/>
      <c r="DP122" s="1028"/>
      <c r="DQ122" s="1028"/>
      <c r="DR122" s="1028"/>
      <c r="DS122" s="1028"/>
      <c r="DT122" s="1028"/>
      <c r="DU122" s="1028"/>
      <c r="DV122" s="1028"/>
      <c r="DW122" s="1028"/>
      <c r="DX122" s="1028"/>
      <c r="DY122" s="1028"/>
      <c r="DZ122" s="1028"/>
      <c r="EA122" s="1028"/>
      <c r="EB122" s="1028"/>
      <c r="EC122" s="1028"/>
      <c r="ED122" s="1028"/>
      <c r="EE122" s="1028"/>
      <c r="EF122" s="1028"/>
      <c r="EG122" s="1028"/>
      <c r="EH122" s="1028"/>
      <c r="EI122" s="1028"/>
      <c r="EJ122" s="1028"/>
      <c r="EK122" s="1028"/>
      <c r="EL122" s="1028"/>
      <c r="EM122" s="1028"/>
      <c r="EN122" s="1028"/>
      <c r="EO122" s="1028"/>
      <c r="EP122" s="1028"/>
      <c r="EQ122" s="1028"/>
      <c r="ER122" s="1028"/>
      <c r="ES122" s="1028"/>
      <c r="ET122" s="1028"/>
      <c r="EU122" s="1028"/>
      <c r="EV122" s="1028"/>
      <c r="EW122" s="1028"/>
      <c r="EX122" s="1028"/>
      <c r="EY122" s="1028"/>
      <c r="EZ122" s="1028"/>
      <c r="FA122" s="1028"/>
      <c r="FB122" s="1028"/>
      <c r="FC122" s="1028"/>
      <c r="FD122" s="1028"/>
      <c r="FE122" s="1028"/>
      <c r="FF122" s="1028"/>
      <c r="FG122" s="1028"/>
      <c r="FH122" s="1028"/>
      <c r="FI122" s="1028"/>
      <c r="FJ122" s="1028"/>
      <c r="FK122" s="1028"/>
      <c r="FL122" s="1028"/>
      <c r="FM122" s="1028"/>
      <c r="FN122" s="1028"/>
      <c r="FO122" s="1028"/>
      <c r="FP122" s="1028"/>
      <c r="FQ122" s="1028"/>
      <c r="FR122" s="1028"/>
      <c r="FS122" s="1028"/>
      <c r="FT122" s="1028"/>
      <c r="FU122" s="1028"/>
      <c r="FV122" s="1028"/>
      <c r="FW122" s="1028"/>
      <c r="FX122" s="1028"/>
      <c r="FY122" s="1028"/>
      <c r="FZ122" s="1028"/>
      <c r="GA122" s="1028"/>
      <c r="GB122" s="1028"/>
      <c r="GC122" s="1028"/>
      <c r="GD122" s="1028"/>
      <c r="GE122" s="1028"/>
      <c r="GF122" s="1028"/>
      <c r="GG122" s="1028"/>
      <c r="GH122" s="1028"/>
      <c r="GI122" s="1028"/>
      <c r="GJ122" s="1028"/>
      <c r="GK122" s="1028"/>
      <c r="GL122" s="1028"/>
      <c r="GM122" s="1028"/>
      <c r="GN122" s="1028"/>
      <c r="GO122" s="1028"/>
      <c r="GP122" s="1028"/>
      <c r="GQ122" s="1028"/>
      <c r="GR122" s="1028"/>
      <c r="GS122" s="1028"/>
      <c r="GT122" s="1028"/>
      <c r="GU122" s="1028"/>
      <c r="GV122" s="1028"/>
      <c r="GW122" s="1028"/>
      <c r="GX122" s="1028"/>
      <c r="GY122" s="1028"/>
      <c r="GZ122" s="1028"/>
      <c r="HA122" s="1028"/>
      <c r="HB122" s="1028"/>
      <c r="HC122" s="1028"/>
      <c r="HD122" s="1028"/>
      <c r="HE122" s="1028"/>
      <c r="HF122" s="1028"/>
      <c r="HG122" s="1028"/>
      <c r="HH122" s="1028"/>
      <c r="HI122" s="1028"/>
      <c r="HJ122" s="1028"/>
      <c r="HK122" s="1028"/>
      <c r="HL122" s="1028"/>
      <c r="HM122" s="1028"/>
      <c r="HN122" s="1028"/>
      <c r="HO122" s="1028"/>
      <c r="HP122" s="1028"/>
      <c r="HQ122" s="1028"/>
      <c r="HR122" s="1028"/>
      <c r="HS122" s="1028"/>
      <c r="HT122" s="1028"/>
      <c r="HU122" s="1028"/>
      <c r="HV122" s="1028"/>
      <c r="HW122" s="1028"/>
      <c r="HX122" s="1028"/>
      <c r="HY122" s="1028"/>
      <c r="HZ122" s="1028"/>
      <c r="IA122" s="1028"/>
      <c r="IB122" s="1028"/>
      <c r="IC122" s="1028"/>
      <c r="ID122" s="1028"/>
      <c r="IE122" s="1028"/>
      <c r="IF122" s="1028"/>
      <c r="IG122" s="1028"/>
      <c r="IH122" s="1028"/>
      <c r="II122" s="1028"/>
      <c r="IJ122" s="1028"/>
      <c r="IK122" s="1028"/>
      <c r="IL122" s="1028"/>
      <c r="IM122" s="1028"/>
      <c r="IN122" s="1028"/>
      <c r="IO122" s="1028"/>
      <c r="IP122" s="1028"/>
      <c r="IQ122" s="1028"/>
      <c r="IR122" s="1028"/>
      <c r="IS122" s="1028"/>
      <c r="IT122" s="1028"/>
      <c r="IU122" s="1028"/>
      <c r="IV122" s="1028"/>
      <c r="IW122" s="1028"/>
      <c r="IX122" s="1028"/>
      <c r="IY122" s="1028"/>
      <c r="IZ122" s="1028"/>
      <c r="JA122" s="1028"/>
      <c r="JB122" s="1028"/>
      <c r="JC122" s="1028"/>
      <c r="JD122" s="1028"/>
      <c r="JE122" s="1028"/>
      <c r="JF122" s="1028"/>
      <c r="JG122" s="1028"/>
      <c r="JH122" s="1028"/>
      <c r="JI122" s="1028"/>
      <c r="JJ122" s="1028"/>
      <c r="JK122" s="1028"/>
      <c r="JL122" s="1028"/>
      <c r="JM122" s="1028"/>
      <c r="JN122" s="1028"/>
      <c r="JO122" s="1028"/>
      <c r="JP122" s="1028"/>
      <c r="JQ122" s="1028"/>
      <c r="JR122" s="1028"/>
      <c r="JS122" s="1028"/>
      <c r="JT122" s="1028"/>
      <c r="JU122" s="1028"/>
      <c r="JV122" s="1028"/>
      <c r="JW122" s="1028"/>
      <c r="JX122" s="1028"/>
      <c r="JY122" s="1028"/>
      <c r="JZ122" s="1028"/>
      <c r="KA122" s="1028"/>
      <c r="KB122" s="1028"/>
      <c r="KC122" s="1028"/>
      <c r="KD122" s="1028"/>
      <c r="KE122" s="1028"/>
      <c r="KF122" s="1028"/>
      <c r="KG122" s="1028"/>
      <c r="KH122" s="1028"/>
      <c r="KI122" s="1028"/>
      <c r="KJ122" s="1028"/>
      <c r="KK122" s="1028"/>
      <c r="KL122" s="1028"/>
      <c r="KM122" s="1028"/>
      <c r="KN122" s="1028"/>
      <c r="KO122" s="1028"/>
      <c r="KP122" s="1028"/>
      <c r="KQ122" s="1028"/>
      <c r="KR122" s="1028"/>
      <c r="KS122" s="1028"/>
      <c r="KT122" s="1028"/>
      <c r="KU122" s="1028"/>
      <c r="KV122" s="1028"/>
      <c r="KW122" s="1028"/>
      <c r="KX122" s="1028"/>
      <c r="KY122" s="1028"/>
      <c r="KZ122" s="1028"/>
      <c r="LA122" s="1028"/>
      <c r="LB122" s="1028"/>
      <c r="LC122" s="1028"/>
      <c r="LD122" s="1028"/>
      <c r="LE122" s="1028"/>
      <c r="LF122" s="1028"/>
      <c r="LG122" s="1028"/>
      <c r="LH122" s="1028"/>
      <c r="LI122" s="1028"/>
      <c r="LJ122" s="1028"/>
      <c r="LK122" s="1028"/>
      <c r="LL122" s="1028"/>
      <c r="LM122" s="1028"/>
      <c r="LN122" s="1028"/>
      <c r="LO122" s="1028"/>
      <c r="LP122" s="1028"/>
      <c r="LQ122" s="1028"/>
      <c r="LR122" s="1028"/>
      <c r="LS122" s="1028"/>
      <c r="LT122" s="1028"/>
      <c r="LU122" s="1028"/>
      <c r="LV122" s="1028"/>
      <c r="LW122" s="1028"/>
      <c r="LX122" s="1028"/>
      <c r="LY122" s="1028"/>
      <c r="LZ122" s="1028"/>
      <c r="MA122" s="1028"/>
      <c r="MB122" s="1028"/>
      <c r="MC122" s="1028"/>
      <c r="MD122" s="1028"/>
      <c r="ME122" s="1028"/>
      <c r="MF122" s="1028"/>
      <c r="MG122" s="1028"/>
      <c r="MH122" s="1028"/>
      <c r="MI122" s="1028"/>
      <c r="MJ122" s="1028"/>
      <c r="MK122" s="1028"/>
      <c r="ML122" s="1028"/>
      <c r="MM122" s="1028"/>
      <c r="MN122" s="1028"/>
      <c r="MO122" s="1028"/>
      <c r="MP122" s="1028"/>
      <c r="MQ122" s="1028"/>
      <c r="MR122" s="1028"/>
      <c r="MS122" s="1028"/>
      <c r="MT122" s="1028"/>
      <c r="MU122" s="1028"/>
      <c r="MV122" s="1028"/>
      <c r="MW122" s="1028"/>
      <c r="MX122" s="1028"/>
      <c r="MY122" s="1028"/>
      <c r="MZ122" s="1028"/>
      <c r="NA122" s="1028"/>
      <c r="NB122" s="1028"/>
      <c r="NC122" s="1028"/>
      <c r="ND122" s="1028"/>
      <c r="NE122" s="1028"/>
      <c r="NF122" s="1028"/>
      <c r="NG122" s="1028"/>
      <c r="NH122" s="1028"/>
      <c r="NI122" s="1028"/>
      <c r="NJ122" s="1028"/>
      <c r="NK122" s="1028"/>
      <c r="NL122" s="1028"/>
      <c r="NM122" s="1028"/>
      <c r="NN122" s="1028"/>
      <c r="NO122" s="1028"/>
      <c r="NP122" s="1028"/>
      <c r="NQ122" s="1028"/>
      <c r="NR122" s="1028"/>
      <c r="NS122" s="1028"/>
      <c r="NT122" s="1028"/>
      <c r="NU122" s="1028"/>
      <c r="NV122" s="1028"/>
      <c r="NW122" s="1028"/>
      <c r="NX122" s="1028"/>
      <c r="NY122" s="1028"/>
      <c r="NZ122" s="1028"/>
      <c r="OA122" s="1028"/>
      <c r="OB122" s="1028"/>
      <c r="OC122" s="1028"/>
      <c r="OD122" s="1028"/>
      <c r="OE122" s="1028"/>
      <c r="OF122" s="1028"/>
      <c r="OG122" s="1028"/>
      <c r="OH122" s="1028"/>
      <c r="OI122" s="1028"/>
      <c r="OJ122" s="1028"/>
      <c r="OK122" s="1028"/>
      <c r="OL122" s="1028"/>
      <c r="OM122" s="1028"/>
      <c r="ON122" s="1028"/>
      <c r="OO122" s="1028"/>
      <c r="OP122" s="1028"/>
      <c r="OQ122" s="1028"/>
      <c r="OR122" s="1028"/>
      <c r="OS122" s="1028"/>
      <c r="OT122" s="1028"/>
      <c r="OU122" s="1028"/>
      <c r="OV122" s="1028"/>
      <c r="OW122" s="1028"/>
      <c r="OX122" s="1028"/>
      <c r="OY122" s="1028"/>
      <c r="OZ122" s="1028"/>
      <c r="PA122" s="1028"/>
      <c r="PB122" s="1028"/>
      <c r="PC122" s="1028"/>
      <c r="PD122" s="1028"/>
      <c r="PE122" s="1028"/>
      <c r="PF122" s="1028"/>
      <c r="PG122" s="1028"/>
      <c r="PH122" s="1028"/>
      <c r="PI122" s="1028"/>
      <c r="PJ122" s="1028"/>
      <c r="PK122" s="1028"/>
      <c r="PL122" s="1028"/>
      <c r="PM122" s="1028"/>
      <c r="PN122" s="1028"/>
      <c r="PO122" s="1028"/>
      <c r="PP122" s="1028"/>
      <c r="PQ122" s="1028"/>
      <c r="PR122" s="1028"/>
      <c r="PS122" s="1028"/>
      <c r="PT122" s="1028"/>
      <c r="PU122" s="1028"/>
      <c r="PV122" s="1028"/>
      <c r="PW122" s="1028"/>
      <c r="PX122" s="1028"/>
      <c r="PY122" s="1028"/>
      <c r="PZ122" s="1028"/>
      <c r="QA122" s="1028"/>
      <c r="QB122" s="1028"/>
      <c r="QC122" s="1028"/>
      <c r="QD122" s="1028"/>
      <c r="QE122" s="1028"/>
      <c r="QF122" s="1028"/>
      <c r="QG122" s="1028"/>
      <c r="QH122" s="1028"/>
      <c r="QI122" s="1028"/>
      <c r="QJ122" s="1028"/>
      <c r="QK122" s="1028"/>
      <c r="QL122" s="1028"/>
      <c r="QM122" s="1028"/>
      <c r="QN122" s="1028"/>
      <c r="QO122" s="1028"/>
      <c r="QP122" s="1028"/>
      <c r="QQ122" s="1028"/>
      <c r="QR122" s="1028"/>
      <c r="QS122" s="1028"/>
      <c r="QT122" s="1028"/>
      <c r="QU122" s="1028"/>
      <c r="QV122" s="1028"/>
      <c r="QW122" s="1028"/>
      <c r="QX122" s="1028"/>
      <c r="QY122" s="1028"/>
      <c r="QZ122" s="1028"/>
      <c r="RA122" s="1028"/>
      <c r="RB122" s="1028"/>
      <c r="RC122" s="1028"/>
      <c r="RD122" s="1028"/>
      <c r="RE122" s="1028"/>
      <c r="RF122" s="1028"/>
      <c r="RG122" s="1028"/>
      <c r="RH122" s="1028"/>
      <c r="RI122" s="1028"/>
      <c r="RJ122" s="1028"/>
      <c r="RK122" s="1028"/>
      <c r="RL122" s="1028"/>
      <c r="RM122" s="1028"/>
      <c r="RN122" s="1028"/>
      <c r="RO122" s="1028"/>
      <c r="RP122" s="1028"/>
      <c r="RQ122" s="1028"/>
      <c r="RR122" s="1028"/>
      <c r="RS122" s="1028"/>
      <c r="RT122" s="1028"/>
      <c r="RU122" s="1028"/>
      <c r="RV122" s="1028"/>
      <c r="RW122" s="1028"/>
      <c r="RX122" s="1028"/>
      <c r="RY122" s="1028"/>
      <c r="RZ122" s="1028"/>
      <c r="SA122" s="1028"/>
      <c r="SB122" s="1028"/>
      <c r="SC122" s="1028"/>
      <c r="SD122" s="1028"/>
      <c r="SE122" s="1028"/>
      <c r="SF122" s="1028"/>
      <c r="SG122" s="1028"/>
      <c r="SH122" s="1028"/>
      <c r="SI122" s="1028"/>
      <c r="SJ122" s="1028"/>
      <c r="SK122" s="1028"/>
      <c r="SL122" s="1028"/>
      <c r="SM122" s="1028"/>
      <c r="SN122" s="1028"/>
      <c r="SO122" s="1028"/>
      <c r="SP122" s="1028"/>
      <c r="SQ122" s="1028"/>
      <c r="SR122" s="1028"/>
      <c r="SS122" s="1028"/>
      <c r="ST122" s="1028"/>
      <c r="SU122" s="1028"/>
      <c r="SV122" s="1028"/>
      <c r="SW122" s="1028"/>
      <c r="SX122" s="1028"/>
      <c r="SY122" s="1028"/>
      <c r="SZ122" s="1028"/>
      <c r="TA122" s="1028"/>
      <c r="TB122" s="1028"/>
      <c r="TC122" s="1028"/>
      <c r="TD122" s="1028"/>
      <c r="TE122" s="1028"/>
      <c r="TF122" s="1028"/>
      <c r="TG122" s="1028"/>
      <c r="TH122" s="1028"/>
      <c r="TI122" s="1028"/>
      <c r="TJ122" s="1028"/>
      <c r="TK122" s="1028"/>
      <c r="TL122" s="1028"/>
      <c r="TM122" s="1028"/>
      <c r="TN122" s="1028"/>
      <c r="TO122" s="1028"/>
      <c r="TP122" s="1028"/>
      <c r="TQ122" s="1028"/>
      <c r="TR122" s="1028"/>
      <c r="TS122" s="1028"/>
      <c r="TT122" s="1028"/>
      <c r="TU122" s="1028"/>
      <c r="TV122" s="1028"/>
      <c r="TW122" s="1028"/>
      <c r="TX122" s="1028"/>
      <c r="TY122" s="1028"/>
      <c r="TZ122" s="1028"/>
      <c r="UA122" s="1028"/>
      <c r="UB122" s="1028"/>
      <c r="UC122" s="1028"/>
      <c r="UD122" s="1028"/>
      <c r="UE122" s="1028"/>
      <c r="UF122" s="1028"/>
      <c r="UG122" s="1028"/>
      <c r="UH122" s="1028"/>
      <c r="UI122" s="1028"/>
      <c r="UJ122" s="1028"/>
      <c r="UK122" s="1028"/>
      <c r="UL122" s="1028"/>
      <c r="UM122" s="1028"/>
      <c r="UN122" s="1028"/>
      <c r="UO122" s="1028"/>
      <c r="UP122" s="1028"/>
      <c r="UQ122" s="1028"/>
      <c r="UR122" s="1028"/>
      <c r="US122" s="1028"/>
      <c r="UT122" s="1028"/>
      <c r="UU122" s="1028"/>
      <c r="UV122" s="1028"/>
      <c r="UW122" s="1028"/>
      <c r="UX122" s="1028"/>
      <c r="UY122" s="1028"/>
      <c r="UZ122" s="1028"/>
      <c r="VA122" s="1028"/>
      <c r="VB122" s="1028"/>
      <c r="VC122" s="1028"/>
      <c r="VD122" s="1028"/>
      <c r="VE122" s="1028"/>
      <c r="VF122" s="1028"/>
      <c r="VG122" s="1028"/>
      <c r="VH122" s="1028"/>
      <c r="VI122" s="1028"/>
      <c r="VJ122" s="1028"/>
      <c r="VK122" s="1028"/>
      <c r="VL122" s="1028"/>
      <c r="VM122" s="1028"/>
      <c r="VN122" s="1028"/>
      <c r="VO122" s="1028"/>
      <c r="VP122" s="1028"/>
      <c r="VQ122" s="1028"/>
      <c r="VR122" s="1028"/>
      <c r="VS122" s="1028"/>
      <c r="VT122" s="1028"/>
      <c r="VU122" s="1028"/>
      <c r="VV122" s="1028"/>
      <c r="VW122" s="1028"/>
      <c r="VX122" s="1028"/>
      <c r="VY122" s="1028"/>
      <c r="VZ122" s="1028"/>
      <c r="WA122" s="1028"/>
      <c r="WB122" s="1028"/>
      <c r="WC122" s="1028"/>
      <c r="WD122" s="1028"/>
      <c r="WE122" s="1028"/>
      <c r="WF122" s="1028"/>
      <c r="WG122" s="1028"/>
      <c r="WH122" s="1028"/>
      <c r="WI122" s="1028"/>
      <c r="WJ122" s="1028"/>
      <c r="WK122" s="1028"/>
      <c r="WL122" s="1028"/>
      <c r="WM122" s="1028"/>
      <c r="WN122" s="1028"/>
      <c r="WO122" s="1028"/>
      <c r="WP122" s="1028"/>
      <c r="WQ122" s="1028"/>
      <c r="WR122" s="1028"/>
      <c r="WS122" s="1028"/>
      <c r="WT122" s="1028"/>
      <c r="WU122" s="1028"/>
      <c r="WV122" s="1028"/>
      <c r="WW122" s="1028"/>
      <c r="WX122" s="1028"/>
      <c r="WY122" s="1028"/>
      <c r="WZ122" s="1028"/>
      <c r="XA122" s="1028"/>
      <c r="XB122" s="1028"/>
      <c r="XC122" s="1028"/>
      <c r="XD122" s="1028"/>
      <c r="XE122" s="1028"/>
      <c r="XF122" s="1028"/>
      <c r="XG122" s="1028"/>
      <c r="XH122" s="1028"/>
      <c r="XI122" s="1028"/>
      <c r="XJ122" s="1028"/>
      <c r="XK122" s="1028"/>
      <c r="XL122" s="1028"/>
      <c r="XM122" s="1028"/>
      <c r="XN122" s="1028"/>
      <c r="XO122" s="1028"/>
      <c r="XP122" s="1028"/>
      <c r="XQ122" s="1028"/>
      <c r="XR122" s="1028"/>
      <c r="XS122" s="1028"/>
      <c r="XT122" s="1028"/>
      <c r="XU122" s="1028"/>
      <c r="XV122" s="1028"/>
      <c r="XW122" s="1028"/>
      <c r="XX122" s="1028"/>
      <c r="XY122" s="1028"/>
      <c r="XZ122" s="1028"/>
      <c r="YA122" s="1028"/>
      <c r="YB122" s="1028"/>
      <c r="YC122" s="1028"/>
      <c r="YD122" s="1028"/>
      <c r="YE122" s="1028"/>
      <c r="YF122" s="1028"/>
      <c r="YG122" s="1028"/>
      <c r="YH122" s="1028"/>
      <c r="YI122" s="1028"/>
      <c r="YJ122" s="1028"/>
      <c r="YK122" s="1028"/>
      <c r="YL122" s="1028"/>
      <c r="YM122" s="1028"/>
      <c r="YN122" s="1028"/>
      <c r="YO122" s="1028"/>
      <c r="YP122" s="1028"/>
      <c r="YQ122" s="1028"/>
      <c r="YR122" s="1028"/>
      <c r="YS122" s="1028"/>
      <c r="YT122" s="1028"/>
      <c r="YU122" s="1028"/>
      <c r="YV122" s="1028"/>
      <c r="YW122" s="1028"/>
      <c r="YX122" s="1028"/>
      <c r="YY122" s="1028"/>
      <c r="YZ122" s="1028"/>
      <c r="ZA122" s="1028"/>
      <c r="ZB122" s="1028"/>
      <c r="ZC122" s="1028"/>
      <c r="ZD122" s="1028"/>
      <c r="ZE122" s="1028"/>
      <c r="ZF122" s="1028"/>
      <c r="ZG122" s="1028"/>
      <c r="ZH122" s="1028"/>
      <c r="ZI122" s="1028"/>
      <c r="ZJ122" s="1028"/>
      <c r="ZK122" s="1028"/>
      <c r="ZL122" s="1028"/>
      <c r="ZM122" s="1028"/>
      <c r="ZN122" s="1028"/>
      <c r="ZO122" s="1028"/>
      <c r="ZP122" s="1028"/>
      <c r="ZQ122" s="1028"/>
      <c r="ZR122" s="1028"/>
      <c r="ZS122" s="1028"/>
      <c r="ZT122" s="1028"/>
      <c r="ZU122" s="1028"/>
      <c r="ZV122" s="1028"/>
      <c r="ZW122" s="1028"/>
      <c r="ZX122" s="1028"/>
      <c r="ZY122" s="1028"/>
      <c r="ZZ122" s="1028"/>
      <c r="AAA122" s="1028"/>
      <c r="AAB122" s="1028"/>
      <c r="AAC122" s="1028"/>
      <c r="AAD122" s="1028"/>
      <c r="AAE122" s="1028"/>
      <c r="AAF122" s="1028"/>
      <c r="AAG122" s="1028"/>
      <c r="AAH122" s="1028"/>
      <c r="AAI122" s="1028"/>
      <c r="AAJ122" s="1028"/>
      <c r="AAK122" s="1028"/>
      <c r="AAL122" s="1028"/>
      <c r="AAM122" s="1028"/>
      <c r="AAN122" s="1028"/>
      <c r="AAO122" s="1028"/>
      <c r="AAP122" s="1028"/>
      <c r="AAQ122" s="1028"/>
      <c r="AAR122" s="1028"/>
      <c r="AAS122" s="1028"/>
      <c r="AAT122" s="1028"/>
      <c r="AAU122" s="1028"/>
      <c r="AAV122" s="1028"/>
      <c r="AAW122" s="1028"/>
      <c r="AAX122" s="1028"/>
      <c r="AAY122" s="1028"/>
      <c r="AAZ122" s="1028"/>
      <c r="ABA122" s="1028"/>
      <c r="ABB122" s="1028"/>
      <c r="ABC122" s="1028"/>
      <c r="ABD122" s="1028"/>
      <c r="ABE122" s="1028"/>
      <c r="ABF122" s="1028"/>
      <c r="ABG122" s="1028"/>
      <c r="ABH122" s="1028"/>
      <c r="ABI122" s="1028"/>
      <c r="ABJ122" s="1028"/>
      <c r="ABK122" s="1028"/>
      <c r="ABL122" s="1028"/>
      <c r="ABM122" s="1028"/>
      <c r="ABN122" s="1028"/>
      <c r="ABO122" s="1028"/>
      <c r="ABP122" s="1028"/>
      <c r="ABQ122" s="1028"/>
      <c r="ABR122" s="1028"/>
      <c r="ABS122" s="1028"/>
      <c r="ABT122" s="1028"/>
      <c r="ABU122" s="1028"/>
      <c r="ABV122" s="1028"/>
      <c r="ABW122" s="1028"/>
      <c r="ABX122" s="1028"/>
      <c r="ABY122" s="1028"/>
      <c r="ABZ122" s="1028"/>
      <c r="ACA122" s="1028"/>
      <c r="ACB122" s="1028"/>
      <c r="ACC122" s="1028"/>
      <c r="ACD122" s="1028"/>
      <c r="ACE122" s="1028"/>
      <c r="ACF122" s="1028"/>
      <c r="ACG122" s="1028"/>
      <c r="ACH122" s="1028"/>
      <c r="ACI122" s="1028"/>
      <c r="ACJ122" s="1028"/>
      <c r="ACK122" s="1028"/>
      <c r="ACL122" s="1028"/>
      <c r="ACM122" s="1028"/>
      <c r="ACN122" s="1028"/>
      <c r="ACO122" s="1028"/>
      <c r="ACP122" s="1028"/>
      <c r="ACQ122" s="1028"/>
      <c r="ACR122" s="1028"/>
      <c r="ACS122" s="1028"/>
      <c r="ACT122" s="1028"/>
      <c r="ACU122" s="1028"/>
      <c r="ACV122" s="1028"/>
      <c r="ACW122" s="1028"/>
      <c r="ACX122" s="1028"/>
      <c r="ACY122" s="1028"/>
      <c r="ACZ122" s="1028"/>
      <c r="ADA122" s="1028"/>
      <c r="ADB122" s="1028"/>
      <c r="ADC122" s="1028"/>
      <c r="ADD122" s="1028"/>
      <c r="ADE122" s="1028"/>
      <c r="ADF122" s="1028"/>
      <c r="ADG122" s="1028"/>
      <c r="ADH122" s="1028"/>
      <c r="ADI122" s="1028"/>
      <c r="ADJ122" s="1028"/>
      <c r="ADK122" s="1028"/>
      <c r="ADL122" s="1028"/>
      <c r="ADM122" s="1028"/>
      <c r="ADN122" s="1028"/>
      <c r="ADO122" s="1028"/>
      <c r="ADP122" s="1028"/>
      <c r="ADQ122" s="1028"/>
      <c r="ADR122" s="1028"/>
      <c r="ADS122" s="1028"/>
      <c r="ADT122" s="1028"/>
      <c r="ADU122" s="1028"/>
      <c r="ADV122" s="1028"/>
      <c r="ADW122" s="1028"/>
      <c r="ADX122" s="1028"/>
      <c r="ADY122" s="1028"/>
      <c r="ADZ122" s="1028"/>
      <c r="AEA122" s="1028"/>
      <c r="AEB122" s="1028"/>
      <c r="AEC122" s="1028"/>
      <c r="AED122" s="1028"/>
      <c r="AEE122" s="1028"/>
      <c r="AEF122" s="1028"/>
      <c r="AEG122" s="1028"/>
      <c r="AEH122" s="1028"/>
      <c r="AEI122" s="1028"/>
      <c r="AEJ122" s="1028"/>
      <c r="AEK122" s="1028"/>
      <c r="AEL122" s="1028"/>
      <c r="AEM122" s="1028"/>
      <c r="AEN122" s="1028"/>
      <c r="AEO122" s="1028"/>
      <c r="AEP122" s="1028"/>
      <c r="AEQ122" s="1028"/>
      <c r="AER122" s="1028"/>
      <c r="AES122" s="1028"/>
      <c r="AET122" s="1028"/>
      <c r="AEU122" s="1028"/>
      <c r="AEV122" s="1028"/>
      <c r="AEW122" s="1028"/>
      <c r="AEX122" s="1028"/>
      <c r="AEY122" s="1028"/>
      <c r="AEZ122" s="1028"/>
      <c r="AFA122" s="1028"/>
      <c r="AFB122" s="1028"/>
      <c r="AFC122" s="1028"/>
      <c r="AFD122" s="1028"/>
      <c r="AFE122" s="1028"/>
      <c r="AFF122" s="1028"/>
      <c r="AFG122" s="1028"/>
      <c r="AFH122" s="1028"/>
      <c r="AFI122" s="1028"/>
      <c r="AFJ122" s="1028"/>
      <c r="AFK122" s="1028"/>
      <c r="AFL122" s="1028"/>
      <c r="AFM122" s="1028"/>
      <c r="AFN122" s="1028"/>
      <c r="AFO122" s="1028"/>
      <c r="AFP122" s="1028"/>
      <c r="AFQ122" s="1028"/>
      <c r="AFR122" s="1028"/>
      <c r="AFS122" s="1028"/>
      <c r="AFT122" s="1028"/>
      <c r="AFU122" s="1028"/>
      <c r="AFV122" s="1028"/>
      <c r="AFW122" s="1028"/>
      <c r="AFX122" s="1028"/>
      <c r="AFY122" s="1028"/>
      <c r="AFZ122" s="1028"/>
      <c r="AGA122" s="1028"/>
      <c r="AGB122" s="1028"/>
      <c r="AGC122" s="1028"/>
      <c r="AGD122" s="1028"/>
      <c r="AGE122" s="1028"/>
      <c r="AGF122" s="1028"/>
      <c r="AGG122" s="1028"/>
      <c r="AGH122" s="1028"/>
      <c r="AGI122" s="1028"/>
      <c r="AGJ122" s="1028"/>
      <c r="AGK122" s="1028"/>
      <c r="AGL122" s="1028"/>
      <c r="AGM122" s="1028"/>
      <c r="AGN122" s="1028"/>
      <c r="AGO122" s="1028"/>
      <c r="AGP122" s="1028"/>
      <c r="AGQ122" s="1028"/>
      <c r="AGR122" s="1028"/>
      <c r="AGS122" s="1028"/>
      <c r="AGT122" s="1028"/>
      <c r="AGU122" s="1028"/>
      <c r="AGV122" s="1028"/>
      <c r="AGW122" s="1028"/>
      <c r="AGX122" s="1028"/>
      <c r="AGY122" s="1028"/>
      <c r="AGZ122" s="1028"/>
      <c r="AHA122" s="1028"/>
      <c r="AHB122" s="1028"/>
      <c r="AHC122" s="1028"/>
      <c r="AHD122" s="1028"/>
      <c r="AHE122" s="1028"/>
      <c r="AHF122" s="1028"/>
      <c r="AHG122" s="1028"/>
      <c r="AHH122" s="1028"/>
      <c r="AHI122" s="1028"/>
      <c r="AHJ122" s="1028"/>
      <c r="AHK122" s="1028"/>
      <c r="AHL122" s="1028"/>
      <c r="AHM122" s="1028"/>
      <c r="AHN122" s="1028"/>
      <c r="AHO122" s="1028"/>
      <c r="AHP122" s="1028"/>
      <c r="AHQ122" s="1028"/>
      <c r="AHR122" s="1028"/>
      <c r="AHS122" s="1028"/>
      <c r="AHT122" s="1028"/>
      <c r="AHU122" s="1028"/>
      <c r="AHV122" s="1028"/>
      <c r="AHW122" s="1028"/>
      <c r="AHX122" s="1028"/>
      <c r="AHY122" s="1028"/>
      <c r="AHZ122" s="1028"/>
      <c r="AIA122" s="1028"/>
      <c r="AIB122" s="1028"/>
      <c r="AIC122" s="1028"/>
      <c r="AID122" s="1028"/>
      <c r="AIE122" s="1028"/>
      <c r="AIF122" s="1028"/>
      <c r="AIG122" s="1028"/>
      <c r="AIH122" s="1028"/>
      <c r="AII122" s="1028"/>
      <c r="AIJ122" s="1028"/>
      <c r="AIK122" s="1028"/>
      <c r="AIL122" s="1028"/>
      <c r="AIM122" s="1028"/>
      <c r="AIN122" s="1028"/>
      <c r="AIO122" s="1028"/>
      <c r="AIP122" s="1028"/>
      <c r="AIQ122" s="1028"/>
      <c r="AIR122" s="1028"/>
      <c r="AIS122" s="1028"/>
      <c r="AIT122" s="1028"/>
      <c r="AIU122" s="1028"/>
      <c r="AIV122" s="1028"/>
      <c r="AIW122" s="1028"/>
      <c r="AIX122" s="1028"/>
      <c r="AIY122" s="1028"/>
      <c r="AIZ122" s="1028"/>
      <c r="AJA122" s="1028"/>
      <c r="AJB122" s="1028"/>
      <c r="AJC122" s="1028"/>
      <c r="AJD122" s="1028"/>
      <c r="AJE122" s="1028"/>
      <c r="AJF122" s="1028"/>
      <c r="AJG122" s="1028"/>
      <c r="AJH122" s="1028"/>
      <c r="AJI122" s="1028"/>
      <c r="AJJ122" s="1028"/>
      <c r="AJK122" s="1028"/>
      <c r="AJL122" s="1028"/>
      <c r="AJM122" s="1028"/>
      <c r="AJN122" s="1028"/>
      <c r="AJO122" s="1028"/>
      <c r="AJP122" s="1028"/>
      <c r="AJQ122" s="1028"/>
      <c r="AJR122" s="1028"/>
      <c r="AJS122" s="1028"/>
      <c r="AJT122" s="1028"/>
      <c r="AJU122" s="1028"/>
      <c r="AJV122" s="1028"/>
      <c r="AJW122" s="1028"/>
      <c r="AJX122" s="1028"/>
      <c r="AJY122" s="1028"/>
      <c r="AJZ122" s="1028"/>
      <c r="AKA122" s="1028"/>
      <c r="AKB122" s="1028"/>
      <c r="AKC122" s="1028"/>
      <c r="AKD122" s="1028"/>
      <c r="AKE122" s="1028"/>
      <c r="AKF122" s="1028"/>
      <c r="AKG122" s="1028"/>
      <c r="AKH122" s="1028"/>
      <c r="AKI122" s="1028"/>
      <c r="AKJ122" s="1028"/>
      <c r="AKK122" s="1028"/>
      <c r="AKL122" s="1028"/>
      <c r="AKM122" s="1028"/>
      <c r="AKN122" s="1028"/>
      <c r="AKO122" s="1028"/>
      <c r="AKP122" s="1028"/>
      <c r="AKQ122" s="1028"/>
      <c r="AKR122" s="1028"/>
      <c r="AKS122" s="1028"/>
      <c r="AKT122" s="1028"/>
      <c r="AKU122" s="1028"/>
      <c r="AKV122" s="1028"/>
      <c r="AKW122" s="1028"/>
      <c r="AKX122" s="1028"/>
      <c r="AKY122" s="1028"/>
      <c r="AKZ122" s="1028"/>
      <c r="ALA122" s="1028"/>
      <c r="ALB122" s="1028"/>
      <c r="ALC122" s="1028"/>
      <c r="ALD122" s="1028"/>
      <c r="ALE122" s="1028"/>
      <c r="ALF122" s="1028"/>
      <c r="ALG122" s="1028"/>
      <c r="ALH122" s="1028"/>
      <c r="ALI122" s="1028"/>
      <c r="ALJ122" s="1028"/>
      <c r="ALK122" s="1028"/>
      <c r="ALL122" s="1028"/>
      <c r="ALM122" s="1028"/>
      <c r="ALN122" s="1028"/>
      <c r="ALO122" s="1028"/>
      <c r="ALP122" s="1028"/>
      <c r="ALQ122" s="1028"/>
      <c r="ALR122" s="1028"/>
      <c r="ALS122" s="1028"/>
      <c r="ALT122" s="1028"/>
      <c r="ALU122" s="1028"/>
      <c r="ALV122" s="1028"/>
      <c r="ALW122" s="1028"/>
      <c r="ALX122" s="1028"/>
      <c r="ALY122" s="1028"/>
      <c r="ALZ122" s="1028"/>
      <c r="AMA122" s="1028"/>
      <c r="AMB122" s="1028"/>
      <c r="AMC122" s="1028"/>
      <c r="AMD122" s="1028"/>
      <c r="AME122" s="1028"/>
      <c r="AMF122" s="1028"/>
      <c r="AMG122" s="1028"/>
      <c r="AMH122" s="1028"/>
      <c r="AMI122" s="1028"/>
      <c r="AMJ122" s="1028"/>
      <c r="AMK122" s="1028"/>
      <c r="AML122" s="1028"/>
      <c r="AMM122" s="1028"/>
      <c r="AMN122" s="1028"/>
      <c r="AMO122" s="1028"/>
      <c r="AMP122" s="1028"/>
      <c r="AMQ122" s="1028"/>
      <c r="AMR122" s="1028"/>
      <c r="AMS122" s="1028"/>
      <c r="AMT122" s="1028"/>
      <c r="AMU122" s="1028"/>
      <c r="AMV122" s="1028"/>
      <c r="AMW122" s="1028"/>
      <c r="AMX122" s="1028"/>
      <c r="AMY122" s="1028"/>
      <c r="AMZ122" s="1028"/>
      <c r="ANA122" s="1028"/>
      <c r="ANB122" s="1028"/>
      <c r="ANC122" s="1028"/>
      <c r="AND122" s="1028"/>
      <c r="ANE122" s="1028"/>
      <c r="ANF122" s="1028"/>
      <c r="ANG122" s="1028"/>
      <c r="ANH122" s="1028"/>
      <c r="ANI122" s="1028"/>
      <c r="ANJ122" s="1028"/>
      <c r="ANK122" s="1028"/>
      <c r="ANL122" s="1028"/>
      <c r="ANM122" s="1028"/>
      <c r="ANN122" s="1028"/>
      <c r="ANO122" s="1028"/>
      <c r="ANP122" s="1028"/>
      <c r="ANQ122" s="1028"/>
      <c r="ANR122" s="1028"/>
      <c r="ANS122" s="1028"/>
      <c r="ANT122" s="1028"/>
      <c r="ANU122" s="1028"/>
      <c r="ANV122" s="1028"/>
      <c r="ANW122" s="1028"/>
      <c r="ANX122" s="1028"/>
      <c r="ANY122" s="1028"/>
      <c r="ANZ122" s="1028"/>
      <c r="AOA122" s="1028"/>
      <c r="AOB122" s="1028"/>
      <c r="AOC122" s="1028"/>
      <c r="AOD122" s="1028"/>
      <c r="AOE122" s="1028"/>
      <c r="AOF122" s="1028"/>
      <c r="AOG122" s="1028"/>
      <c r="AOH122" s="1028"/>
      <c r="AOI122" s="1028"/>
      <c r="AOJ122" s="1028"/>
      <c r="AOK122" s="1028"/>
      <c r="AOL122" s="1028"/>
      <c r="AOM122" s="1028"/>
      <c r="AON122" s="1028"/>
      <c r="AOO122" s="1028"/>
      <c r="AOP122" s="1028"/>
      <c r="AOQ122" s="1028"/>
      <c r="AOR122" s="1028"/>
      <c r="AOS122" s="1028"/>
      <c r="AOT122" s="1028"/>
      <c r="AOU122" s="1028"/>
      <c r="AOV122" s="1028"/>
      <c r="AOW122" s="1028"/>
      <c r="AOX122" s="1028"/>
      <c r="AOY122" s="1028"/>
      <c r="AOZ122" s="1028"/>
      <c r="APA122" s="1028"/>
      <c r="APB122" s="1028"/>
      <c r="APC122" s="1028"/>
      <c r="APD122" s="1028"/>
      <c r="APE122" s="1028"/>
      <c r="APF122" s="1028"/>
      <c r="APG122" s="1028"/>
      <c r="APH122" s="1028"/>
      <c r="API122" s="1028"/>
      <c r="APJ122" s="1028"/>
      <c r="APK122" s="1028"/>
      <c r="APL122" s="1028"/>
      <c r="APM122" s="1028"/>
      <c r="APN122" s="1028"/>
      <c r="APO122" s="1028"/>
      <c r="APP122" s="1028"/>
      <c r="APQ122" s="1028"/>
      <c r="APR122" s="1028"/>
      <c r="APS122" s="1028"/>
      <c r="APT122" s="1028"/>
      <c r="APU122" s="1028"/>
      <c r="APV122" s="1028"/>
      <c r="APW122" s="1028"/>
      <c r="APX122" s="1028"/>
      <c r="APY122" s="1028"/>
      <c r="APZ122" s="1028"/>
      <c r="AQA122" s="1028"/>
      <c r="AQB122" s="1028"/>
      <c r="AQC122" s="1028"/>
      <c r="AQD122" s="1028"/>
      <c r="AQE122" s="1028"/>
      <c r="AQF122" s="1028"/>
      <c r="AQG122" s="1028"/>
      <c r="AQH122" s="1028"/>
      <c r="AQI122" s="1028"/>
      <c r="AQJ122" s="1028"/>
      <c r="AQK122" s="1028"/>
      <c r="AQL122" s="1028"/>
      <c r="AQM122" s="1028"/>
      <c r="AQN122" s="1028"/>
      <c r="AQO122" s="1028"/>
      <c r="AQP122" s="1028"/>
      <c r="AQQ122" s="1028"/>
      <c r="AQR122" s="1028"/>
      <c r="AQS122" s="1028"/>
      <c r="AQT122" s="1028"/>
      <c r="AQU122" s="1028"/>
      <c r="AQV122" s="1028"/>
      <c r="AQW122" s="1028"/>
      <c r="AQX122" s="1028"/>
      <c r="AQY122" s="1028"/>
      <c r="AQZ122" s="1028"/>
      <c r="ARA122" s="1028"/>
      <c r="ARB122" s="1028"/>
      <c r="ARC122" s="1028"/>
      <c r="ARD122" s="1028"/>
      <c r="ARE122" s="1028"/>
      <c r="ARF122" s="1028"/>
      <c r="ARG122" s="1028"/>
      <c r="ARH122" s="1028"/>
      <c r="ARI122" s="1028"/>
      <c r="ARJ122" s="1028"/>
      <c r="ARK122" s="1028"/>
      <c r="ARL122" s="1028"/>
      <c r="ARM122" s="1028"/>
      <c r="ARN122" s="1028"/>
      <c r="ARO122" s="1028"/>
      <c r="ARP122" s="1028"/>
      <c r="ARQ122" s="1028"/>
      <c r="ARR122" s="1028"/>
      <c r="ARS122" s="1028"/>
      <c r="ART122" s="1028"/>
      <c r="ARU122" s="1028"/>
      <c r="ARV122" s="1028"/>
      <c r="ARW122" s="1028"/>
      <c r="ARX122" s="1028"/>
      <c r="ARY122" s="1028"/>
      <c r="ARZ122" s="1028"/>
      <c r="ASA122" s="1028"/>
      <c r="ASB122" s="1028"/>
      <c r="ASC122" s="1028"/>
      <c r="ASD122" s="1028"/>
      <c r="ASE122" s="1028"/>
      <c r="ASF122" s="1028"/>
      <c r="ASG122" s="1028"/>
      <c r="ASH122" s="1028"/>
      <c r="ASI122" s="1028"/>
      <c r="ASJ122" s="1028"/>
      <c r="ASK122" s="1028"/>
      <c r="ASL122" s="1028"/>
      <c r="ASM122" s="1028"/>
      <c r="ASN122" s="1028"/>
      <c r="ASO122" s="1028"/>
      <c r="ASP122" s="1028"/>
      <c r="ASQ122" s="1028"/>
      <c r="ASR122" s="1028"/>
      <c r="ASS122" s="1028"/>
      <c r="AST122" s="1028"/>
      <c r="ASU122" s="1028"/>
      <c r="ASV122" s="1028"/>
      <c r="ASW122" s="1028"/>
      <c r="ASX122" s="1028"/>
      <c r="ASY122" s="1028"/>
      <c r="ASZ122" s="1028"/>
      <c r="ATA122" s="1028"/>
      <c r="ATB122" s="1028"/>
      <c r="ATC122" s="1028"/>
      <c r="ATD122" s="1028"/>
      <c r="ATE122" s="1028"/>
      <c r="ATF122" s="1028"/>
      <c r="ATG122" s="1028"/>
      <c r="ATH122" s="1028"/>
      <c r="ATI122" s="1028"/>
      <c r="ATJ122" s="1028"/>
      <c r="ATK122" s="1028"/>
      <c r="ATL122" s="1028"/>
      <c r="ATM122" s="1028"/>
      <c r="ATN122" s="1028"/>
      <c r="ATO122" s="1028"/>
      <c r="ATP122" s="1028"/>
      <c r="ATQ122" s="1028"/>
      <c r="ATR122" s="1028"/>
      <c r="ATS122" s="1028"/>
      <c r="ATT122" s="1028"/>
      <c r="ATU122" s="1028"/>
      <c r="ATV122" s="1028"/>
      <c r="ATW122" s="1028"/>
      <c r="ATX122" s="1028"/>
      <c r="ATY122" s="1028"/>
      <c r="ATZ122" s="1028"/>
      <c r="AUA122" s="1028"/>
      <c r="AUB122" s="1028"/>
      <c r="AUC122" s="1028"/>
      <c r="AUD122" s="1028"/>
      <c r="AUE122" s="1028"/>
      <c r="AUF122" s="1028"/>
      <c r="AUG122" s="1028"/>
      <c r="AUH122" s="1028"/>
      <c r="AUI122" s="1028"/>
      <c r="AUJ122" s="1028"/>
      <c r="AUK122" s="1028"/>
      <c r="AUL122" s="1028"/>
      <c r="AUM122" s="1028"/>
      <c r="AUN122" s="1028"/>
      <c r="AUO122" s="1028"/>
      <c r="AUP122" s="1028"/>
      <c r="AUQ122" s="1028"/>
      <c r="AUR122" s="1028"/>
      <c r="AUS122" s="1028"/>
      <c r="AUT122" s="1028"/>
      <c r="AUU122" s="1028"/>
      <c r="AUV122" s="1028"/>
      <c r="AUW122" s="1028"/>
      <c r="AUX122" s="1028"/>
      <c r="AUY122" s="1028"/>
      <c r="AUZ122" s="1028"/>
      <c r="AVA122" s="1028"/>
      <c r="AVB122" s="1028"/>
      <c r="AVC122" s="1028"/>
      <c r="AVD122" s="1028"/>
      <c r="AVE122" s="1028"/>
      <c r="AVF122" s="1028"/>
      <c r="AVG122" s="1028"/>
      <c r="AVH122" s="1028"/>
      <c r="AVI122" s="1028"/>
      <c r="AVJ122" s="1028"/>
      <c r="AVK122" s="1028"/>
      <c r="AVL122" s="1028"/>
      <c r="AVM122" s="1028"/>
      <c r="AVN122" s="1028"/>
      <c r="AVO122" s="1028"/>
      <c r="AVP122" s="1028"/>
      <c r="AVQ122" s="1028"/>
      <c r="AVR122" s="1028"/>
      <c r="AVS122" s="1028"/>
      <c r="AVT122" s="1028"/>
      <c r="AVU122" s="1028"/>
      <c r="AVV122" s="1028"/>
      <c r="AVW122" s="1028"/>
      <c r="AVX122" s="1028"/>
      <c r="AVY122" s="1028"/>
      <c r="AVZ122" s="1028"/>
      <c r="AWA122" s="1028"/>
      <c r="AWB122" s="1028"/>
      <c r="AWC122" s="1028"/>
      <c r="AWD122" s="1028"/>
      <c r="AWE122" s="1028"/>
      <c r="AWF122" s="1028"/>
      <c r="AWG122" s="1028"/>
      <c r="AWH122" s="1028"/>
      <c r="AWI122" s="1028"/>
      <c r="AWJ122" s="1028"/>
      <c r="AWK122" s="1028"/>
      <c r="AWL122" s="1028"/>
      <c r="AWM122" s="1028"/>
      <c r="AWN122" s="1028"/>
      <c r="AWO122" s="1028"/>
      <c r="AWP122" s="1028"/>
      <c r="AWQ122" s="1028"/>
      <c r="AWR122" s="1028"/>
      <c r="AWS122" s="1028"/>
      <c r="AWT122" s="1028"/>
      <c r="AWU122" s="1028"/>
      <c r="AWV122" s="1028"/>
      <c r="AWW122" s="1028"/>
      <c r="AWX122" s="1028"/>
      <c r="AWY122" s="1028"/>
      <c r="AWZ122" s="1028"/>
      <c r="AXA122" s="1028"/>
      <c r="AXB122" s="1028"/>
      <c r="AXC122" s="1028"/>
      <c r="AXD122" s="1028"/>
      <c r="AXE122" s="1028"/>
      <c r="AXF122" s="1028"/>
      <c r="AXG122" s="1028"/>
      <c r="AXH122" s="1028"/>
      <c r="AXI122" s="1028"/>
      <c r="AXJ122" s="1028"/>
      <c r="AXK122" s="1028"/>
      <c r="AXL122" s="1028"/>
      <c r="AXM122" s="1028"/>
      <c r="AXN122" s="1028"/>
      <c r="AXO122" s="1028"/>
      <c r="AXP122" s="1028"/>
      <c r="AXQ122" s="1028"/>
      <c r="AXR122" s="1028"/>
      <c r="AXS122" s="1028"/>
      <c r="AXT122" s="1028"/>
      <c r="AXU122" s="1028"/>
      <c r="AXV122" s="1028"/>
      <c r="AXW122" s="1028"/>
      <c r="AXX122" s="1028"/>
      <c r="AXY122" s="1028"/>
      <c r="AXZ122" s="1028"/>
      <c r="AYA122" s="1028"/>
      <c r="AYB122" s="1028"/>
      <c r="AYC122" s="1028"/>
      <c r="AYD122" s="1028"/>
      <c r="AYE122" s="1028"/>
      <c r="AYF122" s="1028"/>
      <c r="AYG122" s="1028"/>
      <c r="AYH122" s="1028"/>
      <c r="AYI122" s="1028"/>
      <c r="AYJ122" s="1028"/>
      <c r="AYK122" s="1028"/>
      <c r="AYL122" s="1028"/>
      <c r="AYM122" s="1028"/>
      <c r="AYN122" s="1028"/>
      <c r="AYO122" s="1028"/>
      <c r="AYP122" s="1028"/>
      <c r="AYQ122" s="1028"/>
      <c r="AYR122" s="1028"/>
      <c r="AYS122" s="1028"/>
      <c r="AYT122" s="1028"/>
      <c r="AYU122" s="1028"/>
      <c r="AYV122" s="1028"/>
      <c r="AYW122" s="1028"/>
      <c r="AYX122" s="1028"/>
      <c r="AYY122" s="1028"/>
      <c r="AYZ122" s="1028"/>
      <c r="AZA122" s="1028"/>
      <c r="AZB122" s="1028"/>
      <c r="AZC122" s="1028"/>
      <c r="AZD122" s="1028"/>
      <c r="AZE122" s="1028"/>
      <c r="AZF122" s="1028"/>
      <c r="AZG122" s="1028"/>
      <c r="AZH122" s="1028"/>
      <c r="AZI122" s="1028"/>
      <c r="AZJ122" s="1028"/>
      <c r="AZK122" s="1028"/>
      <c r="AZL122" s="1028"/>
      <c r="AZM122" s="1028"/>
      <c r="AZN122" s="1028"/>
      <c r="AZO122" s="1028"/>
      <c r="AZP122" s="1028"/>
      <c r="AZQ122" s="1028"/>
      <c r="AZR122" s="1028"/>
      <c r="AZS122" s="1028"/>
      <c r="AZT122" s="1028"/>
      <c r="AZU122" s="1028"/>
      <c r="AZV122" s="1028"/>
      <c r="AZW122" s="1028"/>
      <c r="AZX122" s="1028"/>
      <c r="AZY122" s="1028"/>
      <c r="AZZ122" s="1028"/>
      <c r="BAA122" s="1028"/>
      <c r="BAB122" s="1028"/>
      <c r="BAC122" s="1028"/>
      <c r="BAD122" s="1028"/>
      <c r="BAE122" s="1028"/>
      <c r="BAF122" s="1028"/>
      <c r="BAG122" s="1028"/>
      <c r="BAH122" s="1028"/>
      <c r="BAI122" s="1028"/>
      <c r="BAJ122" s="1028"/>
      <c r="BAK122" s="1028"/>
      <c r="BAL122" s="1028"/>
      <c r="BAM122" s="1028"/>
      <c r="BAN122" s="1028"/>
      <c r="BAO122" s="1028"/>
      <c r="BAP122" s="1028"/>
      <c r="BAQ122" s="1028"/>
      <c r="BAR122" s="1028"/>
      <c r="BAS122" s="1028"/>
      <c r="BAT122" s="1028"/>
      <c r="BAU122" s="1028"/>
      <c r="BAV122" s="1028"/>
      <c r="BAW122" s="1028"/>
      <c r="BAX122" s="1028"/>
      <c r="BAY122" s="1028"/>
      <c r="BAZ122" s="1028"/>
      <c r="BBA122" s="1028"/>
      <c r="BBB122" s="1028"/>
      <c r="BBC122" s="1028"/>
      <c r="BBD122" s="1028"/>
      <c r="BBE122" s="1028"/>
      <c r="BBF122" s="1028"/>
      <c r="BBG122" s="1028"/>
      <c r="BBH122" s="1028"/>
      <c r="BBI122" s="1028"/>
      <c r="BBJ122" s="1028"/>
      <c r="BBK122" s="1028"/>
      <c r="BBL122" s="1028"/>
      <c r="BBM122" s="1028"/>
      <c r="BBN122" s="1028"/>
      <c r="BBO122" s="1028"/>
      <c r="BBP122" s="1028"/>
      <c r="BBQ122" s="1028"/>
      <c r="BBR122" s="1028"/>
      <c r="BBS122" s="1028"/>
      <c r="BBT122" s="1028"/>
      <c r="BBU122" s="1028"/>
      <c r="BBV122" s="1028"/>
      <c r="BBW122" s="1028"/>
      <c r="BBX122" s="1028"/>
      <c r="BBY122" s="1028"/>
      <c r="BBZ122" s="1028"/>
      <c r="BCA122" s="1028"/>
      <c r="BCB122" s="1028"/>
      <c r="BCC122" s="1028"/>
      <c r="BCD122" s="1028"/>
      <c r="BCE122" s="1028"/>
      <c r="BCF122" s="1028"/>
      <c r="BCG122" s="1028"/>
      <c r="BCH122" s="1028"/>
      <c r="BCI122" s="1028"/>
      <c r="BCJ122" s="1028"/>
      <c r="BCK122" s="1028"/>
      <c r="BCL122" s="1028"/>
      <c r="BCM122" s="1028"/>
      <c r="BCN122" s="1028"/>
      <c r="BCO122" s="1028"/>
      <c r="BCP122" s="1028"/>
      <c r="BCQ122" s="1028"/>
      <c r="BCR122" s="1028"/>
      <c r="BCS122" s="1028"/>
      <c r="BCT122" s="1028"/>
      <c r="BCU122" s="1028"/>
      <c r="BCV122" s="1028"/>
      <c r="BCW122" s="1028"/>
      <c r="BCX122" s="1028"/>
      <c r="BCY122" s="1028"/>
      <c r="BCZ122" s="1028"/>
      <c r="BDA122" s="1028"/>
      <c r="BDB122" s="1028"/>
      <c r="BDC122" s="1028"/>
      <c r="BDD122" s="1028"/>
      <c r="BDE122" s="1028"/>
      <c r="BDF122" s="1028"/>
      <c r="BDG122" s="1028"/>
      <c r="BDH122" s="1028"/>
      <c r="BDI122" s="1028"/>
      <c r="BDJ122" s="1028"/>
      <c r="BDK122" s="1028"/>
      <c r="BDL122" s="1028"/>
      <c r="BDM122" s="1028"/>
      <c r="BDN122" s="1028"/>
      <c r="BDO122" s="1028"/>
      <c r="BDP122" s="1028"/>
      <c r="BDQ122" s="1028"/>
      <c r="BDR122" s="1028"/>
      <c r="BDS122" s="1028"/>
      <c r="BDT122" s="1028"/>
      <c r="BDU122" s="1028"/>
      <c r="BDV122" s="1028"/>
      <c r="BDW122" s="1028"/>
      <c r="BDX122" s="1028"/>
      <c r="BDY122" s="1028"/>
      <c r="BDZ122" s="1028"/>
      <c r="BEA122" s="1028"/>
      <c r="BEB122" s="1028"/>
      <c r="BEC122" s="1028"/>
      <c r="BED122" s="1028"/>
      <c r="BEE122" s="1028"/>
      <c r="BEF122" s="1028"/>
      <c r="BEG122" s="1028"/>
      <c r="BEH122" s="1028"/>
      <c r="BEI122" s="1028"/>
      <c r="BEJ122" s="1028"/>
      <c r="BEK122" s="1028"/>
      <c r="BEL122" s="1028"/>
      <c r="BEM122" s="1028"/>
      <c r="BEN122" s="1028"/>
      <c r="BEO122" s="1028"/>
      <c r="BEP122" s="1028"/>
      <c r="BEQ122" s="1028"/>
      <c r="BER122" s="1028"/>
      <c r="BES122" s="1028"/>
      <c r="BET122" s="1028"/>
      <c r="BEU122" s="1028"/>
      <c r="BEV122" s="1028"/>
      <c r="BEW122" s="1028"/>
      <c r="BEX122" s="1028"/>
      <c r="BEY122" s="1028"/>
      <c r="BEZ122" s="1028"/>
      <c r="BFA122" s="1028"/>
      <c r="BFB122" s="1028"/>
      <c r="BFC122" s="1028"/>
      <c r="BFD122" s="1028"/>
      <c r="BFE122" s="1028"/>
      <c r="BFF122" s="1028"/>
      <c r="BFG122" s="1028"/>
      <c r="BFH122" s="1028"/>
      <c r="BFI122" s="1028"/>
      <c r="BFJ122" s="1028"/>
      <c r="BFK122" s="1028"/>
      <c r="BFL122" s="1028"/>
      <c r="BFM122" s="1028"/>
      <c r="BFN122" s="1028"/>
      <c r="BFO122" s="1028"/>
      <c r="BFP122" s="1028"/>
      <c r="BFQ122" s="1028"/>
      <c r="BFR122" s="1028"/>
      <c r="BFS122" s="1028"/>
      <c r="BFT122" s="1028"/>
      <c r="BFU122" s="1028"/>
      <c r="BFV122" s="1028"/>
      <c r="BFW122" s="1028"/>
      <c r="BFX122" s="1028"/>
      <c r="BFY122" s="1028"/>
      <c r="BFZ122" s="1028"/>
      <c r="BGA122" s="1028"/>
      <c r="BGB122" s="1028"/>
      <c r="BGC122" s="1028"/>
      <c r="BGD122" s="1028"/>
      <c r="BGE122" s="1028"/>
      <c r="BGF122" s="1028"/>
      <c r="BGG122" s="1028"/>
      <c r="BGH122" s="1028"/>
      <c r="BGI122" s="1028"/>
      <c r="BGJ122" s="1028"/>
      <c r="BGK122" s="1028"/>
      <c r="BGL122" s="1028"/>
      <c r="BGM122" s="1028"/>
      <c r="BGN122" s="1028"/>
      <c r="BGO122" s="1028"/>
      <c r="BGP122" s="1028"/>
      <c r="BGQ122" s="1028"/>
      <c r="BGR122" s="1028"/>
      <c r="BGS122" s="1028"/>
      <c r="BGT122" s="1028"/>
      <c r="BGU122" s="1028"/>
      <c r="BGV122" s="1028"/>
      <c r="BGW122" s="1028"/>
      <c r="BGX122" s="1028"/>
      <c r="BGY122" s="1028"/>
      <c r="BGZ122" s="1028"/>
      <c r="BHA122" s="1028"/>
      <c r="BHB122" s="1028"/>
      <c r="BHC122" s="1028"/>
      <c r="BHD122" s="1028"/>
      <c r="BHE122" s="1028"/>
      <c r="BHF122" s="1028"/>
      <c r="BHG122" s="1028"/>
      <c r="BHH122" s="1028"/>
      <c r="BHI122" s="1028"/>
      <c r="BHJ122" s="1028"/>
      <c r="BHK122" s="1028"/>
      <c r="BHL122" s="1028"/>
      <c r="BHM122" s="1028"/>
      <c r="BHN122" s="1028"/>
      <c r="BHO122" s="1028"/>
      <c r="BHP122" s="1028"/>
      <c r="BHQ122" s="1028"/>
      <c r="BHR122" s="1028"/>
      <c r="BHS122" s="1028"/>
      <c r="BHT122" s="1028"/>
      <c r="BHU122" s="1028"/>
      <c r="BHV122" s="1028"/>
      <c r="BHW122" s="1028"/>
      <c r="BHX122" s="1028"/>
      <c r="BHY122" s="1028"/>
      <c r="BHZ122" s="1028"/>
      <c r="BIA122" s="1028"/>
      <c r="BIB122" s="1028"/>
      <c r="BIC122" s="1028"/>
      <c r="BID122" s="1028"/>
      <c r="BIE122" s="1028"/>
      <c r="BIF122" s="1028"/>
      <c r="BIG122" s="1028"/>
      <c r="BIH122" s="1028"/>
      <c r="BII122" s="1028"/>
      <c r="BIJ122" s="1028"/>
      <c r="BIK122" s="1028"/>
      <c r="BIL122" s="1028"/>
      <c r="BIM122" s="1028"/>
      <c r="BIN122" s="1028"/>
      <c r="BIO122" s="1028"/>
      <c r="BIP122" s="1028"/>
      <c r="BIQ122" s="1028"/>
      <c r="BIR122" s="1028"/>
      <c r="BIS122" s="1028"/>
      <c r="BIT122" s="1028"/>
      <c r="BIU122" s="1028"/>
      <c r="BIV122" s="1028"/>
      <c r="BIW122" s="1028"/>
      <c r="BIX122" s="1028"/>
      <c r="BIY122" s="1028"/>
      <c r="BIZ122" s="1028"/>
      <c r="BJA122" s="1028"/>
      <c r="BJB122" s="1028"/>
      <c r="BJC122" s="1028"/>
      <c r="BJD122" s="1028"/>
      <c r="BJE122" s="1028"/>
      <c r="BJF122" s="1028"/>
      <c r="BJG122" s="1028"/>
      <c r="BJH122" s="1028"/>
      <c r="BJI122" s="1028"/>
      <c r="BJJ122" s="1028"/>
      <c r="BJK122" s="1028"/>
      <c r="BJL122" s="1028"/>
      <c r="BJM122" s="1028"/>
      <c r="BJN122" s="1028"/>
      <c r="BJO122" s="1028"/>
      <c r="BJP122" s="1028"/>
      <c r="BJQ122" s="1028"/>
      <c r="BJR122" s="1028"/>
      <c r="BJS122" s="1028"/>
      <c r="BJT122" s="1028"/>
      <c r="BJU122" s="1028"/>
      <c r="BJV122" s="1028"/>
      <c r="BJW122" s="1028"/>
      <c r="BJX122" s="1028"/>
      <c r="BJY122" s="1028"/>
      <c r="BJZ122" s="1028"/>
      <c r="BKA122" s="1028"/>
      <c r="BKB122" s="1028"/>
      <c r="BKC122" s="1028"/>
      <c r="BKD122" s="1028"/>
      <c r="BKE122" s="1028"/>
      <c r="BKF122" s="1028"/>
      <c r="BKG122" s="1028"/>
      <c r="BKH122" s="1028"/>
      <c r="BKI122" s="1028"/>
      <c r="BKJ122" s="1028"/>
      <c r="BKK122" s="1028"/>
      <c r="BKL122" s="1028"/>
      <c r="BKM122" s="1028"/>
      <c r="BKN122" s="1028"/>
      <c r="BKO122" s="1028"/>
      <c r="BKP122" s="1028"/>
      <c r="BKQ122" s="1028"/>
      <c r="BKR122" s="1028"/>
      <c r="BKS122" s="1028"/>
      <c r="BKT122" s="1028"/>
      <c r="BKU122" s="1028"/>
      <c r="BKV122" s="1028"/>
      <c r="BKW122" s="1028"/>
      <c r="BKX122" s="1028"/>
      <c r="BKY122" s="1028"/>
      <c r="BKZ122" s="1028"/>
      <c r="BLA122" s="1028"/>
      <c r="BLB122" s="1028"/>
      <c r="BLC122" s="1028"/>
      <c r="BLD122" s="1028"/>
      <c r="BLE122" s="1028"/>
      <c r="BLF122" s="1028"/>
      <c r="BLG122" s="1028"/>
      <c r="BLH122" s="1028"/>
      <c r="BLI122" s="1028"/>
      <c r="BLJ122" s="1028"/>
      <c r="BLK122" s="1028"/>
      <c r="BLL122" s="1028"/>
      <c r="BLM122" s="1028"/>
      <c r="BLN122" s="1028"/>
      <c r="BLO122" s="1028"/>
      <c r="BLP122" s="1028"/>
      <c r="BLQ122" s="1028"/>
      <c r="BLR122" s="1028"/>
      <c r="BLS122" s="1028"/>
      <c r="BLT122" s="1028"/>
      <c r="BLU122" s="1028"/>
      <c r="BLV122" s="1028"/>
      <c r="BLW122" s="1028"/>
      <c r="BLX122" s="1028"/>
      <c r="BLY122" s="1028"/>
      <c r="BLZ122" s="1028"/>
      <c r="BMA122" s="1028"/>
      <c r="BMB122" s="1028"/>
      <c r="BMC122" s="1028"/>
      <c r="BMD122" s="1028"/>
      <c r="BME122" s="1028"/>
      <c r="BMF122" s="1028"/>
      <c r="BMG122" s="1028"/>
      <c r="BMH122" s="1028"/>
      <c r="BMI122" s="1028"/>
      <c r="BMJ122" s="1028"/>
      <c r="BMK122" s="1028"/>
      <c r="BML122" s="1028"/>
      <c r="BMM122" s="1028"/>
      <c r="BMN122" s="1028"/>
      <c r="BMO122" s="1028"/>
      <c r="BMP122" s="1028"/>
      <c r="BMQ122" s="1028"/>
      <c r="BMR122" s="1028"/>
      <c r="BMS122" s="1028"/>
      <c r="BMT122" s="1028"/>
      <c r="BMU122" s="1028"/>
      <c r="BMV122" s="1028"/>
      <c r="BMW122" s="1028"/>
      <c r="BMX122" s="1028"/>
      <c r="BMY122" s="1028"/>
      <c r="BMZ122" s="1028"/>
      <c r="BNA122" s="1028"/>
      <c r="BNB122" s="1028"/>
      <c r="BNC122" s="1028"/>
      <c r="BND122" s="1028"/>
      <c r="BNE122" s="1028"/>
      <c r="BNF122" s="1028"/>
      <c r="BNG122" s="1028"/>
      <c r="BNH122" s="1028"/>
      <c r="BNI122" s="1028"/>
      <c r="BNJ122" s="1028"/>
      <c r="BNK122" s="1028"/>
      <c r="BNL122" s="1028"/>
      <c r="BNM122" s="1028"/>
      <c r="BNN122" s="1028"/>
      <c r="BNO122" s="1028"/>
      <c r="BNP122" s="1028"/>
      <c r="BNQ122" s="1028"/>
      <c r="BNR122" s="1028"/>
      <c r="BNS122" s="1028"/>
      <c r="BNT122" s="1028"/>
      <c r="BNU122" s="1028"/>
      <c r="BNV122" s="1028"/>
      <c r="BNW122" s="1028"/>
      <c r="BNX122" s="1028"/>
      <c r="BNY122" s="1028"/>
      <c r="BNZ122" s="1028"/>
      <c r="BOA122" s="1028"/>
      <c r="BOB122" s="1028"/>
      <c r="BOC122" s="1028"/>
      <c r="BOD122" s="1028"/>
      <c r="BOE122" s="1028"/>
      <c r="BOF122" s="1028"/>
      <c r="BOG122" s="1028"/>
      <c r="BOH122" s="1028"/>
      <c r="BOI122" s="1028"/>
      <c r="BOJ122" s="1028"/>
      <c r="BOK122" s="1028"/>
      <c r="BOL122" s="1028"/>
      <c r="BOM122" s="1028"/>
      <c r="BON122" s="1028"/>
      <c r="BOO122" s="1028"/>
      <c r="BOP122" s="1028"/>
      <c r="BOQ122" s="1028"/>
      <c r="BOR122" s="1028"/>
      <c r="BOS122" s="1028"/>
      <c r="BOT122" s="1028"/>
      <c r="BOU122" s="1028"/>
      <c r="BOV122" s="1028"/>
      <c r="BOW122" s="1028"/>
      <c r="BOX122" s="1028"/>
      <c r="BOY122" s="1028"/>
      <c r="BOZ122" s="1028"/>
      <c r="BPA122" s="1028"/>
      <c r="BPB122" s="1028"/>
      <c r="BPC122" s="1028"/>
      <c r="BPD122" s="1028"/>
      <c r="BPE122" s="1028"/>
      <c r="BPF122" s="1028"/>
      <c r="BPG122" s="1028"/>
      <c r="BPH122" s="1028"/>
      <c r="BPI122" s="1028"/>
      <c r="BPJ122" s="1028"/>
      <c r="BPK122" s="1028"/>
      <c r="BPL122" s="1028"/>
      <c r="BPM122" s="1028"/>
      <c r="BPN122" s="1028"/>
      <c r="BPO122" s="1028"/>
      <c r="BPP122" s="1028"/>
      <c r="BPQ122" s="1028"/>
      <c r="BPR122" s="1028"/>
      <c r="BPS122" s="1028"/>
      <c r="BPT122" s="1028"/>
      <c r="BPU122" s="1028"/>
      <c r="BPV122" s="1028"/>
      <c r="BPW122" s="1028"/>
      <c r="BPX122" s="1028"/>
      <c r="BPY122" s="1028"/>
      <c r="BPZ122" s="1028"/>
      <c r="BQA122" s="1028"/>
      <c r="BQB122" s="1028"/>
      <c r="BQC122" s="1028"/>
      <c r="BQD122" s="1028"/>
      <c r="BQE122" s="1028"/>
      <c r="BQF122" s="1028"/>
      <c r="BQG122" s="1028"/>
      <c r="BQH122" s="1028"/>
      <c r="BQI122" s="1028"/>
      <c r="BQJ122" s="1028"/>
      <c r="BQK122" s="1028"/>
      <c r="BQL122" s="1028"/>
      <c r="BQM122" s="1028"/>
      <c r="BQN122" s="1028"/>
      <c r="BQO122" s="1028"/>
      <c r="BQP122" s="1028"/>
      <c r="BQQ122" s="1028"/>
      <c r="BQR122" s="1028"/>
      <c r="BQS122" s="1028"/>
      <c r="BQT122" s="1028"/>
      <c r="BQU122" s="1028"/>
      <c r="BQV122" s="1028"/>
      <c r="BQW122" s="1028"/>
      <c r="BQX122" s="1028"/>
      <c r="BQY122" s="1028"/>
      <c r="BQZ122" s="1028"/>
      <c r="BRA122" s="1028"/>
      <c r="BRB122" s="1028"/>
      <c r="BRC122" s="1028"/>
      <c r="BRD122" s="1028"/>
      <c r="BRE122" s="1028"/>
      <c r="BRF122" s="1028"/>
      <c r="BRG122" s="1028"/>
      <c r="BRH122" s="1028"/>
      <c r="BRI122" s="1028"/>
      <c r="BRJ122" s="1028"/>
      <c r="BRK122" s="1028"/>
      <c r="BRL122" s="1028"/>
      <c r="BRM122" s="1028"/>
      <c r="BRN122" s="1028"/>
      <c r="BRO122" s="1028"/>
      <c r="BRP122" s="1028"/>
      <c r="BRQ122" s="1028"/>
      <c r="BRR122" s="1028"/>
      <c r="BRS122" s="1028"/>
      <c r="BRT122" s="1028"/>
      <c r="BRU122" s="1028"/>
      <c r="BRV122" s="1028"/>
      <c r="BRW122" s="1028"/>
      <c r="BRX122" s="1028"/>
      <c r="BRY122" s="1028"/>
      <c r="BRZ122" s="1028"/>
      <c r="BSA122" s="1028"/>
      <c r="BSB122" s="1028"/>
      <c r="BSC122" s="1028"/>
      <c r="BSD122" s="1028"/>
      <c r="BSE122" s="1028"/>
      <c r="BSF122" s="1028"/>
      <c r="BSG122" s="1028"/>
      <c r="BSH122" s="1028"/>
      <c r="BSI122" s="1028"/>
      <c r="BSJ122" s="1028"/>
      <c r="BSK122" s="1028"/>
      <c r="BSL122" s="1028"/>
      <c r="BSM122" s="1028"/>
      <c r="BSN122" s="1028"/>
      <c r="BSO122" s="1028"/>
      <c r="BSP122" s="1028"/>
      <c r="BSQ122" s="1028"/>
      <c r="BSR122" s="1028"/>
      <c r="BSS122" s="1028"/>
      <c r="BST122" s="1028"/>
      <c r="BSU122" s="1028"/>
      <c r="BSV122" s="1028"/>
      <c r="BSW122" s="1028"/>
      <c r="BSX122" s="1028"/>
      <c r="BSY122" s="1028"/>
      <c r="BSZ122" s="1028"/>
      <c r="BTA122" s="1028"/>
      <c r="BTB122" s="1028"/>
      <c r="BTC122" s="1028"/>
      <c r="BTD122" s="1028"/>
      <c r="BTE122" s="1028"/>
      <c r="BTF122" s="1028"/>
      <c r="BTG122" s="1028"/>
      <c r="BTH122" s="1028"/>
      <c r="BTI122" s="1028"/>
      <c r="BTJ122" s="1028"/>
      <c r="BTK122" s="1028"/>
      <c r="BTL122" s="1028"/>
      <c r="BTM122" s="1028"/>
      <c r="BTN122" s="1028"/>
      <c r="BTO122" s="1028"/>
      <c r="BTP122" s="1028"/>
      <c r="BTQ122" s="1028"/>
      <c r="BTR122" s="1028"/>
      <c r="BTS122" s="1028"/>
      <c r="BTT122" s="1028"/>
      <c r="BTU122" s="1028"/>
      <c r="BTV122" s="1028"/>
      <c r="BTW122" s="1028"/>
      <c r="BTX122" s="1028"/>
      <c r="BTY122" s="1028"/>
      <c r="BTZ122" s="1028"/>
      <c r="BUA122" s="1028"/>
      <c r="BUB122" s="1028"/>
      <c r="BUC122" s="1028"/>
      <c r="BUD122" s="1028"/>
      <c r="BUE122" s="1028"/>
      <c r="BUF122" s="1028"/>
      <c r="BUG122" s="1028"/>
      <c r="BUH122" s="1028"/>
      <c r="BUI122" s="1028"/>
      <c r="BUJ122" s="1028"/>
      <c r="BUK122" s="1028"/>
      <c r="BUL122" s="1028"/>
      <c r="BUM122" s="1028"/>
      <c r="BUN122" s="1028"/>
      <c r="BUO122" s="1028"/>
      <c r="BUP122" s="1028"/>
      <c r="BUQ122" s="1028"/>
      <c r="BUR122" s="1028"/>
      <c r="BUS122" s="1028"/>
      <c r="BUT122" s="1028"/>
      <c r="BUU122" s="1028"/>
      <c r="BUV122" s="1028"/>
      <c r="BUW122" s="1028"/>
      <c r="BUX122" s="1028"/>
      <c r="BUY122" s="1028"/>
      <c r="BUZ122" s="1028"/>
      <c r="BVA122" s="1028"/>
      <c r="BVB122" s="1028"/>
      <c r="BVC122" s="1028"/>
      <c r="BVD122" s="1028"/>
      <c r="BVE122" s="1028"/>
      <c r="BVF122" s="1028"/>
      <c r="BVG122" s="1028"/>
      <c r="BVH122" s="1028"/>
      <c r="BVI122" s="1028"/>
      <c r="BVJ122" s="1028"/>
      <c r="BVK122" s="1028"/>
      <c r="BVL122" s="1028"/>
      <c r="BVM122" s="1028"/>
      <c r="BVN122" s="1028"/>
      <c r="BVO122" s="1028"/>
      <c r="BVP122" s="1028"/>
      <c r="BVQ122" s="1028"/>
      <c r="BVR122" s="1028"/>
      <c r="BVS122" s="1028"/>
      <c r="BVT122" s="1028"/>
      <c r="BVU122" s="1028"/>
      <c r="BVV122" s="1028"/>
      <c r="BVW122" s="1028"/>
      <c r="BVX122" s="1028"/>
      <c r="BVY122" s="1028"/>
      <c r="BVZ122" s="1028"/>
      <c r="BWA122" s="1028"/>
      <c r="BWB122" s="1028"/>
      <c r="BWC122" s="1028"/>
      <c r="BWD122" s="1028"/>
      <c r="BWE122" s="1028"/>
      <c r="BWF122" s="1028"/>
      <c r="BWG122" s="1028"/>
      <c r="BWH122" s="1028"/>
      <c r="BWI122" s="1028"/>
      <c r="BWJ122" s="1028"/>
      <c r="BWK122" s="1028"/>
      <c r="BWL122" s="1028"/>
      <c r="BWM122" s="1028"/>
      <c r="BWN122" s="1028"/>
      <c r="BWO122" s="1028"/>
      <c r="BWP122" s="1028"/>
      <c r="BWQ122" s="1028"/>
      <c r="BWR122" s="1028"/>
      <c r="BWS122" s="1028"/>
      <c r="BWT122" s="1028"/>
      <c r="BWU122" s="1028"/>
      <c r="BWV122" s="1028"/>
      <c r="BWW122" s="1028"/>
      <c r="BWX122" s="1028"/>
      <c r="BWY122" s="1028"/>
      <c r="BWZ122" s="1028"/>
      <c r="BXA122" s="1028"/>
      <c r="BXB122" s="1028"/>
      <c r="BXC122" s="1028"/>
      <c r="BXD122" s="1028"/>
      <c r="BXE122" s="1028"/>
      <c r="BXF122" s="1028"/>
      <c r="BXG122" s="1028"/>
      <c r="BXH122" s="1028"/>
      <c r="BXI122" s="1028"/>
      <c r="BXJ122" s="1028"/>
      <c r="BXK122" s="1028"/>
      <c r="BXL122" s="1028"/>
      <c r="BXM122" s="1028"/>
      <c r="BXN122" s="1028"/>
      <c r="BXO122" s="1028"/>
      <c r="BXP122" s="1028"/>
      <c r="BXQ122" s="1028"/>
      <c r="BXR122" s="1028"/>
      <c r="BXS122" s="1028"/>
      <c r="BXT122" s="1028"/>
      <c r="BXU122" s="1028"/>
      <c r="BXV122" s="1028"/>
      <c r="BXW122" s="1028"/>
      <c r="BXX122" s="1028"/>
      <c r="BXY122" s="1028"/>
      <c r="BXZ122" s="1028"/>
      <c r="BYA122" s="1028"/>
      <c r="BYB122" s="1028"/>
      <c r="BYC122" s="1028"/>
      <c r="BYD122" s="1028"/>
      <c r="BYE122" s="1028"/>
      <c r="BYF122" s="1028"/>
      <c r="BYG122" s="1028"/>
      <c r="BYH122" s="1028"/>
      <c r="BYI122" s="1028"/>
      <c r="BYJ122" s="1028"/>
      <c r="BYK122" s="1028"/>
      <c r="BYL122" s="1028"/>
      <c r="BYM122" s="1028"/>
      <c r="BYN122" s="1028"/>
      <c r="BYO122" s="1028"/>
      <c r="BYP122" s="1028"/>
      <c r="BYQ122" s="1028"/>
      <c r="BYR122" s="1028"/>
      <c r="BYS122" s="1028"/>
      <c r="BYT122" s="1028"/>
      <c r="BYU122" s="1028"/>
      <c r="BYV122" s="1028"/>
      <c r="BYW122" s="1028"/>
      <c r="BYX122" s="1028"/>
      <c r="BYY122" s="1028"/>
      <c r="BYZ122" s="1028"/>
      <c r="BZA122" s="1028"/>
      <c r="BZB122" s="1028"/>
      <c r="BZC122" s="1028"/>
      <c r="BZD122" s="1028"/>
      <c r="BZE122" s="1028"/>
      <c r="BZF122" s="1028"/>
      <c r="BZG122" s="1028"/>
      <c r="BZH122" s="1028"/>
      <c r="BZI122" s="1028"/>
      <c r="BZJ122" s="1028"/>
      <c r="BZK122" s="1028"/>
      <c r="BZL122" s="1028"/>
      <c r="BZM122" s="1028"/>
      <c r="BZN122" s="1028"/>
      <c r="BZO122" s="1028"/>
      <c r="BZP122" s="1028"/>
      <c r="BZQ122" s="1028"/>
      <c r="BZR122" s="1028"/>
      <c r="BZS122" s="1028"/>
      <c r="BZT122" s="1028"/>
      <c r="BZU122" s="1028"/>
      <c r="BZV122" s="1028"/>
      <c r="BZW122" s="1028"/>
      <c r="BZX122" s="1028"/>
      <c r="BZY122" s="1028"/>
      <c r="BZZ122" s="1028"/>
      <c r="CAA122" s="1028"/>
      <c r="CAB122" s="1028"/>
      <c r="CAC122" s="1028"/>
      <c r="CAD122" s="1028"/>
      <c r="CAE122" s="1028"/>
      <c r="CAF122" s="1028"/>
      <c r="CAG122" s="1028"/>
      <c r="CAH122" s="1028"/>
      <c r="CAI122" s="1028"/>
      <c r="CAJ122" s="1028"/>
      <c r="CAK122" s="1028"/>
      <c r="CAL122" s="1028"/>
      <c r="CAM122" s="1028"/>
      <c r="CAN122" s="1028"/>
      <c r="CAO122" s="1028"/>
      <c r="CAP122" s="1028"/>
      <c r="CAQ122" s="1028"/>
      <c r="CAR122" s="1028"/>
      <c r="CAS122" s="1028"/>
      <c r="CAT122" s="1028"/>
      <c r="CAU122" s="1028"/>
      <c r="CAV122" s="1028"/>
      <c r="CAW122" s="1028"/>
      <c r="CAX122" s="1028"/>
      <c r="CAY122" s="1028"/>
      <c r="CAZ122" s="1028"/>
      <c r="CBA122" s="1028"/>
      <c r="CBB122" s="1028"/>
      <c r="CBC122" s="1028"/>
      <c r="CBD122" s="1028"/>
      <c r="CBE122" s="1028"/>
      <c r="CBF122" s="1028"/>
      <c r="CBG122" s="1028"/>
      <c r="CBH122" s="1028"/>
      <c r="CBI122" s="1028"/>
      <c r="CBJ122" s="1028"/>
      <c r="CBK122" s="1028"/>
      <c r="CBL122" s="1028"/>
      <c r="CBM122" s="1028"/>
      <c r="CBN122" s="1028"/>
      <c r="CBO122" s="1028"/>
      <c r="CBP122" s="1028"/>
      <c r="CBQ122" s="1028"/>
      <c r="CBR122" s="1028"/>
      <c r="CBS122" s="1028"/>
      <c r="CBT122" s="1028"/>
      <c r="CBU122" s="1028"/>
      <c r="CBV122" s="1028"/>
      <c r="CBW122" s="1028"/>
      <c r="CBX122" s="1028"/>
      <c r="CBY122" s="1028"/>
      <c r="CBZ122" s="1028"/>
      <c r="CCA122" s="1028"/>
      <c r="CCB122" s="1028"/>
      <c r="CCC122" s="1028"/>
      <c r="CCD122" s="1028"/>
      <c r="CCE122" s="1028"/>
      <c r="CCF122" s="1028"/>
      <c r="CCG122" s="1028"/>
      <c r="CCH122" s="1028"/>
      <c r="CCI122" s="1028"/>
      <c r="CCJ122" s="1028"/>
      <c r="CCK122" s="1028"/>
      <c r="CCL122" s="1028"/>
      <c r="CCM122" s="1028"/>
      <c r="CCN122" s="1028"/>
      <c r="CCO122" s="1028"/>
      <c r="CCP122" s="1028"/>
      <c r="CCQ122" s="1028"/>
      <c r="CCR122" s="1028"/>
      <c r="CCS122" s="1028"/>
      <c r="CCT122" s="1028"/>
      <c r="CCU122" s="1028"/>
      <c r="CCV122" s="1028"/>
      <c r="CCW122" s="1028"/>
      <c r="CCX122" s="1028"/>
      <c r="CCY122" s="1028"/>
      <c r="CCZ122" s="1028"/>
      <c r="CDA122" s="1028"/>
      <c r="CDB122" s="1028"/>
      <c r="CDC122" s="1028"/>
      <c r="CDD122" s="1028"/>
      <c r="CDE122" s="1028"/>
      <c r="CDF122" s="1028"/>
      <c r="CDG122" s="1028"/>
      <c r="CDH122" s="1028"/>
      <c r="CDI122" s="1028"/>
      <c r="CDJ122" s="1028"/>
      <c r="CDK122" s="1028"/>
      <c r="CDL122" s="1028"/>
      <c r="CDM122" s="1028"/>
      <c r="CDN122" s="1028"/>
      <c r="CDO122" s="1028"/>
      <c r="CDP122" s="1028"/>
      <c r="CDQ122" s="1028"/>
      <c r="CDR122" s="1028"/>
      <c r="CDS122" s="1028"/>
      <c r="CDT122" s="1028"/>
      <c r="CDU122" s="1028"/>
      <c r="CDV122" s="1028"/>
      <c r="CDW122" s="1028"/>
      <c r="CDX122" s="1028"/>
      <c r="CDY122" s="1028"/>
      <c r="CDZ122" s="1028"/>
      <c r="CEA122" s="1028"/>
      <c r="CEB122" s="1028"/>
      <c r="CEC122" s="1028"/>
      <c r="CED122" s="1028"/>
      <c r="CEE122" s="1028"/>
      <c r="CEF122" s="1028"/>
      <c r="CEG122" s="1028"/>
      <c r="CEH122" s="1028"/>
      <c r="CEI122" s="1028"/>
      <c r="CEJ122" s="1028"/>
      <c r="CEK122" s="1028"/>
      <c r="CEL122" s="1028"/>
      <c r="CEM122" s="1028"/>
      <c r="CEN122" s="1028"/>
      <c r="CEO122" s="1028"/>
      <c r="CEP122" s="1028"/>
      <c r="CEQ122" s="1028"/>
      <c r="CER122" s="1028"/>
      <c r="CES122" s="1028"/>
      <c r="CET122" s="1028"/>
      <c r="CEU122" s="1028"/>
      <c r="CEV122" s="1028"/>
      <c r="CEW122" s="1028"/>
      <c r="CEX122" s="1028"/>
      <c r="CEY122" s="1028"/>
      <c r="CEZ122" s="1028"/>
      <c r="CFA122" s="1028"/>
      <c r="CFB122" s="1028"/>
      <c r="CFC122" s="1028"/>
      <c r="CFD122" s="1028"/>
      <c r="CFE122" s="1028"/>
      <c r="CFF122" s="1028"/>
      <c r="CFG122" s="1028"/>
      <c r="CFH122" s="1028"/>
      <c r="CFI122" s="1028"/>
      <c r="CFJ122" s="1028"/>
      <c r="CFK122" s="1028"/>
      <c r="CFL122" s="1028"/>
      <c r="CFM122" s="1028"/>
      <c r="CFN122" s="1028"/>
      <c r="CFO122" s="1028"/>
      <c r="CFP122" s="1028"/>
      <c r="CFQ122" s="1028"/>
      <c r="CFR122" s="1028"/>
      <c r="CFS122" s="1028"/>
      <c r="CFT122" s="1028"/>
      <c r="CFU122" s="1028"/>
      <c r="CFV122" s="1028"/>
      <c r="CFW122" s="1028"/>
      <c r="CFX122" s="1028"/>
      <c r="CFY122" s="1028"/>
      <c r="CFZ122" s="1028"/>
      <c r="CGA122" s="1028"/>
      <c r="CGB122" s="1028"/>
      <c r="CGC122" s="1028"/>
      <c r="CGD122" s="1028"/>
      <c r="CGE122" s="1028"/>
      <c r="CGF122" s="1028"/>
      <c r="CGG122" s="1028"/>
      <c r="CGH122" s="1028"/>
      <c r="CGI122" s="1028"/>
      <c r="CGJ122" s="1028"/>
      <c r="CGK122" s="1028"/>
      <c r="CGL122" s="1028"/>
      <c r="CGM122" s="1028"/>
      <c r="CGN122" s="1028"/>
      <c r="CGO122" s="1028"/>
      <c r="CGP122" s="1028"/>
      <c r="CGQ122" s="1028"/>
      <c r="CGR122" s="1028"/>
      <c r="CGS122" s="1028"/>
      <c r="CGT122" s="1028"/>
      <c r="CGU122" s="1028"/>
      <c r="CGV122" s="1028"/>
      <c r="CGW122" s="1028"/>
      <c r="CGX122" s="1028"/>
      <c r="CGY122" s="1028"/>
      <c r="CGZ122" s="1028"/>
      <c r="CHA122" s="1028"/>
      <c r="CHB122" s="1028"/>
      <c r="CHC122" s="1028"/>
      <c r="CHD122" s="1028"/>
      <c r="CHE122" s="1028"/>
      <c r="CHF122" s="1028"/>
      <c r="CHG122" s="1028"/>
      <c r="CHH122" s="1028"/>
      <c r="CHI122" s="1028"/>
      <c r="CHJ122" s="1028"/>
      <c r="CHK122" s="1028"/>
      <c r="CHL122" s="1028"/>
      <c r="CHM122" s="1028"/>
      <c r="CHN122" s="1028"/>
      <c r="CHO122" s="1028"/>
      <c r="CHP122" s="1028"/>
      <c r="CHQ122" s="1028"/>
      <c r="CHR122" s="1028"/>
      <c r="CHS122" s="1028"/>
      <c r="CHT122" s="1028"/>
      <c r="CHU122" s="1028"/>
      <c r="CHV122" s="1028"/>
      <c r="CHW122" s="1028"/>
      <c r="CHX122" s="1028"/>
      <c r="CHY122" s="1028"/>
      <c r="CHZ122" s="1028"/>
      <c r="CIA122" s="1028"/>
      <c r="CIB122" s="1028"/>
      <c r="CIC122" s="1028"/>
      <c r="CID122" s="1028"/>
      <c r="CIE122" s="1028"/>
      <c r="CIF122" s="1028"/>
      <c r="CIG122" s="1028"/>
      <c r="CIH122" s="1028"/>
      <c r="CII122" s="1028"/>
      <c r="CIJ122" s="1028"/>
      <c r="CIK122" s="1028"/>
      <c r="CIL122" s="1028"/>
      <c r="CIM122" s="1028"/>
      <c r="CIN122" s="1028"/>
      <c r="CIO122" s="1028"/>
      <c r="CIP122" s="1028"/>
      <c r="CIQ122" s="1028"/>
      <c r="CIR122" s="1028"/>
      <c r="CIS122" s="1028"/>
      <c r="CIT122" s="1028"/>
      <c r="CIU122" s="1028"/>
      <c r="CIV122" s="1028"/>
      <c r="CIW122" s="1028"/>
      <c r="CIX122" s="1028"/>
      <c r="CIY122" s="1028"/>
      <c r="CIZ122" s="1028"/>
      <c r="CJA122" s="1028"/>
      <c r="CJB122" s="1028"/>
      <c r="CJC122" s="1028"/>
      <c r="CJD122" s="1028"/>
      <c r="CJE122" s="1028"/>
      <c r="CJF122" s="1028"/>
      <c r="CJG122" s="1028"/>
      <c r="CJH122" s="1028"/>
      <c r="CJI122" s="1028"/>
      <c r="CJJ122" s="1028"/>
      <c r="CJK122" s="1028"/>
      <c r="CJL122" s="1028"/>
      <c r="CJM122" s="1028"/>
      <c r="CJN122" s="1028"/>
      <c r="CJO122" s="1028"/>
      <c r="CJP122" s="1028"/>
      <c r="CJQ122" s="1028"/>
      <c r="CJR122" s="1028"/>
      <c r="CJS122" s="1028"/>
      <c r="CJT122" s="1028"/>
      <c r="CJU122" s="1028"/>
      <c r="CJV122" s="1028"/>
      <c r="CJW122" s="1028"/>
      <c r="CJX122" s="1028"/>
      <c r="CJY122" s="1028"/>
      <c r="CJZ122" s="1028"/>
      <c r="CKA122" s="1028"/>
      <c r="CKB122" s="1028"/>
      <c r="CKC122" s="1028"/>
      <c r="CKD122" s="1028"/>
      <c r="CKE122" s="1028"/>
      <c r="CKF122" s="1028"/>
      <c r="CKG122" s="1028"/>
      <c r="CKH122" s="1028"/>
      <c r="CKI122" s="1028"/>
      <c r="CKJ122" s="1028"/>
      <c r="CKK122" s="1028"/>
      <c r="CKL122" s="1028"/>
      <c r="CKM122" s="1028"/>
      <c r="CKN122" s="1028"/>
      <c r="CKO122" s="1028"/>
      <c r="CKP122" s="1028"/>
      <c r="CKQ122" s="1028"/>
      <c r="CKR122" s="1028"/>
      <c r="CKS122" s="1028"/>
      <c r="CKT122" s="1028"/>
      <c r="CKU122" s="1028"/>
      <c r="CKV122" s="1028"/>
      <c r="CKW122" s="1028"/>
      <c r="CKX122" s="1028"/>
      <c r="CKY122" s="1028"/>
      <c r="CKZ122" s="1028"/>
      <c r="CLA122" s="1028"/>
      <c r="CLB122" s="1028"/>
      <c r="CLC122" s="1028"/>
      <c r="CLD122" s="1028"/>
      <c r="CLE122" s="1028"/>
      <c r="CLF122" s="1028"/>
      <c r="CLG122" s="1028"/>
      <c r="CLH122" s="1028"/>
      <c r="CLI122" s="1028"/>
      <c r="CLJ122" s="1028"/>
      <c r="CLK122" s="1028"/>
      <c r="CLL122" s="1028"/>
      <c r="CLM122" s="1028"/>
      <c r="CLN122" s="1028"/>
      <c r="CLO122" s="1028"/>
      <c r="CLP122" s="1028"/>
      <c r="CLQ122" s="1028"/>
      <c r="CLR122" s="1028"/>
      <c r="CLS122" s="1028"/>
      <c r="CLT122" s="1028"/>
      <c r="CLU122" s="1028"/>
      <c r="CLV122" s="1028"/>
      <c r="CLW122" s="1028"/>
      <c r="CLX122" s="1028"/>
      <c r="CLY122" s="1028"/>
      <c r="CLZ122" s="1028"/>
      <c r="CMA122" s="1028"/>
      <c r="CMB122" s="1028"/>
      <c r="CMC122" s="1028"/>
      <c r="CMD122" s="1028"/>
      <c r="CME122" s="1028"/>
      <c r="CMF122" s="1028"/>
      <c r="CMG122" s="1028"/>
      <c r="CMH122" s="1028"/>
      <c r="CMI122" s="1028"/>
      <c r="CMJ122" s="1028"/>
      <c r="CMK122" s="1028"/>
      <c r="CML122" s="1028"/>
      <c r="CMM122" s="1028"/>
      <c r="CMN122" s="1028"/>
      <c r="CMO122" s="1028"/>
      <c r="CMP122" s="1028"/>
      <c r="CMQ122" s="1028"/>
      <c r="CMR122" s="1028"/>
      <c r="CMS122" s="1028"/>
      <c r="CMT122" s="1028"/>
      <c r="CMU122" s="1028"/>
      <c r="CMV122" s="1028"/>
      <c r="CMW122" s="1028"/>
      <c r="CMX122" s="1028"/>
      <c r="CMY122" s="1028"/>
      <c r="CMZ122" s="1028"/>
      <c r="CNA122" s="1028"/>
      <c r="CNB122" s="1028"/>
      <c r="CNC122" s="1028"/>
      <c r="CND122" s="1028"/>
      <c r="CNE122" s="1028"/>
      <c r="CNF122" s="1028"/>
      <c r="CNG122" s="1028"/>
      <c r="CNH122" s="1028"/>
      <c r="CNI122" s="1028"/>
      <c r="CNJ122" s="1028"/>
      <c r="CNK122" s="1028"/>
      <c r="CNL122" s="1028"/>
      <c r="CNM122" s="1028"/>
      <c r="CNN122" s="1028"/>
      <c r="CNO122" s="1028"/>
      <c r="CNP122" s="1028"/>
      <c r="CNQ122" s="1028"/>
      <c r="CNR122" s="1028"/>
      <c r="CNS122" s="1028"/>
      <c r="CNT122" s="1028"/>
      <c r="CNU122" s="1028"/>
      <c r="CNV122" s="1028"/>
      <c r="CNW122" s="1028"/>
      <c r="CNX122" s="1028"/>
      <c r="CNY122" s="1028"/>
      <c r="CNZ122" s="1028"/>
      <c r="COA122" s="1028"/>
      <c r="COB122" s="1028"/>
      <c r="COC122" s="1028"/>
      <c r="COD122" s="1028"/>
      <c r="COE122" s="1028"/>
      <c r="COF122" s="1028"/>
      <c r="COG122" s="1028"/>
      <c r="COH122" s="1028"/>
      <c r="COI122" s="1028"/>
      <c r="COJ122" s="1028"/>
      <c r="COK122" s="1028"/>
      <c r="COL122" s="1028"/>
      <c r="COM122" s="1028"/>
      <c r="CON122" s="1028"/>
      <c r="COO122" s="1028"/>
      <c r="COP122" s="1028"/>
      <c r="COQ122" s="1028"/>
      <c r="COR122" s="1028"/>
      <c r="COS122" s="1028"/>
      <c r="COT122" s="1028"/>
      <c r="COU122" s="1028"/>
      <c r="COV122" s="1028"/>
      <c r="COW122" s="1028"/>
      <c r="COX122" s="1028"/>
      <c r="COY122" s="1028"/>
      <c r="COZ122" s="1028"/>
      <c r="CPA122" s="1028"/>
      <c r="CPB122" s="1028"/>
      <c r="CPC122" s="1028"/>
      <c r="CPD122" s="1028"/>
      <c r="CPE122" s="1028"/>
      <c r="CPF122" s="1028"/>
      <c r="CPG122" s="1028"/>
      <c r="CPH122" s="1028"/>
      <c r="CPI122" s="1028"/>
      <c r="CPJ122" s="1028"/>
      <c r="CPK122" s="1028"/>
      <c r="CPL122" s="1028"/>
      <c r="CPM122" s="1028"/>
      <c r="CPN122" s="1028"/>
      <c r="CPO122" s="1028"/>
      <c r="CPP122" s="1028"/>
      <c r="CPQ122" s="1028"/>
      <c r="CPR122" s="1028"/>
      <c r="CPS122" s="1028"/>
      <c r="CPT122" s="1028"/>
      <c r="CPU122" s="1028"/>
      <c r="CPV122" s="1028"/>
      <c r="CPW122" s="1028"/>
      <c r="CPX122" s="1028"/>
      <c r="CPY122" s="1028"/>
      <c r="CPZ122" s="1028"/>
      <c r="CQA122" s="1028"/>
      <c r="CQB122" s="1028"/>
      <c r="CQC122" s="1028"/>
      <c r="CQD122" s="1028"/>
      <c r="CQE122" s="1028"/>
      <c r="CQF122" s="1028"/>
      <c r="CQG122" s="1028"/>
      <c r="CQH122" s="1028"/>
      <c r="CQI122" s="1028"/>
      <c r="CQJ122" s="1028"/>
      <c r="CQK122" s="1028"/>
      <c r="CQL122" s="1028"/>
      <c r="CQM122" s="1028"/>
      <c r="CQN122" s="1028"/>
      <c r="CQO122" s="1028"/>
      <c r="CQP122" s="1028"/>
      <c r="CQQ122" s="1028"/>
      <c r="CQR122" s="1028"/>
      <c r="CQS122" s="1028"/>
      <c r="CQT122" s="1028"/>
      <c r="CQU122" s="1028"/>
      <c r="CQV122" s="1028"/>
      <c r="CQW122" s="1028"/>
      <c r="CQX122" s="1028"/>
      <c r="CQY122" s="1028"/>
      <c r="CQZ122" s="1028"/>
      <c r="CRA122" s="1028"/>
      <c r="CRB122" s="1028"/>
      <c r="CRC122" s="1028"/>
      <c r="CRD122" s="1028"/>
      <c r="CRE122" s="1028"/>
      <c r="CRF122" s="1028"/>
      <c r="CRG122" s="1028"/>
      <c r="CRH122" s="1028"/>
      <c r="CRI122" s="1028"/>
      <c r="CRJ122" s="1028"/>
      <c r="CRK122" s="1028"/>
      <c r="CRL122" s="1028"/>
      <c r="CRM122" s="1028"/>
      <c r="CRN122" s="1028"/>
      <c r="CRO122" s="1028"/>
      <c r="CRP122" s="1028"/>
      <c r="CRQ122" s="1028"/>
      <c r="CRR122" s="1028"/>
      <c r="CRS122" s="1028"/>
      <c r="CRT122" s="1028"/>
      <c r="CRU122" s="1028"/>
      <c r="CRV122" s="1028"/>
      <c r="CRW122" s="1028"/>
      <c r="CRX122" s="1028"/>
      <c r="CRY122" s="1028"/>
      <c r="CRZ122" s="1028"/>
      <c r="CSA122" s="1028"/>
      <c r="CSB122" s="1028"/>
      <c r="CSC122" s="1028"/>
      <c r="CSD122" s="1028"/>
      <c r="CSE122" s="1028"/>
      <c r="CSF122" s="1028"/>
      <c r="CSG122" s="1028"/>
      <c r="CSH122" s="1028"/>
      <c r="CSI122" s="1028"/>
      <c r="CSJ122" s="1028"/>
      <c r="CSK122" s="1028"/>
      <c r="CSL122" s="1028"/>
      <c r="CSM122" s="1028"/>
      <c r="CSN122" s="1028"/>
      <c r="CSO122" s="1028"/>
      <c r="CSP122" s="1028"/>
      <c r="CSQ122" s="1028"/>
      <c r="CSR122" s="1028"/>
      <c r="CSS122" s="1028"/>
      <c r="CST122" s="1028"/>
      <c r="CSU122" s="1028"/>
      <c r="CSV122" s="1028"/>
      <c r="CSW122" s="1028"/>
      <c r="CSX122" s="1028"/>
      <c r="CSY122" s="1028"/>
      <c r="CSZ122" s="1028"/>
      <c r="CTA122" s="1028"/>
      <c r="CTB122" s="1028"/>
      <c r="CTC122" s="1028"/>
      <c r="CTD122" s="1028"/>
      <c r="CTE122" s="1028"/>
    </row>
    <row r="123" spans="1:2553" s="1029" customFormat="1" ht="12.75" customHeight="1" x14ac:dyDescent="0.2">
      <c r="A123" s="1362"/>
      <c r="B123" s="1139" t="s">
        <v>733</v>
      </c>
      <c r="C123" s="1140"/>
      <c r="D123" s="1140" t="s">
        <v>2343</v>
      </c>
      <c r="E123" s="1140" t="s">
        <v>5</v>
      </c>
      <c r="F123" s="1140" t="s">
        <v>390</v>
      </c>
      <c r="G123" s="1140">
        <v>18.401361000000001</v>
      </c>
      <c r="H123" s="1140">
        <v>101.58362</v>
      </c>
      <c r="I123" s="1140" t="s">
        <v>2982</v>
      </c>
      <c r="J123" s="1140" t="s">
        <v>3038</v>
      </c>
      <c r="K123" s="1115" t="s">
        <v>11</v>
      </c>
      <c r="L123" s="1115" t="s">
        <v>10</v>
      </c>
      <c r="M123" s="1140">
        <v>2032</v>
      </c>
      <c r="N123" s="1141">
        <v>770</v>
      </c>
      <c r="O123" s="1142">
        <v>3246</v>
      </c>
      <c r="P123" s="1140" t="s">
        <v>0</v>
      </c>
      <c r="Q123" s="1140">
        <v>51</v>
      </c>
      <c r="R123" s="1140">
        <v>942.75</v>
      </c>
      <c r="S123" s="1140">
        <v>890</v>
      </c>
      <c r="T123" s="1140">
        <v>108</v>
      </c>
      <c r="U123" s="1142">
        <v>4800</v>
      </c>
      <c r="V123" s="1142">
        <v>2134</v>
      </c>
      <c r="W123" s="1140">
        <v>29</v>
      </c>
      <c r="X123" s="1140">
        <v>10</v>
      </c>
      <c r="Y123" s="1140">
        <v>90</v>
      </c>
      <c r="Z123" s="1140">
        <v>0</v>
      </c>
      <c r="AA123" s="1140">
        <v>0</v>
      </c>
      <c r="AB123" s="1140">
        <v>0</v>
      </c>
      <c r="AC123" s="1140">
        <v>0</v>
      </c>
      <c r="AD123" s="1140">
        <v>0</v>
      </c>
      <c r="AE123" s="1140" t="s">
        <v>732</v>
      </c>
      <c r="AF123" s="1143" t="s">
        <v>1889</v>
      </c>
      <c r="AG123" s="1143"/>
      <c r="AH123" s="1368" t="s">
        <v>3253</v>
      </c>
      <c r="AI123" s="1144" t="s">
        <v>1890</v>
      </c>
      <c r="AJ123" s="1028"/>
      <c r="AK123" s="1028"/>
      <c r="AL123" s="1028"/>
      <c r="AM123" s="1028"/>
      <c r="AN123" s="1028"/>
      <c r="AO123" s="1028"/>
      <c r="AP123" s="1028"/>
      <c r="AQ123" s="1028"/>
      <c r="AR123" s="1028"/>
      <c r="AS123" s="1028"/>
      <c r="AT123" s="1028"/>
      <c r="AU123" s="1028"/>
      <c r="AV123" s="1028"/>
      <c r="AW123" s="1028"/>
      <c r="AX123" s="1028"/>
      <c r="AY123" s="1028"/>
      <c r="AZ123" s="1028"/>
      <c r="BA123" s="1028"/>
      <c r="BB123" s="1028"/>
      <c r="BC123" s="1028"/>
      <c r="BD123" s="1028"/>
      <c r="BE123" s="1028"/>
      <c r="BF123" s="1028"/>
      <c r="BG123" s="1028"/>
      <c r="BH123" s="1028"/>
      <c r="BI123" s="1028"/>
      <c r="BJ123" s="1028"/>
      <c r="BK123" s="1028"/>
      <c r="BL123" s="1028"/>
      <c r="BM123" s="1028"/>
      <c r="BN123" s="1028"/>
      <c r="BO123" s="1028"/>
      <c r="BP123" s="1028"/>
      <c r="BQ123" s="1028"/>
      <c r="BR123" s="1028"/>
      <c r="BS123" s="1028"/>
      <c r="BT123" s="1028"/>
      <c r="BU123" s="1028"/>
      <c r="BV123" s="1028"/>
      <c r="BW123" s="1028"/>
      <c r="BX123" s="1028"/>
      <c r="BY123" s="1028"/>
      <c r="BZ123" s="1028"/>
      <c r="CA123" s="1028"/>
      <c r="CB123" s="1028"/>
      <c r="CC123" s="1028"/>
      <c r="CD123" s="1028"/>
      <c r="CE123" s="1028"/>
      <c r="CF123" s="1028"/>
      <c r="CG123" s="1028"/>
      <c r="CH123" s="1028"/>
      <c r="CI123" s="1028"/>
      <c r="CJ123" s="1028"/>
      <c r="CK123" s="1028"/>
      <c r="CL123" s="1028"/>
      <c r="CM123" s="1028"/>
      <c r="CN123" s="1028"/>
      <c r="CO123" s="1028"/>
      <c r="CP123" s="1028"/>
      <c r="CQ123" s="1028"/>
      <c r="CR123" s="1028"/>
      <c r="CS123" s="1028"/>
      <c r="CT123" s="1028"/>
      <c r="CU123" s="1028"/>
      <c r="CV123" s="1028"/>
      <c r="CW123" s="1028"/>
      <c r="CX123" s="1028"/>
      <c r="CY123" s="1028"/>
      <c r="CZ123" s="1028"/>
      <c r="DA123" s="1028"/>
      <c r="DB123" s="1028"/>
      <c r="DC123" s="1028"/>
      <c r="DD123" s="1028"/>
      <c r="DE123" s="1028"/>
      <c r="DF123" s="1028"/>
      <c r="DG123" s="1028"/>
      <c r="DH123" s="1028"/>
      <c r="DI123" s="1028"/>
      <c r="DJ123" s="1028"/>
      <c r="DK123" s="1028"/>
      <c r="DL123" s="1028"/>
      <c r="DM123" s="1028"/>
      <c r="DN123" s="1028"/>
      <c r="DO123" s="1028"/>
      <c r="DP123" s="1028"/>
      <c r="DQ123" s="1028"/>
      <c r="DR123" s="1028"/>
      <c r="DS123" s="1028"/>
      <c r="DT123" s="1028"/>
      <c r="DU123" s="1028"/>
      <c r="DV123" s="1028"/>
      <c r="DW123" s="1028"/>
      <c r="DX123" s="1028"/>
      <c r="DY123" s="1028"/>
      <c r="DZ123" s="1028"/>
      <c r="EA123" s="1028"/>
      <c r="EB123" s="1028"/>
      <c r="EC123" s="1028"/>
      <c r="ED123" s="1028"/>
      <c r="EE123" s="1028"/>
      <c r="EF123" s="1028"/>
      <c r="EG123" s="1028"/>
      <c r="EH123" s="1028"/>
      <c r="EI123" s="1028"/>
      <c r="EJ123" s="1028"/>
      <c r="EK123" s="1028"/>
      <c r="EL123" s="1028"/>
      <c r="EM123" s="1028"/>
      <c r="EN123" s="1028"/>
      <c r="EO123" s="1028"/>
      <c r="EP123" s="1028"/>
      <c r="EQ123" s="1028"/>
      <c r="ER123" s="1028"/>
      <c r="ES123" s="1028"/>
      <c r="ET123" s="1028"/>
      <c r="EU123" s="1028"/>
      <c r="EV123" s="1028"/>
      <c r="EW123" s="1028"/>
      <c r="EX123" s="1028"/>
      <c r="EY123" s="1028"/>
      <c r="EZ123" s="1028"/>
      <c r="FA123" s="1028"/>
      <c r="FB123" s="1028"/>
      <c r="FC123" s="1028"/>
      <c r="FD123" s="1028"/>
      <c r="FE123" s="1028"/>
      <c r="FF123" s="1028"/>
      <c r="FG123" s="1028"/>
      <c r="FH123" s="1028"/>
      <c r="FI123" s="1028"/>
      <c r="FJ123" s="1028"/>
      <c r="FK123" s="1028"/>
      <c r="FL123" s="1028"/>
      <c r="FM123" s="1028"/>
      <c r="FN123" s="1028"/>
      <c r="FO123" s="1028"/>
      <c r="FP123" s="1028"/>
      <c r="FQ123" s="1028"/>
      <c r="FR123" s="1028"/>
      <c r="FS123" s="1028"/>
      <c r="FT123" s="1028"/>
      <c r="FU123" s="1028"/>
      <c r="FV123" s="1028"/>
      <c r="FW123" s="1028"/>
      <c r="FX123" s="1028"/>
      <c r="FY123" s="1028"/>
      <c r="FZ123" s="1028"/>
      <c r="GA123" s="1028"/>
      <c r="GB123" s="1028"/>
      <c r="GC123" s="1028"/>
      <c r="GD123" s="1028"/>
      <c r="GE123" s="1028"/>
      <c r="GF123" s="1028"/>
      <c r="GG123" s="1028"/>
      <c r="GH123" s="1028"/>
      <c r="GI123" s="1028"/>
      <c r="GJ123" s="1028"/>
      <c r="GK123" s="1028"/>
      <c r="GL123" s="1028"/>
      <c r="GM123" s="1028"/>
      <c r="GN123" s="1028"/>
      <c r="GO123" s="1028"/>
      <c r="GP123" s="1028"/>
      <c r="GQ123" s="1028"/>
      <c r="GR123" s="1028"/>
      <c r="GS123" s="1028"/>
      <c r="GT123" s="1028"/>
      <c r="GU123" s="1028"/>
      <c r="GV123" s="1028"/>
      <c r="GW123" s="1028"/>
      <c r="GX123" s="1028"/>
      <c r="GY123" s="1028"/>
      <c r="GZ123" s="1028"/>
      <c r="HA123" s="1028"/>
      <c r="HB123" s="1028"/>
      <c r="HC123" s="1028"/>
      <c r="HD123" s="1028"/>
      <c r="HE123" s="1028"/>
      <c r="HF123" s="1028"/>
      <c r="HG123" s="1028"/>
      <c r="HH123" s="1028"/>
      <c r="HI123" s="1028"/>
      <c r="HJ123" s="1028"/>
      <c r="HK123" s="1028"/>
      <c r="HL123" s="1028"/>
      <c r="HM123" s="1028"/>
      <c r="HN123" s="1028"/>
      <c r="HO123" s="1028"/>
      <c r="HP123" s="1028"/>
      <c r="HQ123" s="1028"/>
      <c r="HR123" s="1028"/>
      <c r="HS123" s="1028"/>
      <c r="HT123" s="1028"/>
      <c r="HU123" s="1028"/>
      <c r="HV123" s="1028"/>
      <c r="HW123" s="1028"/>
      <c r="HX123" s="1028"/>
      <c r="HY123" s="1028"/>
      <c r="HZ123" s="1028"/>
      <c r="IA123" s="1028"/>
      <c r="IB123" s="1028"/>
      <c r="IC123" s="1028"/>
      <c r="ID123" s="1028"/>
      <c r="IE123" s="1028"/>
      <c r="IF123" s="1028"/>
      <c r="IG123" s="1028"/>
      <c r="IH123" s="1028"/>
      <c r="II123" s="1028"/>
      <c r="IJ123" s="1028"/>
      <c r="IK123" s="1028"/>
      <c r="IL123" s="1028"/>
      <c r="IM123" s="1028"/>
      <c r="IN123" s="1028"/>
      <c r="IO123" s="1028"/>
      <c r="IP123" s="1028"/>
      <c r="IQ123" s="1028"/>
      <c r="IR123" s="1028"/>
      <c r="IS123" s="1028"/>
      <c r="IT123" s="1028"/>
      <c r="IU123" s="1028"/>
      <c r="IV123" s="1028"/>
      <c r="IW123" s="1028"/>
      <c r="IX123" s="1028"/>
      <c r="IY123" s="1028"/>
      <c r="IZ123" s="1028"/>
      <c r="JA123" s="1028"/>
      <c r="JB123" s="1028"/>
      <c r="JC123" s="1028"/>
      <c r="JD123" s="1028"/>
      <c r="JE123" s="1028"/>
      <c r="JF123" s="1028"/>
      <c r="JG123" s="1028"/>
      <c r="JH123" s="1028"/>
      <c r="JI123" s="1028"/>
      <c r="JJ123" s="1028"/>
      <c r="JK123" s="1028"/>
      <c r="JL123" s="1028"/>
      <c r="JM123" s="1028"/>
      <c r="JN123" s="1028"/>
      <c r="JO123" s="1028"/>
      <c r="JP123" s="1028"/>
      <c r="JQ123" s="1028"/>
      <c r="JR123" s="1028"/>
      <c r="JS123" s="1028"/>
      <c r="JT123" s="1028"/>
      <c r="JU123" s="1028"/>
      <c r="JV123" s="1028"/>
      <c r="JW123" s="1028"/>
      <c r="JX123" s="1028"/>
      <c r="JY123" s="1028"/>
      <c r="JZ123" s="1028"/>
      <c r="KA123" s="1028"/>
      <c r="KB123" s="1028"/>
      <c r="KC123" s="1028"/>
      <c r="KD123" s="1028"/>
      <c r="KE123" s="1028"/>
      <c r="KF123" s="1028"/>
      <c r="KG123" s="1028"/>
      <c r="KH123" s="1028"/>
      <c r="KI123" s="1028"/>
      <c r="KJ123" s="1028"/>
      <c r="KK123" s="1028"/>
      <c r="KL123" s="1028"/>
      <c r="KM123" s="1028"/>
      <c r="KN123" s="1028"/>
      <c r="KO123" s="1028"/>
      <c r="KP123" s="1028"/>
      <c r="KQ123" s="1028"/>
      <c r="KR123" s="1028"/>
      <c r="KS123" s="1028"/>
      <c r="KT123" s="1028"/>
      <c r="KU123" s="1028"/>
      <c r="KV123" s="1028"/>
      <c r="KW123" s="1028"/>
      <c r="KX123" s="1028"/>
      <c r="KY123" s="1028"/>
      <c r="KZ123" s="1028"/>
      <c r="LA123" s="1028"/>
      <c r="LB123" s="1028"/>
      <c r="LC123" s="1028"/>
      <c r="LD123" s="1028"/>
      <c r="LE123" s="1028"/>
      <c r="LF123" s="1028"/>
      <c r="LG123" s="1028"/>
      <c r="LH123" s="1028"/>
      <c r="LI123" s="1028"/>
      <c r="LJ123" s="1028"/>
      <c r="LK123" s="1028"/>
      <c r="LL123" s="1028"/>
      <c r="LM123" s="1028"/>
      <c r="LN123" s="1028"/>
      <c r="LO123" s="1028"/>
      <c r="LP123" s="1028"/>
      <c r="LQ123" s="1028"/>
      <c r="LR123" s="1028"/>
      <c r="LS123" s="1028"/>
      <c r="LT123" s="1028"/>
      <c r="LU123" s="1028"/>
      <c r="LV123" s="1028"/>
      <c r="LW123" s="1028"/>
      <c r="LX123" s="1028"/>
      <c r="LY123" s="1028"/>
      <c r="LZ123" s="1028"/>
      <c r="MA123" s="1028"/>
      <c r="MB123" s="1028"/>
      <c r="MC123" s="1028"/>
      <c r="MD123" s="1028"/>
      <c r="ME123" s="1028"/>
      <c r="MF123" s="1028"/>
      <c r="MG123" s="1028"/>
      <c r="MH123" s="1028"/>
      <c r="MI123" s="1028"/>
      <c r="MJ123" s="1028"/>
      <c r="MK123" s="1028"/>
      <c r="ML123" s="1028"/>
      <c r="MM123" s="1028"/>
      <c r="MN123" s="1028"/>
      <c r="MO123" s="1028"/>
      <c r="MP123" s="1028"/>
      <c r="MQ123" s="1028"/>
      <c r="MR123" s="1028"/>
      <c r="MS123" s="1028"/>
      <c r="MT123" s="1028"/>
      <c r="MU123" s="1028"/>
      <c r="MV123" s="1028"/>
      <c r="MW123" s="1028"/>
      <c r="MX123" s="1028"/>
      <c r="MY123" s="1028"/>
      <c r="MZ123" s="1028"/>
      <c r="NA123" s="1028"/>
      <c r="NB123" s="1028"/>
      <c r="NC123" s="1028"/>
      <c r="ND123" s="1028"/>
      <c r="NE123" s="1028"/>
      <c r="NF123" s="1028"/>
      <c r="NG123" s="1028"/>
      <c r="NH123" s="1028"/>
      <c r="NI123" s="1028"/>
      <c r="NJ123" s="1028"/>
      <c r="NK123" s="1028"/>
      <c r="NL123" s="1028"/>
      <c r="NM123" s="1028"/>
      <c r="NN123" s="1028"/>
      <c r="NO123" s="1028"/>
      <c r="NP123" s="1028"/>
      <c r="NQ123" s="1028"/>
      <c r="NR123" s="1028"/>
      <c r="NS123" s="1028"/>
      <c r="NT123" s="1028"/>
      <c r="NU123" s="1028"/>
      <c r="NV123" s="1028"/>
      <c r="NW123" s="1028"/>
      <c r="NX123" s="1028"/>
      <c r="NY123" s="1028"/>
      <c r="NZ123" s="1028"/>
      <c r="OA123" s="1028"/>
      <c r="OB123" s="1028"/>
      <c r="OC123" s="1028"/>
      <c r="OD123" s="1028"/>
      <c r="OE123" s="1028"/>
      <c r="OF123" s="1028"/>
      <c r="OG123" s="1028"/>
      <c r="OH123" s="1028"/>
      <c r="OI123" s="1028"/>
      <c r="OJ123" s="1028"/>
      <c r="OK123" s="1028"/>
      <c r="OL123" s="1028"/>
      <c r="OM123" s="1028"/>
      <c r="ON123" s="1028"/>
      <c r="OO123" s="1028"/>
      <c r="OP123" s="1028"/>
      <c r="OQ123" s="1028"/>
      <c r="OR123" s="1028"/>
      <c r="OS123" s="1028"/>
      <c r="OT123" s="1028"/>
      <c r="OU123" s="1028"/>
      <c r="OV123" s="1028"/>
      <c r="OW123" s="1028"/>
      <c r="OX123" s="1028"/>
      <c r="OY123" s="1028"/>
      <c r="OZ123" s="1028"/>
      <c r="PA123" s="1028"/>
      <c r="PB123" s="1028"/>
      <c r="PC123" s="1028"/>
      <c r="PD123" s="1028"/>
      <c r="PE123" s="1028"/>
      <c r="PF123" s="1028"/>
      <c r="PG123" s="1028"/>
      <c r="PH123" s="1028"/>
      <c r="PI123" s="1028"/>
      <c r="PJ123" s="1028"/>
      <c r="PK123" s="1028"/>
      <c r="PL123" s="1028"/>
      <c r="PM123" s="1028"/>
      <c r="PN123" s="1028"/>
      <c r="PO123" s="1028"/>
      <c r="PP123" s="1028"/>
      <c r="PQ123" s="1028"/>
      <c r="PR123" s="1028"/>
      <c r="PS123" s="1028"/>
      <c r="PT123" s="1028"/>
      <c r="PU123" s="1028"/>
      <c r="PV123" s="1028"/>
      <c r="PW123" s="1028"/>
      <c r="PX123" s="1028"/>
      <c r="PY123" s="1028"/>
      <c r="PZ123" s="1028"/>
      <c r="QA123" s="1028"/>
      <c r="QB123" s="1028"/>
      <c r="QC123" s="1028"/>
      <c r="QD123" s="1028"/>
      <c r="QE123" s="1028"/>
      <c r="QF123" s="1028"/>
      <c r="QG123" s="1028"/>
      <c r="QH123" s="1028"/>
      <c r="QI123" s="1028"/>
      <c r="QJ123" s="1028"/>
      <c r="QK123" s="1028"/>
      <c r="QL123" s="1028"/>
      <c r="QM123" s="1028"/>
      <c r="QN123" s="1028"/>
      <c r="QO123" s="1028"/>
      <c r="QP123" s="1028"/>
      <c r="QQ123" s="1028"/>
      <c r="QR123" s="1028"/>
      <c r="QS123" s="1028"/>
      <c r="QT123" s="1028"/>
      <c r="QU123" s="1028"/>
      <c r="QV123" s="1028"/>
      <c r="QW123" s="1028"/>
      <c r="QX123" s="1028"/>
      <c r="QY123" s="1028"/>
      <c r="QZ123" s="1028"/>
      <c r="RA123" s="1028"/>
      <c r="RB123" s="1028"/>
      <c r="RC123" s="1028"/>
      <c r="RD123" s="1028"/>
      <c r="RE123" s="1028"/>
      <c r="RF123" s="1028"/>
      <c r="RG123" s="1028"/>
      <c r="RH123" s="1028"/>
      <c r="RI123" s="1028"/>
      <c r="RJ123" s="1028"/>
      <c r="RK123" s="1028"/>
      <c r="RL123" s="1028"/>
      <c r="RM123" s="1028"/>
      <c r="RN123" s="1028"/>
      <c r="RO123" s="1028"/>
      <c r="RP123" s="1028"/>
      <c r="RQ123" s="1028"/>
      <c r="RR123" s="1028"/>
      <c r="RS123" s="1028"/>
      <c r="RT123" s="1028"/>
      <c r="RU123" s="1028"/>
      <c r="RV123" s="1028"/>
      <c r="RW123" s="1028"/>
      <c r="RX123" s="1028"/>
      <c r="RY123" s="1028"/>
      <c r="RZ123" s="1028"/>
      <c r="SA123" s="1028"/>
      <c r="SB123" s="1028"/>
      <c r="SC123" s="1028"/>
      <c r="SD123" s="1028"/>
      <c r="SE123" s="1028"/>
      <c r="SF123" s="1028"/>
      <c r="SG123" s="1028"/>
      <c r="SH123" s="1028"/>
      <c r="SI123" s="1028"/>
      <c r="SJ123" s="1028"/>
      <c r="SK123" s="1028"/>
      <c r="SL123" s="1028"/>
      <c r="SM123" s="1028"/>
      <c r="SN123" s="1028"/>
      <c r="SO123" s="1028"/>
      <c r="SP123" s="1028"/>
      <c r="SQ123" s="1028"/>
      <c r="SR123" s="1028"/>
      <c r="SS123" s="1028"/>
      <c r="ST123" s="1028"/>
      <c r="SU123" s="1028"/>
      <c r="SV123" s="1028"/>
      <c r="SW123" s="1028"/>
      <c r="SX123" s="1028"/>
      <c r="SY123" s="1028"/>
      <c r="SZ123" s="1028"/>
      <c r="TA123" s="1028"/>
      <c r="TB123" s="1028"/>
      <c r="TC123" s="1028"/>
      <c r="TD123" s="1028"/>
      <c r="TE123" s="1028"/>
      <c r="TF123" s="1028"/>
      <c r="TG123" s="1028"/>
      <c r="TH123" s="1028"/>
      <c r="TI123" s="1028"/>
      <c r="TJ123" s="1028"/>
      <c r="TK123" s="1028"/>
      <c r="TL123" s="1028"/>
      <c r="TM123" s="1028"/>
      <c r="TN123" s="1028"/>
      <c r="TO123" s="1028"/>
      <c r="TP123" s="1028"/>
      <c r="TQ123" s="1028"/>
      <c r="TR123" s="1028"/>
      <c r="TS123" s="1028"/>
      <c r="TT123" s="1028"/>
      <c r="TU123" s="1028"/>
      <c r="TV123" s="1028"/>
      <c r="TW123" s="1028"/>
      <c r="TX123" s="1028"/>
      <c r="TY123" s="1028"/>
      <c r="TZ123" s="1028"/>
      <c r="UA123" s="1028"/>
      <c r="UB123" s="1028"/>
      <c r="UC123" s="1028"/>
      <c r="UD123" s="1028"/>
      <c r="UE123" s="1028"/>
      <c r="UF123" s="1028"/>
      <c r="UG123" s="1028"/>
      <c r="UH123" s="1028"/>
      <c r="UI123" s="1028"/>
      <c r="UJ123" s="1028"/>
      <c r="UK123" s="1028"/>
      <c r="UL123" s="1028"/>
      <c r="UM123" s="1028"/>
      <c r="UN123" s="1028"/>
      <c r="UO123" s="1028"/>
      <c r="UP123" s="1028"/>
      <c r="UQ123" s="1028"/>
      <c r="UR123" s="1028"/>
      <c r="US123" s="1028"/>
      <c r="UT123" s="1028"/>
      <c r="UU123" s="1028"/>
      <c r="UV123" s="1028"/>
      <c r="UW123" s="1028"/>
      <c r="UX123" s="1028"/>
      <c r="UY123" s="1028"/>
      <c r="UZ123" s="1028"/>
      <c r="VA123" s="1028"/>
      <c r="VB123" s="1028"/>
      <c r="VC123" s="1028"/>
      <c r="VD123" s="1028"/>
      <c r="VE123" s="1028"/>
      <c r="VF123" s="1028"/>
      <c r="VG123" s="1028"/>
      <c r="VH123" s="1028"/>
      <c r="VI123" s="1028"/>
      <c r="VJ123" s="1028"/>
      <c r="VK123" s="1028"/>
      <c r="VL123" s="1028"/>
      <c r="VM123" s="1028"/>
      <c r="VN123" s="1028"/>
      <c r="VO123" s="1028"/>
      <c r="VP123" s="1028"/>
      <c r="VQ123" s="1028"/>
      <c r="VR123" s="1028"/>
      <c r="VS123" s="1028"/>
      <c r="VT123" s="1028"/>
      <c r="VU123" s="1028"/>
      <c r="VV123" s="1028"/>
      <c r="VW123" s="1028"/>
      <c r="VX123" s="1028"/>
      <c r="VY123" s="1028"/>
      <c r="VZ123" s="1028"/>
      <c r="WA123" s="1028"/>
      <c r="WB123" s="1028"/>
      <c r="WC123" s="1028"/>
      <c r="WD123" s="1028"/>
      <c r="WE123" s="1028"/>
      <c r="WF123" s="1028"/>
      <c r="WG123" s="1028"/>
      <c r="WH123" s="1028"/>
      <c r="WI123" s="1028"/>
      <c r="WJ123" s="1028"/>
      <c r="WK123" s="1028"/>
      <c r="WL123" s="1028"/>
      <c r="WM123" s="1028"/>
      <c r="WN123" s="1028"/>
      <c r="WO123" s="1028"/>
      <c r="WP123" s="1028"/>
      <c r="WQ123" s="1028"/>
      <c r="WR123" s="1028"/>
      <c r="WS123" s="1028"/>
      <c r="WT123" s="1028"/>
      <c r="WU123" s="1028"/>
      <c r="WV123" s="1028"/>
      <c r="WW123" s="1028"/>
      <c r="WX123" s="1028"/>
      <c r="WY123" s="1028"/>
      <c r="WZ123" s="1028"/>
      <c r="XA123" s="1028"/>
      <c r="XB123" s="1028"/>
      <c r="XC123" s="1028"/>
      <c r="XD123" s="1028"/>
      <c r="XE123" s="1028"/>
      <c r="XF123" s="1028"/>
      <c r="XG123" s="1028"/>
      <c r="XH123" s="1028"/>
      <c r="XI123" s="1028"/>
      <c r="XJ123" s="1028"/>
      <c r="XK123" s="1028"/>
      <c r="XL123" s="1028"/>
      <c r="XM123" s="1028"/>
      <c r="XN123" s="1028"/>
      <c r="XO123" s="1028"/>
      <c r="XP123" s="1028"/>
      <c r="XQ123" s="1028"/>
      <c r="XR123" s="1028"/>
      <c r="XS123" s="1028"/>
      <c r="XT123" s="1028"/>
      <c r="XU123" s="1028"/>
      <c r="XV123" s="1028"/>
      <c r="XW123" s="1028"/>
      <c r="XX123" s="1028"/>
      <c r="XY123" s="1028"/>
      <c r="XZ123" s="1028"/>
      <c r="YA123" s="1028"/>
      <c r="YB123" s="1028"/>
      <c r="YC123" s="1028"/>
      <c r="YD123" s="1028"/>
      <c r="YE123" s="1028"/>
      <c r="YF123" s="1028"/>
      <c r="YG123" s="1028"/>
      <c r="YH123" s="1028"/>
      <c r="YI123" s="1028"/>
      <c r="YJ123" s="1028"/>
      <c r="YK123" s="1028"/>
      <c r="YL123" s="1028"/>
      <c r="YM123" s="1028"/>
      <c r="YN123" s="1028"/>
      <c r="YO123" s="1028"/>
      <c r="YP123" s="1028"/>
      <c r="YQ123" s="1028"/>
      <c r="YR123" s="1028"/>
      <c r="YS123" s="1028"/>
      <c r="YT123" s="1028"/>
      <c r="YU123" s="1028"/>
      <c r="YV123" s="1028"/>
      <c r="YW123" s="1028"/>
      <c r="YX123" s="1028"/>
      <c r="YY123" s="1028"/>
      <c r="YZ123" s="1028"/>
      <c r="ZA123" s="1028"/>
      <c r="ZB123" s="1028"/>
      <c r="ZC123" s="1028"/>
      <c r="ZD123" s="1028"/>
      <c r="ZE123" s="1028"/>
      <c r="ZF123" s="1028"/>
      <c r="ZG123" s="1028"/>
      <c r="ZH123" s="1028"/>
      <c r="ZI123" s="1028"/>
      <c r="ZJ123" s="1028"/>
      <c r="ZK123" s="1028"/>
      <c r="ZL123" s="1028"/>
      <c r="ZM123" s="1028"/>
      <c r="ZN123" s="1028"/>
      <c r="ZO123" s="1028"/>
      <c r="ZP123" s="1028"/>
      <c r="ZQ123" s="1028"/>
      <c r="ZR123" s="1028"/>
      <c r="ZS123" s="1028"/>
      <c r="ZT123" s="1028"/>
      <c r="ZU123" s="1028"/>
      <c r="ZV123" s="1028"/>
      <c r="ZW123" s="1028"/>
      <c r="ZX123" s="1028"/>
      <c r="ZY123" s="1028"/>
      <c r="ZZ123" s="1028"/>
      <c r="AAA123" s="1028"/>
      <c r="AAB123" s="1028"/>
      <c r="AAC123" s="1028"/>
      <c r="AAD123" s="1028"/>
      <c r="AAE123" s="1028"/>
      <c r="AAF123" s="1028"/>
      <c r="AAG123" s="1028"/>
      <c r="AAH123" s="1028"/>
      <c r="AAI123" s="1028"/>
      <c r="AAJ123" s="1028"/>
      <c r="AAK123" s="1028"/>
      <c r="AAL123" s="1028"/>
      <c r="AAM123" s="1028"/>
      <c r="AAN123" s="1028"/>
      <c r="AAO123" s="1028"/>
      <c r="AAP123" s="1028"/>
      <c r="AAQ123" s="1028"/>
      <c r="AAR123" s="1028"/>
      <c r="AAS123" s="1028"/>
      <c r="AAT123" s="1028"/>
      <c r="AAU123" s="1028"/>
      <c r="AAV123" s="1028"/>
      <c r="AAW123" s="1028"/>
      <c r="AAX123" s="1028"/>
      <c r="AAY123" s="1028"/>
      <c r="AAZ123" s="1028"/>
      <c r="ABA123" s="1028"/>
      <c r="ABB123" s="1028"/>
      <c r="ABC123" s="1028"/>
      <c r="ABD123" s="1028"/>
      <c r="ABE123" s="1028"/>
      <c r="ABF123" s="1028"/>
      <c r="ABG123" s="1028"/>
      <c r="ABH123" s="1028"/>
      <c r="ABI123" s="1028"/>
      <c r="ABJ123" s="1028"/>
      <c r="ABK123" s="1028"/>
      <c r="ABL123" s="1028"/>
      <c r="ABM123" s="1028"/>
      <c r="ABN123" s="1028"/>
      <c r="ABO123" s="1028"/>
      <c r="ABP123" s="1028"/>
      <c r="ABQ123" s="1028"/>
      <c r="ABR123" s="1028"/>
      <c r="ABS123" s="1028"/>
      <c r="ABT123" s="1028"/>
      <c r="ABU123" s="1028"/>
      <c r="ABV123" s="1028"/>
      <c r="ABW123" s="1028"/>
      <c r="ABX123" s="1028"/>
      <c r="ABY123" s="1028"/>
      <c r="ABZ123" s="1028"/>
      <c r="ACA123" s="1028"/>
      <c r="ACB123" s="1028"/>
      <c r="ACC123" s="1028"/>
      <c r="ACD123" s="1028"/>
      <c r="ACE123" s="1028"/>
      <c r="ACF123" s="1028"/>
      <c r="ACG123" s="1028"/>
      <c r="ACH123" s="1028"/>
      <c r="ACI123" s="1028"/>
      <c r="ACJ123" s="1028"/>
      <c r="ACK123" s="1028"/>
      <c r="ACL123" s="1028"/>
      <c r="ACM123" s="1028"/>
      <c r="ACN123" s="1028"/>
      <c r="ACO123" s="1028"/>
      <c r="ACP123" s="1028"/>
      <c r="ACQ123" s="1028"/>
      <c r="ACR123" s="1028"/>
      <c r="ACS123" s="1028"/>
      <c r="ACT123" s="1028"/>
      <c r="ACU123" s="1028"/>
      <c r="ACV123" s="1028"/>
      <c r="ACW123" s="1028"/>
      <c r="ACX123" s="1028"/>
      <c r="ACY123" s="1028"/>
      <c r="ACZ123" s="1028"/>
      <c r="ADA123" s="1028"/>
      <c r="ADB123" s="1028"/>
      <c r="ADC123" s="1028"/>
      <c r="ADD123" s="1028"/>
      <c r="ADE123" s="1028"/>
      <c r="ADF123" s="1028"/>
      <c r="ADG123" s="1028"/>
      <c r="ADH123" s="1028"/>
      <c r="ADI123" s="1028"/>
      <c r="ADJ123" s="1028"/>
      <c r="ADK123" s="1028"/>
      <c r="ADL123" s="1028"/>
      <c r="ADM123" s="1028"/>
      <c r="ADN123" s="1028"/>
      <c r="ADO123" s="1028"/>
      <c r="ADP123" s="1028"/>
      <c r="ADQ123" s="1028"/>
      <c r="ADR123" s="1028"/>
      <c r="ADS123" s="1028"/>
      <c r="ADT123" s="1028"/>
      <c r="ADU123" s="1028"/>
      <c r="ADV123" s="1028"/>
      <c r="ADW123" s="1028"/>
      <c r="ADX123" s="1028"/>
      <c r="ADY123" s="1028"/>
      <c r="ADZ123" s="1028"/>
      <c r="AEA123" s="1028"/>
      <c r="AEB123" s="1028"/>
      <c r="AEC123" s="1028"/>
      <c r="AED123" s="1028"/>
      <c r="AEE123" s="1028"/>
      <c r="AEF123" s="1028"/>
      <c r="AEG123" s="1028"/>
      <c r="AEH123" s="1028"/>
      <c r="AEI123" s="1028"/>
      <c r="AEJ123" s="1028"/>
      <c r="AEK123" s="1028"/>
      <c r="AEL123" s="1028"/>
      <c r="AEM123" s="1028"/>
      <c r="AEN123" s="1028"/>
      <c r="AEO123" s="1028"/>
      <c r="AEP123" s="1028"/>
      <c r="AEQ123" s="1028"/>
      <c r="AER123" s="1028"/>
      <c r="AES123" s="1028"/>
      <c r="AET123" s="1028"/>
      <c r="AEU123" s="1028"/>
      <c r="AEV123" s="1028"/>
      <c r="AEW123" s="1028"/>
      <c r="AEX123" s="1028"/>
      <c r="AEY123" s="1028"/>
      <c r="AEZ123" s="1028"/>
      <c r="AFA123" s="1028"/>
      <c r="AFB123" s="1028"/>
      <c r="AFC123" s="1028"/>
      <c r="AFD123" s="1028"/>
      <c r="AFE123" s="1028"/>
      <c r="AFF123" s="1028"/>
      <c r="AFG123" s="1028"/>
      <c r="AFH123" s="1028"/>
      <c r="AFI123" s="1028"/>
      <c r="AFJ123" s="1028"/>
      <c r="AFK123" s="1028"/>
      <c r="AFL123" s="1028"/>
      <c r="AFM123" s="1028"/>
      <c r="AFN123" s="1028"/>
      <c r="AFO123" s="1028"/>
      <c r="AFP123" s="1028"/>
      <c r="AFQ123" s="1028"/>
      <c r="AFR123" s="1028"/>
      <c r="AFS123" s="1028"/>
      <c r="AFT123" s="1028"/>
      <c r="AFU123" s="1028"/>
      <c r="AFV123" s="1028"/>
      <c r="AFW123" s="1028"/>
      <c r="AFX123" s="1028"/>
      <c r="AFY123" s="1028"/>
      <c r="AFZ123" s="1028"/>
      <c r="AGA123" s="1028"/>
      <c r="AGB123" s="1028"/>
      <c r="AGC123" s="1028"/>
      <c r="AGD123" s="1028"/>
      <c r="AGE123" s="1028"/>
      <c r="AGF123" s="1028"/>
      <c r="AGG123" s="1028"/>
      <c r="AGH123" s="1028"/>
      <c r="AGI123" s="1028"/>
      <c r="AGJ123" s="1028"/>
      <c r="AGK123" s="1028"/>
      <c r="AGL123" s="1028"/>
      <c r="AGM123" s="1028"/>
      <c r="AGN123" s="1028"/>
      <c r="AGO123" s="1028"/>
      <c r="AGP123" s="1028"/>
      <c r="AGQ123" s="1028"/>
      <c r="AGR123" s="1028"/>
      <c r="AGS123" s="1028"/>
      <c r="AGT123" s="1028"/>
      <c r="AGU123" s="1028"/>
      <c r="AGV123" s="1028"/>
      <c r="AGW123" s="1028"/>
      <c r="AGX123" s="1028"/>
      <c r="AGY123" s="1028"/>
      <c r="AGZ123" s="1028"/>
      <c r="AHA123" s="1028"/>
      <c r="AHB123" s="1028"/>
      <c r="AHC123" s="1028"/>
      <c r="AHD123" s="1028"/>
      <c r="AHE123" s="1028"/>
      <c r="AHF123" s="1028"/>
      <c r="AHG123" s="1028"/>
      <c r="AHH123" s="1028"/>
      <c r="AHI123" s="1028"/>
      <c r="AHJ123" s="1028"/>
      <c r="AHK123" s="1028"/>
      <c r="AHL123" s="1028"/>
      <c r="AHM123" s="1028"/>
      <c r="AHN123" s="1028"/>
      <c r="AHO123" s="1028"/>
      <c r="AHP123" s="1028"/>
      <c r="AHQ123" s="1028"/>
      <c r="AHR123" s="1028"/>
      <c r="AHS123" s="1028"/>
      <c r="AHT123" s="1028"/>
      <c r="AHU123" s="1028"/>
      <c r="AHV123" s="1028"/>
      <c r="AHW123" s="1028"/>
      <c r="AHX123" s="1028"/>
      <c r="AHY123" s="1028"/>
      <c r="AHZ123" s="1028"/>
      <c r="AIA123" s="1028"/>
      <c r="AIB123" s="1028"/>
      <c r="AIC123" s="1028"/>
      <c r="AID123" s="1028"/>
      <c r="AIE123" s="1028"/>
      <c r="AIF123" s="1028"/>
      <c r="AIG123" s="1028"/>
      <c r="AIH123" s="1028"/>
      <c r="AII123" s="1028"/>
      <c r="AIJ123" s="1028"/>
      <c r="AIK123" s="1028"/>
      <c r="AIL123" s="1028"/>
      <c r="AIM123" s="1028"/>
      <c r="AIN123" s="1028"/>
      <c r="AIO123" s="1028"/>
      <c r="AIP123" s="1028"/>
      <c r="AIQ123" s="1028"/>
      <c r="AIR123" s="1028"/>
      <c r="AIS123" s="1028"/>
      <c r="AIT123" s="1028"/>
      <c r="AIU123" s="1028"/>
      <c r="AIV123" s="1028"/>
      <c r="AIW123" s="1028"/>
      <c r="AIX123" s="1028"/>
      <c r="AIY123" s="1028"/>
      <c r="AIZ123" s="1028"/>
      <c r="AJA123" s="1028"/>
      <c r="AJB123" s="1028"/>
      <c r="AJC123" s="1028"/>
      <c r="AJD123" s="1028"/>
      <c r="AJE123" s="1028"/>
      <c r="AJF123" s="1028"/>
      <c r="AJG123" s="1028"/>
      <c r="AJH123" s="1028"/>
      <c r="AJI123" s="1028"/>
      <c r="AJJ123" s="1028"/>
      <c r="AJK123" s="1028"/>
      <c r="AJL123" s="1028"/>
      <c r="AJM123" s="1028"/>
      <c r="AJN123" s="1028"/>
      <c r="AJO123" s="1028"/>
      <c r="AJP123" s="1028"/>
      <c r="AJQ123" s="1028"/>
      <c r="AJR123" s="1028"/>
      <c r="AJS123" s="1028"/>
      <c r="AJT123" s="1028"/>
      <c r="AJU123" s="1028"/>
      <c r="AJV123" s="1028"/>
      <c r="AJW123" s="1028"/>
      <c r="AJX123" s="1028"/>
      <c r="AJY123" s="1028"/>
      <c r="AJZ123" s="1028"/>
      <c r="AKA123" s="1028"/>
      <c r="AKB123" s="1028"/>
      <c r="AKC123" s="1028"/>
      <c r="AKD123" s="1028"/>
      <c r="AKE123" s="1028"/>
      <c r="AKF123" s="1028"/>
      <c r="AKG123" s="1028"/>
      <c r="AKH123" s="1028"/>
      <c r="AKI123" s="1028"/>
      <c r="AKJ123" s="1028"/>
      <c r="AKK123" s="1028"/>
      <c r="AKL123" s="1028"/>
      <c r="AKM123" s="1028"/>
      <c r="AKN123" s="1028"/>
      <c r="AKO123" s="1028"/>
      <c r="AKP123" s="1028"/>
      <c r="AKQ123" s="1028"/>
      <c r="AKR123" s="1028"/>
      <c r="AKS123" s="1028"/>
      <c r="AKT123" s="1028"/>
      <c r="AKU123" s="1028"/>
      <c r="AKV123" s="1028"/>
      <c r="AKW123" s="1028"/>
      <c r="AKX123" s="1028"/>
      <c r="AKY123" s="1028"/>
      <c r="AKZ123" s="1028"/>
      <c r="ALA123" s="1028"/>
      <c r="ALB123" s="1028"/>
      <c r="ALC123" s="1028"/>
      <c r="ALD123" s="1028"/>
      <c r="ALE123" s="1028"/>
      <c r="ALF123" s="1028"/>
      <c r="ALG123" s="1028"/>
      <c r="ALH123" s="1028"/>
      <c r="ALI123" s="1028"/>
      <c r="ALJ123" s="1028"/>
      <c r="ALK123" s="1028"/>
      <c r="ALL123" s="1028"/>
      <c r="ALM123" s="1028"/>
      <c r="ALN123" s="1028"/>
      <c r="ALO123" s="1028"/>
      <c r="ALP123" s="1028"/>
      <c r="ALQ123" s="1028"/>
      <c r="ALR123" s="1028"/>
      <c r="ALS123" s="1028"/>
      <c r="ALT123" s="1028"/>
      <c r="ALU123" s="1028"/>
      <c r="ALV123" s="1028"/>
      <c r="ALW123" s="1028"/>
      <c r="ALX123" s="1028"/>
      <c r="ALY123" s="1028"/>
      <c r="ALZ123" s="1028"/>
      <c r="AMA123" s="1028"/>
      <c r="AMB123" s="1028"/>
      <c r="AMC123" s="1028"/>
      <c r="AMD123" s="1028"/>
      <c r="AME123" s="1028"/>
      <c r="AMF123" s="1028"/>
      <c r="AMG123" s="1028"/>
      <c r="AMH123" s="1028"/>
      <c r="AMI123" s="1028"/>
      <c r="AMJ123" s="1028"/>
      <c r="AMK123" s="1028"/>
      <c r="AML123" s="1028"/>
      <c r="AMM123" s="1028"/>
      <c r="AMN123" s="1028"/>
      <c r="AMO123" s="1028"/>
      <c r="AMP123" s="1028"/>
      <c r="AMQ123" s="1028"/>
      <c r="AMR123" s="1028"/>
      <c r="AMS123" s="1028"/>
      <c r="AMT123" s="1028"/>
      <c r="AMU123" s="1028"/>
      <c r="AMV123" s="1028"/>
      <c r="AMW123" s="1028"/>
      <c r="AMX123" s="1028"/>
      <c r="AMY123" s="1028"/>
      <c r="AMZ123" s="1028"/>
      <c r="ANA123" s="1028"/>
      <c r="ANB123" s="1028"/>
      <c r="ANC123" s="1028"/>
      <c r="AND123" s="1028"/>
      <c r="ANE123" s="1028"/>
      <c r="ANF123" s="1028"/>
      <c r="ANG123" s="1028"/>
      <c r="ANH123" s="1028"/>
      <c r="ANI123" s="1028"/>
      <c r="ANJ123" s="1028"/>
      <c r="ANK123" s="1028"/>
      <c r="ANL123" s="1028"/>
      <c r="ANM123" s="1028"/>
      <c r="ANN123" s="1028"/>
      <c r="ANO123" s="1028"/>
      <c r="ANP123" s="1028"/>
      <c r="ANQ123" s="1028"/>
      <c r="ANR123" s="1028"/>
      <c r="ANS123" s="1028"/>
      <c r="ANT123" s="1028"/>
      <c r="ANU123" s="1028"/>
      <c r="ANV123" s="1028"/>
      <c r="ANW123" s="1028"/>
      <c r="ANX123" s="1028"/>
      <c r="ANY123" s="1028"/>
      <c r="ANZ123" s="1028"/>
      <c r="AOA123" s="1028"/>
      <c r="AOB123" s="1028"/>
      <c r="AOC123" s="1028"/>
      <c r="AOD123" s="1028"/>
      <c r="AOE123" s="1028"/>
      <c r="AOF123" s="1028"/>
      <c r="AOG123" s="1028"/>
      <c r="AOH123" s="1028"/>
      <c r="AOI123" s="1028"/>
      <c r="AOJ123" s="1028"/>
      <c r="AOK123" s="1028"/>
      <c r="AOL123" s="1028"/>
      <c r="AOM123" s="1028"/>
      <c r="AON123" s="1028"/>
      <c r="AOO123" s="1028"/>
      <c r="AOP123" s="1028"/>
      <c r="AOQ123" s="1028"/>
      <c r="AOR123" s="1028"/>
      <c r="AOS123" s="1028"/>
      <c r="AOT123" s="1028"/>
      <c r="AOU123" s="1028"/>
      <c r="AOV123" s="1028"/>
      <c r="AOW123" s="1028"/>
      <c r="AOX123" s="1028"/>
      <c r="AOY123" s="1028"/>
      <c r="AOZ123" s="1028"/>
      <c r="APA123" s="1028"/>
      <c r="APB123" s="1028"/>
      <c r="APC123" s="1028"/>
      <c r="APD123" s="1028"/>
      <c r="APE123" s="1028"/>
      <c r="APF123" s="1028"/>
      <c r="APG123" s="1028"/>
      <c r="APH123" s="1028"/>
      <c r="API123" s="1028"/>
      <c r="APJ123" s="1028"/>
      <c r="APK123" s="1028"/>
      <c r="APL123" s="1028"/>
      <c r="APM123" s="1028"/>
      <c r="APN123" s="1028"/>
      <c r="APO123" s="1028"/>
      <c r="APP123" s="1028"/>
      <c r="APQ123" s="1028"/>
      <c r="APR123" s="1028"/>
      <c r="APS123" s="1028"/>
      <c r="APT123" s="1028"/>
      <c r="APU123" s="1028"/>
      <c r="APV123" s="1028"/>
      <c r="APW123" s="1028"/>
      <c r="APX123" s="1028"/>
      <c r="APY123" s="1028"/>
      <c r="APZ123" s="1028"/>
      <c r="AQA123" s="1028"/>
      <c r="AQB123" s="1028"/>
      <c r="AQC123" s="1028"/>
      <c r="AQD123" s="1028"/>
      <c r="AQE123" s="1028"/>
      <c r="AQF123" s="1028"/>
      <c r="AQG123" s="1028"/>
      <c r="AQH123" s="1028"/>
      <c r="AQI123" s="1028"/>
      <c r="AQJ123" s="1028"/>
      <c r="AQK123" s="1028"/>
      <c r="AQL123" s="1028"/>
      <c r="AQM123" s="1028"/>
      <c r="AQN123" s="1028"/>
      <c r="AQO123" s="1028"/>
      <c r="AQP123" s="1028"/>
      <c r="AQQ123" s="1028"/>
      <c r="AQR123" s="1028"/>
      <c r="AQS123" s="1028"/>
      <c r="AQT123" s="1028"/>
      <c r="AQU123" s="1028"/>
      <c r="AQV123" s="1028"/>
      <c r="AQW123" s="1028"/>
      <c r="AQX123" s="1028"/>
      <c r="AQY123" s="1028"/>
      <c r="AQZ123" s="1028"/>
      <c r="ARA123" s="1028"/>
      <c r="ARB123" s="1028"/>
      <c r="ARC123" s="1028"/>
      <c r="ARD123" s="1028"/>
      <c r="ARE123" s="1028"/>
      <c r="ARF123" s="1028"/>
      <c r="ARG123" s="1028"/>
      <c r="ARH123" s="1028"/>
      <c r="ARI123" s="1028"/>
      <c r="ARJ123" s="1028"/>
      <c r="ARK123" s="1028"/>
      <c r="ARL123" s="1028"/>
      <c r="ARM123" s="1028"/>
      <c r="ARN123" s="1028"/>
      <c r="ARO123" s="1028"/>
      <c r="ARP123" s="1028"/>
      <c r="ARQ123" s="1028"/>
      <c r="ARR123" s="1028"/>
      <c r="ARS123" s="1028"/>
      <c r="ART123" s="1028"/>
      <c r="ARU123" s="1028"/>
      <c r="ARV123" s="1028"/>
      <c r="ARW123" s="1028"/>
      <c r="ARX123" s="1028"/>
      <c r="ARY123" s="1028"/>
      <c r="ARZ123" s="1028"/>
      <c r="ASA123" s="1028"/>
      <c r="ASB123" s="1028"/>
      <c r="ASC123" s="1028"/>
      <c r="ASD123" s="1028"/>
      <c r="ASE123" s="1028"/>
      <c r="ASF123" s="1028"/>
      <c r="ASG123" s="1028"/>
      <c r="ASH123" s="1028"/>
      <c r="ASI123" s="1028"/>
      <c r="ASJ123" s="1028"/>
      <c r="ASK123" s="1028"/>
      <c r="ASL123" s="1028"/>
      <c r="ASM123" s="1028"/>
      <c r="ASN123" s="1028"/>
      <c r="ASO123" s="1028"/>
      <c r="ASP123" s="1028"/>
      <c r="ASQ123" s="1028"/>
      <c r="ASR123" s="1028"/>
      <c r="ASS123" s="1028"/>
      <c r="AST123" s="1028"/>
      <c r="ASU123" s="1028"/>
      <c r="ASV123" s="1028"/>
      <c r="ASW123" s="1028"/>
      <c r="ASX123" s="1028"/>
      <c r="ASY123" s="1028"/>
      <c r="ASZ123" s="1028"/>
      <c r="ATA123" s="1028"/>
      <c r="ATB123" s="1028"/>
      <c r="ATC123" s="1028"/>
      <c r="ATD123" s="1028"/>
      <c r="ATE123" s="1028"/>
      <c r="ATF123" s="1028"/>
      <c r="ATG123" s="1028"/>
      <c r="ATH123" s="1028"/>
      <c r="ATI123" s="1028"/>
      <c r="ATJ123" s="1028"/>
      <c r="ATK123" s="1028"/>
      <c r="ATL123" s="1028"/>
      <c r="ATM123" s="1028"/>
      <c r="ATN123" s="1028"/>
      <c r="ATO123" s="1028"/>
      <c r="ATP123" s="1028"/>
      <c r="ATQ123" s="1028"/>
      <c r="ATR123" s="1028"/>
      <c r="ATS123" s="1028"/>
      <c r="ATT123" s="1028"/>
      <c r="ATU123" s="1028"/>
      <c r="ATV123" s="1028"/>
      <c r="ATW123" s="1028"/>
      <c r="ATX123" s="1028"/>
      <c r="ATY123" s="1028"/>
      <c r="ATZ123" s="1028"/>
      <c r="AUA123" s="1028"/>
      <c r="AUB123" s="1028"/>
      <c r="AUC123" s="1028"/>
      <c r="AUD123" s="1028"/>
      <c r="AUE123" s="1028"/>
      <c r="AUF123" s="1028"/>
      <c r="AUG123" s="1028"/>
      <c r="AUH123" s="1028"/>
      <c r="AUI123" s="1028"/>
      <c r="AUJ123" s="1028"/>
      <c r="AUK123" s="1028"/>
      <c r="AUL123" s="1028"/>
      <c r="AUM123" s="1028"/>
      <c r="AUN123" s="1028"/>
      <c r="AUO123" s="1028"/>
      <c r="AUP123" s="1028"/>
      <c r="AUQ123" s="1028"/>
      <c r="AUR123" s="1028"/>
      <c r="AUS123" s="1028"/>
      <c r="AUT123" s="1028"/>
      <c r="AUU123" s="1028"/>
      <c r="AUV123" s="1028"/>
      <c r="AUW123" s="1028"/>
      <c r="AUX123" s="1028"/>
      <c r="AUY123" s="1028"/>
      <c r="AUZ123" s="1028"/>
      <c r="AVA123" s="1028"/>
      <c r="AVB123" s="1028"/>
      <c r="AVC123" s="1028"/>
      <c r="AVD123" s="1028"/>
      <c r="AVE123" s="1028"/>
      <c r="AVF123" s="1028"/>
      <c r="AVG123" s="1028"/>
      <c r="AVH123" s="1028"/>
      <c r="AVI123" s="1028"/>
      <c r="AVJ123" s="1028"/>
      <c r="AVK123" s="1028"/>
      <c r="AVL123" s="1028"/>
      <c r="AVM123" s="1028"/>
      <c r="AVN123" s="1028"/>
      <c r="AVO123" s="1028"/>
      <c r="AVP123" s="1028"/>
      <c r="AVQ123" s="1028"/>
      <c r="AVR123" s="1028"/>
      <c r="AVS123" s="1028"/>
      <c r="AVT123" s="1028"/>
      <c r="AVU123" s="1028"/>
      <c r="AVV123" s="1028"/>
      <c r="AVW123" s="1028"/>
      <c r="AVX123" s="1028"/>
      <c r="AVY123" s="1028"/>
      <c r="AVZ123" s="1028"/>
      <c r="AWA123" s="1028"/>
      <c r="AWB123" s="1028"/>
      <c r="AWC123" s="1028"/>
      <c r="AWD123" s="1028"/>
      <c r="AWE123" s="1028"/>
      <c r="AWF123" s="1028"/>
      <c r="AWG123" s="1028"/>
      <c r="AWH123" s="1028"/>
      <c r="AWI123" s="1028"/>
      <c r="AWJ123" s="1028"/>
      <c r="AWK123" s="1028"/>
      <c r="AWL123" s="1028"/>
      <c r="AWM123" s="1028"/>
      <c r="AWN123" s="1028"/>
      <c r="AWO123" s="1028"/>
      <c r="AWP123" s="1028"/>
      <c r="AWQ123" s="1028"/>
      <c r="AWR123" s="1028"/>
      <c r="AWS123" s="1028"/>
      <c r="AWT123" s="1028"/>
      <c r="AWU123" s="1028"/>
      <c r="AWV123" s="1028"/>
      <c r="AWW123" s="1028"/>
      <c r="AWX123" s="1028"/>
      <c r="AWY123" s="1028"/>
      <c r="AWZ123" s="1028"/>
      <c r="AXA123" s="1028"/>
      <c r="AXB123" s="1028"/>
      <c r="AXC123" s="1028"/>
      <c r="AXD123" s="1028"/>
      <c r="AXE123" s="1028"/>
      <c r="AXF123" s="1028"/>
      <c r="AXG123" s="1028"/>
      <c r="AXH123" s="1028"/>
      <c r="AXI123" s="1028"/>
      <c r="AXJ123" s="1028"/>
      <c r="AXK123" s="1028"/>
      <c r="AXL123" s="1028"/>
      <c r="AXM123" s="1028"/>
      <c r="AXN123" s="1028"/>
      <c r="AXO123" s="1028"/>
      <c r="AXP123" s="1028"/>
      <c r="AXQ123" s="1028"/>
      <c r="AXR123" s="1028"/>
      <c r="AXS123" s="1028"/>
      <c r="AXT123" s="1028"/>
      <c r="AXU123" s="1028"/>
      <c r="AXV123" s="1028"/>
      <c r="AXW123" s="1028"/>
      <c r="AXX123" s="1028"/>
      <c r="AXY123" s="1028"/>
      <c r="AXZ123" s="1028"/>
      <c r="AYA123" s="1028"/>
      <c r="AYB123" s="1028"/>
      <c r="AYC123" s="1028"/>
      <c r="AYD123" s="1028"/>
      <c r="AYE123" s="1028"/>
      <c r="AYF123" s="1028"/>
      <c r="AYG123" s="1028"/>
      <c r="AYH123" s="1028"/>
      <c r="AYI123" s="1028"/>
      <c r="AYJ123" s="1028"/>
      <c r="AYK123" s="1028"/>
      <c r="AYL123" s="1028"/>
      <c r="AYM123" s="1028"/>
      <c r="AYN123" s="1028"/>
      <c r="AYO123" s="1028"/>
      <c r="AYP123" s="1028"/>
      <c r="AYQ123" s="1028"/>
      <c r="AYR123" s="1028"/>
      <c r="AYS123" s="1028"/>
      <c r="AYT123" s="1028"/>
      <c r="AYU123" s="1028"/>
      <c r="AYV123" s="1028"/>
      <c r="AYW123" s="1028"/>
      <c r="AYX123" s="1028"/>
      <c r="AYY123" s="1028"/>
      <c r="AYZ123" s="1028"/>
      <c r="AZA123" s="1028"/>
      <c r="AZB123" s="1028"/>
      <c r="AZC123" s="1028"/>
      <c r="AZD123" s="1028"/>
      <c r="AZE123" s="1028"/>
      <c r="AZF123" s="1028"/>
      <c r="AZG123" s="1028"/>
      <c r="AZH123" s="1028"/>
      <c r="AZI123" s="1028"/>
      <c r="AZJ123" s="1028"/>
      <c r="AZK123" s="1028"/>
      <c r="AZL123" s="1028"/>
      <c r="AZM123" s="1028"/>
      <c r="AZN123" s="1028"/>
      <c r="AZO123" s="1028"/>
      <c r="AZP123" s="1028"/>
      <c r="AZQ123" s="1028"/>
      <c r="AZR123" s="1028"/>
      <c r="AZS123" s="1028"/>
      <c r="AZT123" s="1028"/>
      <c r="AZU123" s="1028"/>
      <c r="AZV123" s="1028"/>
      <c r="AZW123" s="1028"/>
      <c r="AZX123" s="1028"/>
      <c r="AZY123" s="1028"/>
      <c r="AZZ123" s="1028"/>
      <c r="BAA123" s="1028"/>
      <c r="BAB123" s="1028"/>
      <c r="BAC123" s="1028"/>
      <c r="BAD123" s="1028"/>
      <c r="BAE123" s="1028"/>
      <c r="BAF123" s="1028"/>
      <c r="BAG123" s="1028"/>
      <c r="BAH123" s="1028"/>
      <c r="BAI123" s="1028"/>
      <c r="BAJ123" s="1028"/>
      <c r="BAK123" s="1028"/>
      <c r="BAL123" s="1028"/>
      <c r="BAM123" s="1028"/>
      <c r="BAN123" s="1028"/>
      <c r="BAO123" s="1028"/>
      <c r="BAP123" s="1028"/>
      <c r="BAQ123" s="1028"/>
      <c r="BAR123" s="1028"/>
      <c r="BAS123" s="1028"/>
      <c r="BAT123" s="1028"/>
      <c r="BAU123" s="1028"/>
      <c r="BAV123" s="1028"/>
      <c r="BAW123" s="1028"/>
      <c r="BAX123" s="1028"/>
      <c r="BAY123" s="1028"/>
      <c r="BAZ123" s="1028"/>
      <c r="BBA123" s="1028"/>
      <c r="BBB123" s="1028"/>
      <c r="BBC123" s="1028"/>
      <c r="BBD123" s="1028"/>
      <c r="BBE123" s="1028"/>
      <c r="BBF123" s="1028"/>
      <c r="BBG123" s="1028"/>
      <c r="BBH123" s="1028"/>
      <c r="BBI123" s="1028"/>
      <c r="BBJ123" s="1028"/>
      <c r="BBK123" s="1028"/>
      <c r="BBL123" s="1028"/>
      <c r="BBM123" s="1028"/>
      <c r="BBN123" s="1028"/>
      <c r="BBO123" s="1028"/>
      <c r="BBP123" s="1028"/>
      <c r="BBQ123" s="1028"/>
      <c r="BBR123" s="1028"/>
      <c r="BBS123" s="1028"/>
      <c r="BBT123" s="1028"/>
      <c r="BBU123" s="1028"/>
      <c r="BBV123" s="1028"/>
      <c r="BBW123" s="1028"/>
      <c r="BBX123" s="1028"/>
      <c r="BBY123" s="1028"/>
      <c r="BBZ123" s="1028"/>
      <c r="BCA123" s="1028"/>
      <c r="BCB123" s="1028"/>
      <c r="BCC123" s="1028"/>
      <c r="BCD123" s="1028"/>
      <c r="BCE123" s="1028"/>
      <c r="BCF123" s="1028"/>
      <c r="BCG123" s="1028"/>
      <c r="BCH123" s="1028"/>
      <c r="BCI123" s="1028"/>
      <c r="BCJ123" s="1028"/>
      <c r="BCK123" s="1028"/>
      <c r="BCL123" s="1028"/>
      <c r="BCM123" s="1028"/>
      <c r="BCN123" s="1028"/>
      <c r="BCO123" s="1028"/>
      <c r="BCP123" s="1028"/>
      <c r="BCQ123" s="1028"/>
      <c r="BCR123" s="1028"/>
      <c r="BCS123" s="1028"/>
      <c r="BCT123" s="1028"/>
      <c r="BCU123" s="1028"/>
      <c r="BCV123" s="1028"/>
      <c r="BCW123" s="1028"/>
      <c r="BCX123" s="1028"/>
      <c r="BCY123" s="1028"/>
      <c r="BCZ123" s="1028"/>
      <c r="BDA123" s="1028"/>
      <c r="BDB123" s="1028"/>
      <c r="BDC123" s="1028"/>
      <c r="BDD123" s="1028"/>
      <c r="BDE123" s="1028"/>
      <c r="BDF123" s="1028"/>
      <c r="BDG123" s="1028"/>
      <c r="BDH123" s="1028"/>
      <c r="BDI123" s="1028"/>
      <c r="BDJ123" s="1028"/>
      <c r="BDK123" s="1028"/>
      <c r="BDL123" s="1028"/>
      <c r="BDM123" s="1028"/>
      <c r="BDN123" s="1028"/>
      <c r="BDO123" s="1028"/>
      <c r="BDP123" s="1028"/>
      <c r="BDQ123" s="1028"/>
      <c r="BDR123" s="1028"/>
      <c r="BDS123" s="1028"/>
      <c r="BDT123" s="1028"/>
      <c r="BDU123" s="1028"/>
      <c r="BDV123" s="1028"/>
      <c r="BDW123" s="1028"/>
      <c r="BDX123" s="1028"/>
      <c r="BDY123" s="1028"/>
      <c r="BDZ123" s="1028"/>
      <c r="BEA123" s="1028"/>
      <c r="BEB123" s="1028"/>
      <c r="BEC123" s="1028"/>
      <c r="BED123" s="1028"/>
      <c r="BEE123" s="1028"/>
      <c r="BEF123" s="1028"/>
      <c r="BEG123" s="1028"/>
      <c r="BEH123" s="1028"/>
      <c r="BEI123" s="1028"/>
      <c r="BEJ123" s="1028"/>
      <c r="BEK123" s="1028"/>
      <c r="BEL123" s="1028"/>
      <c r="BEM123" s="1028"/>
      <c r="BEN123" s="1028"/>
      <c r="BEO123" s="1028"/>
      <c r="BEP123" s="1028"/>
      <c r="BEQ123" s="1028"/>
      <c r="BER123" s="1028"/>
      <c r="BES123" s="1028"/>
      <c r="BET123" s="1028"/>
      <c r="BEU123" s="1028"/>
      <c r="BEV123" s="1028"/>
      <c r="BEW123" s="1028"/>
      <c r="BEX123" s="1028"/>
      <c r="BEY123" s="1028"/>
      <c r="BEZ123" s="1028"/>
      <c r="BFA123" s="1028"/>
      <c r="BFB123" s="1028"/>
      <c r="BFC123" s="1028"/>
      <c r="BFD123" s="1028"/>
      <c r="BFE123" s="1028"/>
      <c r="BFF123" s="1028"/>
      <c r="BFG123" s="1028"/>
      <c r="BFH123" s="1028"/>
      <c r="BFI123" s="1028"/>
      <c r="BFJ123" s="1028"/>
      <c r="BFK123" s="1028"/>
      <c r="BFL123" s="1028"/>
      <c r="BFM123" s="1028"/>
      <c r="BFN123" s="1028"/>
      <c r="BFO123" s="1028"/>
      <c r="BFP123" s="1028"/>
      <c r="BFQ123" s="1028"/>
      <c r="BFR123" s="1028"/>
      <c r="BFS123" s="1028"/>
      <c r="BFT123" s="1028"/>
      <c r="BFU123" s="1028"/>
      <c r="BFV123" s="1028"/>
      <c r="BFW123" s="1028"/>
      <c r="BFX123" s="1028"/>
      <c r="BFY123" s="1028"/>
      <c r="BFZ123" s="1028"/>
      <c r="BGA123" s="1028"/>
      <c r="BGB123" s="1028"/>
      <c r="BGC123" s="1028"/>
      <c r="BGD123" s="1028"/>
      <c r="BGE123" s="1028"/>
      <c r="BGF123" s="1028"/>
      <c r="BGG123" s="1028"/>
      <c r="BGH123" s="1028"/>
      <c r="BGI123" s="1028"/>
      <c r="BGJ123" s="1028"/>
      <c r="BGK123" s="1028"/>
      <c r="BGL123" s="1028"/>
      <c r="BGM123" s="1028"/>
      <c r="BGN123" s="1028"/>
      <c r="BGO123" s="1028"/>
      <c r="BGP123" s="1028"/>
      <c r="BGQ123" s="1028"/>
      <c r="BGR123" s="1028"/>
      <c r="BGS123" s="1028"/>
      <c r="BGT123" s="1028"/>
      <c r="BGU123" s="1028"/>
      <c r="BGV123" s="1028"/>
      <c r="BGW123" s="1028"/>
      <c r="BGX123" s="1028"/>
      <c r="BGY123" s="1028"/>
      <c r="BGZ123" s="1028"/>
      <c r="BHA123" s="1028"/>
      <c r="BHB123" s="1028"/>
      <c r="BHC123" s="1028"/>
      <c r="BHD123" s="1028"/>
      <c r="BHE123" s="1028"/>
      <c r="BHF123" s="1028"/>
      <c r="BHG123" s="1028"/>
      <c r="BHH123" s="1028"/>
      <c r="BHI123" s="1028"/>
      <c r="BHJ123" s="1028"/>
      <c r="BHK123" s="1028"/>
      <c r="BHL123" s="1028"/>
      <c r="BHM123" s="1028"/>
      <c r="BHN123" s="1028"/>
      <c r="BHO123" s="1028"/>
      <c r="BHP123" s="1028"/>
      <c r="BHQ123" s="1028"/>
      <c r="BHR123" s="1028"/>
      <c r="BHS123" s="1028"/>
      <c r="BHT123" s="1028"/>
      <c r="BHU123" s="1028"/>
      <c r="BHV123" s="1028"/>
      <c r="BHW123" s="1028"/>
      <c r="BHX123" s="1028"/>
      <c r="BHY123" s="1028"/>
      <c r="BHZ123" s="1028"/>
      <c r="BIA123" s="1028"/>
      <c r="BIB123" s="1028"/>
      <c r="BIC123" s="1028"/>
      <c r="BID123" s="1028"/>
      <c r="BIE123" s="1028"/>
      <c r="BIF123" s="1028"/>
      <c r="BIG123" s="1028"/>
      <c r="BIH123" s="1028"/>
      <c r="BII123" s="1028"/>
      <c r="BIJ123" s="1028"/>
      <c r="BIK123" s="1028"/>
      <c r="BIL123" s="1028"/>
      <c r="BIM123" s="1028"/>
      <c r="BIN123" s="1028"/>
      <c r="BIO123" s="1028"/>
      <c r="BIP123" s="1028"/>
      <c r="BIQ123" s="1028"/>
      <c r="BIR123" s="1028"/>
      <c r="BIS123" s="1028"/>
      <c r="BIT123" s="1028"/>
      <c r="BIU123" s="1028"/>
      <c r="BIV123" s="1028"/>
      <c r="BIW123" s="1028"/>
      <c r="BIX123" s="1028"/>
      <c r="BIY123" s="1028"/>
      <c r="BIZ123" s="1028"/>
      <c r="BJA123" s="1028"/>
      <c r="BJB123" s="1028"/>
      <c r="BJC123" s="1028"/>
      <c r="BJD123" s="1028"/>
      <c r="BJE123" s="1028"/>
      <c r="BJF123" s="1028"/>
      <c r="BJG123" s="1028"/>
      <c r="BJH123" s="1028"/>
      <c r="BJI123" s="1028"/>
      <c r="BJJ123" s="1028"/>
      <c r="BJK123" s="1028"/>
      <c r="BJL123" s="1028"/>
      <c r="BJM123" s="1028"/>
      <c r="BJN123" s="1028"/>
      <c r="BJO123" s="1028"/>
      <c r="BJP123" s="1028"/>
      <c r="BJQ123" s="1028"/>
      <c r="BJR123" s="1028"/>
      <c r="BJS123" s="1028"/>
      <c r="BJT123" s="1028"/>
      <c r="BJU123" s="1028"/>
      <c r="BJV123" s="1028"/>
      <c r="BJW123" s="1028"/>
      <c r="BJX123" s="1028"/>
      <c r="BJY123" s="1028"/>
      <c r="BJZ123" s="1028"/>
      <c r="BKA123" s="1028"/>
      <c r="BKB123" s="1028"/>
      <c r="BKC123" s="1028"/>
      <c r="BKD123" s="1028"/>
      <c r="BKE123" s="1028"/>
      <c r="BKF123" s="1028"/>
      <c r="BKG123" s="1028"/>
      <c r="BKH123" s="1028"/>
      <c r="BKI123" s="1028"/>
      <c r="BKJ123" s="1028"/>
      <c r="BKK123" s="1028"/>
      <c r="BKL123" s="1028"/>
      <c r="BKM123" s="1028"/>
      <c r="BKN123" s="1028"/>
      <c r="BKO123" s="1028"/>
      <c r="BKP123" s="1028"/>
      <c r="BKQ123" s="1028"/>
      <c r="BKR123" s="1028"/>
      <c r="BKS123" s="1028"/>
      <c r="BKT123" s="1028"/>
      <c r="BKU123" s="1028"/>
      <c r="BKV123" s="1028"/>
      <c r="BKW123" s="1028"/>
      <c r="BKX123" s="1028"/>
      <c r="BKY123" s="1028"/>
      <c r="BKZ123" s="1028"/>
      <c r="BLA123" s="1028"/>
      <c r="BLB123" s="1028"/>
      <c r="BLC123" s="1028"/>
      <c r="BLD123" s="1028"/>
      <c r="BLE123" s="1028"/>
      <c r="BLF123" s="1028"/>
      <c r="BLG123" s="1028"/>
      <c r="BLH123" s="1028"/>
      <c r="BLI123" s="1028"/>
      <c r="BLJ123" s="1028"/>
      <c r="BLK123" s="1028"/>
      <c r="BLL123" s="1028"/>
      <c r="BLM123" s="1028"/>
      <c r="BLN123" s="1028"/>
      <c r="BLO123" s="1028"/>
      <c r="BLP123" s="1028"/>
      <c r="BLQ123" s="1028"/>
      <c r="BLR123" s="1028"/>
      <c r="BLS123" s="1028"/>
      <c r="BLT123" s="1028"/>
      <c r="BLU123" s="1028"/>
      <c r="BLV123" s="1028"/>
      <c r="BLW123" s="1028"/>
      <c r="BLX123" s="1028"/>
      <c r="BLY123" s="1028"/>
      <c r="BLZ123" s="1028"/>
      <c r="BMA123" s="1028"/>
      <c r="BMB123" s="1028"/>
      <c r="BMC123" s="1028"/>
      <c r="BMD123" s="1028"/>
      <c r="BME123" s="1028"/>
      <c r="BMF123" s="1028"/>
      <c r="BMG123" s="1028"/>
      <c r="BMH123" s="1028"/>
      <c r="BMI123" s="1028"/>
      <c r="BMJ123" s="1028"/>
      <c r="BMK123" s="1028"/>
      <c r="BML123" s="1028"/>
      <c r="BMM123" s="1028"/>
      <c r="BMN123" s="1028"/>
      <c r="BMO123" s="1028"/>
      <c r="BMP123" s="1028"/>
      <c r="BMQ123" s="1028"/>
      <c r="BMR123" s="1028"/>
      <c r="BMS123" s="1028"/>
      <c r="BMT123" s="1028"/>
      <c r="BMU123" s="1028"/>
      <c r="BMV123" s="1028"/>
      <c r="BMW123" s="1028"/>
      <c r="BMX123" s="1028"/>
      <c r="BMY123" s="1028"/>
      <c r="BMZ123" s="1028"/>
      <c r="BNA123" s="1028"/>
      <c r="BNB123" s="1028"/>
      <c r="BNC123" s="1028"/>
      <c r="BND123" s="1028"/>
      <c r="BNE123" s="1028"/>
      <c r="BNF123" s="1028"/>
      <c r="BNG123" s="1028"/>
      <c r="BNH123" s="1028"/>
      <c r="BNI123" s="1028"/>
      <c r="BNJ123" s="1028"/>
      <c r="BNK123" s="1028"/>
      <c r="BNL123" s="1028"/>
      <c r="BNM123" s="1028"/>
      <c r="BNN123" s="1028"/>
      <c r="BNO123" s="1028"/>
      <c r="BNP123" s="1028"/>
      <c r="BNQ123" s="1028"/>
      <c r="BNR123" s="1028"/>
      <c r="BNS123" s="1028"/>
      <c r="BNT123" s="1028"/>
      <c r="BNU123" s="1028"/>
      <c r="BNV123" s="1028"/>
      <c r="BNW123" s="1028"/>
      <c r="BNX123" s="1028"/>
      <c r="BNY123" s="1028"/>
      <c r="BNZ123" s="1028"/>
      <c r="BOA123" s="1028"/>
      <c r="BOB123" s="1028"/>
      <c r="BOC123" s="1028"/>
      <c r="BOD123" s="1028"/>
      <c r="BOE123" s="1028"/>
      <c r="BOF123" s="1028"/>
      <c r="BOG123" s="1028"/>
      <c r="BOH123" s="1028"/>
      <c r="BOI123" s="1028"/>
      <c r="BOJ123" s="1028"/>
      <c r="BOK123" s="1028"/>
      <c r="BOL123" s="1028"/>
      <c r="BOM123" s="1028"/>
      <c r="BON123" s="1028"/>
      <c r="BOO123" s="1028"/>
      <c r="BOP123" s="1028"/>
      <c r="BOQ123" s="1028"/>
      <c r="BOR123" s="1028"/>
      <c r="BOS123" s="1028"/>
      <c r="BOT123" s="1028"/>
      <c r="BOU123" s="1028"/>
      <c r="BOV123" s="1028"/>
      <c r="BOW123" s="1028"/>
      <c r="BOX123" s="1028"/>
      <c r="BOY123" s="1028"/>
      <c r="BOZ123" s="1028"/>
      <c r="BPA123" s="1028"/>
      <c r="BPB123" s="1028"/>
      <c r="BPC123" s="1028"/>
      <c r="BPD123" s="1028"/>
      <c r="BPE123" s="1028"/>
      <c r="BPF123" s="1028"/>
      <c r="BPG123" s="1028"/>
      <c r="BPH123" s="1028"/>
      <c r="BPI123" s="1028"/>
      <c r="BPJ123" s="1028"/>
      <c r="BPK123" s="1028"/>
      <c r="BPL123" s="1028"/>
      <c r="BPM123" s="1028"/>
      <c r="BPN123" s="1028"/>
      <c r="BPO123" s="1028"/>
      <c r="BPP123" s="1028"/>
      <c r="BPQ123" s="1028"/>
      <c r="BPR123" s="1028"/>
      <c r="BPS123" s="1028"/>
      <c r="BPT123" s="1028"/>
      <c r="BPU123" s="1028"/>
      <c r="BPV123" s="1028"/>
      <c r="BPW123" s="1028"/>
      <c r="BPX123" s="1028"/>
      <c r="BPY123" s="1028"/>
      <c r="BPZ123" s="1028"/>
      <c r="BQA123" s="1028"/>
      <c r="BQB123" s="1028"/>
      <c r="BQC123" s="1028"/>
      <c r="BQD123" s="1028"/>
      <c r="BQE123" s="1028"/>
      <c r="BQF123" s="1028"/>
      <c r="BQG123" s="1028"/>
      <c r="BQH123" s="1028"/>
      <c r="BQI123" s="1028"/>
      <c r="BQJ123" s="1028"/>
      <c r="BQK123" s="1028"/>
      <c r="BQL123" s="1028"/>
      <c r="BQM123" s="1028"/>
      <c r="BQN123" s="1028"/>
      <c r="BQO123" s="1028"/>
      <c r="BQP123" s="1028"/>
      <c r="BQQ123" s="1028"/>
      <c r="BQR123" s="1028"/>
      <c r="BQS123" s="1028"/>
      <c r="BQT123" s="1028"/>
      <c r="BQU123" s="1028"/>
      <c r="BQV123" s="1028"/>
      <c r="BQW123" s="1028"/>
      <c r="BQX123" s="1028"/>
      <c r="BQY123" s="1028"/>
      <c r="BQZ123" s="1028"/>
      <c r="BRA123" s="1028"/>
      <c r="BRB123" s="1028"/>
      <c r="BRC123" s="1028"/>
      <c r="BRD123" s="1028"/>
      <c r="BRE123" s="1028"/>
      <c r="BRF123" s="1028"/>
      <c r="BRG123" s="1028"/>
      <c r="BRH123" s="1028"/>
      <c r="BRI123" s="1028"/>
      <c r="BRJ123" s="1028"/>
      <c r="BRK123" s="1028"/>
      <c r="BRL123" s="1028"/>
      <c r="BRM123" s="1028"/>
      <c r="BRN123" s="1028"/>
      <c r="BRO123" s="1028"/>
      <c r="BRP123" s="1028"/>
      <c r="BRQ123" s="1028"/>
      <c r="BRR123" s="1028"/>
      <c r="BRS123" s="1028"/>
      <c r="BRT123" s="1028"/>
      <c r="BRU123" s="1028"/>
      <c r="BRV123" s="1028"/>
      <c r="BRW123" s="1028"/>
      <c r="BRX123" s="1028"/>
      <c r="BRY123" s="1028"/>
      <c r="BRZ123" s="1028"/>
      <c r="BSA123" s="1028"/>
      <c r="BSB123" s="1028"/>
      <c r="BSC123" s="1028"/>
      <c r="BSD123" s="1028"/>
      <c r="BSE123" s="1028"/>
      <c r="BSF123" s="1028"/>
      <c r="BSG123" s="1028"/>
      <c r="BSH123" s="1028"/>
      <c r="BSI123" s="1028"/>
      <c r="BSJ123" s="1028"/>
      <c r="BSK123" s="1028"/>
      <c r="BSL123" s="1028"/>
      <c r="BSM123" s="1028"/>
      <c r="BSN123" s="1028"/>
      <c r="BSO123" s="1028"/>
      <c r="BSP123" s="1028"/>
      <c r="BSQ123" s="1028"/>
      <c r="BSR123" s="1028"/>
      <c r="BSS123" s="1028"/>
      <c r="BST123" s="1028"/>
      <c r="BSU123" s="1028"/>
      <c r="BSV123" s="1028"/>
      <c r="BSW123" s="1028"/>
      <c r="BSX123" s="1028"/>
      <c r="BSY123" s="1028"/>
      <c r="BSZ123" s="1028"/>
      <c r="BTA123" s="1028"/>
      <c r="BTB123" s="1028"/>
      <c r="BTC123" s="1028"/>
      <c r="BTD123" s="1028"/>
      <c r="BTE123" s="1028"/>
      <c r="BTF123" s="1028"/>
      <c r="BTG123" s="1028"/>
      <c r="BTH123" s="1028"/>
      <c r="BTI123" s="1028"/>
      <c r="BTJ123" s="1028"/>
      <c r="BTK123" s="1028"/>
      <c r="BTL123" s="1028"/>
      <c r="BTM123" s="1028"/>
      <c r="BTN123" s="1028"/>
      <c r="BTO123" s="1028"/>
      <c r="BTP123" s="1028"/>
      <c r="BTQ123" s="1028"/>
      <c r="BTR123" s="1028"/>
      <c r="BTS123" s="1028"/>
      <c r="BTT123" s="1028"/>
      <c r="BTU123" s="1028"/>
      <c r="BTV123" s="1028"/>
      <c r="BTW123" s="1028"/>
      <c r="BTX123" s="1028"/>
      <c r="BTY123" s="1028"/>
      <c r="BTZ123" s="1028"/>
      <c r="BUA123" s="1028"/>
      <c r="BUB123" s="1028"/>
      <c r="BUC123" s="1028"/>
      <c r="BUD123" s="1028"/>
      <c r="BUE123" s="1028"/>
      <c r="BUF123" s="1028"/>
      <c r="BUG123" s="1028"/>
      <c r="BUH123" s="1028"/>
      <c r="BUI123" s="1028"/>
      <c r="BUJ123" s="1028"/>
      <c r="BUK123" s="1028"/>
      <c r="BUL123" s="1028"/>
      <c r="BUM123" s="1028"/>
      <c r="BUN123" s="1028"/>
      <c r="BUO123" s="1028"/>
      <c r="BUP123" s="1028"/>
      <c r="BUQ123" s="1028"/>
      <c r="BUR123" s="1028"/>
      <c r="BUS123" s="1028"/>
      <c r="BUT123" s="1028"/>
      <c r="BUU123" s="1028"/>
      <c r="BUV123" s="1028"/>
      <c r="BUW123" s="1028"/>
      <c r="BUX123" s="1028"/>
      <c r="BUY123" s="1028"/>
      <c r="BUZ123" s="1028"/>
      <c r="BVA123" s="1028"/>
      <c r="BVB123" s="1028"/>
      <c r="BVC123" s="1028"/>
      <c r="BVD123" s="1028"/>
      <c r="BVE123" s="1028"/>
      <c r="BVF123" s="1028"/>
      <c r="BVG123" s="1028"/>
      <c r="BVH123" s="1028"/>
      <c r="BVI123" s="1028"/>
      <c r="BVJ123" s="1028"/>
      <c r="BVK123" s="1028"/>
      <c r="BVL123" s="1028"/>
      <c r="BVM123" s="1028"/>
      <c r="BVN123" s="1028"/>
      <c r="BVO123" s="1028"/>
      <c r="BVP123" s="1028"/>
      <c r="BVQ123" s="1028"/>
      <c r="BVR123" s="1028"/>
      <c r="BVS123" s="1028"/>
      <c r="BVT123" s="1028"/>
      <c r="BVU123" s="1028"/>
      <c r="BVV123" s="1028"/>
      <c r="BVW123" s="1028"/>
      <c r="BVX123" s="1028"/>
      <c r="BVY123" s="1028"/>
      <c r="BVZ123" s="1028"/>
      <c r="BWA123" s="1028"/>
      <c r="BWB123" s="1028"/>
      <c r="BWC123" s="1028"/>
      <c r="BWD123" s="1028"/>
      <c r="BWE123" s="1028"/>
      <c r="BWF123" s="1028"/>
      <c r="BWG123" s="1028"/>
      <c r="BWH123" s="1028"/>
      <c r="BWI123" s="1028"/>
      <c r="BWJ123" s="1028"/>
      <c r="BWK123" s="1028"/>
      <c r="BWL123" s="1028"/>
      <c r="BWM123" s="1028"/>
      <c r="BWN123" s="1028"/>
      <c r="BWO123" s="1028"/>
      <c r="BWP123" s="1028"/>
      <c r="BWQ123" s="1028"/>
      <c r="BWR123" s="1028"/>
      <c r="BWS123" s="1028"/>
      <c r="BWT123" s="1028"/>
      <c r="BWU123" s="1028"/>
      <c r="BWV123" s="1028"/>
      <c r="BWW123" s="1028"/>
      <c r="BWX123" s="1028"/>
      <c r="BWY123" s="1028"/>
      <c r="BWZ123" s="1028"/>
      <c r="BXA123" s="1028"/>
      <c r="BXB123" s="1028"/>
      <c r="BXC123" s="1028"/>
      <c r="BXD123" s="1028"/>
      <c r="BXE123" s="1028"/>
      <c r="BXF123" s="1028"/>
      <c r="BXG123" s="1028"/>
      <c r="BXH123" s="1028"/>
      <c r="BXI123" s="1028"/>
      <c r="BXJ123" s="1028"/>
      <c r="BXK123" s="1028"/>
      <c r="BXL123" s="1028"/>
      <c r="BXM123" s="1028"/>
      <c r="BXN123" s="1028"/>
      <c r="BXO123" s="1028"/>
      <c r="BXP123" s="1028"/>
      <c r="BXQ123" s="1028"/>
      <c r="BXR123" s="1028"/>
      <c r="BXS123" s="1028"/>
      <c r="BXT123" s="1028"/>
      <c r="BXU123" s="1028"/>
      <c r="BXV123" s="1028"/>
      <c r="BXW123" s="1028"/>
      <c r="BXX123" s="1028"/>
      <c r="BXY123" s="1028"/>
      <c r="BXZ123" s="1028"/>
      <c r="BYA123" s="1028"/>
      <c r="BYB123" s="1028"/>
      <c r="BYC123" s="1028"/>
      <c r="BYD123" s="1028"/>
      <c r="BYE123" s="1028"/>
      <c r="BYF123" s="1028"/>
      <c r="BYG123" s="1028"/>
      <c r="BYH123" s="1028"/>
      <c r="BYI123" s="1028"/>
      <c r="BYJ123" s="1028"/>
      <c r="BYK123" s="1028"/>
      <c r="BYL123" s="1028"/>
      <c r="BYM123" s="1028"/>
      <c r="BYN123" s="1028"/>
      <c r="BYO123" s="1028"/>
      <c r="BYP123" s="1028"/>
      <c r="BYQ123" s="1028"/>
      <c r="BYR123" s="1028"/>
      <c r="BYS123" s="1028"/>
      <c r="BYT123" s="1028"/>
      <c r="BYU123" s="1028"/>
      <c r="BYV123" s="1028"/>
      <c r="BYW123" s="1028"/>
      <c r="BYX123" s="1028"/>
      <c r="BYY123" s="1028"/>
      <c r="BYZ123" s="1028"/>
      <c r="BZA123" s="1028"/>
      <c r="BZB123" s="1028"/>
      <c r="BZC123" s="1028"/>
      <c r="BZD123" s="1028"/>
      <c r="BZE123" s="1028"/>
      <c r="BZF123" s="1028"/>
      <c r="BZG123" s="1028"/>
      <c r="BZH123" s="1028"/>
      <c r="BZI123" s="1028"/>
      <c r="BZJ123" s="1028"/>
      <c r="BZK123" s="1028"/>
      <c r="BZL123" s="1028"/>
      <c r="BZM123" s="1028"/>
      <c r="BZN123" s="1028"/>
      <c r="BZO123" s="1028"/>
      <c r="BZP123" s="1028"/>
      <c r="BZQ123" s="1028"/>
      <c r="BZR123" s="1028"/>
      <c r="BZS123" s="1028"/>
      <c r="BZT123" s="1028"/>
      <c r="BZU123" s="1028"/>
      <c r="BZV123" s="1028"/>
      <c r="BZW123" s="1028"/>
      <c r="BZX123" s="1028"/>
      <c r="BZY123" s="1028"/>
      <c r="BZZ123" s="1028"/>
      <c r="CAA123" s="1028"/>
      <c r="CAB123" s="1028"/>
      <c r="CAC123" s="1028"/>
      <c r="CAD123" s="1028"/>
      <c r="CAE123" s="1028"/>
      <c r="CAF123" s="1028"/>
      <c r="CAG123" s="1028"/>
      <c r="CAH123" s="1028"/>
      <c r="CAI123" s="1028"/>
      <c r="CAJ123" s="1028"/>
      <c r="CAK123" s="1028"/>
      <c r="CAL123" s="1028"/>
      <c r="CAM123" s="1028"/>
      <c r="CAN123" s="1028"/>
      <c r="CAO123" s="1028"/>
      <c r="CAP123" s="1028"/>
      <c r="CAQ123" s="1028"/>
      <c r="CAR123" s="1028"/>
      <c r="CAS123" s="1028"/>
      <c r="CAT123" s="1028"/>
      <c r="CAU123" s="1028"/>
      <c r="CAV123" s="1028"/>
      <c r="CAW123" s="1028"/>
      <c r="CAX123" s="1028"/>
      <c r="CAY123" s="1028"/>
      <c r="CAZ123" s="1028"/>
      <c r="CBA123" s="1028"/>
      <c r="CBB123" s="1028"/>
      <c r="CBC123" s="1028"/>
      <c r="CBD123" s="1028"/>
      <c r="CBE123" s="1028"/>
      <c r="CBF123" s="1028"/>
      <c r="CBG123" s="1028"/>
      <c r="CBH123" s="1028"/>
      <c r="CBI123" s="1028"/>
      <c r="CBJ123" s="1028"/>
      <c r="CBK123" s="1028"/>
      <c r="CBL123" s="1028"/>
      <c r="CBM123" s="1028"/>
      <c r="CBN123" s="1028"/>
      <c r="CBO123" s="1028"/>
      <c r="CBP123" s="1028"/>
      <c r="CBQ123" s="1028"/>
      <c r="CBR123" s="1028"/>
      <c r="CBS123" s="1028"/>
      <c r="CBT123" s="1028"/>
      <c r="CBU123" s="1028"/>
      <c r="CBV123" s="1028"/>
      <c r="CBW123" s="1028"/>
      <c r="CBX123" s="1028"/>
      <c r="CBY123" s="1028"/>
      <c r="CBZ123" s="1028"/>
      <c r="CCA123" s="1028"/>
      <c r="CCB123" s="1028"/>
      <c r="CCC123" s="1028"/>
      <c r="CCD123" s="1028"/>
      <c r="CCE123" s="1028"/>
      <c r="CCF123" s="1028"/>
      <c r="CCG123" s="1028"/>
      <c r="CCH123" s="1028"/>
      <c r="CCI123" s="1028"/>
      <c r="CCJ123" s="1028"/>
      <c r="CCK123" s="1028"/>
      <c r="CCL123" s="1028"/>
      <c r="CCM123" s="1028"/>
      <c r="CCN123" s="1028"/>
      <c r="CCO123" s="1028"/>
      <c r="CCP123" s="1028"/>
      <c r="CCQ123" s="1028"/>
      <c r="CCR123" s="1028"/>
      <c r="CCS123" s="1028"/>
      <c r="CCT123" s="1028"/>
      <c r="CCU123" s="1028"/>
      <c r="CCV123" s="1028"/>
      <c r="CCW123" s="1028"/>
      <c r="CCX123" s="1028"/>
      <c r="CCY123" s="1028"/>
      <c r="CCZ123" s="1028"/>
      <c r="CDA123" s="1028"/>
      <c r="CDB123" s="1028"/>
      <c r="CDC123" s="1028"/>
      <c r="CDD123" s="1028"/>
      <c r="CDE123" s="1028"/>
      <c r="CDF123" s="1028"/>
      <c r="CDG123" s="1028"/>
      <c r="CDH123" s="1028"/>
      <c r="CDI123" s="1028"/>
      <c r="CDJ123" s="1028"/>
      <c r="CDK123" s="1028"/>
      <c r="CDL123" s="1028"/>
      <c r="CDM123" s="1028"/>
      <c r="CDN123" s="1028"/>
      <c r="CDO123" s="1028"/>
      <c r="CDP123" s="1028"/>
      <c r="CDQ123" s="1028"/>
      <c r="CDR123" s="1028"/>
      <c r="CDS123" s="1028"/>
      <c r="CDT123" s="1028"/>
      <c r="CDU123" s="1028"/>
      <c r="CDV123" s="1028"/>
      <c r="CDW123" s="1028"/>
      <c r="CDX123" s="1028"/>
      <c r="CDY123" s="1028"/>
      <c r="CDZ123" s="1028"/>
      <c r="CEA123" s="1028"/>
      <c r="CEB123" s="1028"/>
      <c r="CEC123" s="1028"/>
      <c r="CED123" s="1028"/>
      <c r="CEE123" s="1028"/>
      <c r="CEF123" s="1028"/>
      <c r="CEG123" s="1028"/>
      <c r="CEH123" s="1028"/>
      <c r="CEI123" s="1028"/>
      <c r="CEJ123" s="1028"/>
      <c r="CEK123" s="1028"/>
      <c r="CEL123" s="1028"/>
      <c r="CEM123" s="1028"/>
      <c r="CEN123" s="1028"/>
      <c r="CEO123" s="1028"/>
      <c r="CEP123" s="1028"/>
      <c r="CEQ123" s="1028"/>
      <c r="CER123" s="1028"/>
      <c r="CES123" s="1028"/>
      <c r="CET123" s="1028"/>
      <c r="CEU123" s="1028"/>
      <c r="CEV123" s="1028"/>
      <c r="CEW123" s="1028"/>
      <c r="CEX123" s="1028"/>
      <c r="CEY123" s="1028"/>
      <c r="CEZ123" s="1028"/>
      <c r="CFA123" s="1028"/>
      <c r="CFB123" s="1028"/>
      <c r="CFC123" s="1028"/>
      <c r="CFD123" s="1028"/>
      <c r="CFE123" s="1028"/>
      <c r="CFF123" s="1028"/>
      <c r="CFG123" s="1028"/>
      <c r="CFH123" s="1028"/>
      <c r="CFI123" s="1028"/>
      <c r="CFJ123" s="1028"/>
      <c r="CFK123" s="1028"/>
      <c r="CFL123" s="1028"/>
      <c r="CFM123" s="1028"/>
      <c r="CFN123" s="1028"/>
      <c r="CFO123" s="1028"/>
      <c r="CFP123" s="1028"/>
      <c r="CFQ123" s="1028"/>
      <c r="CFR123" s="1028"/>
      <c r="CFS123" s="1028"/>
      <c r="CFT123" s="1028"/>
      <c r="CFU123" s="1028"/>
      <c r="CFV123" s="1028"/>
      <c r="CFW123" s="1028"/>
      <c r="CFX123" s="1028"/>
      <c r="CFY123" s="1028"/>
      <c r="CFZ123" s="1028"/>
      <c r="CGA123" s="1028"/>
      <c r="CGB123" s="1028"/>
      <c r="CGC123" s="1028"/>
      <c r="CGD123" s="1028"/>
      <c r="CGE123" s="1028"/>
      <c r="CGF123" s="1028"/>
      <c r="CGG123" s="1028"/>
      <c r="CGH123" s="1028"/>
      <c r="CGI123" s="1028"/>
      <c r="CGJ123" s="1028"/>
      <c r="CGK123" s="1028"/>
      <c r="CGL123" s="1028"/>
      <c r="CGM123" s="1028"/>
      <c r="CGN123" s="1028"/>
      <c r="CGO123" s="1028"/>
      <c r="CGP123" s="1028"/>
      <c r="CGQ123" s="1028"/>
      <c r="CGR123" s="1028"/>
      <c r="CGS123" s="1028"/>
      <c r="CGT123" s="1028"/>
      <c r="CGU123" s="1028"/>
      <c r="CGV123" s="1028"/>
      <c r="CGW123" s="1028"/>
      <c r="CGX123" s="1028"/>
      <c r="CGY123" s="1028"/>
      <c r="CGZ123" s="1028"/>
      <c r="CHA123" s="1028"/>
      <c r="CHB123" s="1028"/>
      <c r="CHC123" s="1028"/>
      <c r="CHD123" s="1028"/>
      <c r="CHE123" s="1028"/>
      <c r="CHF123" s="1028"/>
      <c r="CHG123" s="1028"/>
      <c r="CHH123" s="1028"/>
      <c r="CHI123" s="1028"/>
      <c r="CHJ123" s="1028"/>
      <c r="CHK123" s="1028"/>
      <c r="CHL123" s="1028"/>
      <c r="CHM123" s="1028"/>
      <c r="CHN123" s="1028"/>
      <c r="CHO123" s="1028"/>
      <c r="CHP123" s="1028"/>
      <c r="CHQ123" s="1028"/>
      <c r="CHR123" s="1028"/>
      <c r="CHS123" s="1028"/>
      <c r="CHT123" s="1028"/>
      <c r="CHU123" s="1028"/>
      <c r="CHV123" s="1028"/>
      <c r="CHW123" s="1028"/>
      <c r="CHX123" s="1028"/>
      <c r="CHY123" s="1028"/>
      <c r="CHZ123" s="1028"/>
      <c r="CIA123" s="1028"/>
      <c r="CIB123" s="1028"/>
      <c r="CIC123" s="1028"/>
      <c r="CID123" s="1028"/>
      <c r="CIE123" s="1028"/>
      <c r="CIF123" s="1028"/>
      <c r="CIG123" s="1028"/>
      <c r="CIH123" s="1028"/>
      <c r="CII123" s="1028"/>
      <c r="CIJ123" s="1028"/>
      <c r="CIK123" s="1028"/>
      <c r="CIL123" s="1028"/>
      <c r="CIM123" s="1028"/>
      <c r="CIN123" s="1028"/>
      <c r="CIO123" s="1028"/>
      <c r="CIP123" s="1028"/>
      <c r="CIQ123" s="1028"/>
      <c r="CIR123" s="1028"/>
      <c r="CIS123" s="1028"/>
      <c r="CIT123" s="1028"/>
      <c r="CIU123" s="1028"/>
      <c r="CIV123" s="1028"/>
      <c r="CIW123" s="1028"/>
      <c r="CIX123" s="1028"/>
      <c r="CIY123" s="1028"/>
      <c r="CIZ123" s="1028"/>
      <c r="CJA123" s="1028"/>
      <c r="CJB123" s="1028"/>
      <c r="CJC123" s="1028"/>
      <c r="CJD123" s="1028"/>
      <c r="CJE123" s="1028"/>
      <c r="CJF123" s="1028"/>
      <c r="CJG123" s="1028"/>
      <c r="CJH123" s="1028"/>
      <c r="CJI123" s="1028"/>
      <c r="CJJ123" s="1028"/>
      <c r="CJK123" s="1028"/>
      <c r="CJL123" s="1028"/>
      <c r="CJM123" s="1028"/>
      <c r="CJN123" s="1028"/>
      <c r="CJO123" s="1028"/>
      <c r="CJP123" s="1028"/>
      <c r="CJQ123" s="1028"/>
      <c r="CJR123" s="1028"/>
      <c r="CJS123" s="1028"/>
      <c r="CJT123" s="1028"/>
      <c r="CJU123" s="1028"/>
      <c r="CJV123" s="1028"/>
      <c r="CJW123" s="1028"/>
      <c r="CJX123" s="1028"/>
      <c r="CJY123" s="1028"/>
      <c r="CJZ123" s="1028"/>
      <c r="CKA123" s="1028"/>
      <c r="CKB123" s="1028"/>
      <c r="CKC123" s="1028"/>
      <c r="CKD123" s="1028"/>
      <c r="CKE123" s="1028"/>
      <c r="CKF123" s="1028"/>
      <c r="CKG123" s="1028"/>
      <c r="CKH123" s="1028"/>
      <c r="CKI123" s="1028"/>
      <c r="CKJ123" s="1028"/>
      <c r="CKK123" s="1028"/>
      <c r="CKL123" s="1028"/>
      <c r="CKM123" s="1028"/>
      <c r="CKN123" s="1028"/>
      <c r="CKO123" s="1028"/>
      <c r="CKP123" s="1028"/>
      <c r="CKQ123" s="1028"/>
      <c r="CKR123" s="1028"/>
      <c r="CKS123" s="1028"/>
      <c r="CKT123" s="1028"/>
      <c r="CKU123" s="1028"/>
      <c r="CKV123" s="1028"/>
      <c r="CKW123" s="1028"/>
      <c r="CKX123" s="1028"/>
      <c r="CKY123" s="1028"/>
      <c r="CKZ123" s="1028"/>
      <c r="CLA123" s="1028"/>
      <c r="CLB123" s="1028"/>
      <c r="CLC123" s="1028"/>
      <c r="CLD123" s="1028"/>
      <c r="CLE123" s="1028"/>
      <c r="CLF123" s="1028"/>
      <c r="CLG123" s="1028"/>
      <c r="CLH123" s="1028"/>
      <c r="CLI123" s="1028"/>
      <c r="CLJ123" s="1028"/>
      <c r="CLK123" s="1028"/>
      <c r="CLL123" s="1028"/>
      <c r="CLM123" s="1028"/>
      <c r="CLN123" s="1028"/>
      <c r="CLO123" s="1028"/>
      <c r="CLP123" s="1028"/>
      <c r="CLQ123" s="1028"/>
      <c r="CLR123" s="1028"/>
      <c r="CLS123" s="1028"/>
      <c r="CLT123" s="1028"/>
      <c r="CLU123" s="1028"/>
      <c r="CLV123" s="1028"/>
      <c r="CLW123" s="1028"/>
      <c r="CLX123" s="1028"/>
      <c r="CLY123" s="1028"/>
      <c r="CLZ123" s="1028"/>
      <c r="CMA123" s="1028"/>
      <c r="CMB123" s="1028"/>
      <c r="CMC123" s="1028"/>
      <c r="CMD123" s="1028"/>
      <c r="CME123" s="1028"/>
      <c r="CMF123" s="1028"/>
      <c r="CMG123" s="1028"/>
      <c r="CMH123" s="1028"/>
      <c r="CMI123" s="1028"/>
      <c r="CMJ123" s="1028"/>
      <c r="CMK123" s="1028"/>
      <c r="CML123" s="1028"/>
      <c r="CMM123" s="1028"/>
      <c r="CMN123" s="1028"/>
      <c r="CMO123" s="1028"/>
      <c r="CMP123" s="1028"/>
      <c r="CMQ123" s="1028"/>
      <c r="CMR123" s="1028"/>
      <c r="CMS123" s="1028"/>
      <c r="CMT123" s="1028"/>
      <c r="CMU123" s="1028"/>
      <c r="CMV123" s="1028"/>
      <c r="CMW123" s="1028"/>
      <c r="CMX123" s="1028"/>
      <c r="CMY123" s="1028"/>
      <c r="CMZ123" s="1028"/>
      <c r="CNA123" s="1028"/>
      <c r="CNB123" s="1028"/>
      <c r="CNC123" s="1028"/>
      <c r="CND123" s="1028"/>
      <c r="CNE123" s="1028"/>
      <c r="CNF123" s="1028"/>
      <c r="CNG123" s="1028"/>
      <c r="CNH123" s="1028"/>
      <c r="CNI123" s="1028"/>
      <c r="CNJ123" s="1028"/>
      <c r="CNK123" s="1028"/>
      <c r="CNL123" s="1028"/>
      <c r="CNM123" s="1028"/>
      <c r="CNN123" s="1028"/>
      <c r="CNO123" s="1028"/>
      <c r="CNP123" s="1028"/>
      <c r="CNQ123" s="1028"/>
      <c r="CNR123" s="1028"/>
      <c r="CNS123" s="1028"/>
      <c r="CNT123" s="1028"/>
      <c r="CNU123" s="1028"/>
      <c r="CNV123" s="1028"/>
      <c r="CNW123" s="1028"/>
      <c r="CNX123" s="1028"/>
      <c r="CNY123" s="1028"/>
      <c r="CNZ123" s="1028"/>
      <c r="COA123" s="1028"/>
      <c r="COB123" s="1028"/>
      <c r="COC123" s="1028"/>
      <c r="COD123" s="1028"/>
      <c r="COE123" s="1028"/>
      <c r="COF123" s="1028"/>
      <c r="COG123" s="1028"/>
      <c r="COH123" s="1028"/>
      <c r="COI123" s="1028"/>
      <c r="COJ123" s="1028"/>
      <c r="COK123" s="1028"/>
      <c r="COL123" s="1028"/>
      <c r="COM123" s="1028"/>
      <c r="CON123" s="1028"/>
      <c r="COO123" s="1028"/>
      <c r="COP123" s="1028"/>
      <c r="COQ123" s="1028"/>
      <c r="COR123" s="1028"/>
      <c r="COS123" s="1028"/>
      <c r="COT123" s="1028"/>
      <c r="COU123" s="1028"/>
      <c r="COV123" s="1028"/>
      <c r="COW123" s="1028"/>
      <c r="COX123" s="1028"/>
      <c r="COY123" s="1028"/>
      <c r="COZ123" s="1028"/>
      <c r="CPA123" s="1028"/>
      <c r="CPB123" s="1028"/>
      <c r="CPC123" s="1028"/>
      <c r="CPD123" s="1028"/>
      <c r="CPE123" s="1028"/>
      <c r="CPF123" s="1028"/>
      <c r="CPG123" s="1028"/>
      <c r="CPH123" s="1028"/>
      <c r="CPI123" s="1028"/>
      <c r="CPJ123" s="1028"/>
      <c r="CPK123" s="1028"/>
      <c r="CPL123" s="1028"/>
      <c r="CPM123" s="1028"/>
      <c r="CPN123" s="1028"/>
      <c r="CPO123" s="1028"/>
      <c r="CPP123" s="1028"/>
      <c r="CPQ123" s="1028"/>
      <c r="CPR123" s="1028"/>
      <c r="CPS123" s="1028"/>
      <c r="CPT123" s="1028"/>
      <c r="CPU123" s="1028"/>
      <c r="CPV123" s="1028"/>
      <c r="CPW123" s="1028"/>
      <c r="CPX123" s="1028"/>
      <c r="CPY123" s="1028"/>
      <c r="CPZ123" s="1028"/>
      <c r="CQA123" s="1028"/>
      <c r="CQB123" s="1028"/>
      <c r="CQC123" s="1028"/>
      <c r="CQD123" s="1028"/>
      <c r="CQE123" s="1028"/>
      <c r="CQF123" s="1028"/>
      <c r="CQG123" s="1028"/>
      <c r="CQH123" s="1028"/>
      <c r="CQI123" s="1028"/>
      <c r="CQJ123" s="1028"/>
      <c r="CQK123" s="1028"/>
      <c r="CQL123" s="1028"/>
      <c r="CQM123" s="1028"/>
      <c r="CQN123" s="1028"/>
      <c r="CQO123" s="1028"/>
      <c r="CQP123" s="1028"/>
      <c r="CQQ123" s="1028"/>
      <c r="CQR123" s="1028"/>
      <c r="CQS123" s="1028"/>
      <c r="CQT123" s="1028"/>
      <c r="CQU123" s="1028"/>
      <c r="CQV123" s="1028"/>
      <c r="CQW123" s="1028"/>
      <c r="CQX123" s="1028"/>
      <c r="CQY123" s="1028"/>
      <c r="CQZ123" s="1028"/>
      <c r="CRA123" s="1028"/>
      <c r="CRB123" s="1028"/>
      <c r="CRC123" s="1028"/>
      <c r="CRD123" s="1028"/>
      <c r="CRE123" s="1028"/>
      <c r="CRF123" s="1028"/>
      <c r="CRG123" s="1028"/>
      <c r="CRH123" s="1028"/>
      <c r="CRI123" s="1028"/>
      <c r="CRJ123" s="1028"/>
      <c r="CRK123" s="1028"/>
      <c r="CRL123" s="1028"/>
      <c r="CRM123" s="1028"/>
      <c r="CRN123" s="1028"/>
      <c r="CRO123" s="1028"/>
      <c r="CRP123" s="1028"/>
      <c r="CRQ123" s="1028"/>
      <c r="CRR123" s="1028"/>
      <c r="CRS123" s="1028"/>
      <c r="CRT123" s="1028"/>
      <c r="CRU123" s="1028"/>
      <c r="CRV123" s="1028"/>
      <c r="CRW123" s="1028"/>
      <c r="CRX123" s="1028"/>
      <c r="CRY123" s="1028"/>
      <c r="CRZ123" s="1028"/>
      <c r="CSA123" s="1028"/>
      <c r="CSB123" s="1028"/>
      <c r="CSC123" s="1028"/>
      <c r="CSD123" s="1028"/>
      <c r="CSE123" s="1028"/>
      <c r="CSF123" s="1028"/>
      <c r="CSG123" s="1028"/>
      <c r="CSH123" s="1028"/>
      <c r="CSI123" s="1028"/>
      <c r="CSJ123" s="1028"/>
      <c r="CSK123" s="1028"/>
      <c r="CSL123" s="1028"/>
      <c r="CSM123" s="1028"/>
      <c r="CSN123" s="1028"/>
      <c r="CSO123" s="1028"/>
      <c r="CSP123" s="1028"/>
      <c r="CSQ123" s="1028"/>
      <c r="CSR123" s="1028"/>
      <c r="CSS123" s="1028"/>
      <c r="CST123" s="1028"/>
      <c r="CSU123" s="1028"/>
      <c r="CSV123" s="1028"/>
      <c r="CSW123" s="1028"/>
      <c r="CSX123" s="1028"/>
      <c r="CSY123" s="1028"/>
      <c r="CSZ123" s="1028"/>
      <c r="CTA123" s="1028"/>
      <c r="CTB123" s="1028"/>
      <c r="CTC123" s="1028"/>
      <c r="CTD123" s="1028"/>
      <c r="CTE123" s="1028"/>
    </row>
    <row r="124" spans="1:2553" s="1029" customFormat="1" ht="12.75" customHeight="1" x14ac:dyDescent="0.2">
      <c r="A124" s="1362"/>
      <c r="B124" s="1024" t="s">
        <v>2980</v>
      </c>
      <c r="C124" s="1025"/>
      <c r="D124" s="1025" t="s">
        <v>2340</v>
      </c>
      <c r="E124" s="1025" t="s">
        <v>5</v>
      </c>
      <c r="F124" s="1025"/>
      <c r="G124" s="1025">
        <v>18.866826</v>
      </c>
      <c r="H124" s="1025">
        <v>102.88526299999999</v>
      </c>
      <c r="I124" s="1025" t="s">
        <v>2948</v>
      </c>
      <c r="J124" s="1025" t="s">
        <v>2978</v>
      </c>
      <c r="K124" s="1171" t="s">
        <v>2626</v>
      </c>
      <c r="L124" s="1171" t="s">
        <v>3</v>
      </c>
      <c r="M124" s="1025"/>
      <c r="N124" s="1145" t="s">
        <v>0</v>
      </c>
      <c r="O124" s="1026" t="s">
        <v>0</v>
      </c>
      <c r="P124" s="1025" t="s">
        <v>0</v>
      </c>
      <c r="Q124" s="1025"/>
      <c r="R124" s="1025"/>
      <c r="S124" s="1025"/>
      <c r="T124" s="1025"/>
      <c r="U124" s="1026"/>
      <c r="V124" s="1026"/>
      <c r="W124" s="1025"/>
      <c r="X124" s="1025"/>
      <c r="Y124" s="1025"/>
      <c r="Z124" s="1025"/>
      <c r="AA124" s="1025"/>
      <c r="AB124" s="1025"/>
      <c r="AC124" s="1025"/>
      <c r="AD124" s="1025"/>
      <c r="AE124" s="1025"/>
      <c r="AF124" s="1146"/>
      <c r="AG124" s="1146"/>
      <c r="AH124" s="1025"/>
      <c r="AI124" s="1147" t="s">
        <v>2195</v>
      </c>
      <c r="AJ124" s="1028"/>
      <c r="AK124" s="1028"/>
      <c r="AL124" s="1028"/>
      <c r="AM124" s="1028"/>
      <c r="AN124" s="1028"/>
      <c r="AO124" s="1028"/>
      <c r="AP124" s="1028"/>
      <c r="AQ124" s="1028"/>
      <c r="AR124" s="1028"/>
      <c r="AS124" s="1028"/>
      <c r="AT124" s="1028"/>
      <c r="AU124" s="1028"/>
      <c r="AV124" s="1028"/>
      <c r="AW124" s="1028"/>
      <c r="AX124" s="1028"/>
      <c r="AY124" s="1028"/>
      <c r="AZ124" s="1028"/>
      <c r="BA124" s="1028"/>
      <c r="BB124" s="1028"/>
      <c r="BC124" s="1028"/>
      <c r="BD124" s="1028"/>
      <c r="BE124" s="1028"/>
      <c r="BF124" s="1028"/>
      <c r="BG124" s="1028"/>
      <c r="BH124" s="1028"/>
      <c r="BI124" s="1028"/>
      <c r="BJ124" s="1028"/>
      <c r="BK124" s="1028"/>
      <c r="BL124" s="1028"/>
      <c r="BM124" s="1028"/>
      <c r="BN124" s="1028"/>
      <c r="BO124" s="1028"/>
      <c r="BP124" s="1028"/>
      <c r="BQ124" s="1028"/>
      <c r="BR124" s="1028"/>
      <c r="BS124" s="1028"/>
      <c r="BT124" s="1028"/>
      <c r="BU124" s="1028"/>
      <c r="BV124" s="1028"/>
      <c r="BW124" s="1028"/>
      <c r="BX124" s="1028"/>
      <c r="BY124" s="1028"/>
      <c r="BZ124" s="1028"/>
      <c r="CA124" s="1028"/>
      <c r="CB124" s="1028"/>
      <c r="CC124" s="1028"/>
      <c r="CD124" s="1028"/>
      <c r="CE124" s="1028"/>
      <c r="CF124" s="1028"/>
      <c r="CG124" s="1028"/>
      <c r="CH124" s="1028"/>
      <c r="CI124" s="1028"/>
      <c r="CJ124" s="1028"/>
      <c r="CK124" s="1028"/>
      <c r="CL124" s="1028"/>
      <c r="CM124" s="1028"/>
      <c r="CN124" s="1028"/>
      <c r="CO124" s="1028"/>
      <c r="CP124" s="1028"/>
      <c r="CQ124" s="1028"/>
      <c r="CR124" s="1028"/>
      <c r="CS124" s="1028"/>
      <c r="CT124" s="1028"/>
      <c r="CU124" s="1028"/>
      <c r="CV124" s="1028"/>
      <c r="CW124" s="1028"/>
      <c r="CX124" s="1028"/>
      <c r="CY124" s="1028"/>
      <c r="CZ124" s="1028"/>
      <c r="DA124" s="1028"/>
      <c r="DB124" s="1028"/>
      <c r="DC124" s="1028"/>
      <c r="DD124" s="1028"/>
      <c r="DE124" s="1028"/>
      <c r="DF124" s="1028"/>
      <c r="DG124" s="1028"/>
      <c r="DH124" s="1028"/>
      <c r="DI124" s="1028"/>
      <c r="DJ124" s="1028"/>
      <c r="DK124" s="1028"/>
      <c r="DL124" s="1028"/>
      <c r="DM124" s="1028"/>
      <c r="DN124" s="1028"/>
      <c r="DO124" s="1028"/>
      <c r="DP124" s="1028"/>
      <c r="DQ124" s="1028"/>
      <c r="DR124" s="1028"/>
      <c r="DS124" s="1028"/>
      <c r="DT124" s="1028"/>
      <c r="DU124" s="1028"/>
      <c r="DV124" s="1028"/>
      <c r="DW124" s="1028"/>
      <c r="DX124" s="1028"/>
      <c r="DY124" s="1028"/>
      <c r="DZ124" s="1028"/>
      <c r="EA124" s="1028"/>
      <c r="EB124" s="1028"/>
      <c r="EC124" s="1028"/>
      <c r="ED124" s="1028"/>
      <c r="EE124" s="1028"/>
      <c r="EF124" s="1028"/>
      <c r="EG124" s="1028"/>
      <c r="EH124" s="1028"/>
      <c r="EI124" s="1028"/>
      <c r="EJ124" s="1028"/>
      <c r="EK124" s="1028"/>
      <c r="EL124" s="1028"/>
      <c r="EM124" s="1028"/>
      <c r="EN124" s="1028"/>
      <c r="EO124" s="1028"/>
      <c r="EP124" s="1028"/>
      <c r="EQ124" s="1028"/>
      <c r="ER124" s="1028"/>
      <c r="ES124" s="1028"/>
      <c r="ET124" s="1028"/>
      <c r="EU124" s="1028"/>
      <c r="EV124" s="1028"/>
      <c r="EW124" s="1028"/>
      <c r="EX124" s="1028"/>
      <c r="EY124" s="1028"/>
      <c r="EZ124" s="1028"/>
      <c r="FA124" s="1028"/>
      <c r="FB124" s="1028"/>
      <c r="FC124" s="1028"/>
      <c r="FD124" s="1028"/>
      <c r="FE124" s="1028"/>
      <c r="FF124" s="1028"/>
      <c r="FG124" s="1028"/>
      <c r="FH124" s="1028"/>
      <c r="FI124" s="1028"/>
      <c r="FJ124" s="1028"/>
      <c r="FK124" s="1028"/>
      <c r="FL124" s="1028"/>
      <c r="FM124" s="1028"/>
      <c r="FN124" s="1028"/>
      <c r="FO124" s="1028"/>
      <c r="FP124" s="1028"/>
      <c r="FQ124" s="1028"/>
      <c r="FR124" s="1028"/>
      <c r="FS124" s="1028"/>
      <c r="FT124" s="1028"/>
      <c r="FU124" s="1028"/>
      <c r="FV124" s="1028"/>
      <c r="FW124" s="1028"/>
      <c r="FX124" s="1028"/>
      <c r="FY124" s="1028"/>
      <c r="FZ124" s="1028"/>
      <c r="GA124" s="1028"/>
      <c r="GB124" s="1028"/>
      <c r="GC124" s="1028"/>
      <c r="GD124" s="1028"/>
      <c r="GE124" s="1028"/>
      <c r="GF124" s="1028"/>
      <c r="GG124" s="1028"/>
      <c r="GH124" s="1028"/>
      <c r="GI124" s="1028"/>
      <c r="GJ124" s="1028"/>
      <c r="GK124" s="1028"/>
      <c r="GL124" s="1028"/>
      <c r="GM124" s="1028"/>
      <c r="GN124" s="1028"/>
      <c r="GO124" s="1028"/>
      <c r="GP124" s="1028"/>
      <c r="GQ124" s="1028"/>
      <c r="GR124" s="1028"/>
      <c r="GS124" s="1028"/>
      <c r="GT124" s="1028"/>
      <c r="GU124" s="1028"/>
      <c r="GV124" s="1028"/>
      <c r="GW124" s="1028"/>
      <c r="GX124" s="1028"/>
      <c r="GY124" s="1028"/>
      <c r="GZ124" s="1028"/>
      <c r="HA124" s="1028"/>
      <c r="HB124" s="1028"/>
      <c r="HC124" s="1028"/>
      <c r="HD124" s="1028"/>
      <c r="HE124" s="1028"/>
      <c r="HF124" s="1028"/>
      <c r="HG124" s="1028"/>
      <c r="HH124" s="1028"/>
      <c r="HI124" s="1028"/>
      <c r="HJ124" s="1028"/>
      <c r="HK124" s="1028"/>
      <c r="HL124" s="1028"/>
      <c r="HM124" s="1028"/>
      <c r="HN124" s="1028"/>
      <c r="HO124" s="1028"/>
      <c r="HP124" s="1028"/>
      <c r="HQ124" s="1028"/>
      <c r="HR124" s="1028"/>
      <c r="HS124" s="1028"/>
      <c r="HT124" s="1028"/>
      <c r="HU124" s="1028"/>
      <c r="HV124" s="1028"/>
      <c r="HW124" s="1028"/>
      <c r="HX124" s="1028"/>
      <c r="HY124" s="1028"/>
      <c r="HZ124" s="1028"/>
      <c r="IA124" s="1028"/>
      <c r="IB124" s="1028"/>
      <c r="IC124" s="1028"/>
      <c r="ID124" s="1028"/>
      <c r="IE124" s="1028"/>
      <c r="IF124" s="1028"/>
      <c r="IG124" s="1028"/>
      <c r="IH124" s="1028"/>
      <c r="II124" s="1028"/>
      <c r="IJ124" s="1028"/>
      <c r="IK124" s="1028"/>
      <c r="IL124" s="1028"/>
      <c r="IM124" s="1028"/>
      <c r="IN124" s="1028"/>
      <c r="IO124" s="1028"/>
      <c r="IP124" s="1028"/>
      <c r="IQ124" s="1028"/>
      <c r="IR124" s="1028"/>
      <c r="IS124" s="1028"/>
      <c r="IT124" s="1028"/>
      <c r="IU124" s="1028"/>
      <c r="IV124" s="1028"/>
      <c r="IW124" s="1028"/>
      <c r="IX124" s="1028"/>
      <c r="IY124" s="1028"/>
      <c r="IZ124" s="1028"/>
      <c r="JA124" s="1028"/>
      <c r="JB124" s="1028"/>
      <c r="JC124" s="1028"/>
      <c r="JD124" s="1028"/>
      <c r="JE124" s="1028"/>
      <c r="JF124" s="1028"/>
      <c r="JG124" s="1028"/>
      <c r="JH124" s="1028"/>
      <c r="JI124" s="1028"/>
      <c r="JJ124" s="1028"/>
      <c r="JK124" s="1028"/>
      <c r="JL124" s="1028"/>
      <c r="JM124" s="1028"/>
      <c r="JN124" s="1028"/>
      <c r="JO124" s="1028"/>
      <c r="JP124" s="1028"/>
      <c r="JQ124" s="1028"/>
      <c r="JR124" s="1028"/>
      <c r="JS124" s="1028"/>
      <c r="JT124" s="1028"/>
      <c r="JU124" s="1028"/>
      <c r="JV124" s="1028"/>
      <c r="JW124" s="1028"/>
      <c r="JX124" s="1028"/>
      <c r="JY124" s="1028"/>
      <c r="JZ124" s="1028"/>
      <c r="KA124" s="1028"/>
      <c r="KB124" s="1028"/>
      <c r="KC124" s="1028"/>
      <c r="KD124" s="1028"/>
      <c r="KE124" s="1028"/>
      <c r="KF124" s="1028"/>
      <c r="KG124" s="1028"/>
      <c r="KH124" s="1028"/>
      <c r="KI124" s="1028"/>
      <c r="KJ124" s="1028"/>
      <c r="KK124" s="1028"/>
      <c r="KL124" s="1028"/>
      <c r="KM124" s="1028"/>
      <c r="KN124" s="1028"/>
      <c r="KO124" s="1028"/>
      <c r="KP124" s="1028"/>
      <c r="KQ124" s="1028"/>
      <c r="KR124" s="1028"/>
      <c r="KS124" s="1028"/>
      <c r="KT124" s="1028"/>
      <c r="KU124" s="1028"/>
      <c r="KV124" s="1028"/>
      <c r="KW124" s="1028"/>
      <c r="KX124" s="1028"/>
      <c r="KY124" s="1028"/>
      <c r="KZ124" s="1028"/>
      <c r="LA124" s="1028"/>
      <c r="LB124" s="1028"/>
      <c r="LC124" s="1028"/>
      <c r="LD124" s="1028"/>
      <c r="LE124" s="1028"/>
      <c r="LF124" s="1028"/>
      <c r="LG124" s="1028"/>
      <c r="LH124" s="1028"/>
      <c r="LI124" s="1028"/>
      <c r="LJ124" s="1028"/>
      <c r="LK124" s="1028"/>
      <c r="LL124" s="1028"/>
      <c r="LM124" s="1028"/>
      <c r="LN124" s="1028"/>
      <c r="LO124" s="1028"/>
      <c r="LP124" s="1028"/>
      <c r="LQ124" s="1028"/>
      <c r="LR124" s="1028"/>
      <c r="LS124" s="1028"/>
      <c r="LT124" s="1028"/>
      <c r="LU124" s="1028"/>
      <c r="LV124" s="1028"/>
      <c r="LW124" s="1028"/>
      <c r="LX124" s="1028"/>
      <c r="LY124" s="1028"/>
      <c r="LZ124" s="1028"/>
      <c r="MA124" s="1028"/>
      <c r="MB124" s="1028"/>
      <c r="MC124" s="1028"/>
      <c r="MD124" s="1028"/>
      <c r="ME124" s="1028"/>
      <c r="MF124" s="1028"/>
      <c r="MG124" s="1028"/>
      <c r="MH124" s="1028"/>
      <c r="MI124" s="1028"/>
      <c r="MJ124" s="1028"/>
      <c r="MK124" s="1028"/>
      <c r="ML124" s="1028"/>
      <c r="MM124" s="1028"/>
      <c r="MN124" s="1028"/>
      <c r="MO124" s="1028"/>
      <c r="MP124" s="1028"/>
      <c r="MQ124" s="1028"/>
      <c r="MR124" s="1028"/>
      <c r="MS124" s="1028"/>
      <c r="MT124" s="1028"/>
      <c r="MU124" s="1028"/>
      <c r="MV124" s="1028"/>
      <c r="MW124" s="1028"/>
      <c r="MX124" s="1028"/>
      <c r="MY124" s="1028"/>
      <c r="MZ124" s="1028"/>
      <c r="NA124" s="1028"/>
      <c r="NB124" s="1028"/>
      <c r="NC124" s="1028"/>
      <c r="ND124" s="1028"/>
      <c r="NE124" s="1028"/>
      <c r="NF124" s="1028"/>
      <c r="NG124" s="1028"/>
      <c r="NH124" s="1028"/>
      <c r="NI124" s="1028"/>
      <c r="NJ124" s="1028"/>
      <c r="NK124" s="1028"/>
      <c r="NL124" s="1028"/>
      <c r="NM124" s="1028"/>
      <c r="NN124" s="1028"/>
      <c r="NO124" s="1028"/>
      <c r="NP124" s="1028"/>
      <c r="NQ124" s="1028"/>
      <c r="NR124" s="1028"/>
      <c r="NS124" s="1028"/>
      <c r="NT124" s="1028"/>
      <c r="NU124" s="1028"/>
      <c r="NV124" s="1028"/>
      <c r="NW124" s="1028"/>
      <c r="NX124" s="1028"/>
      <c r="NY124" s="1028"/>
      <c r="NZ124" s="1028"/>
      <c r="OA124" s="1028"/>
      <c r="OB124" s="1028"/>
      <c r="OC124" s="1028"/>
      <c r="OD124" s="1028"/>
      <c r="OE124" s="1028"/>
      <c r="OF124" s="1028"/>
      <c r="OG124" s="1028"/>
      <c r="OH124" s="1028"/>
      <c r="OI124" s="1028"/>
      <c r="OJ124" s="1028"/>
      <c r="OK124" s="1028"/>
      <c r="OL124" s="1028"/>
      <c r="OM124" s="1028"/>
      <c r="ON124" s="1028"/>
      <c r="OO124" s="1028"/>
      <c r="OP124" s="1028"/>
      <c r="OQ124" s="1028"/>
      <c r="OR124" s="1028"/>
      <c r="OS124" s="1028"/>
      <c r="OT124" s="1028"/>
      <c r="OU124" s="1028"/>
      <c r="OV124" s="1028"/>
      <c r="OW124" s="1028"/>
      <c r="OX124" s="1028"/>
      <c r="OY124" s="1028"/>
      <c r="OZ124" s="1028"/>
      <c r="PA124" s="1028"/>
      <c r="PB124" s="1028"/>
      <c r="PC124" s="1028"/>
      <c r="PD124" s="1028"/>
      <c r="PE124" s="1028"/>
      <c r="PF124" s="1028"/>
      <c r="PG124" s="1028"/>
      <c r="PH124" s="1028"/>
      <c r="PI124" s="1028"/>
      <c r="PJ124" s="1028"/>
      <c r="PK124" s="1028"/>
      <c r="PL124" s="1028"/>
      <c r="PM124" s="1028"/>
      <c r="PN124" s="1028"/>
      <c r="PO124" s="1028"/>
      <c r="PP124" s="1028"/>
      <c r="PQ124" s="1028"/>
      <c r="PR124" s="1028"/>
      <c r="PS124" s="1028"/>
      <c r="PT124" s="1028"/>
      <c r="PU124" s="1028"/>
      <c r="PV124" s="1028"/>
      <c r="PW124" s="1028"/>
      <c r="PX124" s="1028"/>
      <c r="PY124" s="1028"/>
      <c r="PZ124" s="1028"/>
      <c r="QA124" s="1028"/>
      <c r="QB124" s="1028"/>
      <c r="QC124" s="1028"/>
      <c r="QD124" s="1028"/>
      <c r="QE124" s="1028"/>
      <c r="QF124" s="1028"/>
      <c r="QG124" s="1028"/>
      <c r="QH124" s="1028"/>
      <c r="QI124" s="1028"/>
      <c r="QJ124" s="1028"/>
      <c r="QK124" s="1028"/>
      <c r="QL124" s="1028"/>
      <c r="QM124" s="1028"/>
      <c r="QN124" s="1028"/>
      <c r="QO124" s="1028"/>
      <c r="QP124" s="1028"/>
      <c r="QQ124" s="1028"/>
      <c r="QR124" s="1028"/>
      <c r="QS124" s="1028"/>
      <c r="QT124" s="1028"/>
      <c r="QU124" s="1028"/>
      <c r="QV124" s="1028"/>
      <c r="QW124" s="1028"/>
      <c r="QX124" s="1028"/>
      <c r="QY124" s="1028"/>
      <c r="QZ124" s="1028"/>
      <c r="RA124" s="1028"/>
      <c r="RB124" s="1028"/>
      <c r="RC124" s="1028"/>
      <c r="RD124" s="1028"/>
      <c r="RE124" s="1028"/>
      <c r="RF124" s="1028"/>
      <c r="RG124" s="1028"/>
      <c r="RH124" s="1028"/>
      <c r="RI124" s="1028"/>
      <c r="RJ124" s="1028"/>
      <c r="RK124" s="1028"/>
      <c r="RL124" s="1028"/>
      <c r="RM124" s="1028"/>
      <c r="RN124" s="1028"/>
      <c r="RO124" s="1028"/>
      <c r="RP124" s="1028"/>
      <c r="RQ124" s="1028"/>
      <c r="RR124" s="1028"/>
      <c r="RS124" s="1028"/>
      <c r="RT124" s="1028"/>
      <c r="RU124" s="1028"/>
      <c r="RV124" s="1028"/>
      <c r="RW124" s="1028"/>
      <c r="RX124" s="1028"/>
      <c r="RY124" s="1028"/>
      <c r="RZ124" s="1028"/>
      <c r="SA124" s="1028"/>
      <c r="SB124" s="1028"/>
      <c r="SC124" s="1028"/>
      <c r="SD124" s="1028"/>
      <c r="SE124" s="1028"/>
      <c r="SF124" s="1028"/>
      <c r="SG124" s="1028"/>
      <c r="SH124" s="1028"/>
      <c r="SI124" s="1028"/>
      <c r="SJ124" s="1028"/>
      <c r="SK124" s="1028"/>
      <c r="SL124" s="1028"/>
      <c r="SM124" s="1028"/>
      <c r="SN124" s="1028"/>
      <c r="SO124" s="1028"/>
      <c r="SP124" s="1028"/>
      <c r="SQ124" s="1028"/>
      <c r="SR124" s="1028"/>
      <c r="SS124" s="1028"/>
      <c r="ST124" s="1028"/>
      <c r="SU124" s="1028"/>
      <c r="SV124" s="1028"/>
      <c r="SW124" s="1028"/>
      <c r="SX124" s="1028"/>
      <c r="SY124" s="1028"/>
      <c r="SZ124" s="1028"/>
      <c r="TA124" s="1028"/>
      <c r="TB124" s="1028"/>
      <c r="TC124" s="1028"/>
      <c r="TD124" s="1028"/>
      <c r="TE124" s="1028"/>
      <c r="TF124" s="1028"/>
      <c r="TG124" s="1028"/>
      <c r="TH124" s="1028"/>
      <c r="TI124" s="1028"/>
      <c r="TJ124" s="1028"/>
      <c r="TK124" s="1028"/>
      <c r="TL124" s="1028"/>
      <c r="TM124" s="1028"/>
      <c r="TN124" s="1028"/>
      <c r="TO124" s="1028"/>
      <c r="TP124" s="1028"/>
      <c r="TQ124" s="1028"/>
      <c r="TR124" s="1028"/>
      <c r="TS124" s="1028"/>
      <c r="TT124" s="1028"/>
      <c r="TU124" s="1028"/>
      <c r="TV124" s="1028"/>
      <c r="TW124" s="1028"/>
      <c r="TX124" s="1028"/>
      <c r="TY124" s="1028"/>
      <c r="TZ124" s="1028"/>
      <c r="UA124" s="1028"/>
      <c r="UB124" s="1028"/>
      <c r="UC124" s="1028"/>
      <c r="UD124" s="1028"/>
      <c r="UE124" s="1028"/>
      <c r="UF124" s="1028"/>
      <c r="UG124" s="1028"/>
      <c r="UH124" s="1028"/>
      <c r="UI124" s="1028"/>
      <c r="UJ124" s="1028"/>
      <c r="UK124" s="1028"/>
      <c r="UL124" s="1028"/>
      <c r="UM124" s="1028"/>
      <c r="UN124" s="1028"/>
      <c r="UO124" s="1028"/>
      <c r="UP124" s="1028"/>
      <c r="UQ124" s="1028"/>
      <c r="UR124" s="1028"/>
      <c r="US124" s="1028"/>
      <c r="UT124" s="1028"/>
      <c r="UU124" s="1028"/>
      <c r="UV124" s="1028"/>
      <c r="UW124" s="1028"/>
      <c r="UX124" s="1028"/>
      <c r="UY124" s="1028"/>
      <c r="UZ124" s="1028"/>
      <c r="VA124" s="1028"/>
      <c r="VB124" s="1028"/>
      <c r="VC124" s="1028"/>
      <c r="VD124" s="1028"/>
      <c r="VE124" s="1028"/>
      <c r="VF124" s="1028"/>
      <c r="VG124" s="1028"/>
      <c r="VH124" s="1028"/>
      <c r="VI124" s="1028"/>
      <c r="VJ124" s="1028"/>
      <c r="VK124" s="1028"/>
      <c r="VL124" s="1028"/>
      <c r="VM124" s="1028"/>
      <c r="VN124" s="1028"/>
      <c r="VO124" s="1028"/>
      <c r="VP124" s="1028"/>
      <c r="VQ124" s="1028"/>
      <c r="VR124" s="1028"/>
      <c r="VS124" s="1028"/>
      <c r="VT124" s="1028"/>
      <c r="VU124" s="1028"/>
      <c r="VV124" s="1028"/>
      <c r="VW124" s="1028"/>
      <c r="VX124" s="1028"/>
      <c r="VY124" s="1028"/>
      <c r="VZ124" s="1028"/>
      <c r="WA124" s="1028"/>
      <c r="WB124" s="1028"/>
      <c r="WC124" s="1028"/>
      <c r="WD124" s="1028"/>
      <c r="WE124" s="1028"/>
      <c r="WF124" s="1028"/>
      <c r="WG124" s="1028"/>
      <c r="WH124" s="1028"/>
      <c r="WI124" s="1028"/>
      <c r="WJ124" s="1028"/>
      <c r="WK124" s="1028"/>
      <c r="WL124" s="1028"/>
      <c r="WM124" s="1028"/>
      <c r="WN124" s="1028"/>
      <c r="WO124" s="1028"/>
      <c r="WP124" s="1028"/>
      <c r="WQ124" s="1028"/>
      <c r="WR124" s="1028"/>
      <c r="WS124" s="1028"/>
      <c r="WT124" s="1028"/>
      <c r="WU124" s="1028"/>
      <c r="WV124" s="1028"/>
      <c r="WW124" s="1028"/>
      <c r="WX124" s="1028"/>
      <c r="WY124" s="1028"/>
      <c r="WZ124" s="1028"/>
      <c r="XA124" s="1028"/>
      <c r="XB124" s="1028"/>
      <c r="XC124" s="1028"/>
      <c r="XD124" s="1028"/>
      <c r="XE124" s="1028"/>
      <c r="XF124" s="1028"/>
      <c r="XG124" s="1028"/>
      <c r="XH124" s="1028"/>
      <c r="XI124" s="1028"/>
      <c r="XJ124" s="1028"/>
      <c r="XK124" s="1028"/>
      <c r="XL124" s="1028"/>
      <c r="XM124" s="1028"/>
      <c r="XN124" s="1028"/>
      <c r="XO124" s="1028"/>
      <c r="XP124" s="1028"/>
      <c r="XQ124" s="1028"/>
      <c r="XR124" s="1028"/>
      <c r="XS124" s="1028"/>
      <c r="XT124" s="1028"/>
      <c r="XU124" s="1028"/>
      <c r="XV124" s="1028"/>
      <c r="XW124" s="1028"/>
      <c r="XX124" s="1028"/>
      <c r="XY124" s="1028"/>
      <c r="XZ124" s="1028"/>
      <c r="YA124" s="1028"/>
      <c r="YB124" s="1028"/>
      <c r="YC124" s="1028"/>
      <c r="YD124" s="1028"/>
      <c r="YE124" s="1028"/>
      <c r="YF124" s="1028"/>
      <c r="YG124" s="1028"/>
      <c r="YH124" s="1028"/>
      <c r="YI124" s="1028"/>
      <c r="YJ124" s="1028"/>
      <c r="YK124" s="1028"/>
      <c r="YL124" s="1028"/>
      <c r="YM124" s="1028"/>
      <c r="YN124" s="1028"/>
      <c r="YO124" s="1028"/>
      <c r="YP124" s="1028"/>
      <c r="YQ124" s="1028"/>
      <c r="YR124" s="1028"/>
      <c r="YS124" s="1028"/>
      <c r="YT124" s="1028"/>
      <c r="YU124" s="1028"/>
      <c r="YV124" s="1028"/>
      <c r="YW124" s="1028"/>
      <c r="YX124" s="1028"/>
      <c r="YY124" s="1028"/>
      <c r="YZ124" s="1028"/>
      <c r="ZA124" s="1028"/>
      <c r="ZB124" s="1028"/>
      <c r="ZC124" s="1028"/>
      <c r="ZD124" s="1028"/>
      <c r="ZE124" s="1028"/>
      <c r="ZF124" s="1028"/>
      <c r="ZG124" s="1028"/>
      <c r="ZH124" s="1028"/>
      <c r="ZI124" s="1028"/>
      <c r="ZJ124" s="1028"/>
      <c r="ZK124" s="1028"/>
      <c r="ZL124" s="1028"/>
      <c r="ZM124" s="1028"/>
      <c r="ZN124" s="1028"/>
      <c r="ZO124" s="1028"/>
      <c r="ZP124" s="1028"/>
      <c r="ZQ124" s="1028"/>
      <c r="ZR124" s="1028"/>
      <c r="ZS124" s="1028"/>
      <c r="ZT124" s="1028"/>
      <c r="ZU124" s="1028"/>
      <c r="ZV124" s="1028"/>
      <c r="ZW124" s="1028"/>
      <c r="ZX124" s="1028"/>
      <c r="ZY124" s="1028"/>
      <c r="ZZ124" s="1028"/>
      <c r="AAA124" s="1028"/>
      <c r="AAB124" s="1028"/>
      <c r="AAC124" s="1028"/>
      <c r="AAD124" s="1028"/>
      <c r="AAE124" s="1028"/>
      <c r="AAF124" s="1028"/>
      <c r="AAG124" s="1028"/>
      <c r="AAH124" s="1028"/>
      <c r="AAI124" s="1028"/>
      <c r="AAJ124" s="1028"/>
      <c r="AAK124" s="1028"/>
      <c r="AAL124" s="1028"/>
      <c r="AAM124" s="1028"/>
      <c r="AAN124" s="1028"/>
      <c r="AAO124" s="1028"/>
      <c r="AAP124" s="1028"/>
      <c r="AAQ124" s="1028"/>
      <c r="AAR124" s="1028"/>
      <c r="AAS124" s="1028"/>
      <c r="AAT124" s="1028"/>
      <c r="AAU124" s="1028"/>
      <c r="AAV124" s="1028"/>
      <c r="AAW124" s="1028"/>
      <c r="AAX124" s="1028"/>
      <c r="AAY124" s="1028"/>
      <c r="AAZ124" s="1028"/>
      <c r="ABA124" s="1028"/>
      <c r="ABB124" s="1028"/>
      <c r="ABC124" s="1028"/>
      <c r="ABD124" s="1028"/>
      <c r="ABE124" s="1028"/>
      <c r="ABF124" s="1028"/>
      <c r="ABG124" s="1028"/>
      <c r="ABH124" s="1028"/>
      <c r="ABI124" s="1028"/>
      <c r="ABJ124" s="1028"/>
      <c r="ABK124" s="1028"/>
      <c r="ABL124" s="1028"/>
      <c r="ABM124" s="1028"/>
      <c r="ABN124" s="1028"/>
      <c r="ABO124" s="1028"/>
      <c r="ABP124" s="1028"/>
      <c r="ABQ124" s="1028"/>
      <c r="ABR124" s="1028"/>
      <c r="ABS124" s="1028"/>
      <c r="ABT124" s="1028"/>
      <c r="ABU124" s="1028"/>
      <c r="ABV124" s="1028"/>
      <c r="ABW124" s="1028"/>
      <c r="ABX124" s="1028"/>
      <c r="ABY124" s="1028"/>
      <c r="ABZ124" s="1028"/>
      <c r="ACA124" s="1028"/>
      <c r="ACB124" s="1028"/>
      <c r="ACC124" s="1028"/>
      <c r="ACD124" s="1028"/>
      <c r="ACE124" s="1028"/>
      <c r="ACF124" s="1028"/>
      <c r="ACG124" s="1028"/>
      <c r="ACH124" s="1028"/>
      <c r="ACI124" s="1028"/>
      <c r="ACJ124" s="1028"/>
      <c r="ACK124" s="1028"/>
      <c r="ACL124" s="1028"/>
      <c r="ACM124" s="1028"/>
      <c r="ACN124" s="1028"/>
      <c r="ACO124" s="1028"/>
      <c r="ACP124" s="1028"/>
      <c r="ACQ124" s="1028"/>
      <c r="ACR124" s="1028"/>
      <c r="ACS124" s="1028"/>
      <c r="ACT124" s="1028"/>
      <c r="ACU124" s="1028"/>
      <c r="ACV124" s="1028"/>
      <c r="ACW124" s="1028"/>
      <c r="ACX124" s="1028"/>
      <c r="ACY124" s="1028"/>
      <c r="ACZ124" s="1028"/>
      <c r="ADA124" s="1028"/>
      <c r="ADB124" s="1028"/>
      <c r="ADC124" s="1028"/>
      <c r="ADD124" s="1028"/>
      <c r="ADE124" s="1028"/>
      <c r="ADF124" s="1028"/>
      <c r="ADG124" s="1028"/>
      <c r="ADH124" s="1028"/>
      <c r="ADI124" s="1028"/>
      <c r="ADJ124" s="1028"/>
      <c r="ADK124" s="1028"/>
      <c r="ADL124" s="1028"/>
      <c r="ADM124" s="1028"/>
      <c r="ADN124" s="1028"/>
      <c r="ADO124" s="1028"/>
      <c r="ADP124" s="1028"/>
      <c r="ADQ124" s="1028"/>
      <c r="ADR124" s="1028"/>
      <c r="ADS124" s="1028"/>
      <c r="ADT124" s="1028"/>
      <c r="ADU124" s="1028"/>
      <c r="ADV124" s="1028"/>
      <c r="ADW124" s="1028"/>
      <c r="ADX124" s="1028"/>
      <c r="ADY124" s="1028"/>
      <c r="ADZ124" s="1028"/>
      <c r="AEA124" s="1028"/>
      <c r="AEB124" s="1028"/>
      <c r="AEC124" s="1028"/>
      <c r="AED124" s="1028"/>
      <c r="AEE124" s="1028"/>
      <c r="AEF124" s="1028"/>
      <c r="AEG124" s="1028"/>
      <c r="AEH124" s="1028"/>
      <c r="AEI124" s="1028"/>
      <c r="AEJ124" s="1028"/>
      <c r="AEK124" s="1028"/>
      <c r="AEL124" s="1028"/>
      <c r="AEM124" s="1028"/>
      <c r="AEN124" s="1028"/>
      <c r="AEO124" s="1028"/>
      <c r="AEP124" s="1028"/>
      <c r="AEQ124" s="1028"/>
      <c r="AER124" s="1028"/>
      <c r="AES124" s="1028"/>
      <c r="AET124" s="1028"/>
      <c r="AEU124" s="1028"/>
      <c r="AEV124" s="1028"/>
      <c r="AEW124" s="1028"/>
      <c r="AEX124" s="1028"/>
      <c r="AEY124" s="1028"/>
      <c r="AEZ124" s="1028"/>
      <c r="AFA124" s="1028"/>
      <c r="AFB124" s="1028"/>
      <c r="AFC124" s="1028"/>
      <c r="AFD124" s="1028"/>
      <c r="AFE124" s="1028"/>
      <c r="AFF124" s="1028"/>
      <c r="AFG124" s="1028"/>
      <c r="AFH124" s="1028"/>
      <c r="AFI124" s="1028"/>
      <c r="AFJ124" s="1028"/>
      <c r="AFK124" s="1028"/>
      <c r="AFL124" s="1028"/>
      <c r="AFM124" s="1028"/>
      <c r="AFN124" s="1028"/>
      <c r="AFO124" s="1028"/>
      <c r="AFP124" s="1028"/>
      <c r="AFQ124" s="1028"/>
      <c r="AFR124" s="1028"/>
      <c r="AFS124" s="1028"/>
      <c r="AFT124" s="1028"/>
      <c r="AFU124" s="1028"/>
      <c r="AFV124" s="1028"/>
      <c r="AFW124" s="1028"/>
      <c r="AFX124" s="1028"/>
      <c r="AFY124" s="1028"/>
      <c r="AFZ124" s="1028"/>
      <c r="AGA124" s="1028"/>
      <c r="AGB124" s="1028"/>
      <c r="AGC124" s="1028"/>
      <c r="AGD124" s="1028"/>
      <c r="AGE124" s="1028"/>
      <c r="AGF124" s="1028"/>
      <c r="AGG124" s="1028"/>
      <c r="AGH124" s="1028"/>
      <c r="AGI124" s="1028"/>
      <c r="AGJ124" s="1028"/>
      <c r="AGK124" s="1028"/>
      <c r="AGL124" s="1028"/>
      <c r="AGM124" s="1028"/>
      <c r="AGN124" s="1028"/>
      <c r="AGO124" s="1028"/>
      <c r="AGP124" s="1028"/>
      <c r="AGQ124" s="1028"/>
      <c r="AGR124" s="1028"/>
      <c r="AGS124" s="1028"/>
      <c r="AGT124" s="1028"/>
      <c r="AGU124" s="1028"/>
      <c r="AGV124" s="1028"/>
      <c r="AGW124" s="1028"/>
      <c r="AGX124" s="1028"/>
      <c r="AGY124" s="1028"/>
      <c r="AGZ124" s="1028"/>
      <c r="AHA124" s="1028"/>
      <c r="AHB124" s="1028"/>
      <c r="AHC124" s="1028"/>
      <c r="AHD124" s="1028"/>
      <c r="AHE124" s="1028"/>
      <c r="AHF124" s="1028"/>
      <c r="AHG124" s="1028"/>
      <c r="AHH124" s="1028"/>
      <c r="AHI124" s="1028"/>
      <c r="AHJ124" s="1028"/>
      <c r="AHK124" s="1028"/>
      <c r="AHL124" s="1028"/>
      <c r="AHM124" s="1028"/>
      <c r="AHN124" s="1028"/>
      <c r="AHO124" s="1028"/>
      <c r="AHP124" s="1028"/>
      <c r="AHQ124" s="1028"/>
      <c r="AHR124" s="1028"/>
      <c r="AHS124" s="1028"/>
      <c r="AHT124" s="1028"/>
      <c r="AHU124" s="1028"/>
      <c r="AHV124" s="1028"/>
      <c r="AHW124" s="1028"/>
      <c r="AHX124" s="1028"/>
      <c r="AHY124" s="1028"/>
      <c r="AHZ124" s="1028"/>
      <c r="AIA124" s="1028"/>
      <c r="AIB124" s="1028"/>
      <c r="AIC124" s="1028"/>
      <c r="AID124" s="1028"/>
      <c r="AIE124" s="1028"/>
      <c r="AIF124" s="1028"/>
      <c r="AIG124" s="1028"/>
      <c r="AIH124" s="1028"/>
      <c r="AII124" s="1028"/>
      <c r="AIJ124" s="1028"/>
      <c r="AIK124" s="1028"/>
      <c r="AIL124" s="1028"/>
      <c r="AIM124" s="1028"/>
      <c r="AIN124" s="1028"/>
      <c r="AIO124" s="1028"/>
      <c r="AIP124" s="1028"/>
      <c r="AIQ124" s="1028"/>
      <c r="AIR124" s="1028"/>
      <c r="AIS124" s="1028"/>
      <c r="AIT124" s="1028"/>
      <c r="AIU124" s="1028"/>
      <c r="AIV124" s="1028"/>
      <c r="AIW124" s="1028"/>
      <c r="AIX124" s="1028"/>
      <c r="AIY124" s="1028"/>
      <c r="AIZ124" s="1028"/>
      <c r="AJA124" s="1028"/>
      <c r="AJB124" s="1028"/>
      <c r="AJC124" s="1028"/>
      <c r="AJD124" s="1028"/>
      <c r="AJE124" s="1028"/>
      <c r="AJF124" s="1028"/>
      <c r="AJG124" s="1028"/>
      <c r="AJH124" s="1028"/>
      <c r="AJI124" s="1028"/>
      <c r="AJJ124" s="1028"/>
      <c r="AJK124" s="1028"/>
      <c r="AJL124" s="1028"/>
      <c r="AJM124" s="1028"/>
      <c r="AJN124" s="1028"/>
      <c r="AJO124" s="1028"/>
      <c r="AJP124" s="1028"/>
      <c r="AJQ124" s="1028"/>
      <c r="AJR124" s="1028"/>
      <c r="AJS124" s="1028"/>
      <c r="AJT124" s="1028"/>
      <c r="AJU124" s="1028"/>
      <c r="AJV124" s="1028"/>
      <c r="AJW124" s="1028"/>
      <c r="AJX124" s="1028"/>
      <c r="AJY124" s="1028"/>
      <c r="AJZ124" s="1028"/>
      <c r="AKA124" s="1028"/>
      <c r="AKB124" s="1028"/>
      <c r="AKC124" s="1028"/>
      <c r="AKD124" s="1028"/>
      <c r="AKE124" s="1028"/>
      <c r="AKF124" s="1028"/>
      <c r="AKG124" s="1028"/>
      <c r="AKH124" s="1028"/>
      <c r="AKI124" s="1028"/>
      <c r="AKJ124" s="1028"/>
      <c r="AKK124" s="1028"/>
      <c r="AKL124" s="1028"/>
      <c r="AKM124" s="1028"/>
      <c r="AKN124" s="1028"/>
      <c r="AKO124" s="1028"/>
      <c r="AKP124" s="1028"/>
      <c r="AKQ124" s="1028"/>
      <c r="AKR124" s="1028"/>
      <c r="AKS124" s="1028"/>
      <c r="AKT124" s="1028"/>
      <c r="AKU124" s="1028"/>
      <c r="AKV124" s="1028"/>
      <c r="AKW124" s="1028"/>
      <c r="AKX124" s="1028"/>
      <c r="AKY124" s="1028"/>
      <c r="AKZ124" s="1028"/>
      <c r="ALA124" s="1028"/>
      <c r="ALB124" s="1028"/>
      <c r="ALC124" s="1028"/>
      <c r="ALD124" s="1028"/>
      <c r="ALE124" s="1028"/>
      <c r="ALF124" s="1028"/>
      <c r="ALG124" s="1028"/>
      <c r="ALH124" s="1028"/>
      <c r="ALI124" s="1028"/>
      <c r="ALJ124" s="1028"/>
      <c r="ALK124" s="1028"/>
      <c r="ALL124" s="1028"/>
      <c r="ALM124" s="1028"/>
      <c r="ALN124" s="1028"/>
      <c r="ALO124" s="1028"/>
      <c r="ALP124" s="1028"/>
      <c r="ALQ124" s="1028"/>
      <c r="ALR124" s="1028"/>
      <c r="ALS124" s="1028"/>
      <c r="ALT124" s="1028"/>
      <c r="ALU124" s="1028"/>
      <c r="ALV124" s="1028"/>
      <c r="ALW124" s="1028"/>
      <c r="ALX124" s="1028"/>
      <c r="ALY124" s="1028"/>
      <c r="ALZ124" s="1028"/>
      <c r="AMA124" s="1028"/>
      <c r="AMB124" s="1028"/>
      <c r="AMC124" s="1028"/>
      <c r="AMD124" s="1028"/>
      <c r="AME124" s="1028"/>
      <c r="AMF124" s="1028"/>
      <c r="AMG124" s="1028"/>
      <c r="AMH124" s="1028"/>
      <c r="AMI124" s="1028"/>
      <c r="AMJ124" s="1028"/>
      <c r="AMK124" s="1028"/>
      <c r="AML124" s="1028"/>
      <c r="AMM124" s="1028"/>
      <c r="AMN124" s="1028"/>
      <c r="AMO124" s="1028"/>
      <c r="AMP124" s="1028"/>
      <c r="AMQ124" s="1028"/>
      <c r="AMR124" s="1028"/>
      <c r="AMS124" s="1028"/>
      <c r="AMT124" s="1028"/>
      <c r="AMU124" s="1028"/>
      <c r="AMV124" s="1028"/>
      <c r="AMW124" s="1028"/>
      <c r="AMX124" s="1028"/>
      <c r="AMY124" s="1028"/>
      <c r="AMZ124" s="1028"/>
      <c r="ANA124" s="1028"/>
      <c r="ANB124" s="1028"/>
      <c r="ANC124" s="1028"/>
      <c r="AND124" s="1028"/>
      <c r="ANE124" s="1028"/>
      <c r="ANF124" s="1028"/>
      <c r="ANG124" s="1028"/>
      <c r="ANH124" s="1028"/>
      <c r="ANI124" s="1028"/>
      <c r="ANJ124" s="1028"/>
      <c r="ANK124" s="1028"/>
      <c r="ANL124" s="1028"/>
      <c r="ANM124" s="1028"/>
      <c r="ANN124" s="1028"/>
      <c r="ANO124" s="1028"/>
      <c r="ANP124" s="1028"/>
      <c r="ANQ124" s="1028"/>
      <c r="ANR124" s="1028"/>
      <c r="ANS124" s="1028"/>
      <c r="ANT124" s="1028"/>
      <c r="ANU124" s="1028"/>
      <c r="ANV124" s="1028"/>
      <c r="ANW124" s="1028"/>
      <c r="ANX124" s="1028"/>
      <c r="ANY124" s="1028"/>
      <c r="ANZ124" s="1028"/>
      <c r="AOA124" s="1028"/>
      <c r="AOB124" s="1028"/>
      <c r="AOC124" s="1028"/>
      <c r="AOD124" s="1028"/>
      <c r="AOE124" s="1028"/>
      <c r="AOF124" s="1028"/>
      <c r="AOG124" s="1028"/>
      <c r="AOH124" s="1028"/>
      <c r="AOI124" s="1028"/>
      <c r="AOJ124" s="1028"/>
      <c r="AOK124" s="1028"/>
      <c r="AOL124" s="1028"/>
      <c r="AOM124" s="1028"/>
      <c r="AON124" s="1028"/>
      <c r="AOO124" s="1028"/>
      <c r="AOP124" s="1028"/>
      <c r="AOQ124" s="1028"/>
      <c r="AOR124" s="1028"/>
      <c r="AOS124" s="1028"/>
      <c r="AOT124" s="1028"/>
      <c r="AOU124" s="1028"/>
      <c r="AOV124" s="1028"/>
      <c r="AOW124" s="1028"/>
      <c r="AOX124" s="1028"/>
      <c r="AOY124" s="1028"/>
      <c r="AOZ124" s="1028"/>
      <c r="APA124" s="1028"/>
      <c r="APB124" s="1028"/>
      <c r="APC124" s="1028"/>
      <c r="APD124" s="1028"/>
      <c r="APE124" s="1028"/>
      <c r="APF124" s="1028"/>
      <c r="APG124" s="1028"/>
      <c r="APH124" s="1028"/>
      <c r="API124" s="1028"/>
      <c r="APJ124" s="1028"/>
      <c r="APK124" s="1028"/>
      <c r="APL124" s="1028"/>
      <c r="APM124" s="1028"/>
      <c r="APN124" s="1028"/>
      <c r="APO124" s="1028"/>
      <c r="APP124" s="1028"/>
      <c r="APQ124" s="1028"/>
      <c r="APR124" s="1028"/>
      <c r="APS124" s="1028"/>
      <c r="APT124" s="1028"/>
      <c r="APU124" s="1028"/>
      <c r="APV124" s="1028"/>
      <c r="APW124" s="1028"/>
      <c r="APX124" s="1028"/>
      <c r="APY124" s="1028"/>
      <c r="APZ124" s="1028"/>
      <c r="AQA124" s="1028"/>
      <c r="AQB124" s="1028"/>
      <c r="AQC124" s="1028"/>
      <c r="AQD124" s="1028"/>
      <c r="AQE124" s="1028"/>
      <c r="AQF124" s="1028"/>
      <c r="AQG124" s="1028"/>
      <c r="AQH124" s="1028"/>
      <c r="AQI124" s="1028"/>
      <c r="AQJ124" s="1028"/>
      <c r="AQK124" s="1028"/>
      <c r="AQL124" s="1028"/>
      <c r="AQM124" s="1028"/>
      <c r="AQN124" s="1028"/>
      <c r="AQO124" s="1028"/>
      <c r="AQP124" s="1028"/>
      <c r="AQQ124" s="1028"/>
      <c r="AQR124" s="1028"/>
      <c r="AQS124" s="1028"/>
      <c r="AQT124" s="1028"/>
      <c r="AQU124" s="1028"/>
      <c r="AQV124" s="1028"/>
      <c r="AQW124" s="1028"/>
      <c r="AQX124" s="1028"/>
      <c r="AQY124" s="1028"/>
      <c r="AQZ124" s="1028"/>
      <c r="ARA124" s="1028"/>
      <c r="ARB124" s="1028"/>
      <c r="ARC124" s="1028"/>
      <c r="ARD124" s="1028"/>
      <c r="ARE124" s="1028"/>
      <c r="ARF124" s="1028"/>
      <c r="ARG124" s="1028"/>
      <c r="ARH124" s="1028"/>
      <c r="ARI124" s="1028"/>
      <c r="ARJ124" s="1028"/>
      <c r="ARK124" s="1028"/>
      <c r="ARL124" s="1028"/>
      <c r="ARM124" s="1028"/>
      <c r="ARN124" s="1028"/>
      <c r="ARO124" s="1028"/>
      <c r="ARP124" s="1028"/>
      <c r="ARQ124" s="1028"/>
      <c r="ARR124" s="1028"/>
      <c r="ARS124" s="1028"/>
      <c r="ART124" s="1028"/>
      <c r="ARU124" s="1028"/>
      <c r="ARV124" s="1028"/>
      <c r="ARW124" s="1028"/>
      <c r="ARX124" s="1028"/>
      <c r="ARY124" s="1028"/>
      <c r="ARZ124" s="1028"/>
      <c r="ASA124" s="1028"/>
      <c r="ASB124" s="1028"/>
      <c r="ASC124" s="1028"/>
      <c r="ASD124" s="1028"/>
      <c r="ASE124" s="1028"/>
      <c r="ASF124" s="1028"/>
      <c r="ASG124" s="1028"/>
      <c r="ASH124" s="1028"/>
      <c r="ASI124" s="1028"/>
      <c r="ASJ124" s="1028"/>
      <c r="ASK124" s="1028"/>
      <c r="ASL124" s="1028"/>
      <c r="ASM124" s="1028"/>
      <c r="ASN124" s="1028"/>
      <c r="ASO124" s="1028"/>
      <c r="ASP124" s="1028"/>
      <c r="ASQ124" s="1028"/>
      <c r="ASR124" s="1028"/>
      <c r="ASS124" s="1028"/>
      <c r="AST124" s="1028"/>
      <c r="ASU124" s="1028"/>
      <c r="ASV124" s="1028"/>
      <c r="ASW124" s="1028"/>
      <c r="ASX124" s="1028"/>
      <c r="ASY124" s="1028"/>
      <c r="ASZ124" s="1028"/>
      <c r="ATA124" s="1028"/>
      <c r="ATB124" s="1028"/>
      <c r="ATC124" s="1028"/>
      <c r="ATD124" s="1028"/>
      <c r="ATE124" s="1028"/>
      <c r="ATF124" s="1028"/>
      <c r="ATG124" s="1028"/>
      <c r="ATH124" s="1028"/>
      <c r="ATI124" s="1028"/>
      <c r="ATJ124" s="1028"/>
      <c r="ATK124" s="1028"/>
      <c r="ATL124" s="1028"/>
      <c r="ATM124" s="1028"/>
      <c r="ATN124" s="1028"/>
      <c r="ATO124" s="1028"/>
      <c r="ATP124" s="1028"/>
      <c r="ATQ124" s="1028"/>
      <c r="ATR124" s="1028"/>
      <c r="ATS124" s="1028"/>
      <c r="ATT124" s="1028"/>
      <c r="ATU124" s="1028"/>
      <c r="ATV124" s="1028"/>
      <c r="ATW124" s="1028"/>
      <c r="ATX124" s="1028"/>
      <c r="ATY124" s="1028"/>
      <c r="ATZ124" s="1028"/>
      <c r="AUA124" s="1028"/>
      <c r="AUB124" s="1028"/>
      <c r="AUC124" s="1028"/>
      <c r="AUD124" s="1028"/>
      <c r="AUE124" s="1028"/>
      <c r="AUF124" s="1028"/>
      <c r="AUG124" s="1028"/>
      <c r="AUH124" s="1028"/>
      <c r="AUI124" s="1028"/>
      <c r="AUJ124" s="1028"/>
      <c r="AUK124" s="1028"/>
      <c r="AUL124" s="1028"/>
      <c r="AUM124" s="1028"/>
      <c r="AUN124" s="1028"/>
      <c r="AUO124" s="1028"/>
      <c r="AUP124" s="1028"/>
      <c r="AUQ124" s="1028"/>
      <c r="AUR124" s="1028"/>
      <c r="AUS124" s="1028"/>
      <c r="AUT124" s="1028"/>
      <c r="AUU124" s="1028"/>
      <c r="AUV124" s="1028"/>
      <c r="AUW124" s="1028"/>
      <c r="AUX124" s="1028"/>
      <c r="AUY124" s="1028"/>
      <c r="AUZ124" s="1028"/>
      <c r="AVA124" s="1028"/>
      <c r="AVB124" s="1028"/>
      <c r="AVC124" s="1028"/>
      <c r="AVD124" s="1028"/>
      <c r="AVE124" s="1028"/>
      <c r="AVF124" s="1028"/>
      <c r="AVG124" s="1028"/>
      <c r="AVH124" s="1028"/>
      <c r="AVI124" s="1028"/>
      <c r="AVJ124" s="1028"/>
      <c r="AVK124" s="1028"/>
      <c r="AVL124" s="1028"/>
      <c r="AVM124" s="1028"/>
      <c r="AVN124" s="1028"/>
      <c r="AVO124" s="1028"/>
      <c r="AVP124" s="1028"/>
      <c r="AVQ124" s="1028"/>
      <c r="AVR124" s="1028"/>
      <c r="AVS124" s="1028"/>
      <c r="AVT124" s="1028"/>
      <c r="AVU124" s="1028"/>
      <c r="AVV124" s="1028"/>
      <c r="AVW124" s="1028"/>
      <c r="AVX124" s="1028"/>
      <c r="AVY124" s="1028"/>
      <c r="AVZ124" s="1028"/>
      <c r="AWA124" s="1028"/>
      <c r="AWB124" s="1028"/>
      <c r="AWC124" s="1028"/>
      <c r="AWD124" s="1028"/>
      <c r="AWE124" s="1028"/>
      <c r="AWF124" s="1028"/>
      <c r="AWG124" s="1028"/>
      <c r="AWH124" s="1028"/>
      <c r="AWI124" s="1028"/>
      <c r="AWJ124" s="1028"/>
      <c r="AWK124" s="1028"/>
      <c r="AWL124" s="1028"/>
      <c r="AWM124" s="1028"/>
      <c r="AWN124" s="1028"/>
      <c r="AWO124" s="1028"/>
      <c r="AWP124" s="1028"/>
      <c r="AWQ124" s="1028"/>
      <c r="AWR124" s="1028"/>
      <c r="AWS124" s="1028"/>
      <c r="AWT124" s="1028"/>
      <c r="AWU124" s="1028"/>
      <c r="AWV124" s="1028"/>
      <c r="AWW124" s="1028"/>
      <c r="AWX124" s="1028"/>
      <c r="AWY124" s="1028"/>
      <c r="AWZ124" s="1028"/>
      <c r="AXA124" s="1028"/>
      <c r="AXB124" s="1028"/>
      <c r="AXC124" s="1028"/>
      <c r="AXD124" s="1028"/>
      <c r="AXE124" s="1028"/>
      <c r="AXF124" s="1028"/>
      <c r="AXG124" s="1028"/>
      <c r="AXH124" s="1028"/>
      <c r="AXI124" s="1028"/>
      <c r="AXJ124" s="1028"/>
      <c r="AXK124" s="1028"/>
      <c r="AXL124" s="1028"/>
      <c r="AXM124" s="1028"/>
      <c r="AXN124" s="1028"/>
      <c r="AXO124" s="1028"/>
      <c r="AXP124" s="1028"/>
      <c r="AXQ124" s="1028"/>
      <c r="AXR124" s="1028"/>
      <c r="AXS124" s="1028"/>
      <c r="AXT124" s="1028"/>
      <c r="AXU124" s="1028"/>
      <c r="AXV124" s="1028"/>
      <c r="AXW124" s="1028"/>
      <c r="AXX124" s="1028"/>
      <c r="AXY124" s="1028"/>
      <c r="AXZ124" s="1028"/>
      <c r="AYA124" s="1028"/>
      <c r="AYB124" s="1028"/>
      <c r="AYC124" s="1028"/>
      <c r="AYD124" s="1028"/>
      <c r="AYE124" s="1028"/>
      <c r="AYF124" s="1028"/>
      <c r="AYG124" s="1028"/>
      <c r="AYH124" s="1028"/>
      <c r="AYI124" s="1028"/>
      <c r="AYJ124" s="1028"/>
      <c r="AYK124" s="1028"/>
      <c r="AYL124" s="1028"/>
      <c r="AYM124" s="1028"/>
      <c r="AYN124" s="1028"/>
      <c r="AYO124" s="1028"/>
      <c r="AYP124" s="1028"/>
      <c r="AYQ124" s="1028"/>
      <c r="AYR124" s="1028"/>
      <c r="AYS124" s="1028"/>
      <c r="AYT124" s="1028"/>
      <c r="AYU124" s="1028"/>
      <c r="AYV124" s="1028"/>
      <c r="AYW124" s="1028"/>
      <c r="AYX124" s="1028"/>
      <c r="AYY124" s="1028"/>
      <c r="AYZ124" s="1028"/>
      <c r="AZA124" s="1028"/>
      <c r="AZB124" s="1028"/>
      <c r="AZC124" s="1028"/>
      <c r="AZD124" s="1028"/>
      <c r="AZE124" s="1028"/>
      <c r="AZF124" s="1028"/>
      <c r="AZG124" s="1028"/>
      <c r="AZH124" s="1028"/>
      <c r="AZI124" s="1028"/>
      <c r="AZJ124" s="1028"/>
      <c r="AZK124" s="1028"/>
      <c r="AZL124" s="1028"/>
      <c r="AZM124" s="1028"/>
      <c r="AZN124" s="1028"/>
      <c r="AZO124" s="1028"/>
      <c r="AZP124" s="1028"/>
      <c r="AZQ124" s="1028"/>
      <c r="AZR124" s="1028"/>
      <c r="AZS124" s="1028"/>
      <c r="AZT124" s="1028"/>
      <c r="AZU124" s="1028"/>
      <c r="AZV124" s="1028"/>
      <c r="AZW124" s="1028"/>
      <c r="AZX124" s="1028"/>
      <c r="AZY124" s="1028"/>
      <c r="AZZ124" s="1028"/>
      <c r="BAA124" s="1028"/>
      <c r="BAB124" s="1028"/>
      <c r="BAC124" s="1028"/>
      <c r="BAD124" s="1028"/>
      <c r="BAE124" s="1028"/>
      <c r="BAF124" s="1028"/>
      <c r="BAG124" s="1028"/>
      <c r="BAH124" s="1028"/>
      <c r="BAI124" s="1028"/>
      <c r="BAJ124" s="1028"/>
      <c r="BAK124" s="1028"/>
      <c r="BAL124" s="1028"/>
      <c r="BAM124" s="1028"/>
      <c r="BAN124" s="1028"/>
      <c r="BAO124" s="1028"/>
      <c r="BAP124" s="1028"/>
      <c r="BAQ124" s="1028"/>
      <c r="BAR124" s="1028"/>
      <c r="BAS124" s="1028"/>
      <c r="BAT124" s="1028"/>
      <c r="BAU124" s="1028"/>
      <c r="BAV124" s="1028"/>
      <c r="BAW124" s="1028"/>
      <c r="BAX124" s="1028"/>
      <c r="BAY124" s="1028"/>
      <c r="BAZ124" s="1028"/>
      <c r="BBA124" s="1028"/>
      <c r="BBB124" s="1028"/>
      <c r="BBC124" s="1028"/>
      <c r="BBD124" s="1028"/>
      <c r="BBE124" s="1028"/>
      <c r="BBF124" s="1028"/>
      <c r="BBG124" s="1028"/>
      <c r="BBH124" s="1028"/>
      <c r="BBI124" s="1028"/>
      <c r="BBJ124" s="1028"/>
      <c r="BBK124" s="1028"/>
      <c r="BBL124" s="1028"/>
      <c r="BBM124" s="1028"/>
      <c r="BBN124" s="1028"/>
      <c r="BBO124" s="1028"/>
      <c r="BBP124" s="1028"/>
      <c r="BBQ124" s="1028"/>
      <c r="BBR124" s="1028"/>
      <c r="BBS124" s="1028"/>
      <c r="BBT124" s="1028"/>
      <c r="BBU124" s="1028"/>
      <c r="BBV124" s="1028"/>
      <c r="BBW124" s="1028"/>
      <c r="BBX124" s="1028"/>
      <c r="BBY124" s="1028"/>
      <c r="BBZ124" s="1028"/>
      <c r="BCA124" s="1028"/>
      <c r="BCB124" s="1028"/>
      <c r="BCC124" s="1028"/>
      <c r="BCD124" s="1028"/>
      <c r="BCE124" s="1028"/>
      <c r="BCF124" s="1028"/>
      <c r="BCG124" s="1028"/>
      <c r="BCH124" s="1028"/>
      <c r="BCI124" s="1028"/>
      <c r="BCJ124" s="1028"/>
      <c r="BCK124" s="1028"/>
      <c r="BCL124" s="1028"/>
      <c r="BCM124" s="1028"/>
      <c r="BCN124" s="1028"/>
      <c r="BCO124" s="1028"/>
      <c r="BCP124" s="1028"/>
      <c r="BCQ124" s="1028"/>
      <c r="BCR124" s="1028"/>
      <c r="BCS124" s="1028"/>
      <c r="BCT124" s="1028"/>
      <c r="BCU124" s="1028"/>
      <c r="BCV124" s="1028"/>
      <c r="BCW124" s="1028"/>
      <c r="BCX124" s="1028"/>
      <c r="BCY124" s="1028"/>
      <c r="BCZ124" s="1028"/>
      <c r="BDA124" s="1028"/>
      <c r="BDB124" s="1028"/>
      <c r="BDC124" s="1028"/>
      <c r="BDD124" s="1028"/>
      <c r="BDE124" s="1028"/>
      <c r="BDF124" s="1028"/>
      <c r="BDG124" s="1028"/>
      <c r="BDH124" s="1028"/>
      <c r="BDI124" s="1028"/>
      <c r="BDJ124" s="1028"/>
      <c r="BDK124" s="1028"/>
      <c r="BDL124" s="1028"/>
      <c r="BDM124" s="1028"/>
      <c r="BDN124" s="1028"/>
      <c r="BDO124" s="1028"/>
      <c r="BDP124" s="1028"/>
      <c r="BDQ124" s="1028"/>
      <c r="BDR124" s="1028"/>
      <c r="BDS124" s="1028"/>
      <c r="BDT124" s="1028"/>
      <c r="BDU124" s="1028"/>
      <c r="BDV124" s="1028"/>
      <c r="BDW124" s="1028"/>
      <c r="BDX124" s="1028"/>
      <c r="BDY124" s="1028"/>
      <c r="BDZ124" s="1028"/>
      <c r="BEA124" s="1028"/>
      <c r="BEB124" s="1028"/>
      <c r="BEC124" s="1028"/>
      <c r="BED124" s="1028"/>
      <c r="BEE124" s="1028"/>
      <c r="BEF124" s="1028"/>
      <c r="BEG124" s="1028"/>
      <c r="BEH124" s="1028"/>
      <c r="BEI124" s="1028"/>
      <c r="BEJ124" s="1028"/>
      <c r="BEK124" s="1028"/>
      <c r="BEL124" s="1028"/>
      <c r="BEM124" s="1028"/>
      <c r="BEN124" s="1028"/>
      <c r="BEO124" s="1028"/>
      <c r="BEP124" s="1028"/>
      <c r="BEQ124" s="1028"/>
      <c r="BER124" s="1028"/>
      <c r="BES124" s="1028"/>
      <c r="BET124" s="1028"/>
      <c r="BEU124" s="1028"/>
      <c r="BEV124" s="1028"/>
      <c r="BEW124" s="1028"/>
      <c r="BEX124" s="1028"/>
      <c r="BEY124" s="1028"/>
      <c r="BEZ124" s="1028"/>
      <c r="BFA124" s="1028"/>
      <c r="BFB124" s="1028"/>
      <c r="BFC124" s="1028"/>
      <c r="BFD124" s="1028"/>
      <c r="BFE124" s="1028"/>
      <c r="BFF124" s="1028"/>
      <c r="BFG124" s="1028"/>
      <c r="BFH124" s="1028"/>
      <c r="BFI124" s="1028"/>
      <c r="BFJ124" s="1028"/>
      <c r="BFK124" s="1028"/>
      <c r="BFL124" s="1028"/>
      <c r="BFM124" s="1028"/>
      <c r="BFN124" s="1028"/>
      <c r="BFO124" s="1028"/>
      <c r="BFP124" s="1028"/>
      <c r="BFQ124" s="1028"/>
      <c r="BFR124" s="1028"/>
      <c r="BFS124" s="1028"/>
      <c r="BFT124" s="1028"/>
      <c r="BFU124" s="1028"/>
      <c r="BFV124" s="1028"/>
      <c r="BFW124" s="1028"/>
      <c r="BFX124" s="1028"/>
      <c r="BFY124" s="1028"/>
      <c r="BFZ124" s="1028"/>
      <c r="BGA124" s="1028"/>
      <c r="BGB124" s="1028"/>
      <c r="BGC124" s="1028"/>
      <c r="BGD124" s="1028"/>
      <c r="BGE124" s="1028"/>
      <c r="BGF124" s="1028"/>
      <c r="BGG124" s="1028"/>
      <c r="BGH124" s="1028"/>
      <c r="BGI124" s="1028"/>
      <c r="BGJ124" s="1028"/>
      <c r="BGK124" s="1028"/>
      <c r="BGL124" s="1028"/>
      <c r="BGM124" s="1028"/>
      <c r="BGN124" s="1028"/>
      <c r="BGO124" s="1028"/>
      <c r="BGP124" s="1028"/>
      <c r="BGQ124" s="1028"/>
      <c r="BGR124" s="1028"/>
      <c r="BGS124" s="1028"/>
      <c r="BGT124" s="1028"/>
      <c r="BGU124" s="1028"/>
      <c r="BGV124" s="1028"/>
      <c r="BGW124" s="1028"/>
      <c r="BGX124" s="1028"/>
      <c r="BGY124" s="1028"/>
      <c r="BGZ124" s="1028"/>
      <c r="BHA124" s="1028"/>
      <c r="BHB124" s="1028"/>
      <c r="BHC124" s="1028"/>
      <c r="BHD124" s="1028"/>
      <c r="BHE124" s="1028"/>
      <c r="BHF124" s="1028"/>
      <c r="BHG124" s="1028"/>
      <c r="BHH124" s="1028"/>
      <c r="BHI124" s="1028"/>
      <c r="BHJ124" s="1028"/>
      <c r="BHK124" s="1028"/>
      <c r="BHL124" s="1028"/>
      <c r="BHM124" s="1028"/>
      <c r="BHN124" s="1028"/>
      <c r="BHO124" s="1028"/>
      <c r="BHP124" s="1028"/>
      <c r="BHQ124" s="1028"/>
      <c r="BHR124" s="1028"/>
      <c r="BHS124" s="1028"/>
      <c r="BHT124" s="1028"/>
      <c r="BHU124" s="1028"/>
      <c r="BHV124" s="1028"/>
      <c r="BHW124" s="1028"/>
      <c r="BHX124" s="1028"/>
      <c r="BHY124" s="1028"/>
      <c r="BHZ124" s="1028"/>
      <c r="BIA124" s="1028"/>
      <c r="BIB124" s="1028"/>
      <c r="BIC124" s="1028"/>
      <c r="BID124" s="1028"/>
      <c r="BIE124" s="1028"/>
      <c r="BIF124" s="1028"/>
      <c r="BIG124" s="1028"/>
      <c r="BIH124" s="1028"/>
      <c r="BII124" s="1028"/>
      <c r="BIJ124" s="1028"/>
      <c r="BIK124" s="1028"/>
      <c r="BIL124" s="1028"/>
      <c r="BIM124" s="1028"/>
      <c r="BIN124" s="1028"/>
      <c r="BIO124" s="1028"/>
      <c r="BIP124" s="1028"/>
      <c r="BIQ124" s="1028"/>
      <c r="BIR124" s="1028"/>
      <c r="BIS124" s="1028"/>
      <c r="BIT124" s="1028"/>
      <c r="BIU124" s="1028"/>
      <c r="BIV124" s="1028"/>
      <c r="BIW124" s="1028"/>
      <c r="BIX124" s="1028"/>
      <c r="BIY124" s="1028"/>
      <c r="BIZ124" s="1028"/>
      <c r="BJA124" s="1028"/>
      <c r="BJB124" s="1028"/>
      <c r="BJC124" s="1028"/>
      <c r="BJD124" s="1028"/>
      <c r="BJE124" s="1028"/>
      <c r="BJF124" s="1028"/>
      <c r="BJG124" s="1028"/>
      <c r="BJH124" s="1028"/>
      <c r="BJI124" s="1028"/>
      <c r="BJJ124" s="1028"/>
      <c r="BJK124" s="1028"/>
      <c r="BJL124" s="1028"/>
      <c r="BJM124" s="1028"/>
      <c r="BJN124" s="1028"/>
      <c r="BJO124" s="1028"/>
      <c r="BJP124" s="1028"/>
      <c r="BJQ124" s="1028"/>
      <c r="BJR124" s="1028"/>
      <c r="BJS124" s="1028"/>
      <c r="BJT124" s="1028"/>
      <c r="BJU124" s="1028"/>
      <c r="BJV124" s="1028"/>
      <c r="BJW124" s="1028"/>
      <c r="BJX124" s="1028"/>
      <c r="BJY124" s="1028"/>
      <c r="BJZ124" s="1028"/>
      <c r="BKA124" s="1028"/>
      <c r="BKB124" s="1028"/>
      <c r="BKC124" s="1028"/>
      <c r="BKD124" s="1028"/>
      <c r="BKE124" s="1028"/>
      <c r="BKF124" s="1028"/>
      <c r="BKG124" s="1028"/>
      <c r="BKH124" s="1028"/>
      <c r="BKI124" s="1028"/>
      <c r="BKJ124" s="1028"/>
      <c r="BKK124" s="1028"/>
      <c r="BKL124" s="1028"/>
      <c r="BKM124" s="1028"/>
      <c r="BKN124" s="1028"/>
      <c r="BKO124" s="1028"/>
      <c r="BKP124" s="1028"/>
      <c r="BKQ124" s="1028"/>
      <c r="BKR124" s="1028"/>
      <c r="BKS124" s="1028"/>
      <c r="BKT124" s="1028"/>
      <c r="BKU124" s="1028"/>
      <c r="BKV124" s="1028"/>
      <c r="BKW124" s="1028"/>
      <c r="BKX124" s="1028"/>
      <c r="BKY124" s="1028"/>
      <c r="BKZ124" s="1028"/>
      <c r="BLA124" s="1028"/>
      <c r="BLB124" s="1028"/>
      <c r="BLC124" s="1028"/>
      <c r="BLD124" s="1028"/>
      <c r="BLE124" s="1028"/>
      <c r="BLF124" s="1028"/>
      <c r="BLG124" s="1028"/>
      <c r="BLH124" s="1028"/>
      <c r="BLI124" s="1028"/>
      <c r="BLJ124" s="1028"/>
      <c r="BLK124" s="1028"/>
      <c r="BLL124" s="1028"/>
      <c r="BLM124" s="1028"/>
      <c r="BLN124" s="1028"/>
      <c r="BLO124" s="1028"/>
      <c r="BLP124" s="1028"/>
      <c r="BLQ124" s="1028"/>
      <c r="BLR124" s="1028"/>
      <c r="BLS124" s="1028"/>
      <c r="BLT124" s="1028"/>
      <c r="BLU124" s="1028"/>
      <c r="BLV124" s="1028"/>
      <c r="BLW124" s="1028"/>
      <c r="BLX124" s="1028"/>
      <c r="BLY124" s="1028"/>
      <c r="BLZ124" s="1028"/>
      <c r="BMA124" s="1028"/>
      <c r="BMB124" s="1028"/>
      <c r="BMC124" s="1028"/>
      <c r="BMD124" s="1028"/>
      <c r="BME124" s="1028"/>
      <c r="BMF124" s="1028"/>
      <c r="BMG124" s="1028"/>
      <c r="BMH124" s="1028"/>
      <c r="BMI124" s="1028"/>
      <c r="BMJ124" s="1028"/>
      <c r="BMK124" s="1028"/>
      <c r="BML124" s="1028"/>
      <c r="BMM124" s="1028"/>
      <c r="BMN124" s="1028"/>
      <c r="BMO124" s="1028"/>
      <c r="BMP124" s="1028"/>
      <c r="BMQ124" s="1028"/>
      <c r="BMR124" s="1028"/>
      <c r="BMS124" s="1028"/>
      <c r="BMT124" s="1028"/>
      <c r="BMU124" s="1028"/>
      <c r="BMV124" s="1028"/>
      <c r="BMW124" s="1028"/>
      <c r="BMX124" s="1028"/>
      <c r="BMY124" s="1028"/>
      <c r="BMZ124" s="1028"/>
      <c r="BNA124" s="1028"/>
      <c r="BNB124" s="1028"/>
      <c r="BNC124" s="1028"/>
      <c r="BND124" s="1028"/>
      <c r="BNE124" s="1028"/>
      <c r="BNF124" s="1028"/>
      <c r="BNG124" s="1028"/>
      <c r="BNH124" s="1028"/>
      <c r="BNI124" s="1028"/>
      <c r="BNJ124" s="1028"/>
      <c r="BNK124" s="1028"/>
      <c r="BNL124" s="1028"/>
      <c r="BNM124" s="1028"/>
      <c r="BNN124" s="1028"/>
      <c r="BNO124" s="1028"/>
      <c r="BNP124" s="1028"/>
      <c r="BNQ124" s="1028"/>
      <c r="BNR124" s="1028"/>
      <c r="BNS124" s="1028"/>
      <c r="BNT124" s="1028"/>
      <c r="BNU124" s="1028"/>
      <c r="BNV124" s="1028"/>
      <c r="BNW124" s="1028"/>
      <c r="BNX124" s="1028"/>
      <c r="BNY124" s="1028"/>
      <c r="BNZ124" s="1028"/>
      <c r="BOA124" s="1028"/>
      <c r="BOB124" s="1028"/>
      <c r="BOC124" s="1028"/>
      <c r="BOD124" s="1028"/>
      <c r="BOE124" s="1028"/>
      <c r="BOF124" s="1028"/>
      <c r="BOG124" s="1028"/>
      <c r="BOH124" s="1028"/>
      <c r="BOI124" s="1028"/>
      <c r="BOJ124" s="1028"/>
      <c r="BOK124" s="1028"/>
      <c r="BOL124" s="1028"/>
      <c r="BOM124" s="1028"/>
      <c r="BON124" s="1028"/>
      <c r="BOO124" s="1028"/>
      <c r="BOP124" s="1028"/>
      <c r="BOQ124" s="1028"/>
      <c r="BOR124" s="1028"/>
      <c r="BOS124" s="1028"/>
      <c r="BOT124" s="1028"/>
      <c r="BOU124" s="1028"/>
      <c r="BOV124" s="1028"/>
      <c r="BOW124" s="1028"/>
      <c r="BOX124" s="1028"/>
      <c r="BOY124" s="1028"/>
      <c r="BOZ124" s="1028"/>
      <c r="BPA124" s="1028"/>
      <c r="BPB124" s="1028"/>
      <c r="BPC124" s="1028"/>
      <c r="BPD124" s="1028"/>
      <c r="BPE124" s="1028"/>
      <c r="BPF124" s="1028"/>
      <c r="BPG124" s="1028"/>
      <c r="BPH124" s="1028"/>
      <c r="BPI124" s="1028"/>
      <c r="BPJ124" s="1028"/>
      <c r="BPK124" s="1028"/>
      <c r="BPL124" s="1028"/>
      <c r="BPM124" s="1028"/>
      <c r="BPN124" s="1028"/>
      <c r="BPO124" s="1028"/>
      <c r="BPP124" s="1028"/>
      <c r="BPQ124" s="1028"/>
      <c r="BPR124" s="1028"/>
      <c r="BPS124" s="1028"/>
      <c r="BPT124" s="1028"/>
      <c r="BPU124" s="1028"/>
      <c r="BPV124" s="1028"/>
      <c r="BPW124" s="1028"/>
      <c r="BPX124" s="1028"/>
      <c r="BPY124" s="1028"/>
      <c r="BPZ124" s="1028"/>
      <c r="BQA124" s="1028"/>
      <c r="BQB124" s="1028"/>
      <c r="BQC124" s="1028"/>
      <c r="BQD124" s="1028"/>
      <c r="BQE124" s="1028"/>
      <c r="BQF124" s="1028"/>
      <c r="BQG124" s="1028"/>
      <c r="BQH124" s="1028"/>
      <c r="BQI124" s="1028"/>
      <c r="BQJ124" s="1028"/>
      <c r="BQK124" s="1028"/>
      <c r="BQL124" s="1028"/>
      <c r="BQM124" s="1028"/>
      <c r="BQN124" s="1028"/>
      <c r="BQO124" s="1028"/>
      <c r="BQP124" s="1028"/>
      <c r="BQQ124" s="1028"/>
      <c r="BQR124" s="1028"/>
      <c r="BQS124" s="1028"/>
      <c r="BQT124" s="1028"/>
      <c r="BQU124" s="1028"/>
      <c r="BQV124" s="1028"/>
      <c r="BQW124" s="1028"/>
      <c r="BQX124" s="1028"/>
      <c r="BQY124" s="1028"/>
      <c r="BQZ124" s="1028"/>
      <c r="BRA124" s="1028"/>
      <c r="BRB124" s="1028"/>
      <c r="BRC124" s="1028"/>
      <c r="BRD124" s="1028"/>
      <c r="BRE124" s="1028"/>
      <c r="BRF124" s="1028"/>
      <c r="BRG124" s="1028"/>
      <c r="BRH124" s="1028"/>
      <c r="BRI124" s="1028"/>
      <c r="BRJ124" s="1028"/>
      <c r="BRK124" s="1028"/>
      <c r="BRL124" s="1028"/>
      <c r="BRM124" s="1028"/>
      <c r="BRN124" s="1028"/>
      <c r="BRO124" s="1028"/>
      <c r="BRP124" s="1028"/>
      <c r="BRQ124" s="1028"/>
      <c r="BRR124" s="1028"/>
      <c r="BRS124" s="1028"/>
      <c r="BRT124" s="1028"/>
      <c r="BRU124" s="1028"/>
      <c r="BRV124" s="1028"/>
      <c r="BRW124" s="1028"/>
      <c r="BRX124" s="1028"/>
      <c r="BRY124" s="1028"/>
      <c r="BRZ124" s="1028"/>
      <c r="BSA124" s="1028"/>
      <c r="BSB124" s="1028"/>
      <c r="BSC124" s="1028"/>
      <c r="BSD124" s="1028"/>
      <c r="BSE124" s="1028"/>
      <c r="BSF124" s="1028"/>
      <c r="BSG124" s="1028"/>
      <c r="BSH124" s="1028"/>
      <c r="BSI124" s="1028"/>
      <c r="BSJ124" s="1028"/>
      <c r="BSK124" s="1028"/>
      <c r="BSL124" s="1028"/>
      <c r="BSM124" s="1028"/>
      <c r="BSN124" s="1028"/>
      <c r="BSO124" s="1028"/>
      <c r="BSP124" s="1028"/>
      <c r="BSQ124" s="1028"/>
      <c r="BSR124" s="1028"/>
      <c r="BSS124" s="1028"/>
      <c r="BST124" s="1028"/>
      <c r="BSU124" s="1028"/>
      <c r="BSV124" s="1028"/>
      <c r="BSW124" s="1028"/>
      <c r="BSX124" s="1028"/>
      <c r="BSY124" s="1028"/>
      <c r="BSZ124" s="1028"/>
      <c r="BTA124" s="1028"/>
      <c r="BTB124" s="1028"/>
      <c r="BTC124" s="1028"/>
      <c r="BTD124" s="1028"/>
      <c r="BTE124" s="1028"/>
      <c r="BTF124" s="1028"/>
      <c r="BTG124" s="1028"/>
      <c r="BTH124" s="1028"/>
      <c r="BTI124" s="1028"/>
      <c r="BTJ124" s="1028"/>
      <c r="BTK124" s="1028"/>
      <c r="BTL124" s="1028"/>
      <c r="BTM124" s="1028"/>
      <c r="BTN124" s="1028"/>
      <c r="BTO124" s="1028"/>
      <c r="BTP124" s="1028"/>
      <c r="BTQ124" s="1028"/>
      <c r="BTR124" s="1028"/>
      <c r="BTS124" s="1028"/>
      <c r="BTT124" s="1028"/>
      <c r="BTU124" s="1028"/>
      <c r="BTV124" s="1028"/>
      <c r="BTW124" s="1028"/>
      <c r="BTX124" s="1028"/>
      <c r="BTY124" s="1028"/>
      <c r="BTZ124" s="1028"/>
      <c r="BUA124" s="1028"/>
      <c r="BUB124" s="1028"/>
      <c r="BUC124" s="1028"/>
      <c r="BUD124" s="1028"/>
      <c r="BUE124" s="1028"/>
      <c r="BUF124" s="1028"/>
      <c r="BUG124" s="1028"/>
      <c r="BUH124" s="1028"/>
      <c r="BUI124" s="1028"/>
      <c r="BUJ124" s="1028"/>
      <c r="BUK124" s="1028"/>
      <c r="BUL124" s="1028"/>
      <c r="BUM124" s="1028"/>
      <c r="BUN124" s="1028"/>
      <c r="BUO124" s="1028"/>
      <c r="BUP124" s="1028"/>
      <c r="BUQ124" s="1028"/>
      <c r="BUR124" s="1028"/>
      <c r="BUS124" s="1028"/>
      <c r="BUT124" s="1028"/>
      <c r="BUU124" s="1028"/>
      <c r="BUV124" s="1028"/>
      <c r="BUW124" s="1028"/>
      <c r="BUX124" s="1028"/>
      <c r="BUY124" s="1028"/>
      <c r="BUZ124" s="1028"/>
      <c r="BVA124" s="1028"/>
      <c r="BVB124" s="1028"/>
      <c r="BVC124" s="1028"/>
      <c r="BVD124" s="1028"/>
      <c r="BVE124" s="1028"/>
      <c r="BVF124" s="1028"/>
      <c r="BVG124" s="1028"/>
      <c r="BVH124" s="1028"/>
      <c r="BVI124" s="1028"/>
      <c r="BVJ124" s="1028"/>
      <c r="BVK124" s="1028"/>
      <c r="BVL124" s="1028"/>
      <c r="BVM124" s="1028"/>
      <c r="BVN124" s="1028"/>
      <c r="BVO124" s="1028"/>
      <c r="BVP124" s="1028"/>
      <c r="BVQ124" s="1028"/>
      <c r="BVR124" s="1028"/>
      <c r="BVS124" s="1028"/>
      <c r="BVT124" s="1028"/>
      <c r="BVU124" s="1028"/>
      <c r="BVV124" s="1028"/>
      <c r="BVW124" s="1028"/>
      <c r="BVX124" s="1028"/>
      <c r="BVY124" s="1028"/>
      <c r="BVZ124" s="1028"/>
      <c r="BWA124" s="1028"/>
      <c r="BWB124" s="1028"/>
      <c r="BWC124" s="1028"/>
      <c r="BWD124" s="1028"/>
      <c r="BWE124" s="1028"/>
      <c r="BWF124" s="1028"/>
      <c r="BWG124" s="1028"/>
      <c r="BWH124" s="1028"/>
      <c r="BWI124" s="1028"/>
      <c r="BWJ124" s="1028"/>
      <c r="BWK124" s="1028"/>
      <c r="BWL124" s="1028"/>
      <c r="BWM124" s="1028"/>
      <c r="BWN124" s="1028"/>
      <c r="BWO124" s="1028"/>
      <c r="BWP124" s="1028"/>
      <c r="BWQ124" s="1028"/>
      <c r="BWR124" s="1028"/>
      <c r="BWS124" s="1028"/>
      <c r="BWT124" s="1028"/>
      <c r="BWU124" s="1028"/>
      <c r="BWV124" s="1028"/>
      <c r="BWW124" s="1028"/>
      <c r="BWX124" s="1028"/>
      <c r="BWY124" s="1028"/>
      <c r="BWZ124" s="1028"/>
      <c r="BXA124" s="1028"/>
      <c r="BXB124" s="1028"/>
      <c r="BXC124" s="1028"/>
      <c r="BXD124" s="1028"/>
      <c r="BXE124" s="1028"/>
      <c r="BXF124" s="1028"/>
      <c r="BXG124" s="1028"/>
      <c r="BXH124" s="1028"/>
      <c r="BXI124" s="1028"/>
      <c r="BXJ124" s="1028"/>
      <c r="BXK124" s="1028"/>
      <c r="BXL124" s="1028"/>
      <c r="BXM124" s="1028"/>
      <c r="BXN124" s="1028"/>
      <c r="BXO124" s="1028"/>
      <c r="BXP124" s="1028"/>
      <c r="BXQ124" s="1028"/>
      <c r="BXR124" s="1028"/>
      <c r="BXS124" s="1028"/>
      <c r="BXT124" s="1028"/>
      <c r="BXU124" s="1028"/>
      <c r="BXV124" s="1028"/>
      <c r="BXW124" s="1028"/>
      <c r="BXX124" s="1028"/>
      <c r="BXY124" s="1028"/>
      <c r="BXZ124" s="1028"/>
      <c r="BYA124" s="1028"/>
      <c r="BYB124" s="1028"/>
      <c r="BYC124" s="1028"/>
      <c r="BYD124" s="1028"/>
      <c r="BYE124" s="1028"/>
      <c r="BYF124" s="1028"/>
      <c r="BYG124" s="1028"/>
      <c r="BYH124" s="1028"/>
      <c r="BYI124" s="1028"/>
      <c r="BYJ124" s="1028"/>
      <c r="BYK124" s="1028"/>
      <c r="BYL124" s="1028"/>
      <c r="BYM124" s="1028"/>
      <c r="BYN124" s="1028"/>
      <c r="BYO124" s="1028"/>
      <c r="BYP124" s="1028"/>
      <c r="BYQ124" s="1028"/>
      <c r="BYR124" s="1028"/>
      <c r="BYS124" s="1028"/>
      <c r="BYT124" s="1028"/>
      <c r="BYU124" s="1028"/>
      <c r="BYV124" s="1028"/>
      <c r="BYW124" s="1028"/>
      <c r="BYX124" s="1028"/>
      <c r="BYY124" s="1028"/>
      <c r="BYZ124" s="1028"/>
      <c r="BZA124" s="1028"/>
      <c r="BZB124" s="1028"/>
      <c r="BZC124" s="1028"/>
      <c r="BZD124" s="1028"/>
      <c r="BZE124" s="1028"/>
      <c r="BZF124" s="1028"/>
      <c r="BZG124" s="1028"/>
      <c r="BZH124" s="1028"/>
      <c r="BZI124" s="1028"/>
      <c r="BZJ124" s="1028"/>
      <c r="BZK124" s="1028"/>
      <c r="BZL124" s="1028"/>
      <c r="BZM124" s="1028"/>
      <c r="BZN124" s="1028"/>
      <c r="BZO124" s="1028"/>
      <c r="BZP124" s="1028"/>
      <c r="BZQ124" s="1028"/>
      <c r="BZR124" s="1028"/>
      <c r="BZS124" s="1028"/>
      <c r="BZT124" s="1028"/>
      <c r="BZU124" s="1028"/>
      <c r="BZV124" s="1028"/>
      <c r="BZW124" s="1028"/>
      <c r="BZX124" s="1028"/>
      <c r="BZY124" s="1028"/>
      <c r="BZZ124" s="1028"/>
      <c r="CAA124" s="1028"/>
      <c r="CAB124" s="1028"/>
      <c r="CAC124" s="1028"/>
      <c r="CAD124" s="1028"/>
      <c r="CAE124" s="1028"/>
      <c r="CAF124" s="1028"/>
      <c r="CAG124" s="1028"/>
      <c r="CAH124" s="1028"/>
      <c r="CAI124" s="1028"/>
      <c r="CAJ124" s="1028"/>
      <c r="CAK124" s="1028"/>
      <c r="CAL124" s="1028"/>
      <c r="CAM124" s="1028"/>
      <c r="CAN124" s="1028"/>
      <c r="CAO124" s="1028"/>
      <c r="CAP124" s="1028"/>
      <c r="CAQ124" s="1028"/>
      <c r="CAR124" s="1028"/>
      <c r="CAS124" s="1028"/>
      <c r="CAT124" s="1028"/>
      <c r="CAU124" s="1028"/>
      <c r="CAV124" s="1028"/>
      <c r="CAW124" s="1028"/>
      <c r="CAX124" s="1028"/>
      <c r="CAY124" s="1028"/>
      <c r="CAZ124" s="1028"/>
      <c r="CBA124" s="1028"/>
      <c r="CBB124" s="1028"/>
      <c r="CBC124" s="1028"/>
      <c r="CBD124" s="1028"/>
      <c r="CBE124" s="1028"/>
      <c r="CBF124" s="1028"/>
      <c r="CBG124" s="1028"/>
      <c r="CBH124" s="1028"/>
      <c r="CBI124" s="1028"/>
      <c r="CBJ124" s="1028"/>
      <c r="CBK124" s="1028"/>
      <c r="CBL124" s="1028"/>
      <c r="CBM124" s="1028"/>
      <c r="CBN124" s="1028"/>
      <c r="CBO124" s="1028"/>
      <c r="CBP124" s="1028"/>
      <c r="CBQ124" s="1028"/>
      <c r="CBR124" s="1028"/>
      <c r="CBS124" s="1028"/>
      <c r="CBT124" s="1028"/>
      <c r="CBU124" s="1028"/>
      <c r="CBV124" s="1028"/>
      <c r="CBW124" s="1028"/>
      <c r="CBX124" s="1028"/>
      <c r="CBY124" s="1028"/>
      <c r="CBZ124" s="1028"/>
      <c r="CCA124" s="1028"/>
      <c r="CCB124" s="1028"/>
      <c r="CCC124" s="1028"/>
      <c r="CCD124" s="1028"/>
      <c r="CCE124" s="1028"/>
      <c r="CCF124" s="1028"/>
      <c r="CCG124" s="1028"/>
      <c r="CCH124" s="1028"/>
      <c r="CCI124" s="1028"/>
      <c r="CCJ124" s="1028"/>
      <c r="CCK124" s="1028"/>
      <c r="CCL124" s="1028"/>
      <c r="CCM124" s="1028"/>
      <c r="CCN124" s="1028"/>
      <c r="CCO124" s="1028"/>
      <c r="CCP124" s="1028"/>
      <c r="CCQ124" s="1028"/>
      <c r="CCR124" s="1028"/>
      <c r="CCS124" s="1028"/>
      <c r="CCT124" s="1028"/>
      <c r="CCU124" s="1028"/>
      <c r="CCV124" s="1028"/>
      <c r="CCW124" s="1028"/>
      <c r="CCX124" s="1028"/>
      <c r="CCY124" s="1028"/>
      <c r="CCZ124" s="1028"/>
      <c r="CDA124" s="1028"/>
      <c r="CDB124" s="1028"/>
      <c r="CDC124" s="1028"/>
      <c r="CDD124" s="1028"/>
      <c r="CDE124" s="1028"/>
      <c r="CDF124" s="1028"/>
      <c r="CDG124" s="1028"/>
      <c r="CDH124" s="1028"/>
      <c r="CDI124" s="1028"/>
      <c r="CDJ124" s="1028"/>
      <c r="CDK124" s="1028"/>
      <c r="CDL124" s="1028"/>
      <c r="CDM124" s="1028"/>
      <c r="CDN124" s="1028"/>
      <c r="CDO124" s="1028"/>
      <c r="CDP124" s="1028"/>
      <c r="CDQ124" s="1028"/>
      <c r="CDR124" s="1028"/>
      <c r="CDS124" s="1028"/>
      <c r="CDT124" s="1028"/>
      <c r="CDU124" s="1028"/>
      <c r="CDV124" s="1028"/>
      <c r="CDW124" s="1028"/>
      <c r="CDX124" s="1028"/>
      <c r="CDY124" s="1028"/>
      <c r="CDZ124" s="1028"/>
      <c r="CEA124" s="1028"/>
      <c r="CEB124" s="1028"/>
      <c r="CEC124" s="1028"/>
      <c r="CED124" s="1028"/>
      <c r="CEE124" s="1028"/>
      <c r="CEF124" s="1028"/>
      <c r="CEG124" s="1028"/>
      <c r="CEH124" s="1028"/>
      <c r="CEI124" s="1028"/>
      <c r="CEJ124" s="1028"/>
      <c r="CEK124" s="1028"/>
      <c r="CEL124" s="1028"/>
      <c r="CEM124" s="1028"/>
      <c r="CEN124" s="1028"/>
      <c r="CEO124" s="1028"/>
      <c r="CEP124" s="1028"/>
      <c r="CEQ124" s="1028"/>
      <c r="CER124" s="1028"/>
      <c r="CES124" s="1028"/>
      <c r="CET124" s="1028"/>
      <c r="CEU124" s="1028"/>
      <c r="CEV124" s="1028"/>
      <c r="CEW124" s="1028"/>
      <c r="CEX124" s="1028"/>
      <c r="CEY124" s="1028"/>
      <c r="CEZ124" s="1028"/>
      <c r="CFA124" s="1028"/>
      <c r="CFB124" s="1028"/>
      <c r="CFC124" s="1028"/>
      <c r="CFD124" s="1028"/>
      <c r="CFE124" s="1028"/>
      <c r="CFF124" s="1028"/>
      <c r="CFG124" s="1028"/>
      <c r="CFH124" s="1028"/>
      <c r="CFI124" s="1028"/>
      <c r="CFJ124" s="1028"/>
      <c r="CFK124" s="1028"/>
      <c r="CFL124" s="1028"/>
      <c r="CFM124" s="1028"/>
      <c r="CFN124" s="1028"/>
      <c r="CFO124" s="1028"/>
      <c r="CFP124" s="1028"/>
      <c r="CFQ124" s="1028"/>
      <c r="CFR124" s="1028"/>
      <c r="CFS124" s="1028"/>
      <c r="CFT124" s="1028"/>
      <c r="CFU124" s="1028"/>
      <c r="CFV124" s="1028"/>
      <c r="CFW124" s="1028"/>
      <c r="CFX124" s="1028"/>
      <c r="CFY124" s="1028"/>
      <c r="CFZ124" s="1028"/>
      <c r="CGA124" s="1028"/>
      <c r="CGB124" s="1028"/>
      <c r="CGC124" s="1028"/>
      <c r="CGD124" s="1028"/>
      <c r="CGE124" s="1028"/>
      <c r="CGF124" s="1028"/>
      <c r="CGG124" s="1028"/>
      <c r="CGH124" s="1028"/>
      <c r="CGI124" s="1028"/>
      <c r="CGJ124" s="1028"/>
      <c r="CGK124" s="1028"/>
      <c r="CGL124" s="1028"/>
      <c r="CGM124" s="1028"/>
      <c r="CGN124" s="1028"/>
      <c r="CGO124" s="1028"/>
      <c r="CGP124" s="1028"/>
      <c r="CGQ124" s="1028"/>
      <c r="CGR124" s="1028"/>
      <c r="CGS124" s="1028"/>
      <c r="CGT124" s="1028"/>
      <c r="CGU124" s="1028"/>
      <c r="CGV124" s="1028"/>
      <c r="CGW124" s="1028"/>
      <c r="CGX124" s="1028"/>
      <c r="CGY124" s="1028"/>
      <c r="CGZ124" s="1028"/>
      <c r="CHA124" s="1028"/>
      <c r="CHB124" s="1028"/>
      <c r="CHC124" s="1028"/>
      <c r="CHD124" s="1028"/>
      <c r="CHE124" s="1028"/>
      <c r="CHF124" s="1028"/>
      <c r="CHG124" s="1028"/>
      <c r="CHH124" s="1028"/>
      <c r="CHI124" s="1028"/>
      <c r="CHJ124" s="1028"/>
      <c r="CHK124" s="1028"/>
      <c r="CHL124" s="1028"/>
      <c r="CHM124" s="1028"/>
      <c r="CHN124" s="1028"/>
      <c r="CHO124" s="1028"/>
      <c r="CHP124" s="1028"/>
      <c r="CHQ124" s="1028"/>
      <c r="CHR124" s="1028"/>
      <c r="CHS124" s="1028"/>
      <c r="CHT124" s="1028"/>
      <c r="CHU124" s="1028"/>
      <c r="CHV124" s="1028"/>
      <c r="CHW124" s="1028"/>
      <c r="CHX124" s="1028"/>
      <c r="CHY124" s="1028"/>
      <c r="CHZ124" s="1028"/>
      <c r="CIA124" s="1028"/>
      <c r="CIB124" s="1028"/>
      <c r="CIC124" s="1028"/>
      <c r="CID124" s="1028"/>
      <c r="CIE124" s="1028"/>
      <c r="CIF124" s="1028"/>
      <c r="CIG124" s="1028"/>
      <c r="CIH124" s="1028"/>
      <c r="CII124" s="1028"/>
      <c r="CIJ124" s="1028"/>
      <c r="CIK124" s="1028"/>
      <c r="CIL124" s="1028"/>
      <c r="CIM124" s="1028"/>
      <c r="CIN124" s="1028"/>
      <c r="CIO124" s="1028"/>
      <c r="CIP124" s="1028"/>
      <c r="CIQ124" s="1028"/>
      <c r="CIR124" s="1028"/>
      <c r="CIS124" s="1028"/>
      <c r="CIT124" s="1028"/>
      <c r="CIU124" s="1028"/>
      <c r="CIV124" s="1028"/>
      <c r="CIW124" s="1028"/>
      <c r="CIX124" s="1028"/>
      <c r="CIY124" s="1028"/>
      <c r="CIZ124" s="1028"/>
      <c r="CJA124" s="1028"/>
      <c r="CJB124" s="1028"/>
      <c r="CJC124" s="1028"/>
      <c r="CJD124" s="1028"/>
      <c r="CJE124" s="1028"/>
      <c r="CJF124" s="1028"/>
      <c r="CJG124" s="1028"/>
      <c r="CJH124" s="1028"/>
      <c r="CJI124" s="1028"/>
      <c r="CJJ124" s="1028"/>
      <c r="CJK124" s="1028"/>
      <c r="CJL124" s="1028"/>
      <c r="CJM124" s="1028"/>
      <c r="CJN124" s="1028"/>
      <c r="CJO124" s="1028"/>
      <c r="CJP124" s="1028"/>
      <c r="CJQ124" s="1028"/>
      <c r="CJR124" s="1028"/>
      <c r="CJS124" s="1028"/>
      <c r="CJT124" s="1028"/>
      <c r="CJU124" s="1028"/>
      <c r="CJV124" s="1028"/>
      <c r="CJW124" s="1028"/>
      <c r="CJX124" s="1028"/>
      <c r="CJY124" s="1028"/>
      <c r="CJZ124" s="1028"/>
      <c r="CKA124" s="1028"/>
      <c r="CKB124" s="1028"/>
      <c r="CKC124" s="1028"/>
      <c r="CKD124" s="1028"/>
      <c r="CKE124" s="1028"/>
      <c r="CKF124" s="1028"/>
      <c r="CKG124" s="1028"/>
      <c r="CKH124" s="1028"/>
      <c r="CKI124" s="1028"/>
      <c r="CKJ124" s="1028"/>
      <c r="CKK124" s="1028"/>
      <c r="CKL124" s="1028"/>
      <c r="CKM124" s="1028"/>
      <c r="CKN124" s="1028"/>
      <c r="CKO124" s="1028"/>
      <c r="CKP124" s="1028"/>
      <c r="CKQ124" s="1028"/>
      <c r="CKR124" s="1028"/>
      <c r="CKS124" s="1028"/>
      <c r="CKT124" s="1028"/>
      <c r="CKU124" s="1028"/>
      <c r="CKV124" s="1028"/>
      <c r="CKW124" s="1028"/>
      <c r="CKX124" s="1028"/>
      <c r="CKY124" s="1028"/>
      <c r="CKZ124" s="1028"/>
      <c r="CLA124" s="1028"/>
      <c r="CLB124" s="1028"/>
      <c r="CLC124" s="1028"/>
      <c r="CLD124" s="1028"/>
      <c r="CLE124" s="1028"/>
      <c r="CLF124" s="1028"/>
      <c r="CLG124" s="1028"/>
      <c r="CLH124" s="1028"/>
      <c r="CLI124" s="1028"/>
      <c r="CLJ124" s="1028"/>
      <c r="CLK124" s="1028"/>
      <c r="CLL124" s="1028"/>
      <c r="CLM124" s="1028"/>
      <c r="CLN124" s="1028"/>
      <c r="CLO124" s="1028"/>
      <c r="CLP124" s="1028"/>
      <c r="CLQ124" s="1028"/>
      <c r="CLR124" s="1028"/>
      <c r="CLS124" s="1028"/>
      <c r="CLT124" s="1028"/>
      <c r="CLU124" s="1028"/>
      <c r="CLV124" s="1028"/>
      <c r="CLW124" s="1028"/>
      <c r="CLX124" s="1028"/>
      <c r="CLY124" s="1028"/>
      <c r="CLZ124" s="1028"/>
      <c r="CMA124" s="1028"/>
      <c r="CMB124" s="1028"/>
      <c r="CMC124" s="1028"/>
      <c r="CMD124" s="1028"/>
      <c r="CME124" s="1028"/>
      <c r="CMF124" s="1028"/>
      <c r="CMG124" s="1028"/>
      <c r="CMH124" s="1028"/>
      <c r="CMI124" s="1028"/>
      <c r="CMJ124" s="1028"/>
      <c r="CMK124" s="1028"/>
      <c r="CML124" s="1028"/>
      <c r="CMM124" s="1028"/>
      <c r="CMN124" s="1028"/>
      <c r="CMO124" s="1028"/>
      <c r="CMP124" s="1028"/>
      <c r="CMQ124" s="1028"/>
      <c r="CMR124" s="1028"/>
      <c r="CMS124" s="1028"/>
      <c r="CMT124" s="1028"/>
      <c r="CMU124" s="1028"/>
      <c r="CMV124" s="1028"/>
      <c r="CMW124" s="1028"/>
      <c r="CMX124" s="1028"/>
      <c r="CMY124" s="1028"/>
      <c r="CMZ124" s="1028"/>
      <c r="CNA124" s="1028"/>
      <c r="CNB124" s="1028"/>
      <c r="CNC124" s="1028"/>
      <c r="CND124" s="1028"/>
      <c r="CNE124" s="1028"/>
      <c r="CNF124" s="1028"/>
      <c r="CNG124" s="1028"/>
      <c r="CNH124" s="1028"/>
      <c r="CNI124" s="1028"/>
      <c r="CNJ124" s="1028"/>
      <c r="CNK124" s="1028"/>
      <c r="CNL124" s="1028"/>
      <c r="CNM124" s="1028"/>
      <c r="CNN124" s="1028"/>
      <c r="CNO124" s="1028"/>
      <c r="CNP124" s="1028"/>
      <c r="CNQ124" s="1028"/>
      <c r="CNR124" s="1028"/>
      <c r="CNS124" s="1028"/>
      <c r="CNT124" s="1028"/>
      <c r="CNU124" s="1028"/>
      <c r="CNV124" s="1028"/>
      <c r="CNW124" s="1028"/>
      <c r="CNX124" s="1028"/>
      <c r="CNY124" s="1028"/>
      <c r="CNZ124" s="1028"/>
      <c r="COA124" s="1028"/>
      <c r="COB124" s="1028"/>
      <c r="COC124" s="1028"/>
      <c r="COD124" s="1028"/>
      <c r="COE124" s="1028"/>
      <c r="COF124" s="1028"/>
      <c r="COG124" s="1028"/>
      <c r="COH124" s="1028"/>
      <c r="COI124" s="1028"/>
      <c r="COJ124" s="1028"/>
      <c r="COK124" s="1028"/>
      <c r="COL124" s="1028"/>
      <c r="COM124" s="1028"/>
      <c r="CON124" s="1028"/>
      <c r="COO124" s="1028"/>
      <c r="COP124" s="1028"/>
      <c r="COQ124" s="1028"/>
      <c r="COR124" s="1028"/>
      <c r="COS124" s="1028"/>
      <c r="COT124" s="1028"/>
      <c r="COU124" s="1028"/>
      <c r="COV124" s="1028"/>
      <c r="COW124" s="1028"/>
      <c r="COX124" s="1028"/>
      <c r="COY124" s="1028"/>
      <c r="COZ124" s="1028"/>
      <c r="CPA124" s="1028"/>
      <c r="CPB124" s="1028"/>
      <c r="CPC124" s="1028"/>
      <c r="CPD124" s="1028"/>
      <c r="CPE124" s="1028"/>
      <c r="CPF124" s="1028"/>
      <c r="CPG124" s="1028"/>
      <c r="CPH124" s="1028"/>
      <c r="CPI124" s="1028"/>
      <c r="CPJ124" s="1028"/>
      <c r="CPK124" s="1028"/>
      <c r="CPL124" s="1028"/>
      <c r="CPM124" s="1028"/>
      <c r="CPN124" s="1028"/>
      <c r="CPO124" s="1028"/>
      <c r="CPP124" s="1028"/>
      <c r="CPQ124" s="1028"/>
      <c r="CPR124" s="1028"/>
      <c r="CPS124" s="1028"/>
      <c r="CPT124" s="1028"/>
      <c r="CPU124" s="1028"/>
      <c r="CPV124" s="1028"/>
      <c r="CPW124" s="1028"/>
      <c r="CPX124" s="1028"/>
      <c r="CPY124" s="1028"/>
      <c r="CPZ124" s="1028"/>
      <c r="CQA124" s="1028"/>
      <c r="CQB124" s="1028"/>
      <c r="CQC124" s="1028"/>
      <c r="CQD124" s="1028"/>
      <c r="CQE124" s="1028"/>
      <c r="CQF124" s="1028"/>
      <c r="CQG124" s="1028"/>
      <c r="CQH124" s="1028"/>
      <c r="CQI124" s="1028"/>
      <c r="CQJ124" s="1028"/>
      <c r="CQK124" s="1028"/>
      <c r="CQL124" s="1028"/>
      <c r="CQM124" s="1028"/>
      <c r="CQN124" s="1028"/>
      <c r="CQO124" s="1028"/>
      <c r="CQP124" s="1028"/>
      <c r="CQQ124" s="1028"/>
      <c r="CQR124" s="1028"/>
      <c r="CQS124" s="1028"/>
      <c r="CQT124" s="1028"/>
      <c r="CQU124" s="1028"/>
      <c r="CQV124" s="1028"/>
      <c r="CQW124" s="1028"/>
      <c r="CQX124" s="1028"/>
      <c r="CQY124" s="1028"/>
      <c r="CQZ124" s="1028"/>
      <c r="CRA124" s="1028"/>
      <c r="CRB124" s="1028"/>
      <c r="CRC124" s="1028"/>
      <c r="CRD124" s="1028"/>
      <c r="CRE124" s="1028"/>
      <c r="CRF124" s="1028"/>
      <c r="CRG124" s="1028"/>
      <c r="CRH124" s="1028"/>
      <c r="CRI124" s="1028"/>
      <c r="CRJ124" s="1028"/>
      <c r="CRK124" s="1028"/>
      <c r="CRL124" s="1028"/>
      <c r="CRM124" s="1028"/>
      <c r="CRN124" s="1028"/>
      <c r="CRO124" s="1028"/>
      <c r="CRP124" s="1028"/>
      <c r="CRQ124" s="1028"/>
      <c r="CRR124" s="1028"/>
      <c r="CRS124" s="1028"/>
      <c r="CRT124" s="1028"/>
      <c r="CRU124" s="1028"/>
      <c r="CRV124" s="1028"/>
      <c r="CRW124" s="1028"/>
      <c r="CRX124" s="1028"/>
      <c r="CRY124" s="1028"/>
      <c r="CRZ124" s="1028"/>
      <c r="CSA124" s="1028"/>
      <c r="CSB124" s="1028"/>
      <c r="CSC124" s="1028"/>
      <c r="CSD124" s="1028"/>
      <c r="CSE124" s="1028"/>
      <c r="CSF124" s="1028"/>
      <c r="CSG124" s="1028"/>
      <c r="CSH124" s="1028"/>
      <c r="CSI124" s="1028"/>
      <c r="CSJ124" s="1028"/>
      <c r="CSK124" s="1028"/>
      <c r="CSL124" s="1028"/>
      <c r="CSM124" s="1028"/>
      <c r="CSN124" s="1028"/>
      <c r="CSO124" s="1028"/>
      <c r="CSP124" s="1028"/>
      <c r="CSQ124" s="1028"/>
      <c r="CSR124" s="1028"/>
      <c r="CSS124" s="1028"/>
      <c r="CST124" s="1028"/>
      <c r="CSU124" s="1028"/>
      <c r="CSV124" s="1028"/>
      <c r="CSW124" s="1028"/>
      <c r="CSX124" s="1028"/>
      <c r="CSY124" s="1028"/>
      <c r="CSZ124" s="1028"/>
      <c r="CTA124" s="1028"/>
      <c r="CTB124" s="1028"/>
      <c r="CTC124" s="1028"/>
      <c r="CTD124" s="1028"/>
      <c r="CTE124" s="1028"/>
    </row>
    <row r="125" spans="1:2553" x14ac:dyDescent="0.2">
      <c r="B125" s="1148" t="s">
        <v>3294</v>
      </c>
      <c r="C125" s="1149" t="s">
        <v>731</v>
      </c>
      <c r="D125" s="1149" t="s">
        <v>2343</v>
      </c>
      <c r="E125" s="1149" t="s">
        <v>5</v>
      </c>
      <c r="F125" s="1149" t="s">
        <v>35</v>
      </c>
      <c r="G125" s="1149">
        <v>17.829183</v>
      </c>
      <c r="H125" s="1149">
        <v>101.556969</v>
      </c>
      <c r="I125" s="1149" t="s">
        <v>2982</v>
      </c>
      <c r="J125" s="1149" t="s">
        <v>3038</v>
      </c>
      <c r="K125" s="977" t="s">
        <v>11</v>
      </c>
      <c r="L125" s="977" t="s">
        <v>10</v>
      </c>
      <c r="M125" s="1150">
        <v>2028</v>
      </c>
      <c r="N125" s="1151">
        <v>684</v>
      </c>
      <c r="O125" s="1152">
        <v>5015</v>
      </c>
      <c r="P125" s="1149" t="s">
        <v>0</v>
      </c>
      <c r="Q125" s="1149">
        <v>25</v>
      </c>
      <c r="R125" s="1152">
        <v>1144</v>
      </c>
      <c r="S125" s="1149">
        <v>66.8</v>
      </c>
      <c r="T125" s="1149">
        <v>81</v>
      </c>
      <c r="U125" s="1152">
        <v>2935</v>
      </c>
      <c r="V125" s="1152">
        <v>2073</v>
      </c>
      <c r="W125" s="1149"/>
      <c r="X125" s="1149">
        <v>10</v>
      </c>
      <c r="Y125" s="1149">
        <v>90</v>
      </c>
      <c r="Z125" s="1149">
        <v>0</v>
      </c>
      <c r="AA125" s="1149">
        <v>0</v>
      </c>
      <c r="AB125" s="1149">
        <v>0</v>
      </c>
      <c r="AC125" s="1149">
        <v>0</v>
      </c>
      <c r="AD125" s="1149">
        <v>0</v>
      </c>
      <c r="AE125" s="1153"/>
      <c r="AF125" s="1153" t="s">
        <v>730</v>
      </c>
      <c r="AG125" s="1153"/>
      <c r="AH125" s="1153"/>
      <c r="AI125" s="1154" t="s">
        <v>728</v>
      </c>
    </row>
    <row r="126" spans="1:2553" x14ac:dyDescent="0.2">
      <c r="B126" s="1035" t="s">
        <v>3295</v>
      </c>
      <c r="C126" s="1036" t="s">
        <v>729</v>
      </c>
      <c r="D126" s="1036" t="s">
        <v>2343</v>
      </c>
      <c r="E126" s="1036" t="s">
        <v>5</v>
      </c>
      <c r="F126" s="1036" t="s">
        <v>20</v>
      </c>
      <c r="G126" s="1036">
        <v>18.201038</v>
      </c>
      <c r="H126" s="1149">
        <v>102.050588</v>
      </c>
      <c r="I126" s="1149" t="s">
        <v>3010</v>
      </c>
      <c r="J126" s="1149" t="s">
        <v>3039</v>
      </c>
      <c r="K126" s="996" t="s">
        <v>11</v>
      </c>
      <c r="L126" s="996" t="s">
        <v>431</v>
      </c>
      <c r="M126" s="1155"/>
      <c r="N126" s="1156">
        <v>1079</v>
      </c>
      <c r="O126" s="1157">
        <v>5052</v>
      </c>
      <c r="P126" s="1149">
        <v>2.165</v>
      </c>
      <c r="Q126" s="1036">
        <v>56.2</v>
      </c>
      <c r="R126" s="1157">
        <v>909.9</v>
      </c>
      <c r="S126" s="1036">
        <v>807.7</v>
      </c>
      <c r="T126" s="1036">
        <v>73.540000000000006</v>
      </c>
      <c r="U126" s="1036">
        <v>535</v>
      </c>
      <c r="V126" s="1157">
        <v>1764</v>
      </c>
      <c r="W126" s="1036"/>
      <c r="X126" s="1036">
        <v>10</v>
      </c>
      <c r="Y126" s="1036">
        <v>90</v>
      </c>
      <c r="Z126" s="1036">
        <v>0</v>
      </c>
      <c r="AA126" s="1036">
        <v>0</v>
      </c>
      <c r="AB126" s="1036">
        <v>0</v>
      </c>
      <c r="AC126" s="1036">
        <v>0</v>
      </c>
      <c r="AD126" s="1036">
        <v>0</v>
      </c>
      <c r="AE126" s="1158"/>
      <c r="AF126" s="1158"/>
      <c r="AG126" s="1158"/>
      <c r="AH126" s="1159"/>
      <c r="AI126" s="1154" t="s">
        <v>3198</v>
      </c>
    </row>
    <row r="127" spans="1:2553" x14ac:dyDescent="0.2">
      <c r="B127" s="1035" t="s">
        <v>3107</v>
      </c>
      <c r="C127" s="1036"/>
      <c r="D127" s="1160"/>
      <c r="E127" s="1036" t="s">
        <v>5</v>
      </c>
      <c r="F127" s="1036" t="s">
        <v>3109</v>
      </c>
      <c r="G127" s="1036">
        <v>16.736273000000001</v>
      </c>
      <c r="H127" s="1149">
        <v>106.489723</v>
      </c>
      <c r="I127" s="1149" t="s">
        <v>3042</v>
      </c>
      <c r="J127" s="1149"/>
      <c r="K127" s="1007" t="s">
        <v>11</v>
      </c>
      <c r="L127" s="1007" t="s">
        <v>431</v>
      </c>
      <c r="M127" s="1155">
        <v>2012</v>
      </c>
      <c r="N127" s="1374">
        <v>3.2</v>
      </c>
      <c r="O127" s="1157">
        <v>17.2</v>
      </c>
      <c r="P127" s="1149" t="s">
        <v>0</v>
      </c>
      <c r="Q127" s="1036">
        <v>4</v>
      </c>
      <c r="R127" s="1157">
        <v>57</v>
      </c>
      <c r="S127" s="1036" t="s">
        <v>1046</v>
      </c>
      <c r="T127" s="1036"/>
      <c r="U127" s="1036"/>
      <c r="V127" s="1036"/>
      <c r="W127" s="1036"/>
      <c r="X127" s="1036">
        <v>100</v>
      </c>
      <c r="Y127" s="1036">
        <v>0</v>
      </c>
      <c r="Z127" s="1036">
        <v>0</v>
      </c>
      <c r="AA127" s="1036">
        <v>0</v>
      </c>
      <c r="AB127" s="1036">
        <v>0</v>
      </c>
      <c r="AC127" s="1036">
        <v>0</v>
      </c>
      <c r="AD127" s="1036">
        <v>0</v>
      </c>
      <c r="AE127" s="1158"/>
      <c r="AF127" s="1158"/>
      <c r="AG127" s="1158"/>
      <c r="AH127" s="1159" t="s">
        <v>3108</v>
      </c>
      <c r="AI127" s="1154" t="s">
        <v>3110</v>
      </c>
    </row>
    <row r="128" spans="1:2553" x14ac:dyDescent="0.2">
      <c r="B128" s="1035" t="s">
        <v>3296</v>
      </c>
      <c r="C128" s="1036"/>
      <c r="D128" s="1160" t="s">
        <v>2312</v>
      </c>
      <c r="E128" s="1036" t="s">
        <v>5</v>
      </c>
      <c r="F128" s="1036" t="s">
        <v>390</v>
      </c>
      <c r="G128" s="1036">
        <v>13.959072000000001</v>
      </c>
      <c r="H128" s="1149">
        <v>105.98804699999999</v>
      </c>
      <c r="I128" s="1149" t="s">
        <v>2967</v>
      </c>
      <c r="J128" s="1149"/>
      <c r="K128" s="1017" t="s">
        <v>1016</v>
      </c>
      <c r="L128" s="1017" t="s">
        <v>3</v>
      </c>
      <c r="M128" s="1155" t="s">
        <v>0</v>
      </c>
      <c r="N128" s="1378" t="s">
        <v>3297</v>
      </c>
      <c r="O128" s="1157"/>
      <c r="P128" s="1149"/>
      <c r="Q128" s="1036"/>
      <c r="R128" s="1157"/>
      <c r="S128" s="1036"/>
      <c r="T128" s="1036"/>
      <c r="U128" s="1036"/>
      <c r="V128" s="1036"/>
      <c r="W128" s="1036"/>
      <c r="X128" s="1036"/>
      <c r="Y128" s="1036"/>
      <c r="Z128" s="1036"/>
      <c r="AA128" s="1036"/>
      <c r="AB128" s="1036"/>
      <c r="AC128" s="1036"/>
      <c r="AD128" s="1036"/>
      <c r="AE128" s="1158"/>
      <c r="AF128" s="1158"/>
      <c r="AG128" s="1158"/>
      <c r="AH128" s="1159"/>
      <c r="AI128" s="1154"/>
    </row>
    <row r="129" spans="1:2553" x14ac:dyDescent="0.2">
      <c r="B129" s="1161" t="s">
        <v>727</v>
      </c>
      <c r="C129" s="1158"/>
      <c r="D129" s="986" t="s">
        <v>2348</v>
      </c>
      <c r="E129" s="1036" t="s">
        <v>5</v>
      </c>
      <c r="F129" s="1036" t="s">
        <v>740</v>
      </c>
      <c r="G129" s="1036">
        <v>18.261005000000001</v>
      </c>
      <c r="H129" s="1149">
        <v>104.56252499999999</v>
      </c>
      <c r="I129" s="1149" t="s">
        <v>2955</v>
      </c>
      <c r="J129" s="1149" t="s">
        <v>2954</v>
      </c>
      <c r="K129" s="1025" t="s">
        <v>11</v>
      </c>
      <c r="L129" s="1025" t="s">
        <v>3</v>
      </c>
      <c r="M129" s="1155">
        <v>1998</v>
      </c>
      <c r="N129" s="1156">
        <v>240</v>
      </c>
      <c r="O129" s="1157">
        <v>1645</v>
      </c>
      <c r="P129" s="1149" t="s">
        <v>0</v>
      </c>
      <c r="Q129" s="1036">
        <v>27</v>
      </c>
      <c r="R129" s="1036">
        <v>330</v>
      </c>
      <c r="S129" s="1036"/>
      <c r="T129" s="1036"/>
      <c r="U129" s="1157">
        <v>4367</v>
      </c>
      <c r="V129" s="1036">
        <v>270</v>
      </c>
      <c r="W129" s="1036">
        <v>25</v>
      </c>
      <c r="X129" s="1036">
        <v>10</v>
      </c>
      <c r="Y129" s="1036">
        <v>90</v>
      </c>
      <c r="Z129" s="1036">
        <v>0</v>
      </c>
      <c r="AA129" s="1036">
        <v>0</v>
      </c>
      <c r="AB129" s="1036">
        <v>0</v>
      </c>
      <c r="AC129" s="1036">
        <v>0</v>
      </c>
      <c r="AD129" s="1036">
        <v>0</v>
      </c>
      <c r="AE129" s="1158"/>
      <c r="AF129" s="1158"/>
      <c r="AG129" s="1158"/>
      <c r="AH129" s="1159" t="s">
        <v>3276</v>
      </c>
      <c r="AI129" s="1154" t="s">
        <v>3275</v>
      </c>
    </row>
    <row r="130" spans="1:2553" x14ac:dyDescent="0.2">
      <c r="B130" s="1161" t="s">
        <v>726</v>
      </c>
      <c r="C130" s="1158" t="s">
        <v>725</v>
      </c>
      <c r="D130" s="986" t="s">
        <v>2348</v>
      </c>
      <c r="E130" s="1036" t="s">
        <v>5</v>
      </c>
      <c r="F130" s="1036" t="s">
        <v>725</v>
      </c>
      <c r="G130" s="1036">
        <v>18.296111</v>
      </c>
      <c r="H130" s="1149">
        <v>104.63638899999999</v>
      </c>
      <c r="I130" s="1149" t="s">
        <v>2955</v>
      </c>
      <c r="J130" s="1149" t="s">
        <v>2954</v>
      </c>
      <c r="K130" s="987" t="s">
        <v>11</v>
      </c>
      <c r="L130" s="987" t="s">
        <v>3</v>
      </c>
      <c r="M130" s="1155">
        <v>2013</v>
      </c>
      <c r="N130" s="1156">
        <v>60</v>
      </c>
      <c r="O130" s="1157">
        <v>316</v>
      </c>
      <c r="P130" s="1149" t="s">
        <v>0</v>
      </c>
      <c r="Q130" s="1036">
        <v>65</v>
      </c>
      <c r="R130" s="1036">
        <v>480</v>
      </c>
      <c r="S130" s="1157">
        <v>2450</v>
      </c>
      <c r="T130" s="1036">
        <v>105</v>
      </c>
      <c r="U130" s="1036"/>
      <c r="V130" s="1036">
        <v>720</v>
      </c>
      <c r="W130" s="1036"/>
      <c r="X130" s="1036">
        <v>0</v>
      </c>
      <c r="Y130" s="1036">
        <v>100</v>
      </c>
      <c r="Z130" s="1036">
        <v>0</v>
      </c>
      <c r="AA130" s="1036">
        <v>0</v>
      </c>
      <c r="AB130" s="1036">
        <v>0</v>
      </c>
      <c r="AC130" s="1036">
        <v>0</v>
      </c>
      <c r="AD130" s="1036">
        <v>0</v>
      </c>
      <c r="AE130" s="1158"/>
      <c r="AF130" s="1158"/>
      <c r="AG130" s="1158"/>
      <c r="AH130" s="1159" t="s">
        <v>3276</v>
      </c>
      <c r="AI130" s="1154" t="s">
        <v>2685</v>
      </c>
    </row>
    <row r="131" spans="1:2553" s="1029" customFormat="1" ht="12.75" customHeight="1" x14ac:dyDescent="0.2">
      <c r="A131" s="1362"/>
      <c r="B131" s="1162" t="s">
        <v>3008</v>
      </c>
      <c r="C131" s="1163"/>
      <c r="D131" s="1163" t="s">
        <v>2343</v>
      </c>
      <c r="E131" s="1163" t="s">
        <v>5</v>
      </c>
      <c r="F131" s="1163" t="s">
        <v>390</v>
      </c>
      <c r="G131" s="1163">
        <v>19.244171999999999</v>
      </c>
      <c r="H131" s="1163">
        <v>101.81699500000001</v>
      </c>
      <c r="I131" s="1163" t="s">
        <v>3008</v>
      </c>
      <c r="J131" s="1163" t="s">
        <v>3008</v>
      </c>
      <c r="K131" s="987" t="s">
        <v>11</v>
      </c>
      <c r="L131" s="987" t="s">
        <v>3</v>
      </c>
      <c r="M131" s="1163">
        <v>2019</v>
      </c>
      <c r="N131" s="1164">
        <v>1285</v>
      </c>
      <c r="O131" s="1164">
        <v>6035.3</v>
      </c>
      <c r="P131" s="1163" t="s">
        <v>0</v>
      </c>
      <c r="Q131" s="1163">
        <v>32.6</v>
      </c>
      <c r="R131" s="1163">
        <v>820</v>
      </c>
      <c r="S131" s="1165">
        <v>1300</v>
      </c>
      <c r="T131" s="1163">
        <v>49</v>
      </c>
      <c r="U131" s="1165">
        <v>2130</v>
      </c>
      <c r="V131" s="1165">
        <v>2000</v>
      </c>
      <c r="W131" s="1163">
        <v>29</v>
      </c>
      <c r="X131" s="1163">
        <v>10</v>
      </c>
      <c r="Y131" s="1163">
        <v>90</v>
      </c>
      <c r="Z131" s="1163">
        <v>0</v>
      </c>
      <c r="AA131" s="1163">
        <v>0</v>
      </c>
      <c r="AB131" s="1163">
        <v>0</v>
      </c>
      <c r="AC131" s="1163">
        <v>0</v>
      </c>
      <c r="AD131" s="1163">
        <v>0</v>
      </c>
      <c r="AE131" s="1163" t="s">
        <v>724</v>
      </c>
      <c r="AF131" s="1163" t="s">
        <v>3059</v>
      </c>
      <c r="AG131" s="1163"/>
      <c r="AH131" s="1163" t="s">
        <v>3058</v>
      </c>
      <c r="AI131" s="1144" t="s">
        <v>1888</v>
      </c>
      <c r="AJ131" s="1028"/>
      <c r="AK131" s="1028"/>
      <c r="AL131" s="1028"/>
      <c r="AM131" s="1028"/>
      <c r="AN131" s="1028"/>
      <c r="AO131" s="1028"/>
      <c r="AP131" s="1028"/>
      <c r="AQ131" s="1028"/>
      <c r="AR131" s="1028"/>
      <c r="AS131" s="1028"/>
      <c r="AT131" s="1028"/>
      <c r="AU131" s="1028"/>
      <c r="AV131" s="1028"/>
      <c r="AW131" s="1028"/>
      <c r="AX131" s="1028"/>
      <c r="AY131" s="1028"/>
      <c r="AZ131" s="1028"/>
      <c r="BA131" s="1028"/>
      <c r="BB131" s="1028"/>
      <c r="BC131" s="1028"/>
      <c r="BD131" s="1028"/>
      <c r="BE131" s="1028"/>
      <c r="BF131" s="1028"/>
      <c r="BG131" s="1028"/>
      <c r="BH131" s="1028"/>
      <c r="BI131" s="1028"/>
      <c r="BJ131" s="1028"/>
      <c r="BK131" s="1028"/>
      <c r="BL131" s="1028"/>
      <c r="BM131" s="1028"/>
      <c r="BN131" s="1028"/>
      <c r="BO131" s="1028"/>
      <c r="BP131" s="1028"/>
      <c r="BQ131" s="1028"/>
      <c r="BR131" s="1028"/>
      <c r="BS131" s="1028"/>
      <c r="BT131" s="1028"/>
      <c r="BU131" s="1028"/>
      <c r="BV131" s="1028"/>
      <c r="BW131" s="1028"/>
      <c r="BX131" s="1028"/>
      <c r="BY131" s="1028"/>
      <c r="BZ131" s="1028"/>
      <c r="CA131" s="1028"/>
      <c r="CB131" s="1028"/>
      <c r="CC131" s="1028"/>
      <c r="CD131" s="1028"/>
      <c r="CE131" s="1028"/>
      <c r="CF131" s="1028"/>
      <c r="CG131" s="1028"/>
      <c r="CH131" s="1028"/>
      <c r="CI131" s="1028"/>
      <c r="CJ131" s="1028"/>
      <c r="CK131" s="1028"/>
      <c r="CL131" s="1028"/>
      <c r="CM131" s="1028"/>
      <c r="CN131" s="1028"/>
      <c r="CO131" s="1028"/>
      <c r="CP131" s="1028"/>
      <c r="CQ131" s="1028"/>
      <c r="CR131" s="1028"/>
      <c r="CS131" s="1028"/>
      <c r="CT131" s="1028"/>
      <c r="CU131" s="1028"/>
      <c r="CV131" s="1028"/>
      <c r="CW131" s="1028"/>
      <c r="CX131" s="1028"/>
      <c r="CY131" s="1028"/>
      <c r="CZ131" s="1028"/>
      <c r="DA131" s="1028"/>
      <c r="DB131" s="1028"/>
      <c r="DC131" s="1028"/>
      <c r="DD131" s="1028"/>
      <c r="DE131" s="1028"/>
      <c r="DF131" s="1028"/>
      <c r="DG131" s="1028"/>
      <c r="DH131" s="1028"/>
      <c r="DI131" s="1028"/>
      <c r="DJ131" s="1028"/>
      <c r="DK131" s="1028"/>
      <c r="DL131" s="1028"/>
      <c r="DM131" s="1028"/>
      <c r="DN131" s="1028"/>
      <c r="DO131" s="1028"/>
      <c r="DP131" s="1028"/>
      <c r="DQ131" s="1028"/>
      <c r="DR131" s="1028"/>
      <c r="DS131" s="1028"/>
      <c r="DT131" s="1028"/>
      <c r="DU131" s="1028"/>
      <c r="DV131" s="1028"/>
      <c r="DW131" s="1028"/>
      <c r="DX131" s="1028"/>
      <c r="DY131" s="1028"/>
      <c r="DZ131" s="1028"/>
      <c r="EA131" s="1028"/>
      <c r="EB131" s="1028"/>
      <c r="EC131" s="1028"/>
      <c r="ED131" s="1028"/>
      <c r="EE131" s="1028"/>
      <c r="EF131" s="1028"/>
      <c r="EG131" s="1028"/>
      <c r="EH131" s="1028"/>
      <c r="EI131" s="1028"/>
      <c r="EJ131" s="1028"/>
      <c r="EK131" s="1028"/>
      <c r="EL131" s="1028"/>
      <c r="EM131" s="1028"/>
      <c r="EN131" s="1028"/>
      <c r="EO131" s="1028"/>
      <c r="EP131" s="1028"/>
      <c r="EQ131" s="1028"/>
      <c r="ER131" s="1028"/>
      <c r="ES131" s="1028"/>
      <c r="ET131" s="1028"/>
      <c r="EU131" s="1028"/>
      <c r="EV131" s="1028"/>
      <c r="EW131" s="1028"/>
      <c r="EX131" s="1028"/>
      <c r="EY131" s="1028"/>
      <c r="EZ131" s="1028"/>
      <c r="FA131" s="1028"/>
      <c r="FB131" s="1028"/>
      <c r="FC131" s="1028"/>
      <c r="FD131" s="1028"/>
      <c r="FE131" s="1028"/>
      <c r="FF131" s="1028"/>
      <c r="FG131" s="1028"/>
      <c r="FH131" s="1028"/>
      <c r="FI131" s="1028"/>
      <c r="FJ131" s="1028"/>
      <c r="FK131" s="1028"/>
      <c r="FL131" s="1028"/>
      <c r="FM131" s="1028"/>
      <c r="FN131" s="1028"/>
      <c r="FO131" s="1028"/>
      <c r="FP131" s="1028"/>
      <c r="FQ131" s="1028"/>
      <c r="FR131" s="1028"/>
      <c r="FS131" s="1028"/>
      <c r="FT131" s="1028"/>
      <c r="FU131" s="1028"/>
      <c r="FV131" s="1028"/>
      <c r="FW131" s="1028"/>
      <c r="FX131" s="1028"/>
      <c r="FY131" s="1028"/>
      <c r="FZ131" s="1028"/>
      <c r="GA131" s="1028"/>
      <c r="GB131" s="1028"/>
      <c r="GC131" s="1028"/>
      <c r="GD131" s="1028"/>
      <c r="GE131" s="1028"/>
      <c r="GF131" s="1028"/>
      <c r="GG131" s="1028"/>
      <c r="GH131" s="1028"/>
      <c r="GI131" s="1028"/>
      <c r="GJ131" s="1028"/>
      <c r="GK131" s="1028"/>
      <c r="GL131" s="1028"/>
      <c r="GM131" s="1028"/>
      <c r="GN131" s="1028"/>
      <c r="GO131" s="1028"/>
      <c r="GP131" s="1028"/>
      <c r="GQ131" s="1028"/>
      <c r="GR131" s="1028"/>
      <c r="GS131" s="1028"/>
      <c r="GT131" s="1028"/>
      <c r="GU131" s="1028"/>
      <c r="GV131" s="1028"/>
      <c r="GW131" s="1028"/>
      <c r="GX131" s="1028"/>
      <c r="GY131" s="1028"/>
      <c r="GZ131" s="1028"/>
      <c r="HA131" s="1028"/>
      <c r="HB131" s="1028"/>
      <c r="HC131" s="1028"/>
      <c r="HD131" s="1028"/>
      <c r="HE131" s="1028"/>
      <c r="HF131" s="1028"/>
      <c r="HG131" s="1028"/>
      <c r="HH131" s="1028"/>
      <c r="HI131" s="1028"/>
      <c r="HJ131" s="1028"/>
      <c r="HK131" s="1028"/>
      <c r="HL131" s="1028"/>
      <c r="HM131" s="1028"/>
      <c r="HN131" s="1028"/>
      <c r="HO131" s="1028"/>
      <c r="HP131" s="1028"/>
      <c r="HQ131" s="1028"/>
      <c r="HR131" s="1028"/>
      <c r="HS131" s="1028"/>
      <c r="HT131" s="1028"/>
      <c r="HU131" s="1028"/>
      <c r="HV131" s="1028"/>
      <c r="HW131" s="1028"/>
      <c r="HX131" s="1028"/>
      <c r="HY131" s="1028"/>
      <c r="HZ131" s="1028"/>
      <c r="IA131" s="1028"/>
      <c r="IB131" s="1028"/>
      <c r="IC131" s="1028"/>
      <c r="ID131" s="1028"/>
      <c r="IE131" s="1028"/>
      <c r="IF131" s="1028"/>
      <c r="IG131" s="1028"/>
      <c r="IH131" s="1028"/>
      <c r="II131" s="1028"/>
      <c r="IJ131" s="1028"/>
      <c r="IK131" s="1028"/>
      <c r="IL131" s="1028"/>
      <c r="IM131" s="1028"/>
      <c r="IN131" s="1028"/>
      <c r="IO131" s="1028"/>
      <c r="IP131" s="1028"/>
      <c r="IQ131" s="1028"/>
      <c r="IR131" s="1028"/>
      <c r="IS131" s="1028"/>
      <c r="IT131" s="1028"/>
      <c r="IU131" s="1028"/>
      <c r="IV131" s="1028"/>
      <c r="IW131" s="1028"/>
      <c r="IX131" s="1028"/>
      <c r="IY131" s="1028"/>
      <c r="IZ131" s="1028"/>
      <c r="JA131" s="1028"/>
      <c r="JB131" s="1028"/>
      <c r="JC131" s="1028"/>
      <c r="JD131" s="1028"/>
      <c r="JE131" s="1028"/>
      <c r="JF131" s="1028"/>
      <c r="JG131" s="1028"/>
      <c r="JH131" s="1028"/>
      <c r="JI131" s="1028"/>
      <c r="JJ131" s="1028"/>
      <c r="JK131" s="1028"/>
      <c r="JL131" s="1028"/>
      <c r="JM131" s="1028"/>
      <c r="JN131" s="1028"/>
      <c r="JO131" s="1028"/>
      <c r="JP131" s="1028"/>
      <c r="JQ131" s="1028"/>
      <c r="JR131" s="1028"/>
      <c r="JS131" s="1028"/>
      <c r="JT131" s="1028"/>
      <c r="JU131" s="1028"/>
      <c r="JV131" s="1028"/>
      <c r="JW131" s="1028"/>
      <c r="JX131" s="1028"/>
      <c r="JY131" s="1028"/>
      <c r="JZ131" s="1028"/>
      <c r="KA131" s="1028"/>
      <c r="KB131" s="1028"/>
      <c r="KC131" s="1028"/>
      <c r="KD131" s="1028"/>
      <c r="KE131" s="1028"/>
      <c r="KF131" s="1028"/>
      <c r="KG131" s="1028"/>
      <c r="KH131" s="1028"/>
      <c r="KI131" s="1028"/>
      <c r="KJ131" s="1028"/>
      <c r="KK131" s="1028"/>
      <c r="KL131" s="1028"/>
      <c r="KM131" s="1028"/>
      <c r="KN131" s="1028"/>
      <c r="KO131" s="1028"/>
      <c r="KP131" s="1028"/>
      <c r="KQ131" s="1028"/>
      <c r="KR131" s="1028"/>
      <c r="KS131" s="1028"/>
      <c r="KT131" s="1028"/>
      <c r="KU131" s="1028"/>
      <c r="KV131" s="1028"/>
      <c r="KW131" s="1028"/>
      <c r="KX131" s="1028"/>
      <c r="KY131" s="1028"/>
      <c r="KZ131" s="1028"/>
      <c r="LA131" s="1028"/>
      <c r="LB131" s="1028"/>
      <c r="LC131" s="1028"/>
      <c r="LD131" s="1028"/>
      <c r="LE131" s="1028"/>
      <c r="LF131" s="1028"/>
      <c r="LG131" s="1028"/>
      <c r="LH131" s="1028"/>
      <c r="LI131" s="1028"/>
      <c r="LJ131" s="1028"/>
      <c r="LK131" s="1028"/>
      <c r="LL131" s="1028"/>
      <c r="LM131" s="1028"/>
      <c r="LN131" s="1028"/>
      <c r="LO131" s="1028"/>
      <c r="LP131" s="1028"/>
      <c r="LQ131" s="1028"/>
      <c r="LR131" s="1028"/>
      <c r="LS131" s="1028"/>
      <c r="LT131" s="1028"/>
      <c r="LU131" s="1028"/>
      <c r="LV131" s="1028"/>
      <c r="LW131" s="1028"/>
      <c r="LX131" s="1028"/>
      <c r="LY131" s="1028"/>
      <c r="LZ131" s="1028"/>
      <c r="MA131" s="1028"/>
      <c r="MB131" s="1028"/>
      <c r="MC131" s="1028"/>
      <c r="MD131" s="1028"/>
      <c r="ME131" s="1028"/>
      <c r="MF131" s="1028"/>
      <c r="MG131" s="1028"/>
      <c r="MH131" s="1028"/>
      <c r="MI131" s="1028"/>
      <c r="MJ131" s="1028"/>
      <c r="MK131" s="1028"/>
      <c r="ML131" s="1028"/>
      <c r="MM131" s="1028"/>
      <c r="MN131" s="1028"/>
      <c r="MO131" s="1028"/>
      <c r="MP131" s="1028"/>
      <c r="MQ131" s="1028"/>
      <c r="MR131" s="1028"/>
      <c r="MS131" s="1028"/>
      <c r="MT131" s="1028"/>
      <c r="MU131" s="1028"/>
      <c r="MV131" s="1028"/>
      <c r="MW131" s="1028"/>
      <c r="MX131" s="1028"/>
      <c r="MY131" s="1028"/>
      <c r="MZ131" s="1028"/>
      <c r="NA131" s="1028"/>
      <c r="NB131" s="1028"/>
      <c r="NC131" s="1028"/>
      <c r="ND131" s="1028"/>
      <c r="NE131" s="1028"/>
      <c r="NF131" s="1028"/>
      <c r="NG131" s="1028"/>
      <c r="NH131" s="1028"/>
      <c r="NI131" s="1028"/>
      <c r="NJ131" s="1028"/>
      <c r="NK131" s="1028"/>
      <c r="NL131" s="1028"/>
      <c r="NM131" s="1028"/>
      <c r="NN131" s="1028"/>
      <c r="NO131" s="1028"/>
      <c r="NP131" s="1028"/>
      <c r="NQ131" s="1028"/>
      <c r="NR131" s="1028"/>
      <c r="NS131" s="1028"/>
      <c r="NT131" s="1028"/>
      <c r="NU131" s="1028"/>
      <c r="NV131" s="1028"/>
      <c r="NW131" s="1028"/>
      <c r="NX131" s="1028"/>
      <c r="NY131" s="1028"/>
      <c r="NZ131" s="1028"/>
      <c r="OA131" s="1028"/>
      <c r="OB131" s="1028"/>
      <c r="OC131" s="1028"/>
      <c r="OD131" s="1028"/>
      <c r="OE131" s="1028"/>
      <c r="OF131" s="1028"/>
      <c r="OG131" s="1028"/>
      <c r="OH131" s="1028"/>
      <c r="OI131" s="1028"/>
      <c r="OJ131" s="1028"/>
      <c r="OK131" s="1028"/>
      <c r="OL131" s="1028"/>
      <c r="OM131" s="1028"/>
      <c r="ON131" s="1028"/>
      <c r="OO131" s="1028"/>
      <c r="OP131" s="1028"/>
      <c r="OQ131" s="1028"/>
      <c r="OR131" s="1028"/>
      <c r="OS131" s="1028"/>
      <c r="OT131" s="1028"/>
      <c r="OU131" s="1028"/>
      <c r="OV131" s="1028"/>
      <c r="OW131" s="1028"/>
      <c r="OX131" s="1028"/>
      <c r="OY131" s="1028"/>
      <c r="OZ131" s="1028"/>
      <c r="PA131" s="1028"/>
      <c r="PB131" s="1028"/>
      <c r="PC131" s="1028"/>
      <c r="PD131" s="1028"/>
      <c r="PE131" s="1028"/>
      <c r="PF131" s="1028"/>
      <c r="PG131" s="1028"/>
      <c r="PH131" s="1028"/>
      <c r="PI131" s="1028"/>
      <c r="PJ131" s="1028"/>
      <c r="PK131" s="1028"/>
      <c r="PL131" s="1028"/>
      <c r="PM131" s="1028"/>
      <c r="PN131" s="1028"/>
      <c r="PO131" s="1028"/>
      <c r="PP131" s="1028"/>
      <c r="PQ131" s="1028"/>
      <c r="PR131" s="1028"/>
      <c r="PS131" s="1028"/>
      <c r="PT131" s="1028"/>
      <c r="PU131" s="1028"/>
      <c r="PV131" s="1028"/>
      <c r="PW131" s="1028"/>
      <c r="PX131" s="1028"/>
      <c r="PY131" s="1028"/>
      <c r="PZ131" s="1028"/>
      <c r="QA131" s="1028"/>
      <c r="QB131" s="1028"/>
      <c r="QC131" s="1028"/>
      <c r="QD131" s="1028"/>
      <c r="QE131" s="1028"/>
      <c r="QF131" s="1028"/>
      <c r="QG131" s="1028"/>
      <c r="QH131" s="1028"/>
      <c r="QI131" s="1028"/>
      <c r="QJ131" s="1028"/>
      <c r="QK131" s="1028"/>
      <c r="QL131" s="1028"/>
      <c r="QM131" s="1028"/>
      <c r="QN131" s="1028"/>
      <c r="QO131" s="1028"/>
      <c r="QP131" s="1028"/>
      <c r="QQ131" s="1028"/>
      <c r="QR131" s="1028"/>
      <c r="QS131" s="1028"/>
      <c r="QT131" s="1028"/>
      <c r="QU131" s="1028"/>
      <c r="QV131" s="1028"/>
      <c r="QW131" s="1028"/>
      <c r="QX131" s="1028"/>
      <c r="QY131" s="1028"/>
      <c r="QZ131" s="1028"/>
      <c r="RA131" s="1028"/>
      <c r="RB131" s="1028"/>
      <c r="RC131" s="1028"/>
      <c r="RD131" s="1028"/>
      <c r="RE131" s="1028"/>
      <c r="RF131" s="1028"/>
      <c r="RG131" s="1028"/>
      <c r="RH131" s="1028"/>
      <c r="RI131" s="1028"/>
      <c r="RJ131" s="1028"/>
      <c r="RK131" s="1028"/>
      <c r="RL131" s="1028"/>
      <c r="RM131" s="1028"/>
      <c r="RN131" s="1028"/>
      <c r="RO131" s="1028"/>
      <c r="RP131" s="1028"/>
      <c r="RQ131" s="1028"/>
      <c r="RR131" s="1028"/>
      <c r="RS131" s="1028"/>
      <c r="RT131" s="1028"/>
      <c r="RU131" s="1028"/>
      <c r="RV131" s="1028"/>
      <c r="RW131" s="1028"/>
      <c r="RX131" s="1028"/>
      <c r="RY131" s="1028"/>
      <c r="RZ131" s="1028"/>
      <c r="SA131" s="1028"/>
      <c r="SB131" s="1028"/>
      <c r="SC131" s="1028"/>
      <c r="SD131" s="1028"/>
      <c r="SE131" s="1028"/>
      <c r="SF131" s="1028"/>
      <c r="SG131" s="1028"/>
      <c r="SH131" s="1028"/>
      <c r="SI131" s="1028"/>
      <c r="SJ131" s="1028"/>
      <c r="SK131" s="1028"/>
      <c r="SL131" s="1028"/>
      <c r="SM131" s="1028"/>
      <c r="SN131" s="1028"/>
      <c r="SO131" s="1028"/>
      <c r="SP131" s="1028"/>
      <c r="SQ131" s="1028"/>
      <c r="SR131" s="1028"/>
      <c r="SS131" s="1028"/>
      <c r="ST131" s="1028"/>
      <c r="SU131" s="1028"/>
      <c r="SV131" s="1028"/>
      <c r="SW131" s="1028"/>
      <c r="SX131" s="1028"/>
      <c r="SY131" s="1028"/>
      <c r="SZ131" s="1028"/>
      <c r="TA131" s="1028"/>
      <c r="TB131" s="1028"/>
      <c r="TC131" s="1028"/>
      <c r="TD131" s="1028"/>
      <c r="TE131" s="1028"/>
      <c r="TF131" s="1028"/>
      <c r="TG131" s="1028"/>
      <c r="TH131" s="1028"/>
      <c r="TI131" s="1028"/>
      <c r="TJ131" s="1028"/>
      <c r="TK131" s="1028"/>
      <c r="TL131" s="1028"/>
      <c r="TM131" s="1028"/>
      <c r="TN131" s="1028"/>
      <c r="TO131" s="1028"/>
      <c r="TP131" s="1028"/>
      <c r="TQ131" s="1028"/>
      <c r="TR131" s="1028"/>
      <c r="TS131" s="1028"/>
      <c r="TT131" s="1028"/>
      <c r="TU131" s="1028"/>
      <c r="TV131" s="1028"/>
      <c r="TW131" s="1028"/>
      <c r="TX131" s="1028"/>
      <c r="TY131" s="1028"/>
      <c r="TZ131" s="1028"/>
      <c r="UA131" s="1028"/>
      <c r="UB131" s="1028"/>
      <c r="UC131" s="1028"/>
      <c r="UD131" s="1028"/>
      <c r="UE131" s="1028"/>
      <c r="UF131" s="1028"/>
      <c r="UG131" s="1028"/>
      <c r="UH131" s="1028"/>
      <c r="UI131" s="1028"/>
      <c r="UJ131" s="1028"/>
      <c r="UK131" s="1028"/>
      <c r="UL131" s="1028"/>
      <c r="UM131" s="1028"/>
      <c r="UN131" s="1028"/>
      <c r="UO131" s="1028"/>
      <c r="UP131" s="1028"/>
      <c r="UQ131" s="1028"/>
      <c r="UR131" s="1028"/>
      <c r="US131" s="1028"/>
      <c r="UT131" s="1028"/>
      <c r="UU131" s="1028"/>
      <c r="UV131" s="1028"/>
      <c r="UW131" s="1028"/>
      <c r="UX131" s="1028"/>
      <c r="UY131" s="1028"/>
      <c r="UZ131" s="1028"/>
      <c r="VA131" s="1028"/>
      <c r="VB131" s="1028"/>
      <c r="VC131" s="1028"/>
      <c r="VD131" s="1028"/>
      <c r="VE131" s="1028"/>
      <c r="VF131" s="1028"/>
      <c r="VG131" s="1028"/>
      <c r="VH131" s="1028"/>
      <c r="VI131" s="1028"/>
      <c r="VJ131" s="1028"/>
      <c r="VK131" s="1028"/>
      <c r="VL131" s="1028"/>
      <c r="VM131" s="1028"/>
      <c r="VN131" s="1028"/>
      <c r="VO131" s="1028"/>
      <c r="VP131" s="1028"/>
      <c r="VQ131" s="1028"/>
      <c r="VR131" s="1028"/>
      <c r="VS131" s="1028"/>
      <c r="VT131" s="1028"/>
      <c r="VU131" s="1028"/>
      <c r="VV131" s="1028"/>
      <c r="VW131" s="1028"/>
      <c r="VX131" s="1028"/>
      <c r="VY131" s="1028"/>
      <c r="VZ131" s="1028"/>
      <c r="WA131" s="1028"/>
      <c r="WB131" s="1028"/>
      <c r="WC131" s="1028"/>
      <c r="WD131" s="1028"/>
      <c r="WE131" s="1028"/>
      <c r="WF131" s="1028"/>
      <c r="WG131" s="1028"/>
      <c r="WH131" s="1028"/>
      <c r="WI131" s="1028"/>
      <c r="WJ131" s="1028"/>
      <c r="WK131" s="1028"/>
      <c r="WL131" s="1028"/>
      <c r="WM131" s="1028"/>
      <c r="WN131" s="1028"/>
      <c r="WO131" s="1028"/>
      <c r="WP131" s="1028"/>
      <c r="WQ131" s="1028"/>
      <c r="WR131" s="1028"/>
      <c r="WS131" s="1028"/>
      <c r="WT131" s="1028"/>
      <c r="WU131" s="1028"/>
      <c r="WV131" s="1028"/>
      <c r="WW131" s="1028"/>
      <c r="WX131" s="1028"/>
      <c r="WY131" s="1028"/>
      <c r="WZ131" s="1028"/>
      <c r="XA131" s="1028"/>
      <c r="XB131" s="1028"/>
      <c r="XC131" s="1028"/>
      <c r="XD131" s="1028"/>
      <c r="XE131" s="1028"/>
      <c r="XF131" s="1028"/>
      <c r="XG131" s="1028"/>
      <c r="XH131" s="1028"/>
      <c r="XI131" s="1028"/>
      <c r="XJ131" s="1028"/>
      <c r="XK131" s="1028"/>
      <c r="XL131" s="1028"/>
      <c r="XM131" s="1028"/>
      <c r="XN131" s="1028"/>
      <c r="XO131" s="1028"/>
      <c r="XP131" s="1028"/>
      <c r="XQ131" s="1028"/>
      <c r="XR131" s="1028"/>
      <c r="XS131" s="1028"/>
      <c r="XT131" s="1028"/>
      <c r="XU131" s="1028"/>
      <c r="XV131" s="1028"/>
      <c r="XW131" s="1028"/>
      <c r="XX131" s="1028"/>
      <c r="XY131" s="1028"/>
      <c r="XZ131" s="1028"/>
      <c r="YA131" s="1028"/>
      <c r="YB131" s="1028"/>
      <c r="YC131" s="1028"/>
      <c r="YD131" s="1028"/>
      <c r="YE131" s="1028"/>
      <c r="YF131" s="1028"/>
      <c r="YG131" s="1028"/>
      <c r="YH131" s="1028"/>
      <c r="YI131" s="1028"/>
      <c r="YJ131" s="1028"/>
      <c r="YK131" s="1028"/>
      <c r="YL131" s="1028"/>
      <c r="YM131" s="1028"/>
      <c r="YN131" s="1028"/>
      <c r="YO131" s="1028"/>
      <c r="YP131" s="1028"/>
      <c r="YQ131" s="1028"/>
      <c r="YR131" s="1028"/>
      <c r="YS131" s="1028"/>
      <c r="YT131" s="1028"/>
      <c r="YU131" s="1028"/>
      <c r="YV131" s="1028"/>
      <c r="YW131" s="1028"/>
      <c r="YX131" s="1028"/>
      <c r="YY131" s="1028"/>
      <c r="YZ131" s="1028"/>
      <c r="ZA131" s="1028"/>
      <c r="ZB131" s="1028"/>
      <c r="ZC131" s="1028"/>
      <c r="ZD131" s="1028"/>
      <c r="ZE131" s="1028"/>
      <c r="ZF131" s="1028"/>
      <c r="ZG131" s="1028"/>
      <c r="ZH131" s="1028"/>
      <c r="ZI131" s="1028"/>
      <c r="ZJ131" s="1028"/>
      <c r="ZK131" s="1028"/>
      <c r="ZL131" s="1028"/>
      <c r="ZM131" s="1028"/>
      <c r="ZN131" s="1028"/>
      <c r="ZO131" s="1028"/>
      <c r="ZP131" s="1028"/>
      <c r="ZQ131" s="1028"/>
      <c r="ZR131" s="1028"/>
      <c r="ZS131" s="1028"/>
      <c r="ZT131" s="1028"/>
      <c r="ZU131" s="1028"/>
      <c r="ZV131" s="1028"/>
      <c r="ZW131" s="1028"/>
      <c r="ZX131" s="1028"/>
      <c r="ZY131" s="1028"/>
      <c r="ZZ131" s="1028"/>
      <c r="AAA131" s="1028"/>
      <c r="AAB131" s="1028"/>
      <c r="AAC131" s="1028"/>
      <c r="AAD131" s="1028"/>
      <c r="AAE131" s="1028"/>
      <c r="AAF131" s="1028"/>
      <c r="AAG131" s="1028"/>
      <c r="AAH131" s="1028"/>
      <c r="AAI131" s="1028"/>
      <c r="AAJ131" s="1028"/>
      <c r="AAK131" s="1028"/>
      <c r="AAL131" s="1028"/>
      <c r="AAM131" s="1028"/>
      <c r="AAN131" s="1028"/>
      <c r="AAO131" s="1028"/>
      <c r="AAP131" s="1028"/>
      <c r="AAQ131" s="1028"/>
      <c r="AAR131" s="1028"/>
      <c r="AAS131" s="1028"/>
      <c r="AAT131" s="1028"/>
      <c r="AAU131" s="1028"/>
      <c r="AAV131" s="1028"/>
      <c r="AAW131" s="1028"/>
      <c r="AAX131" s="1028"/>
      <c r="AAY131" s="1028"/>
      <c r="AAZ131" s="1028"/>
      <c r="ABA131" s="1028"/>
      <c r="ABB131" s="1028"/>
      <c r="ABC131" s="1028"/>
      <c r="ABD131" s="1028"/>
      <c r="ABE131" s="1028"/>
      <c r="ABF131" s="1028"/>
      <c r="ABG131" s="1028"/>
      <c r="ABH131" s="1028"/>
      <c r="ABI131" s="1028"/>
      <c r="ABJ131" s="1028"/>
      <c r="ABK131" s="1028"/>
      <c r="ABL131" s="1028"/>
      <c r="ABM131" s="1028"/>
      <c r="ABN131" s="1028"/>
      <c r="ABO131" s="1028"/>
      <c r="ABP131" s="1028"/>
      <c r="ABQ131" s="1028"/>
      <c r="ABR131" s="1028"/>
      <c r="ABS131" s="1028"/>
      <c r="ABT131" s="1028"/>
      <c r="ABU131" s="1028"/>
      <c r="ABV131" s="1028"/>
      <c r="ABW131" s="1028"/>
      <c r="ABX131" s="1028"/>
      <c r="ABY131" s="1028"/>
      <c r="ABZ131" s="1028"/>
      <c r="ACA131" s="1028"/>
      <c r="ACB131" s="1028"/>
      <c r="ACC131" s="1028"/>
      <c r="ACD131" s="1028"/>
      <c r="ACE131" s="1028"/>
      <c r="ACF131" s="1028"/>
      <c r="ACG131" s="1028"/>
      <c r="ACH131" s="1028"/>
      <c r="ACI131" s="1028"/>
      <c r="ACJ131" s="1028"/>
      <c r="ACK131" s="1028"/>
      <c r="ACL131" s="1028"/>
      <c r="ACM131" s="1028"/>
      <c r="ACN131" s="1028"/>
      <c r="ACO131" s="1028"/>
      <c r="ACP131" s="1028"/>
      <c r="ACQ131" s="1028"/>
      <c r="ACR131" s="1028"/>
      <c r="ACS131" s="1028"/>
      <c r="ACT131" s="1028"/>
      <c r="ACU131" s="1028"/>
      <c r="ACV131" s="1028"/>
      <c r="ACW131" s="1028"/>
      <c r="ACX131" s="1028"/>
      <c r="ACY131" s="1028"/>
      <c r="ACZ131" s="1028"/>
      <c r="ADA131" s="1028"/>
      <c r="ADB131" s="1028"/>
      <c r="ADC131" s="1028"/>
      <c r="ADD131" s="1028"/>
      <c r="ADE131" s="1028"/>
      <c r="ADF131" s="1028"/>
      <c r="ADG131" s="1028"/>
      <c r="ADH131" s="1028"/>
      <c r="ADI131" s="1028"/>
      <c r="ADJ131" s="1028"/>
      <c r="ADK131" s="1028"/>
      <c r="ADL131" s="1028"/>
      <c r="ADM131" s="1028"/>
      <c r="ADN131" s="1028"/>
      <c r="ADO131" s="1028"/>
      <c r="ADP131" s="1028"/>
      <c r="ADQ131" s="1028"/>
      <c r="ADR131" s="1028"/>
      <c r="ADS131" s="1028"/>
      <c r="ADT131" s="1028"/>
      <c r="ADU131" s="1028"/>
      <c r="ADV131" s="1028"/>
      <c r="ADW131" s="1028"/>
      <c r="ADX131" s="1028"/>
      <c r="ADY131" s="1028"/>
      <c r="ADZ131" s="1028"/>
      <c r="AEA131" s="1028"/>
      <c r="AEB131" s="1028"/>
      <c r="AEC131" s="1028"/>
      <c r="AED131" s="1028"/>
      <c r="AEE131" s="1028"/>
      <c r="AEF131" s="1028"/>
      <c r="AEG131" s="1028"/>
      <c r="AEH131" s="1028"/>
      <c r="AEI131" s="1028"/>
      <c r="AEJ131" s="1028"/>
      <c r="AEK131" s="1028"/>
      <c r="AEL131" s="1028"/>
      <c r="AEM131" s="1028"/>
      <c r="AEN131" s="1028"/>
      <c r="AEO131" s="1028"/>
      <c r="AEP131" s="1028"/>
      <c r="AEQ131" s="1028"/>
      <c r="AER131" s="1028"/>
      <c r="AES131" s="1028"/>
      <c r="AET131" s="1028"/>
      <c r="AEU131" s="1028"/>
      <c r="AEV131" s="1028"/>
      <c r="AEW131" s="1028"/>
      <c r="AEX131" s="1028"/>
      <c r="AEY131" s="1028"/>
      <c r="AEZ131" s="1028"/>
      <c r="AFA131" s="1028"/>
      <c r="AFB131" s="1028"/>
      <c r="AFC131" s="1028"/>
      <c r="AFD131" s="1028"/>
      <c r="AFE131" s="1028"/>
      <c r="AFF131" s="1028"/>
      <c r="AFG131" s="1028"/>
      <c r="AFH131" s="1028"/>
      <c r="AFI131" s="1028"/>
      <c r="AFJ131" s="1028"/>
      <c r="AFK131" s="1028"/>
      <c r="AFL131" s="1028"/>
      <c r="AFM131" s="1028"/>
      <c r="AFN131" s="1028"/>
      <c r="AFO131" s="1028"/>
      <c r="AFP131" s="1028"/>
      <c r="AFQ131" s="1028"/>
      <c r="AFR131" s="1028"/>
      <c r="AFS131" s="1028"/>
      <c r="AFT131" s="1028"/>
      <c r="AFU131" s="1028"/>
      <c r="AFV131" s="1028"/>
      <c r="AFW131" s="1028"/>
      <c r="AFX131" s="1028"/>
      <c r="AFY131" s="1028"/>
      <c r="AFZ131" s="1028"/>
      <c r="AGA131" s="1028"/>
      <c r="AGB131" s="1028"/>
      <c r="AGC131" s="1028"/>
      <c r="AGD131" s="1028"/>
      <c r="AGE131" s="1028"/>
      <c r="AGF131" s="1028"/>
      <c r="AGG131" s="1028"/>
      <c r="AGH131" s="1028"/>
      <c r="AGI131" s="1028"/>
      <c r="AGJ131" s="1028"/>
      <c r="AGK131" s="1028"/>
      <c r="AGL131" s="1028"/>
      <c r="AGM131" s="1028"/>
      <c r="AGN131" s="1028"/>
      <c r="AGO131" s="1028"/>
      <c r="AGP131" s="1028"/>
      <c r="AGQ131" s="1028"/>
      <c r="AGR131" s="1028"/>
      <c r="AGS131" s="1028"/>
      <c r="AGT131" s="1028"/>
      <c r="AGU131" s="1028"/>
      <c r="AGV131" s="1028"/>
      <c r="AGW131" s="1028"/>
      <c r="AGX131" s="1028"/>
      <c r="AGY131" s="1028"/>
      <c r="AGZ131" s="1028"/>
      <c r="AHA131" s="1028"/>
      <c r="AHB131" s="1028"/>
      <c r="AHC131" s="1028"/>
      <c r="AHD131" s="1028"/>
      <c r="AHE131" s="1028"/>
      <c r="AHF131" s="1028"/>
      <c r="AHG131" s="1028"/>
      <c r="AHH131" s="1028"/>
      <c r="AHI131" s="1028"/>
      <c r="AHJ131" s="1028"/>
      <c r="AHK131" s="1028"/>
      <c r="AHL131" s="1028"/>
      <c r="AHM131" s="1028"/>
      <c r="AHN131" s="1028"/>
      <c r="AHO131" s="1028"/>
      <c r="AHP131" s="1028"/>
      <c r="AHQ131" s="1028"/>
      <c r="AHR131" s="1028"/>
      <c r="AHS131" s="1028"/>
      <c r="AHT131" s="1028"/>
      <c r="AHU131" s="1028"/>
      <c r="AHV131" s="1028"/>
      <c r="AHW131" s="1028"/>
      <c r="AHX131" s="1028"/>
      <c r="AHY131" s="1028"/>
      <c r="AHZ131" s="1028"/>
      <c r="AIA131" s="1028"/>
      <c r="AIB131" s="1028"/>
      <c r="AIC131" s="1028"/>
      <c r="AID131" s="1028"/>
      <c r="AIE131" s="1028"/>
      <c r="AIF131" s="1028"/>
      <c r="AIG131" s="1028"/>
      <c r="AIH131" s="1028"/>
      <c r="AII131" s="1028"/>
      <c r="AIJ131" s="1028"/>
      <c r="AIK131" s="1028"/>
      <c r="AIL131" s="1028"/>
      <c r="AIM131" s="1028"/>
      <c r="AIN131" s="1028"/>
      <c r="AIO131" s="1028"/>
      <c r="AIP131" s="1028"/>
      <c r="AIQ131" s="1028"/>
      <c r="AIR131" s="1028"/>
      <c r="AIS131" s="1028"/>
      <c r="AIT131" s="1028"/>
      <c r="AIU131" s="1028"/>
      <c r="AIV131" s="1028"/>
      <c r="AIW131" s="1028"/>
      <c r="AIX131" s="1028"/>
      <c r="AIY131" s="1028"/>
      <c r="AIZ131" s="1028"/>
      <c r="AJA131" s="1028"/>
      <c r="AJB131" s="1028"/>
      <c r="AJC131" s="1028"/>
      <c r="AJD131" s="1028"/>
      <c r="AJE131" s="1028"/>
      <c r="AJF131" s="1028"/>
      <c r="AJG131" s="1028"/>
      <c r="AJH131" s="1028"/>
      <c r="AJI131" s="1028"/>
      <c r="AJJ131" s="1028"/>
      <c r="AJK131" s="1028"/>
      <c r="AJL131" s="1028"/>
      <c r="AJM131" s="1028"/>
      <c r="AJN131" s="1028"/>
      <c r="AJO131" s="1028"/>
      <c r="AJP131" s="1028"/>
      <c r="AJQ131" s="1028"/>
      <c r="AJR131" s="1028"/>
      <c r="AJS131" s="1028"/>
      <c r="AJT131" s="1028"/>
      <c r="AJU131" s="1028"/>
      <c r="AJV131" s="1028"/>
      <c r="AJW131" s="1028"/>
      <c r="AJX131" s="1028"/>
      <c r="AJY131" s="1028"/>
      <c r="AJZ131" s="1028"/>
      <c r="AKA131" s="1028"/>
      <c r="AKB131" s="1028"/>
      <c r="AKC131" s="1028"/>
      <c r="AKD131" s="1028"/>
      <c r="AKE131" s="1028"/>
      <c r="AKF131" s="1028"/>
      <c r="AKG131" s="1028"/>
      <c r="AKH131" s="1028"/>
      <c r="AKI131" s="1028"/>
      <c r="AKJ131" s="1028"/>
      <c r="AKK131" s="1028"/>
      <c r="AKL131" s="1028"/>
      <c r="AKM131" s="1028"/>
      <c r="AKN131" s="1028"/>
      <c r="AKO131" s="1028"/>
      <c r="AKP131" s="1028"/>
      <c r="AKQ131" s="1028"/>
      <c r="AKR131" s="1028"/>
      <c r="AKS131" s="1028"/>
      <c r="AKT131" s="1028"/>
      <c r="AKU131" s="1028"/>
      <c r="AKV131" s="1028"/>
      <c r="AKW131" s="1028"/>
      <c r="AKX131" s="1028"/>
      <c r="AKY131" s="1028"/>
      <c r="AKZ131" s="1028"/>
      <c r="ALA131" s="1028"/>
      <c r="ALB131" s="1028"/>
      <c r="ALC131" s="1028"/>
      <c r="ALD131" s="1028"/>
      <c r="ALE131" s="1028"/>
      <c r="ALF131" s="1028"/>
      <c r="ALG131" s="1028"/>
      <c r="ALH131" s="1028"/>
      <c r="ALI131" s="1028"/>
      <c r="ALJ131" s="1028"/>
      <c r="ALK131" s="1028"/>
      <c r="ALL131" s="1028"/>
      <c r="ALM131" s="1028"/>
      <c r="ALN131" s="1028"/>
      <c r="ALO131" s="1028"/>
      <c r="ALP131" s="1028"/>
      <c r="ALQ131" s="1028"/>
      <c r="ALR131" s="1028"/>
      <c r="ALS131" s="1028"/>
      <c r="ALT131" s="1028"/>
      <c r="ALU131" s="1028"/>
      <c r="ALV131" s="1028"/>
      <c r="ALW131" s="1028"/>
      <c r="ALX131" s="1028"/>
      <c r="ALY131" s="1028"/>
      <c r="ALZ131" s="1028"/>
      <c r="AMA131" s="1028"/>
      <c r="AMB131" s="1028"/>
      <c r="AMC131" s="1028"/>
      <c r="AMD131" s="1028"/>
      <c r="AME131" s="1028"/>
      <c r="AMF131" s="1028"/>
      <c r="AMG131" s="1028"/>
      <c r="AMH131" s="1028"/>
      <c r="AMI131" s="1028"/>
      <c r="AMJ131" s="1028"/>
      <c r="AMK131" s="1028"/>
      <c r="AML131" s="1028"/>
      <c r="AMM131" s="1028"/>
      <c r="AMN131" s="1028"/>
      <c r="AMO131" s="1028"/>
      <c r="AMP131" s="1028"/>
      <c r="AMQ131" s="1028"/>
      <c r="AMR131" s="1028"/>
      <c r="AMS131" s="1028"/>
      <c r="AMT131" s="1028"/>
      <c r="AMU131" s="1028"/>
      <c r="AMV131" s="1028"/>
      <c r="AMW131" s="1028"/>
      <c r="AMX131" s="1028"/>
      <c r="AMY131" s="1028"/>
      <c r="AMZ131" s="1028"/>
      <c r="ANA131" s="1028"/>
      <c r="ANB131" s="1028"/>
      <c r="ANC131" s="1028"/>
      <c r="AND131" s="1028"/>
      <c r="ANE131" s="1028"/>
      <c r="ANF131" s="1028"/>
      <c r="ANG131" s="1028"/>
      <c r="ANH131" s="1028"/>
      <c r="ANI131" s="1028"/>
      <c r="ANJ131" s="1028"/>
      <c r="ANK131" s="1028"/>
      <c r="ANL131" s="1028"/>
      <c r="ANM131" s="1028"/>
      <c r="ANN131" s="1028"/>
      <c r="ANO131" s="1028"/>
      <c r="ANP131" s="1028"/>
      <c r="ANQ131" s="1028"/>
      <c r="ANR131" s="1028"/>
      <c r="ANS131" s="1028"/>
      <c r="ANT131" s="1028"/>
      <c r="ANU131" s="1028"/>
      <c r="ANV131" s="1028"/>
      <c r="ANW131" s="1028"/>
      <c r="ANX131" s="1028"/>
      <c r="ANY131" s="1028"/>
      <c r="ANZ131" s="1028"/>
      <c r="AOA131" s="1028"/>
      <c r="AOB131" s="1028"/>
      <c r="AOC131" s="1028"/>
      <c r="AOD131" s="1028"/>
      <c r="AOE131" s="1028"/>
      <c r="AOF131" s="1028"/>
      <c r="AOG131" s="1028"/>
      <c r="AOH131" s="1028"/>
      <c r="AOI131" s="1028"/>
      <c r="AOJ131" s="1028"/>
      <c r="AOK131" s="1028"/>
      <c r="AOL131" s="1028"/>
      <c r="AOM131" s="1028"/>
      <c r="AON131" s="1028"/>
      <c r="AOO131" s="1028"/>
      <c r="AOP131" s="1028"/>
      <c r="AOQ131" s="1028"/>
      <c r="AOR131" s="1028"/>
      <c r="AOS131" s="1028"/>
      <c r="AOT131" s="1028"/>
      <c r="AOU131" s="1028"/>
      <c r="AOV131" s="1028"/>
      <c r="AOW131" s="1028"/>
      <c r="AOX131" s="1028"/>
      <c r="AOY131" s="1028"/>
      <c r="AOZ131" s="1028"/>
      <c r="APA131" s="1028"/>
      <c r="APB131" s="1028"/>
      <c r="APC131" s="1028"/>
      <c r="APD131" s="1028"/>
      <c r="APE131" s="1028"/>
      <c r="APF131" s="1028"/>
      <c r="APG131" s="1028"/>
      <c r="APH131" s="1028"/>
      <c r="API131" s="1028"/>
      <c r="APJ131" s="1028"/>
      <c r="APK131" s="1028"/>
      <c r="APL131" s="1028"/>
      <c r="APM131" s="1028"/>
      <c r="APN131" s="1028"/>
      <c r="APO131" s="1028"/>
      <c r="APP131" s="1028"/>
      <c r="APQ131" s="1028"/>
      <c r="APR131" s="1028"/>
      <c r="APS131" s="1028"/>
      <c r="APT131" s="1028"/>
      <c r="APU131" s="1028"/>
      <c r="APV131" s="1028"/>
      <c r="APW131" s="1028"/>
      <c r="APX131" s="1028"/>
      <c r="APY131" s="1028"/>
      <c r="APZ131" s="1028"/>
      <c r="AQA131" s="1028"/>
      <c r="AQB131" s="1028"/>
      <c r="AQC131" s="1028"/>
      <c r="AQD131" s="1028"/>
      <c r="AQE131" s="1028"/>
      <c r="AQF131" s="1028"/>
      <c r="AQG131" s="1028"/>
      <c r="AQH131" s="1028"/>
      <c r="AQI131" s="1028"/>
      <c r="AQJ131" s="1028"/>
      <c r="AQK131" s="1028"/>
      <c r="AQL131" s="1028"/>
      <c r="AQM131" s="1028"/>
      <c r="AQN131" s="1028"/>
      <c r="AQO131" s="1028"/>
      <c r="AQP131" s="1028"/>
      <c r="AQQ131" s="1028"/>
      <c r="AQR131" s="1028"/>
      <c r="AQS131" s="1028"/>
      <c r="AQT131" s="1028"/>
      <c r="AQU131" s="1028"/>
      <c r="AQV131" s="1028"/>
      <c r="AQW131" s="1028"/>
      <c r="AQX131" s="1028"/>
      <c r="AQY131" s="1028"/>
      <c r="AQZ131" s="1028"/>
      <c r="ARA131" s="1028"/>
      <c r="ARB131" s="1028"/>
      <c r="ARC131" s="1028"/>
      <c r="ARD131" s="1028"/>
      <c r="ARE131" s="1028"/>
      <c r="ARF131" s="1028"/>
      <c r="ARG131" s="1028"/>
      <c r="ARH131" s="1028"/>
      <c r="ARI131" s="1028"/>
      <c r="ARJ131" s="1028"/>
      <c r="ARK131" s="1028"/>
      <c r="ARL131" s="1028"/>
      <c r="ARM131" s="1028"/>
      <c r="ARN131" s="1028"/>
      <c r="ARO131" s="1028"/>
      <c r="ARP131" s="1028"/>
      <c r="ARQ131" s="1028"/>
      <c r="ARR131" s="1028"/>
      <c r="ARS131" s="1028"/>
      <c r="ART131" s="1028"/>
      <c r="ARU131" s="1028"/>
      <c r="ARV131" s="1028"/>
      <c r="ARW131" s="1028"/>
      <c r="ARX131" s="1028"/>
      <c r="ARY131" s="1028"/>
      <c r="ARZ131" s="1028"/>
      <c r="ASA131" s="1028"/>
      <c r="ASB131" s="1028"/>
      <c r="ASC131" s="1028"/>
      <c r="ASD131" s="1028"/>
      <c r="ASE131" s="1028"/>
      <c r="ASF131" s="1028"/>
      <c r="ASG131" s="1028"/>
      <c r="ASH131" s="1028"/>
      <c r="ASI131" s="1028"/>
      <c r="ASJ131" s="1028"/>
      <c r="ASK131" s="1028"/>
      <c r="ASL131" s="1028"/>
      <c r="ASM131" s="1028"/>
      <c r="ASN131" s="1028"/>
      <c r="ASO131" s="1028"/>
      <c r="ASP131" s="1028"/>
      <c r="ASQ131" s="1028"/>
      <c r="ASR131" s="1028"/>
      <c r="ASS131" s="1028"/>
      <c r="AST131" s="1028"/>
      <c r="ASU131" s="1028"/>
      <c r="ASV131" s="1028"/>
      <c r="ASW131" s="1028"/>
      <c r="ASX131" s="1028"/>
      <c r="ASY131" s="1028"/>
      <c r="ASZ131" s="1028"/>
      <c r="ATA131" s="1028"/>
      <c r="ATB131" s="1028"/>
      <c r="ATC131" s="1028"/>
      <c r="ATD131" s="1028"/>
      <c r="ATE131" s="1028"/>
      <c r="ATF131" s="1028"/>
      <c r="ATG131" s="1028"/>
      <c r="ATH131" s="1028"/>
      <c r="ATI131" s="1028"/>
      <c r="ATJ131" s="1028"/>
      <c r="ATK131" s="1028"/>
      <c r="ATL131" s="1028"/>
      <c r="ATM131" s="1028"/>
      <c r="ATN131" s="1028"/>
      <c r="ATO131" s="1028"/>
      <c r="ATP131" s="1028"/>
      <c r="ATQ131" s="1028"/>
      <c r="ATR131" s="1028"/>
      <c r="ATS131" s="1028"/>
      <c r="ATT131" s="1028"/>
      <c r="ATU131" s="1028"/>
      <c r="ATV131" s="1028"/>
      <c r="ATW131" s="1028"/>
      <c r="ATX131" s="1028"/>
      <c r="ATY131" s="1028"/>
      <c r="ATZ131" s="1028"/>
      <c r="AUA131" s="1028"/>
      <c r="AUB131" s="1028"/>
      <c r="AUC131" s="1028"/>
      <c r="AUD131" s="1028"/>
      <c r="AUE131" s="1028"/>
      <c r="AUF131" s="1028"/>
      <c r="AUG131" s="1028"/>
      <c r="AUH131" s="1028"/>
      <c r="AUI131" s="1028"/>
      <c r="AUJ131" s="1028"/>
      <c r="AUK131" s="1028"/>
      <c r="AUL131" s="1028"/>
      <c r="AUM131" s="1028"/>
      <c r="AUN131" s="1028"/>
      <c r="AUO131" s="1028"/>
      <c r="AUP131" s="1028"/>
      <c r="AUQ131" s="1028"/>
      <c r="AUR131" s="1028"/>
      <c r="AUS131" s="1028"/>
      <c r="AUT131" s="1028"/>
      <c r="AUU131" s="1028"/>
      <c r="AUV131" s="1028"/>
      <c r="AUW131" s="1028"/>
      <c r="AUX131" s="1028"/>
      <c r="AUY131" s="1028"/>
      <c r="AUZ131" s="1028"/>
      <c r="AVA131" s="1028"/>
      <c r="AVB131" s="1028"/>
      <c r="AVC131" s="1028"/>
      <c r="AVD131" s="1028"/>
      <c r="AVE131" s="1028"/>
      <c r="AVF131" s="1028"/>
      <c r="AVG131" s="1028"/>
      <c r="AVH131" s="1028"/>
      <c r="AVI131" s="1028"/>
      <c r="AVJ131" s="1028"/>
      <c r="AVK131" s="1028"/>
      <c r="AVL131" s="1028"/>
      <c r="AVM131" s="1028"/>
      <c r="AVN131" s="1028"/>
      <c r="AVO131" s="1028"/>
      <c r="AVP131" s="1028"/>
      <c r="AVQ131" s="1028"/>
      <c r="AVR131" s="1028"/>
      <c r="AVS131" s="1028"/>
      <c r="AVT131" s="1028"/>
      <c r="AVU131" s="1028"/>
      <c r="AVV131" s="1028"/>
      <c r="AVW131" s="1028"/>
      <c r="AVX131" s="1028"/>
      <c r="AVY131" s="1028"/>
      <c r="AVZ131" s="1028"/>
      <c r="AWA131" s="1028"/>
      <c r="AWB131" s="1028"/>
      <c r="AWC131" s="1028"/>
      <c r="AWD131" s="1028"/>
      <c r="AWE131" s="1028"/>
      <c r="AWF131" s="1028"/>
      <c r="AWG131" s="1028"/>
      <c r="AWH131" s="1028"/>
      <c r="AWI131" s="1028"/>
      <c r="AWJ131" s="1028"/>
      <c r="AWK131" s="1028"/>
      <c r="AWL131" s="1028"/>
      <c r="AWM131" s="1028"/>
      <c r="AWN131" s="1028"/>
      <c r="AWO131" s="1028"/>
      <c r="AWP131" s="1028"/>
      <c r="AWQ131" s="1028"/>
      <c r="AWR131" s="1028"/>
      <c r="AWS131" s="1028"/>
      <c r="AWT131" s="1028"/>
      <c r="AWU131" s="1028"/>
      <c r="AWV131" s="1028"/>
      <c r="AWW131" s="1028"/>
      <c r="AWX131" s="1028"/>
      <c r="AWY131" s="1028"/>
      <c r="AWZ131" s="1028"/>
      <c r="AXA131" s="1028"/>
      <c r="AXB131" s="1028"/>
      <c r="AXC131" s="1028"/>
      <c r="AXD131" s="1028"/>
      <c r="AXE131" s="1028"/>
      <c r="AXF131" s="1028"/>
      <c r="AXG131" s="1028"/>
      <c r="AXH131" s="1028"/>
      <c r="AXI131" s="1028"/>
      <c r="AXJ131" s="1028"/>
      <c r="AXK131" s="1028"/>
      <c r="AXL131" s="1028"/>
      <c r="AXM131" s="1028"/>
      <c r="AXN131" s="1028"/>
      <c r="AXO131" s="1028"/>
      <c r="AXP131" s="1028"/>
      <c r="AXQ131" s="1028"/>
      <c r="AXR131" s="1028"/>
      <c r="AXS131" s="1028"/>
      <c r="AXT131" s="1028"/>
      <c r="AXU131" s="1028"/>
      <c r="AXV131" s="1028"/>
      <c r="AXW131" s="1028"/>
      <c r="AXX131" s="1028"/>
      <c r="AXY131" s="1028"/>
      <c r="AXZ131" s="1028"/>
      <c r="AYA131" s="1028"/>
      <c r="AYB131" s="1028"/>
      <c r="AYC131" s="1028"/>
      <c r="AYD131" s="1028"/>
      <c r="AYE131" s="1028"/>
      <c r="AYF131" s="1028"/>
      <c r="AYG131" s="1028"/>
      <c r="AYH131" s="1028"/>
      <c r="AYI131" s="1028"/>
      <c r="AYJ131" s="1028"/>
      <c r="AYK131" s="1028"/>
      <c r="AYL131" s="1028"/>
      <c r="AYM131" s="1028"/>
      <c r="AYN131" s="1028"/>
      <c r="AYO131" s="1028"/>
      <c r="AYP131" s="1028"/>
      <c r="AYQ131" s="1028"/>
      <c r="AYR131" s="1028"/>
      <c r="AYS131" s="1028"/>
      <c r="AYT131" s="1028"/>
      <c r="AYU131" s="1028"/>
      <c r="AYV131" s="1028"/>
      <c r="AYW131" s="1028"/>
      <c r="AYX131" s="1028"/>
      <c r="AYY131" s="1028"/>
      <c r="AYZ131" s="1028"/>
      <c r="AZA131" s="1028"/>
      <c r="AZB131" s="1028"/>
      <c r="AZC131" s="1028"/>
      <c r="AZD131" s="1028"/>
      <c r="AZE131" s="1028"/>
      <c r="AZF131" s="1028"/>
      <c r="AZG131" s="1028"/>
      <c r="AZH131" s="1028"/>
      <c r="AZI131" s="1028"/>
      <c r="AZJ131" s="1028"/>
      <c r="AZK131" s="1028"/>
      <c r="AZL131" s="1028"/>
      <c r="AZM131" s="1028"/>
      <c r="AZN131" s="1028"/>
      <c r="AZO131" s="1028"/>
      <c r="AZP131" s="1028"/>
      <c r="AZQ131" s="1028"/>
      <c r="AZR131" s="1028"/>
      <c r="AZS131" s="1028"/>
      <c r="AZT131" s="1028"/>
      <c r="AZU131" s="1028"/>
      <c r="AZV131" s="1028"/>
      <c r="AZW131" s="1028"/>
      <c r="AZX131" s="1028"/>
      <c r="AZY131" s="1028"/>
      <c r="AZZ131" s="1028"/>
      <c r="BAA131" s="1028"/>
      <c r="BAB131" s="1028"/>
      <c r="BAC131" s="1028"/>
      <c r="BAD131" s="1028"/>
      <c r="BAE131" s="1028"/>
      <c r="BAF131" s="1028"/>
      <c r="BAG131" s="1028"/>
      <c r="BAH131" s="1028"/>
      <c r="BAI131" s="1028"/>
      <c r="BAJ131" s="1028"/>
      <c r="BAK131" s="1028"/>
      <c r="BAL131" s="1028"/>
      <c r="BAM131" s="1028"/>
      <c r="BAN131" s="1028"/>
      <c r="BAO131" s="1028"/>
      <c r="BAP131" s="1028"/>
      <c r="BAQ131" s="1028"/>
      <c r="BAR131" s="1028"/>
      <c r="BAS131" s="1028"/>
      <c r="BAT131" s="1028"/>
      <c r="BAU131" s="1028"/>
      <c r="BAV131" s="1028"/>
      <c r="BAW131" s="1028"/>
      <c r="BAX131" s="1028"/>
      <c r="BAY131" s="1028"/>
      <c r="BAZ131" s="1028"/>
      <c r="BBA131" s="1028"/>
      <c r="BBB131" s="1028"/>
      <c r="BBC131" s="1028"/>
      <c r="BBD131" s="1028"/>
      <c r="BBE131" s="1028"/>
      <c r="BBF131" s="1028"/>
      <c r="BBG131" s="1028"/>
      <c r="BBH131" s="1028"/>
      <c r="BBI131" s="1028"/>
      <c r="BBJ131" s="1028"/>
      <c r="BBK131" s="1028"/>
      <c r="BBL131" s="1028"/>
      <c r="BBM131" s="1028"/>
      <c r="BBN131" s="1028"/>
      <c r="BBO131" s="1028"/>
      <c r="BBP131" s="1028"/>
      <c r="BBQ131" s="1028"/>
      <c r="BBR131" s="1028"/>
      <c r="BBS131" s="1028"/>
      <c r="BBT131" s="1028"/>
      <c r="BBU131" s="1028"/>
      <c r="BBV131" s="1028"/>
      <c r="BBW131" s="1028"/>
      <c r="BBX131" s="1028"/>
      <c r="BBY131" s="1028"/>
      <c r="BBZ131" s="1028"/>
      <c r="BCA131" s="1028"/>
      <c r="BCB131" s="1028"/>
      <c r="BCC131" s="1028"/>
      <c r="BCD131" s="1028"/>
      <c r="BCE131" s="1028"/>
      <c r="BCF131" s="1028"/>
      <c r="BCG131" s="1028"/>
      <c r="BCH131" s="1028"/>
      <c r="BCI131" s="1028"/>
      <c r="BCJ131" s="1028"/>
      <c r="BCK131" s="1028"/>
      <c r="BCL131" s="1028"/>
      <c r="BCM131" s="1028"/>
      <c r="BCN131" s="1028"/>
      <c r="BCO131" s="1028"/>
      <c r="BCP131" s="1028"/>
      <c r="BCQ131" s="1028"/>
      <c r="BCR131" s="1028"/>
      <c r="BCS131" s="1028"/>
      <c r="BCT131" s="1028"/>
      <c r="BCU131" s="1028"/>
      <c r="BCV131" s="1028"/>
      <c r="BCW131" s="1028"/>
      <c r="BCX131" s="1028"/>
      <c r="BCY131" s="1028"/>
      <c r="BCZ131" s="1028"/>
      <c r="BDA131" s="1028"/>
      <c r="BDB131" s="1028"/>
      <c r="BDC131" s="1028"/>
      <c r="BDD131" s="1028"/>
      <c r="BDE131" s="1028"/>
      <c r="BDF131" s="1028"/>
      <c r="BDG131" s="1028"/>
      <c r="BDH131" s="1028"/>
      <c r="BDI131" s="1028"/>
      <c r="BDJ131" s="1028"/>
      <c r="BDK131" s="1028"/>
      <c r="BDL131" s="1028"/>
      <c r="BDM131" s="1028"/>
      <c r="BDN131" s="1028"/>
      <c r="BDO131" s="1028"/>
      <c r="BDP131" s="1028"/>
      <c r="BDQ131" s="1028"/>
      <c r="BDR131" s="1028"/>
      <c r="BDS131" s="1028"/>
      <c r="BDT131" s="1028"/>
      <c r="BDU131" s="1028"/>
      <c r="BDV131" s="1028"/>
      <c r="BDW131" s="1028"/>
      <c r="BDX131" s="1028"/>
      <c r="BDY131" s="1028"/>
      <c r="BDZ131" s="1028"/>
      <c r="BEA131" s="1028"/>
      <c r="BEB131" s="1028"/>
      <c r="BEC131" s="1028"/>
      <c r="BED131" s="1028"/>
      <c r="BEE131" s="1028"/>
      <c r="BEF131" s="1028"/>
      <c r="BEG131" s="1028"/>
      <c r="BEH131" s="1028"/>
      <c r="BEI131" s="1028"/>
      <c r="BEJ131" s="1028"/>
      <c r="BEK131" s="1028"/>
      <c r="BEL131" s="1028"/>
      <c r="BEM131" s="1028"/>
      <c r="BEN131" s="1028"/>
      <c r="BEO131" s="1028"/>
      <c r="BEP131" s="1028"/>
      <c r="BEQ131" s="1028"/>
      <c r="BER131" s="1028"/>
      <c r="BES131" s="1028"/>
      <c r="BET131" s="1028"/>
      <c r="BEU131" s="1028"/>
      <c r="BEV131" s="1028"/>
      <c r="BEW131" s="1028"/>
      <c r="BEX131" s="1028"/>
      <c r="BEY131" s="1028"/>
      <c r="BEZ131" s="1028"/>
      <c r="BFA131" s="1028"/>
      <c r="BFB131" s="1028"/>
      <c r="BFC131" s="1028"/>
      <c r="BFD131" s="1028"/>
      <c r="BFE131" s="1028"/>
      <c r="BFF131" s="1028"/>
      <c r="BFG131" s="1028"/>
      <c r="BFH131" s="1028"/>
      <c r="BFI131" s="1028"/>
      <c r="BFJ131" s="1028"/>
      <c r="BFK131" s="1028"/>
      <c r="BFL131" s="1028"/>
      <c r="BFM131" s="1028"/>
      <c r="BFN131" s="1028"/>
      <c r="BFO131" s="1028"/>
      <c r="BFP131" s="1028"/>
      <c r="BFQ131" s="1028"/>
      <c r="BFR131" s="1028"/>
      <c r="BFS131" s="1028"/>
      <c r="BFT131" s="1028"/>
      <c r="BFU131" s="1028"/>
      <c r="BFV131" s="1028"/>
      <c r="BFW131" s="1028"/>
      <c r="BFX131" s="1028"/>
      <c r="BFY131" s="1028"/>
      <c r="BFZ131" s="1028"/>
      <c r="BGA131" s="1028"/>
      <c r="BGB131" s="1028"/>
      <c r="BGC131" s="1028"/>
      <c r="BGD131" s="1028"/>
      <c r="BGE131" s="1028"/>
      <c r="BGF131" s="1028"/>
      <c r="BGG131" s="1028"/>
      <c r="BGH131" s="1028"/>
      <c r="BGI131" s="1028"/>
      <c r="BGJ131" s="1028"/>
      <c r="BGK131" s="1028"/>
      <c r="BGL131" s="1028"/>
      <c r="BGM131" s="1028"/>
      <c r="BGN131" s="1028"/>
      <c r="BGO131" s="1028"/>
      <c r="BGP131" s="1028"/>
      <c r="BGQ131" s="1028"/>
      <c r="BGR131" s="1028"/>
      <c r="BGS131" s="1028"/>
      <c r="BGT131" s="1028"/>
      <c r="BGU131" s="1028"/>
      <c r="BGV131" s="1028"/>
      <c r="BGW131" s="1028"/>
      <c r="BGX131" s="1028"/>
      <c r="BGY131" s="1028"/>
      <c r="BGZ131" s="1028"/>
      <c r="BHA131" s="1028"/>
      <c r="BHB131" s="1028"/>
      <c r="BHC131" s="1028"/>
      <c r="BHD131" s="1028"/>
      <c r="BHE131" s="1028"/>
      <c r="BHF131" s="1028"/>
      <c r="BHG131" s="1028"/>
      <c r="BHH131" s="1028"/>
      <c r="BHI131" s="1028"/>
      <c r="BHJ131" s="1028"/>
      <c r="BHK131" s="1028"/>
      <c r="BHL131" s="1028"/>
      <c r="BHM131" s="1028"/>
      <c r="BHN131" s="1028"/>
      <c r="BHO131" s="1028"/>
      <c r="BHP131" s="1028"/>
      <c r="BHQ131" s="1028"/>
      <c r="BHR131" s="1028"/>
      <c r="BHS131" s="1028"/>
      <c r="BHT131" s="1028"/>
      <c r="BHU131" s="1028"/>
      <c r="BHV131" s="1028"/>
      <c r="BHW131" s="1028"/>
      <c r="BHX131" s="1028"/>
      <c r="BHY131" s="1028"/>
      <c r="BHZ131" s="1028"/>
      <c r="BIA131" s="1028"/>
      <c r="BIB131" s="1028"/>
      <c r="BIC131" s="1028"/>
      <c r="BID131" s="1028"/>
      <c r="BIE131" s="1028"/>
      <c r="BIF131" s="1028"/>
      <c r="BIG131" s="1028"/>
      <c r="BIH131" s="1028"/>
      <c r="BII131" s="1028"/>
      <c r="BIJ131" s="1028"/>
      <c r="BIK131" s="1028"/>
      <c r="BIL131" s="1028"/>
      <c r="BIM131" s="1028"/>
      <c r="BIN131" s="1028"/>
      <c r="BIO131" s="1028"/>
      <c r="BIP131" s="1028"/>
      <c r="BIQ131" s="1028"/>
      <c r="BIR131" s="1028"/>
      <c r="BIS131" s="1028"/>
      <c r="BIT131" s="1028"/>
      <c r="BIU131" s="1028"/>
      <c r="BIV131" s="1028"/>
      <c r="BIW131" s="1028"/>
      <c r="BIX131" s="1028"/>
      <c r="BIY131" s="1028"/>
      <c r="BIZ131" s="1028"/>
      <c r="BJA131" s="1028"/>
      <c r="BJB131" s="1028"/>
      <c r="BJC131" s="1028"/>
      <c r="BJD131" s="1028"/>
      <c r="BJE131" s="1028"/>
      <c r="BJF131" s="1028"/>
      <c r="BJG131" s="1028"/>
      <c r="BJH131" s="1028"/>
      <c r="BJI131" s="1028"/>
      <c r="BJJ131" s="1028"/>
      <c r="BJK131" s="1028"/>
      <c r="BJL131" s="1028"/>
      <c r="BJM131" s="1028"/>
      <c r="BJN131" s="1028"/>
      <c r="BJO131" s="1028"/>
      <c r="BJP131" s="1028"/>
      <c r="BJQ131" s="1028"/>
      <c r="BJR131" s="1028"/>
      <c r="BJS131" s="1028"/>
      <c r="BJT131" s="1028"/>
      <c r="BJU131" s="1028"/>
      <c r="BJV131" s="1028"/>
      <c r="BJW131" s="1028"/>
      <c r="BJX131" s="1028"/>
      <c r="BJY131" s="1028"/>
      <c r="BJZ131" s="1028"/>
      <c r="BKA131" s="1028"/>
      <c r="BKB131" s="1028"/>
      <c r="BKC131" s="1028"/>
      <c r="BKD131" s="1028"/>
      <c r="BKE131" s="1028"/>
      <c r="BKF131" s="1028"/>
      <c r="BKG131" s="1028"/>
      <c r="BKH131" s="1028"/>
      <c r="BKI131" s="1028"/>
      <c r="BKJ131" s="1028"/>
      <c r="BKK131" s="1028"/>
      <c r="BKL131" s="1028"/>
      <c r="BKM131" s="1028"/>
      <c r="BKN131" s="1028"/>
      <c r="BKO131" s="1028"/>
      <c r="BKP131" s="1028"/>
      <c r="BKQ131" s="1028"/>
      <c r="BKR131" s="1028"/>
      <c r="BKS131" s="1028"/>
      <c r="BKT131" s="1028"/>
      <c r="BKU131" s="1028"/>
      <c r="BKV131" s="1028"/>
      <c r="BKW131" s="1028"/>
      <c r="BKX131" s="1028"/>
      <c r="BKY131" s="1028"/>
      <c r="BKZ131" s="1028"/>
      <c r="BLA131" s="1028"/>
      <c r="BLB131" s="1028"/>
      <c r="BLC131" s="1028"/>
      <c r="BLD131" s="1028"/>
      <c r="BLE131" s="1028"/>
      <c r="BLF131" s="1028"/>
      <c r="BLG131" s="1028"/>
      <c r="BLH131" s="1028"/>
      <c r="BLI131" s="1028"/>
      <c r="BLJ131" s="1028"/>
      <c r="BLK131" s="1028"/>
      <c r="BLL131" s="1028"/>
      <c r="BLM131" s="1028"/>
      <c r="BLN131" s="1028"/>
      <c r="BLO131" s="1028"/>
      <c r="BLP131" s="1028"/>
      <c r="BLQ131" s="1028"/>
      <c r="BLR131" s="1028"/>
      <c r="BLS131" s="1028"/>
      <c r="BLT131" s="1028"/>
      <c r="BLU131" s="1028"/>
      <c r="BLV131" s="1028"/>
      <c r="BLW131" s="1028"/>
      <c r="BLX131" s="1028"/>
      <c r="BLY131" s="1028"/>
      <c r="BLZ131" s="1028"/>
      <c r="BMA131" s="1028"/>
      <c r="BMB131" s="1028"/>
      <c r="BMC131" s="1028"/>
      <c r="BMD131" s="1028"/>
      <c r="BME131" s="1028"/>
      <c r="BMF131" s="1028"/>
      <c r="BMG131" s="1028"/>
      <c r="BMH131" s="1028"/>
      <c r="BMI131" s="1028"/>
      <c r="BMJ131" s="1028"/>
      <c r="BMK131" s="1028"/>
      <c r="BML131" s="1028"/>
      <c r="BMM131" s="1028"/>
      <c r="BMN131" s="1028"/>
      <c r="BMO131" s="1028"/>
      <c r="BMP131" s="1028"/>
      <c r="BMQ131" s="1028"/>
      <c r="BMR131" s="1028"/>
      <c r="BMS131" s="1028"/>
      <c r="BMT131" s="1028"/>
      <c r="BMU131" s="1028"/>
      <c r="BMV131" s="1028"/>
      <c r="BMW131" s="1028"/>
      <c r="BMX131" s="1028"/>
      <c r="BMY131" s="1028"/>
      <c r="BMZ131" s="1028"/>
      <c r="BNA131" s="1028"/>
      <c r="BNB131" s="1028"/>
      <c r="BNC131" s="1028"/>
      <c r="BND131" s="1028"/>
      <c r="BNE131" s="1028"/>
      <c r="BNF131" s="1028"/>
      <c r="BNG131" s="1028"/>
      <c r="BNH131" s="1028"/>
      <c r="BNI131" s="1028"/>
      <c r="BNJ131" s="1028"/>
      <c r="BNK131" s="1028"/>
      <c r="BNL131" s="1028"/>
      <c r="BNM131" s="1028"/>
      <c r="BNN131" s="1028"/>
      <c r="BNO131" s="1028"/>
      <c r="BNP131" s="1028"/>
      <c r="BNQ131" s="1028"/>
      <c r="BNR131" s="1028"/>
      <c r="BNS131" s="1028"/>
      <c r="BNT131" s="1028"/>
      <c r="BNU131" s="1028"/>
      <c r="BNV131" s="1028"/>
      <c r="BNW131" s="1028"/>
      <c r="BNX131" s="1028"/>
      <c r="BNY131" s="1028"/>
      <c r="BNZ131" s="1028"/>
      <c r="BOA131" s="1028"/>
      <c r="BOB131" s="1028"/>
      <c r="BOC131" s="1028"/>
      <c r="BOD131" s="1028"/>
      <c r="BOE131" s="1028"/>
      <c r="BOF131" s="1028"/>
      <c r="BOG131" s="1028"/>
      <c r="BOH131" s="1028"/>
      <c r="BOI131" s="1028"/>
      <c r="BOJ131" s="1028"/>
      <c r="BOK131" s="1028"/>
      <c r="BOL131" s="1028"/>
      <c r="BOM131" s="1028"/>
      <c r="BON131" s="1028"/>
      <c r="BOO131" s="1028"/>
      <c r="BOP131" s="1028"/>
      <c r="BOQ131" s="1028"/>
      <c r="BOR131" s="1028"/>
      <c r="BOS131" s="1028"/>
      <c r="BOT131" s="1028"/>
      <c r="BOU131" s="1028"/>
      <c r="BOV131" s="1028"/>
      <c r="BOW131" s="1028"/>
      <c r="BOX131" s="1028"/>
      <c r="BOY131" s="1028"/>
      <c r="BOZ131" s="1028"/>
      <c r="BPA131" s="1028"/>
      <c r="BPB131" s="1028"/>
      <c r="BPC131" s="1028"/>
      <c r="BPD131" s="1028"/>
      <c r="BPE131" s="1028"/>
      <c r="BPF131" s="1028"/>
      <c r="BPG131" s="1028"/>
      <c r="BPH131" s="1028"/>
      <c r="BPI131" s="1028"/>
      <c r="BPJ131" s="1028"/>
      <c r="BPK131" s="1028"/>
      <c r="BPL131" s="1028"/>
      <c r="BPM131" s="1028"/>
      <c r="BPN131" s="1028"/>
      <c r="BPO131" s="1028"/>
      <c r="BPP131" s="1028"/>
      <c r="BPQ131" s="1028"/>
      <c r="BPR131" s="1028"/>
      <c r="BPS131" s="1028"/>
      <c r="BPT131" s="1028"/>
      <c r="BPU131" s="1028"/>
      <c r="BPV131" s="1028"/>
      <c r="BPW131" s="1028"/>
      <c r="BPX131" s="1028"/>
      <c r="BPY131" s="1028"/>
      <c r="BPZ131" s="1028"/>
      <c r="BQA131" s="1028"/>
      <c r="BQB131" s="1028"/>
      <c r="BQC131" s="1028"/>
      <c r="BQD131" s="1028"/>
      <c r="BQE131" s="1028"/>
      <c r="BQF131" s="1028"/>
      <c r="BQG131" s="1028"/>
      <c r="BQH131" s="1028"/>
      <c r="BQI131" s="1028"/>
      <c r="BQJ131" s="1028"/>
      <c r="BQK131" s="1028"/>
      <c r="BQL131" s="1028"/>
      <c r="BQM131" s="1028"/>
      <c r="BQN131" s="1028"/>
      <c r="BQO131" s="1028"/>
      <c r="BQP131" s="1028"/>
      <c r="BQQ131" s="1028"/>
      <c r="BQR131" s="1028"/>
      <c r="BQS131" s="1028"/>
      <c r="BQT131" s="1028"/>
      <c r="BQU131" s="1028"/>
      <c r="BQV131" s="1028"/>
      <c r="BQW131" s="1028"/>
      <c r="BQX131" s="1028"/>
      <c r="BQY131" s="1028"/>
      <c r="BQZ131" s="1028"/>
      <c r="BRA131" s="1028"/>
      <c r="BRB131" s="1028"/>
      <c r="BRC131" s="1028"/>
      <c r="BRD131" s="1028"/>
      <c r="BRE131" s="1028"/>
      <c r="BRF131" s="1028"/>
      <c r="BRG131" s="1028"/>
      <c r="BRH131" s="1028"/>
      <c r="BRI131" s="1028"/>
      <c r="BRJ131" s="1028"/>
      <c r="BRK131" s="1028"/>
      <c r="BRL131" s="1028"/>
      <c r="BRM131" s="1028"/>
      <c r="BRN131" s="1028"/>
      <c r="BRO131" s="1028"/>
      <c r="BRP131" s="1028"/>
      <c r="BRQ131" s="1028"/>
      <c r="BRR131" s="1028"/>
      <c r="BRS131" s="1028"/>
      <c r="BRT131" s="1028"/>
      <c r="BRU131" s="1028"/>
      <c r="BRV131" s="1028"/>
      <c r="BRW131" s="1028"/>
      <c r="BRX131" s="1028"/>
      <c r="BRY131" s="1028"/>
      <c r="BRZ131" s="1028"/>
      <c r="BSA131" s="1028"/>
      <c r="BSB131" s="1028"/>
      <c r="BSC131" s="1028"/>
      <c r="BSD131" s="1028"/>
      <c r="BSE131" s="1028"/>
      <c r="BSF131" s="1028"/>
      <c r="BSG131" s="1028"/>
      <c r="BSH131" s="1028"/>
      <c r="BSI131" s="1028"/>
      <c r="BSJ131" s="1028"/>
      <c r="BSK131" s="1028"/>
      <c r="BSL131" s="1028"/>
      <c r="BSM131" s="1028"/>
      <c r="BSN131" s="1028"/>
      <c r="BSO131" s="1028"/>
      <c r="BSP131" s="1028"/>
      <c r="BSQ131" s="1028"/>
      <c r="BSR131" s="1028"/>
      <c r="BSS131" s="1028"/>
      <c r="BST131" s="1028"/>
      <c r="BSU131" s="1028"/>
      <c r="BSV131" s="1028"/>
      <c r="BSW131" s="1028"/>
      <c r="BSX131" s="1028"/>
      <c r="BSY131" s="1028"/>
      <c r="BSZ131" s="1028"/>
      <c r="BTA131" s="1028"/>
      <c r="BTB131" s="1028"/>
      <c r="BTC131" s="1028"/>
      <c r="BTD131" s="1028"/>
      <c r="BTE131" s="1028"/>
      <c r="BTF131" s="1028"/>
      <c r="BTG131" s="1028"/>
      <c r="BTH131" s="1028"/>
      <c r="BTI131" s="1028"/>
      <c r="BTJ131" s="1028"/>
      <c r="BTK131" s="1028"/>
      <c r="BTL131" s="1028"/>
      <c r="BTM131" s="1028"/>
      <c r="BTN131" s="1028"/>
      <c r="BTO131" s="1028"/>
      <c r="BTP131" s="1028"/>
      <c r="BTQ131" s="1028"/>
      <c r="BTR131" s="1028"/>
      <c r="BTS131" s="1028"/>
      <c r="BTT131" s="1028"/>
      <c r="BTU131" s="1028"/>
      <c r="BTV131" s="1028"/>
      <c r="BTW131" s="1028"/>
      <c r="BTX131" s="1028"/>
      <c r="BTY131" s="1028"/>
      <c r="BTZ131" s="1028"/>
      <c r="BUA131" s="1028"/>
      <c r="BUB131" s="1028"/>
      <c r="BUC131" s="1028"/>
      <c r="BUD131" s="1028"/>
      <c r="BUE131" s="1028"/>
      <c r="BUF131" s="1028"/>
      <c r="BUG131" s="1028"/>
      <c r="BUH131" s="1028"/>
      <c r="BUI131" s="1028"/>
      <c r="BUJ131" s="1028"/>
      <c r="BUK131" s="1028"/>
      <c r="BUL131" s="1028"/>
      <c r="BUM131" s="1028"/>
      <c r="BUN131" s="1028"/>
      <c r="BUO131" s="1028"/>
      <c r="BUP131" s="1028"/>
      <c r="BUQ131" s="1028"/>
      <c r="BUR131" s="1028"/>
      <c r="BUS131" s="1028"/>
      <c r="BUT131" s="1028"/>
      <c r="BUU131" s="1028"/>
      <c r="BUV131" s="1028"/>
      <c r="BUW131" s="1028"/>
      <c r="BUX131" s="1028"/>
      <c r="BUY131" s="1028"/>
      <c r="BUZ131" s="1028"/>
      <c r="BVA131" s="1028"/>
      <c r="BVB131" s="1028"/>
      <c r="BVC131" s="1028"/>
      <c r="BVD131" s="1028"/>
      <c r="BVE131" s="1028"/>
      <c r="BVF131" s="1028"/>
      <c r="BVG131" s="1028"/>
      <c r="BVH131" s="1028"/>
      <c r="BVI131" s="1028"/>
      <c r="BVJ131" s="1028"/>
      <c r="BVK131" s="1028"/>
      <c r="BVL131" s="1028"/>
      <c r="BVM131" s="1028"/>
      <c r="BVN131" s="1028"/>
      <c r="BVO131" s="1028"/>
      <c r="BVP131" s="1028"/>
      <c r="BVQ131" s="1028"/>
      <c r="BVR131" s="1028"/>
      <c r="BVS131" s="1028"/>
      <c r="BVT131" s="1028"/>
      <c r="BVU131" s="1028"/>
      <c r="BVV131" s="1028"/>
      <c r="BVW131" s="1028"/>
      <c r="BVX131" s="1028"/>
      <c r="BVY131" s="1028"/>
      <c r="BVZ131" s="1028"/>
      <c r="BWA131" s="1028"/>
      <c r="BWB131" s="1028"/>
      <c r="BWC131" s="1028"/>
      <c r="BWD131" s="1028"/>
      <c r="BWE131" s="1028"/>
      <c r="BWF131" s="1028"/>
      <c r="BWG131" s="1028"/>
      <c r="BWH131" s="1028"/>
      <c r="BWI131" s="1028"/>
      <c r="BWJ131" s="1028"/>
      <c r="BWK131" s="1028"/>
      <c r="BWL131" s="1028"/>
      <c r="BWM131" s="1028"/>
      <c r="BWN131" s="1028"/>
      <c r="BWO131" s="1028"/>
      <c r="BWP131" s="1028"/>
      <c r="BWQ131" s="1028"/>
      <c r="BWR131" s="1028"/>
      <c r="BWS131" s="1028"/>
      <c r="BWT131" s="1028"/>
      <c r="BWU131" s="1028"/>
      <c r="BWV131" s="1028"/>
      <c r="BWW131" s="1028"/>
      <c r="BWX131" s="1028"/>
      <c r="BWY131" s="1028"/>
      <c r="BWZ131" s="1028"/>
      <c r="BXA131" s="1028"/>
      <c r="BXB131" s="1028"/>
      <c r="BXC131" s="1028"/>
      <c r="BXD131" s="1028"/>
      <c r="BXE131" s="1028"/>
      <c r="BXF131" s="1028"/>
      <c r="BXG131" s="1028"/>
      <c r="BXH131" s="1028"/>
      <c r="BXI131" s="1028"/>
      <c r="BXJ131" s="1028"/>
      <c r="BXK131" s="1028"/>
      <c r="BXL131" s="1028"/>
      <c r="BXM131" s="1028"/>
      <c r="BXN131" s="1028"/>
      <c r="BXO131" s="1028"/>
      <c r="BXP131" s="1028"/>
      <c r="BXQ131" s="1028"/>
      <c r="BXR131" s="1028"/>
      <c r="BXS131" s="1028"/>
      <c r="BXT131" s="1028"/>
      <c r="BXU131" s="1028"/>
      <c r="BXV131" s="1028"/>
      <c r="BXW131" s="1028"/>
      <c r="BXX131" s="1028"/>
      <c r="BXY131" s="1028"/>
      <c r="BXZ131" s="1028"/>
      <c r="BYA131" s="1028"/>
      <c r="BYB131" s="1028"/>
      <c r="BYC131" s="1028"/>
      <c r="BYD131" s="1028"/>
      <c r="BYE131" s="1028"/>
      <c r="BYF131" s="1028"/>
      <c r="BYG131" s="1028"/>
      <c r="BYH131" s="1028"/>
      <c r="BYI131" s="1028"/>
      <c r="BYJ131" s="1028"/>
      <c r="BYK131" s="1028"/>
      <c r="BYL131" s="1028"/>
      <c r="BYM131" s="1028"/>
      <c r="BYN131" s="1028"/>
      <c r="BYO131" s="1028"/>
      <c r="BYP131" s="1028"/>
      <c r="BYQ131" s="1028"/>
      <c r="BYR131" s="1028"/>
      <c r="BYS131" s="1028"/>
      <c r="BYT131" s="1028"/>
      <c r="BYU131" s="1028"/>
      <c r="BYV131" s="1028"/>
      <c r="BYW131" s="1028"/>
      <c r="BYX131" s="1028"/>
      <c r="BYY131" s="1028"/>
      <c r="BYZ131" s="1028"/>
      <c r="BZA131" s="1028"/>
      <c r="BZB131" s="1028"/>
      <c r="BZC131" s="1028"/>
      <c r="BZD131" s="1028"/>
      <c r="BZE131" s="1028"/>
      <c r="BZF131" s="1028"/>
      <c r="BZG131" s="1028"/>
      <c r="BZH131" s="1028"/>
      <c r="BZI131" s="1028"/>
      <c r="BZJ131" s="1028"/>
      <c r="BZK131" s="1028"/>
      <c r="BZL131" s="1028"/>
      <c r="BZM131" s="1028"/>
      <c r="BZN131" s="1028"/>
      <c r="BZO131" s="1028"/>
      <c r="BZP131" s="1028"/>
      <c r="BZQ131" s="1028"/>
      <c r="BZR131" s="1028"/>
      <c r="BZS131" s="1028"/>
      <c r="BZT131" s="1028"/>
      <c r="BZU131" s="1028"/>
      <c r="BZV131" s="1028"/>
      <c r="BZW131" s="1028"/>
      <c r="BZX131" s="1028"/>
      <c r="BZY131" s="1028"/>
      <c r="BZZ131" s="1028"/>
      <c r="CAA131" s="1028"/>
      <c r="CAB131" s="1028"/>
      <c r="CAC131" s="1028"/>
      <c r="CAD131" s="1028"/>
      <c r="CAE131" s="1028"/>
      <c r="CAF131" s="1028"/>
      <c r="CAG131" s="1028"/>
      <c r="CAH131" s="1028"/>
      <c r="CAI131" s="1028"/>
      <c r="CAJ131" s="1028"/>
      <c r="CAK131" s="1028"/>
      <c r="CAL131" s="1028"/>
      <c r="CAM131" s="1028"/>
      <c r="CAN131" s="1028"/>
      <c r="CAO131" s="1028"/>
      <c r="CAP131" s="1028"/>
      <c r="CAQ131" s="1028"/>
      <c r="CAR131" s="1028"/>
      <c r="CAS131" s="1028"/>
      <c r="CAT131" s="1028"/>
      <c r="CAU131" s="1028"/>
      <c r="CAV131" s="1028"/>
      <c r="CAW131" s="1028"/>
      <c r="CAX131" s="1028"/>
      <c r="CAY131" s="1028"/>
      <c r="CAZ131" s="1028"/>
      <c r="CBA131" s="1028"/>
      <c r="CBB131" s="1028"/>
      <c r="CBC131" s="1028"/>
      <c r="CBD131" s="1028"/>
      <c r="CBE131" s="1028"/>
      <c r="CBF131" s="1028"/>
      <c r="CBG131" s="1028"/>
      <c r="CBH131" s="1028"/>
      <c r="CBI131" s="1028"/>
      <c r="CBJ131" s="1028"/>
      <c r="CBK131" s="1028"/>
      <c r="CBL131" s="1028"/>
      <c r="CBM131" s="1028"/>
      <c r="CBN131" s="1028"/>
      <c r="CBO131" s="1028"/>
      <c r="CBP131" s="1028"/>
      <c r="CBQ131" s="1028"/>
      <c r="CBR131" s="1028"/>
      <c r="CBS131" s="1028"/>
      <c r="CBT131" s="1028"/>
      <c r="CBU131" s="1028"/>
      <c r="CBV131" s="1028"/>
      <c r="CBW131" s="1028"/>
      <c r="CBX131" s="1028"/>
      <c r="CBY131" s="1028"/>
      <c r="CBZ131" s="1028"/>
      <c r="CCA131" s="1028"/>
      <c r="CCB131" s="1028"/>
      <c r="CCC131" s="1028"/>
      <c r="CCD131" s="1028"/>
      <c r="CCE131" s="1028"/>
      <c r="CCF131" s="1028"/>
      <c r="CCG131" s="1028"/>
      <c r="CCH131" s="1028"/>
      <c r="CCI131" s="1028"/>
      <c r="CCJ131" s="1028"/>
      <c r="CCK131" s="1028"/>
      <c r="CCL131" s="1028"/>
      <c r="CCM131" s="1028"/>
      <c r="CCN131" s="1028"/>
      <c r="CCO131" s="1028"/>
      <c r="CCP131" s="1028"/>
      <c r="CCQ131" s="1028"/>
      <c r="CCR131" s="1028"/>
      <c r="CCS131" s="1028"/>
      <c r="CCT131" s="1028"/>
      <c r="CCU131" s="1028"/>
      <c r="CCV131" s="1028"/>
      <c r="CCW131" s="1028"/>
      <c r="CCX131" s="1028"/>
      <c r="CCY131" s="1028"/>
      <c r="CCZ131" s="1028"/>
      <c r="CDA131" s="1028"/>
      <c r="CDB131" s="1028"/>
      <c r="CDC131" s="1028"/>
      <c r="CDD131" s="1028"/>
      <c r="CDE131" s="1028"/>
      <c r="CDF131" s="1028"/>
      <c r="CDG131" s="1028"/>
      <c r="CDH131" s="1028"/>
      <c r="CDI131" s="1028"/>
      <c r="CDJ131" s="1028"/>
      <c r="CDK131" s="1028"/>
      <c r="CDL131" s="1028"/>
      <c r="CDM131" s="1028"/>
      <c r="CDN131" s="1028"/>
      <c r="CDO131" s="1028"/>
      <c r="CDP131" s="1028"/>
      <c r="CDQ131" s="1028"/>
      <c r="CDR131" s="1028"/>
      <c r="CDS131" s="1028"/>
      <c r="CDT131" s="1028"/>
      <c r="CDU131" s="1028"/>
      <c r="CDV131" s="1028"/>
      <c r="CDW131" s="1028"/>
      <c r="CDX131" s="1028"/>
      <c r="CDY131" s="1028"/>
      <c r="CDZ131" s="1028"/>
      <c r="CEA131" s="1028"/>
      <c r="CEB131" s="1028"/>
      <c r="CEC131" s="1028"/>
      <c r="CED131" s="1028"/>
      <c r="CEE131" s="1028"/>
      <c r="CEF131" s="1028"/>
      <c r="CEG131" s="1028"/>
      <c r="CEH131" s="1028"/>
      <c r="CEI131" s="1028"/>
      <c r="CEJ131" s="1028"/>
      <c r="CEK131" s="1028"/>
      <c r="CEL131" s="1028"/>
      <c r="CEM131" s="1028"/>
      <c r="CEN131" s="1028"/>
      <c r="CEO131" s="1028"/>
      <c r="CEP131" s="1028"/>
      <c r="CEQ131" s="1028"/>
      <c r="CER131" s="1028"/>
      <c r="CES131" s="1028"/>
      <c r="CET131" s="1028"/>
      <c r="CEU131" s="1028"/>
      <c r="CEV131" s="1028"/>
      <c r="CEW131" s="1028"/>
      <c r="CEX131" s="1028"/>
      <c r="CEY131" s="1028"/>
      <c r="CEZ131" s="1028"/>
      <c r="CFA131" s="1028"/>
      <c r="CFB131" s="1028"/>
      <c r="CFC131" s="1028"/>
      <c r="CFD131" s="1028"/>
      <c r="CFE131" s="1028"/>
      <c r="CFF131" s="1028"/>
      <c r="CFG131" s="1028"/>
      <c r="CFH131" s="1028"/>
      <c r="CFI131" s="1028"/>
      <c r="CFJ131" s="1028"/>
      <c r="CFK131" s="1028"/>
      <c r="CFL131" s="1028"/>
      <c r="CFM131" s="1028"/>
      <c r="CFN131" s="1028"/>
      <c r="CFO131" s="1028"/>
      <c r="CFP131" s="1028"/>
      <c r="CFQ131" s="1028"/>
      <c r="CFR131" s="1028"/>
      <c r="CFS131" s="1028"/>
      <c r="CFT131" s="1028"/>
      <c r="CFU131" s="1028"/>
      <c r="CFV131" s="1028"/>
      <c r="CFW131" s="1028"/>
      <c r="CFX131" s="1028"/>
      <c r="CFY131" s="1028"/>
      <c r="CFZ131" s="1028"/>
      <c r="CGA131" s="1028"/>
      <c r="CGB131" s="1028"/>
      <c r="CGC131" s="1028"/>
      <c r="CGD131" s="1028"/>
      <c r="CGE131" s="1028"/>
      <c r="CGF131" s="1028"/>
      <c r="CGG131" s="1028"/>
      <c r="CGH131" s="1028"/>
      <c r="CGI131" s="1028"/>
      <c r="CGJ131" s="1028"/>
      <c r="CGK131" s="1028"/>
      <c r="CGL131" s="1028"/>
      <c r="CGM131" s="1028"/>
      <c r="CGN131" s="1028"/>
      <c r="CGO131" s="1028"/>
      <c r="CGP131" s="1028"/>
      <c r="CGQ131" s="1028"/>
      <c r="CGR131" s="1028"/>
      <c r="CGS131" s="1028"/>
      <c r="CGT131" s="1028"/>
      <c r="CGU131" s="1028"/>
      <c r="CGV131" s="1028"/>
      <c r="CGW131" s="1028"/>
      <c r="CGX131" s="1028"/>
      <c r="CGY131" s="1028"/>
      <c r="CGZ131" s="1028"/>
      <c r="CHA131" s="1028"/>
      <c r="CHB131" s="1028"/>
      <c r="CHC131" s="1028"/>
      <c r="CHD131" s="1028"/>
      <c r="CHE131" s="1028"/>
      <c r="CHF131" s="1028"/>
      <c r="CHG131" s="1028"/>
      <c r="CHH131" s="1028"/>
      <c r="CHI131" s="1028"/>
      <c r="CHJ131" s="1028"/>
      <c r="CHK131" s="1028"/>
      <c r="CHL131" s="1028"/>
      <c r="CHM131" s="1028"/>
      <c r="CHN131" s="1028"/>
      <c r="CHO131" s="1028"/>
      <c r="CHP131" s="1028"/>
      <c r="CHQ131" s="1028"/>
      <c r="CHR131" s="1028"/>
      <c r="CHS131" s="1028"/>
      <c r="CHT131" s="1028"/>
      <c r="CHU131" s="1028"/>
      <c r="CHV131" s="1028"/>
      <c r="CHW131" s="1028"/>
      <c r="CHX131" s="1028"/>
      <c r="CHY131" s="1028"/>
      <c r="CHZ131" s="1028"/>
      <c r="CIA131" s="1028"/>
      <c r="CIB131" s="1028"/>
      <c r="CIC131" s="1028"/>
      <c r="CID131" s="1028"/>
      <c r="CIE131" s="1028"/>
      <c r="CIF131" s="1028"/>
      <c r="CIG131" s="1028"/>
      <c r="CIH131" s="1028"/>
      <c r="CII131" s="1028"/>
      <c r="CIJ131" s="1028"/>
      <c r="CIK131" s="1028"/>
      <c r="CIL131" s="1028"/>
      <c r="CIM131" s="1028"/>
      <c r="CIN131" s="1028"/>
      <c r="CIO131" s="1028"/>
      <c r="CIP131" s="1028"/>
      <c r="CIQ131" s="1028"/>
      <c r="CIR131" s="1028"/>
      <c r="CIS131" s="1028"/>
      <c r="CIT131" s="1028"/>
      <c r="CIU131" s="1028"/>
      <c r="CIV131" s="1028"/>
      <c r="CIW131" s="1028"/>
      <c r="CIX131" s="1028"/>
      <c r="CIY131" s="1028"/>
      <c r="CIZ131" s="1028"/>
      <c r="CJA131" s="1028"/>
      <c r="CJB131" s="1028"/>
      <c r="CJC131" s="1028"/>
      <c r="CJD131" s="1028"/>
      <c r="CJE131" s="1028"/>
      <c r="CJF131" s="1028"/>
      <c r="CJG131" s="1028"/>
      <c r="CJH131" s="1028"/>
      <c r="CJI131" s="1028"/>
      <c r="CJJ131" s="1028"/>
      <c r="CJK131" s="1028"/>
      <c r="CJL131" s="1028"/>
      <c r="CJM131" s="1028"/>
      <c r="CJN131" s="1028"/>
      <c r="CJO131" s="1028"/>
      <c r="CJP131" s="1028"/>
      <c r="CJQ131" s="1028"/>
      <c r="CJR131" s="1028"/>
      <c r="CJS131" s="1028"/>
      <c r="CJT131" s="1028"/>
      <c r="CJU131" s="1028"/>
      <c r="CJV131" s="1028"/>
      <c r="CJW131" s="1028"/>
      <c r="CJX131" s="1028"/>
      <c r="CJY131" s="1028"/>
      <c r="CJZ131" s="1028"/>
      <c r="CKA131" s="1028"/>
      <c r="CKB131" s="1028"/>
      <c r="CKC131" s="1028"/>
      <c r="CKD131" s="1028"/>
      <c r="CKE131" s="1028"/>
      <c r="CKF131" s="1028"/>
      <c r="CKG131" s="1028"/>
      <c r="CKH131" s="1028"/>
      <c r="CKI131" s="1028"/>
      <c r="CKJ131" s="1028"/>
      <c r="CKK131" s="1028"/>
      <c r="CKL131" s="1028"/>
      <c r="CKM131" s="1028"/>
      <c r="CKN131" s="1028"/>
      <c r="CKO131" s="1028"/>
      <c r="CKP131" s="1028"/>
      <c r="CKQ131" s="1028"/>
      <c r="CKR131" s="1028"/>
      <c r="CKS131" s="1028"/>
      <c r="CKT131" s="1028"/>
      <c r="CKU131" s="1028"/>
      <c r="CKV131" s="1028"/>
      <c r="CKW131" s="1028"/>
      <c r="CKX131" s="1028"/>
      <c r="CKY131" s="1028"/>
      <c r="CKZ131" s="1028"/>
      <c r="CLA131" s="1028"/>
      <c r="CLB131" s="1028"/>
      <c r="CLC131" s="1028"/>
      <c r="CLD131" s="1028"/>
      <c r="CLE131" s="1028"/>
      <c r="CLF131" s="1028"/>
      <c r="CLG131" s="1028"/>
      <c r="CLH131" s="1028"/>
      <c r="CLI131" s="1028"/>
      <c r="CLJ131" s="1028"/>
      <c r="CLK131" s="1028"/>
      <c r="CLL131" s="1028"/>
      <c r="CLM131" s="1028"/>
      <c r="CLN131" s="1028"/>
      <c r="CLO131" s="1028"/>
      <c r="CLP131" s="1028"/>
      <c r="CLQ131" s="1028"/>
      <c r="CLR131" s="1028"/>
      <c r="CLS131" s="1028"/>
      <c r="CLT131" s="1028"/>
      <c r="CLU131" s="1028"/>
      <c r="CLV131" s="1028"/>
      <c r="CLW131" s="1028"/>
      <c r="CLX131" s="1028"/>
      <c r="CLY131" s="1028"/>
      <c r="CLZ131" s="1028"/>
      <c r="CMA131" s="1028"/>
      <c r="CMB131" s="1028"/>
      <c r="CMC131" s="1028"/>
      <c r="CMD131" s="1028"/>
      <c r="CME131" s="1028"/>
      <c r="CMF131" s="1028"/>
      <c r="CMG131" s="1028"/>
      <c r="CMH131" s="1028"/>
      <c r="CMI131" s="1028"/>
      <c r="CMJ131" s="1028"/>
      <c r="CMK131" s="1028"/>
      <c r="CML131" s="1028"/>
      <c r="CMM131" s="1028"/>
      <c r="CMN131" s="1028"/>
      <c r="CMO131" s="1028"/>
      <c r="CMP131" s="1028"/>
      <c r="CMQ131" s="1028"/>
      <c r="CMR131" s="1028"/>
      <c r="CMS131" s="1028"/>
      <c r="CMT131" s="1028"/>
      <c r="CMU131" s="1028"/>
      <c r="CMV131" s="1028"/>
      <c r="CMW131" s="1028"/>
      <c r="CMX131" s="1028"/>
      <c r="CMY131" s="1028"/>
      <c r="CMZ131" s="1028"/>
      <c r="CNA131" s="1028"/>
      <c r="CNB131" s="1028"/>
      <c r="CNC131" s="1028"/>
      <c r="CND131" s="1028"/>
      <c r="CNE131" s="1028"/>
      <c r="CNF131" s="1028"/>
      <c r="CNG131" s="1028"/>
      <c r="CNH131" s="1028"/>
      <c r="CNI131" s="1028"/>
      <c r="CNJ131" s="1028"/>
      <c r="CNK131" s="1028"/>
      <c r="CNL131" s="1028"/>
      <c r="CNM131" s="1028"/>
      <c r="CNN131" s="1028"/>
      <c r="CNO131" s="1028"/>
      <c r="CNP131" s="1028"/>
      <c r="CNQ131" s="1028"/>
      <c r="CNR131" s="1028"/>
      <c r="CNS131" s="1028"/>
      <c r="CNT131" s="1028"/>
      <c r="CNU131" s="1028"/>
      <c r="CNV131" s="1028"/>
      <c r="CNW131" s="1028"/>
      <c r="CNX131" s="1028"/>
      <c r="CNY131" s="1028"/>
      <c r="CNZ131" s="1028"/>
      <c r="COA131" s="1028"/>
      <c r="COB131" s="1028"/>
      <c r="COC131" s="1028"/>
      <c r="COD131" s="1028"/>
      <c r="COE131" s="1028"/>
      <c r="COF131" s="1028"/>
      <c r="COG131" s="1028"/>
      <c r="COH131" s="1028"/>
      <c r="COI131" s="1028"/>
      <c r="COJ131" s="1028"/>
      <c r="COK131" s="1028"/>
      <c r="COL131" s="1028"/>
      <c r="COM131" s="1028"/>
      <c r="CON131" s="1028"/>
      <c r="COO131" s="1028"/>
      <c r="COP131" s="1028"/>
      <c r="COQ131" s="1028"/>
      <c r="COR131" s="1028"/>
      <c r="COS131" s="1028"/>
      <c r="COT131" s="1028"/>
      <c r="COU131" s="1028"/>
      <c r="COV131" s="1028"/>
      <c r="COW131" s="1028"/>
      <c r="COX131" s="1028"/>
      <c r="COY131" s="1028"/>
      <c r="COZ131" s="1028"/>
      <c r="CPA131" s="1028"/>
      <c r="CPB131" s="1028"/>
      <c r="CPC131" s="1028"/>
      <c r="CPD131" s="1028"/>
      <c r="CPE131" s="1028"/>
      <c r="CPF131" s="1028"/>
      <c r="CPG131" s="1028"/>
      <c r="CPH131" s="1028"/>
      <c r="CPI131" s="1028"/>
      <c r="CPJ131" s="1028"/>
      <c r="CPK131" s="1028"/>
      <c r="CPL131" s="1028"/>
      <c r="CPM131" s="1028"/>
      <c r="CPN131" s="1028"/>
      <c r="CPO131" s="1028"/>
      <c r="CPP131" s="1028"/>
      <c r="CPQ131" s="1028"/>
      <c r="CPR131" s="1028"/>
      <c r="CPS131" s="1028"/>
      <c r="CPT131" s="1028"/>
      <c r="CPU131" s="1028"/>
      <c r="CPV131" s="1028"/>
      <c r="CPW131" s="1028"/>
      <c r="CPX131" s="1028"/>
      <c r="CPY131" s="1028"/>
      <c r="CPZ131" s="1028"/>
      <c r="CQA131" s="1028"/>
      <c r="CQB131" s="1028"/>
      <c r="CQC131" s="1028"/>
      <c r="CQD131" s="1028"/>
      <c r="CQE131" s="1028"/>
      <c r="CQF131" s="1028"/>
      <c r="CQG131" s="1028"/>
      <c r="CQH131" s="1028"/>
      <c r="CQI131" s="1028"/>
      <c r="CQJ131" s="1028"/>
      <c r="CQK131" s="1028"/>
      <c r="CQL131" s="1028"/>
      <c r="CQM131" s="1028"/>
      <c r="CQN131" s="1028"/>
      <c r="CQO131" s="1028"/>
      <c r="CQP131" s="1028"/>
      <c r="CQQ131" s="1028"/>
      <c r="CQR131" s="1028"/>
      <c r="CQS131" s="1028"/>
      <c r="CQT131" s="1028"/>
      <c r="CQU131" s="1028"/>
      <c r="CQV131" s="1028"/>
      <c r="CQW131" s="1028"/>
      <c r="CQX131" s="1028"/>
      <c r="CQY131" s="1028"/>
      <c r="CQZ131" s="1028"/>
      <c r="CRA131" s="1028"/>
      <c r="CRB131" s="1028"/>
      <c r="CRC131" s="1028"/>
      <c r="CRD131" s="1028"/>
      <c r="CRE131" s="1028"/>
      <c r="CRF131" s="1028"/>
      <c r="CRG131" s="1028"/>
      <c r="CRH131" s="1028"/>
      <c r="CRI131" s="1028"/>
      <c r="CRJ131" s="1028"/>
      <c r="CRK131" s="1028"/>
      <c r="CRL131" s="1028"/>
      <c r="CRM131" s="1028"/>
      <c r="CRN131" s="1028"/>
      <c r="CRO131" s="1028"/>
      <c r="CRP131" s="1028"/>
      <c r="CRQ131" s="1028"/>
      <c r="CRR131" s="1028"/>
      <c r="CRS131" s="1028"/>
      <c r="CRT131" s="1028"/>
      <c r="CRU131" s="1028"/>
      <c r="CRV131" s="1028"/>
      <c r="CRW131" s="1028"/>
      <c r="CRX131" s="1028"/>
      <c r="CRY131" s="1028"/>
      <c r="CRZ131" s="1028"/>
      <c r="CSA131" s="1028"/>
      <c r="CSB131" s="1028"/>
      <c r="CSC131" s="1028"/>
      <c r="CSD131" s="1028"/>
      <c r="CSE131" s="1028"/>
      <c r="CSF131" s="1028"/>
      <c r="CSG131" s="1028"/>
      <c r="CSH131" s="1028"/>
      <c r="CSI131" s="1028"/>
      <c r="CSJ131" s="1028"/>
      <c r="CSK131" s="1028"/>
      <c r="CSL131" s="1028"/>
      <c r="CSM131" s="1028"/>
      <c r="CSN131" s="1028"/>
      <c r="CSO131" s="1028"/>
      <c r="CSP131" s="1028"/>
      <c r="CSQ131" s="1028"/>
      <c r="CSR131" s="1028"/>
      <c r="CSS131" s="1028"/>
      <c r="CST131" s="1028"/>
      <c r="CSU131" s="1028"/>
      <c r="CSV131" s="1028"/>
      <c r="CSW131" s="1028"/>
      <c r="CSX131" s="1028"/>
      <c r="CSY131" s="1028"/>
      <c r="CSZ131" s="1028"/>
      <c r="CTA131" s="1028"/>
      <c r="CTB131" s="1028"/>
      <c r="CTC131" s="1028"/>
      <c r="CTD131" s="1028"/>
      <c r="CTE131" s="1028"/>
    </row>
    <row r="132" spans="1:2553" s="1029" customFormat="1" ht="12.75" customHeight="1" x14ac:dyDescent="0.2">
      <c r="A132" s="1362"/>
      <c r="B132" s="1024" t="s">
        <v>1951</v>
      </c>
      <c r="C132" s="1025"/>
      <c r="D132" s="1025" t="s">
        <v>2355</v>
      </c>
      <c r="E132" s="1025" t="s">
        <v>5</v>
      </c>
      <c r="F132" s="1025" t="s">
        <v>1952</v>
      </c>
      <c r="G132" s="1166">
        <v>17.237117000000001</v>
      </c>
      <c r="H132" s="1166">
        <v>105.10033300000001</v>
      </c>
      <c r="I132" s="1167" t="s">
        <v>3040</v>
      </c>
      <c r="J132" s="1167" t="s">
        <v>3041</v>
      </c>
      <c r="K132" s="987" t="s">
        <v>11</v>
      </c>
      <c r="L132" s="987" t="s">
        <v>3</v>
      </c>
      <c r="M132" s="1025"/>
      <c r="N132" s="1145">
        <v>110</v>
      </c>
      <c r="O132" s="1145"/>
      <c r="P132" s="1025" t="s">
        <v>0</v>
      </c>
      <c r="Q132" s="1025"/>
      <c r="R132" s="1025"/>
      <c r="S132" s="1026"/>
      <c r="T132" s="1025"/>
      <c r="U132" s="1026"/>
      <c r="V132" s="1026">
        <v>245.4</v>
      </c>
      <c r="W132" s="1025"/>
      <c r="X132" s="1025">
        <v>100</v>
      </c>
      <c r="Y132" s="1025">
        <v>0</v>
      </c>
      <c r="Z132" s="1025">
        <v>0</v>
      </c>
      <c r="AA132" s="1025">
        <v>0</v>
      </c>
      <c r="AB132" s="1025">
        <v>0</v>
      </c>
      <c r="AC132" s="1025">
        <v>0</v>
      </c>
      <c r="AD132" s="1025">
        <v>0</v>
      </c>
      <c r="AE132" s="1025"/>
      <c r="AF132" s="1025" t="s">
        <v>1953</v>
      </c>
      <c r="AG132" s="1025"/>
      <c r="AH132" s="1025"/>
      <c r="AI132" s="1027" t="s">
        <v>1954</v>
      </c>
      <c r="AJ132" s="1028"/>
      <c r="AK132" s="1028"/>
      <c r="AL132" s="1028"/>
      <c r="AM132" s="1028"/>
      <c r="AN132" s="1028"/>
      <c r="AO132" s="1028"/>
      <c r="AP132" s="1028"/>
      <c r="AQ132" s="1028"/>
      <c r="AR132" s="1028"/>
      <c r="AS132" s="1028"/>
      <c r="AT132" s="1028"/>
      <c r="AU132" s="1028"/>
      <c r="AV132" s="1028"/>
      <c r="AW132" s="1028"/>
      <c r="AX132" s="1028"/>
      <c r="AY132" s="1028"/>
      <c r="AZ132" s="1028"/>
      <c r="BA132" s="1028"/>
      <c r="BB132" s="1028"/>
      <c r="BC132" s="1028"/>
      <c r="BD132" s="1028"/>
      <c r="BE132" s="1028"/>
      <c r="BF132" s="1028"/>
      <c r="BG132" s="1028"/>
      <c r="BH132" s="1028"/>
      <c r="BI132" s="1028"/>
      <c r="BJ132" s="1028"/>
      <c r="BK132" s="1028"/>
      <c r="BL132" s="1028"/>
      <c r="BM132" s="1028"/>
      <c r="BN132" s="1028"/>
      <c r="BO132" s="1028"/>
      <c r="BP132" s="1028"/>
      <c r="BQ132" s="1028"/>
      <c r="BR132" s="1028"/>
      <c r="BS132" s="1028"/>
      <c r="BT132" s="1028"/>
      <c r="BU132" s="1028"/>
      <c r="BV132" s="1028"/>
      <c r="BW132" s="1028"/>
      <c r="BX132" s="1028"/>
      <c r="BY132" s="1028"/>
      <c r="BZ132" s="1028"/>
      <c r="CA132" s="1028"/>
      <c r="CB132" s="1028"/>
      <c r="CC132" s="1028"/>
      <c r="CD132" s="1028"/>
      <c r="CE132" s="1028"/>
      <c r="CF132" s="1028"/>
      <c r="CG132" s="1028"/>
      <c r="CH132" s="1028"/>
      <c r="CI132" s="1028"/>
      <c r="CJ132" s="1028"/>
      <c r="CK132" s="1028"/>
      <c r="CL132" s="1028"/>
      <c r="CM132" s="1028"/>
      <c r="CN132" s="1028"/>
      <c r="CO132" s="1028"/>
      <c r="CP132" s="1028"/>
      <c r="CQ132" s="1028"/>
      <c r="CR132" s="1028"/>
      <c r="CS132" s="1028"/>
      <c r="CT132" s="1028"/>
      <c r="CU132" s="1028"/>
      <c r="CV132" s="1028"/>
      <c r="CW132" s="1028"/>
      <c r="CX132" s="1028"/>
      <c r="CY132" s="1028"/>
      <c r="CZ132" s="1028"/>
      <c r="DA132" s="1028"/>
      <c r="DB132" s="1028"/>
      <c r="DC132" s="1028"/>
      <c r="DD132" s="1028"/>
      <c r="DE132" s="1028"/>
      <c r="DF132" s="1028"/>
      <c r="DG132" s="1028"/>
      <c r="DH132" s="1028"/>
      <c r="DI132" s="1028"/>
      <c r="DJ132" s="1028"/>
      <c r="DK132" s="1028"/>
      <c r="DL132" s="1028"/>
      <c r="DM132" s="1028"/>
      <c r="DN132" s="1028"/>
      <c r="DO132" s="1028"/>
      <c r="DP132" s="1028"/>
      <c r="DQ132" s="1028"/>
      <c r="DR132" s="1028"/>
      <c r="DS132" s="1028"/>
      <c r="DT132" s="1028"/>
      <c r="DU132" s="1028"/>
      <c r="DV132" s="1028"/>
      <c r="DW132" s="1028"/>
      <c r="DX132" s="1028"/>
      <c r="DY132" s="1028"/>
      <c r="DZ132" s="1028"/>
      <c r="EA132" s="1028"/>
      <c r="EB132" s="1028"/>
      <c r="EC132" s="1028"/>
      <c r="ED132" s="1028"/>
      <c r="EE132" s="1028"/>
      <c r="EF132" s="1028"/>
      <c r="EG132" s="1028"/>
      <c r="EH132" s="1028"/>
      <c r="EI132" s="1028"/>
      <c r="EJ132" s="1028"/>
      <c r="EK132" s="1028"/>
      <c r="EL132" s="1028"/>
      <c r="EM132" s="1028"/>
      <c r="EN132" s="1028"/>
      <c r="EO132" s="1028"/>
      <c r="EP132" s="1028"/>
      <c r="EQ132" s="1028"/>
      <c r="ER132" s="1028"/>
      <c r="ES132" s="1028"/>
      <c r="ET132" s="1028"/>
      <c r="EU132" s="1028"/>
      <c r="EV132" s="1028"/>
      <c r="EW132" s="1028"/>
      <c r="EX132" s="1028"/>
      <c r="EY132" s="1028"/>
      <c r="EZ132" s="1028"/>
      <c r="FA132" s="1028"/>
      <c r="FB132" s="1028"/>
      <c r="FC132" s="1028"/>
      <c r="FD132" s="1028"/>
      <c r="FE132" s="1028"/>
      <c r="FF132" s="1028"/>
      <c r="FG132" s="1028"/>
      <c r="FH132" s="1028"/>
      <c r="FI132" s="1028"/>
      <c r="FJ132" s="1028"/>
      <c r="FK132" s="1028"/>
      <c r="FL132" s="1028"/>
      <c r="FM132" s="1028"/>
      <c r="FN132" s="1028"/>
      <c r="FO132" s="1028"/>
      <c r="FP132" s="1028"/>
      <c r="FQ132" s="1028"/>
      <c r="FR132" s="1028"/>
      <c r="FS132" s="1028"/>
      <c r="FT132" s="1028"/>
      <c r="FU132" s="1028"/>
      <c r="FV132" s="1028"/>
      <c r="FW132" s="1028"/>
      <c r="FX132" s="1028"/>
      <c r="FY132" s="1028"/>
      <c r="FZ132" s="1028"/>
      <c r="GA132" s="1028"/>
      <c r="GB132" s="1028"/>
      <c r="GC132" s="1028"/>
      <c r="GD132" s="1028"/>
      <c r="GE132" s="1028"/>
      <c r="GF132" s="1028"/>
      <c r="GG132" s="1028"/>
      <c r="GH132" s="1028"/>
      <c r="GI132" s="1028"/>
      <c r="GJ132" s="1028"/>
      <c r="GK132" s="1028"/>
      <c r="GL132" s="1028"/>
      <c r="GM132" s="1028"/>
      <c r="GN132" s="1028"/>
      <c r="GO132" s="1028"/>
      <c r="GP132" s="1028"/>
      <c r="GQ132" s="1028"/>
      <c r="GR132" s="1028"/>
      <c r="GS132" s="1028"/>
      <c r="GT132" s="1028"/>
      <c r="GU132" s="1028"/>
      <c r="GV132" s="1028"/>
      <c r="GW132" s="1028"/>
      <c r="GX132" s="1028"/>
      <c r="GY132" s="1028"/>
      <c r="GZ132" s="1028"/>
      <c r="HA132" s="1028"/>
      <c r="HB132" s="1028"/>
      <c r="HC132" s="1028"/>
      <c r="HD132" s="1028"/>
      <c r="HE132" s="1028"/>
      <c r="HF132" s="1028"/>
      <c r="HG132" s="1028"/>
      <c r="HH132" s="1028"/>
      <c r="HI132" s="1028"/>
      <c r="HJ132" s="1028"/>
      <c r="HK132" s="1028"/>
      <c r="HL132" s="1028"/>
      <c r="HM132" s="1028"/>
      <c r="HN132" s="1028"/>
      <c r="HO132" s="1028"/>
      <c r="HP132" s="1028"/>
      <c r="HQ132" s="1028"/>
      <c r="HR132" s="1028"/>
      <c r="HS132" s="1028"/>
      <c r="HT132" s="1028"/>
      <c r="HU132" s="1028"/>
      <c r="HV132" s="1028"/>
      <c r="HW132" s="1028"/>
      <c r="HX132" s="1028"/>
      <c r="HY132" s="1028"/>
      <c r="HZ132" s="1028"/>
      <c r="IA132" s="1028"/>
      <c r="IB132" s="1028"/>
      <c r="IC132" s="1028"/>
      <c r="ID132" s="1028"/>
      <c r="IE132" s="1028"/>
      <c r="IF132" s="1028"/>
      <c r="IG132" s="1028"/>
      <c r="IH132" s="1028"/>
      <c r="II132" s="1028"/>
      <c r="IJ132" s="1028"/>
      <c r="IK132" s="1028"/>
      <c r="IL132" s="1028"/>
      <c r="IM132" s="1028"/>
      <c r="IN132" s="1028"/>
      <c r="IO132" s="1028"/>
      <c r="IP132" s="1028"/>
      <c r="IQ132" s="1028"/>
      <c r="IR132" s="1028"/>
      <c r="IS132" s="1028"/>
      <c r="IT132" s="1028"/>
      <c r="IU132" s="1028"/>
      <c r="IV132" s="1028"/>
      <c r="IW132" s="1028"/>
      <c r="IX132" s="1028"/>
      <c r="IY132" s="1028"/>
      <c r="IZ132" s="1028"/>
      <c r="JA132" s="1028"/>
      <c r="JB132" s="1028"/>
      <c r="JC132" s="1028"/>
      <c r="JD132" s="1028"/>
      <c r="JE132" s="1028"/>
      <c r="JF132" s="1028"/>
      <c r="JG132" s="1028"/>
      <c r="JH132" s="1028"/>
      <c r="JI132" s="1028"/>
      <c r="JJ132" s="1028"/>
      <c r="JK132" s="1028"/>
      <c r="JL132" s="1028"/>
      <c r="JM132" s="1028"/>
      <c r="JN132" s="1028"/>
      <c r="JO132" s="1028"/>
      <c r="JP132" s="1028"/>
      <c r="JQ132" s="1028"/>
      <c r="JR132" s="1028"/>
      <c r="JS132" s="1028"/>
      <c r="JT132" s="1028"/>
      <c r="JU132" s="1028"/>
      <c r="JV132" s="1028"/>
      <c r="JW132" s="1028"/>
      <c r="JX132" s="1028"/>
      <c r="JY132" s="1028"/>
      <c r="JZ132" s="1028"/>
      <c r="KA132" s="1028"/>
      <c r="KB132" s="1028"/>
      <c r="KC132" s="1028"/>
      <c r="KD132" s="1028"/>
      <c r="KE132" s="1028"/>
      <c r="KF132" s="1028"/>
      <c r="KG132" s="1028"/>
      <c r="KH132" s="1028"/>
      <c r="KI132" s="1028"/>
      <c r="KJ132" s="1028"/>
      <c r="KK132" s="1028"/>
      <c r="KL132" s="1028"/>
      <c r="KM132" s="1028"/>
      <c r="KN132" s="1028"/>
      <c r="KO132" s="1028"/>
      <c r="KP132" s="1028"/>
      <c r="KQ132" s="1028"/>
      <c r="KR132" s="1028"/>
      <c r="KS132" s="1028"/>
      <c r="KT132" s="1028"/>
      <c r="KU132" s="1028"/>
      <c r="KV132" s="1028"/>
      <c r="KW132" s="1028"/>
      <c r="KX132" s="1028"/>
      <c r="KY132" s="1028"/>
      <c r="KZ132" s="1028"/>
      <c r="LA132" s="1028"/>
      <c r="LB132" s="1028"/>
      <c r="LC132" s="1028"/>
      <c r="LD132" s="1028"/>
      <c r="LE132" s="1028"/>
      <c r="LF132" s="1028"/>
      <c r="LG132" s="1028"/>
      <c r="LH132" s="1028"/>
      <c r="LI132" s="1028"/>
      <c r="LJ132" s="1028"/>
      <c r="LK132" s="1028"/>
      <c r="LL132" s="1028"/>
      <c r="LM132" s="1028"/>
      <c r="LN132" s="1028"/>
      <c r="LO132" s="1028"/>
      <c r="LP132" s="1028"/>
      <c r="LQ132" s="1028"/>
      <c r="LR132" s="1028"/>
      <c r="LS132" s="1028"/>
      <c r="LT132" s="1028"/>
      <c r="LU132" s="1028"/>
      <c r="LV132" s="1028"/>
      <c r="LW132" s="1028"/>
      <c r="LX132" s="1028"/>
      <c r="LY132" s="1028"/>
      <c r="LZ132" s="1028"/>
      <c r="MA132" s="1028"/>
      <c r="MB132" s="1028"/>
      <c r="MC132" s="1028"/>
      <c r="MD132" s="1028"/>
      <c r="ME132" s="1028"/>
      <c r="MF132" s="1028"/>
      <c r="MG132" s="1028"/>
      <c r="MH132" s="1028"/>
      <c r="MI132" s="1028"/>
      <c r="MJ132" s="1028"/>
      <c r="MK132" s="1028"/>
      <c r="ML132" s="1028"/>
      <c r="MM132" s="1028"/>
      <c r="MN132" s="1028"/>
      <c r="MO132" s="1028"/>
      <c r="MP132" s="1028"/>
      <c r="MQ132" s="1028"/>
      <c r="MR132" s="1028"/>
      <c r="MS132" s="1028"/>
      <c r="MT132" s="1028"/>
      <c r="MU132" s="1028"/>
      <c r="MV132" s="1028"/>
      <c r="MW132" s="1028"/>
      <c r="MX132" s="1028"/>
      <c r="MY132" s="1028"/>
      <c r="MZ132" s="1028"/>
      <c r="NA132" s="1028"/>
      <c r="NB132" s="1028"/>
      <c r="NC132" s="1028"/>
      <c r="ND132" s="1028"/>
      <c r="NE132" s="1028"/>
      <c r="NF132" s="1028"/>
      <c r="NG132" s="1028"/>
      <c r="NH132" s="1028"/>
      <c r="NI132" s="1028"/>
      <c r="NJ132" s="1028"/>
      <c r="NK132" s="1028"/>
      <c r="NL132" s="1028"/>
      <c r="NM132" s="1028"/>
      <c r="NN132" s="1028"/>
      <c r="NO132" s="1028"/>
      <c r="NP132" s="1028"/>
      <c r="NQ132" s="1028"/>
      <c r="NR132" s="1028"/>
      <c r="NS132" s="1028"/>
      <c r="NT132" s="1028"/>
      <c r="NU132" s="1028"/>
      <c r="NV132" s="1028"/>
      <c r="NW132" s="1028"/>
      <c r="NX132" s="1028"/>
      <c r="NY132" s="1028"/>
      <c r="NZ132" s="1028"/>
      <c r="OA132" s="1028"/>
      <c r="OB132" s="1028"/>
      <c r="OC132" s="1028"/>
      <c r="OD132" s="1028"/>
      <c r="OE132" s="1028"/>
      <c r="OF132" s="1028"/>
      <c r="OG132" s="1028"/>
      <c r="OH132" s="1028"/>
      <c r="OI132" s="1028"/>
      <c r="OJ132" s="1028"/>
      <c r="OK132" s="1028"/>
      <c r="OL132" s="1028"/>
      <c r="OM132" s="1028"/>
      <c r="ON132" s="1028"/>
      <c r="OO132" s="1028"/>
      <c r="OP132" s="1028"/>
      <c r="OQ132" s="1028"/>
      <c r="OR132" s="1028"/>
      <c r="OS132" s="1028"/>
      <c r="OT132" s="1028"/>
      <c r="OU132" s="1028"/>
      <c r="OV132" s="1028"/>
      <c r="OW132" s="1028"/>
      <c r="OX132" s="1028"/>
      <c r="OY132" s="1028"/>
      <c r="OZ132" s="1028"/>
      <c r="PA132" s="1028"/>
      <c r="PB132" s="1028"/>
      <c r="PC132" s="1028"/>
      <c r="PD132" s="1028"/>
      <c r="PE132" s="1028"/>
      <c r="PF132" s="1028"/>
      <c r="PG132" s="1028"/>
      <c r="PH132" s="1028"/>
      <c r="PI132" s="1028"/>
      <c r="PJ132" s="1028"/>
      <c r="PK132" s="1028"/>
      <c r="PL132" s="1028"/>
      <c r="PM132" s="1028"/>
      <c r="PN132" s="1028"/>
      <c r="PO132" s="1028"/>
      <c r="PP132" s="1028"/>
      <c r="PQ132" s="1028"/>
      <c r="PR132" s="1028"/>
      <c r="PS132" s="1028"/>
      <c r="PT132" s="1028"/>
      <c r="PU132" s="1028"/>
      <c r="PV132" s="1028"/>
      <c r="PW132" s="1028"/>
      <c r="PX132" s="1028"/>
      <c r="PY132" s="1028"/>
      <c r="PZ132" s="1028"/>
      <c r="QA132" s="1028"/>
      <c r="QB132" s="1028"/>
      <c r="QC132" s="1028"/>
      <c r="QD132" s="1028"/>
      <c r="QE132" s="1028"/>
      <c r="QF132" s="1028"/>
      <c r="QG132" s="1028"/>
      <c r="QH132" s="1028"/>
      <c r="QI132" s="1028"/>
      <c r="QJ132" s="1028"/>
      <c r="QK132" s="1028"/>
      <c r="QL132" s="1028"/>
      <c r="QM132" s="1028"/>
      <c r="QN132" s="1028"/>
      <c r="QO132" s="1028"/>
      <c r="QP132" s="1028"/>
      <c r="QQ132" s="1028"/>
      <c r="QR132" s="1028"/>
      <c r="QS132" s="1028"/>
      <c r="QT132" s="1028"/>
      <c r="QU132" s="1028"/>
      <c r="QV132" s="1028"/>
      <c r="QW132" s="1028"/>
      <c r="QX132" s="1028"/>
      <c r="QY132" s="1028"/>
      <c r="QZ132" s="1028"/>
      <c r="RA132" s="1028"/>
      <c r="RB132" s="1028"/>
      <c r="RC132" s="1028"/>
      <c r="RD132" s="1028"/>
      <c r="RE132" s="1028"/>
      <c r="RF132" s="1028"/>
      <c r="RG132" s="1028"/>
      <c r="RH132" s="1028"/>
      <c r="RI132" s="1028"/>
      <c r="RJ132" s="1028"/>
      <c r="RK132" s="1028"/>
      <c r="RL132" s="1028"/>
      <c r="RM132" s="1028"/>
      <c r="RN132" s="1028"/>
      <c r="RO132" s="1028"/>
      <c r="RP132" s="1028"/>
      <c r="RQ132" s="1028"/>
      <c r="RR132" s="1028"/>
      <c r="RS132" s="1028"/>
      <c r="RT132" s="1028"/>
      <c r="RU132" s="1028"/>
      <c r="RV132" s="1028"/>
      <c r="RW132" s="1028"/>
      <c r="RX132" s="1028"/>
      <c r="RY132" s="1028"/>
      <c r="RZ132" s="1028"/>
      <c r="SA132" s="1028"/>
      <c r="SB132" s="1028"/>
      <c r="SC132" s="1028"/>
      <c r="SD132" s="1028"/>
      <c r="SE132" s="1028"/>
      <c r="SF132" s="1028"/>
      <c r="SG132" s="1028"/>
      <c r="SH132" s="1028"/>
      <c r="SI132" s="1028"/>
      <c r="SJ132" s="1028"/>
      <c r="SK132" s="1028"/>
      <c r="SL132" s="1028"/>
      <c r="SM132" s="1028"/>
      <c r="SN132" s="1028"/>
      <c r="SO132" s="1028"/>
      <c r="SP132" s="1028"/>
      <c r="SQ132" s="1028"/>
      <c r="SR132" s="1028"/>
      <c r="SS132" s="1028"/>
      <c r="ST132" s="1028"/>
      <c r="SU132" s="1028"/>
      <c r="SV132" s="1028"/>
      <c r="SW132" s="1028"/>
      <c r="SX132" s="1028"/>
      <c r="SY132" s="1028"/>
      <c r="SZ132" s="1028"/>
      <c r="TA132" s="1028"/>
      <c r="TB132" s="1028"/>
      <c r="TC132" s="1028"/>
      <c r="TD132" s="1028"/>
      <c r="TE132" s="1028"/>
      <c r="TF132" s="1028"/>
      <c r="TG132" s="1028"/>
      <c r="TH132" s="1028"/>
      <c r="TI132" s="1028"/>
      <c r="TJ132" s="1028"/>
      <c r="TK132" s="1028"/>
      <c r="TL132" s="1028"/>
      <c r="TM132" s="1028"/>
      <c r="TN132" s="1028"/>
      <c r="TO132" s="1028"/>
      <c r="TP132" s="1028"/>
      <c r="TQ132" s="1028"/>
      <c r="TR132" s="1028"/>
      <c r="TS132" s="1028"/>
      <c r="TT132" s="1028"/>
      <c r="TU132" s="1028"/>
      <c r="TV132" s="1028"/>
      <c r="TW132" s="1028"/>
      <c r="TX132" s="1028"/>
      <c r="TY132" s="1028"/>
      <c r="TZ132" s="1028"/>
      <c r="UA132" s="1028"/>
      <c r="UB132" s="1028"/>
      <c r="UC132" s="1028"/>
      <c r="UD132" s="1028"/>
      <c r="UE132" s="1028"/>
      <c r="UF132" s="1028"/>
      <c r="UG132" s="1028"/>
      <c r="UH132" s="1028"/>
      <c r="UI132" s="1028"/>
      <c r="UJ132" s="1028"/>
      <c r="UK132" s="1028"/>
      <c r="UL132" s="1028"/>
      <c r="UM132" s="1028"/>
      <c r="UN132" s="1028"/>
      <c r="UO132" s="1028"/>
      <c r="UP132" s="1028"/>
      <c r="UQ132" s="1028"/>
      <c r="UR132" s="1028"/>
      <c r="US132" s="1028"/>
      <c r="UT132" s="1028"/>
      <c r="UU132" s="1028"/>
      <c r="UV132" s="1028"/>
      <c r="UW132" s="1028"/>
      <c r="UX132" s="1028"/>
      <c r="UY132" s="1028"/>
      <c r="UZ132" s="1028"/>
      <c r="VA132" s="1028"/>
      <c r="VB132" s="1028"/>
      <c r="VC132" s="1028"/>
      <c r="VD132" s="1028"/>
      <c r="VE132" s="1028"/>
      <c r="VF132" s="1028"/>
      <c r="VG132" s="1028"/>
      <c r="VH132" s="1028"/>
      <c r="VI132" s="1028"/>
      <c r="VJ132" s="1028"/>
      <c r="VK132" s="1028"/>
      <c r="VL132" s="1028"/>
      <c r="VM132" s="1028"/>
      <c r="VN132" s="1028"/>
      <c r="VO132" s="1028"/>
      <c r="VP132" s="1028"/>
      <c r="VQ132" s="1028"/>
      <c r="VR132" s="1028"/>
      <c r="VS132" s="1028"/>
      <c r="VT132" s="1028"/>
      <c r="VU132" s="1028"/>
      <c r="VV132" s="1028"/>
      <c r="VW132" s="1028"/>
      <c r="VX132" s="1028"/>
      <c r="VY132" s="1028"/>
      <c r="VZ132" s="1028"/>
      <c r="WA132" s="1028"/>
      <c r="WB132" s="1028"/>
      <c r="WC132" s="1028"/>
      <c r="WD132" s="1028"/>
      <c r="WE132" s="1028"/>
      <c r="WF132" s="1028"/>
      <c r="WG132" s="1028"/>
      <c r="WH132" s="1028"/>
      <c r="WI132" s="1028"/>
      <c r="WJ132" s="1028"/>
      <c r="WK132" s="1028"/>
      <c r="WL132" s="1028"/>
      <c r="WM132" s="1028"/>
      <c r="WN132" s="1028"/>
      <c r="WO132" s="1028"/>
      <c r="WP132" s="1028"/>
      <c r="WQ132" s="1028"/>
      <c r="WR132" s="1028"/>
      <c r="WS132" s="1028"/>
      <c r="WT132" s="1028"/>
      <c r="WU132" s="1028"/>
      <c r="WV132" s="1028"/>
      <c r="WW132" s="1028"/>
      <c r="WX132" s="1028"/>
      <c r="WY132" s="1028"/>
      <c r="WZ132" s="1028"/>
      <c r="XA132" s="1028"/>
      <c r="XB132" s="1028"/>
      <c r="XC132" s="1028"/>
      <c r="XD132" s="1028"/>
      <c r="XE132" s="1028"/>
      <c r="XF132" s="1028"/>
      <c r="XG132" s="1028"/>
      <c r="XH132" s="1028"/>
      <c r="XI132" s="1028"/>
      <c r="XJ132" s="1028"/>
      <c r="XK132" s="1028"/>
      <c r="XL132" s="1028"/>
      <c r="XM132" s="1028"/>
      <c r="XN132" s="1028"/>
      <c r="XO132" s="1028"/>
      <c r="XP132" s="1028"/>
      <c r="XQ132" s="1028"/>
      <c r="XR132" s="1028"/>
      <c r="XS132" s="1028"/>
      <c r="XT132" s="1028"/>
      <c r="XU132" s="1028"/>
      <c r="XV132" s="1028"/>
      <c r="XW132" s="1028"/>
      <c r="XX132" s="1028"/>
      <c r="XY132" s="1028"/>
      <c r="XZ132" s="1028"/>
      <c r="YA132" s="1028"/>
      <c r="YB132" s="1028"/>
      <c r="YC132" s="1028"/>
      <c r="YD132" s="1028"/>
      <c r="YE132" s="1028"/>
      <c r="YF132" s="1028"/>
      <c r="YG132" s="1028"/>
      <c r="YH132" s="1028"/>
      <c r="YI132" s="1028"/>
      <c r="YJ132" s="1028"/>
      <c r="YK132" s="1028"/>
      <c r="YL132" s="1028"/>
      <c r="YM132" s="1028"/>
      <c r="YN132" s="1028"/>
      <c r="YO132" s="1028"/>
      <c r="YP132" s="1028"/>
      <c r="YQ132" s="1028"/>
      <c r="YR132" s="1028"/>
      <c r="YS132" s="1028"/>
      <c r="YT132" s="1028"/>
      <c r="YU132" s="1028"/>
      <c r="YV132" s="1028"/>
      <c r="YW132" s="1028"/>
      <c r="YX132" s="1028"/>
      <c r="YY132" s="1028"/>
      <c r="YZ132" s="1028"/>
      <c r="ZA132" s="1028"/>
      <c r="ZB132" s="1028"/>
      <c r="ZC132" s="1028"/>
      <c r="ZD132" s="1028"/>
      <c r="ZE132" s="1028"/>
      <c r="ZF132" s="1028"/>
      <c r="ZG132" s="1028"/>
      <c r="ZH132" s="1028"/>
      <c r="ZI132" s="1028"/>
      <c r="ZJ132" s="1028"/>
      <c r="ZK132" s="1028"/>
      <c r="ZL132" s="1028"/>
      <c r="ZM132" s="1028"/>
      <c r="ZN132" s="1028"/>
      <c r="ZO132" s="1028"/>
      <c r="ZP132" s="1028"/>
      <c r="ZQ132" s="1028"/>
      <c r="ZR132" s="1028"/>
      <c r="ZS132" s="1028"/>
      <c r="ZT132" s="1028"/>
      <c r="ZU132" s="1028"/>
      <c r="ZV132" s="1028"/>
      <c r="ZW132" s="1028"/>
      <c r="ZX132" s="1028"/>
      <c r="ZY132" s="1028"/>
      <c r="ZZ132" s="1028"/>
      <c r="AAA132" s="1028"/>
      <c r="AAB132" s="1028"/>
      <c r="AAC132" s="1028"/>
      <c r="AAD132" s="1028"/>
      <c r="AAE132" s="1028"/>
      <c r="AAF132" s="1028"/>
      <c r="AAG132" s="1028"/>
      <c r="AAH132" s="1028"/>
      <c r="AAI132" s="1028"/>
      <c r="AAJ132" s="1028"/>
      <c r="AAK132" s="1028"/>
      <c r="AAL132" s="1028"/>
      <c r="AAM132" s="1028"/>
      <c r="AAN132" s="1028"/>
      <c r="AAO132" s="1028"/>
      <c r="AAP132" s="1028"/>
      <c r="AAQ132" s="1028"/>
      <c r="AAR132" s="1028"/>
      <c r="AAS132" s="1028"/>
      <c r="AAT132" s="1028"/>
      <c r="AAU132" s="1028"/>
      <c r="AAV132" s="1028"/>
      <c r="AAW132" s="1028"/>
      <c r="AAX132" s="1028"/>
      <c r="AAY132" s="1028"/>
      <c r="AAZ132" s="1028"/>
      <c r="ABA132" s="1028"/>
      <c r="ABB132" s="1028"/>
      <c r="ABC132" s="1028"/>
      <c r="ABD132" s="1028"/>
      <c r="ABE132" s="1028"/>
      <c r="ABF132" s="1028"/>
      <c r="ABG132" s="1028"/>
      <c r="ABH132" s="1028"/>
      <c r="ABI132" s="1028"/>
      <c r="ABJ132" s="1028"/>
      <c r="ABK132" s="1028"/>
      <c r="ABL132" s="1028"/>
      <c r="ABM132" s="1028"/>
      <c r="ABN132" s="1028"/>
      <c r="ABO132" s="1028"/>
      <c r="ABP132" s="1028"/>
      <c r="ABQ132" s="1028"/>
      <c r="ABR132" s="1028"/>
      <c r="ABS132" s="1028"/>
      <c r="ABT132" s="1028"/>
      <c r="ABU132" s="1028"/>
      <c r="ABV132" s="1028"/>
      <c r="ABW132" s="1028"/>
      <c r="ABX132" s="1028"/>
      <c r="ABY132" s="1028"/>
      <c r="ABZ132" s="1028"/>
      <c r="ACA132" s="1028"/>
      <c r="ACB132" s="1028"/>
      <c r="ACC132" s="1028"/>
      <c r="ACD132" s="1028"/>
      <c r="ACE132" s="1028"/>
      <c r="ACF132" s="1028"/>
      <c r="ACG132" s="1028"/>
      <c r="ACH132" s="1028"/>
      <c r="ACI132" s="1028"/>
      <c r="ACJ132" s="1028"/>
      <c r="ACK132" s="1028"/>
      <c r="ACL132" s="1028"/>
      <c r="ACM132" s="1028"/>
      <c r="ACN132" s="1028"/>
      <c r="ACO132" s="1028"/>
      <c r="ACP132" s="1028"/>
      <c r="ACQ132" s="1028"/>
      <c r="ACR132" s="1028"/>
      <c r="ACS132" s="1028"/>
      <c r="ACT132" s="1028"/>
      <c r="ACU132" s="1028"/>
      <c r="ACV132" s="1028"/>
      <c r="ACW132" s="1028"/>
      <c r="ACX132" s="1028"/>
      <c r="ACY132" s="1028"/>
      <c r="ACZ132" s="1028"/>
      <c r="ADA132" s="1028"/>
      <c r="ADB132" s="1028"/>
      <c r="ADC132" s="1028"/>
      <c r="ADD132" s="1028"/>
      <c r="ADE132" s="1028"/>
      <c r="ADF132" s="1028"/>
      <c r="ADG132" s="1028"/>
      <c r="ADH132" s="1028"/>
      <c r="ADI132" s="1028"/>
      <c r="ADJ132" s="1028"/>
      <c r="ADK132" s="1028"/>
      <c r="ADL132" s="1028"/>
      <c r="ADM132" s="1028"/>
      <c r="ADN132" s="1028"/>
      <c r="ADO132" s="1028"/>
      <c r="ADP132" s="1028"/>
      <c r="ADQ132" s="1028"/>
      <c r="ADR132" s="1028"/>
      <c r="ADS132" s="1028"/>
      <c r="ADT132" s="1028"/>
      <c r="ADU132" s="1028"/>
      <c r="ADV132" s="1028"/>
      <c r="ADW132" s="1028"/>
      <c r="ADX132" s="1028"/>
      <c r="ADY132" s="1028"/>
      <c r="ADZ132" s="1028"/>
      <c r="AEA132" s="1028"/>
      <c r="AEB132" s="1028"/>
      <c r="AEC132" s="1028"/>
      <c r="AED132" s="1028"/>
      <c r="AEE132" s="1028"/>
      <c r="AEF132" s="1028"/>
      <c r="AEG132" s="1028"/>
      <c r="AEH132" s="1028"/>
      <c r="AEI132" s="1028"/>
      <c r="AEJ132" s="1028"/>
      <c r="AEK132" s="1028"/>
      <c r="AEL132" s="1028"/>
      <c r="AEM132" s="1028"/>
      <c r="AEN132" s="1028"/>
      <c r="AEO132" s="1028"/>
      <c r="AEP132" s="1028"/>
      <c r="AEQ132" s="1028"/>
      <c r="AER132" s="1028"/>
      <c r="AES132" s="1028"/>
      <c r="AET132" s="1028"/>
      <c r="AEU132" s="1028"/>
      <c r="AEV132" s="1028"/>
      <c r="AEW132" s="1028"/>
      <c r="AEX132" s="1028"/>
      <c r="AEY132" s="1028"/>
      <c r="AEZ132" s="1028"/>
      <c r="AFA132" s="1028"/>
      <c r="AFB132" s="1028"/>
      <c r="AFC132" s="1028"/>
      <c r="AFD132" s="1028"/>
      <c r="AFE132" s="1028"/>
      <c r="AFF132" s="1028"/>
      <c r="AFG132" s="1028"/>
      <c r="AFH132" s="1028"/>
      <c r="AFI132" s="1028"/>
      <c r="AFJ132" s="1028"/>
      <c r="AFK132" s="1028"/>
      <c r="AFL132" s="1028"/>
      <c r="AFM132" s="1028"/>
      <c r="AFN132" s="1028"/>
      <c r="AFO132" s="1028"/>
      <c r="AFP132" s="1028"/>
      <c r="AFQ132" s="1028"/>
      <c r="AFR132" s="1028"/>
      <c r="AFS132" s="1028"/>
      <c r="AFT132" s="1028"/>
      <c r="AFU132" s="1028"/>
      <c r="AFV132" s="1028"/>
      <c r="AFW132" s="1028"/>
      <c r="AFX132" s="1028"/>
      <c r="AFY132" s="1028"/>
      <c r="AFZ132" s="1028"/>
      <c r="AGA132" s="1028"/>
      <c r="AGB132" s="1028"/>
      <c r="AGC132" s="1028"/>
      <c r="AGD132" s="1028"/>
      <c r="AGE132" s="1028"/>
      <c r="AGF132" s="1028"/>
      <c r="AGG132" s="1028"/>
      <c r="AGH132" s="1028"/>
      <c r="AGI132" s="1028"/>
      <c r="AGJ132" s="1028"/>
      <c r="AGK132" s="1028"/>
      <c r="AGL132" s="1028"/>
      <c r="AGM132" s="1028"/>
      <c r="AGN132" s="1028"/>
      <c r="AGO132" s="1028"/>
      <c r="AGP132" s="1028"/>
      <c r="AGQ132" s="1028"/>
      <c r="AGR132" s="1028"/>
      <c r="AGS132" s="1028"/>
      <c r="AGT132" s="1028"/>
      <c r="AGU132" s="1028"/>
      <c r="AGV132" s="1028"/>
      <c r="AGW132" s="1028"/>
      <c r="AGX132" s="1028"/>
      <c r="AGY132" s="1028"/>
      <c r="AGZ132" s="1028"/>
      <c r="AHA132" s="1028"/>
      <c r="AHB132" s="1028"/>
      <c r="AHC132" s="1028"/>
      <c r="AHD132" s="1028"/>
      <c r="AHE132" s="1028"/>
      <c r="AHF132" s="1028"/>
      <c r="AHG132" s="1028"/>
      <c r="AHH132" s="1028"/>
      <c r="AHI132" s="1028"/>
      <c r="AHJ132" s="1028"/>
      <c r="AHK132" s="1028"/>
      <c r="AHL132" s="1028"/>
      <c r="AHM132" s="1028"/>
      <c r="AHN132" s="1028"/>
      <c r="AHO132" s="1028"/>
      <c r="AHP132" s="1028"/>
      <c r="AHQ132" s="1028"/>
      <c r="AHR132" s="1028"/>
      <c r="AHS132" s="1028"/>
      <c r="AHT132" s="1028"/>
      <c r="AHU132" s="1028"/>
      <c r="AHV132" s="1028"/>
      <c r="AHW132" s="1028"/>
      <c r="AHX132" s="1028"/>
      <c r="AHY132" s="1028"/>
      <c r="AHZ132" s="1028"/>
      <c r="AIA132" s="1028"/>
      <c r="AIB132" s="1028"/>
      <c r="AIC132" s="1028"/>
      <c r="AID132" s="1028"/>
      <c r="AIE132" s="1028"/>
      <c r="AIF132" s="1028"/>
      <c r="AIG132" s="1028"/>
      <c r="AIH132" s="1028"/>
      <c r="AII132" s="1028"/>
      <c r="AIJ132" s="1028"/>
      <c r="AIK132" s="1028"/>
      <c r="AIL132" s="1028"/>
      <c r="AIM132" s="1028"/>
      <c r="AIN132" s="1028"/>
      <c r="AIO132" s="1028"/>
      <c r="AIP132" s="1028"/>
      <c r="AIQ132" s="1028"/>
      <c r="AIR132" s="1028"/>
      <c r="AIS132" s="1028"/>
      <c r="AIT132" s="1028"/>
      <c r="AIU132" s="1028"/>
      <c r="AIV132" s="1028"/>
      <c r="AIW132" s="1028"/>
      <c r="AIX132" s="1028"/>
      <c r="AIY132" s="1028"/>
      <c r="AIZ132" s="1028"/>
      <c r="AJA132" s="1028"/>
      <c r="AJB132" s="1028"/>
      <c r="AJC132" s="1028"/>
      <c r="AJD132" s="1028"/>
      <c r="AJE132" s="1028"/>
      <c r="AJF132" s="1028"/>
      <c r="AJG132" s="1028"/>
      <c r="AJH132" s="1028"/>
      <c r="AJI132" s="1028"/>
      <c r="AJJ132" s="1028"/>
      <c r="AJK132" s="1028"/>
      <c r="AJL132" s="1028"/>
      <c r="AJM132" s="1028"/>
      <c r="AJN132" s="1028"/>
      <c r="AJO132" s="1028"/>
      <c r="AJP132" s="1028"/>
      <c r="AJQ132" s="1028"/>
      <c r="AJR132" s="1028"/>
      <c r="AJS132" s="1028"/>
      <c r="AJT132" s="1028"/>
      <c r="AJU132" s="1028"/>
      <c r="AJV132" s="1028"/>
      <c r="AJW132" s="1028"/>
      <c r="AJX132" s="1028"/>
      <c r="AJY132" s="1028"/>
      <c r="AJZ132" s="1028"/>
      <c r="AKA132" s="1028"/>
      <c r="AKB132" s="1028"/>
      <c r="AKC132" s="1028"/>
      <c r="AKD132" s="1028"/>
      <c r="AKE132" s="1028"/>
      <c r="AKF132" s="1028"/>
      <c r="AKG132" s="1028"/>
      <c r="AKH132" s="1028"/>
      <c r="AKI132" s="1028"/>
      <c r="AKJ132" s="1028"/>
      <c r="AKK132" s="1028"/>
      <c r="AKL132" s="1028"/>
      <c r="AKM132" s="1028"/>
      <c r="AKN132" s="1028"/>
      <c r="AKO132" s="1028"/>
      <c r="AKP132" s="1028"/>
      <c r="AKQ132" s="1028"/>
      <c r="AKR132" s="1028"/>
      <c r="AKS132" s="1028"/>
      <c r="AKT132" s="1028"/>
      <c r="AKU132" s="1028"/>
      <c r="AKV132" s="1028"/>
      <c r="AKW132" s="1028"/>
      <c r="AKX132" s="1028"/>
      <c r="AKY132" s="1028"/>
      <c r="AKZ132" s="1028"/>
      <c r="ALA132" s="1028"/>
      <c r="ALB132" s="1028"/>
      <c r="ALC132" s="1028"/>
      <c r="ALD132" s="1028"/>
      <c r="ALE132" s="1028"/>
      <c r="ALF132" s="1028"/>
      <c r="ALG132" s="1028"/>
      <c r="ALH132" s="1028"/>
      <c r="ALI132" s="1028"/>
      <c r="ALJ132" s="1028"/>
      <c r="ALK132" s="1028"/>
      <c r="ALL132" s="1028"/>
      <c r="ALM132" s="1028"/>
      <c r="ALN132" s="1028"/>
      <c r="ALO132" s="1028"/>
      <c r="ALP132" s="1028"/>
      <c r="ALQ132" s="1028"/>
      <c r="ALR132" s="1028"/>
      <c r="ALS132" s="1028"/>
      <c r="ALT132" s="1028"/>
      <c r="ALU132" s="1028"/>
      <c r="ALV132" s="1028"/>
      <c r="ALW132" s="1028"/>
      <c r="ALX132" s="1028"/>
      <c r="ALY132" s="1028"/>
      <c r="ALZ132" s="1028"/>
      <c r="AMA132" s="1028"/>
      <c r="AMB132" s="1028"/>
      <c r="AMC132" s="1028"/>
      <c r="AMD132" s="1028"/>
      <c r="AME132" s="1028"/>
      <c r="AMF132" s="1028"/>
      <c r="AMG132" s="1028"/>
      <c r="AMH132" s="1028"/>
      <c r="AMI132" s="1028"/>
      <c r="AMJ132" s="1028"/>
      <c r="AMK132" s="1028"/>
      <c r="AML132" s="1028"/>
      <c r="AMM132" s="1028"/>
      <c r="AMN132" s="1028"/>
      <c r="AMO132" s="1028"/>
      <c r="AMP132" s="1028"/>
      <c r="AMQ132" s="1028"/>
      <c r="AMR132" s="1028"/>
      <c r="AMS132" s="1028"/>
      <c r="AMT132" s="1028"/>
      <c r="AMU132" s="1028"/>
      <c r="AMV132" s="1028"/>
      <c r="AMW132" s="1028"/>
      <c r="AMX132" s="1028"/>
      <c r="AMY132" s="1028"/>
      <c r="AMZ132" s="1028"/>
      <c r="ANA132" s="1028"/>
      <c r="ANB132" s="1028"/>
      <c r="ANC132" s="1028"/>
      <c r="AND132" s="1028"/>
      <c r="ANE132" s="1028"/>
      <c r="ANF132" s="1028"/>
      <c r="ANG132" s="1028"/>
      <c r="ANH132" s="1028"/>
      <c r="ANI132" s="1028"/>
      <c r="ANJ132" s="1028"/>
      <c r="ANK132" s="1028"/>
      <c r="ANL132" s="1028"/>
      <c r="ANM132" s="1028"/>
      <c r="ANN132" s="1028"/>
      <c r="ANO132" s="1028"/>
      <c r="ANP132" s="1028"/>
      <c r="ANQ132" s="1028"/>
      <c r="ANR132" s="1028"/>
      <c r="ANS132" s="1028"/>
      <c r="ANT132" s="1028"/>
      <c r="ANU132" s="1028"/>
      <c r="ANV132" s="1028"/>
      <c r="ANW132" s="1028"/>
      <c r="ANX132" s="1028"/>
      <c r="ANY132" s="1028"/>
      <c r="ANZ132" s="1028"/>
      <c r="AOA132" s="1028"/>
      <c r="AOB132" s="1028"/>
      <c r="AOC132" s="1028"/>
      <c r="AOD132" s="1028"/>
      <c r="AOE132" s="1028"/>
      <c r="AOF132" s="1028"/>
      <c r="AOG132" s="1028"/>
      <c r="AOH132" s="1028"/>
      <c r="AOI132" s="1028"/>
      <c r="AOJ132" s="1028"/>
      <c r="AOK132" s="1028"/>
      <c r="AOL132" s="1028"/>
      <c r="AOM132" s="1028"/>
      <c r="AON132" s="1028"/>
      <c r="AOO132" s="1028"/>
      <c r="AOP132" s="1028"/>
      <c r="AOQ132" s="1028"/>
      <c r="AOR132" s="1028"/>
      <c r="AOS132" s="1028"/>
      <c r="AOT132" s="1028"/>
      <c r="AOU132" s="1028"/>
      <c r="AOV132" s="1028"/>
      <c r="AOW132" s="1028"/>
      <c r="AOX132" s="1028"/>
      <c r="AOY132" s="1028"/>
      <c r="AOZ132" s="1028"/>
      <c r="APA132" s="1028"/>
      <c r="APB132" s="1028"/>
      <c r="APC132" s="1028"/>
      <c r="APD132" s="1028"/>
      <c r="APE132" s="1028"/>
      <c r="APF132" s="1028"/>
      <c r="APG132" s="1028"/>
      <c r="APH132" s="1028"/>
      <c r="API132" s="1028"/>
      <c r="APJ132" s="1028"/>
      <c r="APK132" s="1028"/>
      <c r="APL132" s="1028"/>
      <c r="APM132" s="1028"/>
      <c r="APN132" s="1028"/>
      <c r="APO132" s="1028"/>
      <c r="APP132" s="1028"/>
      <c r="APQ132" s="1028"/>
      <c r="APR132" s="1028"/>
      <c r="APS132" s="1028"/>
      <c r="APT132" s="1028"/>
      <c r="APU132" s="1028"/>
      <c r="APV132" s="1028"/>
      <c r="APW132" s="1028"/>
      <c r="APX132" s="1028"/>
      <c r="APY132" s="1028"/>
      <c r="APZ132" s="1028"/>
      <c r="AQA132" s="1028"/>
      <c r="AQB132" s="1028"/>
      <c r="AQC132" s="1028"/>
      <c r="AQD132" s="1028"/>
      <c r="AQE132" s="1028"/>
      <c r="AQF132" s="1028"/>
      <c r="AQG132" s="1028"/>
      <c r="AQH132" s="1028"/>
      <c r="AQI132" s="1028"/>
      <c r="AQJ132" s="1028"/>
      <c r="AQK132" s="1028"/>
      <c r="AQL132" s="1028"/>
      <c r="AQM132" s="1028"/>
      <c r="AQN132" s="1028"/>
      <c r="AQO132" s="1028"/>
      <c r="AQP132" s="1028"/>
      <c r="AQQ132" s="1028"/>
      <c r="AQR132" s="1028"/>
      <c r="AQS132" s="1028"/>
      <c r="AQT132" s="1028"/>
      <c r="AQU132" s="1028"/>
      <c r="AQV132" s="1028"/>
      <c r="AQW132" s="1028"/>
      <c r="AQX132" s="1028"/>
      <c r="AQY132" s="1028"/>
      <c r="AQZ132" s="1028"/>
      <c r="ARA132" s="1028"/>
      <c r="ARB132" s="1028"/>
      <c r="ARC132" s="1028"/>
      <c r="ARD132" s="1028"/>
      <c r="ARE132" s="1028"/>
      <c r="ARF132" s="1028"/>
      <c r="ARG132" s="1028"/>
      <c r="ARH132" s="1028"/>
      <c r="ARI132" s="1028"/>
      <c r="ARJ132" s="1028"/>
      <c r="ARK132" s="1028"/>
      <c r="ARL132" s="1028"/>
      <c r="ARM132" s="1028"/>
      <c r="ARN132" s="1028"/>
      <c r="ARO132" s="1028"/>
      <c r="ARP132" s="1028"/>
      <c r="ARQ132" s="1028"/>
      <c r="ARR132" s="1028"/>
      <c r="ARS132" s="1028"/>
      <c r="ART132" s="1028"/>
      <c r="ARU132" s="1028"/>
      <c r="ARV132" s="1028"/>
      <c r="ARW132" s="1028"/>
      <c r="ARX132" s="1028"/>
      <c r="ARY132" s="1028"/>
      <c r="ARZ132" s="1028"/>
      <c r="ASA132" s="1028"/>
      <c r="ASB132" s="1028"/>
      <c r="ASC132" s="1028"/>
      <c r="ASD132" s="1028"/>
      <c r="ASE132" s="1028"/>
      <c r="ASF132" s="1028"/>
      <c r="ASG132" s="1028"/>
      <c r="ASH132" s="1028"/>
      <c r="ASI132" s="1028"/>
      <c r="ASJ132" s="1028"/>
      <c r="ASK132" s="1028"/>
      <c r="ASL132" s="1028"/>
      <c r="ASM132" s="1028"/>
      <c r="ASN132" s="1028"/>
      <c r="ASO132" s="1028"/>
      <c r="ASP132" s="1028"/>
      <c r="ASQ132" s="1028"/>
      <c r="ASR132" s="1028"/>
      <c r="ASS132" s="1028"/>
      <c r="AST132" s="1028"/>
      <c r="ASU132" s="1028"/>
      <c r="ASV132" s="1028"/>
      <c r="ASW132" s="1028"/>
      <c r="ASX132" s="1028"/>
      <c r="ASY132" s="1028"/>
      <c r="ASZ132" s="1028"/>
      <c r="ATA132" s="1028"/>
      <c r="ATB132" s="1028"/>
      <c r="ATC132" s="1028"/>
      <c r="ATD132" s="1028"/>
      <c r="ATE132" s="1028"/>
      <c r="ATF132" s="1028"/>
      <c r="ATG132" s="1028"/>
      <c r="ATH132" s="1028"/>
      <c r="ATI132" s="1028"/>
      <c r="ATJ132" s="1028"/>
      <c r="ATK132" s="1028"/>
      <c r="ATL132" s="1028"/>
      <c r="ATM132" s="1028"/>
      <c r="ATN132" s="1028"/>
      <c r="ATO132" s="1028"/>
      <c r="ATP132" s="1028"/>
      <c r="ATQ132" s="1028"/>
      <c r="ATR132" s="1028"/>
      <c r="ATS132" s="1028"/>
      <c r="ATT132" s="1028"/>
      <c r="ATU132" s="1028"/>
      <c r="ATV132" s="1028"/>
      <c r="ATW132" s="1028"/>
      <c r="ATX132" s="1028"/>
      <c r="ATY132" s="1028"/>
      <c r="ATZ132" s="1028"/>
      <c r="AUA132" s="1028"/>
      <c r="AUB132" s="1028"/>
      <c r="AUC132" s="1028"/>
      <c r="AUD132" s="1028"/>
      <c r="AUE132" s="1028"/>
      <c r="AUF132" s="1028"/>
      <c r="AUG132" s="1028"/>
      <c r="AUH132" s="1028"/>
      <c r="AUI132" s="1028"/>
      <c r="AUJ132" s="1028"/>
      <c r="AUK132" s="1028"/>
      <c r="AUL132" s="1028"/>
      <c r="AUM132" s="1028"/>
      <c r="AUN132" s="1028"/>
      <c r="AUO132" s="1028"/>
      <c r="AUP132" s="1028"/>
      <c r="AUQ132" s="1028"/>
      <c r="AUR132" s="1028"/>
      <c r="AUS132" s="1028"/>
      <c r="AUT132" s="1028"/>
      <c r="AUU132" s="1028"/>
      <c r="AUV132" s="1028"/>
      <c r="AUW132" s="1028"/>
      <c r="AUX132" s="1028"/>
      <c r="AUY132" s="1028"/>
      <c r="AUZ132" s="1028"/>
      <c r="AVA132" s="1028"/>
      <c r="AVB132" s="1028"/>
      <c r="AVC132" s="1028"/>
      <c r="AVD132" s="1028"/>
      <c r="AVE132" s="1028"/>
      <c r="AVF132" s="1028"/>
      <c r="AVG132" s="1028"/>
      <c r="AVH132" s="1028"/>
      <c r="AVI132" s="1028"/>
      <c r="AVJ132" s="1028"/>
      <c r="AVK132" s="1028"/>
      <c r="AVL132" s="1028"/>
      <c r="AVM132" s="1028"/>
      <c r="AVN132" s="1028"/>
      <c r="AVO132" s="1028"/>
      <c r="AVP132" s="1028"/>
      <c r="AVQ132" s="1028"/>
      <c r="AVR132" s="1028"/>
      <c r="AVS132" s="1028"/>
      <c r="AVT132" s="1028"/>
      <c r="AVU132" s="1028"/>
      <c r="AVV132" s="1028"/>
      <c r="AVW132" s="1028"/>
      <c r="AVX132" s="1028"/>
      <c r="AVY132" s="1028"/>
      <c r="AVZ132" s="1028"/>
      <c r="AWA132" s="1028"/>
      <c r="AWB132" s="1028"/>
      <c r="AWC132" s="1028"/>
      <c r="AWD132" s="1028"/>
      <c r="AWE132" s="1028"/>
      <c r="AWF132" s="1028"/>
      <c r="AWG132" s="1028"/>
      <c r="AWH132" s="1028"/>
      <c r="AWI132" s="1028"/>
      <c r="AWJ132" s="1028"/>
      <c r="AWK132" s="1028"/>
      <c r="AWL132" s="1028"/>
      <c r="AWM132" s="1028"/>
      <c r="AWN132" s="1028"/>
      <c r="AWO132" s="1028"/>
      <c r="AWP132" s="1028"/>
      <c r="AWQ132" s="1028"/>
      <c r="AWR132" s="1028"/>
      <c r="AWS132" s="1028"/>
      <c r="AWT132" s="1028"/>
      <c r="AWU132" s="1028"/>
      <c r="AWV132" s="1028"/>
      <c r="AWW132" s="1028"/>
      <c r="AWX132" s="1028"/>
      <c r="AWY132" s="1028"/>
      <c r="AWZ132" s="1028"/>
      <c r="AXA132" s="1028"/>
      <c r="AXB132" s="1028"/>
      <c r="AXC132" s="1028"/>
      <c r="AXD132" s="1028"/>
      <c r="AXE132" s="1028"/>
      <c r="AXF132" s="1028"/>
      <c r="AXG132" s="1028"/>
      <c r="AXH132" s="1028"/>
      <c r="AXI132" s="1028"/>
      <c r="AXJ132" s="1028"/>
      <c r="AXK132" s="1028"/>
      <c r="AXL132" s="1028"/>
      <c r="AXM132" s="1028"/>
      <c r="AXN132" s="1028"/>
      <c r="AXO132" s="1028"/>
      <c r="AXP132" s="1028"/>
      <c r="AXQ132" s="1028"/>
      <c r="AXR132" s="1028"/>
      <c r="AXS132" s="1028"/>
      <c r="AXT132" s="1028"/>
      <c r="AXU132" s="1028"/>
      <c r="AXV132" s="1028"/>
      <c r="AXW132" s="1028"/>
      <c r="AXX132" s="1028"/>
      <c r="AXY132" s="1028"/>
      <c r="AXZ132" s="1028"/>
      <c r="AYA132" s="1028"/>
      <c r="AYB132" s="1028"/>
      <c r="AYC132" s="1028"/>
      <c r="AYD132" s="1028"/>
      <c r="AYE132" s="1028"/>
      <c r="AYF132" s="1028"/>
      <c r="AYG132" s="1028"/>
      <c r="AYH132" s="1028"/>
      <c r="AYI132" s="1028"/>
      <c r="AYJ132" s="1028"/>
      <c r="AYK132" s="1028"/>
      <c r="AYL132" s="1028"/>
      <c r="AYM132" s="1028"/>
      <c r="AYN132" s="1028"/>
      <c r="AYO132" s="1028"/>
      <c r="AYP132" s="1028"/>
      <c r="AYQ132" s="1028"/>
      <c r="AYR132" s="1028"/>
      <c r="AYS132" s="1028"/>
      <c r="AYT132" s="1028"/>
      <c r="AYU132" s="1028"/>
      <c r="AYV132" s="1028"/>
      <c r="AYW132" s="1028"/>
      <c r="AYX132" s="1028"/>
      <c r="AYY132" s="1028"/>
      <c r="AYZ132" s="1028"/>
      <c r="AZA132" s="1028"/>
      <c r="AZB132" s="1028"/>
      <c r="AZC132" s="1028"/>
      <c r="AZD132" s="1028"/>
      <c r="AZE132" s="1028"/>
      <c r="AZF132" s="1028"/>
      <c r="AZG132" s="1028"/>
      <c r="AZH132" s="1028"/>
      <c r="AZI132" s="1028"/>
      <c r="AZJ132" s="1028"/>
      <c r="AZK132" s="1028"/>
      <c r="AZL132" s="1028"/>
      <c r="AZM132" s="1028"/>
      <c r="AZN132" s="1028"/>
      <c r="AZO132" s="1028"/>
      <c r="AZP132" s="1028"/>
      <c r="AZQ132" s="1028"/>
      <c r="AZR132" s="1028"/>
      <c r="AZS132" s="1028"/>
      <c r="AZT132" s="1028"/>
      <c r="AZU132" s="1028"/>
      <c r="AZV132" s="1028"/>
      <c r="AZW132" s="1028"/>
      <c r="AZX132" s="1028"/>
      <c r="AZY132" s="1028"/>
      <c r="AZZ132" s="1028"/>
      <c r="BAA132" s="1028"/>
      <c r="BAB132" s="1028"/>
      <c r="BAC132" s="1028"/>
      <c r="BAD132" s="1028"/>
      <c r="BAE132" s="1028"/>
      <c r="BAF132" s="1028"/>
      <c r="BAG132" s="1028"/>
      <c r="BAH132" s="1028"/>
      <c r="BAI132" s="1028"/>
      <c r="BAJ132" s="1028"/>
      <c r="BAK132" s="1028"/>
      <c r="BAL132" s="1028"/>
      <c r="BAM132" s="1028"/>
      <c r="BAN132" s="1028"/>
      <c r="BAO132" s="1028"/>
      <c r="BAP132" s="1028"/>
      <c r="BAQ132" s="1028"/>
      <c r="BAR132" s="1028"/>
      <c r="BAS132" s="1028"/>
      <c r="BAT132" s="1028"/>
      <c r="BAU132" s="1028"/>
      <c r="BAV132" s="1028"/>
      <c r="BAW132" s="1028"/>
      <c r="BAX132" s="1028"/>
      <c r="BAY132" s="1028"/>
      <c r="BAZ132" s="1028"/>
      <c r="BBA132" s="1028"/>
      <c r="BBB132" s="1028"/>
      <c r="BBC132" s="1028"/>
      <c r="BBD132" s="1028"/>
      <c r="BBE132" s="1028"/>
      <c r="BBF132" s="1028"/>
      <c r="BBG132" s="1028"/>
      <c r="BBH132" s="1028"/>
      <c r="BBI132" s="1028"/>
      <c r="BBJ132" s="1028"/>
      <c r="BBK132" s="1028"/>
      <c r="BBL132" s="1028"/>
      <c r="BBM132" s="1028"/>
      <c r="BBN132" s="1028"/>
      <c r="BBO132" s="1028"/>
      <c r="BBP132" s="1028"/>
      <c r="BBQ132" s="1028"/>
      <c r="BBR132" s="1028"/>
      <c r="BBS132" s="1028"/>
      <c r="BBT132" s="1028"/>
      <c r="BBU132" s="1028"/>
      <c r="BBV132" s="1028"/>
      <c r="BBW132" s="1028"/>
      <c r="BBX132" s="1028"/>
      <c r="BBY132" s="1028"/>
      <c r="BBZ132" s="1028"/>
      <c r="BCA132" s="1028"/>
      <c r="BCB132" s="1028"/>
      <c r="BCC132" s="1028"/>
      <c r="BCD132" s="1028"/>
      <c r="BCE132" s="1028"/>
      <c r="BCF132" s="1028"/>
      <c r="BCG132" s="1028"/>
      <c r="BCH132" s="1028"/>
      <c r="BCI132" s="1028"/>
      <c r="BCJ132" s="1028"/>
      <c r="BCK132" s="1028"/>
      <c r="BCL132" s="1028"/>
      <c r="BCM132" s="1028"/>
      <c r="BCN132" s="1028"/>
      <c r="BCO132" s="1028"/>
      <c r="BCP132" s="1028"/>
      <c r="BCQ132" s="1028"/>
      <c r="BCR132" s="1028"/>
      <c r="BCS132" s="1028"/>
      <c r="BCT132" s="1028"/>
      <c r="BCU132" s="1028"/>
      <c r="BCV132" s="1028"/>
      <c r="BCW132" s="1028"/>
      <c r="BCX132" s="1028"/>
      <c r="BCY132" s="1028"/>
      <c r="BCZ132" s="1028"/>
      <c r="BDA132" s="1028"/>
      <c r="BDB132" s="1028"/>
      <c r="BDC132" s="1028"/>
      <c r="BDD132" s="1028"/>
      <c r="BDE132" s="1028"/>
      <c r="BDF132" s="1028"/>
      <c r="BDG132" s="1028"/>
      <c r="BDH132" s="1028"/>
      <c r="BDI132" s="1028"/>
      <c r="BDJ132" s="1028"/>
      <c r="BDK132" s="1028"/>
      <c r="BDL132" s="1028"/>
      <c r="BDM132" s="1028"/>
      <c r="BDN132" s="1028"/>
      <c r="BDO132" s="1028"/>
      <c r="BDP132" s="1028"/>
      <c r="BDQ132" s="1028"/>
      <c r="BDR132" s="1028"/>
      <c r="BDS132" s="1028"/>
      <c r="BDT132" s="1028"/>
      <c r="BDU132" s="1028"/>
      <c r="BDV132" s="1028"/>
      <c r="BDW132" s="1028"/>
      <c r="BDX132" s="1028"/>
      <c r="BDY132" s="1028"/>
      <c r="BDZ132" s="1028"/>
      <c r="BEA132" s="1028"/>
      <c r="BEB132" s="1028"/>
      <c r="BEC132" s="1028"/>
      <c r="BED132" s="1028"/>
      <c r="BEE132" s="1028"/>
      <c r="BEF132" s="1028"/>
      <c r="BEG132" s="1028"/>
      <c r="BEH132" s="1028"/>
      <c r="BEI132" s="1028"/>
      <c r="BEJ132" s="1028"/>
      <c r="BEK132" s="1028"/>
      <c r="BEL132" s="1028"/>
      <c r="BEM132" s="1028"/>
      <c r="BEN132" s="1028"/>
      <c r="BEO132" s="1028"/>
      <c r="BEP132" s="1028"/>
      <c r="BEQ132" s="1028"/>
      <c r="BER132" s="1028"/>
      <c r="BES132" s="1028"/>
      <c r="BET132" s="1028"/>
      <c r="BEU132" s="1028"/>
      <c r="BEV132" s="1028"/>
      <c r="BEW132" s="1028"/>
      <c r="BEX132" s="1028"/>
      <c r="BEY132" s="1028"/>
      <c r="BEZ132" s="1028"/>
      <c r="BFA132" s="1028"/>
      <c r="BFB132" s="1028"/>
      <c r="BFC132" s="1028"/>
      <c r="BFD132" s="1028"/>
      <c r="BFE132" s="1028"/>
      <c r="BFF132" s="1028"/>
      <c r="BFG132" s="1028"/>
      <c r="BFH132" s="1028"/>
      <c r="BFI132" s="1028"/>
      <c r="BFJ132" s="1028"/>
      <c r="BFK132" s="1028"/>
      <c r="BFL132" s="1028"/>
      <c r="BFM132" s="1028"/>
      <c r="BFN132" s="1028"/>
      <c r="BFO132" s="1028"/>
      <c r="BFP132" s="1028"/>
      <c r="BFQ132" s="1028"/>
      <c r="BFR132" s="1028"/>
      <c r="BFS132" s="1028"/>
      <c r="BFT132" s="1028"/>
      <c r="BFU132" s="1028"/>
      <c r="BFV132" s="1028"/>
      <c r="BFW132" s="1028"/>
      <c r="BFX132" s="1028"/>
      <c r="BFY132" s="1028"/>
      <c r="BFZ132" s="1028"/>
      <c r="BGA132" s="1028"/>
      <c r="BGB132" s="1028"/>
      <c r="BGC132" s="1028"/>
      <c r="BGD132" s="1028"/>
      <c r="BGE132" s="1028"/>
      <c r="BGF132" s="1028"/>
      <c r="BGG132" s="1028"/>
      <c r="BGH132" s="1028"/>
      <c r="BGI132" s="1028"/>
      <c r="BGJ132" s="1028"/>
      <c r="BGK132" s="1028"/>
      <c r="BGL132" s="1028"/>
      <c r="BGM132" s="1028"/>
      <c r="BGN132" s="1028"/>
      <c r="BGO132" s="1028"/>
      <c r="BGP132" s="1028"/>
      <c r="BGQ132" s="1028"/>
      <c r="BGR132" s="1028"/>
      <c r="BGS132" s="1028"/>
      <c r="BGT132" s="1028"/>
      <c r="BGU132" s="1028"/>
      <c r="BGV132" s="1028"/>
      <c r="BGW132" s="1028"/>
      <c r="BGX132" s="1028"/>
      <c r="BGY132" s="1028"/>
      <c r="BGZ132" s="1028"/>
      <c r="BHA132" s="1028"/>
      <c r="BHB132" s="1028"/>
      <c r="BHC132" s="1028"/>
      <c r="BHD132" s="1028"/>
      <c r="BHE132" s="1028"/>
      <c r="BHF132" s="1028"/>
      <c r="BHG132" s="1028"/>
      <c r="BHH132" s="1028"/>
      <c r="BHI132" s="1028"/>
      <c r="BHJ132" s="1028"/>
      <c r="BHK132" s="1028"/>
      <c r="BHL132" s="1028"/>
      <c r="BHM132" s="1028"/>
      <c r="BHN132" s="1028"/>
      <c r="BHO132" s="1028"/>
      <c r="BHP132" s="1028"/>
      <c r="BHQ132" s="1028"/>
      <c r="BHR132" s="1028"/>
      <c r="BHS132" s="1028"/>
      <c r="BHT132" s="1028"/>
      <c r="BHU132" s="1028"/>
      <c r="BHV132" s="1028"/>
      <c r="BHW132" s="1028"/>
      <c r="BHX132" s="1028"/>
      <c r="BHY132" s="1028"/>
      <c r="BHZ132" s="1028"/>
      <c r="BIA132" s="1028"/>
      <c r="BIB132" s="1028"/>
      <c r="BIC132" s="1028"/>
      <c r="BID132" s="1028"/>
      <c r="BIE132" s="1028"/>
      <c r="BIF132" s="1028"/>
      <c r="BIG132" s="1028"/>
      <c r="BIH132" s="1028"/>
      <c r="BII132" s="1028"/>
      <c r="BIJ132" s="1028"/>
      <c r="BIK132" s="1028"/>
      <c r="BIL132" s="1028"/>
      <c r="BIM132" s="1028"/>
      <c r="BIN132" s="1028"/>
      <c r="BIO132" s="1028"/>
      <c r="BIP132" s="1028"/>
      <c r="BIQ132" s="1028"/>
      <c r="BIR132" s="1028"/>
      <c r="BIS132" s="1028"/>
      <c r="BIT132" s="1028"/>
      <c r="BIU132" s="1028"/>
      <c r="BIV132" s="1028"/>
      <c r="BIW132" s="1028"/>
      <c r="BIX132" s="1028"/>
      <c r="BIY132" s="1028"/>
      <c r="BIZ132" s="1028"/>
      <c r="BJA132" s="1028"/>
      <c r="BJB132" s="1028"/>
      <c r="BJC132" s="1028"/>
      <c r="BJD132" s="1028"/>
      <c r="BJE132" s="1028"/>
      <c r="BJF132" s="1028"/>
      <c r="BJG132" s="1028"/>
      <c r="BJH132" s="1028"/>
      <c r="BJI132" s="1028"/>
      <c r="BJJ132" s="1028"/>
      <c r="BJK132" s="1028"/>
      <c r="BJL132" s="1028"/>
      <c r="BJM132" s="1028"/>
      <c r="BJN132" s="1028"/>
      <c r="BJO132" s="1028"/>
      <c r="BJP132" s="1028"/>
      <c r="BJQ132" s="1028"/>
      <c r="BJR132" s="1028"/>
      <c r="BJS132" s="1028"/>
      <c r="BJT132" s="1028"/>
      <c r="BJU132" s="1028"/>
      <c r="BJV132" s="1028"/>
      <c r="BJW132" s="1028"/>
      <c r="BJX132" s="1028"/>
      <c r="BJY132" s="1028"/>
      <c r="BJZ132" s="1028"/>
      <c r="BKA132" s="1028"/>
      <c r="BKB132" s="1028"/>
      <c r="BKC132" s="1028"/>
      <c r="BKD132" s="1028"/>
      <c r="BKE132" s="1028"/>
      <c r="BKF132" s="1028"/>
      <c r="BKG132" s="1028"/>
      <c r="BKH132" s="1028"/>
      <c r="BKI132" s="1028"/>
      <c r="BKJ132" s="1028"/>
      <c r="BKK132" s="1028"/>
      <c r="BKL132" s="1028"/>
      <c r="BKM132" s="1028"/>
      <c r="BKN132" s="1028"/>
      <c r="BKO132" s="1028"/>
      <c r="BKP132" s="1028"/>
      <c r="BKQ132" s="1028"/>
      <c r="BKR132" s="1028"/>
      <c r="BKS132" s="1028"/>
      <c r="BKT132" s="1028"/>
      <c r="BKU132" s="1028"/>
      <c r="BKV132" s="1028"/>
      <c r="BKW132" s="1028"/>
      <c r="BKX132" s="1028"/>
      <c r="BKY132" s="1028"/>
      <c r="BKZ132" s="1028"/>
      <c r="BLA132" s="1028"/>
      <c r="BLB132" s="1028"/>
      <c r="BLC132" s="1028"/>
      <c r="BLD132" s="1028"/>
      <c r="BLE132" s="1028"/>
      <c r="BLF132" s="1028"/>
      <c r="BLG132" s="1028"/>
      <c r="BLH132" s="1028"/>
      <c r="BLI132" s="1028"/>
      <c r="BLJ132" s="1028"/>
      <c r="BLK132" s="1028"/>
      <c r="BLL132" s="1028"/>
      <c r="BLM132" s="1028"/>
      <c r="BLN132" s="1028"/>
      <c r="BLO132" s="1028"/>
      <c r="BLP132" s="1028"/>
      <c r="BLQ132" s="1028"/>
      <c r="BLR132" s="1028"/>
      <c r="BLS132" s="1028"/>
      <c r="BLT132" s="1028"/>
      <c r="BLU132" s="1028"/>
      <c r="BLV132" s="1028"/>
      <c r="BLW132" s="1028"/>
      <c r="BLX132" s="1028"/>
      <c r="BLY132" s="1028"/>
      <c r="BLZ132" s="1028"/>
      <c r="BMA132" s="1028"/>
      <c r="BMB132" s="1028"/>
      <c r="BMC132" s="1028"/>
      <c r="BMD132" s="1028"/>
      <c r="BME132" s="1028"/>
      <c r="BMF132" s="1028"/>
      <c r="BMG132" s="1028"/>
      <c r="BMH132" s="1028"/>
      <c r="BMI132" s="1028"/>
      <c r="BMJ132" s="1028"/>
      <c r="BMK132" s="1028"/>
      <c r="BML132" s="1028"/>
      <c r="BMM132" s="1028"/>
      <c r="BMN132" s="1028"/>
      <c r="BMO132" s="1028"/>
      <c r="BMP132" s="1028"/>
      <c r="BMQ132" s="1028"/>
      <c r="BMR132" s="1028"/>
      <c r="BMS132" s="1028"/>
      <c r="BMT132" s="1028"/>
      <c r="BMU132" s="1028"/>
      <c r="BMV132" s="1028"/>
      <c r="BMW132" s="1028"/>
      <c r="BMX132" s="1028"/>
      <c r="BMY132" s="1028"/>
      <c r="BMZ132" s="1028"/>
      <c r="BNA132" s="1028"/>
      <c r="BNB132" s="1028"/>
      <c r="BNC132" s="1028"/>
      <c r="BND132" s="1028"/>
      <c r="BNE132" s="1028"/>
      <c r="BNF132" s="1028"/>
      <c r="BNG132" s="1028"/>
      <c r="BNH132" s="1028"/>
      <c r="BNI132" s="1028"/>
      <c r="BNJ132" s="1028"/>
      <c r="BNK132" s="1028"/>
      <c r="BNL132" s="1028"/>
      <c r="BNM132" s="1028"/>
      <c r="BNN132" s="1028"/>
      <c r="BNO132" s="1028"/>
      <c r="BNP132" s="1028"/>
      <c r="BNQ132" s="1028"/>
      <c r="BNR132" s="1028"/>
      <c r="BNS132" s="1028"/>
      <c r="BNT132" s="1028"/>
      <c r="BNU132" s="1028"/>
      <c r="BNV132" s="1028"/>
      <c r="BNW132" s="1028"/>
      <c r="BNX132" s="1028"/>
      <c r="BNY132" s="1028"/>
      <c r="BNZ132" s="1028"/>
      <c r="BOA132" s="1028"/>
      <c r="BOB132" s="1028"/>
      <c r="BOC132" s="1028"/>
      <c r="BOD132" s="1028"/>
      <c r="BOE132" s="1028"/>
      <c r="BOF132" s="1028"/>
      <c r="BOG132" s="1028"/>
      <c r="BOH132" s="1028"/>
      <c r="BOI132" s="1028"/>
      <c r="BOJ132" s="1028"/>
      <c r="BOK132" s="1028"/>
      <c r="BOL132" s="1028"/>
      <c r="BOM132" s="1028"/>
      <c r="BON132" s="1028"/>
      <c r="BOO132" s="1028"/>
      <c r="BOP132" s="1028"/>
      <c r="BOQ132" s="1028"/>
      <c r="BOR132" s="1028"/>
      <c r="BOS132" s="1028"/>
      <c r="BOT132" s="1028"/>
      <c r="BOU132" s="1028"/>
      <c r="BOV132" s="1028"/>
      <c r="BOW132" s="1028"/>
      <c r="BOX132" s="1028"/>
      <c r="BOY132" s="1028"/>
      <c r="BOZ132" s="1028"/>
      <c r="BPA132" s="1028"/>
      <c r="BPB132" s="1028"/>
      <c r="BPC132" s="1028"/>
      <c r="BPD132" s="1028"/>
      <c r="BPE132" s="1028"/>
      <c r="BPF132" s="1028"/>
      <c r="BPG132" s="1028"/>
      <c r="BPH132" s="1028"/>
      <c r="BPI132" s="1028"/>
      <c r="BPJ132" s="1028"/>
      <c r="BPK132" s="1028"/>
      <c r="BPL132" s="1028"/>
      <c r="BPM132" s="1028"/>
      <c r="BPN132" s="1028"/>
      <c r="BPO132" s="1028"/>
      <c r="BPP132" s="1028"/>
      <c r="BPQ132" s="1028"/>
      <c r="BPR132" s="1028"/>
      <c r="BPS132" s="1028"/>
      <c r="BPT132" s="1028"/>
      <c r="BPU132" s="1028"/>
      <c r="BPV132" s="1028"/>
      <c r="BPW132" s="1028"/>
      <c r="BPX132" s="1028"/>
      <c r="BPY132" s="1028"/>
      <c r="BPZ132" s="1028"/>
      <c r="BQA132" s="1028"/>
      <c r="BQB132" s="1028"/>
      <c r="BQC132" s="1028"/>
      <c r="BQD132" s="1028"/>
      <c r="BQE132" s="1028"/>
      <c r="BQF132" s="1028"/>
      <c r="BQG132" s="1028"/>
      <c r="BQH132" s="1028"/>
      <c r="BQI132" s="1028"/>
      <c r="BQJ132" s="1028"/>
      <c r="BQK132" s="1028"/>
      <c r="BQL132" s="1028"/>
      <c r="BQM132" s="1028"/>
      <c r="BQN132" s="1028"/>
      <c r="BQO132" s="1028"/>
      <c r="BQP132" s="1028"/>
      <c r="BQQ132" s="1028"/>
      <c r="BQR132" s="1028"/>
      <c r="BQS132" s="1028"/>
      <c r="BQT132" s="1028"/>
      <c r="BQU132" s="1028"/>
      <c r="BQV132" s="1028"/>
      <c r="BQW132" s="1028"/>
      <c r="BQX132" s="1028"/>
      <c r="BQY132" s="1028"/>
      <c r="BQZ132" s="1028"/>
      <c r="BRA132" s="1028"/>
      <c r="BRB132" s="1028"/>
      <c r="BRC132" s="1028"/>
      <c r="BRD132" s="1028"/>
      <c r="BRE132" s="1028"/>
      <c r="BRF132" s="1028"/>
      <c r="BRG132" s="1028"/>
      <c r="BRH132" s="1028"/>
      <c r="BRI132" s="1028"/>
      <c r="BRJ132" s="1028"/>
      <c r="BRK132" s="1028"/>
      <c r="BRL132" s="1028"/>
      <c r="BRM132" s="1028"/>
      <c r="BRN132" s="1028"/>
      <c r="BRO132" s="1028"/>
      <c r="BRP132" s="1028"/>
      <c r="BRQ132" s="1028"/>
      <c r="BRR132" s="1028"/>
      <c r="BRS132" s="1028"/>
      <c r="BRT132" s="1028"/>
      <c r="BRU132" s="1028"/>
      <c r="BRV132" s="1028"/>
      <c r="BRW132" s="1028"/>
      <c r="BRX132" s="1028"/>
      <c r="BRY132" s="1028"/>
      <c r="BRZ132" s="1028"/>
      <c r="BSA132" s="1028"/>
      <c r="BSB132" s="1028"/>
      <c r="BSC132" s="1028"/>
      <c r="BSD132" s="1028"/>
      <c r="BSE132" s="1028"/>
      <c r="BSF132" s="1028"/>
      <c r="BSG132" s="1028"/>
      <c r="BSH132" s="1028"/>
      <c r="BSI132" s="1028"/>
      <c r="BSJ132" s="1028"/>
      <c r="BSK132" s="1028"/>
      <c r="BSL132" s="1028"/>
      <c r="BSM132" s="1028"/>
      <c r="BSN132" s="1028"/>
      <c r="BSO132" s="1028"/>
      <c r="BSP132" s="1028"/>
      <c r="BSQ132" s="1028"/>
      <c r="BSR132" s="1028"/>
      <c r="BSS132" s="1028"/>
      <c r="BST132" s="1028"/>
      <c r="BSU132" s="1028"/>
      <c r="BSV132" s="1028"/>
      <c r="BSW132" s="1028"/>
      <c r="BSX132" s="1028"/>
      <c r="BSY132" s="1028"/>
      <c r="BSZ132" s="1028"/>
      <c r="BTA132" s="1028"/>
      <c r="BTB132" s="1028"/>
      <c r="BTC132" s="1028"/>
      <c r="BTD132" s="1028"/>
      <c r="BTE132" s="1028"/>
      <c r="BTF132" s="1028"/>
      <c r="BTG132" s="1028"/>
      <c r="BTH132" s="1028"/>
      <c r="BTI132" s="1028"/>
      <c r="BTJ132" s="1028"/>
      <c r="BTK132" s="1028"/>
      <c r="BTL132" s="1028"/>
      <c r="BTM132" s="1028"/>
      <c r="BTN132" s="1028"/>
      <c r="BTO132" s="1028"/>
      <c r="BTP132" s="1028"/>
      <c r="BTQ132" s="1028"/>
      <c r="BTR132" s="1028"/>
      <c r="BTS132" s="1028"/>
      <c r="BTT132" s="1028"/>
      <c r="BTU132" s="1028"/>
      <c r="BTV132" s="1028"/>
      <c r="BTW132" s="1028"/>
      <c r="BTX132" s="1028"/>
      <c r="BTY132" s="1028"/>
      <c r="BTZ132" s="1028"/>
      <c r="BUA132" s="1028"/>
      <c r="BUB132" s="1028"/>
      <c r="BUC132" s="1028"/>
      <c r="BUD132" s="1028"/>
      <c r="BUE132" s="1028"/>
      <c r="BUF132" s="1028"/>
      <c r="BUG132" s="1028"/>
      <c r="BUH132" s="1028"/>
      <c r="BUI132" s="1028"/>
      <c r="BUJ132" s="1028"/>
      <c r="BUK132" s="1028"/>
      <c r="BUL132" s="1028"/>
      <c r="BUM132" s="1028"/>
      <c r="BUN132" s="1028"/>
      <c r="BUO132" s="1028"/>
      <c r="BUP132" s="1028"/>
      <c r="BUQ132" s="1028"/>
      <c r="BUR132" s="1028"/>
      <c r="BUS132" s="1028"/>
      <c r="BUT132" s="1028"/>
      <c r="BUU132" s="1028"/>
      <c r="BUV132" s="1028"/>
      <c r="BUW132" s="1028"/>
      <c r="BUX132" s="1028"/>
      <c r="BUY132" s="1028"/>
      <c r="BUZ132" s="1028"/>
      <c r="BVA132" s="1028"/>
      <c r="BVB132" s="1028"/>
      <c r="BVC132" s="1028"/>
      <c r="BVD132" s="1028"/>
      <c r="BVE132" s="1028"/>
      <c r="BVF132" s="1028"/>
      <c r="BVG132" s="1028"/>
      <c r="BVH132" s="1028"/>
      <c r="BVI132" s="1028"/>
      <c r="BVJ132" s="1028"/>
      <c r="BVK132" s="1028"/>
      <c r="BVL132" s="1028"/>
      <c r="BVM132" s="1028"/>
      <c r="BVN132" s="1028"/>
      <c r="BVO132" s="1028"/>
      <c r="BVP132" s="1028"/>
      <c r="BVQ132" s="1028"/>
      <c r="BVR132" s="1028"/>
      <c r="BVS132" s="1028"/>
      <c r="BVT132" s="1028"/>
      <c r="BVU132" s="1028"/>
      <c r="BVV132" s="1028"/>
      <c r="BVW132" s="1028"/>
      <c r="BVX132" s="1028"/>
      <c r="BVY132" s="1028"/>
      <c r="BVZ132" s="1028"/>
      <c r="BWA132" s="1028"/>
      <c r="BWB132" s="1028"/>
      <c r="BWC132" s="1028"/>
      <c r="BWD132" s="1028"/>
      <c r="BWE132" s="1028"/>
      <c r="BWF132" s="1028"/>
      <c r="BWG132" s="1028"/>
      <c r="BWH132" s="1028"/>
      <c r="BWI132" s="1028"/>
      <c r="BWJ132" s="1028"/>
      <c r="BWK132" s="1028"/>
      <c r="BWL132" s="1028"/>
      <c r="BWM132" s="1028"/>
      <c r="BWN132" s="1028"/>
      <c r="BWO132" s="1028"/>
      <c r="BWP132" s="1028"/>
      <c r="BWQ132" s="1028"/>
      <c r="BWR132" s="1028"/>
      <c r="BWS132" s="1028"/>
      <c r="BWT132" s="1028"/>
      <c r="BWU132" s="1028"/>
      <c r="BWV132" s="1028"/>
      <c r="BWW132" s="1028"/>
      <c r="BWX132" s="1028"/>
      <c r="BWY132" s="1028"/>
      <c r="BWZ132" s="1028"/>
      <c r="BXA132" s="1028"/>
      <c r="BXB132" s="1028"/>
      <c r="BXC132" s="1028"/>
      <c r="BXD132" s="1028"/>
      <c r="BXE132" s="1028"/>
      <c r="BXF132" s="1028"/>
      <c r="BXG132" s="1028"/>
      <c r="BXH132" s="1028"/>
      <c r="BXI132" s="1028"/>
      <c r="BXJ132" s="1028"/>
      <c r="BXK132" s="1028"/>
      <c r="BXL132" s="1028"/>
      <c r="BXM132" s="1028"/>
      <c r="BXN132" s="1028"/>
      <c r="BXO132" s="1028"/>
      <c r="BXP132" s="1028"/>
      <c r="BXQ132" s="1028"/>
      <c r="BXR132" s="1028"/>
      <c r="BXS132" s="1028"/>
      <c r="BXT132" s="1028"/>
      <c r="BXU132" s="1028"/>
      <c r="BXV132" s="1028"/>
      <c r="BXW132" s="1028"/>
      <c r="BXX132" s="1028"/>
      <c r="BXY132" s="1028"/>
      <c r="BXZ132" s="1028"/>
      <c r="BYA132" s="1028"/>
      <c r="BYB132" s="1028"/>
      <c r="BYC132" s="1028"/>
      <c r="BYD132" s="1028"/>
      <c r="BYE132" s="1028"/>
      <c r="BYF132" s="1028"/>
      <c r="BYG132" s="1028"/>
      <c r="BYH132" s="1028"/>
      <c r="BYI132" s="1028"/>
      <c r="BYJ132" s="1028"/>
      <c r="BYK132" s="1028"/>
      <c r="BYL132" s="1028"/>
      <c r="BYM132" s="1028"/>
      <c r="BYN132" s="1028"/>
      <c r="BYO132" s="1028"/>
      <c r="BYP132" s="1028"/>
      <c r="BYQ132" s="1028"/>
      <c r="BYR132" s="1028"/>
      <c r="BYS132" s="1028"/>
      <c r="BYT132" s="1028"/>
      <c r="BYU132" s="1028"/>
      <c r="BYV132" s="1028"/>
      <c r="BYW132" s="1028"/>
      <c r="BYX132" s="1028"/>
      <c r="BYY132" s="1028"/>
      <c r="BYZ132" s="1028"/>
      <c r="BZA132" s="1028"/>
      <c r="BZB132" s="1028"/>
      <c r="BZC132" s="1028"/>
      <c r="BZD132" s="1028"/>
      <c r="BZE132" s="1028"/>
      <c r="BZF132" s="1028"/>
      <c r="BZG132" s="1028"/>
      <c r="BZH132" s="1028"/>
      <c r="BZI132" s="1028"/>
      <c r="BZJ132" s="1028"/>
      <c r="BZK132" s="1028"/>
      <c r="BZL132" s="1028"/>
      <c r="BZM132" s="1028"/>
      <c r="BZN132" s="1028"/>
      <c r="BZO132" s="1028"/>
      <c r="BZP132" s="1028"/>
      <c r="BZQ132" s="1028"/>
      <c r="BZR132" s="1028"/>
      <c r="BZS132" s="1028"/>
      <c r="BZT132" s="1028"/>
      <c r="BZU132" s="1028"/>
      <c r="BZV132" s="1028"/>
      <c r="BZW132" s="1028"/>
      <c r="BZX132" s="1028"/>
      <c r="BZY132" s="1028"/>
      <c r="BZZ132" s="1028"/>
      <c r="CAA132" s="1028"/>
      <c r="CAB132" s="1028"/>
      <c r="CAC132" s="1028"/>
      <c r="CAD132" s="1028"/>
      <c r="CAE132" s="1028"/>
      <c r="CAF132" s="1028"/>
      <c r="CAG132" s="1028"/>
      <c r="CAH132" s="1028"/>
      <c r="CAI132" s="1028"/>
      <c r="CAJ132" s="1028"/>
      <c r="CAK132" s="1028"/>
      <c r="CAL132" s="1028"/>
      <c r="CAM132" s="1028"/>
      <c r="CAN132" s="1028"/>
      <c r="CAO132" s="1028"/>
      <c r="CAP132" s="1028"/>
      <c r="CAQ132" s="1028"/>
      <c r="CAR132" s="1028"/>
      <c r="CAS132" s="1028"/>
      <c r="CAT132" s="1028"/>
      <c r="CAU132" s="1028"/>
      <c r="CAV132" s="1028"/>
      <c r="CAW132" s="1028"/>
      <c r="CAX132" s="1028"/>
      <c r="CAY132" s="1028"/>
      <c r="CAZ132" s="1028"/>
      <c r="CBA132" s="1028"/>
      <c r="CBB132" s="1028"/>
      <c r="CBC132" s="1028"/>
      <c r="CBD132" s="1028"/>
      <c r="CBE132" s="1028"/>
      <c r="CBF132" s="1028"/>
      <c r="CBG132" s="1028"/>
      <c r="CBH132" s="1028"/>
      <c r="CBI132" s="1028"/>
      <c r="CBJ132" s="1028"/>
      <c r="CBK132" s="1028"/>
      <c r="CBL132" s="1028"/>
      <c r="CBM132" s="1028"/>
      <c r="CBN132" s="1028"/>
      <c r="CBO132" s="1028"/>
      <c r="CBP132" s="1028"/>
      <c r="CBQ132" s="1028"/>
      <c r="CBR132" s="1028"/>
      <c r="CBS132" s="1028"/>
      <c r="CBT132" s="1028"/>
      <c r="CBU132" s="1028"/>
      <c r="CBV132" s="1028"/>
      <c r="CBW132" s="1028"/>
      <c r="CBX132" s="1028"/>
      <c r="CBY132" s="1028"/>
      <c r="CBZ132" s="1028"/>
      <c r="CCA132" s="1028"/>
      <c r="CCB132" s="1028"/>
      <c r="CCC132" s="1028"/>
      <c r="CCD132" s="1028"/>
      <c r="CCE132" s="1028"/>
      <c r="CCF132" s="1028"/>
      <c r="CCG132" s="1028"/>
      <c r="CCH132" s="1028"/>
      <c r="CCI132" s="1028"/>
      <c r="CCJ132" s="1028"/>
      <c r="CCK132" s="1028"/>
      <c r="CCL132" s="1028"/>
      <c r="CCM132" s="1028"/>
      <c r="CCN132" s="1028"/>
      <c r="CCO132" s="1028"/>
      <c r="CCP132" s="1028"/>
      <c r="CCQ132" s="1028"/>
      <c r="CCR132" s="1028"/>
      <c r="CCS132" s="1028"/>
      <c r="CCT132" s="1028"/>
      <c r="CCU132" s="1028"/>
      <c r="CCV132" s="1028"/>
      <c r="CCW132" s="1028"/>
      <c r="CCX132" s="1028"/>
      <c r="CCY132" s="1028"/>
      <c r="CCZ132" s="1028"/>
      <c r="CDA132" s="1028"/>
      <c r="CDB132" s="1028"/>
      <c r="CDC132" s="1028"/>
      <c r="CDD132" s="1028"/>
      <c r="CDE132" s="1028"/>
      <c r="CDF132" s="1028"/>
      <c r="CDG132" s="1028"/>
      <c r="CDH132" s="1028"/>
      <c r="CDI132" s="1028"/>
      <c r="CDJ132" s="1028"/>
      <c r="CDK132" s="1028"/>
      <c r="CDL132" s="1028"/>
      <c r="CDM132" s="1028"/>
      <c r="CDN132" s="1028"/>
      <c r="CDO132" s="1028"/>
      <c r="CDP132" s="1028"/>
      <c r="CDQ132" s="1028"/>
      <c r="CDR132" s="1028"/>
      <c r="CDS132" s="1028"/>
      <c r="CDT132" s="1028"/>
      <c r="CDU132" s="1028"/>
      <c r="CDV132" s="1028"/>
      <c r="CDW132" s="1028"/>
      <c r="CDX132" s="1028"/>
      <c r="CDY132" s="1028"/>
      <c r="CDZ132" s="1028"/>
      <c r="CEA132" s="1028"/>
      <c r="CEB132" s="1028"/>
      <c r="CEC132" s="1028"/>
      <c r="CED132" s="1028"/>
      <c r="CEE132" s="1028"/>
      <c r="CEF132" s="1028"/>
      <c r="CEG132" s="1028"/>
      <c r="CEH132" s="1028"/>
      <c r="CEI132" s="1028"/>
      <c r="CEJ132" s="1028"/>
      <c r="CEK132" s="1028"/>
      <c r="CEL132" s="1028"/>
      <c r="CEM132" s="1028"/>
      <c r="CEN132" s="1028"/>
      <c r="CEO132" s="1028"/>
      <c r="CEP132" s="1028"/>
      <c r="CEQ132" s="1028"/>
      <c r="CER132" s="1028"/>
      <c r="CES132" s="1028"/>
      <c r="CET132" s="1028"/>
      <c r="CEU132" s="1028"/>
      <c r="CEV132" s="1028"/>
      <c r="CEW132" s="1028"/>
      <c r="CEX132" s="1028"/>
      <c r="CEY132" s="1028"/>
      <c r="CEZ132" s="1028"/>
      <c r="CFA132" s="1028"/>
      <c r="CFB132" s="1028"/>
      <c r="CFC132" s="1028"/>
      <c r="CFD132" s="1028"/>
      <c r="CFE132" s="1028"/>
      <c r="CFF132" s="1028"/>
      <c r="CFG132" s="1028"/>
      <c r="CFH132" s="1028"/>
      <c r="CFI132" s="1028"/>
      <c r="CFJ132" s="1028"/>
      <c r="CFK132" s="1028"/>
      <c r="CFL132" s="1028"/>
      <c r="CFM132" s="1028"/>
      <c r="CFN132" s="1028"/>
      <c r="CFO132" s="1028"/>
      <c r="CFP132" s="1028"/>
      <c r="CFQ132" s="1028"/>
      <c r="CFR132" s="1028"/>
      <c r="CFS132" s="1028"/>
      <c r="CFT132" s="1028"/>
      <c r="CFU132" s="1028"/>
      <c r="CFV132" s="1028"/>
      <c r="CFW132" s="1028"/>
      <c r="CFX132" s="1028"/>
      <c r="CFY132" s="1028"/>
      <c r="CFZ132" s="1028"/>
      <c r="CGA132" s="1028"/>
      <c r="CGB132" s="1028"/>
      <c r="CGC132" s="1028"/>
      <c r="CGD132" s="1028"/>
      <c r="CGE132" s="1028"/>
      <c r="CGF132" s="1028"/>
      <c r="CGG132" s="1028"/>
      <c r="CGH132" s="1028"/>
      <c r="CGI132" s="1028"/>
      <c r="CGJ132" s="1028"/>
      <c r="CGK132" s="1028"/>
      <c r="CGL132" s="1028"/>
      <c r="CGM132" s="1028"/>
      <c r="CGN132" s="1028"/>
      <c r="CGO132" s="1028"/>
      <c r="CGP132" s="1028"/>
      <c r="CGQ132" s="1028"/>
      <c r="CGR132" s="1028"/>
      <c r="CGS132" s="1028"/>
      <c r="CGT132" s="1028"/>
      <c r="CGU132" s="1028"/>
      <c r="CGV132" s="1028"/>
      <c r="CGW132" s="1028"/>
      <c r="CGX132" s="1028"/>
      <c r="CGY132" s="1028"/>
      <c r="CGZ132" s="1028"/>
      <c r="CHA132" s="1028"/>
      <c r="CHB132" s="1028"/>
      <c r="CHC132" s="1028"/>
      <c r="CHD132" s="1028"/>
      <c r="CHE132" s="1028"/>
      <c r="CHF132" s="1028"/>
      <c r="CHG132" s="1028"/>
      <c r="CHH132" s="1028"/>
      <c r="CHI132" s="1028"/>
      <c r="CHJ132" s="1028"/>
      <c r="CHK132" s="1028"/>
      <c r="CHL132" s="1028"/>
      <c r="CHM132" s="1028"/>
      <c r="CHN132" s="1028"/>
      <c r="CHO132" s="1028"/>
      <c r="CHP132" s="1028"/>
      <c r="CHQ132" s="1028"/>
      <c r="CHR132" s="1028"/>
      <c r="CHS132" s="1028"/>
      <c r="CHT132" s="1028"/>
      <c r="CHU132" s="1028"/>
      <c r="CHV132" s="1028"/>
      <c r="CHW132" s="1028"/>
      <c r="CHX132" s="1028"/>
      <c r="CHY132" s="1028"/>
      <c r="CHZ132" s="1028"/>
      <c r="CIA132" s="1028"/>
      <c r="CIB132" s="1028"/>
      <c r="CIC132" s="1028"/>
      <c r="CID132" s="1028"/>
      <c r="CIE132" s="1028"/>
      <c r="CIF132" s="1028"/>
      <c r="CIG132" s="1028"/>
      <c r="CIH132" s="1028"/>
      <c r="CII132" s="1028"/>
      <c r="CIJ132" s="1028"/>
      <c r="CIK132" s="1028"/>
      <c r="CIL132" s="1028"/>
      <c r="CIM132" s="1028"/>
      <c r="CIN132" s="1028"/>
      <c r="CIO132" s="1028"/>
      <c r="CIP132" s="1028"/>
      <c r="CIQ132" s="1028"/>
      <c r="CIR132" s="1028"/>
      <c r="CIS132" s="1028"/>
      <c r="CIT132" s="1028"/>
      <c r="CIU132" s="1028"/>
      <c r="CIV132" s="1028"/>
      <c r="CIW132" s="1028"/>
      <c r="CIX132" s="1028"/>
      <c r="CIY132" s="1028"/>
      <c r="CIZ132" s="1028"/>
      <c r="CJA132" s="1028"/>
      <c r="CJB132" s="1028"/>
      <c r="CJC132" s="1028"/>
      <c r="CJD132" s="1028"/>
      <c r="CJE132" s="1028"/>
      <c r="CJF132" s="1028"/>
      <c r="CJG132" s="1028"/>
      <c r="CJH132" s="1028"/>
      <c r="CJI132" s="1028"/>
      <c r="CJJ132" s="1028"/>
      <c r="CJK132" s="1028"/>
      <c r="CJL132" s="1028"/>
      <c r="CJM132" s="1028"/>
      <c r="CJN132" s="1028"/>
      <c r="CJO132" s="1028"/>
      <c r="CJP132" s="1028"/>
      <c r="CJQ132" s="1028"/>
      <c r="CJR132" s="1028"/>
      <c r="CJS132" s="1028"/>
      <c r="CJT132" s="1028"/>
      <c r="CJU132" s="1028"/>
      <c r="CJV132" s="1028"/>
      <c r="CJW132" s="1028"/>
      <c r="CJX132" s="1028"/>
      <c r="CJY132" s="1028"/>
      <c r="CJZ132" s="1028"/>
      <c r="CKA132" s="1028"/>
      <c r="CKB132" s="1028"/>
      <c r="CKC132" s="1028"/>
      <c r="CKD132" s="1028"/>
      <c r="CKE132" s="1028"/>
      <c r="CKF132" s="1028"/>
      <c r="CKG132" s="1028"/>
      <c r="CKH132" s="1028"/>
      <c r="CKI132" s="1028"/>
      <c r="CKJ132" s="1028"/>
      <c r="CKK132" s="1028"/>
      <c r="CKL132" s="1028"/>
      <c r="CKM132" s="1028"/>
      <c r="CKN132" s="1028"/>
      <c r="CKO132" s="1028"/>
      <c r="CKP132" s="1028"/>
      <c r="CKQ132" s="1028"/>
      <c r="CKR132" s="1028"/>
      <c r="CKS132" s="1028"/>
      <c r="CKT132" s="1028"/>
      <c r="CKU132" s="1028"/>
      <c r="CKV132" s="1028"/>
      <c r="CKW132" s="1028"/>
      <c r="CKX132" s="1028"/>
      <c r="CKY132" s="1028"/>
      <c r="CKZ132" s="1028"/>
      <c r="CLA132" s="1028"/>
      <c r="CLB132" s="1028"/>
      <c r="CLC132" s="1028"/>
      <c r="CLD132" s="1028"/>
      <c r="CLE132" s="1028"/>
      <c r="CLF132" s="1028"/>
      <c r="CLG132" s="1028"/>
      <c r="CLH132" s="1028"/>
      <c r="CLI132" s="1028"/>
      <c r="CLJ132" s="1028"/>
      <c r="CLK132" s="1028"/>
      <c r="CLL132" s="1028"/>
      <c r="CLM132" s="1028"/>
      <c r="CLN132" s="1028"/>
      <c r="CLO132" s="1028"/>
      <c r="CLP132" s="1028"/>
      <c r="CLQ132" s="1028"/>
      <c r="CLR132" s="1028"/>
      <c r="CLS132" s="1028"/>
      <c r="CLT132" s="1028"/>
      <c r="CLU132" s="1028"/>
      <c r="CLV132" s="1028"/>
      <c r="CLW132" s="1028"/>
      <c r="CLX132" s="1028"/>
      <c r="CLY132" s="1028"/>
      <c r="CLZ132" s="1028"/>
      <c r="CMA132" s="1028"/>
      <c r="CMB132" s="1028"/>
      <c r="CMC132" s="1028"/>
      <c r="CMD132" s="1028"/>
      <c r="CME132" s="1028"/>
      <c r="CMF132" s="1028"/>
      <c r="CMG132" s="1028"/>
      <c r="CMH132" s="1028"/>
      <c r="CMI132" s="1028"/>
      <c r="CMJ132" s="1028"/>
      <c r="CMK132" s="1028"/>
      <c r="CML132" s="1028"/>
      <c r="CMM132" s="1028"/>
      <c r="CMN132" s="1028"/>
      <c r="CMO132" s="1028"/>
      <c r="CMP132" s="1028"/>
      <c r="CMQ132" s="1028"/>
      <c r="CMR132" s="1028"/>
      <c r="CMS132" s="1028"/>
      <c r="CMT132" s="1028"/>
      <c r="CMU132" s="1028"/>
      <c r="CMV132" s="1028"/>
      <c r="CMW132" s="1028"/>
      <c r="CMX132" s="1028"/>
      <c r="CMY132" s="1028"/>
      <c r="CMZ132" s="1028"/>
      <c r="CNA132" s="1028"/>
      <c r="CNB132" s="1028"/>
      <c r="CNC132" s="1028"/>
      <c r="CND132" s="1028"/>
      <c r="CNE132" s="1028"/>
      <c r="CNF132" s="1028"/>
      <c r="CNG132" s="1028"/>
      <c r="CNH132" s="1028"/>
      <c r="CNI132" s="1028"/>
      <c r="CNJ132" s="1028"/>
      <c r="CNK132" s="1028"/>
      <c r="CNL132" s="1028"/>
      <c r="CNM132" s="1028"/>
      <c r="CNN132" s="1028"/>
      <c r="CNO132" s="1028"/>
      <c r="CNP132" s="1028"/>
      <c r="CNQ132" s="1028"/>
      <c r="CNR132" s="1028"/>
      <c r="CNS132" s="1028"/>
      <c r="CNT132" s="1028"/>
      <c r="CNU132" s="1028"/>
      <c r="CNV132" s="1028"/>
      <c r="CNW132" s="1028"/>
      <c r="CNX132" s="1028"/>
      <c r="CNY132" s="1028"/>
      <c r="CNZ132" s="1028"/>
      <c r="COA132" s="1028"/>
      <c r="COB132" s="1028"/>
      <c r="COC132" s="1028"/>
      <c r="COD132" s="1028"/>
      <c r="COE132" s="1028"/>
      <c r="COF132" s="1028"/>
      <c r="COG132" s="1028"/>
      <c r="COH132" s="1028"/>
      <c r="COI132" s="1028"/>
      <c r="COJ132" s="1028"/>
      <c r="COK132" s="1028"/>
      <c r="COL132" s="1028"/>
      <c r="COM132" s="1028"/>
      <c r="CON132" s="1028"/>
      <c r="COO132" s="1028"/>
      <c r="COP132" s="1028"/>
      <c r="COQ132" s="1028"/>
      <c r="COR132" s="1028"/>
      <c r="COS132" s="1028"/>
      <c r="COT132" s="1028"/>
      <c r="COU132" s="1028"/>
      <c r="COV132" s="1028"/>
      <c r="COW132" s="1028"/>
      <c r="COX132" s="1028"/>
      <c r="COY132" s="1028"/>
      <c r="COZ132" s="1028"/>
      <c r="CPA132" s="1028"/>
      <c r="CPB132" s="1028"/>
      <c r="CPC132" s="1028"/>
      <c r="CPD132" s="1028"/>
      <c r="CPE132" s="1028"/>
      <c r="CPF132" s="1028"/>
      <c r="CPG132" s="1028"/>
      <c r="CPH132" s="1028"/>
      <c r="CPI132" s="1028"/>
      <c r="CPJ132" s="1028"/>
      <c r="CPK132" s="1028"/>
      <c r="CPL132" s="1028"/>
      <c r="CPM132" s="1028"/>
      <c r="CPN132" s="1028"/>
      <c r="CPO132" s="1028"/>
      <c r="CPP132" s="1028"/>
      <c r="CPQ132" s="1028"/>
      <c r="CPR132" s="1028"/>
      <c r="CPS132" s="1028"/>
      <c r="CPT132" s="1028"/>
      <c r="CPU132" s="1028"/>
      <c r="CPV132" s="1028"/>
      <c r="CPW132" s="1028"/>
      <c r="CPX132" s="1028"/>
      <c r="CPY132" s="1028"/>
      <c r="CPZ132" s="1028"/>
      <c r="CQA132" s="1028"/>
      <c r="CQB132" s="1028"/>
      <c r="CQC132" s="1028"/>
      <c r="CQD132" s="1028"/>
      <c r="CQE132" s="1028"/>
      <c r="CQF132" s="1028"/>
      <c r="CQG132" s="1028"/>
      <c r="CQH132" s="1028"/>
      <c r="CQI132" s="1028"/>
      <c r="CQJ132" s="1028"/>
      <c r="CQK132" s="1028"/>
      <c r="CQL132" s="1028"/>
      <c r="CQM132" s="1028"/>
      <c r="CQN132" s="1028"/>
      <c r="CQO132" s="1028"/>
      <c r="CQP132" s="1028"/>
      <c r="CQQ132" s="1028"/>
      <c r="CQR132" s="1028"/>
      <c r="CQS132" s="1028"/>
      <c r="CQT132" s="1028"/>
      <c r="CQU132" s="1028"/>
      <c r="CQV132" s="1028"/>
      <c r="CQW132" s="1028"/>
      <c r="CQX132" s="1028"/>
      <c r="CQY132" s="1028"/>
      <c r="CQZ132" s="1028"/>
      <c r="CRA132" s="1028"/>
      <c r="CRB132" s="1028"/>
      <c r="CRC132" s="1028"/>
      <c r="CRD132" s="1028"/>
      <c r="CRE132" s="1028"/>
      <c r="CRF132" s="1028"/>
      <c r="CRG132" s="1028"/>
      <c r="CRH132" s="1028"/>
      <c r="CRI132" s="1028"/>
      <c r="CRJ132" s="1028"/>
      <c r="CRK132" s="1028"/>
      <c r="CRL132" s="1028"/>
      <c r="CRM132" s="1028"/>
      <c r="CRN132" s="1028"/>
      <c r="CRO132" s="1028"/>
      <c r="CRP132" s="1028"/>
      <c r="CRQ132" s="1028"/>
      <c r="CRR132" s="1028"/>
      <c r="CRS132" s="1028"/>
      <c r="CRT132" s="1028"/>
      <c r="CRU132" s="1028"/>
      <c r="CRV132" s="1028"/>
      <c r="CRW132" s="1028"/>
      <c r="CRX132" s="1028"/>
      <c r="CRY132" s="1028"/>
      <c r="CRZ132" s="1028"/>
      <c r="CSA132" s="1028"/>
      <c r="CSB132" s="1028"/>
      <c r="CSC132" s="1028"/>
      <c r="CSD132" s="1028"/>
      <c r="CSE132" s="1028"/>
      <c r="CSF132" s="1028"/>
      <c r="CSG132" s="1028"/>
      <c r="CSH132" s="1028"/>
      <c r="CSI132" s="1028"/>
      <c r="CSJ132" s="1028"/>
      <c r="CSK132" s="1028"/>
      <c r="CSL132" s="1028"/>
      <c r="CSM132" s="1028"/>
      <c r="CSN132" s="1028"/>
      <c r="CSO132" s="1028"/>
      <c r="CSP132" s="1028"/>
      <c r="CSQ132" s="1028"/>
      <c r="CSR132" s="1028"/>
      <c r="CSS132" s="1028"/>
      <c r="CST132" s="1028"/>
      <c r="CSU132" s="1028"/>
      <c r="CSV132" s="1028"/>
      <c r="CSW132" s="1028"/>
      <c r="CSX132" s="1028"/>
      <c r="CSY132" s="1028"/>
      <c r="CSZ132" s="1028"/>
      <c r="CTA132" s="1028"/>
      <c r="CTB132" s="1028"/>
      <c r="CTC132" s="1028"/>
      <c r="CTD132" s="1028"/>
      <c r="CTE132" s="1028"/>
    </row>
    <row r="133" spans="1:2553" x14ac:dyDescent="0.2">
      <c r="B133" s="1035" t="s">
        <v>723</v>
      </c>
      <c r="C133" s="1036"/>
      <c r="D133" s="1036" t="s">
        <v>2356</v>
      </c>
      <c r="E133" s="1036" t="s">
        <v>5</v>
      </c>
      <c r="F133" s="1036" t="s">
        <v>722</v>
      </c>
      <c r="G133" s="1149">
        <v>16.229856999999999</v>
      </c>
      <c r="H133" s="1149">
        <v>105.58319</v>
      </c>
      <c r="I133" s="1149" t="s">
        <v>3042</v>
      </c>
      <c r="J133" s="1149" t="s">
        <v>3043</v>
      </c>
      <c r="K133" s="987" t="s">
        <v>11</v>
      </c>
      <c r="L133" s="987" t="s">
        <v>3</v>
      </c>
      <c r="M133" s="1155">
        <v>2020</v>
      </c>
      <c r="N133" s="1025">
        <v>60</v>
      </c>
      <c r="O133" s="1025">
        <v>182.2</v>
      </c>
      <c r="P133" s="1025" t="s">
        <v>0</v>
      </c>
      <c r="Q133" s="1036"/>
      <c r="R133" s="1036"/>
      <c r="S133" s="1036"/>
      <c r="T133" s="1036"/>
      <c r="U133" s="1036"/>
      <c r="V133" s="1036">
        <v>85.5</v>
      </c>
      <c r="W133" s="1025"/>
      <c r="X133" s="1025"/>
      <c r="Y133" s="1025"/>
      <c r="Z133" s="1025"/>
      <c r="AA133" s="1025"/>
      <c r="AB133" s="1025"/>
      <c r="AC133" s="1025"/>
      <c r="AD133" s="1025"/>
      <c r="AE133" s="1025"/>
      <c r="AF133" s="1168" t="s">
        <v>2024</v>
      </c>
      <c r="AG133" s="1168"/>
      <c r="AH133" s="1025"/>
      <c r="AI133" s="1027" t="s">
        <v>2025</v>
      </c>
    </row>
    <row r="134" spans="1:2553" x14ac:dyDescent="0.2">
      <c r="B134" s="1035" t="s">
        <v>721</v>
      </c>
      <c r="C134" s="1036"/>
      <c r="D134" s="1036" t="s">
        <v>2356</v>
      </c>
      <c r="E134" s="1036" t="s">
        <v>5</v>
      </c>
      <c r="F134" s="1036" t="s">
        <v>707</v>
      </c>
      <c r="G134" s="1036">
        <v>16.848167</v>
      </c>
      <c r="H134" s="1149">
        <v>106.300822</v>
      </c>
      <c r="I134" s="1149" t="s">
        <v>3042</v>
      </c>
      <c r="J134" s="1149" t="s">
        <v>3044</v>
      </c>
      <c r="K134" s="1025" t="s">
        <v>11</v>
      </c>
      <c r="L134" s="1025" t="s">
        <v>3</v>
      </c>
      <c r="M134" s="1155">
        <v>2020</v>
      </c>
      <c r="N134" s="1156">
        <v>90</v>
      </c>
      <c r="O134" s="1036">
        <v>288</v>
      </c>
      <c r="P134" s="1036" t="s">
        <v>0</v>
      </c>
      <c r="Q134" s="1036"/>
      <c r="R134" s="1036"/>
      <c r="S134" s="1036"/>
      <c r="T134" s="1036"/>
      <c r="U134" s="1157">
        <v>2700</v>
      </c>
      <c r="V134" s="1036"/>
      <c r="W134" s="1036"/>
      <c r="X134" s="1036">
        <v>100</v>
      </c>
      <c r="Y134" s="1036">
        <v>0</v>
      </c>
      <c r="Z134" s="1036">
        <v>0</v>
      </c>
      <c r="AA134" s="1036">
        <v>0</v>
      </c>
      <c r="AB134" s="1036">
        <v>0</v>
      </c>
      <c r="AC134" s="1036">
        <v>0</v>
      </c>
      <c r="AD134" s="1036">
        <v>0</v>
      </c>
      <c r="AE134" s="1158"/>
      <c r="AF134" s="1158" t="s">
        <v>720</v>
      </c>
      <c r="AG134" s="1158"/>
      <c r="AH134" s="1159"/>
      <c r="AI134" s="1154" t="s">
        <v>719</v>
      </c>
    </row>
    <row r="135" spans="1:2553" x14ac:dyDescent="0.2">
      <c r="B135" s="1035" t="s">
        <v>2050</v>
      </c>
      <c r="C135" s="1025" t="s">
        <v>2051</v>
      </c>
      <c r="D135" s="1036" t="s">
        <v>2311</v>
      </c>
      <c r="E135" s="1036" t="s">
        <v>5</v>
      </c>
      <c r="F135" s="1036" t="s">
        <v>2050</v>
      </c>
      <c r="G135" s="1025">
        <v>15.881442</v>
      </c>
      <c r="H135" s="1025">
        <v>105.950486</v>
      </c>
      <c r="I135" s="1025" t="s">
        <v>2996</v>
      </c>
      <c r="J135" s="1025" t="s">
        <v>3045</v>
      </c>
      <c r="K135" s="987" t="s">
        <v>11</v>
      </c>
      <c r="L135" s="987" t="s">
        <v>10</v>
      </c>
      <c r="M135" s="1025">
        <v>2032</v>
      </c>
      <c r="N135" s="1025">
        <v>18</v>
      </c>
      <c r="O135" s="1025">
        <v>79.099999999999994</v>
      </c>
      <c r="P135" s="1025" t="s">
        <v>0</v>
      </c>
      <c r="Q135" s="1036">
        <v>65</v>
      </c>
      <c r="R135" s="1036">
        <v>357.4</v>
      </c>
      <c r="S135" s="1036"/>
      <c r="T135" s="1036"/>
      <c r="U135" s="1157">
        <v>860</v>
      </c>
      <c r="V135" s="1036"/>
      <c r="W135" s="1025"/>
      <c r="X135" s="1025"/>
      <c r="Y135" s="1025"/>
      <c r="Z135" s="1025"/>
      <c r="AA135" s="1025"/>
      <c r="AB135" s="1025"/>
      <c r="AC135" s="1025"/>
      <c r="AD135" s="1025"/>
      <c r="AE135" s="1025"/>
      <c r="AF135" s="1025"/>
      <c r="AG135" s="1025"/>
      <c r="AH135" s="1025"/>
      <c r="AI135" s="1027" t="s">
        <v>2964</v>
      </c>
    </row>
    <row r="136" spans="1:2553" x14ac:dyDescent="0.2">
      <c r="B136" s="1161" t="s">
        <v>718</v>
      </c>
      <c r="C136" s="1158" t="s">
        <v>717</v>
      </c>
      <c r="D136" s="1158" t="s">
        <v>1800</v>
      </c>
      <c r="E136" s="1036" t="s">
        <v>5</v>
      </c>
      <c r="F136" s="1036" t="s">
        <v>698</v>
      </c>
      <c r="G136" s="1036">
        <v>14.960724000000001</v>
      </c>
      <c r="H136" s="1149">
        <v>107.156336</v>
      </c>
      <c r="I136" s="1149" t="s">
        <v>2969</v>
      </c>
      <c r="J136" s="1149" t="s">
        <v>2973</v>
      </c>
      <c r="K136" s="987" t="s">
        <v>11</v>
      </c>
      <c r="L136" s="987" t="s">
        <v>3</v>
      </c>
      <c r="M136" s="1155">
        <v>2018</v>
      </c>
      <c r="N136" s="1156">
        <v>290</v>
      </c>
      <c r="O136" s="1157">
        <v>1096</v>
      </c>
      <c r="P136" s="1149" t="s">
        <v>0</v>
      </c>
      <c r="Q136" s="1036">
        <v>120</v>
      </c>
      <c r="R136" s="1036">
        <v>185</v>
      </c>
      <c r="S136" s="1157">
        <v>4804</v>
      </c>
      <c r="T136" s="1036">
        <v>149.80000000000001</v>
      </c>
      <c r="U136" s="1036"/>
      <c r="V136" s="1036">
        <v>441</v>
      </c>
      <c r="W136" s="1036">
        <v>30</v>
      </c>
      <c r="X136" s="1036">
        <v>20</v>
      </c>
      <c r="Y136" s="1036">
        <v>0</v>
      </c>
      <c r="Z136" s="1036">
        <v>0</v>
      </c>
      <c r="AA136" s="1036">
        <v>80</v>
      </c>
      <c r="AB136" s="1036">
        <v>0</v>
      </c>
      <c r="AC136" s="1036">
        <v>0</v>
      </c>
      <c r="AD136" s="1036">
        <v>0</v>
      </c>
      <c r="AE136" s="1158" t="s">
        <v>716</v>
      </c>
      <c r="AF136" s="1169" t="s">
        <v>2961</v>
      </c>
      <c r="AG136" s="1169"/>
      <c r="AH136" s="1158" t="s">
        <v>2965</v>
      </c>
      <c r="AI136" s="1154" t="s">
        <v>2963</v>
      </c>
    </row>
    <row r="137" spans="1:2553" ht="15" thickBot="1" x14ac:dyDescent="0.25">
      <c r="B137" s="1035" t="s">
        <v>715</v>
      </c>
      <c r="C137" s="1036"/>
      <c r="D137" s="1158" t="s">
        <v>1800</v>
      </c>
      <c r="E137" s="1036" t="s">
        <v>5</v>
      </c>
      <c r="F137" s="1036" t="s">
        <v>698</v>
      </c>
      <c r="G137" s="1025">
        <v>15.250731999999999</v>
      </c>
      <c r="H137" s="1025">
        <v>107.45123</v>
      </c>
      <c r="I137" s="1025" t="s">
        <v>2038</v>
      </c>
      <c r="J137" s="1025" t="s">
        <v>2992</v>
      </c>
      <c r="K137" s="987" t="s">
        <v>11</v>
      </c>
      <c r="L137" s="987" t="s">
        <v>10</v>
      </c>
      <c r="M137" s="1025">
        <v>2030</v>
      </c>
      <c r="N137" s="1025">
        <v>35</v>
      </c>
      <c r="O137" s="1025">
        <v>160</v>
      </c>
      <c r="P137" s="1025" t="s">
        <v>0</v>
      </c>
      <c r="Q137" s="1170">
        <v>63.5</v>
      </c>
      <c r="R137" s="1170">
        <v>188.399993999999</v>
      </c>
      <c r="S137" s="1036">
        <v>20.8</v>
      </c>
      <c r="T137" s="1036"/>
      <c r="U137" s="1036"/>
      <c r="V137" s="1036"/>
      <c r="W137" s="1025"/>
      <c r="X137" s="1025">
        <v>20</v>
      </c>
      <c r="Y137" s="1025">
        <v>0</v>
      </c>
      <c r="Z137" s="1025">
        <v>0</v>
      </c>
      <c r="AA137" s="1025">
        <v>80</v>
      </c>
      <c r="AB137" s="1025">
        <v>0</v>
      </c>
      <c r="AC137" s="1025">
        <v>0</v>
      </c>
      <c r="AD137" s="1025">
        <v>0</v>
      </c>
      <c r="AE137" s="1025"/>
      <c r="AF137" s="1025"/>
      <c r="AG137" s="1025"/>
      <c r="AH137" s="1025"/>
      <c r="AI137" s="1027" t="s">
        <v>2049</v>
      </c>
    </row>
    <row r="138" spans="1:2553" x14ac:dyDescent="0.2">
      <c r="B138" s="1035" t="s">
        <v>714</v>
      </c>
      <c r="C138" s="1036"/>
      <c r="D138" s="1158" t="s">
        <v>1800</v>
      </c>
      <c r="E138" s="1036" t="s">
        <v>5</v>
      </c>
      <c r="F138" s="1036" t="s">
        <v>698</v>
      </c>
      <c r="G138" s="1025">
        <v>15.281029999999999</v>
      </c>
      <c r="H138" s="1025">
        <v>107.453152</v>
      </c>
      <c r="I138" s="1025" t="s">
        <v>2038</v>
      </c>
      <c r="J138" s="1025" t="s">
        <v>2992</v>
      </c>
      <c r="K138" s="970" t="s">
        <v>2626</v>
      </c>
      <c r="L138" s="970" t="s">
        <v>3</v>
      </c>
      <c r="M138" s="1025"/>
      <c r="N138" s="1025">
        <v>100</v>
      </c>
      <c r="O138" s="1025">
        <v>380.5</v>
      </c>
      <c r="P138" s="1025" t="s">
        <v>0</v>
      </c>
      <c r="Q138" s="1170">
        <v>85</v>
      </c>
      <c r="R138" s="1170">
        <v>294.29998799999902</v>
      </c>
      <c r="S138" s="1036"/>
      <c r="T138" s="1036"/>
      <c r="U138" s="1036"/>
      <c r="V138" s="1036"/>
      <c r="W138" s="1025"/>
      <c r="X138" s="1025">
        <v>20</v>
      </c>
      <c r="Y138" s="1025">
        <v>0</v>
      </c>
      <c r="Z138" s="1025">
        <v>0</v>
      </c>
      <c r="AA138" s="1025">
        <v>80</v>
      </c>
      <c r="AB138" s="1025">
        <v>0</v>
      </c>
      <c r="AC138" s="1025">
        <v>0</v>
      </c>
      <c r="AD138" s="1025">
        <v>0</v>
      </c>
      <c r="AE138" s="1025"/>
      <c r="AF138" s="1025"/>
      <c r="AG138" s="1025"/>
      <c r="AH138" s="1025"/>
      <c r="AI138" s="1027" t="s">
        <v>2049</v>
      </c>
    </row>
    <row r="139" spans="1:2553" x14ac:dyDescent="0.2">
      <c r="B139" s="1030" t="s">
        <v>713</v>
      </c>
      <c r="C139" s="1031"/>
      <c r="D139" s="1158" t="s">
        <v>1800</v>
      </c>
      <c r="E139" s="987" t="s">
        <v>5</v>
      </c>
      <c r="F139" s="987" t="s">
        <v>3130</v>
      </c>
      <c r="G139" s="987">
        <v>15.425193999999999</v>
      </c>
      <c r="H139" s="977">
        <v>107.362611</v>
      </c>
      <c r="I139" s="977" t="s">
        <v>2038</v>
      </c>
      <c r="J139" s="977" t="s">
        <v>2992</v>
      </c>
      <c r="K139" s="977" t="s">
        <v>11</v>
      </c>
      <c r="L139" s="977" t="s">
        <v>10</v>
      </c>
      <c r="M139" s="988">
        <v>2014</v>
      </c>
      <c r="N139" s="989">
        <v>250</v>
      </c>
      <c r="O139" s="1034">
        <v>929.9</v>
      </c>
      <c r="P139" s="977" t="s">
        <v>0</v>
      </c>
      <c r="Q139" s="987">
        <v>94</v>
      </c>
      <c r="R139" s="987">
        <v>650</v>
      </c>
      <c r="S139" s="987">
        <v>930</v>
      </c>
      <c r="T139" s="987">
        <v>5.2</v>
      </c>
      <c r="U139" s="987"/>
      <c r="V139" s="987"/>
      <c r="W139" s="987"/>
      <c r="X139" s="987">
        <v>10</v>
      </c>
      <c r="Y139" s="987">
        <v>0</v>
      </c>
      <c r="Z139" s="987">
        <v>0</v>
      </c>
      <c r="AA139" s="991">
        <v>90</v>
      </c>
      <c r="AB139" s="987">
        <v>0</v>
      </c>
      <c r="AC139" s="987">
        <v>0</v>
      </c>
      <c r="AD139" s="991">
        <v>0</v>
      </c>
      <c r="AE139" s="992"/>
      <c r="AF139" s="992" t="s">
        <v>3168</v>
      </c>
      <c r="AG139" s="992" t="s">
        <v>3169</v>
      </c>
      <c r="AH139" s="993" t="s">
        <v>712</v>
      </c>
      <c r="AI139" s="994" t="s">
        <v>2966</v>
      </c>
    </row>
    <row r="140" spans="1:2553" x14ac:dyDescent="0.2">
      <c r="B140" s="985" t="s">
        <v>711</v>
      </c>
      <c r="C140" s="986"/>
      <c r="D140" s="1158" t="s">
        <v>1800</v>
      </c>
      <c r="E140" s="987" t="s">
        <v>5</v>
      </c>
      <c r="F140" s="987" t="s">
        <v>698</v>
      </c>
      <c r="G140" s="987">
        <v>15.224057999999999</v>
      </c>
      <c r="H140" s="977">
        <v>107.526408</v>
      </c>
      <c r="I140" s="977" t="s">
        <v>2038</v>
      </c>
      <c r="J140" s="977" t="s">
        <v>2992</v>
      </c>
      <c r="K140" s="996" t="s">
        <v>11</v>
      </c>
      <c r="L140" s="996" t="s">
        <v>431</v>
      </c>
      <c r="M140" s="988">
        <v>2018</v>
      </c>
      <c r="N140" s="989">
        <v>165</v>
      </c>
      <c r="O140" s="987">
        <v>375</v>
      </c>
      <c r="P140" s="977" t="s">
        <v>0</v>
      </c>
      <c r="Q140" s="990">
        <v>75</v>
      </c>
      <c r="R140" s="990">
        <v>237.60000600000001</v>
      </c>
      <c r="S140" s="987"/>
      <c r="T140" s="987"/>
      <c r="U140" s="987"/>
      <c r="V140" s="987"/>
      <c r="W140" s="987"/>
      <c r="X140" s="987">
        <v>20</v>
      </c>
      <c r="Y140" s="987">
        <v>0</v>
      </c>
      <c r="Z140" s="987">
        <v>0</v>
      </c>
      <c r="AA140" s="991">
        <v>80</v>
      </c>
      <c r="AB140" s="987">
        <v>0</v>
      </c>
      <c r="AC140" s="987">
        <v>0</v>
      </c>
      <c r="AD140" s="991">
        <v>0</v>
      </c>
      <c r="AE140" s="992"/>
      <c r="AF140" s="992"/>
      <c r="AG140" s="992"/>
      <c r="AH140" s="993"/>
      <c r="AI140" s="994" t="s">
        <v>693</v>
      </c>
    </row>
    <row r="141" spans="1:2553" x14ac:dyDescent="0.2">
      <c r="B141" s="985" t="s">
        <v>710</v>
      </c>
      <c r="C141" s="986"/>
      <c r="D141" s="1158" t="s">
        <v>1800</v>
      </c>
      <c r="E141" s="987" t="s">
        <v>5</v>
      </c>
      <c r="F141" s="987" t="s">
        <v>698</v>
      </c>
      <c r="G141" s="987">
        <v>15.345381</v>
      </c>
      <c r="H141" s="977">
        <v>107.528642</v>
      </c>
      <c r="I141" s="977" t="s">
        <v>2038</v>
      </c>
      <c r="J141" s="977" t="s">
        <v>2992</v>
      </c>
      <c r="K141" s="1007" t="s">
        <v>11</v>
      </c>
      <c r="L141" s="1007" t="s">
        <v>431</v>
      </c>
      <c r="M141" s="988">
        <v>2020</v>
      </c>
      <c r="N141" s="989">
        <v>80</v>
      </c>
      <c r="O141" s="987">
        <v>318</v>
      </c>
      <c r="P141" s="977" t="s">
        <v>0</v>
      </c>
      <c r="Q141" s="990">
        <v>61.399999999999899</v>
      </c>
      <c r="R141" s="990">
        <v>231.60000600000001</v>
      </c>
      <c r="S141" s="987"/>
      <c r="T141" s="987"/>
      <c r="U141" s="987"/>
      <c r="V141" s="987"/>
      <c r="W141" s="987"/>
      <c r="X141" s="987">
        <v>20</v>
      </c>
      <c r="Y141" s="987">
        <v>0</v>
      </c>
      <c r="Z141" s="987">
        <v>0</v>
      </c>
      <c r="AA141" s="991">
        <v>80</v>
      </c>
      <c r="AB141" s="987">
        <v>0</v>
      </c>
      <c r="AC141" s="987">
        <v>0</v>
      </c>
      <c r="AD141" s="991">
        <v>0</v>
      </c>
      <c r="AE141" s="992" t="s">
        <v>709</v>
      </c>
      <c r="AF141" s="992"/>
      <c r="AG141" s="992"/>
      <c r="AH141" s="993"/>
      <c r="AI141" s="994" t="s">
        <v>693</v>
      </c>
    </row>
    <row r="142" spans="1:2553" x14ac:dyDescent="0.2">
      <c r="B142" s="1024" t="s">
        <v>708</v>
      </c>
      <c r="C142" s="1017"/>
      <c r="D142" s="1017" t="s">
        <v>2356</v>
      </c>
      <c r="E142" s="986" t="s">
        <v>5</v>
      </c>
      <c r="F142" s="1025" t="s">
        <v>2031</v>
      </c>
      <c r="G142" s="1025">
        <v>16.356276000000001</v>
      </c>
      <c r="H142" s="1025">
        <v>106.238749</v>
      </c>
      <c r="I142" s="1025" t="s">
        <v>3042</v>
      </c>
      <c r="J142" s="1025" t="s">
        <v>3051</v>
      </c>
      <c r="K142" s="1017" t="s">
        <v>1016</v>
      </c>
      <c r="L142" s="1017" t="s">
        <v>3</v>
      </c>
      <c r="M142" s="1025">
        <v>2020</v>
      </c>
      <c r="N142" s="989">
        <v>70</v>
      </c>
      <c r="O142" s="987">
        <v>269.89999999999998</v>
      </c>
      <c r="P142" s="977" t="s">
        <v>0</v>
      </c>
      <c r="Q142" s="987">
        <v>67.5</v>
      </c>
      <c r="R142" s="987">
        <v>302</v>
      </c>
      <c r="S142" s="987">
        <v>953</v>
      </c>
      <c r="T142" s="987"/>
      <c r="U142" s="987"/>
      <c r="V142" s="987">
        <v>163</v>
      </c>
      <c r="W142" s="987"/>
      <c r="X142" s="987">
        <v>100</v>
      </c>
      <c r="Y142" s="987">
        <v>0</v>
      </c>
      <c r="Z142" s="987">
        <v>0</v>
      </c>
      <c r="AA142" s="991">
        <v>0</v>
      </c>
      <c r="AB142" s="987">
        <v>0</v>
      </c>
      <c r="AC142" s="987">
        <v>0</v>
      </c>
      <c r="AD142" s="991">
        <v>0</v>
      </c>
      <c r="AE142" s="992" t="s">
        <v>2026</v>
      </c>
      <c r="AF142" s="992" t="s">
        <v>3243</v>
      </c>
      <c r="AG142" s="992"/>
      <c r="AH142" s="1022" t="s">
        <v>3244</v>
      </c>
      <c r="AI142" s="994" t="s">
        <v>2032</v>
      </c>
    </row>
    <row r="143" spans="1:2553" x14ac:dyDescent="0.2">
      <c r="B143" s="1024" t="s">
        <v>2029</v>
      </c>
      <c r="C143" s="1171"/>
      <c r="D143" s="1171" t="s">
        <v>2356</v>
      </c>
      <c r="E143" s="1172" t="s">
        <v>5</v>
      </c>
      <c r="F143" s="1025" t="s">
        <v>2031</v>
      </c>
      <c r="G143" s="1025">
        <v>16.291893000000002</v>
      </c>
      <c r="H143" s="1025">
        <v>106.517774</v>
      </c>
      <c r="I143" s="1025" t="s">
        <v>3042</v>
      </c>
      <c r="J143" s="1025" t="s">
        <v>3052</v>
      </c>
      <c r="K143" s="1025" t="s">
        <v>11</v>
      </c>
      <c r="L143" s="1025" t="s">
        <v>3</v>
      </c>
      <c r="M143" s="1025"/>
      <c r="N143" s="1019">
        <v>35</v>
      </c>
      <c r="O143" s="1017">
        <v>143</v>
      </c>
      <c r="P143" s="1017" t="s">
        <v>0</v>
      </c>
      <c r="Q143" s="1017">
        <v>55</v>
      </c>
      <c r="R143" s="1017"/>
      <c r="S143" s="1017"/>
      <c r="T143" s="1017"/>
      <c r="U143" s="1017"/>
      <c r="V143" s="1017">
        <v>72</v>
      </c>
      <c r="W143" s="1017"/>
      <c r="X143" s="1017"/>
      <c r="Y143" s="1017"/>
      <c r="Z143" s="1017"/>
      <c r="AA143" s="1017"/>
      <c r="AB143" s="1017"/>
      <c r="AC143" s="1017"/>
      <c r="AD143" s="1017"/>
      <c r="AE143" s="1021"/>
      <c r="AF143" s="1021" t="s">
        <v>871</v>
      </c>
      <c r="AG143" s="1021"/>
      <c r="AH143" s="1022" t="s">
        <v>3129</v>
      </c>
      <c r="AI143" s="1023" t="s">
        <v>2033</v>
      </c>
    </row>
    <row r="144" spans="1:2553" x14ac:dyDescent="0.2">
      <c r="B144" s="1024" t="s">
        <v>2030</v>
      </c>
      <c r="C144" s="1171"/>
      <c r="D144" s="1171" t="s">
        <v>2356</v>
      </c>
      <c r="E144" s="1172" t="s">
        <v>5</v>
      </c>
      <c r="F144" s="1025" t="s">
        <v>2031</v>
      </c>
      <c r="G144" s="1025">
        <v>16.034800000000001</v>
      </c>
      <c r="H144" s="1025">
        <v>106.676833</v>
      </c>
      <c r="I144" s="1025" t="s">
        <v>2996</v>
      </c>
      <c r="J144" s="1025" t="s">
        <v>3053</v>
      </c>
      <c r="K144" s="987" t="s">
        <v>11</v>
      </c>
      <c r="L144" s="987" t="s">
        <v>3</v>
      </c>
      <c r="M144" s="1025"/>
      <c r="N144" s="1375">
        <v>12.5</v>
      </c>
      <c r="O144" s="1171"/>
      <c r="P144" s="1171" t="s">
        <v>0</v>
      </c>
      <c r="Q144" s="1171"/>
      <c r="R144" s="1171"/>
      <c r="S144" s="1171"/>
      <c r="T144" s="1171"/>
      <c r="U144" s="1171"/>
      <c r="V144" s="1171">
        <v>31</v>
      </c>
      <c r="W144" s="1171"/>
      <c r="X144" s="1171"/>
      <c r="Y144" s="1171"/>
      <c r="Z144" s="1171"/>
      <c r="AA144" s="1171"/>
      <c r="AB144" s="1171"/>
      <c r="AC144" s="1171"/>
      <c r="AD144" s="1171"/>
      <c r="AE144" s="1173"/>
      <c r="AF144" s="1173" t="s">
        <v>2034</v>
      </c>
      <c r="AG144" s="1173"/>
      <c r="AH144" s="1174" t="s">
        <v>3255</v>
      </c>
      <c r="AI144" s="1175" t="s">
        <v>3256</v>
      </c>
    </row>
    <row r="145" spans="1:2553" s="1029" customFormat="1" ht="12" customHeight="1" x14ac:dyDescent="0.2">
      <c r="A145" s="1362"/>
      <c r="B145" s="1024" t="s">
        <v>3062</v>
      </c>
      <c r="C145" s="1025"/>
      <c r="D145" s="1025" t="s">
        <v>1800</v>
      </c>
      <c r="E145" s="1025" t="s">
        <v>5</v>
      </c>
      <c r="F145" s="1025" t="s">
        <v>1955</v>
      </c>
      <c r="G145" s="1025">
        <v>15.026115000000001</v>
      </c>
      <c r="H145" s="1025">
        <v>106.627369</v>
      </c>
      <c r="I145" s="1025" t="s">
        <v>2967</v>
      </c>
      <c r="J145" s="1025" t="s">
        <v>2975</v>
      </c>
      <c r="K145" s="987" t="s">
        <v>11</v>
      </c>
      <c r="L145" s="987" t="s">
        <v>3</v>
      </c>
      <c r="M145" s="1025">
        <v>2019</v>
      </c>
      <c r="N145" s="1025">
        <v>427</v>
      </c>
      <c r="O145" s="1026">
        <v>1788</v>
      </c>
      <c r="P145" s="1025" t="s">
        <v>0</v>
      </c>
      <c r="Q145" s="1025">
        <v>73</v>
      </c>
      <c r="R145" s="1026">
        <v>1600</v>
      </c>
      <c r="S145" s="1026">
        <v>1043</v>
      </c>
      <c r="T145" s="1025">
        <v>50.6</v>
      </c>
      <c r="U145" s="1025">
        <v>800</v>
      </c>
      <c r="V145" s="1026">
        <v>737.5</v>
      </c>
      <c r="W145" s="1025">
        <v>27</v>
      </c>
      <c r="X145" s="1025">
        <v>9.6999999999999993</v>
      </c>
      <c r="Y145" s="1025">
        <v>90.3</v>
      </c>
      <c r="Z145" s="1025">
        <v>0</v>
      </c>
      <c r="AA145" s="1025">
        <v>0</v>
      </c>
      <c r="AB145" s="1025">
        <v>0</v>
      </c>
      <c r="AC145" s="1025">
        <v>0</v>
      </c>
      <c r="AD145" s="1025">
        <v>0</v>
      </c>
      <c r="AE145" s="1025" t="s">
        <v>687</v>
      </c>
      <c r="AF145" s="1025" t="s">
        <v>1956</v>
      </c>
      <c r="AG145" s="1025"/>
      <c r="AH145" s="1025" t="s">
        <v>1957</v>
      </c>
      <c r="AI145" s="1027" t="s">
        <v>1958</v>
      </c>
      <c r="AJ145" s="1028"/>
      <c r="AK145" s="1028"/>
      <c r="AL145" s="1028"/>
      <c r="AM145" s="1028"/>
      <c r="AN145" s="1028"/>
      <c r="AO145" s="1028"/>
      <c r="AP145" s="1028"/>
      <c r="AQ145" s="1028"/>
      <c r="AR145" s="1028"/>
      <c r="AS145" s="1028"/>
      <c r="AT145" s="1028"/>
      <c r="AU145" s="1028"/>
      <c r="AV145" s="1028"/>
      <c r="AW145" s="1028"/>
      <c r="AX145" s="1028"/>
      <c r="AY145" s="1028"/>
      <c r="AZ145" s="1028"/>
      <c r="BA145" s="1028"/>
      <c r="BB145" s="1028"/>
      <c r="BC145" s="1028"/>
      <c r="BD145" s="1028"/>
      <c r="BE145" s="1028"/>
      <c r="BF145" s="1028"/>
      <c r="BG145" s="1028"/>
      <c r="BH145" s="1028"/>
      <c r="BI145" s="1028"/>
      <c r="BJ145" s="1028"/>
      <c r="BK145" s="1028"/>
      <c r="BL145" s="1028"/>
      <c r="BM145" s="1028"/>
      <c r="BN145" s="1028"/>
      <c r="BO145" s="1028"/>
      <c r="BP145" s="1028"/>
      <c r="BQ145" s="1028"/>
      <c r="BR145" s="1028"/>
      <c r="BS145" s="1028"/>
      <c r="BT145" s="1028"/>
      <c r="BU145" s="1028"/>
      <c r="BV145" s="1028"/>
      <c r="BW145" s="1028"/>
      <c r="BX145" s="1028"/>
      <c r="BY145" s="1028"/>
      <c r="BZ145" s="1028"/>
      <c r="CA145" s="1028"/>
      <c r="CB145" s="1028"/>
      <c r="CC145" s="1028"/>
      <c r="CD145" s="1028"/>
      <c r="CE145" s="1028"/>
      <c r="CF145" s="1028"/>
      <c r="CG145" s="1028"/>
      <c r="CH145" s="1028"/>
      <c r="CI145" s="1028"/>
      <c r="CJ145" s="1028"/>
      <c r="CK145" s="1028"/>
      <c r="CL145" s="1028"/>
      <c r="CM145" s="1028"/>
      <c r="CN145" s="1028"/>
      <c r="CO145" s="1028"/>
      <c r="CP145" s="1028"/>
      <c r="CQ145" s="1028"/>
      <c r="CR145" s="1028"/>
      <c r="CS145" s="1028"/>
      <c r="CT145" s="1028"/>
      <c r="CU145" s="1028"/>
      <c r="CV145" s="1028"/>
      <c r="CW145" s="1028"/>
      <c r="CX145" s="1028"/>
      <c r="CY145" s="1028"/>
      <c r="CZ145" s="1028"/>
      <c r="DA145" s="1028"/>
      <c r="DB145" s="1028"/>
      <c r="DC145" s="1028"/>
      <c r="DD145" s="1028"/>
      <c r="DE145" s="1028"/>
      <c r="DF145" s="1028"/>
      <c r="DG145" s="1028"/>
      <c r="DH145" s="1028"/>
      <c r="DI145" s="1028"/>
      <c r="DJ145" s="1028"/>
      <c r="DK145" s="1028"/>
      <c r="DL145" s="1028"/>
      <c r="DM145" s="1028"/>
      <c r="DN145" s="1028"/>
      <c r="DO145" s="1028"/>
      <c r="DP145" s="1028"/>
      <c r="DQ145" s="1028"/>
      <c r="DR145" s="1028"/>
      <c r="DS145" s="1028"/>
      <c r="DT145" s="1028"/>
      <c r="DU145" s="1028"/>
      <c r="DV145" s="1028"/>
      <c r="DW145" s="1028"/>
      <c r="DX145" s="1028"/>
      <c r="DY145" s="1028"/>
      <c r="DZ145" s="1028"/>
      <c r="EA145" s="1028"/>
      <c r="EB145" s="1028"/>
      <c r="EC145" s="1028"/>
      <c r="ED145" s="1028"/>
      <c r="EE145" s="1028"/>
      <c r="EF145" s="1028"/>
      <c r="EG145" s="1028"/>
      <c r="EH145" s="1028"/>
      <c r="EI145" s="1028"/>
      <c r="EJ145" s="1028"/>
      <c r="EK145" s="1028"/>
      <c r="EL145" s="1028"/>
      <c r="EM145" s="1028"/>
      <c r="EN145" s="1028"/>
      <c r="EO145" s="1028"/>
      <c r="EP145" s="1028"/>
      <c r="EQ145" s="1028"/>
      <c r="ER145" s="1028"/>
      <c r="ES145" s="1028"/>
      <c r="ET145" s="1028"/>
      <c r="EU145" s="1028"/>
      <c r="EV145" s="1028"/>
      <c r="EW145" s="1028"/>
      <c r="EX145" s="1028"/>
      <c r="EY145" s="1028"/>
      <c r="EZ145" s="1028"/>
      <c r="FA145" s="1028"/>
      <c r="FB145" s="1028"/>
      <c r="FC145" s="1028"/>
      <c r="FD145" s="1028"/>
      <c r="FE145" s="1028"/>
      <c r="FF145" s="1028"/>
      <c r="FG145" s="1028"/>
      <c r="FH145" s="1028"/>
      <c r="FI145" s="1028"/>
      <c r="FJ145" s="1028"/>
      <c r="FK145" s="1028"/>
      <c r="FL145" s="1028"/>
      <c r="FM145" s="1028"/>
      <c r="FN145" s="1028"/>
      <c r="FO145" s="1028"/>
      <c r="FP145" s="1028"/>
      <c r="FQ145" s="1028"/>
      <c r="FR145" s="1028"/>
      <c r="FS145" s="1028"/>
      <c r="FT145" s="1028"/>
      <c r="FU145" s="1028"/>
      <c r="FV145" s="1028"/>
      <c r="FW145" s="1028"/>
      <c r="FX145" s="1028"/>
      <c r="FY145" s="1028"/>
      <c r="FZ145" s="1028"/>
      <c r="GA145" s="1028"/>
      <c r="GB145" s="1028"/>
      <c r="GC145" s="1028"/>
      <c r="GD145" s="1028"/>
      <c r="GE145" s="1028"/>
      <c r="GF145" s="1028"/>
      <c r="GG145" s="1028"/>
      <c r="GH145" s="1028"/>
      <c r="GI145" s="1028"/>
      <c r="GJ145" s="1028"/>
      <c r="GK145" s="1028"/>
      <c r="GL145" s="1028"/>
      <c r="GM145" s="1028"/>
      <c r="GN145" s="1028"/>
      <c r="GO145" s="1028"/>
      <c r="GP145" s="1028"/>
      <c r="GQ145" s="1028"/>
      <c r="GR145" s="1028"/>
      <c r="GS145" s="1028"/>
      <c r="GT145" s="1028"/>
      <c r="GU145" s="1028"/>
      <c r="GV145" s="1028"/>
      <c r="GW145" s="1028"/>
      <c r="GX145" s="1028"/>
      <c r="GY145" s="1028"/>
      <c r="GZ145" s="1028"/>
      <c r="HA145" s="1028"/>
      <c r="HB145" s="1028"/>
      <c r="HC145" s="1028"/>
      <c r="HD145" s="1028"/>
      <c r="HE145" s="1028"/>
      <c r="HF145" s="1028"/>
      <c r="HG145" s="1028"/>
      <c r="HH145" s="1028"/>
      <c r="HI145" s="1028"/>
      <c r="HJ145" s="1028"/>
      <c r="HK145" s="1028"/>
      <c r="HL145" s="1028"/>
      <c r="HM145" s="1028"/>
      <c r="HN145" s="1028"/>
      <c r="HO145" s="1028"/>
      <c r="HP145" s="1028"/>
      <c r="HQ145" s="1028"/>
      <c r="HR145" s="1028"/>
      <c r="HS145" s="1028"/>
      <c r="HT145" s="1028"/>
      <c r="HU145" s="1028"/>
      <c r="HV145" s="1028"/>
      <c r="HW145" s="1028"/>
      <c r="HX145" s="1028"/>
      <c r="HY145" s="1028"/>
      <c r="HZ145" s="1028"/>
      <c r="IA145" s="1028"/>
      <c r="IB145" s="1028"/>
      <c r="IC145" s="1028"/>
      <c r="ID145" s="1028"/>
      <c r="IE145" s="1028"/>
      <c r="IF145" s="1028"/>
      <c r="IG145" s="1028"/>
      <c r="IH145" s="1028"/>
      <c r="II145" s="1028"/>
      <c r="IJ145" s="1028"/>
      <c r="IK145" s="1028"/>
      <c r="IL145" s="1028"/>
      <c r="IM145" s="1028"/>
      <c r="IN145" s="1028"/>
      <c r="IO145" s="1028"/>
      <c r="IP145" s="1028"/>
      <c r="IQ145" s="1028"/>
      <c r="IR145" s="1028"/>
      <c r="IS145" s="1028"/>
      <c r="IT145" s="1028"/>
      <c r="IU145" s="1028"/>
      <c r="IV145" s="1028"/>
      <c r="IW145" s="1028"/>
      <c r="IX145" s="1028"/>
      <c r="IY145" s="1028"/>
      <c r="IZ145" s="1028"/>
      <c r="JA145" s="1028"/>
      <c r="JB145" s="1028"/>
      <c r="JC145" s="1028"/>
      <c r="JD145" s="1028"/>
      <c r="JE145" s="1028"/>
      <c r="JF145" s="1028"/>
      <c r="JG145" s="1028"/>
      <c r="JH145" s="1028"/>
      <c r="JI145" s="1028"/>
      <c r="JJ145" s="1028"/>
      <c r="JK145" s="1028"/>
      <c r="JL145" s="1028"/>
      <c r="JM145" s="1028"/>
      <c r="JN145" s="1028"/>
      <c r="JO145" s="1028"/>
      <c r="JP145" s="1028"/>
      <c r="JQ145" s="1028"/>
      <c r="JR145" s="1028"/>
      <c r="JS145" s="1028"/>
      <c r="JT145" s="1028"/>
      <c r="JU145" s="1028"/>
      <c r="JV145" s="1028"/>
      <c r="JW145" s="1028"/>
      <c r="JX145" s="1028"/>
      <c r="JY145" s="1028"/>
      <c r="JZ145" s="1028"/>
      <c r="KA145" s="1028"/>
      <c r="KB145" s="1028"/>
      <c r="KC145" s="1028"/>
      <c r="KD145" s="1028"/>
      <c r="KE145" s="1028"/>
      <c r="KF145" s="1028"/>
      <c r="KG145" s="1028"/>
      <c r="KH145" s="1028"/>
      <c r="KI145" s="1028"/>
      <c r="KJ145" s="1028"/>
      <c r="KK145" s="1028"/>
      <c r="KL145" s="1028"/>
      <c r="KM145" s="1028"/>
      <c r="KN145" s="1028"/>
      <c r="KO145" s="1028"/>
      <c r="KP145" s="1028"/>
      <c r="KQ145" s="1028"/>
      <c r="KR145" s="1028"/>
      <c r="KS145" s="1028"/>
      <c r="KT145" s="1028"/>
      <c r="KU145" s="1028"/>
      <c r="KV145" s="1028"/>
      <c r="KW145" s="1028"/>
      <c r="KX145" s="1028"/>
      <c r="KY145" s="1028"/>
      <c r="KZ145" s="1028"/>
      <c r="LA145" s="1028"/>
      <c r="LB145" s="1028"/>
      <c r="LC145" s="1028"/>
      <c r="LD145" s="1028"/>
      <c r="LE145" s="1028"/>
      <c r="LF145" s="1028"/>
      <c r="LG145" s="1028"/>
      <c r="LH145" s="1028"/>
      <c r="LI145" s="1028"/>
      <c r="LJ145" s="1028"/>
      <c r="LK145" s="1028"/>
      <c r="LL145" s="1028"/>
      <c r="LM145" s="1028"/>
      <c r="LN145" s="1028"/>
      <c r="LO145" s="1028"/>
      <c r="LP145" s="1028"/>
      <c r="LQ145" s="1028"/>
      <c r="LR145" s="1028"/>
      <c r="LS145" s="1028"/>
      <c r="LT145" s="1028"/>
      <c r="LU145" s="1028"/>
      <c r="LV145" s="1028"/>
      <c r="LW145" s="1028"/>
      <c r="LX145" s="1028"/>
      <c r="LY145" s="1028"/>
      <c r="LZ145" s="1028"/>
      <c r="MA145" s="1028"/>
      <c r="MB145" s="1028"/>
      <c r="MC145" s="1028"/>
      <c r="MD145" s="1028"/>
      <c r="ME145" s="1028"/>
      <c r="MF145" s="1028"/>
      <c r="MG145" s="1028"/>
      <c r="MH145" s="1028"/>
      <c r="MI145" s="1028"/>
      <c r="MJ145" s="1028"/>
      <c r="MK145" s="1028"/>
      <c r="ML145" s="1028"/>
      <c r="MM145" s="1028"/>
      <c r="MN145" s="1028"/>
      <c r="MO145" s="1028"/>
      <c r="MP145" s="1028"/>
      <c r="MQ145" s="1028"/>
      <c r="MR145" s="1028"/>
      <c r="MS145" s="1028"/>
      <c r="MT145" s="1028"/>
      <c r="MU145" s="1028"/>
      <c r="MV145" s="1028"/>
      <c r="MW145" s="1028"/>
      <c r="MX145" s="1028"/>
      <c r="MY145" s="1028"/>
      <c r="MZ145" s="1028"/>
      <c r="NA145" s="1028"/>
      <c r="NB145" s="1028"/>
      <c r="NC145" s="1028"/>
      <c r="ND145" s="1028"/>
      <c r="NE145" s="1028"/>
      <c r="NF145" s="1028"/>
      <c r="NG145" s="1028"/>
      <c r="NH145" s="1028"/>
      <c r="NI145" s="1028"/>
      <c r="NJ145" s="1028"/>
      <c r="NK145" s="1028"/>
      <c r="NL145" s="1028"/>
      <c r="NM145" s="1028"/>
      <c r="NN145" s="1028"/>
      <c r="NO145" s="1028"/>
      <c r="NP145" s="1028"/>
      <c r="NQ145" s="1028"/>
      <c r="NR145" s="1028"/>
      <c r="NS145" s="1028"/>
      <c r="NT145" s="1028"/>
      <c r="NU145" s="1028"/>
      <c r="NV145" s="1028"/>
      <c r="NW145" s="1028"/>
      <c r="NX145" s="1028"/>
      <c r="NY145" s="1028"/>
      <c r="NZ145" s="1028"/>
      <c r="OA145" s="1028"/>
      <c r="OB145" s="1028"/>
      <c r="OC145" s="1028"/>
      <c r="OD145" s="1028"/>
      <c r="OE145" s="1028"/>
      <c r="OF145" s="1028"/>
      <c r="OG145" s="1028"/>
      <c r="OH145" s="1028"/>
      <c r="OI145" s="1028"/>
      <c r="OJ145" s="1028"/>
      <c r="OK145" s="1028"/>
      <c r="OL145" s="1028"/>
      <c r="OM145" s="1028"/>
      <c r="ON145" s="1028"/>
      <c r="OO145" s="1028"/>
      <c r="OP145" s="1028"/>
      <c r="OQ145" s="1028"/>
      <c r="OR145" s="1028"/>
      <c r="OS145" s="1028"/>
      <c r="OT145" s="1028"/>
      <c r="OU145" s="1028"/>
      <c r="OV145" s="1028"/>
      <c r="OW145" s="1028"/>
      <c r="OX145" s="1028"/>
      <c r="OY145" s="1028"/>
      <c r="OZ145" s="1028"/>
      <c r="PA145" s="1028"/>
      <c r="PB145" s="1028"/>
      <c r="PC145" s="1028"/>
      <c r="PD145" s="1028"/>
      <c r="PE145" s="1028"/>
      <c r="PF145" s="1028"/>
      <c r="PG145" s="1028"/>
      <c r="PH145" s="1028"/>
      <c r="PI145" s="1028"/>
      <c r="PJ145" s="1028"/>
      <c r="PK145" s="1028"/>
      <c r="PL145" s="1028"/>
      <c r="PM145" s="1028"/>
      <c r="PN145" s="1028"/>
      <c r="PO145" s="1028"/>
      <c r="PP145" s="1028"/>
      <c r="PQ145" s="1028"/>
      <c r="PR145" s="1028"/>
      <c r="PS145" s="1028"/>
      <c r="PT145" s="1028"/>
      <c r="PU145" s="1028"/>
      <c r="PV145" s="1028"/>
      <c r="PW145" s="1028"/>
      <c r="PX145" s="1028"/>
      <c r="PY145" s="1028"/>
      <c r="PZ145" s="1028"/>
      <c r="QA145" s="1028"/>
      <c r="QB145" s="1028"/>
      <c r="QC145" s="1028"/>
      <c r="QD145" s="1028"/>
      <c r="QE145" s="1028"/>
      <c r="QF145" s="1028"/>
      <c r="QG145" s="1028"/>
      <c r="QH145" s="1028"/>
      <c r="QI145" s="1028"/>
      <c r="QJ145" s="1028"/>
      <c r="QK145" s="1028"/>
      <c r="QL145" s="1028"/>
      <c r="QM145" s="1028"/>
      <c r="QN145" s="1028"/>
      <c r="QO145" s="1028"/>
      <c r="QP145" s="1028"/>
      <c r="QQ145" s="1028"/>
      <c r="QR145" s="1028"/>
      <c r="QS145" s="1028"/>
      <c r="QT145" s="1028"/>
      <c r="QU145" s="1028"/>
      <c r="QV145" s="1028"/>
      <c r="QW145" s="1028"/>
      <c r="QX145" s="1028"/>
      <c r="QY145" s="1028"/>
      <c r="QZ145" s="1028"/>
      <c r="RA145" s="1028"/>
      <c r="RB145" s="1028"/>
      <c r="RC145" s="1028"/>
      <c r="RD145" s="1028"/>
      <c r="RE145" s="1028"/>
      <c r="RF145" s="1028"/>
      <c r="RG145" s="1028"/>
      <c r="RH145" s="1028"/>
      <c r="RI145" s="1028"/>
      <c r="RJ145" s="1028"/>
      <c r="RK145" s="1028"/>
      <c r="RL145" s="1028"/>
      <c r="RM145" s="1028"/>
      <c r="RN145" s="1028"/>
      <c r="RO145" s="1028"/>
      <c r="RP145" s="1028"/>
      <c r="RQ145" s="1028"/>
      <c r="RR145" s="1028"/>
      <c r="RS145" s="1028"/>
      <c r="RT145" s="1028"/>
      <c r="RU145" s="1028"/>
      <c r="RV145" s="1028"/>
      <c r="RW145" s="1028"/>
      <c r="RX145" s="1028"/>
      <c r="RY145" s="1028"/>
      <c r="RZ145" s="1028"/>
      <c r="SA145" s="1028"/>
      <c r="SB145" s="1028"/>
      <c r="SC145" s="1028"/>
      <c r="SD145" s="1028"/>
      <c r="SE145" s="1028"/>
      <c r="SF145" s="1028"/>
      <c r="SG145" s="1028"/>
      <c r="SH145" s="1028"/>
      <c r="SI145" s="1028"/>
      <c r="SJ145" s="1028"/>
      <c r="SK145" s="1028"/>
      <c r="SL145" s="1028"/>
      <c r="SM145" s="1028"/>
      <c r="SN145" s="1028"/>
      <c r="SO145" s="1028"/>
      <c r="SP145" s="1028"/>
      <c r="SQ145" s="1028"/>
      <c r="SR145" s="1028"/>
      <c r="SS145" s="1028"/>
      <c r="ST145" s="1028"/>
      <c r="SU145" s="1028"/>
      <c r="SV145" s="1028"/>
      <c r="SW145" s="1028"/>
      <c r="SX145" s="1028"/>
      <c r="SY145" s="1028"/>
      <c r="SZ145" s="1028"/>
      <c r="TA145" s="1028"/>
      <c r="TB145" s="1028"/>
      <c r="TC145" s="1028"/>
      <c r="TD145" s="1028"/>
      <c r="TE145" s="1028"/>
      <c r="TF145" s="1028"/>
      <c r="TG145" s="1028"/>
      <c r="TH145" s="1028"/>
      <c r="TI145" s="1028"/>
      <c r="TJ145" s="1028"/>
      <c r="TK145" s="1028"/>
      <c r="TL145" s="1028"/>
      <c r="TM145" s="1028"/>
      <c r="TN145" s="1028"/>
      <c r="TO145" s="1028"/>
      <c r="TP145" s="1028"/>
      <c r="TQ145" s="1028"/>
      <c r="TR145" s="1028"/>
      <c r="TS145" s="1028"/>
      <c r="TT145" s="1028"/>
      <c r="TU145" s="1028"/>
      <c r="TV145" s="1028"/>
      <c r="TW145" s="1028"/>
      <c r="TX145" s="1028"/>
      <c r="TY145" s="1028"/>
      <c r="TZ145" s="1028"/>
      <c r="UA145" s="1028"/>
      <c r="UB145" s="1028"/>
      <c r="UC145" s="1028"/>
      <c r="UD145" s="1028"/>
      <c r="UE145" s="1028"/>
      <c r="UF145" s="1028"/>
      <c r="UG145" s="1028"/>
      <c r="UH145" s="1028"/>
      <c r="UI145" s="1028"/>
      <c r="UJ145" s="1028"/>
      <c r="UK145" s="1028"/>
      <c r="UL145" s="1028"/>
      <c r="UM145" s="1028"/>
      <c r="UN145" s="1028"/>
      <c r="UO145" s="1028"/>
      <c r="UP145" s="1028"/>
      <c r="UQ145" s="1028"/>
      <c r="UR145" s="1028"/>
      <c r="US145" s="1028"/>
      <c r="UT145" s="1028"/>
      <c r="UU145" s="1028"/>
      <c r="UV145" s="1028"/>
      <c r="UW145" s="1028"/>
      <c r="UX145" s="1028"/>
      <c r="UY145" s="1028"/>
      <c r="UZ145" s="1028"/>
      <c r="VA145" s="1028"/>
      <c r="VB145" s="1028"/>
      <c r="VC145" s="1028"/>
      <c r="VD145" s="1028"/>
      <c r="VE145" s="1028"/>
      <c r="VF145" s="1028"/>
      <c r="VG145" s="1028"/>
      <c r="VH145" s="1028"/>
      <c r="VI145" s="1028"/>
      <c r="VJ145" s="1028"/>
      <c r="VK145" s="1028"/>
      <c r="VL145" s="1028"/>
      <c r="VM145" s="1028"/>
      <c r="VN145" s="1028"/>
      <c r="VO145" s="1028"/>
      <c r="VP145" s="1028"/>
      <c r="VQ145" s="1028"/>
      <c r="VR145" s="1028"/>
      <c r="VS145" s="1028"/>
      <c r="VT145" s="1028"/>
      <c r="VU145" s="1028"/>
      <c r="VV145" s="1028"/>
      <c r="VW145" s="1028"/>
      <c r="VX145" s="1028"/>
      <c r="VY145" s="1028"/>
      <c r="VZ145" s="1028"/>
      <c r="WA145" s="1028"/>
      <c r="WB145" s="1028"/>
      <c r="WC145" s="1028"/>
      <c r="WD145" s="1028"/>
      <c r="WE145" s="1028"/>
      <c r="WF145" s="1028"/>
      <c r="WG145" s="1028"/>
      <c r="WH145" s="1028"/>
      <c r="WI145" s="1028"/>
      <c r="WJ145" s="1028"/>
      <c r="WK145" s="1028"/>
      <c r="WL145" s="1028"/>
      <c r="WM145" s="1028"/>
      <c r="WN145" s="1028"/>
      <c r="WO145" s="1028"/>
      <c r="WP145" s="1028"/>
      <c r="WQ145" s="1028"/>
      <c r="WR145" s="1028"/>
      <c r="WS145" s="1028"/>
      <c r="WT145" s="1028"/>
      <c r="WU145" s="1028"/>
      <c r="WV145" s="1028"/>
      <c r="WW145" s="1028"/>
      <c r="WX145" s="1028"/>
      <c r="WY145" s="1028"/>
      <c r="WZ145" s="1028"/>
      <c r="XA145" s="1028"/>
      <c r="XB145" s="1028"/>
      <c r="XC145" s="1028"/>
      <c r="XD145" s="1028"/>
      <c r="XE145" s="1028"/>
      <c r="XF145" s="1028"/>
      <c r="XG145" s="1028"/>
      <c r="XH145" s="1028"/>
      <c r="XI145" s="1028"/>
      <c r="XJ145" s="1028"/>
      <c r="XK145" s="1028"/>
      <c r="XL145" s="1028"/>
      <c r="XM145" s="1028"/>
      <c r="XN145" s="1028"/>
      <c r="XO145" s="1028"/>
      <c r="XP145" s="1028"/>
      <c r="XQ145" s="1028"/>
      <c r="XR145" s="1028"/>
      <c r="XS145" s="1028"/>
      <c r="XT145" s="1028"/>
      <c r="XU145" s="1028"/>
      <c r="XV145" s="1028"/>
      <c r="XW145" s="1028"/>
      <c r="XX145" s="1028"/>
      <c r="XY145" s="1028"/>
      <c r="XZ145" s="1028"/>
      <c r="YA145" s="1028"/>
      <c r="YB145" s="1028"/>
      <c r="YC145" s="1028"/>
      <c r="YD145" s="1028"/>
      <c r="YE145" s="1028"/>
      <c r="YF145" s="1028"/>
      <c r="YG145" s="1028"/>
      <c r="YH145" s="1028"/>
      <c r="YI145" s="1028"/>
      <c r="YJ145" s="1028"/>
      <c r="YK145" s="1028"/>
      <c r="YL145" s="1028"/>
      <c r="YM145" s="1028"/>
      <c r="YN145" s="1028"/>
      <c r="YO145" s="1028"/>
      <c r="YP145" s="1028"/>
      <c r="YQ145" s="1028"/>
      <c r="YR145" s="1028"/>
      <c r="YS145" s="1028"/>
      <c r="YT145" s="1028"/>
      <c r="YU145" s="1028"/>
      <c r="YV145" s="1028"/>
      <c r="YW145" s="1028"/>
      <c r="YX145" s="1028"/>
      <c r="YY145" s="1028"/>
      <c r="YZ145" s="1028"/>
      <c r="ZA145" s="1028"/>
      <c r="ZB145" s="1028"/>
      <c r="ZC145" s="1028"/>
      <c r="ZD145" s="1028"/>
      <c r="ZE145" s="1028"/>
      <c r="ZF145" s="1028"/>
      <c r="ZG145" s="1028"/>
      <c r="ZH145" s="1028"/>
      <c r="ZI145" s="1028"/>
      <c r="ZJ145" s="1028"/>
      <c r="ZK145" s="1028"/>
      <c r="ZL145" s="1028"/>
      <c r="ZM145" s="1028"/>
      <c r="ZN145" s="1028"/>
      <c r="ZO145" s="1028"/>
      <c r="ZP145" s="1028"/>
      <c r="ZQ145" s="1028"/>
      <c r="ZR145" s="1028"/>
      <c r="ZS145" s="1028"/>
      <c r="ZT145" s="1028"/>
      <c r="ZU145" s="1028"/>
      <c r="ZV145" s="1028"/>
      <c r="ZW145" s="1028"/>
      <c r="ZX145" s="1028"/>
      <c r="ZY145" s="1028"/>
      <c r="ZZ145" s="1028"/>
      <c r="AAA145" s="1028"/>
      <c r="AAB145" s="1028"/>
      <c r="AAC145" s="1028"/>
      <c r="AAD145" s="1028"/>
      <c r="AAE145" s="1028"/>
      <c r="AAF145" s="1028"/>
      <c r="AAG145" s="1028"/>
      <c r="AAH145" s="1028"/>
      <c r="AAI145" s="1028"/>
      <c r="AAJ145" s="1028"/>
      <c r="AAK145" s="1028"/>
      <c r="AAL145" s="1028"/>
      <c r="AAM145" s="1028"/>
      <c r="AAN145" s="1028"/>
      <c r="AAO145" s="1028"/>
      <c r="AAP145" s="1028"/>
      <c r="AAQ145" s="1028"/>
      <c r="AAR145" s="1028"/>
      <c r="AAS145" s="1028"/>
      <c r="AAT145" s="1028"/>
      <c r="AAU145" s="1028"/>
      <c r="AAV145" s="1028"/>
      <c r="AAW145" s="1028"/>
      <c r="AAX145" s="1028"/>
      <c r="AAY145" s="1028"/>
      <c r="AAZ145" s="1028"/>
      <c r="ABA145" s="1028"/>
      <c r="ABB145" s="1028"/>
      <c r="ABC145" s="1028"/>
      <c r="ABD145" s="1028"/>
      <c r="ABE145" s="1028"/>
      <c r="ABF145" s="1028"/>
      <c r="ABG145" s="1028"/>
      <c r="ABH145" s="1028"/>
      <c r="ABI145" s="1028"/>
      <c r="ABJ145" s="1028"/>
      <c r="ABK145" s="1028"/>
      <c r="ABL145" s="1028"/>
      <c r="ABM145" s="1028"/>
      <c r="ABN145" s="1028"/>
      <c r="ABO145" s="1028"/>
      <c r="ABP145" s="1028"/>
      <c r="ABQ145" s="1028"/>
      <c r="ABR145" s="1028"/>
      <c r="ABS145" s="1028"/>
      <c r="ABT145" s="1028"/>
      <c r="ABU145" s="1028"/>
      <c r="ABV145" s="1028"/>
      <c r="ABW145" s="1028"/>
      <c r="ABX145" s="1028"/>
      <c r="ABY145" s="1028"/>
      <c r="ABZ145" s="1028"/>
      <c r="ACA145" s="1028"/>
      <c r="ACB145" s="1028"/>
      <c r="ACC145" s="1028"/>
      <c r="ACD145" s="1028"/>
      <c r="ACE145" s="1028"/>
      <c r="ACF145" s="1028"/>
      <c r="ACG145" s="1028"/>
      <c r="ACH145" s="1028"/>
      <c r="ACI145" s="1028"/>
      <c r="ACJ145" s="1028"/>
      <c r="ACK145" s="1028"/>
      <c r="ACL145" s="1028"/>
      <c r="ACM145" s="1028"/>
      <c r="ACN145" s="1028"/>
      <c r="ACO145" s="1028"/>
      <c r="ACP145" s="1028"/>
      <c r="ACQ145" s="1028"/>
      <c r="ACR145" s="1028"/>
      <c r="ACS145" s="1028"/>
      <c r="ACT145" s="1028"/>
      <c r="ACU145" s="1028"/>
      <c r="ACV145" s="1028"/>
      <c r="ACW145" s="1028"/>
      <c r="ACX145" s="1028"/>
      <c r="ACY145" s="1028"/>
      <c r="ACZ145" s="1028"/>
      <c r="ADA145" s="1028"/>
      <c r="ADB145" s="1028"/>
      <c r="ADC145" s="1028"/>
      <c r="ADD145" s="1028"/>
      <c r="ADE145" s="1028"/>
      <c r="ADF145" s="1028"/>
      <c r="ADG145" s="1028"/>
      <c r="ADH145" s="1028"/>
      <c r="ADI145" s="1028"/>
      <c r="ADJ145" s="1028"/>
      <c r="ADK145" s="1028"/>
      <c r="ADL145" s="1028"/>
      <c r="ADM145" s="1028"/>
      <c r="ADN145" s="1028"/>
      <c r="ADO145" s="1028"/>
      <c r="ADP145" s="1028"/>
      <c r="ADQ145" s="1028"/>
      <c r="ADR145" s="1028"/>
      <c r="ADS145" s="1028"/>
      <c r="ADT145" s="1028"/>
      <c r="ADU145" s="1028"/>
      <c r="ADV145" s="1028"/>
      <c r="ADW145" s="1028"/>
      <c r="ADX145" s="1028"/>
      <c r="ADY145" s="1028"/>
      <c r="ADZ145" s="1028"/>
      <c r="AEA145" s="1028"/>
      <c r="AEB145" s="1028"/>
      <c r="AEC145" s="1028"/>
      <c r="AED145" s="1028"/>
      <c r="AEE145" s="1028"/>
      <c r="AEF145" s="1028"/>
      <c r="AEG145" s="1028"/>
      <c r="AEH145" s="1028"/>
      <c r="AEI145" s="1028"/>
      <c r="AEJ145" s="1028"/>
      <c r="AEK145" s="1028"/>
      <c r="AEL145" s="1028"/>
      <c r="AEM145" s="1028"/>
      <c r="AEN145" s="1028"/>
      <c r="AEO145" s="1028"/>
      <c r="AEP145" s="1028"/>
      <c r="AEQ145" s="1028"/>
      <c r="AER145" s="1028"/>
      <c r="AES145" s="1028"/>
      <c r="AET145" s="1028"/>
      <c r="AEU145" s="1028"/>
      <c r="AEV145" s="1028"/>
      <c r="AEW145" s="1028"/>
      <c r="AEX145" s="1028"/>
      <c r="AEY145" s="1028"/>
      <c r="AEZ145" s="1028"/>
      <c r="AFA145" s="1028"/>
      <c r="AFB145" s="1028"/>
      <c r="AFC145" s="1028"/>
      <c r="AFD145" s="1028"/>
      <c r="AFE145" s="1028"/>
      <c r="AFF145" s="1028"/>
      <c r="AFG145" s="1028"/>
      <c r="AFH145" s="1028"/>
      <c r="AFI145" s="1028"/>
      <c r="AFJ145" s="1028"/>
      <c r="AFK145" s="1028"/>
      <c r="AFL145" s="1028"/>
      <c r="AFM145" s="1028"/>
      <c r="AFN145" s="1028"/>
      <c r="AFO145" s="1028"/>
      <c r="AFP145" s="1028"/>
      <c r="AFQ145" s="1028"/>
      <c r="AFR145" s="1028"/>
      <c r="AFS145" s="1028"/>
      <c r="AFT145" s="1028"/>
      <c r="AFU145" s="1028"/>
      <c r="AFV145" s="1028"/>
      <c r="AFW145" s="1028"/>
      <c r="AFX145" s="1028"/>
      <c r="AFY145" s="1028"/>
      <c r="AFZ145" s="1028"/>
      <c r="AGA145" s="1028"/>
      <c r="AGB145" s="1028"/>
      <c r="AGC145" s="1028"/>
      <c r="AGD145" s="1028"/>
      <c r="AGE145" s="1028"/>
      <c r="AGF145" s="1028"/>
      <c r="AGG145" s="1028"/>
      <c r="AGH145" s="1028"/>
      <c r="AGI145" s="1028"/>
      <c r="AGJ145" s="1028"/>
      <c r="AGK145" s="1028"/>
      <c r="AGL145" s="1028"/>
      <c r="AGM145" s="1028"/>
      <c r="AGN145" s="1028"/>
      <c r="AGO145" s="1028"/>
      <c r="AGP145" s="1028"/>
      <c r="AGQ145" s="1028"/>
      <c r="AGR145" s="1028"/>
      <c r="AGS145" s="1028"/>
      <c r="AGT145" s="1028"/>
      <c r="AGU145" s="1028"/>
      <c r="AGV145" s="1028"/>
      <c r="AGW145" s="1028"/>
      <c r="AGX145" s="1028"/>
      <c r="AGY145" s="1028"/>
      <c r="AGZ145" s="1028"/>
      <c r="AHA145" s="1028"/>
      <c r="AHB145" s="1028"/>
      <c r="AHC145" s="1028"/>
      <c r="AHD145" s="1028"/>
      <c r="AHE145" s="1028"/>
      <c r="AHF145" s="1028"/>
      <c r="AHG145" s="1028"/>
      <c r="AHH145" s="1028"/>
      <c r="AHI145" s="1028"/>
      <c r="AHJ145" s="1028"/>
      <c r="AHK145" s="1028"/>
      <c r="AHL145" s="1028"/>
      <c r="AHM145" s="1028"/>
      <c r="AHN145" s="1028"/>
      <c r="AHO145" s="1028"/>
      <c r="AHP145" s="1028"/>
      <c r="AHQ145" s="1028"/>
      <c r="AHR145" s="1028"/>
      <c r="AHS145" s="1028"/>
      <c r="AHT145" s="1028"/>
      <c r="AHU145" s="1028"/>
      <c r="AHV145" s="1028"/>
      <c r="AHW145" s="1028"/>
      <c r="AHX145" s="1028"/>
      <c r="AHY145" s="1028"/>
      <c r="AHZ145" s="1028"/>
      <c r="AIA145" s="1028"/>
      <c r="AIB145" s="1028"/>
      <c r="AIC145" s="1028"/>
      <c r="AID145" s="1028"/>
      <c r="AIE145" s="1028"/>
      <c r="AIF145" s="1028"/>
      <c r="AIG145" s="1028"/>
      <c r="AIH145" s="1028"/>
      <c r="AII145" s="1028"/>
      <c r="AIJ145" s="1028"/>
      <c r="AIK145" s="1028"/>
      <c r="AIL145" s="1028"/>
      <c r="AIM145" s="1028"/>
      <c r="AIN145" s="1028"/>
      <c r="AIO145" s="1028"/>
      <c r="AIP145" s="1028"/>
      <c r="AIQ145" s="1028"/>
      <c r="AIR145" s="1028"/>
      <c r="AIS145" s="1028"/>
      <c r="AIT145" s="1028"/>
      <c r="AIU145" s="1028"/>
      <c r="AIV145" s="1028"/>
      <c r="AIW145" s="1028"/>
      <c r="AIX145" s="1028"/>
      <c r="AIY145" s="1028"/>
      <c r="AIZ145" s="1028"/>
      <c r="AJA145" s="1028"/>
      <c r="AJB145" s="1028"/>
      <c r="AJC145" s="1028"/>
      <c r="AJD145" s="1028"/>
      <c r="AJE145" s="1028"/>
      <c r="AJF145" s="1028"/>
      <c r="AJG145" s="1028"/>
      <c r="AJH145" s="1028"/>
      <c r="AJI145" s="1028"/>
      <c r="AJJ145" s="1028"/>
      <c r="AJK145" s="1028"/>
      <c r="AJL145" s="1028"/>
      <c r="AJM145" s="1028"/>
      <c r="AJN145" s="1028"/>
      <c r="AJO145" s="1028"/>
      <c r="AJP145" s="1028"/>
      <c r="AJQ145" s="1028"/>
      <c r="AJR145" s="1028"/>
      <c r="AJS145" s="1028"/>
      <c r="AJT145" s="1028"/>
      <c r="AJU145" s="1028"/>
      <c r="AJV145" s="1028"/>
      <c r="AJW145" s="1028"/>
      <c r="AJX145" s="1028"/>
      <c r="AJY145" s="1028"/>
      <c r="AJZ145" s="1028"/>
      <c r="AKA145" s="1028"/>
      <c r="AKB145" s="1028"/>
      <c r="AKC145" s="1028"/>
      <c r="AKD145" s="1028"/>
      <c r="AKE145" s="1028"/>
      <c r="AKF145" s="1028"/>
      <c r="AKG145" s="1028"/>
      <c r="AKH145" s="1028"/>
      <c r="AKI145" s="1028"/>
      <c r="AKJ145" s="1028"/>
      <c r="AKK145" s="1028"/>
      <c r="AKL145" s="1028"/>
      <c r="AKM145" s="1028"/>
      <c r="AKN145" s="1028"/>
      <c r="AKO145" s="1028"/>
      <c r="AKP145" s="1028"/>
      <c r="AKQ145" s="1028"/>
      <c r="AKR145" s="1028"/>
      <c r="AKS145" s="1028"/>
      <c r="AKT145" s="1028"/>
      <c r="AKU145" s="1028"/>
      <c r="AKV145" s="1028"/>
      <c r="AKW145" s="1028"/>
      <c r="AKX145" s="1028"/>
      <c r="AKY145" s="1028"/>
      <c r="AKZ145" s="1028"/>
      <c r="ALA145" s="1028"/>
      <c r="ALB145" s="1028"/>
      <c r="ALC145" s="1028"/>
      <c r="ALD145" s="1028"/>
      <c r="ALE145" s="1028"/>
      <c r="ALF145" s="1028"/>
      <c r="ALG145" s="1028"/>
      <c r="ALH145" s="1028"/>
      <c r="ALI145" s="1028"/>
      <c r="ALJ145" s="1028"/>
      <c r="ALK145" s="1028"/>
      <c r="ALL145" s="1028"/>
      <c r="ALM145" s="1028"/>
      <c r="ALN145" s="1028"/>
      <c r="ALO145" s="1028"/>
      <c r="ALP145" s="1028"/>
      <c r="ALQ145" s="1028"/>
      <c r="ALR145" s="1028"/>
      <c r="ALS145" s="1028"/>
      <c r="ALT145" s="1028"/>
      <c r="ALU145" s="1028"/>
      <c r="ALV145" s="1028"/>
      <c r="ALW145" s="1028"/>
      <c r="ALX145" s="1028"/>
      <c r="ALY145" s="1028"/>
      <c r="ALZ145" s="1028"/>
      <c r="AMA145" s="1028"/>
      <c r="AMB145" s="1028"/>
      <c r="AMC145" s="1028"/>
      <c r="AMD145" s="1028"/>
      <c r="AME145" s="1028"/>
      <c r="AMF145" s="1028"/>
      <c r="AMG145" s="1028"/>
      <c r="AMH145" s="1028"/>
      <c r="AMI145" s="1028"/>
      <c r="AMJ145" s="1028"/>
      <c r="AMK145" s="1028"/>
      <c r="AML145" s="1028"/>
      <c r="AMM145" s="1028"/>
      <c r="AMN145" s="1028"/>
      <c r="AMO145" s="1028"/>
      <c r="AMP145" s="1028"/>
      <c r="AMQ145" s="1028"/>
      <c r="AMR145" s="1028"/>
      <c r="AMS145" s="1028"/>
      <c r="AMT145" s="1028"/>
      <c r="AMU145" s="1028"/>
      <c r="AMV145" s="1028"/>
      <c r="AMW145" s="1028"/>
      <c r="AMX145" s="1028"/>
      <c r="AMY145" s="1028"/>
      <c r="AMZ145" s="1028"/>
      <c r="ANA145" s="1028"/>
      <c r="ANB145" s="1028"/>
      <c r="ANC145" s="1028"/>
      <c r="AND145" s="1028"/>
      <c r="ANE145" s="1028"/>
      <c r="ANF145" s="1028"/>
      <c r="ANG145" s="1028"/>
      <c r="ANH145" s="1028"/>
      <c r="ANI145" s="1028"/>
      <c r="ANJ145" s="1028"/>
      <c r="ANK145" s="1028"/>
      <c r="ANL145" s="1028"/>
      <c r="ANM145" s="1028"/>
      <c r="ANN145" s="1028"/>
      <c r="ANO145" s="1028"/>
      <c r="ANP145" s="1028"/>
      <c r="ANQ145" s="1028"/>
      <c r="ANR145" s="1028"/>
      <c r="ANS145" s="1028"/>
      <c r="ANT145" s="1028"/>
      <c r="ANU145" s="1028"/>
      <c r="ANV145" s="1028"/>
      <c r="ANW145" s="1028"/>
      <c r="ANX145" s="1028"/>
      <c r="ANY145" s="1028"/>
      <c r="ANZ145" s="1028"/>
      <c r="AOA145" s="1028"/>
      <c r="AOB145" s="1028"/>
      <c r="AOC145" s="1028"/>
      <c r="AOD145" s="1028"/>
      <c r="AOE145" s="1028"/>
      <c r="AOF145" s="1028"/>
      <c r="AOG145" s="1028"/>
      <c r="AOH145" s="1028"/>
      <c r="AOI145" s="1028"/>
      <c r="AOJ145" s="1028"/>
      <c r="AOK145" s="1028"/>
      <c r="AOL145" s="1028"/>
      <c r="AOM145" s="1028"/>
      <c r="AON145" s="1028"/>
      <c r="AOO145" s="1028"/>
      <c r="AOP145" s="1028"/>
      <c r="AOQ145" s="1028"/>
      <c r="AOR145" s="1028"/>
      <c r="AOS145" s="1028"/>
      <c r="AOT145" s="1028"/>
      <c r="AOU145" s="1028"/>
      <c r="AOV145" s="1028"/>
      <c r="AOW145" s="1028"/>
      <c r="AOX145" s="1028"/>
      <c r="AOY145" s="1028"/>
      <c r="AOZ145" s="1028"/>
      <c r="APA145" s="1028"/>
      <c r="APB145" s="1028"/>
      <c r="APC145" s="1028"/>
      <c r="APD145" s="1028"/>
      <c r="APE145" s="1028"/>
      <c r="APF145" s="1028"/>
      <c r="APG145" s="1028"/>
      <c r="APH145" s="1028"/>
      <c r="API145" s="1028"/>
      <c r="APJ145" s="1028"/>
      <c r="APK145" s="1028"/>
      <c r="APL145" s="1028"/>
      <c r="APM145" s="1028"/>
      <c r="APN145" s="1028"/>
      <c r="APO145" s="1028"/>
      <c r="APP145" s="1028"/>
      <c r="APQ145" s="1028"/>
      <c r="APR145" s="1028"/>
      <c r="APS145" s="1028"/>
      <c r="APT145" s="1028"/>
      <c r="APU145" s="1028"/>
      <c r="APV145" s="1028"/>
      <c r="APW145" s="1028"/>
      <c r="APX145" s="1028"/>
      <c r="APY145" s="1028"/>
      <c r="APZ145" s="1028"/>
      <c r="AQA145" s="1028"/>
      <c r="AQB145" s="1028"/>
      <c r="AQC145" s="1028"/>
      <c r="AQD145" s="1028"/>
      <c r="AQE145" s="1028"/>
      <c r="AQF145" s="1028"/>
      <c r="AQG145" s="1028"/>
      <c r="AQH145" s="1028"/>
      <c r="AQI145" s="1028"/>
      <c r="AQJ145" s="1028"/>
      <c r="AQK145" s="1028"/>
      <c r="AQL145" s="1028"/>
      <c r="AQM145" s="1028"/>
      <c r="AQN145" s="1028"/>
      <c r="AQO145" s="1028"/>
      <c r="AQP145" s="1028"/>
      <c r="AQQ145" s="1028"/>
      <c r="AQR145" s="1028"/>
      <c r="AQS145" s="1028"/>
      <c r="AQT145" s="1028"/>
      <c r="AQU145" s="1028"/>
      <c r="AQV145" s="1028"/>
      <c r="AQW145" s="1028"/>
      <c r="AQX145" s="1028"/>
      <c r="AQY145" s="1028"/>
      <c r="AQZ145" s="1028"/>
      <c r="ARA145" s="1028"/>
      <c r="ARB145" s="1028"/>
      <c r="ARC145" s="1028"/>
      <c r="ARD145" s="1028"/>
      <c r="ARE145" s="1028"/>
      <c r="ARF145" s="1028"/>
      <c r="ARG145" s="1028"/>
      <c r="ARH145" s="1028"/>
      <c r="ARI145" s="1028"/>
      <c r="ARJ145" s="1028"/>
      <c r="ARK145" s="1028"/>
      <c r="ARL145" s="1028"/>
      <c r="ARM145" s="1028"/>
      <c r="ARN145" s="1028"/>
      <c r="ARO145" s="1028"/>
      <c r="ARP145" s="1028"/>
      <c r="ARQ145" s="1028"/>
      <c r="ARR145" s="1028"/>
      <c r="ARS145" s="1028"/>
      <c r="ART145" s="1028"/>
      <c r="ARU145" s="1028"/>
      <c r="ARV145" s="1028"/>
      <c r="ARW145" s="1028"/>
      <c r="ARX145" s="1028"/>
      <c r="ARY145" s="1028"/>
      <c r="ARZ145" s="1028"/>
      <c r="ASA145" s="1028"/>
      <c r="ASB145" s="1028"/>
      <c r="ASC145" s="1028"/>
      <c r="ASD145" s="1028"/>
      <c r="ASE145" s="1028"/>
      <c r="ASF145" s="1028"/>
      <c r="ASG145" s="1028"/>
      <c r="ASH145" s="1028"/>
      <c r="ASI145" s="1028"/>
      <c r="ASJ145" s="1028"/>
      <c r="ASK145" s="1028"/>
      <c r="ASL145" s="1028"/>
      <c r="ASM145" s="1028"/>
      <c r="ASN145" s="1028"/>
      <c r="ASO145" s="1028"/>
      <c r="ASP145" s="1028"/>
      <c r="ASQ145" s="1028"/>
      <c r="ASR145" s="1028"/>
      <c r="ASS145" s="1028"/>
      <c r="AST145" s="1028"/>
      <c r="ASU145" s="1028"/>
      <c r="ASV145" s="1028"/>
      <c r="ASW145" s="1028"/>
      <c r="ASX145" s="1028"/>
      <c r="ASY145" s="1028"/>
      <c r="ASZ145" s="1028"/>
      <c r="ATA145" s="1028"/>
      <c r="ATB145" s="1028"/>
      <c r="ATC145" s="1028"/>
      <c r="ATD145" s="1028"/>
      <c r="ATE145" s="1028"/>
      <c r="ATF145" s="1028"/>
      <c r="ATG145" s="1028"/>
      <c r="ATH145" s="1028"/>
      <c r="ATI145" s="1028"/>
      <c r="ATJ145" s="1028"/>
      <c r="ATK145" s="1028"/>
      <c r="ATL145" s="1028"/>
      <c r="ATM145" s="1028"/>
      <c r="ATN145" s="1028"/>
      <c r="ATO145" s="1028"/>
      <c r="ATP145" s="1028"/>
      <c r="ATQ145" s="1028"/>
      <c r="ATR145" s="1028"/>
      <c r="ATS145" s="1028"/>
      <c r="ATT145" s="1028"/>
      <c r="ATU145" s="1028"/>
      <c r="ATV145" s="1028"/>
      <c r="ATW145" s="1028"/>
      <c r="ATX145" s="1028"/>
      <c r="ATY145" s="1028"/>
      <c r="ATZ145" s="1028"/>
      <c r="AUA145" s="1028"/>
      <c r="AUB145" s="1028"/>
      <c r="AUC145" s="1028"/>
      <c r="AUD145" s="1028"/>
      <c r="AUE145" s="1028"/>
      <c r="AUF145" s="1028"/>
      <c r="AUG145" s="1028"/>
      <c r="AUH145" s="1028"/>
      <c r="AUI145" s="1028"/>
      <c r="AUJ145" s="1028"/>
      <c r="AUK145" s="1028"/>
      <c r="AUL145" s="1028"/>
      <c r="AUM145" s="1028"/>
      <c r="AUN145" s="1028"/>
      <c r="AUO145" s="1028"/>
      <c r="AUP145" s="1028"/>
      <c r="AUQ145" s="1028"/>
      <c r="AUR145" s="1028"/>
      <c r="AUS145" s="1028"/>
      <c r="AUT145" s="1028"/>
      <c r="AUU145" s="1028"/>
      <c r="AUV145" s="1028"/>
      <c r="AUW145" s="1028"/>
      <c r="AUX145" s="1028"/>
      <c r="AUY145" s="1028"/>
      <c r="AUZ145" s="1028"/>
      <c r="AVA145" s="1028"/>
      <c r="AVB145" s="1028"/>
      <c r="AVC145" s="1028"/>
      <c r="AVD145" s="1028"/>
      <c r="AVE145" s="1028"/>
      <c r="AVF145" s="1028"/>
      <c r="AVG145" s="1028"/>
      <c r="AVH145" s="1028"/>
      <c r="AVI145" s="1028"/>
      <c r="AVJ145" s="1028"/>
      <c r="AVK145" s="1028"/>
      <c r="AVL145" s="1028"/>
      <c r="AVM145" s="1028"/>
      <c r="AVN145" s="1028"/>
      <c r="AVO145" s="1028"/>
      <c r="AVP145" s="1028"/>
      <c r="AVQ145" s="1028"/>
      <c r="AVR145" s="1028"/>
      <c r="AVS145" s="1028"/>
      <c r="AVT145" s="1028"/>
      <c r="AVU145" s="1028"/>
      <c r="AVV145" s="1028"/>
      <c r="AVW145" s="1028"/>
      <c r="AVX145" s="1028"/>
      <c r="AVY145" s="1028"/>
      <c r="AVZ145" s="1028"/>
      <c r="AWA145" s="1028"/>
      <c r="AWB145" s="1028"/>
      <c r="AWC145" s="1028"/>
      <c r="AWD145" s="1028"/>
      <c r="AWE145" s="1028"/>
      <c r="AWF145" s="1028"/>
      <c r="AWG145" s="1028"/>
      <c r="AWH145" s="1028"/>
      <c r="AWI145" s="1028"/>
      <c r="AWJ145" s="1028"/>
      <c r="AWK145" s="1028"/>
      <c r="AWL145" s="1028"/>
      <c r="AWM145" s="1028"/>
      <c r="AWN145" s="1028"/>
      <c r="AWO145" s="1028"/>
      <c r="AWP145" s="1028"/>
      <c r="AWQ145" s="1028"/>
      <c r="AWR145" s="1028"/>
      <c r="AWS145" s="1028"/>
      <c r="AWT145" s="1028"/>
      <c r="AWU145" s="1028"/>
      <c r="AWV145" s="1028"/>
      <c r="AWW145" s="1028"/>
      <c r="AWX145" s="1028"/>
      <c r="AWY145" s="1028"/>
      <c r="AWZ145" s="1028"/>
      <c r="AXA145" s="1028"/>
      <c r="AXB145" s="1028"/>
      <c r="AXC145" s="1028"/>
      <c r="AXD145" s="1028"/>
      <c r="AXE145" s="1028"/>
      <c r="AXF145" s="1028"/>
      <c r="AXG145" s="1028"/>
      <c r="AXH145" s="1028"/>
      <c r="AXI145" s="1028"/>
      <c r="AXJ145" s="1028"/>
      <c r="AXK145" s="1028"/>
      <c r="AXL145" s="1028"/>
      <c r="AXM145" s="1028"/>
      <c r="AXN145" s="1028"/>
      <c r="AXO145" s="1028"/>
      <c r="AXP145" s="1028"/>
      <c r="AXQ145" s="1028"/>
      <c r="AXR145" s="1028"/>
      <c r="AXS145" s="1028"/>
      <c r="AXT145" s="1028"/>
      <c r="AXU145" s="1028"/>
      <c r="AXV145" s="1028"/>
      <c r="AXW145" s="1028"/>
      <c r="AXX145" s="1028"/>
      <c r="AXY145" s="1028"/>
      <c r="AXZ145" s="1028"/>
      <c r="AYA145" s="1028"/>
      <c r="AYB145" s="1028"/>
      <c r="AYC145" s="1028"/>
      <c r="AYD145" s="1028"/>
      <c r="AYE145" s="1028"/>
      <c r="AYF145" s="1028"/>
      <c r="AYG145" s="1028"/>
      <c r="AYH145" s="1028"/>
      <c r="AYI145" s="1028"/>
      <c r="AYJ145" s="1028"/>
      <c r="AYK145" s="1028"/>
      <c r="AYL145" s="1028"/>
      <c r="AYM145" s="1028"/>
      <c r="AYN145" s="1028"/>
      <c r="AYO145" s="1028"/>
      <c r="AYP145" s="1028"/>
      <c r="AYQ145" s="1028"/>
      <c r="AYR145" s="1028"/>
      <c r="AYS145" s="1028"/>
      <c r="AYT145" s="1028"/>
      <c r="AYU145" s="1028"/>
      <c r="AYV145" s="1028"/>
      <c r="AYW145" s="1028"/>
      <c r="AYX145" s="1028"/>
      <c r="AYY145" s="1028"/>
      <c r="AYZ145" s="1028"/>
      <c r="AZA145" s="1028"/>
      <c r="AZB145" s="1028"/>
      <c r="AZC145" s="1028"/>
      <c r="AZD145" s="1028"/>
      <c r="AZE145" s="1028"/>
      <c r="AZF145" s="1028"/>
      <c r="AZG145" s="1028"/>
      <c r="AZH145" s="1028"/>
      <c r="AZI145" s="1028"/>
      <c r="AZJ145" s="1028"/>
      <c r="AZK145" s="1028"/>
      <c r="AZL145" s="1028"/>
      <c r="AZM145" s="1028"/>
      <c r="AZN145" s="1028"/>
      <c r="AZO145" s="1028"/>
      <c r="AZP145" s="1028"/>
      <c r="AZQ145" s="1028"/>
      <c r="AZR145" s="1028"/>
      <c r="AZS145" s="1028"/>
      <c r="AZT145" s="1028"/>
      <c r="AZU145" s="1028"/>
      <c r="AZV145" s="1028"/>
      <c r="AZW145" s="1028"/>
      <c r="AZX145" s="1028"/>
      <c r="AZY145" s="1028"/>
      <c r="AZZ145" s="1028"/>
      <c r="BAA145" s="1028"/>
      <c r="BAB145" s="1028"/>
      <c r="BAC145" s="1028"/>
      <c r="BAD145" s="1028"/>
      <c r="BAE145" s="1028"/>
      <c r="BAF145" s="1028"/>
      <c r="BAG145" s="1028"/>
      <c r="BAH145" s="1028"/>
      <c r="BAI145" s="1028"/>
      <c r="BAJ145" s="1028"/>
      <c r="BAK145" s="1028"/>
      <c r="BAL145" s="1028"/>
      <c r="BAM145" s="1028"/>
      <c r="BAN145" s="1028"/>
      <c r="BAO145" s="1028"/>
      <c r="BAP145" s="1028"/>
      <c r="BAQ145" s="1028"/>
      <c r="BAR145" s="1028"/>
      <c r="BAS145" s="1028"/>
      <c r="BAT145" s="1028"/>
      <c r="BAU145" s="1028"/>
      <c r="BAV145" s="1028"/>
      <c r="BAW145" s="1028"/>
      <c r="BAX145" s="1028"/>
      <c r="BAY145" s="1028"/>
      <c r="BAZ145" s="1028"/>
      <c r="BBA145" s="1028"/>
      <c r="BBB145" s="1028"/>
      <c r="BBC145" s="1028"/>
      <c r="BBD145" s="1028"/>
      <c r="BBE145" s="1028"/>
      <c r="BBF145" s="1028"/>
      <c r="BBG145" s="1028"/>
      <c r="BBH145" s="1028"/>
      <c r="BBI145" s="1028"/>
      <c r="BBJ145" s="1028"/>
      <c r="BBK145" s="1028"/>
      <c r="BBL145" s="1028"/>
      <c r="BBM145" s="1028"/>
      <c r="BBN145" s="1028"/>
      <c r="BBO145" s="1028"/>
      <c r="BBP145" s="1028"/>
      <c r="BBQ145" s="1028"/>
      <c r="BBR145" s="1028"/>
      <c r="BBS145" s="1028"/>
      <c r="BBT145" s="1028"/>
      <c r="BBU145" s="1028"/>
      <c r="BBV145" s="1028"/>
      <c r="BBW145" s="1028"/>
      <c r="BBX145" s="1028"/>
      <c r="BBY145" s="1028"/>
      <c r="BBZ145" s="1028"/>
      <c r="BCA145" s="1028"/>
      <c r="BCB145" s="1028"/>
      <c r="BCC145" s="1028"/>
      <c r="BCD145" s="1028"/>
      <c r="BCE145" s="1028"/>
      <c r="BCF145" s="1028"/>
      <c r="BCG145" s="1028"/>
      <c r="BCH145" s="1028"/>
      <c r="BCI145" s="1028"/>
      <c r="BCJ145" s="1028"/>
      <c r="BCK145" s="1028"/>
      <c r="BCL145" s="1028"/>
      <c r="BCM145" s="1028"/>
      <c r="BCN145" s="1028"/>
      <c r="BCO145" s="1028"/>
      <c r="BCP145" s="1028"/>
      <c r="BCQ145" s="1028"/>
      <c r="BCR145" s="1028"/>
      <c r="BCS145" s="1028"/>
      <c r="BCT145" s="1028"/>
      <c r="BCU145" s="1028"/>
      <c r="BCV145" s="1028"/>
      <c r="BCW145" s="1028"/>
      <c r="BCX145" s="1028"/>
      <c r="BCY145" s="1028"/>
      <c r="BCZ145" s="1028"/>
      <c r="BDA145" s="1028"/>
      <c r="BDB145" s="1028"/>
      <c r="BDC145" s="1028"/>
      <c r="BDD145" s="1028"/>
      <c r="BDE145" s="1028"/>
      <c r="BDF145" s="1028"/>
      <c r="BDG145" s="1028"/>
      <c r="BDH145" s="1028"/>
      <c r="BDI145" s="1028"/>
      <c r="BDJ145" s="1028"/>
      <c r="BDK145" s="1028"/>
      <c r="BDL145" s="1028"/>
      <c r="BDM145" s="1028"/>
      <c r="BDN145" s="1028"/>
      <c r="BDO145" s="1028"/>
      <c r="BDP145" s="1028"/>
      <c r="BDQ145" s="1028"/>
      <c r="BDR145" s="1028"/>
      <c r="BDS145" s="1028"/>
      <c r="BDT145" s="1028"/>
      <c r="BDU145" s="1028"/>
      <c r="BDV145" s="1028"/>
      <c r="BDW145" s="1028"/>
      <c r="BDX145" s="1028"/>
      <c r="BDY145" s="1028"/>
      <c r="BDZ145" s="1028"/>
      <c r="BEA145" s="1028"/>
      <c r="BEB145" s="1028"/>
      <c r="BEC145" s="1028"/>
      <c r="BED145" s="1028"/>
      <c r="BEE145" s="1028"/>
      <c r="BEF145" s="1028"/>
      <c r="BEG145" s="1028"/>
      <c r="BEH145" s="1028"/>
      <c r="BEI145" s="1028"/>
      <c r="BEJ145" s="1028"/>
      <c r="BEK145" s="1028"/>
      <c r="BEL145" s="1028"/>
      <c r="BEM145" s="1028"/>
      <c r="BEN145" s="1028"/>
      <c r="BEO145" s="1028"/>
      <c r="BEP145" s="1028"/>
      <c r="BEQ145" s="1028"/>
      <c r="BER145" s="1028"/>
      <c r="BES145" s="1028"/>
      <c r="BET145" s="1028"/>
      <c r="BEU145" s="1028"/>
      <c r="BEV145" s="1028"/>
      <c r="BEW145" s="1028"/>
      <c r="BEX145" s="1028"/>
      <c r="BEY145" s="1028"/>
      <c r="BEZ145" s="1028"/>
      <c r="BFA145" s="1028"/>
      <c r="BFB145" s="1028"/>
      <c r="BFC145" s="1028"/>
      <c r="BFD145" s="1028"/>
      <c r="BFE145" s="1028"/>
      <c r="BFF145" s="1028"/>
      <c r="BFG145" s="1028"/>
      <c r="BFH145" s="1028"/>
      <c r="BFI145" s="1028"/>
      <c r="BFJ145" s="1028"/>
      <c r="BFK145" s="1028"/>
      <c r="BFL145" s="1028"/>
      <c r="BFM145" s="1028"/>
      <c r="BFN145" s="1028"/>
      <c r="BFO145" s="1028"/>
      <c r="BFP145" s="1028"/>
      <c r="BFQ145" s="1028"/>
      <c r="BFR145" s="1028"/>
      <c r="BFS145" s="1028"/>
      <c r="BFT145" s="1028"/>
      <c r="BFU145" s="1028"/>
      <c r="BFV145" s="1028"/>
      <c r="BFW145" s="1028"/>
      <c r="BFX145" s="1028"/>
      <c r="BFY145" s="1028"/>
      <c r="BFZ145" s="1028"/>
      <c r="BGA145" s="1028"/>
      <c r="BGB145" s="1028"/>
      <c r="BGC145" s="1028"/>
      <c r="BGD145" s="1028"/>
      <c r="BGE145" s="1028"/>
      <c r="BGF145" s="1028"/>
      <c r="BGG145" s="1028"/>
      <c r="BGH145" s="1028"/>
      <c r="BGI145" s="1028"/>
      <c r="BGJ145" s="1028"/>
      <c r="BGK145" s="1028"/>
      <c r="BGL145" s="1028"/>
      <c r="BGM145" s="1028"/>
      <c r="BGN145" s="1028"/>
      <c r="BGO145" s="1028"/>
      <c r="BGP145" s="1028"/>
      <c r="BGQ145" s="1028"/>
      <c r="BGR145" s="1028"/>
      <c r="BGS145" s="1028"/>
      <c r="BGT145" s="1028"/>
      <c r="BGU145" s="1028"/>
      <c r="BGV145" s="1028"/>
      <c r="BGW145" s="1028"/>
      <c r="BGX145" s="1028"/>
      <c r="BGY145" s="1028"/>
      <c r="BGZ145" s="1028"/>
      <c r="BHA145" s="1028"/>
      <c r="BHB145" s="1028"/>
      <c r="BHC145" s="1028"/>
      <c r="BHD145" s="1028"/>
      <c r="BHE145" s="1028"/>
      <c r="BHF145" s="1028"/>
      <c r="BHG145" s="1028"/>
      <c r="BHH145" s="1028"/>
      <c r="BHI145" s="1028"/>
      <c r="BHJ145" s="1028"/>
      <c r="BHK145" s="1028"/>
      <c r="BHL145" s="1028"/>
      <c r="BHM145" s="1028"/>
      <c r="BHN145" s="1028"/>
      <c r="BHO145" s="1028"/>
      <c r="BHP145" s="1028"/>
      <c r="BHQ145" s="1028"/>
      <c r="BHR145" s="1028"/>
      <c r="BHS145" s="1028"/>
      <c r="BHT145" s="1028"/>
      <c r="BHU145" s="1028"/>
      <c r="BHV145" s="1028"/>
      <c r="BHW145" s="1028"/>
      <c r="BHX145" s="1028"/>
      <c r="BHY145" s="1028"/>
      <c r="BHZ145" s="1028"/>
      <c r="BIA145" s="1028"/>
      <c r="BIB145" s="1028"/>
      <c r="BIC145" s="1028"/>
      <c r="BID145" s="1028"/>
      <c r="BIE145" s="1028"/>
      <c r="BIF145" s="1028"/>
      <c r="BIG145" s="1028"/>
      <c r="BIH145" s="1028"/>
      <c r="BII145" s="1028"/>
      <c r="BIJ145" s="1028"/>
      <c r="BIK145" s="1028"/>
      <c r="BIL145" s="1028"/>
      <c r="BIM145" s="1028"/>
      <c r="BIN145" s="1028"/>
      <c r="BIO145" s="1028"/>
      <c r="BIP145" s="1028"/>
      <c r="BIQ145" s="1028"/>
      <c r="BIR145" s="1028"/>
      <c r="BIS145" s="1028"/>
      <c r="BIT145" s="1028"/>
      <c r="BIU145" s="1028"/>
      <c r="BIV145" s="1028"/>
      <c r="BIW145" s="1028"/>
      <c r="BIX145" s="1028"/>
      <c r="BIY145" s="1028"/>
      <c r="BIZ145" s="1028"/>
      <c r="BJA145" s="1028"/>
      <c r="BJB145" s="1028"/>
      <c r="BJC145" s="1028"/>
      <c r="BJD145" s="1028"/>
      <c r="BJE145" s="1028"/>
      <c r="BJF145" s="1028"/>
      <c r="BJG145" s="1028"/>
      <c r="BJH145" s="1028"/>
      <c r="BJI145" s="1028"/>
      <c r="BJJ145" s="1028"/>
      <c r="BJK145" s="1028"/>
      <c r="BJL145" s="1028"/>
      <c r="BJM145" s="1028"/>
      <c r="BJN145" s="1028"/>
      <c r="BJO145" s="1028"/>
      <c r="BJP145" s="1028"/>
      <c r="BJQ145" s="1028"/>
      <c r="BJR145" s="1028"/>
      <c r="BJS145" s="1028"/>
      <c r="BJT145" s="1028"/>
      <c r="BJU145" s="1028"/>
      <c r="BJV145" s="1028"/>
      <c r="BJW145" s="1028"/>
      <c r="BJX145" s="1028"/>
      <c r="BJY145" s="1028"/>
      <c r="BJZ145" s="1028"/>
      <c r="BKA145" s="1028"/>
      <c r="BKB145" s="1028"/>
      <c r="BKC145" s="1028"/>
      <c r="BKD145" s="1028"/>
      <c r="BKE145" s="1028"/>
      <c r="BKF145" s="1028"/>
      <c r="BKG145" s="1028"/>
      <c r="BKH145" s="1028"/>
      <c r="BKI145" s="1028"/>
      <c r="BKJ145" s="1028"/>
      <c r="BKK145" s="1028"/>
      <c r="BKL145" s="1028"/>
      <c r="BKM145" s="1028"/>
      <c r="BKN145" s="1028"/>
      <c r="BKO145" s="1028"/>
      <c r="BKP145" s="1028"/>
      <c r="BKQ145" s="1028"/>
      <c r="BKR145" s="1028"/>
      <c r="BKS145" s="1028"/>
      <c r="BKT145" s="1028"/>
      <c r="BKU145" s="1028"/>
      <c r="BKV145" s="1028"/>
      <c r="BKW145" s="1028"/>
      <c r="BKX145" s="1028"/>
      <c r="BKY145" s="1028"/>
      <c r="BKZ145" s="1028"/>
      <c r="BLA145" s="1028"/>
      <c r="BLB145" s="1028"/>
      <c r="BLC145" s="1028"/>
      <c r="BLD145" s="1028"/>
      <c r="BLE145" s="1028"/>
      <c r="BLF145" s="1028"/>
      <c r="BLG145" s="1028"/>
      <c r="BLH145" s="1028"/>
      <c r="BLI145" s="1028"/>
      <c r="BLJ145" s="1028"/>
      <c r="BLK145" s="1028"/>
      <c r="BLL145" s="1028"/>
      <c r="BLM145" s="1028"/>
      <c r="BLN145" s="1028"/>
      <c r="BLO145" s="1028"/>
      <c r="BLP145" s="1028"/>
      <c r="BLQ145" s="1028"/>
      <c r="BLR145" s="1028"/>
      <c r="BLS145" s="1028"/>
      <c r="BLT145" s="1028"/>
      <c r="BLU145" s="1028"/>
      <c r="BLV145" s="1028"/>
      <c r="BLW145" s="1028"/>
      <c r="BLX145" s="1028"/>
      <c r="BLY145" s="1028"/>
      <c r="BLZ145" s="1028"/>
      <c r="BMA145" s="1028"/>
      <c r="BMB145" s="1028"/>
      <c r="BMC145" s="1028"/>
      <c r="BMD145" s="1028"/>
      <c r="BME145" s="1028"/>
      <c r="BMF145" s="1028"/>
      <c r="BMG145" s="1028"/>
      <c r="BMH145" s="1028"/>
      <c r="BMI145" s="1028"/>
      <c r="BMJ145" s="1028"/>
      <c r="BMK145" s="1028"/>
      <c r="BML145" s="1028"/>
      <c r="BMM145" s="1028"/>
      <c r="BMN145" s="1028"/>
      <c r="BMO145" s="1028"/>
      <c r="BMP145" s="1028"/>
      <c r="BMQ145" s="1028"/>
      <c r="BMR145" s="1028"/>
      <c r="BMS145" s="1028"/>
      <c r="BMT145" s="1028"/>
      <c r="BMU145" s="1028"/>
      <c r="BMV145" s="1028"/>
      <c r="BMW145" s="1028"/>
      <c r="BMX145" s="1028"/>
      <c r="BMY145" s="1028"/>
      <c r="BMZ145" s="1028"/>
      <c r="BNA145" s="1028"/>
      <c r="BNB145" s="1028"/>
      <c r="BNC145" s="1028"/>
      <c r="BND145" s="1028"/>
      <c r="BNE145" s="1028"/>
      <c r="BNF145" s="1028"/>
      <c r="BNG145" s="1028"/>
      <c r="BNH145" s="1028"/>
      <c r="BNI145" s="1028"/>
      <c r="BNJ145" s="1028"/>
      <c r="BNK145" s="1028"/>
      <c r="BNL145" s="1028"/>
      <c r="BNM145" s="1028"/>
      <c r="BNN145" s="1028"/>
      <c r="BNO145" s="1028"/>
      <c r="BNP145" s="1028"/>
      <c r="BNQ145" s="1028"/>
      <c r="BNR145" s="1028"/>
      <c r="BNS145" s="1028"/>
      <c r="BNT145" s="1028"/>
      <c r="BNU145" s="1028"/>
      <c r="BNV145" s="1028"/>
      <c r="BNW145" s="1028"/>
      <c r="BNX145" s="1028"/>
      <c r="BNY145" s="1028"/>
      <c r="BNZ145" s="1028"/>
      <c r="BOA145" s="1028"/>
      <c r="BOB145" s="1028"/>
      <c r="BOC145" s="1028"/>
      <c r="BOD145" s="1028"/>
      <c r="BOE145" s="1028"/>
      <c r="BOF145" s="1028"/>
      <c r="BOG145" s="1028"/>
      <c r="BOH145" s="1028"/>
      <c r="BOI145" s="1028"/>
      <c r="BOJ145" s="1028"/>
      <c r="BOK145" s="1028"/>
      <c r="BOL145" s="1028"/>
      <c r="BOM145" s="1028"/>
      <c r="BON145" s="1028"/>
      <c r="BOO145" s="1028"/>
      <c r="BOP145" s="1028"/>
      <c r="BOQ145" s="1028"/>
      <c r="BOR145" s="1028"/>
      <c r="BOS145" s="1028"/>
      <c r="BOT145" s="1028"/>
      <c r="BOU145" s="1028"/>
      <c r="BOV145" s="1028"/>
      <c r="BOW145" s="1028"/>
      <c r="BOX145" s="1028"/>
      <c r="BOY145" s="1028"/>
      <c r="BOZ145" s="1028"/>
      <c r="BPA145" s="1028"/>
      <c r="BPB145" s="1028"/>
      <c r="BPC145" s="1028"/>
      <c r="BPD145" s="1028"/>
      <c r="BPE145" s="1028"/>
      <c r="BPF145" s="1028"/>
      <c r="BPG145" s="1028"/>
      <c r="BPH145" s="1028"/>
      <c r="BPI145" s="1028"/>
      <c r="BPJ145" s="1028"/>
      <c r="BPK145" s="1028"/>
      <c r="BPL145" s="1028"/>
      <c r="BPM145" s="1028"/>
      <c r="BPN145" s="1028"/>
      <c r="BPO145" s="1028"/>
      <c r="BPP145" s="1028"/>
      <c r="BPQ145" s="1028"/>
      <c r="BPR145" s="1028"/>
      <c r="BPS145" s="1028"/>
      <c r="BPT145" s="1028"/>
      <c r="BPU145" s="1028"/>
      <c r="BPV145" s="1028"/>
      <c r="BPW145" s="1028"/>
      <c r="BPX145" s="1028"/>
      <c r="BPY145" s="1028"/>
      <c r="BPZ145" s="1028"/>
      <c r="BQA145" s="1028"/>
      <c r="BQB145" s="1028"/>
      <c r="BQC145" s="1028"/>
      <c r="BQD145" s="1028"/>
      <c r="BQE145" s="1028"/>
      <c r="BQF145" s="1028"/>
      <c r="BQG145" s="1028"/>
      <c r="BQH145" s="1028"/>
      <c r="BQI145" s="1028"/>
      <c r="BQJ145" s="1028"/>
      <c r="BQK145" s="1028"/>
      <c r="BQL145" s="1028"/>
      <c r="BQM145" s="1028"/>
      <c r="BQN145" s="1028"/>
      <c r="BQO145" s="1028"/>
      <c r="BQP145" s="1028"/>
      <c r="BQQ145" s="1028"/>
      <c r="BQR145" s="1028"/>
      <c r="BQS145" s="1028"/>
      <c r="BQT145" s="1028"/>
      <c r="BQU145" s="1028"/>
      <c r="BQV145" s="1028"/>
      <c r="BQW145" s="1028"/>
      <c r="BQX145" s="1028"/>
      <c r="BQY145" s="1028"/>
      <c r="BQZ145" s="1028"/>
      <c r="BRA145" s="1028"/>
      <c r="BRB145" s="1028"/>
      <c r="BRC145" s="1028"/>
      <c r="BRD145" s="1028"/>
      <c r="BRE145" s="1028"/>
      <c r="BRF145" s="1028"/>
      <c r="BRG145" s="1028"/>
      <c r="BRH145" s="1028"/>
      <c r="BRI145" s="1028"/>
      <c r="BRJ145" s="1028"/>
      <c r="BRK145" s="1028"/>
      <c r="BRL145" s="1028"/>
      <c r="BRM145" s="1028"/>
      <c r="BRN145" s="1028"/>
      <c r="BRO145" s="1028"/>
      <c r="BRP145" s="1028"/>
      <c r="BRQ145" s="1028"/>
      <c r="BRR145" s="1028"/>
      <c r="BRS145" s="1028"/>
      <c r="BRT145" s="1028"/>
      <c r="BRU145" s="1028"/>
      <c r="BRV145" s="1028"/>
      <c r="BRW145" s="1028"/>
      <c r="BRX145" s="1028"/>
      <c r="BRY145" s="1028"/>
      <c r="BRZ145" s="1028"/>
      <c r="BSA145" s="1028"/>
      <c r="BSB145" s="1028"/>
      <c r="BSC145" s="1028"/>
      <c r="BSD145" s="1028"/>
      <c r="BSE145" s="1028"/>
      <c r="BSF145" s="1028"/>
      <c r="BSG145" s="1028"/>
      <c r="BSH145" s="1028"/>
      <c r="BSI145" s="1028"/>
      <c r="BSJ145" s="1028"/>
      <c r="BSK145" s="1028"/>
      <c r="BSL145" s="1028"/>
      <c r="BSM145" s="1028"/>
      <c r="BSN145" s="1028"/>
      <c r="BSO145" s="1028"/>
      <c r="BSP145" s="1028"/>
      <c r="BSQ145" s="1028"/>
      <c r="BSR145" s="1028"/>
      <c r="BSS145" s="1028"/>
      <c r="BST145" s="1028"/>
      <c r="BSU145" s="1028"/>
      <c r="BSV145" s="1028"/>
      <c r="BSW145" s="1028"/>
      <c r="BSX145" s="1028"/>
      <c r="BSY145" s="1028"/>
      <c r="BSZ145" s="1028"/>
      <c r="BTA145" s="1028"/>
      <c r="BTB145" s="1028"/>
      <c r="BTC145" s="1028"/>
      <c r="BTD145" s="1028"/>
      <c r="BTE145" s="1028"/>
      <c r="BTF145" s="1028"/>
      <c r="BTG145" s="1028"/>
      <c r="BTH145" s="1028"/>
      <c r="BTI145" s="1028"/>
      <c r="BTJ145" s="1028"/>
      <c r="BTK145" s="1028"/>
      <c r="BTL145" s="1028"/>
      <c r="BTM145" s="1028"/>
      <c r="BTN145" s="1028"/>
      <c r="BTO145" s="1028"/>
      <c r="BTP145" s="1028"/>
      <c r="BTQ145" s="1028"/>
      <c r="BTR145" s="1028"/>
      <c r="BTS145" s="1028"/>
      <c r="BTT145" s="1028"/>
      <c r="BTU145" s="1028"/>
      <c r="BTV145" s="1028"/>
      <c r="BTW145" s="1028"/>
      <c r="BTX145" s="1028"/>
      <c r="BTY145" s="1028"/>
      <c r="BTZ145" s="1028"/>
      <c r="BUA145" s="1028"/>
      <c r="BUB145" s="1028"/>
      <c r="BUC145" s="1028"/>
      <c r="BUD145" s="1028"/>
      <c r="BUE145" s="1028"/>
      <c r="BUF145" s="1028"/>
      <c r="BUG145" s="1028"/>
      <c r="BUH145" s="1028"/>
      <c r="BUI145" s="1028"/>
      <c r="BUJ145" s="1028"/>
      <c r="BUK145" s="1028"/>
      <c r="BUL145" s="1028"/>
      <c r="BUM145" s="1028"/>
      <c r="BUN145" s="1028"/>
      <c r="BUO145" s="1028"/>
      <c r="BUP145" s="1028"/>
      <c r="BUQ145" s="1028"/>
      <c r="BUR145" s="1028"/>
      <c r="BUS145" s="1028"/>
      <c r="BUT145" s="1028"/>
      <c r="BUU145" s="1028"/>
      <c r="BUV145" s="1028"/>
      <c r="BUW145" s="1028"/>
      <c r="BUX145" s="1028"/>
      <c r="BUY145" s="1028"/>
      <c r="BUZ145" s="1028"/>
      <c r="BVA145" s="1028"/>
      <c r="BVB145" s="1028"/>
      <c r="BVC145" s="1028"/>
      <c r="BVD145" s="1028"/>
      <c r="BVE145" s="1028"/>
      <c r="BVF145" s="1028"/>
      <c r="BVG145" s="1028"/>
      <c r="BVH145" s="1028"/>
      <c r="BVI145" s="1028"/>
      <c r="BVJ145" s="1028"/>
      <c r="BVK145" s="1028"/>
      <c r="BVL145" s="1028"/>
      <c r="BVM145" s="1028"/>
      <c r="BVN145" s="1028"/>
      <c r="BVO145" s="1028"/>
      <c r="BVP145" s="1028"/>
      <c r="BVQ145" s="1028"/>
      <c r="BVR145" s="1028"/>
      <c r="BVS145" s="1028"/>
      <c r="BVT145" s="1028"/>
      <c r="BVU145" s="1028"/>
      <c r="BVV145" s="1028"/>
      <c r="BVW145" s="1028"/>
      <c r="BVX145" s="1028"/>
      <c r="BVY145" s="1028"/>
      <c r="BVZ145" s="1028"/>
      <c r="BWA145" s="1028"/>
      <c r="BWB145" s="1028"/>
      <c r="BWC145" s="1028"/>
      <c r="BWD145" s="1028"/>
      <c r="BWE145" s="1028"/>
      <c r="BWF145" s="1028"/>
      <c r="BWG145" s="1028"/>
      <c r="BWH145" s="1028"/>
      <c r="BWI145" s="1028"/>
      <c r="BWJ145" s="1028"/>
      <c r="BWK145" s="1028"/>
      <c r="BWL145" s="1028"/>
      <c r="BWM145" s="1028"/>
      <c r="BWN145" s="1028"/>
      <c r="BWO145" s="1028"/>
      <c r="BWP145" s="1028"/>
      <c r="BWQ145" s="1028"/>
      <c r="BWR145" s="1028"/>
      <c r="BWS145" s="1028"/>
      <c r="BWT145" s="1028"/>
      <c r="BWU145" s="1028"/>
      <c r="BWV145" s="1028"/>
      <c r="BWW145" s="1028"/>
      <c r="BWX145" s="1028"/>
      <c r="BWY145" s="1028"/>
      <c r="BWZ145" s="1028"/>
      <c r="BXA145" s="1028"/>
      <c r="BXB145" s="1028"/>
      <c r="BXC145" s="1028"/>
      <c r="BXD145" s="1028"/>
      <c r="BXE145" s="1028"/>
      <c r="BXF145" s="1028"/>
      <c r="BXG145" s="1028"/>
      <c r="BXH145" s="1028"/>
      <c r="BXI145" s="1028"/>
      <c r="BXJ145" s="1028"/>
      <c r="BXK145" s="1028"/>
      <c r="BXL145" s="1028"/>
      <c r="BXM145" s="1028"/>
      <c r="BXN145" s="1028"/>
      <c r="BXO145" s="1028"/>
      <c r="BXP145" s="1028"/>
      <c r="BXQ145" s="1028"/>
      <c r="BXR145" s="1028"/>
      <c r="BXS145" s="1028"/>
      <c r="BXT145" s="1028"/>
      <c r="BXU145" s="1028"/>
      <c r="BXV145" s="1028"/>
      <c r="BXW145" s="1028"/>
      <c r="BXX145" s="1028"/>
      <c r="BXY145" s="1028"/>
      <c r="BXZ145" s="1028"/>
      <c r="BYA145" s="1028"/>
      <c r="BYB145" s="1028"/>
      <c r="BYC145" s="1028"/>
      <c r="BYD145" s="1028"/>
      <c r="BYE145" s="1028"/>
      <c r="BYF145" s="1028"/>
      <c r="BYG145" s="1028"/>
      <c r="BYH145" s="1028"/>
      <c r="BYI145" s="1028"/>
      <c r="BYJ145" s="1028"/>
      <c r="BYK145" s="1028"/>
      <c r="BYL145" s="1028"/>
      <c r="BYM145" s="1028"/>
      <c r="BYN145" s="1028"/>
      <c r="BYO145" s="1028"/>
      <c r="BYP145" s="1028"/>
      <c r="BYQ145" s="1028"/>
      <c r="BYR145" s="1028"/>
      <c r="BYS145" s="1028"/>
      <c r="BYT145" s="1028"/>
      <c r="BYU145" s="1028"/>
      <c r="BYV145" s="1028"/>
      <c r="BYW145" s="1028"/>
      <c r="BYX145" s="1028"/>
      <c r="BYY145" s="1028"/>
      <c r="BYZ145" s="1028"/>
      <c r="BZA145" s="1028"/>
      <c r="BZB145" s="1028"/>
      <c r="BZC145" s="1028"/>
      <c r="BZD145" s="1028"/>
      <c r="BZE145" s="1028"/>
      <c r="BZF145" s="1028"/>
      <c r="BZG145" s="1028"/>
      <c r="BZH145" s="1028"/>
      <c r="BZI145" s="1028"/>
      <c r="BZJ145" s="1028"/>
      <c r="BZK145" s="1028"/>
      <c r="BZL145" s="1028"/>
      <c r="BZM145" s="1028"/>
      <c r="BZN145" s="1028"/>
      <c r="BZO145" s="1028"/>
      <c r="BZP145" s="1028"/>
      <c r="BZQ145" s="1028"/>
      <c r="BZR145" s="1028"/>
      <c r="BZS145" s="1028"/>
      <c r="BZT145" s="1028"/>
      <c r="BZU145" s="1028"/>
      <c r="BZV145" s="1028"/>
      <c r="BZW145" s="1028"/>
      <c r="BZX145" s="1028"/>
      <c r="BZY145" s="1028"/>
      <c r="BZZ145" s="1028"/>
      <c r="CAA145" s="1028"/>
      <c r="CAB145" s="1028"/>
      <c r="CAC145" s="1028"/>
      <c r="CAD145" s="1028"/>
      <c r="CAE145" s="1028"/>
      <c r="CAF145" s="1028"/>
      <c r="CAG145" s="1028"/>
      <c r="CAH145" s="1028"/>
      <c r="CAI145" s="1028"/>
      <c r="CAJ145" s="1028"/>
      <c r="CAK145" s="1028"/>
      <c r="CAL145" s="1028"/>
      <c r="CAM145" s="1028"/>
      <c r="CAN145" s="1028"/>
      <c r="CAO145" s="1028"/>
      <c r="CAP145" s="1028"/>
      <c r="CAQ145" s="1028"/>
      <c r="CAR145" s="1028"/>
      <c r="CAS145" s="1028"/>
      <c r="CAT145" s="1028"/>
      <c r="CAU145" s="1028"/>
      <c r="CAV145" s="1028"/>
      <c r="CAW145" s="1028"/>
      <c r="CAX145" s="1028"/>
      <c r="CAY145" s="1028"/>
      <c r="CAZ145" s="1028"/>
      <c r="CBA145" s="1028"/>
      <c r="CBB145" s="1028"/>
      <c r="CBC145" s="1028"/>
      <c r="CBD145" s="1028"/>
      <c r="CBE145" s="1028"/>
      <c r="CBF145" s="1028"/>
      <c r="CBG145" s="1028"/>
      <c r="CBH145" s="1028"/>
      <c r="CBI145" s="1028"/>
      <c r="CBJ145" s="1028"/>
      <c r="CBK145" s="1028"/>
      <c r="CBL145" s="1028"/>
      <c r="CBM145" s="1028"/>
      <c r="CBN145" s="1028"/>
      <c r="CBO145" s="1028"/>
      <c r="CBP145" s="1028"/>
      <c r="CBQ145" s="1028"/>
      <c r="CBR145" s="1028"/>
      <c r="CBS145" s="1028"/>
      <c r="CBT145" s="1028"/>
      <c r="CBU145" s="1028"/>
      <c r="CBV145" s="1028"/>
      <c r="CBW145" s="1028"/>
      <c r="CBX145" s="1028"/>
      <c r="CBY145" s="1028"/>
      <c r="CBZ145" s="1028"/>
      <c r="CCA145" s="1028"/>
      <c r="CCB145" s="1028"/>
      <c r="CCC145" s="1028"/>
      <c r="CCD145" s="1028"/>
      <c r="CCE145" s="1028"/>
      <c r="CCF145" s="1028"/>
      <c r="CCG145" s="1028"/>
      <c r="CCH145" s="1028"/>
      <c r="CCI145" s="1028"/>
      <c r="CCJ145" s="1028"/>
      <c r="CCK145" s="1028"/>
      <c r="CCL145" s="1028"/>
      <c r="CCM145" s="1028"/>
      <c r="CCN145" s="1028"/>
      <c r="CCO145" s="1028"/>
      <c r="CCP145" s="1028"/>
      <c r="CCQ145" s="1028"/>
      <c r="CCR145" s="1028"/>
      <c r="CCS145" s="1028"/>
      <c r="CCT145" s="1028"/>
      <c r="CCU145" s="1028"/>
      <c r="CCV145" s="1028"/>
      <c r="CCW145" s="1028"/>
      <c r="CCX145" s="1028"/>
      <c r="CCY145" s="1028"/>
      <c r="CCZ145" s="1028"/>
      <c r="CDA145" s="1028"/>
      <c r="CDB145" s="1028"/>
      <c r="CDC145" s="1028"/>
      <c r="CDD145" s="1028"/>
      <c r="CDE145" s="1028"/>
      <c r="CDF145" s="1028"/>
      <c r="CDG145" s="1028"/>
      <c r="CDH145" s="1028"/>
      <c r="CDI145" s="1028"/>
      <c r="CDJ145" s="1028"/>
      <c r="CDK145" s="1028"/>
      <c r="CDL145" s="1028"/>
      <c r="CDM145" s="1028"/>
      <c r="CDN145" s="1028"/>
      <c r="CDO145" s="1028"/>
      <c r="CDP145" s="1028"/>
      <c r="CDQ145" s="1028"/>
      <c r="CDR145" s="1028"/>
      <c r="CDS145" s="1028"/>
      <c r="CDT145" s="1028"/>
      <c r="CDU145" s="1028"/>
      <c r="CDV145" s="1028"/>
      <c r="CDW145" s="1028"/>
      <c r="CDX145" s="1028"/>
      <c r="CDY145" s="1028"/>
      <c r="CDZ145" s="1028"/>
      <c r="CEA145" s="1028"/>
      <c r="CEB145" s="1028"/>
      <c r="CEC145" s="1028"/>
      <c r="CED145" s="1028"/>
      <c r="CEE145" s="1028"/>
      <c r="CEF145" s="1028"/>
      <c r="CEG145" s="1028"/>
      <c r="CEH145" s="1028"/>
      <c r="CEI145" s="1028"/>
      <c r="CEJ145" s="1028"/>
      <c r="CEK145" s="1028"/>
      <c r="CEL145" s="1028"/>
      <c r="CEM145" s="1028"/>
      <c r="CEN145" s="1028"/>
      <c r="CEO145" s="1028"/>
      <c r="CEP145" s="1028"/>
      <c r="CEQ145" s="1028"/>
      <c r="CER145" s="1028"/>
      <c r="CES145" s="1028"/>
      <c r="CET145" s="1028"/>
      <c r="CEU145" s="1028"/>
      <c r="CEV145" s="1028"/>
      <c r="CEW145" s="1028"/>
      <c r="CEX145" s="1028"/>
      <c r="CEY145" s="1028"/>
      <c r="CEZ145" s="1028"/>
      <c r="CFA145" s="1028"/>
      <c r="CFB145" s="1028"/>
      <c r="CFC145" s="1028"/>
      <c r="CFD145" s="1028"/>
      <c r="CFE145" s="1028"/>
      <c r="CFF145" s="1028"/>
      <c r="CFG145" s="1028"/>
      <c r="CFH145" s="1028"/>
      <c r="CFI145" s="1028"/>
      <c r="CFJ145" s="1028"/>
      <c r="CFK145" s="1028"/>
      <c r="CFL145" s="1028"/>
      <c r="CFM145" s="1028"/>
      <c r="CFN145" s="1028"/>
      <c r="CFO145" s="1028"/>
      <c r="CFP145" s="1028"/>
      <c r="CFQ145" s="1028"/>
      <c r="CFR145" s="1028"/>
      <c r="CFS145" s="1028"/>
      <c r="CFT145" s="1028"/>
      <c r="CFU145" s="1028"/>
      <c r="CFV145" s="1028"/>
      <c r="CFW145" s="1028"/>
      <c r="CFX145" s="1028"/>
      <c r="CFY145" s="1028"/>
      <c r="CFZ145" s="1028"/>
      <c r="CGA145" s="1028"/>
      <c r="CGB145" s="1028"/>
      <c r="CGC145" s="1028"/>
      <c r="CGD145" s="1028"/>
      <c r="CGE145" s="1028"/>
      <c r="CGF145" s="1028"/>
      <c r="CGG145" s="1028"/>
      <c r="CGH145" s="1028"/>
      <c r="CGI145" s="1028"/>
      <c r="CGJ145" s="1028"/>
      <c r="CGK145" s="1028"/>
      <c r="CGL145" s="1028"/>
      <c r="CGM145" s="1028"/>
      <c r="CGN145" s="1028"/>
      <c r="CGO145" s="1028"/>
      <c r="CGP145" s="1028"/>
      <c r="CGQ145" s="1028"/>
      <c r="CGR145" s="1028"/>
      <c r="CGS145" s="1028"/>
      <c r="CGT145" s="1028"/>
      <c r="CGU145" s="1028"/>
      <c r="CGV145" s="1028"/>
      <c r="CGW145" s="1028"/>
      <c r="CGX145" s="1028"/>
      <c r="CGY145" s="1028"/>
      <c r="CGZ145" s="1028"/>
      <c r="CHA145" s="1028"/>
      <c r="CHB145" s="1028"/>
      <c r="CHC145" s="1028"/>
      <c r="CHD145" s="1028"/>
      <c r="CHE145" s="1028"/>
      <c r="CHF145" s="1028"/>
      <c r="CHG145" s="1028"/>
      <c r="CHH145" s="1028"/>
      <c r="CHI145" s="1028"/>
      <c r="CHJ145" s="1028"/>
      <c r="CHK145" s="1028"/>
      <c r="CHL145" s="1028"/>
      <c r="CHM145" s="1028"/>
      <c r="CHN145" s="1028"/>
      <c r="CHO145" s="1028"/>
      <c r="CHP145" s="1028"/>
      <c r="CHQ145" s="1028"/>
      <c r="CHR145" s="1028"/>
      <c r="CHS145" s="1028"/>
      <c r="CHT145" s="1028"/>
      <c r="CHU145" s="1028"/>
      <c r="CHV145" s="1028"/>
      <c r="CHW145" s="1028"/>
      <c r="CHX145" s="1028"/>
      <c r="CHY145" s="1028"/>
      <c r="CHZ145" s="1028"/>
      <c r="CIA145" s="1028"/>
      <c r="CIB145" s="1028"/>
      <c r="CIC145" s="1028"/>
      <c r="CID145" s="1028"/>
      <c r="CIE145" s="1028"/>
      <c r="CIF145" s="1028"/>
      <c r="CIG145" s="1028"/>
      <c r="CIH145" s="1028"/>
      <c r="CII145" s="1028"/>
      <c r="CIJ145" s="1028"/>
      <c r="CIK145" s="1028"/>
      <c r="CIL145" s="1028"/>
      <c r="CIM145" s="1028"/>
      <c r="CIN145" s="1028"/>
      <c r="CIO145" s="1028"/>
      <c r="CIP145" s="1028"/>
      <c r="CIQ145" s="1028"/>
      <c r="CIR145" s="1028"/>
      <c r="CIS145" s="1028"/>
      <c r="CIT145" s="1028"/>
      <c r="CIU145" s="1028"/>
      <c r="CIV145" s="1028"/>
      <c r="CIW145" s="1028"/>
      <c r="CIX145" s="1028"/>
      <c r="CIY145" s="1028"/>
      <c r="CIZ145" s="1028"/>
      <c r="CJA145" s="1028"/>
      <c r="CJB145" s="1028"/>
      <c r="CJC145" s="1028"/>
      <c r="CJD145" s="1028"/>
      <c r="CJE145" s="1028"/>
      <c r="CJF145" s="1028"/>
      <c r="CJG145" s="1028"/>
      <c r="CJH145" s="1028"/>
      <c r="CJI145" s="1028"/>
      <c r="CJJ145" s="1028"/>
      <c r="CJK145" s="1028"/>
      <c r="CJL145" s="1028"/>
      <c r="CJM145" s="1028"/>
      <c r="CJN145" s="1028"/>
      <c r="CJO145" s="1028"/>
      <c r="CJP145" s="1028"/>
      <c r="CJQ145" s="1028"/>
      <c r="CJR145" s="1028"/>
      <c r="CJS145" s="1028"/>
      <c r="CJT145" s="1028"/>
      <c r="CJU145" s="1028"/>
      <c r="CJV145" s="1028"/>
      <c r="CJW145" s="1028"/>
      <c r="CJX145" s="1028"/>
      <c r="CJY145" s="1028"/>
      <c r="CJZ145" s="1028"/>
      <c r="CKA145" s="1028"/>
      <c r="CKB145" s="1028"/>
      <c r="CKC145" s="1028"/>
      <c r="CKD145" s="1028"/>
      <c r="CKE145" s="1028"/>
      <c r="CKF145" s="1028"/>
      <c r="CKG145" s="1028"/>
      <c r="CKH145" s="1028"/>
      <c r="CKI145" s="1028"/>
      <c r="CKJ145" s="1028"/>
      <c r="CKK145" s="1028"/>
      <c r="CKL145" s="1028"/>
      <c r="CKM145" s="1028"/>
      <c r="CKN145" s="1028"/>
      <c r="CKO145" s="1028"/>
      <c r="CKP145" s="1028"/>
      <c r="CKQ145" s="1028"/>
      <c r="CKR145" s="1028"/>
      <c r="CKS145" s="1028"/>
      <c r="CKT145" s="1028"/>
      <c r="CKU145" s="1028"/>
      <c r="CKV145" s="1028"/>
      <c r="CKW145" s="1028"/>
      <c r="CKX145" s="1028"/>
      <c r="CKY145" s="1028"/>
      <c r="CKZ145" s="1028"/>
      <c r="CLA145" s="1028"/>
      <c r="CLB145" s="1028"/>
      <c r="CLC145" s="1028"/>
      <c r="CLD145" s="1028"/>
      <c r="CLE145" s="1028"/>
      <c r="CLF145" s="1028"/>
      <c r="CLG145" s="1028"/>
      <c r="CLH145" s="1028"/>
      <c r="CLI145" s="1028"/>
      <c r="CLJ145" s="1028"/>
      <c r="CLK145" s="1028"/>
      <c r="CLL145" s="1028"/>
      <c r="CLM145" s="1028"/>
      <c r="CLN145" s="1028"/>
      <c r="CLO145" s="1028"/>
      <c r="CLP145" s="1028"/>
      <c r="CLQ145" s="1028"/>
      <c r="CLR145" s="1028"/>
      <c r="CLS145" s="1028"/>
      <c r="CLT145" s="1028"/>
      <c r="CLU145" s="1028"/>
      <c r="CLV145" s="1028"/>
      <c r="CLW145" s="1028"/>
      <c r="CLX145" s="1028"/>
      <c r="CLY145" s="1028"/>
      <c r="CLZ145" s="1028"/>
      <c r="CMA145" s="1028"/>
      <c r="CMB145" s="1028"/>
      <c r="CMC145" s="1028"/>
      <c r="CMD145" s="1028"/>
      <c r="CME145" s="1028"/>
      <c r="CMF145" s="1028"/>
      <c r="CMG145" s="1028"/>
      <c r="CMH145" s="1028"/>
      <c r="CMI145" s="1028"/>
      <c r="CMJ145" s="1028"/>
      <c r="CMK145" s="1028"/>
      <c r="CML145" s="1028"/>
      <c r="CMM145" s="1028"/>
      <c r="CMN145" s="1028"/>
      <c r="CMO145" s="1028"/>
      <c r="CMP145" s="1028"/>
      <c r="CMQ145" s="1028"/>
      <c r="CMR145" s="1028"/>
      <c r="CMS145" s="1028"/>
      <c r="CMT145" s="1028"/>
      <c r="CMU145" s="1028"/>
      <c r="CMV145" s="1028"/>
      <c r="CMW145" s="1028"/>
      <c r="CMX145" s="1028"/>
      <c r="CMY145" s="1028"/>
      <c r="CMZ145" s="1028"/>
      <c r="CNA145" s="1028"/>
      <c r="CNB145" s="1028"/>
      <c r="CNC145" s="1028"/>
      <c r="CND145" s="1028"/>
      <c r="CNE145" s="1028"/>
      <c r="CNF145" s="1028"/>
      <c r="CNG145" s="1028"/>
      <c r="CNH145" s="1028"/>
      <c r="CNI145" s="1028"/>
      <c r="CNJ145" s="1028"/>
      <c r="CNK145" s="1028"/>
      <c r="CNL145" s="1028"/>
      <c r="CNM145" s="1028"/>
      <c r="CNN145" s="1028"/>
      <c r="CNO145" s="1028"/>
      <c r="CNP145" s="1028"/>
      <c r="CNQ145" s="1028"/>
      <c r="CNR145" s="1028"/>
      <c r="CNS145" s="1028"/>
      <c r="CNT145" s="1028"/>
      <c r="CNU145" s="1028"/>
      <c r="CNV145" s="1028"/>
      <c r="CNW145" s="1028"/>
      <c r="CNX145" s="1028"/>
      <c r="CNY145" s="1028"/>
      <c r="CNZ145" s="1028"/>
      <c r="COA145" s="1028"/>
      <c r="COB145" s="1028"/>
      <c r="COC145" s="1028"/>
      <c r="COD145" s="1028"/>
      <c r="COE145" s="1028"/>
      <c r="COF145" s="1028"/>
      <c r="COG145" s="1028"/>
      <c r="COH145" s="1028"/>
      <c r="COI145" s="1028"/>
      <c r="COJ145" s="1028"/>
      <c r="COK145" s="1028"/>
      <c r="COL145" s="1028"/>
      <c r="COM145" s="1028"/>
      <c r="CON145" s="1028"/>
      <c r="COO145" s="1028"/>
      <c r="COP145" s="1028"/>
      <c r="COQ145" s="1028"/>
      <c r="COR145" s="1028"/>
      <c r="COS145" s="1028"/>
      <c r="COT145" s="1028"/>
      <c r="COU145" s="1028"/>
      <c r="COV145" s="1028"/>
      <c r="COW145" s="1028"/>
      <c r="COX145" s="1028"/>
      <c r="COY145" s="1028"/>
      <c r="COZ145" s="1028"/>
      <c r="CPA145" s="1028"/>
      <c r="CPB145" s="1028"/>
      <c r="CPC145" s="1028"/>
      <c r="CPD145" s="1028"/>
      <c r="CPE145" s="1028"/>
      <c r="CPF145" s="1028"/>
      <c r="CPG145" s="1028"/>
      <c r="CPH145" s="1028"/>
      <c r="CPI145" s="1028"/>
      <c r="CPJ145" s="1028"/>
      <c r="CPK145" s="1028"/>
      <c r="CPL145" s="1028"/>
      <c r="CPM145" s="1028"/>
      <c r="CPN145" s="1028"/>
      <c r="CPO145" s="1028"/>
      <c r="CPP145" s="1028"/>
      <c r="CPQ145" s="1028"/>
      <c r="CPR145" s="1028"/>
      <c r="CPS145" s="1028"/>
      <c r="CPT145" s="1028"/>
      <c r="CPU145" s="1028"/>
      <c r="CPV145" s="1028"/>
      <c r="CPW145" s="1028"/>
      <c r="CPX145" s="1028"/>
      <c r="CPY145" s="1028"/>
      <c r="CPZ145" s="1028"/>
      <c r="CQA145" s="1028"/>
      <c r="CQB145" s="1028"/>
      <c r="CQC145" s="1028"/>
      <c r="CQD145" s="1028"/>
      <c r="CQE145" s="1028"/>
      <c r="CQF145" s="1028"/>
      <c r="CQG145" s="1028"/>
      <c r="CQH145" s="1028"/>
      <c r="CQI145" s="1028"/>
      <c r="CQJ145" s="1028"/>
      <c r="CQK145" s="1028"/>
      <c r="CQL145" s="1028"/>
      <c r="CQM145" s="1028"/>
      <c r="CQN145" s="1028"/>
      <c r="CQO145" s="1028"/>
      <c r="CQP145" s="1028"/>
      <c r="CQQ145" s="1028"/>
      <c r="CQR145" s="1028"/>
      <c r="CQS145" s="1028"/>
      <c r="CQT145" s="1028"/>
      <c r="CQU145" s="1028"/>
      <c r="CQV145" s="1028"/>
      <c r="CQW145" s="1028"/>
      <c r="CQX145" s="1028"/>
      <c r="CQY145" s="1028"/>
      <c r="CQZ145" s="1028"/>
      <c r="CRA145" s="1028"/>
      <c r="CRB145" s="1028"/>
      <c r="CRC145" s="1028"/>
      <c r="CRD145" s="1028"/>
      <c r="CRE145" s="1028"/>
      <c r="CRF145" s="1028"/>
      <c r="CRG145" s="1028"/>
      <c r="CRH145" s="1028"/>
      <c r="CRI145" s="1028"/>
      <c r="CRJ145" s="1028"/>
      <c r="CRK145" s="1028"/>
      <c r="CRL145" s="1028"/>
      <c r="CRM145" s="1028"/>
      <c r="CRN145" s="1028"/>
      <c r="CRO145" s="1028"/>
      <c r="CRP145" s="1028"/>
      <c r="CRQ145" s="1028"/>
      <c r="CRR145" s="1028"/>
      <c r="CRS145" s="1028"/>
      <c r="CRT145" s="1028"/>
      <c r="CRU145" s="1028"/>
      <c r="CRV145" s="1028"/>
      <c r="CRW145" s="1028"/>
      <c r="CRX145" s="1028"/>
      <c r="CRY145" s="1028"/>
      <c r="CRZ145" s="1028"/>
      <c r="CSA145" s="1028"/>
      <c r="CSB145" s="1028"/>
      <c r="CSC145" s="1028"/>
      <c r="CSD145" s="1028"/>
      <c r="CSE145" s="1028"/>
      <c r="CSF145" s="1028"/>
      <c r="CSG145" s="1028"/>
      <c r="CSH145" s="1028"/>
      <c r="CSI145" s="1028"/>
      <c r="CSJ145" s="1028"/>
      <c r="CSK145" s="1028"/>
      <c r="CSL145" s="1028"/>
      <c r="CSM145" s="1028"/>
      <c r="CSN145" s="1028"/>
      <c r="CSO145" s="1028"/>
      <c r="CSP145" s="1028"/>
      <c r="CSQ145" s="1028"/>
      <c r="CSR145" s="1028"/>
      <c r="CSS145" s="1028"/>
      <c r="CST145" s="1028"/>
      <c r="CSU145" s="1028"/>
      <c r="CSV145" s="1028"/>
      <c r="CSW145" s="1028"/>
      <c r="CSX145" s="1028"/>
      <c r="CSY145" s="1028"/>
      <c r="CSZ145" s="1028"/>
      <c r="CTA145" s="1028"/>
      <c r="CTB145" s="1028"/>
      <c r="CTC145" s="1028"/>
      <c r="CTD145" s="1028"/>
      <c r="CTE145" s="1028"/>
    </row>
    <row r="146" spans="1:2553" s="1029" customFormat="1" ht="12" customHeight="1" x14ac:dyDescent="0.2">
      <c r="A146" s="1362"/>
      <c r="B146" s="1024" t="s">
        <v>2899</v>
      </c>
      <c r="C146" s="1025"/>
      <c r="D146" s="1025" t="s">
        <v>1800</v>
      </c>
      <c r="E146" s="1025" t="s">
        <v>5</v>
      </c>
      <c r="F146" s="1025" t="s">
        <v>2361</v>
      </c>
      <c r="G146" s="1025">
        <v>15.152812000000001</v>
      </c>
      <c r="H146" s="1025">
        <v>106.718453</v>
      </c>
      <c r="I146" s="1025" t="s">
        <v>2969</v>
      </c>
      <c r="J146" s="1025" t="s">
        <v>2974</v>
      </c>
      <c r="K146" s="987" t="s">
        <v>11</v>
      </c>
      <c r="L146" s="987" t="s">
        <v>3</v>
      </c>
      <c r="M146" s="1025">
        <v>2013</v>
      </c>
      <c r="N146" s="1123">
        <v>14.8</v>
      </c>
      <c r="O146" s="1026">
        <v>80</v>
      </c>
      <c r="P146" s="1025" t="s">
        <v>0</v>
      </c>
      <c r="Q146" s="1025">
        <v>7</v>
      </c>
      <c r="R146" s="1026">
        <v>100</v>
      </c>
      <c r="S146" s="1145">
        <v>0.21</v>
      </c>
      <c r="T146" s="1025">
        <v>0.06</v>
      </c>
      <c r="U146" s="1025"/>
      <c r="V146" s="1026">
        <v>36.86</v>
      </c>
      <c r="W146" s="1025"/>
      <c r="X146" s="1025">
        <v>100</v>
      </c>
      <c r="Y146" s="1025">
        <v>0</v>
      </c>
      <c r="Z146" s="1025">
        <v>0</v>
      </c>
      <c r="AA146" s="1025">
        <v>0</v>
      </c>
      <c r="AB146" s="1025">
        <v>0</v>
      </c>
      <c r="AC146" s="1025">
        <v>0</v>
      </c>
      <c r="AD146" s="1025">
        <v>0</v>
      </c>
      <c r="AE146" s="1025"/>
      <c r="AF146" s="1025"/>
      <c r="AG146" s="1025" t="s">
        <v>2896</v>
      </c>
      <c r="AH146" s="1176" t="s">
        <v>3152</v>
      </c>
      <c r="AI146" s="1027" t="s">
        <v>3154</v>
      </c>
      <c r="AJ146" s="1028"/>
      <c r="AK146" s="1028"/>
      <c r="AL146" s="1028"/>
      <c r="AM146" s="1028"/>
      <c r="AN146" s="1028"/>
      <c r="AO146" s="1028"/>
      <c r="AP146" s="1028"/>
      <c r="AQ146" s="1028"/>
      <c r="AR146" s="1028"/>
      <c r="AS146" s="1028"/>
      <c r="AT146" s="1028"/>
      <c r="AU146" s="1028"/>
      <c r="AV146" s="1028"/>
      <c r="AW146" s="1028"/>
      <c r="AX146" s="1028"/>
      <c r="AY146" s="1028"/>
      <c r="AZ146" s="1028"/>
      <c r="BA146" s="1028"/>
      <c r="BB146" s="1028"/>
      <c r="BC146" s="1028"/>
      <c r="BD146" s="1028"/>
      <c r="BE146" s="1028"/>
      <c r="BF146" s="1028"/>
      <c r="BG146" s="1028"/>
      <c r="BH146" s="1028"/>
      <c r="BI146" s="1028"/>
      <c r="BJ146" s="1028"/>
      <c r="BK146" s="1028"/>
      <c r="BL146" s="1028"/>
      <c r="BM146" s="1028"/>
      <c r="BN146" s="1028"/>
      <c r="BO146" s="1028"/>
      <c r="BP146" s="1028"/>
      <c r="BQ146" s="1028"/>
      <c r="BR146" s="1028"/>
      <c r="BS146" s="1028"/>
      <c r="BT146" s="1028"/>
      <c r="BU146" s="1028"/>
      <c r="BV146" s="1028"/>
      <c r="BW146" s="1028"/>
      <c r="BX146" s="1028"/>
      <c r="BY146" s="1028"/>
      <c r="BZ146" s="1028"/>
      <c r="CA146" s="1028"/>
      <c r="CB146" s="1028"/>
      <c r="CC146" s="1028"/>
      <c r="CD146" s="1028"/>
      <c r="CE146" s="1028"/>
      <c r="CF146" s="1028"/>
      <c r="CG146" s="1028"/>
      <c r="CH146" s="1028"/>
      <c r="CI146" s="1028"/>
      <c r="CJ146" s="1028"/>
      <c r="CK146" s="1028"/>
      <c r="CL146" s="1028"/>
      <c r="CM146" s="1028"/>
      <c r="CN146" s="1028"/>
      <c r="CO146" s="1028"/>
      <c r="CP146" s="1028"/>
      <c r="CQ146" s="1028"/>
      <c r="CR146" s="1028"/>
      <c r="CS146" s="1028"/>
      <c r="CT146" s="1028"/>
      <c r="CU146" s="1028"/>
      <c r="CV146" s="1028"/>
      <c r="CW146" s="1028"/>
      <c r="CX146" s="1028"/>
      <c r="CY146" s="1028"/>
      <c r="CZ146" s="1028"/>
      <c r="DA146" s="1028"/>
      <c r="DB146" s="1028"/>
      <c r="DC146" s="1028"/>
      <c r="DD146" s="1028"/>
      <c r="DE146" s="1028"/>
      <c r="DF146" s="1028"/>
      <c r="DG146" s="1028"/>
      <c r="DH146" s="1028"/>
      <c r="DI146" s="1028"/>
      <c r="DJ146" s="1028"/>
      <c r="DK146" s="1028"/>
      <c r="DL146" s="1028"/>
      <c r="DM146" s="1028"/>
      <c r="DN146" s="1028"/>
      <c r="DO146" s="1028"/>
      <c r="DP146" s="1028"/>
      <c r="DQ146" s="1028"/>
      <c r="DR146" s="1028"/>
      <c r="DS146" s="1028"/>
      <c r="DT146" s="1028"/>
      <c r="DU146" s="1028"/>
      <c r="DV146" s="1028"/>
      <c r="DW146" s="1028"/>
      <c r="DX146" s="1028"/>
      <c r="DY146" s="1028"/>
      <c r="DZ146" s="1028"/>
      <c r="EA146" s="1028"/>
      <c r="EB146" s="1028"/>
      <c r="EC146" s="1028"/>
      <c r="ED146" s="1028"/>
      <c r="EE146" s="1028"/>
      <c r="EF146" s="1028"/>
      <c r="EG146" s="1028"/>
      <c r="EH146" s="1028"/>
      <c r="EI146" s="1028"/>
      <c r="EJ146" s="1028"/>
      <c r="EK146" s="1028"/>
      <c r="EL146" s="1028"/>
      <c r="EM146" s="1028"/>
      <c r="EN146" s="1028"/>
      <c r="EO146" s="1028"/>
      <c r="EP146" s="1028"/>
      <c r="EQ146" s="1028"/>
      <c r="ER146" s="1028"/>
      <c r="ES146" s="1028"/>
      <c r="ET146" s="1028"/>
      <c r="EU146" s="1028"/>
      <c r="EV146" s="1028"/>
      <c r="EW146" s="1028"/>
      <c r="EX146" s="1028"/>
      <c r="EY146" s="1028"/>
      <c r="EZ146" s="1028"/>
      <c r="FA146" s="1028"/>
      <c r="FB146" s="1028"/>
      <c r="FC146" s="1028"/>
      <c r="FD146" s="1028"/>
      <c r="FE146" s="1028"/>
      <c r="FF146" s="1028"/>
      <c r="FG146" s="1028"/>
      <c r="FH146" s="1028"/>
      <c r="FI146" s="1028"/>
      <c r="FJ146" s="1028"/>
      <c r="FK146" s="1028"/>
      <c r="FL146" s="1028"/>
      <c r="FM146" s="1028"/>
      <c r="FN146" s="1028"/>
      <c r="FO146" s="1028"/>
      <c r="FP146" s="1028"/>
      <c r="FQ146" s="1028"/>
      <c r="FR146" s="1028"/>
      <c r="FS146" s="1028"/>
      <c r="FT146" s="1028"/>
      <c r="FU146" s="1028"/>
      <c r="FV146" s="1028"/>
      <c r="FW146" s="1028"/>
      <c r="FX146" s="1028"/>
      <c r="FY146" s="1028"/>
      <c r="FZ146" s="1028"/>
      <c r="GA146" s="1028"/>
      <c r="GB146" s="1028"/>
      <c r="GC146" s="1028"/>
      <c r="GD146" s="1028"/>
      <c r="GE146" s="1028"/>
      <c r="GF146" s="1028"/>
      <c r="GG146" s="1028"/>
      <c r="GH146" s="1028"/>
      <c r="GI146" s="1028"/>
      <c r="GJ146" s="1028"/>
      <c r="GK146" s="1028"/>
      <c r="GL146" s="1028"/>
      <c r="GM146" s="1028"/>
      <c r="GN146" s="1028"/>
      <c r="GO146" s="1028"/>
      <c r="GP146" s="1028"/>
      <c r="GQ146" s="1028"/>
      <c r="GR146" s="1028"/>
      <c r="GS146" s="1028"/>
      <c r="GT146" s="1028"/>
      <c r="GU146" s="1028"/>
      <c r="GV146" s="1028"/>
      <c r="GW146" s="1028"/>
      <c r="GX146" s="1028"/>
      <c r="GY146" s="1028"/>
      <c r="GZ146" s="1028"/>
      <c r="HA146" s="1028"/>
      <c r="HB146" s="1028"/>
      <c r="HC146" s="1028"/>
      <c r="HD146" s="1028"/>
      <c r="HE146" s="1028"/>
      <c r="HF146" s="1028"/>
      <c r="HG146" s="1028"/>
      <c r="HH146" s="1028"/>
      <c r="HI146" s="1028"/>
      <c r="HJ146" s="1028"/>
      <c r="HK146" s="1028"/>
      <c r="HL146" s="1028"/>
      <c r="HM146" s="1028"/>
      <c r="HN146" s="1028"/>
      <c r="HO146" s="1028"/>
      <c r="HP146" s="1028"/>
      <c r="HQ146" s="1028"/>
      <c r="HR146" s="1028"/>
      <c r="HS146" s="1028"/>
      <c r="HT146" s="1028"/>
      <c r="HU146" s="1028"/>
      <c r="HV146" s="1028"/>
      <c r="HW146" s="1028"/>
      <c r="HX146" s="1028"/>
      <c r="HY146" s="1028"/>
      <c r="HZ146" s="1028"/>
      <c r="IA146" s="1028"/>
      <c r="IB146" s="1028"/>
      <c r="IC146" s="1028"/>
      <c r="ID146" s="1028"/>
      <c r="IE146" s="1028"/>
      <c r="IF146" s="1028"/>
      <c r="IG146" s="1028"/>
      <c r="IH146" s="1028"/>
      <c r="II146" s="1028"/>
      <c r="IJ146" s="1028"/>
      <c r="IK146" s="1028"/>
      <c r="IL146" s="1028"/>
      <c r="IM146" s="1028"/>
      <c r="IN146" s="1028"/>
      <c r="IO146" s="1028"/>
      <c r="IP146" s="1028"/>
      <c r="IQ146" s="1028"/>
      <c r="IR146" s="1028"/>
      <c r="IS146" s="1028"/>
      <c r="IT146" s="1028"/>
      <c r="IU146" s="1028"/>
      <c r="IV146" s="1028"/>
      <c r="IW146" s="1028"/>
      <c r="IX146" s="1028"/>
      <c r="IY146" s="1028"/>
      <c r="IZ146" s="1028"/>
      <c r="JA146" s="1028"/>
      <c r="JB146" s="1028"/>
      <c r="JC146" s="1028"/>
      <c r="JD146" s="1028"/>
      <c r="JE146" s="1028"/>
      <c r="JF146" s="1028"/>
      <c r="JG146" s="1028"/>
      <c r="JH146" s="1028"/>
      <c r="JI146" s="1028"/>
      <c r="JJ146" s="1028"/>
      <c r="JK146" s="1028"/>
      <c r="JL146" s="1028"/>
      <c r="JM146" s="1028"/>
      <c r="JN146" s="1028"/>
      <c r="JO146" s="1028"/>
      <c r="JP146" s="1028"/>
      <c r="JQ146" s="1028"/>
      <c r="JR146" s="1028"/>
      <c r="JS146" s="1028"/>
      <c r="JT146" s="1028"/>
      <c r="JU146" s="1028"/>
      <c r="JV146" s="1028"/>
      <c r="JW146" s="1028"/>
      <c r="JX146" s="1028"/>
      <c r="JY146" s="1028"/>
      <c r="JZ146" s="1028"/>
      <c r="KA146" s="1028"/>
      <c r="KB146" s="1028"/>
      <c r="KC146" s="1028"/>
      <c r="KD146" s="1028"/>
      <c r="KE146" s="1028"/>
      <c r="KF146" s="1028"/>
      <c r="KG146" s="1028"/>
      <c r="KH146" s="1028"/>
      <c r="KI146" s="1028"/>
      <c r="KJ146" s="1028"/>
      <c r="KK146" s="1028"/>
      <c r="KL146" s="1028"/>
      <c r="KM146" s="1028"/>
      <c r="KN146" s="1028"/>
      <c r="KO146" s="1028"/>
      <c r="KP146" s="1028"/>
      <c r="KQ146" s="1028"/>
      <c r="KR146" s="1028"/>
      <c r="KS146" s="1028"/>
      <c r="KT146" s="1028"/>
      <c r="KU146" s="1028"/>
      <c r="KV146" s="1028"/>
      <c r="KW146" s="1028"/>
      <c r="KX146" s="1028"/>
      <c r="KY146" s="1028"/>
      <c r="KZ146" s="1028"/>
      <c r="LA146" s="1028"/>
      <c r="LB146" s="1028"/>
      <c r="LC146" s="1028"/>
      <c r="LD146" s="1028"/>
      <c r="LE146" s="1028"/>
      <c r="LF146" s="1028"/>
      <c r="LG146" s="1028"/>
      <c r="LH146" s="1028"/>
      <c r="LI146" s="1028"/>
      <c r="LJ146" s="1028"/>
      <c r="LK146" s="1028"/>
      <c r="LL146" s="1028"/>
      <c r="LM146" s="1028"/>
      <c r="LN146" s="1028"/>
      <c r="LO146" s="1028"/>
      <c r="LP146" s="1028"/>
      <c r="LQ146" s="1028"/>
      <c r="LR146" s="1028"/>
      <c r="LS146" s="1028"/>
      <c r="LT146" s="1028"/>
      <c r="LU146" s="1028"/>
      <c r="LV146" s="1028"/>
      <c r="LW146" s="1028"/>
      <c r="LX146" s="1028"/>
      <c r="LY146" s="1028"/>
      <c r="LZ146" s="1028"/>
      <c r="MA146" s="1028"/>
      <c r="MB146" s="1028"/>
      <c r="MC146" s="1028"/>
      <c r="MD146" s="1028"/>
      <c r="ME146" s="1028"/>
      <c r="MF146" s="1028"/>
      <c r="MG146" s="1028"/>
      <c r="MH146" s="1028"/>
      <c r="MI146" s="1028"/>
      <c r="MJ146" s="1028"/>
      <c r="MK146" s="1028"/>
      <c r="ML146" s="1028"/>
      <c r="MM146" s="1028"/>
      <c r="MN146" s="1028"/>
      <c r="MO146" s="1028"/>
      <c r="MP146" s="1028"/>
      <c r="MQ146" s="1028"/>
      <c r="MR146" s="1028"/>
      <c r="MS146" s="1028"/>
      <c r="MT146" s="1028"/>
      <c r="MU146" s="1028"/>
      <c r="MV146" s="1028"/>
      <c r="MW146" s="1028"/>
      <c r="MX146" s="1028"/>
      <c r="MY146" s="1028"/>
      <c r="MZ146" s="1028"/>
      <c r="NA146" s="1028"/>
      <c r="NB146" s="1028"/>
      <c r="NC146" s="1028"/>
      <c r="ND146" s="1028"/>
      <c r="NE146" s="1028"/>
      <c r="NF146" s="1028"/>
      <c r="NG146" s="1028"/>
      <c r="NH146" s="1028"/>
      <c r="NI146" s="1028"/>
      <c r="NJ146" s="1028"/>
      <c r="NK146" s="1028"/>
      <c r="NL146" s="1028"/>
      <c r="NM146" s="1028"/>
      <c r="NN146" s="1028"/>
      <c r="NO146" s="1028"/>
      <c r="NP146" s="1028"/>
      <c r="NQ146" s="1028"/>
      <c r="NR146" s="1028"/>
      <c r="NS146" s="1028"/>
      <c r="NT146" s="1028"/>
      <c r="NU146" s="1028"/>
      <c r="NV146" s="1028"/>
      <c r="NW146" s="1028"/>
      <c r="NX146" s="1028"/>
      <c r="NY146" s="1028"/>
      <c r="NZ146" s="1028"/>
      <c r="OA146" s="1028"/>
      <c r="OB146" s="1028"/>
      <c r="OC146" s="1028"/>
      <c r="OD146" s="1028"/>
      <c r="OE146" s="1028"/>
      <c r="OF146" s="1028"/>
      <c r="OG146" s="1028"/>
      <c r="OH146" s="1028"/>
      <c r="OI146" s="1028"/>
      <c r="OJ146" s="1028"/>
      <c r="OK146" s="1028"/>
      <c r="OL146" s="1028"/>
      <c r="OM146" s="1028"/>
      <c r="ON146" s="1028"/>
      <c r="OO146" s="1028"/>
      <c r="OP146" s="1028"/>
      <c r="OQ146" s="1028"/>
      <c r="OR146" s="1028"/>
      <c r="OS146" s="1028"/>
      <c r="OT146" s="1028"/>
      <c r="OU146" s="1028"/>
      <c r="OV146" s="1028"/>
      <c r="OW146" s="1028"/>
      <c r="OX146" s="1028"/>
      <c r="OY146" s="1028"/>
      <c r="OZ146" s="1028"/>
      <c r="PA146" s="1028"/>
      <c r="PB146" s="1028"/>
      <c r="PC146" s="1028"/>
      <c r="PD146" s="1028"/>
      <c r="PE146" s="1028"/>
      <c r="PF146" s="1028"/>
      <c r="PG146" s="1028"/>
      <c r="PH146" s="1028"/>
      <c r="PI146" s="1028"/>
      <c r="PJ146" s="1028"/>
      <c r="PK146" s="1028"/>
      <c r="PL146" s="1028"/>
      <c r="PM146" s="1028"/>
      <c r="PN146" s="1028"/>
      <c r="PO146" s="1028"/>
      <c r="PP146" s="1028"/>
      <c r="PQ146" s="1028"/>
      <c r="PR146" s="1028"/>
      <c r="PS146" s="1028"/>
      <c r="PT146" s="1028"/>
      <c r="PU146" s="1028"/>
      <c r="PV146" s="1028"/>
      <c r="PW146" s="1028"/>
      <c r="PX146" s="1028"/>
      <c r="PY146" s="1028"/>
      <c r="PZ146" s="1028"/>
      <c r="QA146" s="1028"/>
      <c r="QB146" s="1028"/>
      <c r="QC146" s="1028"/>
      <c r="QD146" s="1028"/>
      <c r="QE146" s="1028"/>
      <c r="QF146" s="1028"/>
      <c r="QG146" s="1028"/>
      <c r="QH146" s="1028"/>
      <c r="QI146" s="1028"/>
      <c r="QJ146" s="1028"/>
      <c r="QK146" s="1028"/>
      <c r="QL146" s="1028"/>
      <c r="QM146" s="1028"/>
      <c r="QN146" s="1028"/>
      <c r="QO146" s="1028"/>
      <c r="QP146" s="1028"/>
      <c r="QQ146" s="1028"/>
      <c r="QR146" s="1028"/>
      <c r="QS146" s="1028"/>
      <c r="QT146" s="1028"/>
      <c r="QU146" s="1028"/>
      <c r="QV146" s="1028"/>
      <c r="QW146" s="1028"/>
      <c r="QX146" s="1028"/>
      <c r="QY146" s="1028"/>
      <c r="QZ146" s="1028"/>
      <c r="RA146" s="1028"/>
      <c r="RB146" s="1028"/>
      <c r="RC146" s="1028"/>
      <c r="RD146" s="1028"/>
      <c r="RE146" s="1028"/>
      <c r="RF146" s="1028"/>
      <c r="RG146" s="1028"/>
      <c r="RH146" s="1028"/>
      <c r="RI146" s="1028"/>
      <c r="RJ146" s="1028"/>
      <c r="RK146" s="1028"/>
      <c r="RL146" s="1028"/>
      <c r="RM146" s="1028"/>
      <c r="RN146" s="1028"/>
      <c r="RO146" s="1028"/>
      <c r="RP146" s="1028"/>
      <c r="RQ146" s="1028"/>
      <c r="RR146" s="1028"/>
      <c r="RS146" s="1028"/>
      <c r="RT146" s="1028"/>
      <c r="RU146" s="1028"/>
      <c r="RV146" s="1028"/>
      <c r="RW146" s="1028"/>
      <c r="RX146" s="1028"/>
      <c r="RY146" s="1028"/>
      <c r="RZ146" s="1028"/>
      <c r="SA146" s="1028"/>
      <c r="SB146" s="1028"/>
      <c r="SC146" s="1028"/>
      <c r="SD146" s="1028"/>
      <c r="SE146" s="1028"/>
      <c r="SF146" s="1028"/>
      <c r="SG146" s="1028"/>
      <c r="SH146" s="1028"/>
      <c r="SI146" s="1028"/>
      <c r="SJ146" s="1028"/>
      <c r="SK146" s="1028"/>
      <c r="SL146" s="1028"/>
      <c r="SM146" s="1028"/>
      <c r="SN146" s="1028"/>
      <c r="SO146" s="1028"/>
      <c r="SP146" s="1028"/>
      <c r="SQ146" s="1028"/>
      <c r="SR146" s="1028"/>
      <c r="SS146" s="1028"/>
      <c r="ST146" s="1028"/>
      <c r="SU146" s="1028"/>
      <c r="SV146" s="1028"/>
      <c r="SW146" s="1028"/>
      <c r="SX146" s="1028"/>
      <c r="SY146" s="1028"/>
      <c r="SZ146" s="1028"/>
      <c r="TA146" s="1028"/>
      <c r="TB146" s="1028"/>
      <c r="TC146" s="1028"/>
      <c r="TD146" s="1028"/>
      <c r="TE146" s="1028"/>
      <c r="TF146" s="1028"/>
      <c r="TG146" s="1028"/>
      <c r="TH146" s="1028"/>
      <c r="TI146" s="1028"/>
      <c r="TJ146" s="1028"/>
      <c r="TK146" s="1028"/>
      <c r="TL146" s="1028"/>
      <c r="TM146" s="1028"/>
      <c r="TN146" s="1028"/>
      <c r="TO146" s="1028"/>
      <c r="TP146" s="1028"/>
      <c r="TQ146" s="1028"/>
      <c r="TR146" s="1028"/>
      <c r="TS146" s="1028"/>
      <c r="TT146" s="1028"/>
      <c r="TU146" s="1028"/>
      <c r="TV146" s="1028"/>
      <c r="TW146" s="1028"/>
      <c r="TX146" s="1028"/>
      <c r="TY146" s="1028"/>
      <c r="TZ146" s="1028"/>
      <c r="UA146" s="1028"/>
      <c r="UB146" s="1028"/>
      <c r="UC146" s="1028"/>
      <c r="UD146" s="1028"/>
      <c r="UE146" s="1028"/>
      <c r="UF146" s="1028"/>
      <c r="UG146" s="1028"/>
      <c r="UH146" s="1028"/>
      <c r="UI146" s="1028"/>
      <c r="UJ146" s="1028"/>
      <c r="UK146" s="1028"/>
      <c r="UL146" s="1028"/>
      <c r="UM146" s="1028"/>
      <c r="UN146" s="1028"/>
      <c r="UO146" s="1028"/>
      <c r="UP146" s="1028"/>
      <c r="UQ146" s="1028"/>
      <c r="UR146" s="1028"/>
      <c r="US146" s="1028"/>
      <c r="UT146" s="1028"/>
      <c r="UU146" s="1028"/>
      <c r="UV146" s="1028"/>
      <c r="UW146" s="1028"/>
      <c r="UX146" s="1028"/>
      <c r="UY146" s="1028"/>
      <c r="UZ146" s="1028"/>
      <c r="VA146" s="1028"/>
      <c r="VB146" s="1028"/>
      <c r="VC146" s="1028"/>
      <c r="VD146" s="1028"/>
      <c r="VE146" s="1028"/>
      <c r="VF146" s="1028"/>
      <c r="VG146" s="1028"/>
      <c r="VH146" s="1028"/>
      <c r="VI146" s="1028"/>
      <c r="VJ146" s="1028"/>
      <c r="VK146" s="1028"/>
      <c r="VL146" s="1028"/>
      <c r="VM146" s="1028"/>
      <c r="VN146" s="1028"/>
      <c r="VO146" s="1028"/>
      <c r="VP146" s="1028"/>
      <c r="VQ146" s="1028"/>
      <c r="VR146" s="1028"/>
      <c r="VS146" s="1028"/>
      <c r="VT146" s="1028"/>
      <c r="VU146" s="1028"/>
      <c r="VV146" s="1028"/>
      <c r="VW146" s="1028"/>
      <c r="VX146" s="1028"/>
      <c r="VY146" s="1028"/>
      <c r="VZ146" s="1028"/>
      <c r="WA146" s="1028"/>
      <c r="WB146" s="1028"/>
      <c r="WC146" s="1028"/>
      <c r="WD146" s="1028"/>
      <c r="WE146" s="1028"/>
      <c r="WF146" s="1028"/>
      <c r="WG146" s="1028"/>
      <c r="WH146" s="1028"/>
      <c r="WI146" s="1028"/>
      <c r="WJ146" s="1028"/>
      <c r="WK146" s="1028"/>
      <c r="WL146" s="1028"/>
      <c r="WM146" s="1028"/>
      <c r="WN146" s="1028"/>
      <c r="WO146" s="1028"/>
      <c r="WP146" s="1028"/>
      <c r="WQ146" s="1028"/>
      <c r="WR146" s="1028"/>
      <c r="WS146" s="1028"/>
      <c r="WT146" s="1028"/>
      <c r="WU146" s="1028"/>
      <c r="WV146" s="1028"/>
      <c r="WW146" s="1028"/>
      <c r="WX146" s="1028"/>
      <c r="WY146" s="1028"/>
      <c r="WZ146" s="1028"/>
      <c r="XA146" s="1028"/>
      <c r="XB146" s="1028"/>
      <c r="XC146" s="1028"/>
      <c r="XD146" s="1028"/>
      <c r="XE146" s="1028"/>
      <c r="XF146" s="1028"/>
      <c r="XG146" s="1028"/>
      <c r="XH146" s="1028"/>
      <c r="XI146" s="1028"/>
      <c r="XJ146" s="1028"/>
      <c r="XK146" s="1028"/>
      <c r="XL146" s="1028"/>
      <c r="XM146" s="1028"/>
      <c r="XN146" s="1028"/>
      <c r="XO146" s="1028"/>
      <c r="XP146" s="1028"/>
      <c r="XQ146" s="1028"/>
      <c r="XR146" s="1028"/>
      <c r="XS146" s="1028"/>
      <c r="XT146" s="1028"/>
      <c r="XU146" s="1028"/>
      <c r="XV146" s="1028"/>
      <c r="XW146" s="1028"/>
      <c r="XX146" s="1028"/>
      <c r="XY146" s="1028"/>
      <c r="XZ146" s="1028"/>
      <c r="YA146" s="1028"/>
      <c r="YB146" s="1028"/>
      <c r="YC146" s="1028"/>
      <c r="YD146" s="1028"/>
      <c r="YE146" s="1028"/>
      <c r="YF146" s="1028"/>
      <c r="YG146" s="1028"/>
      <c r="YH146" s="1028"/>
      <c r="YI146" s="1028"/>
      <c r="YJ146" s="1028"/>
      <c r="YK146" s="1028"/>
      <c r="YL146" s="1028"/>
      <c r="YM146" s="1028"/>
      <c r="YN146" s="1028"/>
      <c r="YO146" s="1028"/>
      <c r="YP146" s="1028"/>
      <c r="YQ146" s="1028"/>
      <c r="YR146" s="1028"/>
      <c r="YS146" s="1028"/>
      <c r="YT146" s="1028"/>
      <c r="YU146" s="1028"/>
      <c r="YV146" s="1028"/>
      <c r="YW146" s="1028"/>
      <c r="YX146" s="1028"/>
      <c r="YY146" s="1028"/>
      <c r="YZ146" s="1028"/>
      <c r="ZA146" s="1028"/>
      <c r="ZB146" s="1028"/>
      <c r="ZC146" s="1028"/>
      <c r="ZD146" s="1028"/>
      <c r="ZE146" s="1028"/>
      <c r="ZF146" s="1028"/>
      <c r="ZG146" s="1028"/>
      <c r="ZH146" s="1028"/>
      <c r="ZI146" s="1028"/>
      <c r="ZJ146" s="1028"/>
      <c r="ZK146" s="1028"/>
      <c r="ZL146" s="1028"/>
      <c r="ZM146" s="1028"/>
      <c r="ZN146" s="1028"/>
      <c r="ZO146" s="1028"/>
      <c r="ZP146" s="1028"/>
      <c r="ZQ146" s="1028"/>
      <c r="ZR146" s="1028"/>
      <c r="ZS146" s="1028"/>
      <c r="ZT146" s="1028"/>
      <c r="ZU146" s="1028"/>
      <c r="ZV146" s="1028"/>
      <c r="ZW146" s="1028"/>
      <c r="ZX146" s="1028"/>
      <c r="ZY146" s="1028"/>
      <c r="ZZ146" s="1028"/>
      <c r="AAA146" s="1028"/>
      <c r="AAB146" s="1028"/>
      <c r="AAC146" s="1028"/>
      <c r="AAD146" s="1028"/>
      <c r="AAE146" s="1028"/>
      <c r="AAF146" s="1028"/>
      <c r="AAG146" s="1028"/>
      <c r="AAH146" s="1028"/>
      <c r="AAI146" s="1028"/>
      <c r="AAJ146" s="1028"/>
      <c r="AAK146" s="1028"/>
      <c r="AAL146" s="1028"/>
      <c r="AAM146" s="1028"/>
      <c r="AAN146" s="1028"/>
      <c r="AAO146" s="1028"/>
      <c r="AAP146" s="1028"/>
      <c r="AAQ146" s="1028"/>
      <c r="AAR146" s="1028"/>
      <c r="AAS146" s="1028"/>
      <c r="AAT146" s="1028"/>
      <c r="AAU146" s="1028"/>
      <c r="AAV146" s="1028"/>
      <c r="AAW146" s="1028"/>
      <c r="AAX146" s="1028"/>
      <c r="AAY146" s="1028"/>
      <c r="AAZ146" s="1028"/>
      <c r="ABA146" s="1028"/>
      <c r="ABB146" s="1028"/>
      <c r="ABC146" s="1028"/>
      <c r="ABD146" s="1028"/>
      <c r="ABE146" s="1028"/>
      <c r="ABF146" s="1028"/>
      <c r="ABG146" s="1028"/>
      <c r="ABH146" s="1028"/>
      <c r="ABI146" s="1028"/>
      <c r="ABJ146" s="1028"/>
      <c r="ABK146" s="1028"/>
      <c r="ABL146" s="1028"/>
      <c r="ABM146" s="1028"/>
      <c r="ABN146" s="1028"/>
      <c r="ABO146" s="1028"/>
      <c r="ABP146" s="1028"/>
      <c r="ABQ146" s="1028"/>
      <c r="ABR146" s="1028"/>
      <c r="ABS146" s="1028"/>
      <c r="ABT146" s="1028"/>
      <c r="ABU146" s="1028"/>
      <c r="ABV146" s="1028"/>
      <c r="ABW146" s="1028"/>
      <c r="ABX146" s="1028"/>
      <c r="ABY146" s="1028"/>
      <c r="ABZ146" s="1028"/>
      <c r="ACA146" s="1028"/>
      <c r="ACB146" s="1028"/>
      <c r="ACC146" s="1028"/>
      <c r="ACD146" s="1028"/>
      <c r="ACE146" s="1028"/>
      <c r="ACF146" s="1028"/>
      <c r="ACG146" s="1028"/>
      <c r="ACH146" s="1028"/>
      <c r="ACI146" s="1028"/>
      <c r="ACJ146" s="1028"/>
      <c r="ACK146" s="1028"/>
      <c r="ACL146" s="1028"/>
      <c r="ACM146" s="1028"/>
      <c r="ACN146" s="1028"/>
      <c r="ACO146" s="1028"/>
      <c r="ACP146" s="1028"/>
      <c r="ACQ146" s="1028"/>
      <c r="ACR146" s="1028"/>
      <c r="ACS146" s="1028"/>
      <c r="ACT146" s="1028"/>
      <c r="ACU146" s="1028"/>
      <c r="ACV146" s="1028"/>
      <c r="ACW146" s="1028"/>
      <c r="ACX146" s="1028"/>
      <c r="ACY146" s="1028"/>
      <c r="ACZ146" s="1028"/>
      <c r="ADA146" s="1028"/>
      <c r="ADB146" s="1028"/>
      <c r="ADC146" s="1028"/>
      <c r="ADD146" s="1028"/>
      <c r="ADE146" s="1028"/>
      <c r="ADF146" s="1028"/>
      <c r="ADG146" s="1028"/>
      <c r="ADH146" s="1028"/>
      <c r="ADI146" s="1028"/>
      <c r="ADJ146" s="1028"/>
      <c r="ADK146" s="1028"/>
      <c r="ADL146" s="1028"/>
      <c r="ADM146" s="1028"/>
      <c r="ADN146" s="1028"/>
      <c r="ADO146" s="1028"/>
      <c r="ADP146" s="1028"/>
      <c r="ADQ146" s="1028"/>
      <c r="ADR146" s="1028"/>
      <c r="ADS146" s="1028"/>
      <c r="ADT146" s="1028"/>
      <c r="ADU146" s="1028"/>
      <c r="ADV146" s="1028"/>
      <c r="ADW146" s="1028"/>
      <c r="ADX146" s="1028"/>
      <c r="ADY146" s="1028"/>
      <c r="ADZ146" s="1028"/>
      <c r="AEA146" s="1028"/>
      <c r="AEB146" s="1028"/>
      <c r="AEC146" s="1028"/>
      <c r="AED146" s="1028"/>
      <c r="AEE146" s="1028"/>
      <c r="AEF146" s="1028"/>
      <c r="AEG146" s="1028"/>
      <c r="AEH146" s="1028"/>
      <c r="AEI146" s="1028"/>
      <c r="AEJ146" s="1028"/>
      <c r="AEK146" s="1028"/>
      <c r="AEL146" s="1028"/>
      <c r="AEM146" s="1028"/>
      <c r="AEN146" s="1028"/>
      <c r="AEO146" s="1028"/>
      <c r="AEP146" s="1028"/>
      <c r="AEQ146" s="1028"/>
      <c r="AER146" s="1028"/>
      <c r="AES146" s="1028"/>
      <c r="AET146" s="1028"/>
      <c r="AEU146" s="1028"/>
      <c r="AEV146" s="1028"/>
      <c r="AEW146" s="1028"/>
      <c r="AEX146" s="1028"/>
      <c r="AEY146" s="1028"/>
      <c r="AEZ146" s="1028"/>
      <c r="AFA146" s="1028"/>
      <c r="AFB146" s="1028"/>
      <c r="AFC146" s="1028"/>
      <c r="AFD146" s="1028"/>
      <c r="AFE146" s="1028"/>
      <c r="AFF146" s="1028"/>
      <c r="AFG146" s="1028"/>
      <c r="AFH146" s="1028"/>
      <c r="AFI146" s="1028"/>
      <c r="AFJ146" s="1028"/>
      <c r="AFK146" s="1028"/>
      <c r="AFL146" s="1028"/>
      <c r="AFM146" s="1028"/>
      <c r="AFN146" s="1028"/>
      <c r="AFO146" s="1028"/>
      <c r="AFP146" s="1028"/>
      <c r="AFQ146" s="1028"/>
      <c r="AFR146" s="1028"/>
      <c r="AFS146" s="1028"/>
      <c r="AFT146" s="1028"/>
      <c r="AFU146" s="1028"/>
      <c r="AFV146" s="1028"/>
      <c r="AFW146" s="1028"/>
      <c r="AFX146" s="1028"/>
      <c r="AFY146" s="1028"/>
      <c r="AFZ146" s="1028"/>
      <c r="AGA146" s="1028"/>
      <c r="AGB146" s="1028"/>
      <c r="AGC146" s="1028"/>
      <c r="AGD146" s="1028"/>
      <c r="AGE146" s="1028"/>
      <c r="AGF146" s="1028"/>
      <c r="AGG146" s="1028"/>
      <c r="AGH146" s="1028"/>
      <c r="AGI146" s="1028"/>
      <c r="AGJ146" s="1028"/>
      <c r="AGK146" s="1028"/>
      <c r="AGL146" s="1028"/>
      <c r="AGM146" s="1028"/>
      <c r="AGN146" s="1028"/>
      <c r="AGO146" s="1028"/>
      <c r="AGP146" s="1028"/>
      <c r="AGQ146" s="1028"/>
      <c r="AGR146" s="1028"/>
      <c r="AGS146" s="1028"/>
      <c r="AGT146" s="1028"/>
      <c r="AGU146" s="1028"/>
      <c r="AGV146" s="1028"/>
      <c r="AGW146" s="1028"/>
      <c r="AGX146" s="1028"/>
      <c r="AGY146" s="1028"/>
      <c r="AGZ146" s="1028"/>
      <c r="AHA146" s="1028"/>
      <c r="AHB146" s="1028"/>
      <c r="AHC146" s="1028"/>
      <c r="AHD146" s="1028"/>
      <c r="AHE146" s="1028"/>
      <c r="AHF146" s="1028"/>
      <c r="AHG146" s="1028"/>
      <c r="AHH146" s="1028"/>
      <c r="AHI146" s="1028"/>
      <c r="AHJ146" s="1028"/>
      <c r="AHK146" s="1028"/>
      <c r="AHL146" s="1028"/>
      <c r="AHM146" s="1028"/>
      <c r="AHN146" s="1028"/>
      <c r="AHO146" s="1028"/>
      <c r="AHP146" s="1028"/>
      <c r="AHQ146" s="1028"/>
      <c r="AHR146" s="1028"/>
      <c r="AHS146" s="1028"/>
      <c r="AHT146" s="1028"/>
      <c r="AHU146" s="1028"/>
      <c r="AHV146" s="1028"/>
      <c r="AHW146" s="1028"/>
      <c r="AHX146" s="1028"/>
      <c r="AHY146" s="1028"/>
      <c r="AHZ146" s="1028"/>
      <c r="AIA146" s="1028"/>
      <c r="AIB146" s="1028"/>
      <c r="AIC146" s="1028"/>
      <c r="AID146" s="1028"/>
      <c r="AIE146" s="1028"/>
      <c r="AIF146" s="1028"/>
      <c r="AIG146" s="1028"/>
      <c r="AIH146" s="1028"/>
      <c r="AII146" s="1028"/>
      <c r="AIJ146" s="1028"/>
      <c r="AIK146" s="1028"/>
      <c r="AIL146" s="1028"/>
      <c r="AIM146" s="1028"/>
      <c r="AIN146" s="1028"/>
      <c r="AIO146" s="1028"/>
      <c r="AIP146" s="1028"/>
      <c r="AIQ146" s="1028"/>
      <c r="AIR146" s="1028"/>
      <c r="AIS146" s="1028"/>
      <c r="AIT146" s="1028"/>
      <c r="AIU146" s="1028"/>
      <c r="AIV146" s="1028"/>
      <c r="AIW146" s="1028"/>
      <c r="AIX146" s="1028"/>
      <c r="AIY146" s="1028"/>
      <c r="AIZ146" s="1028"/>
      <c r="AJA146" s="1028"/>
      <c r="AJB146" s="1028"/>
      <c r="AJC146" s="1028"/>
      <c r="AJD146" s="1028"/>
      <c r="AJE146" s="1028"/>
      <c r="AJF146" s="1028"/>
      <c r="AJG146" s="1028"/>
      <c r="AJH146" s="1028"/>
      <c r="AJI146" s="1028"/>
      <c r="AJJ146" s="1028"/>
      <c r="AJK146" s="1028"/>
      <c r="AJL146" s="1028"/>
      <c r="AJM146" s="1028"/>
      <c r="AJN146" s="1028"/>
      <c r="AJO146" s="1028"/>
      <c r="AJP146" s="1028"/>
      <c r="AJQ146" s="1028"/>
      <c r="AJR146" s="1028"/>
      <c r="AJS146" s="1028"/>
      <c r="AJT146" s="1028"/>
      <c r="AJU146" s="1028"/>
      <c r="AJV146" s="1028"/>
      <c r="AJW146" s="1028"/>
      <c r="AJX146" s="1028"/>
      <c r="AJY146" s="1028"/>
      <c r="AJZ146" s="1028"/>
      <c r="AKA146" s="1028"/>
      <c r="AKB146" s="1028"/>
      <c r="AKC146" s="1028"/>
      <c r="AKD146" s="1028"/>
      <c r="AKE146" s="1028"/>
      <c r="AKF146" s="1028"/>
      <c r="AKG146" s="1028"/>
      <c r="AKH146" s="1028"/>
      <c r="AKI146" s="1028"/>
      <c r="AKJ146" s="1028"/>
      <c r="AKK146" s="1028"/>
      <c r="AKL146" s="1028"/>
      <c r="AKM146" s="1028"/>
      <c r="AKN146" s="1028"/>
      <c r="AKO146" s="1028"/>
      <c r="AKP146" s="1028"/>
      <c r="AKQ146" s="1028"/>
      <c r="AKR146" s="1028"/>
      <c r="AKS146" s="1028"/>
      <c r="AKT146" s="1028"/>
      <c r="AKU146" s="1028"/>
      <c r="AKV146" s="1028"/>
      <c r="AKW146" s="1028"/>
      <c r="AKX146" s="1028"/>
      <c r="AKY146" s="1028"/>
      <c r="AKZ146" s="1028"/>
      <c r="ALA146" s="1028"/>
      <c r="ALB146" s="1028"/>
      <c r="ALC146" s="1028"/>
      <c r="ALD146" s="1028"/>
      <c r="ALE146" s="1028"/>
      <c r="ALF146" s="1028"/>
      <c r="ALG146" s="1028"/>
      <c r="ALH146" s="1028"/>
      <c r="ALI146" s="1028"/>
      <c r="ALJ146" s="1028"/>
      <c r="ALK146" s="1028"/>
      <c r="ALL146" s="1028"/>
      <c r="ALM146" s="1028"/>
      <c r="ALN146" s="1028"/>
      <c r="ALO146" s="1028"/>
      <c r="ALP146" s="1028"/>
      <c r="ALQ146" s="1028"/>
      <c r="ALR146" s="1028"/>
      <c r="ALS146" s="1028"/>
      <c r="ALT146" s="1028"/>
      <c r="ALU146" s="1028"/>
      <c r="ALV146" s="1028"/>
      <c r="ALW146" s="1028"/>
      <c r="ALX146" s="1028"/>
      <c r="ALY146" s="1028"/>
      <c r="ALZ146" s="1028"/>
      <c r="AMA146" s="1028"/>
      <c r="AMB146" s="1028"/>
      <c r="AMC146" s="1028"/>
      <c r="AMD146" s="1028"/>
      <c r="AME146" s="1028"/>
      <c r="AMF146" s="1028"/>
      <c r="AMG146" s="1028"/>
      <c r="AMH146" s="1028"/>
      <c r="AMI146" s="1028"/>
      <c r="AMJ146" s="1028"/>
      <c r="AMK146" s="1028"/>
      <c r="AML146" s="1028"/>
      <c r="AMM146" s="1028"/>
      <c r="AMN146" s="1028"/>
      <c r="AMO146" s="1028"/>
      <c r="AMP146" s="1028"/>
      <c r="AMQ146" s="1028"/>
      <c r="AMR146" s="1028"/>
      <c r="AMS146" s="1028"/>
      <c r="AMT146" s="1028"/>
      <c r="AMU146" s="1028"/>
      <c r="AMV146" s="1028"/>
      <c r="AMW146" s="1028"/>
      <c r="AMX146" s="1028"/>
      <c r="AMY146" s="1028"/>
      <c r="AMZ146" s="1028"/>
      <c r="ANA146" s="1028"/>
      <c r="ANB146" s="1028"/>
      <c r="ANC146" s="1028"/>
      <c r="AND146" s="1028"/>
      <c r="ANE146" s="1028"/>
      <c r="ANF146" s="1028"/>
      <c r="ANG146" s="1028"/>
      <c r="ANH146" s="1028"/>
      <c r="ANI146" s="1028"/>
      <c r="ANJ146" s="1028"/>
      <c r="ANK146" s="1028"/>
      <c r="ANL146" s="1028"/>
      <c r="ANM146" s="1028"/>
      <c r="ANN146" s="1028"/>
      <c r="ANO146" s="1028"/>
      <c r="ANP146" s="1028"/>
      <c r="ANQ146" s="1028"/>
      <c r="ANR146" s="1028"/>
      <c r="ANS146" s="1028"/>
      <c r="ANT146" s="1028"/>
      <c r="ANU146" s="1028"/>
      <c r="ANV146" s="1028"/>
      <c r="ANW146" s="1028"/>
      <c r="ANX146" s="1028"/>
      <c r="ANY146" s="1028"/>
      <c r="ANZ146" s="1028"/>
      <c r="AOA146" s="1028"/>
      <c r="AOB146" s="1028"/>
      <c r="AOC146" s="1028"/>
      <c r="AOD146" s="1028"/>
      <c r="AOE146" s="1028"/>
      <c r="AOF146" s="1028"/>
      <c r="AOG146" s="1028"/>
      <c r="AOH146" s="1028"/>
      <c r="AOI146" s="1028"/>
      <c r="AOJ146" s="1028"/>
      <c r="AOK146" s="1028"/>
      <c r="AOL146" s="1028"/>
      <c r="AOM146" s="1028"/>
      <c r="AON146" s="1028"/>
      <c r="AOO146" s="1028"/>
      <c r="AOP146" s="1028"/>
      <c r="AOQ146" s="1028"/>
      <c r="AOR146" s="1028"/>
      <c r="AOS146" s="1028"/>
      <c r="AOT146" s="1028"/>
      <c r="AOU146" s="1028"/>
      <c r="AOV146" s="1028"/>
      <c r="AOW146" s="1028"/>
      <c r="AOX146" s="1028"/>
      <c r="AOY146" s="1028"/>
      <c r="AOZ146" s="1028"/>
      <c r="APA146" s="1028"/>
      <c r="APB146" s="1028"/>
      <c r="APC146" s="1028"/>
      <c r="APD146" s="1028"/>
      <c r="APE146" s="1028"/>
      <c r="APF146" s="1028"/>
      <c r="APG146" s="1028"/>
      <c r="APH146" s="1028"/>
      <c r="API146" s="1028"/>
      <c r="APJ146" s="1028"/>
      <c r="APK146" s="1028"/>
      <c r="APL146" s="1028"/>
      <c r="APM146" s="1028"/>
      <c r="APN146" s="1028"/>
      <c r="APO146" s="1028"/>
      <c r="APP146" s="1028"/>
      <c r="APQ146" s="1028"/>
      <c r="APR146" s="1028"/>
      <c r="APS146" s="1028"/>
      <c r="APT146" s="1028"/>
      <c r="APU146" s="1028"/>
      <c r="APV146" s="1028"/>
      <c r="APW146" s="1028"/>
      <c r="APX146" s="1028"/>
      <c r="APY146" s="1028"/>
      <c r="APZ146" s="1028"/>
      <c r="AQA146" s="1028"/>
      <c r="AQB146" s="1028"/>
      <c r="AQC146" s="1028"/>
      <c r="AQD146" s="1028"/>
      <c r="AQE146" s="1028"/>
      <c r="AQF146" s="1028"/>
      <c r="AQG146" s="1028"/>
      <c r="AQH146" s="1028"/>
      <c r="AQI146" s="1028"/>
      <c r="AQJ146" s="1028"/>
      <c r="AQK146" s="1028"/>
      <c r="AQL146" s="1028"/>
      <c r="AQM146" s="1028"/>
      <c r="AQN146" s="1028"/>
      <c r="AQO146" s="1028"/>
      <c r="AQP146" s="1028"/>
      <c r="AQQ146" s="1028"/>
      <c r="AQR146" s="1028"/>
      <c r="AQS146" s="1028"/>
      <c r="AQT146" s="1028"/>
      <c r="AQU146" s="1028"/>
      <c r="AQV146" s="1028"/>
      <c r="AQW146" s="1028"/>
      <c r="AQX146" s="1028"/>
      <c r="AQY146" s="1028"/>
      <c r="AQZ146" s="1028"/>
      <c r="ARA146" s="1028"/>
      <c r="ARB146" s="1028"/>
      <c r="ARC146" s="1028"/>
      <c r="ARD146" s="1028"/>
      <c r="ARE146" s="1028"/>
      <c r="ARF146" s="1028"/>
      <c r="ARG146" s="1028"/>
      <c r="ARH146" s="1028"/>
      <c r="ARI146" s="1028"/>
      <c r="ARJ146" s="1028"/>
      <c r="ARK146" s="1028"/>
      <c r="ARL146" s="1028"/>
      <c r="ARM146" s="1028"/>
      <c r="ARN146" s="1028"/>
      <c r="ARO146" s="1028"/>
      <c r="ARP146" s="1028"/>
      <c r="ARQ146" s="1028"/>
      <c r="ARR146" s="1028"/>
      <c r="ARS146" s="1028"/>
      <c r="ART146" s="1028"/>
      <c r="ARU146" s="1028"/>
      <c r="ARV146" s="1028"/>
      <c r="ARW146" s="1028"/>
      <c r="ARX146" s="1028"/>
      <c r="ARY146" s="1028"/>
      <c r="ARZ146" s="1028"/>
      <c r="ASA146" s="1028"/>
      <c r="ASB146" s="1028"/>
      <c r="ASC146" s="1028"/>
      <c r="ASD146" s="1028"/>
      <c r="ASE146" s="1028"/>
      <c r="ASF146" s="1028"/>
      <c r="ASG146" s="1028"/>
      <c r="ASH146" s="1028"/>
      <c r="ASI146" s="1028"/>
      <c r="ASJ146" s="1028"/>
      <c r="ASK146" s="1028"/>
      <c r="ASL146" s="1028"/>
      <c r="ASM146" s="1028"/>
      <c r="ASN146" s="1028"/>
      <c r="ASO146" s="1028"/>
      <c r="ASP146" s="1028"/>
      <c r="ASQ146" s="1028"/>
      <c r="ASR146" s="1028"/>
      <c r="ASS146" s="1028"/>
      <c r="AST146" s="1028"/>
      <c r="ASU146" s="1028"/>
      <c r="ASV146" s="1028"/>
      <c r="ASW146" s="1028"/>
      <c r="ASX146" s="1028"/>
      <c r="ASY146" s="1028"/>
      <c r="ASZ146" s="1028"/>
      <c r="ATA146" s="1028"/>
      <c r="ATB146" s="1028"/>
      <c r="ATC146" s="1028"/>
      <c r="ATD146" s="1028"/>
      <c r="ATE146" s="1028"/>
      <c r="ATF146" s="1028"/>
      <c r="ATG146" s="1028"/>
      <c r="ATH146" s="1028"/>
      <c r="ATI146" s="1028"/>
      <c r="ATJ146" s="1028"/>
      <c r="ATK146" s="1028"/>
      <c r="ATL146" s="1028"/>
      <c r="ATM146" s="1028"/>
      <c r="ATN146" s="1028"/>
      <c r="ATO146" s="1028"/>
      <c r="ATP146" s="1028"/>
      <c r="ATQ146" s="1028"/>
      <c r="ATR146" s="1028"/>
      <c r="ATS146" s="1028"/>
      <c r="ATT146" s="1028"/>
      <c r="ATU146" s="1028"/>
      <c r="ATV146" s="1028"/>
      <c r="ATW146" s="1028"/>
      <c r="ATX146" s="1028"/>
      <c r="ATY146" s="1028"/>
      <c r="ATZ146" s="1028"/>
      <c r="AUA146" s="1028"/>
      <c r="AUB146" s="1028"/>
      <c r="AUC146" s="1028"/>
      <c r="AUD146" s="1028"/>
      <c r="AUE146" s="1028"/>
      <c r="AUF146" s="1028"/>
      <c r="AUG146" s="1028"/>
      <c r="AUH146" s="1028"/>
      <c r="AUI146" s="1028"/>
      <c r="AUJ146" s="1028"/>
      <c r="AUK146" s="1028"/>
      <c r="AUL146" s="1028"/>
      <c r="AUM146" s="1028"/>
      <c r="AUN146" s="1028"/>
      <c r="AUO146" s="1028"/>
      <c r="AUP146" s="1028"/>
      <c r="AUQ146" s="1028"/>
      <c r="AUR146" s="1028"/>
      <c r="AUS146" s="1028"/>
      <c r="AUT146" s="1028"/>
      <c r="AUU146" s="1028"/>
      <c r="AUV146" s="1028"/>
      <c r="AUW146" s="1028"/>
      <c r="AUX146" s="1028"/>
      <c r="AUY146" s="1028"/>
      <c r="AUZ146" s="1028"/>
      <c r="AVA146" s="1028"/>
      <c r="AVB146" s="1028"/>
      <c r="AVC146" s="1028"/>
      <c r="AVD146" s="1028"/>
      <c r="AVE146" s="1028"/>
      <c r="AVF146" s="1028"/>
      <c r="AVG146" s="1028"/>
      <c r="AVH146" s="1028"/>
      <c r="AVI146" s="1028"/>
      <c r="AVJ146" s="1028"/>
      <c r="AVK146" s="1028"/>
      <c r="AVL146" s="1028"/>
      <c r="AVM146" s="1028"/>
      <c r="AVN146" s="1028"/>
      <c r="AVO146" s="1028"/>
      <c r="AVP146" s="1028"/>
      <c r="AVQ146" s="1028"/>
      <c r="AVR146" s="1028"/>
      <c r="AVS146" s="1028"/>
      <c r="AVT146" s="1028"/>
      <c r="AVU146" s="1028"/>
      <c r="AVV146" s="1028"/>
      <c r="AVW146" s="1028"/>
      <c r="AVX146" s="1028"/>
      <c r="AVY146" s="1028"/>
      <c r="AVZ146" s="1028"/>
      <c r="AWA146" s="1028"/>
      <c r="AWB146" s="1028"/>
      <c r="AWC146" s="1028"/>
      <c r="AWD146" s="1028"/>
      <c r="AWE146" s="1028"/>
      <c r="AWF146" s="1028"/>
      <c r="AWG146" s="1028"/>
      <c r="AWH146" s="1028"/>
      <c r="AWI146" s="1028"/>
      <c r="AWJ146" s="1028"/>
      <c r="AWK146" s="1028"/>
      <c r="AWL146" s="1028"/>
      <c r="AWM146" s="1028"/>
      <c r="AWN146" s="1028"/>
      <c r="AWO146" s="1028"/>
      <c r="AWP146" s="1028"/>
      <c r="AWQ146" s="1028"/>
      <c r="AWR146" s="1028"/>
      <c r="AWS146" s="1028"/>
      <c r="AWT146" s="1028"/>
      <c r="AWU146" s="1028"/>
      <c r="AWV146" s="1028"/>
      <c r="AWW146" s="1028"/>
      <c r="AWX146" s="1028"/>
      <c r="AWY146" s="1028"/>
      <c r="AWZ146" s="1028"/>
      <c r="AXA146" s="1028"/>
      <c r="AXB146" s="1028"/>
      <c r="AXC146" s="1028"/>
      <c r="AXD146" s="1028"/>
      <c r="AXE146" s="1028"/>
      <c r="AXF146" s="1028"/>
      <c r="AXG146" s="1028"/>
      <c r="AXH146" s="1028"/>
      <c r="AXI146" s="1028"/>
      <c r="AXJ146" s="1028"/>
      <c r="AXK146" s="1028"/>
      <c r="AXL146" s="1028"/>
      <c r="AXM146" s="1028"/>
      <c r="AXN146" s="1028"/>
      <c r="AXO146" s="1028"/>
      <c r="AXP146" s="1028"/>
      <c r="AXQ146" s="1028"/>
      <c r="AXR146" s="1028"/>
      <c r="AXS146" s="1028"/>
      <c r="AXT146" s="1028"/>
      <c r="AXU146" s="1028"/>
      <c r="AXV146" s="1028"/>
      <c r="AXW146" s="1028"/>
      <c r="AXX146" s="1028"/>
      <c r="AXY146" s="1028"/>
      <c r="AXZ146" s="1028"/>
      <c r="AYA146" s="1028"/>
      <c r="AYB146" s="1028"/>
      <c r="AYC146" s="1028"/>
      <c r="AYD146" s="1028"/>
      <c r="AYE146" s="1028"/>
      <c r="AYF146" s="1028"/>
      <c r="AYG146" s="1028"/>
      <c r="AYH146" s="1028"/>
      <c r="AYI146" s="1028"/>
      <c r="AYJ146" s="1028"/>
      <c r="AYK146" s="1028"/>
      <c r="AYL146" s="1028"/>
      <c r="AYM146" s="1028"/>
      <c r="AYN146" s="1028"/>
      <c r="AYO146" s="1028"/>
      <c r="AYP146" s="1028"/>
      <c r="AYQ146" s="1028"/>
      <c r="AYR146" s="1028"/>
      <c r="AYS146" s="1028"/>
      <c r="AYT146" s="1028"/>
      <c r="AYU146" s="1028"/>
      <c r="AYV146" s="1028"/>
      <c r="AYW146" s="1028"/>
      <c r="AYX146" s="1028"/>
      <c r="AYY146" s="1028"/>
      <c r="AYZ146" s="1028"/>
      <c r="AZA146" s="1028"/>
      <c r="AZB146" s="1028"/>
      <c r="AZC146" s="1028"/>
      <c r="AZD146" s="1028"/>
      <c r="AZE146" s="1028"/>
      <c r="AZF146" s="1028"/>
      <c r="AZG146" s="1028"/>
      <c r="AZH146" s="1028"/>
      <c r="AZI146" s="1028"/>
      <c r="AZJ146" s="1028"/>
      <c r="AZK146" s="1028"/>
      <c r="AZL146" s="1028"/>
      <c r="AZM146" s="1028"/>
      <c r="AZN146" s="1028"/>
      <c r="AZO146" s="1028"/>
      <c r="AZP146" s="1028"/>
      <c r="AZQ146" s="1028"/>
      <c r="AZR146" s="1028"/>
      <c r="AZS146" s="1028"/>
      <c r="AZT146" s="1028"/>
      <c r="AZU146" s="1028"/>
      <c r="AZV146" s="1028"/>
      <c r="AZW146" s="1028"/>
      <c r="AZX146" s="1028"/>
      <c r="AZY146" s="1028"/>
      <c r="AZZ146" s="1028"/>
      <c r="BAA146" s="1028"/>
      <c r="BAB146" s="1028"/>
      <c r="BAC146" s="1028"/>
      <c r="BAD146" s="1028"/>
      <c r="BAE146" s="1028"/>
      <c r="BAF146" s="1028"/>
      <c r="BAG146" s="1028"/>
      <c r="BAH146" s="1028"/>
      <c r="BAI146" s="1028"/>
      <c r="BAJ146" s="1028"/>
      <c r="BAK146" s="1028"/>
      <c r="BAL146" s="1028"/>
      <c r="BAM146" s="1028"/>
      <c r="BAN146" s="1028"/>
      <c r="BAO146" s="1028"/>
      <c r="BAP146" s="1028"/>
      <c r="BAQ146" s="1028"/>
      <c r="BAR146" s="1028"/>
      <c r="BAS146" s="1028"/>
      <c r="BAT146" s="1028"/>
      <c r="BAU146" s="1028"/>
      <c r="BAV146" s="1028"/>
      <c r="BAW146" s="1028"/>
      <c r="BAX146" s="1028"/>
      <c r="BAY146" s="1028"/>
      <c r="BAZ146" s="1028"/>
      <c r="BBA146" s="1028"/>
      <c r="BBB146" s="1028"/>
      <c r="BBC146" s="1028"/>
      <c r="BBD146" s="1028"/>
      <c r="BBE146" s="1028"/>
      <c r="BBF146" s="1028"/>
      <c r="BBG146" s="1028"/>
      <c r="BBH146" s="1028"/>
      <c r="BBI146" s="1028"/>
      <c r="BBJ146" s="1028"/>
      <c r="BBK146" s="1028"/>
      <c r="BBL146" s="1028"/>
      <c r="BBM146" s="1028"/>
      <c r="BBN146" s="1028"/>
      <c r="BBO146" s="1028"/>
      <c r="BBP146" s="1028"/>
      <c r="BBQ146" s="1028"/>
      <c r="BBR146" s="1028"/>
      <c r="BBS146" s="1028"/>
      <c r="BBT146" s="1028"/>
      <c r="BBU146" s="1028"/>
      <c r="BBV146" s="1028"/>
      <c r="BBW146" s="1028"/>
      <c r="BBX146" s="1028"/>
      <c r="BBY146" s="1028"/>
      <c r="BBZ146" s="1028"/>
      <c r="BCA146" s="1028"/>
      <c r="BCB146" s="1028"/>
      <c r="BCC146" s="1028"/>
      <c r="BCD146" s="1028"/>
      <c r="BCE146" s="1028"/>
      <c r="BCF146" s="1028"/>
      <c r="BCG146" s="1028"/>
      <c r="BCH146" s="1028"/>
      <c r="BCI146" s="1028"/>
      <c r="BCJ146" s="1028"/>
      <c r="BCK146" s="1028"/>
      <c r="BCL146" s="1028"/>
      <c r="BCM146" s="1028"/>
      <c r="BCN146" s="1028"/>
      <c r="BCO146" s="1028"/>
      <c r="BCP146" s="1028"/>
      <c r="BCQ146" s="1028"/>
      <c r="BCR146" s="1028"/>
      <c r="BCS146" s="1028"/>
      <c r="BCT146" s="1028"/>
      <c r="BCU146" s="1028"/>
      <c r="BCV146" s="1028"/>
      <c r="BCW146" s="1028"/>
      <c r="BCX146" s="1028"/>
      <c r="BCY146" s="1028"/>
      <c r="BCZ146" s="1028"/>
      <c r="BDA146" s="1028"/>
      <c r="BDB146" s="1028"/>
      <c r="BDC146" s="1028"/>
      <c r="BDD146" s="1028"/>
      <c r="BDE146" s="1028"/>
      <c r="BDF146" s="1028"/>
      <c r="BDG146" s="1028"/>
      <c r="BDH146" s="1028"/>
      <c r="BDI146" s="1028"/>
      <c r="BDJ146" s="1028"/>
      <c r="BDK146" s="1028"/>
      <c r="BDL146" s="1028"/>
      <c r="BDM146" s="1028"/>
      <c r="BDN146" s="1028"/>
      <c r="BDO146" s="1028"/>
      <c r="BDP146" s="1028"/>
      <c r="BDQ146" s="1028"/>
      <c r="BDR146" s="1028"/>
      <c r="BDS146" s="1028"/>
      <c r="BDT146" s="1028"/>
      <c r="BDU146" s="1028"/>
      <c r="BDV146" s="1028"/>
      <c r="BDW146" s="1028"/>
      <c r="BDX146" s="1028"/>
      <c r="BDY146" s="1028"/>
      <c r="BDZ146" s="1028"/>
      <c r="BEA146" s="1028"/>
      <c r="BEB146" s="1028"/>
      <c r="BEC146" s="1028"/>
      <c r="BED146" s="1028"/>
      <c r="BEE146" s="1028"/>
      <c r="BEF146" s="1028"/>
      <c r="BEG146" s="1028"/>
      <c r="BEH146" s="1028"/>
      <c r="BEI146" s="1028"/>
      <c r="BEJ146" s="1028"/>
      <c r="BEK146" s="1028"/>
      <c r="BEL146" s="1028"/>
      <c r="BEM146" s="1028"/>
      <c r="BEN146" s="1028"/>
      <c r="BEO146" s="1028"/>
      <c r="BEP146" s="1028"/>
      <c r="BEQ146" s="1028"/>
      <c r="BER146" s="1028"/>
      <c r="BES146" s="1028"/>
      <c r="BET146" s="1028"/>
      <c r="BEU146" s="1028"/>
      <c r="BEV146" s="1028"/>
      <c r="BEW146" s="1028"/>
      <c r="BEX146" s="1028"/>
      <c r="BEY146" s="1028"/>
      <c r="BEZ146" s="1028"/>
      <c r="BFA146" s="1028"/>
      <c r="BFB146" s="1028"/>
      <c r="BFC146" s="1028"/>
      <c r="BFD146" s="1028"/>
      <c r="BFE146" s="1028"/>
      <c r="BFF146" s="1028"/>
      <c r="BFG146" s="1028"/>
      <c r="BFH146" s="1028"/>
      <c r="BFI146" s="1028"/>
      <c r="BFJ146" s="1028"/>
      <c r="BFK146" s="1028"/>
      <c r="BFL146" s="1028"/>
      <c r="BFM146" s="1028"/>
      <c r="BFN146" s="1028"/>
      <c r="BFO146" s="1028"/>
      <c r="BFP146" s="1028"/>
      <c r="BFQ146" s="1028"/>
      <c r="BFR146" s="1028"/>
      <c r="BFS146" s="1028"/>
      <c r="BFT146" s="1028"/>
      <c r="BFU146" s="1028"/>
      <c r="BFV146" s="1028"/>
      <c r="BFW146" s="1028"/>
      <c r="BFX146" s="1028"/>
      <c r="BFY146" s="1028"/>
      <c r="BFZ146" s="1028"/>
      <c r="BGA146" s="1028"/>
      <c r="BGB146" s="1028"/>
      <c r="BGC146" s="1028"/>
      <c r="BGD146" s="1028"/>
      <c r="BGE146" s="1028"/>
      <c r="BGF146" s="1028"/>
      <c r="BGG146" s="1028"/>
      <c r="BGH146" s="1028"/>
      <c r="BGI146" s="1028"/>
      <c r="BGJ146" s="1028"/>
      <c r="BGK146" s="1028"/>
      <c r="BGL146" s="1028"/>
      <c r="BGM146" s="1028"/>
      <c r="BGN146" s="1028"/>
      <c r="BGO146" s="1028"/>
      <c r="BGP146" s="1028"/>
      <c r="BGQ146" s="1028"/>
      <c r="BGR146" s="1028"/>
      <c r="BGS146" s="1028"/>
      <c r="BGT146" s="1028"/>
      <c r="BGU146" s="1028"/>
      <c r="BGV146" s="1028"/>
      <c r="BGW146" s="1028"/>
      <c r="BGX146" s="1028"/>
      <c r="BGY146" s="1028"/>
      <c r="BGZ146" s="1028"/>
      <c r="BHA146" s="1028"/>
      <c r="BHB146" s="1028"/>
      <c r="BHC146" s="1028"/>
      <c r="BHD146" s="1028"/>
      <c r="BHE146" s="1028"/>
      <c r="BHF146" s="1028"/>
      <c r="BHG146" s="1028"/>
      <c r="BHH146" s="1028"/>
      <c r="BHI146" s="1028"/>
      <c r="BHJ146" s="1028"/>
      <c r="BHK146" s="1028"/>
      <c r="BHL146" s="1028"/>
      <c r="BHM146" s="1028"/>
      <c r="BHN146" s="1028"/>
      <c r="BHO146" s="1028"/>
      <c r="BHP146" s="1028"/>
      <c r="BHQ146" s="1028"/>
      <c r="BHR146" s="1028"/>
      <c r="BHS146" s="1028"/>
      <c r="BHT146" s="1028"/>
      <c r="BHU146" s="1028"/>
      <c r="BHV146" s="1028"/>
      <c r="BHW146" s="1028"/>
      <c r="BHX146" s="1028"/>
      <c r="BHY146" s="1028"/>
      <c r="BHZ146" s="1028"/>
      <c r="BIA146" s="1028"/>
      <c r="BIB146" s="1028"/>
      <c r="BIC146" s="1028"/>
      <c r="BID146" s="1028"/>
      <c r="BIE146" s="1028"/>
      <c r="BIF146" s="1028"/>
      <c r="BIG146" s="1028"/>
      <c r="BIH146" s="1028"/>
      <c r="BII146" s="1028"/>
      <c r="BIJ146" s="1028"/>
      <c r="BIK146" s="1028"/>
      <c r="BIL146" s="1028"/>
      <c r="BIM146" s="1028"/>
      <c r="BIN146" s="1028"/>
      <c r="BIO146" s="1028"/>
      <c r="BIP146" s="1028"/>
      <c r="BIQ146" s="1028"/>
      <c r="BIR146" s="1028"/>
      <c r="BIS146" s="1028"/>
      <c r="BIT146" s="1028"/>
      <c r="BIU146" s="1028"/>
      <c r="BIV146" s="1028"/>
      <c r="BIW146" s="1028"/>
      <c r="BIX146" s="1028"/>
      <c r="BIY146" s="1028"/>
      <c r="BIZ146" s="1028"/>
      <c r="BJA146" s="1028"/>
      <c r="BJB146" s="1028"/>
      <c r="BJC146" s="1028"/>
      <c r="BJD146" s="1028"/>
      <c r="BJE146" s="1028"/>
      <c r="BJF146" s="1028"/>
      <c r="BJG146" s="1028"/>
      <c r="BJH146" s="1028"/>
      <c r="BJI146" s="1028"/>
      <c r="BJJ146" s="1028"/>
      <c r="BJK146" s="1028"/>
      <c r="BJL146" s="1028"/>
      <c r="BJM146" s="1028"/>
      <c r="BJN146" s="1028"/>
      <c r="BJO146" s="1028"/>
      <c r="BJP146" s="1028"/>
      <c r="BJQ146" s="1028"/>
      <c r="BJR146" s="1028"/>
      <c r="BJS146" s="1028"/>
      <c r="BJT146" s="1028"/>
      <c r="BJU146" s="1028"/>
      <c r="BJV146" s="1028"/>
      <c r="BJW146" s="1028"/>
      <c r="BJX146" s="1028"/>
      <c r="BJY146" s="1028"/>
      <c r="BJZ146" s="1028"/>
      <c r="BKA146" s="1028"/>
      <c r="BKB146" s="1028"/>
      <c r="BKC146" s="1028"/>
      <c r="BKD146" s="1028"/>
      <c r="BKE146" s="1028"/>
      <c r="BKF146" s="1028"/>
      <c r="BKG146" s="1028"/>
      <c r="BKH146" s="1028"/>
      <c r="BKI146" s="1028"/>
      <c r="BKJ146" s="1028"/>
      <c r="BKK146" s="1028"/>
      <c r="BKL146" s="1028"/>
      <c r="BKM146" s="1028"/>
      <c r="BKN146" s="1028"/>
      <c r="BKO146" s="1028"/>
      <c r="BKP146" s="1028"/>
      <c r="BKQ146" s="1028"/>
      <c r="BKR146" s="1028"/>
      <c r="BKS146" s="1028"/>
      <c r="BKT146" s="1028"/>
      <c r="BKU146" s="1028"/>
      <c r="BKV146" s="1028"/>
      <c r="BKW146" s="1028"/>
      <c r="BKX146" s="1028"/>
      <c r="BKY146" s="1028"/>
      <c r="BKZ146" s="1028"/>
      <c r="BLA146" s="1028"/>
      <c r="BLB146" s="1028"/>
      <c r="BLC146" s="1028"/>
      <c r="BLD146" s="1028"/>
      <c r="BLE146" s="1028"/>
      <c r="BLF146" s="1028"/>
      <c r="BLG146" s="1028"/>
      <c r="BLH146" s="1028"/>
      <c r="BLI146" s="1028"/>
      <c r="BLJ146" s="1028"/>
      <c r="BLK146" s="1028"/>
      <c r="BLL146" s="1028"/>
      <c r="BLM146" s="1028"/>
      <c r="BLN146" s="1028"/>
      <c r="BLO146" s="1028"/>
      <c r="BLP146" s="1028"/>
      <c r="BLQ146" s="1028"/>
      <c r="BLR146" s="1028"/>
      <c r="BLS146" s="1028"/>
      <c r="BLT146" s="1028"/>
      <c r="BLU146" s="1028"/>
      <c r="BLV146" s="1028"/>
      <c r="BLW146" s="1028"/>
      <c r="BLX146" s="1028"/>
      <c r="BLY146" s="1028"/>
      <c r="BLZ146" s="1028"/>
      <c r="BMA146" s="1028"/>
      <c r="BMB146" s="1028"/>
      <c r="BMC146" s="1028"/>
      <c r="BMD146" s="1028"/>
      <c r="BME146" s="1028"/>
      <c r="BMF146" s="1028"/>
      <c r="BMG146" s="1028"/>
      <c r="BMH146" s="1028"/>
      <c r="BMI146" s="1028"/>
      <c r="BMJ146" s="1028"/>
      <c r="BMK146" s="1028"/>
      <c r="BML146" s="1028"/>
      <c r="BMM146" s="1028"/>
      <c r="BMN146" s="1028"/>
      <c r="BMO146" s="1028"/>
      <c r="BMP146" s="1028"/>
      <c r="BMQ146" s="1028"/>
      <c r="BMR146" s="1028"/>
      <c r="BMS146" s="1028"/>
      <c r="BMT146" s="1028"/>
      <c r="BMU146" s="1028"/>
      <c r="BMV146" s="1028"/>
      <c r="BMW146" s="1028"/>
      <c r="BMX146" s="1028"/>
      <c r="BMY146" s="1028"/>
      <c r="BMZ146" s="1028"/>
      <c r="BNA146" s="1028"/>
      <c r="BNB146" s="1028"/>
      <c r="BNC146" s="1028"/>
      <c r="BND146" s="1028"/>
      <c r="BNE146" s="1028"/>
      <c r="BNF146" s="1028"/>
      <c r="BNG146" s="1028"/>
      <c r="BNH146" s="1028"/>
      <c r="BNI146" s="1028"/>
      <c r="BNJ146" s="1028"/>
      <c r="BNK146" s="1028"/>
      <c r="BNL146" s="1028"/>
      <c r="BNM146" s="1028"/>
      <c r="BNN146" s="1028"/>
      <c r="BNO146" s="1028"/>
      <c r="BNP146" s="1028"/>
      <c r="BNQ146" s="1028"/>
      <c r="BNR146" s="1028"/>
      <c r="BNS146" s="1028"/>
      <c r="BNT146" s="1028"/>
      <c r="BNU146" s="1028"/>
      <c r="BNV146" s="1028"/>
      <c r="BNW146" s="1028"/>
      <c r="BNX146" s="1028"/>
      <c r="BNY146" s="1028"/>
      <c r="BNZ146" s="1028"/>
      <c r="BOA146" s="1028"/>
      <c r="BOB146" s="1028"/>
      <c r="BOC146" s="1028"/>
      <c r="BOD146" s="1028"/>
      <c r="BOE146" s="1028"/>
      <c r="BOF146" s="1028"/>
      <c r="BOG146" s="1028"/>
      <c r="BOH146" s="1028"/>
      <c r="BOI146" s="1028"/>
      <c r="BOJ146" s="1028"/>
      <c r="BOK146" s="1028"/>
      <c r="BOL146" s="1028"/>
      <c r="BOM146" s="1028"/>
      <c r="BON146" s="1028"/>
      <c r="BOO146" s="1028"/>
      <c r="BOP146" s="1028"/>
      <c r="BOQ146" s="1028"/>
      <c r="BOR146" s="1028"/>
      <c r="BOS146" s="1028"/>
      <c r="BOT146" s="1028"/>
      <c r="BOU146" s="1028"/>
      <c r="BOV146" s="1028"/>
      <c r="BOW146" s="1028"/>
      <c r="BOX146" s="1028"/>
      <c r="BOY146" s="1028"/>
      <c r="BOZ146" s="1028"/>
      <c r="BPA146" s="1028"/>
      <c r="BPB146" s="1028"/>
      <c r="BPC146" s="1028"/>
      <c r="BPD146" s="1028"/>
      <c r="BPE146" s="1028"/>
      <c r="BPF146" s="1028"/>
      <c r="BPG146" s="1028"/>
      <c r="BPH146" s="1028"/>
      <c r="BPI146" s="1028"/>
      <c r="BPJ146" s="1028"/>
      <c r="BPK146" s="1028"/>
      <c r="BPL146" s="1028"/>
      <c r="BPM146" s="1028"/>
      <c r="BPN146" s="1028"/>
      <c r="BPO146" s="1028"/>
      <c r="BPP146" s="1028"/>
      <c r="BPQ146" s="1028"/>
      <c r="BPR146" s="1028"/>
      <c r="BPS146" s="1028"/>
      <c r="BPT146" s="1028"/>
      <c r="BPU146" s="1028"/>
      <c r="BPV146" s="1028"/>
      <c r="BPW146" s="1028"/>
      <c r="BPX146" s="1028"/>
      <c r="BPY146" s="1028"/>
      <c r="BPZ146" s="1028"/>
      <c r="BQA146" s="1028"/>
      <c r="BQB146" s="1028"/>
      <c r="BQC146" s="1028"/>
      <c r="BQD146" s="1028"/>
      <c r="BQE146" s="1028"/>
      <c r="BQF146" s="1028"/>
      <c r="BQG146" s="1028"/>
      <c r="BQH146" s="1028"/>
      <c r="BQI146" s="1028"/>
      <c r="BQJ146" s="1028"/>
      <c r="BQK146" s="1028"/>
      <c r="BQL146" s="1028"/>
      <c r="BQM146" s="1028"/>
      <c r="BQN146" s="1028"/>
      <c r="BQO146" s="1028"/>
      <c r="BQP146" s="1028"/>
      <c r="BQQ146" s="1028"/>
      <c r="BQR146" s="1028"/>
      <c r="BQS146" s="1028"/>
      <c r="BQT146" s="1028"/>
      <c r="BQU146" s="1028"/>
      <c r="BQV146" s="1028"/>
      <c r="BQW146" s="1028"/>
      <c r="BQX146" s="1028"/>
      <c r="BQY146" s="1028"/>
      <c r="BQZ146" s="1028"/>
      <c r="BRA146" s="1028"/>
      <c r="BRB146" s="1028"/>
      <c r="BRC146" s="1028"/>
      <c r="BRD146" s="1028"/>
      <c r="BRE146" s="1028"/>
      <c r="BRF146" s="1028"/>
      <c r="BRG146" s="1028"/>
      <c r="BRH146" s="1028"/>
      <c r="BRI146" s="1028"/>
      <c r="BRJ146" s="1028"/>
      <c r="BRK146" s="1028"/>
      <c r="BRL146" s="1028"/>
      <c r="BRM146" s="1028"/>
      <c r="BRN146" s="1028"/>
      <c r="BRO146" s="1028"/>
      <c r="BRP146" s="1028"/>
      <c r="BRQ146" s="1028"/>
      <c r="BRR146" s="1028"/>
      <c r="BRS146" s="1028"/>
      <c r="BRT146" s="1028"/>
      <c r="BRU146" s="1028"/>
      <c r="BRV146" s="1028"/>
      <c r="BRW146" s="1028"/>
      <c r="BRX146" s="1028"/>
      <c r="BRY146" s="1028"/>
      <c r="BRZ146" s="1028"/>
      <c r="BSA146" s="1028"/>
      <c r="BSB146" s="1028"/>
      <c r="BSC146" s="1028"/>
      <c r="BSD146" s="1028"/>
      <c r="BSE146" s="1028"/>
      <c r="BSF146" s="1028"/>
      <c r="BSG146" s="1028"/>
      <c r="BSH146" s="1028"/>
      <c r="BSI146" s="1028"/>
      <c r="BSJ146" s="1028"/>
      <c r="BSK146" s="1028"/>
      <c r="BSL146" s="1028"/>
      <c r="BSM146" s="1028"/>
      <c r="BSN146" s="1028"/>
      <c r="BSO146" s="1028"/>
      <c r="BSP146" s="1028"/>
      <c r="BSQ146" s="1028"/>
      <c r="BSR146" s="1028"/>
      <c r="BSS146" s="1028"/>
      <c r="BST146" s="1028"/>
      <c r="BSU146" s="1028"/>
      <c r="BSV146" s="1028"/>
      <c r="BSW146" s="1028"/>
      <c r="BSX146" s="1028"/>
      <c r="BSY146" s="1028"/>
      <c r="BSZ146" s="1028"/>
      <c r="BTA146" s="1028"/>
      <c r="BTB146" s="1028"/>
      <c r="BTC146" s="1028"/>
      <c r="BTD146" s="1028"/>
      <c r="BTE146" s="1028"/>
      <c r="BTF146" s="1028"/>
      <c r="BTG146" s="1028"/>
      <c r="BTH146" s="1028"/>
      <c r="BTI146" s="1028"/>
      <c r="BTJ146" s="1028"/>
      <c r="BTK146" s="1028"/>
      <c r="BTL146" s="1028"/>
      <c r="BTM146" s="1028"/>
      <c r="BTN146" s="1028"/>
      <c r="BTO146" s="1028"/>
      <c r="BTP146" s="1028"/>
      <c r="BTQ146" s="1028"/>
      <c r="BTR146" s="1028"/>
      <c r="BTS146" s="1028"/>
      <c r="BTT146" s="1028"/>
      <c r="BTU146" s="1028"/>
      <c r="BTV146" s="1028"/>
      <c r="BTW146" s="1028"/>
      <c r="BTX146" s="1028"/>
      <c r="BTY146" s="1028"/>
      <c r="BTZ146" s="1028"/>
      <c r="BUA146" s="1028"/>
      <c r="BUB146" s="1028"/>
      <c r="BUC146" s="1028"/>
      <c r="BUD146" s="1028"/>
      <c r="BUE146" s="1028"/>
      <c r="BUF146" s="1028"/>
      <c r="BUG146" s="1028"/>
      <c r="BUH146" s="1028"/>
      <c r="BUI146" s="1028"/>
      <c r="BUJ146" s="1028"/>
      <c r="BUK146" s="1028"/>
      <c r="BUL146" s="1028"/>
      <c r="BUM146" s="1028"/>
      <c r="BUN146" s="1028"/>
      <c r="BUO146" s="1028"/>
      <c r="BUP146" s="1028"/>
      <c r="BUQ146" s="1028"/>
      <c r="BUR146" s="1028"/>
      <c r="BUS146" s="1028"/>
      <c r="BUT146" s="1028"/>
      <c r="BUU146" s="1028"/>
      <c r="BUV146" s="1028"/>
      <c r="BUW146" s="1028"/>
      <c r="BUX146" s="1028"/>
      <c r="BUY146" s="1028"/>
      <c r="BUZ146" s="1028"/>
      <c r="BVA146" s="1028"/>
      <c r="BVB146" s="1028"/>
      <c r="BVC146" s="1028"/>
      <c r="BVD146" s="1028"/>
      <c r="BVE146" s="1028"/>
      <c r="BVF146" s="1028"/>
      <c r="BVG146" s="1028"/>
      <c r="BVH146" s="1028"/>
      <c r="BVI146" s="1028"/>
      <c r="BVJ146" s="1028"/>
      <c r="BVK146" s="1028"/>
      <c r="BVL146" s="1028"/>
      <c r="BVM146" s="1028"/>
      <c r="BVN146" s="1028"/>
      <c r="BVO146" s="1028"/>
      <c r="BVP146" s="1028"/>
      <c r="BVQ146" s="1028"/>
      <c r="BVR146" s="1028"/>
      <c r="BVS146" s="1028"/>
      <c r="BVT146" s="1028"/>
      <c r="BVU146" s="1028"/>
      <c r="BVV146" s="1028"/>
      <c r="BVW146" s="1028"/>
      <c r="BVX146" s="1028"/>
      <c r="BVY146" s="1028"/>
      <c r="BVZ146" s="1028"/>
      <c r="BWA146" s="1028"/>
      <c r="BWB146" s="1028"/>
      <c r="BWC146" s="1028"/>
      <c r="BWD146" s="1028"/>
      <c r="BWE146" s="1028"/>
      <c r="BWF146" s="1028"/>
      <c r="BWG146" s="1028"/>
      <c r="BWH146" s="1028"/>
      <c r="BWI146" s="1028"/>
      <c r="BWJ146" s="1028"/>
      <c r="BWK146" s="1028"/>
      <c r="BWL146" s="1028"/>
      <c r="BWM146" s="1028"/>
      <c r="BWN146" s="1028"/>
      <c r="BWO146" s="1028"/>
      <c r="BWP146" s="1028"/>
      <c r="BWQ146" s="1028"/>
      <c r="BWR146" s="1028"/>
      <c r="BWS146" s="1028"/>
      <c r="BWT146" s="1028"/>
      <c r="BWU146" s="1028"/>
      <c r="BWV146" s="1028"/>
      <c r="BWW146" s="1028"/>
      <c r="BWX146" s="1028"/>
      <c r="BWY146" s="1028"/>
      <c r="BWZ146" s="1028"/>
      <c r="BXA146" s="1028"/>
      <c r="BXB146" s="1028"/>
      <c r="BXC146" s="1028"/>
      <c r="BXD146" s="1028"/>
      <c r="BXE146" s="1028"/>
      <c r="BXF146" s="1028"/>
      <c r="BXG146" s="1028"/>
      <c r="BXH146" s="1028"/>
      <c r="BXI146" s="1028"/>
      <c r="BXJ146" s="1028"/>
      <c r="BXK146" s="1028"/>
      <c r="BXL146" s="1028"/>
      <c r="BXM146" s="1028"/>
      <c r="BXN146" s="1028"/>
      <c r="BXO146" s="1028"/>
      <c r="BXP146" s="1028"/>
      <c r="BXQ146" s="1028"/>
      <c r="BXR146" s="1028"/>
      <c r="BXS146" s="1028"/>
      <c r="BXT146" s="1028"/>
      <c r="BXU146" s="1028"/>
      <c r="BXV146" s="1028"/>
      <c r="BXW146" s="1028"/>
      <c r="BXX146" s="1028"/>
      <c r="BXY146" s="1028"/>
      <c r="BXZ146" s="1028"/>
      <c r="BYA146" s="1028"/>
      <c r="BYB146" s="1028"/>
      <c r="BYC146" s="1028"/>
      <c r="BYD146" s="1028"/>
      <c r="BYE146" s="1028"/>
      <c r="BYF146" s="1028"/>
      <c r="BYG146" s="1028"/>
      <c r="BYH146" s="1028"/>
      <c r="BYI146" s="1028"/>
      <c r="BYJ146" s="1028"/>
      <c r="BYK146" s="1028"/>
      <c r="BYL146" s="1028"/>
      <c r="BYM146" s="1028"/>
      <c r="BYN146" s="1028"/>
      <c r="BYO146" s="1028"/>
      <c r="BYP146" s="1028"/>
      <c r="BYQ146" s="1028"/>
      <c r="BYR146" s="1028"/>
      <c r="BYS146" s="1028"/>
      <c r="BYT146" s="1028"/>
      <c r="BYU146" s="1028"/>
      <c r="BYV146" s="1028"/>
      <c r="BYW146" s="1028"/>
      <c r="BYX146" s="1028"/>
      <c r="BYY146" s="1028"/>
      <c r="BYZ146" s="1028"/>
      <c r="BZA146" s="1028"/>
      <c r="BZB146" s="1028"/>
      <c r="BZC146" s="1028"/>
      <c r="BZD146" s="1028"/>
      <c r="BZE146" s="1028"/>
      <c r="BZF146" s="1028"/>
      <c r="BZG146" s="1028"/>
      <c r="BZH146" s="1028"/>
      <c r="BZI146" s="1028"/>
      <c r="BZJ146" s="1028"/>
      <c r="BZK146" s="1028"/>
      <c r="BZL146" s="1028"/>
      <c r="BZM146" s="1028"/>
      <c r="BZN146" s="1028"/>
      <c r="BZO146" s="1028"/>
      <c r="BZP146" s="1028"/>
      <c r="BZQ146" s="1028"/>
      <c r="BZR146" s="1028"/>
      <c r="BZS146" s="1028"/>
      <c r="BZT146" s="1028"/>
      <c r="BZU146" s="1028"/>
      <c r="BZV146" s="1028"/>
      <c r="BZW146" s="1028"/>
      <c r="BZX146" s="1028"/>
      <c r="BZY146" s="1028"/>
      <c r="BZZ146" s="1028"/>
      <c r="CAA146" s="1028"/>
      <c r="CAB146" s="1028"/>
      <c r="CAC146" s="1028"/>
      <c r="CAD146" s="1028"/>
      <c r="CAE146" s="1028"/>
      <c r="CAF146" s="1028"/>
      <c r="CAG146" s="1028"/>
      <c r="CAH146" s="1028"/>
      <c r="CAI146" s="1028"/>
      <c r="CAJ146" s="1028"/>
      <c r="CAK146" s="1028"/>
      <c r="CAL146" s="1028"/>
      <c r="CAM146" s="1028"/>
      <c r="CAN146" s="1028"/>
      <c r="CAO146" s="1028"/>
      <c r="CAP146" s="1028"/>
      <c r="CAQ146" s="1028"/>
      <c r="CAR146" s="1028"/>
      <c r="CAS146" s="1028"/>
      <c r="CAT146" s="1028"/>
      <c r="CAU146" s="1028"/>
      <c r="CAV146" s="1028"/>
      <c r="CAW146" s="1028"/>
      <c r="CAX146" s="1028"/>
      <c r="CAY146" s="1028"/>
      <c r="CAZ146" s="1028"/>
      <c r="CBA146" s="1028"/>
      <c r="CBB146" s="1028"/>
      <c r="CBC146" s="1028"/>
      <c r="CBD146" s="1028"/>
      <c r="CBE146" s="1028"/>
      <c r="CBF146" s="1028"/>
      <c r="CBG146" s="1028"/>
      <c r="CBH146" s="1028"/>
      <c r="CBI146" s="1028"/>
      <c r="CBJ146" s="1028"/>
      <c r="CBK146" s="1028"/>
      <c r="CBL146" s="1028"/>
      <c r="CBM146" s="1028"/>
      <c r="CBN146" s="1028"/>
      <c r="CBO146" s="1028"/>
      <c r="CBP146" s="1028"/>
      <c r="CBQ146" s="1028"/>
      <c r="CBR146" s="1028"/>
      <c r="CBS146" s="1028"/>
      <c r="CBT146" s="1028"/>
      <c r="CBU146" s="1028"/>
      <c r="CBV146" s="1028"/>
      <c r="CBW146" s="1028"/>
      <c r="CBX146" s="1028"/>
      <c r="CBY146" s="1028"/>
      <c r="CBZ146" s="1028"/>
      <c r="CCA146" s="1028"/>
      <c r="CCB146" s="1028"/>
      <c r="CCC146" s="1028"/>
      <c r="CCD146" s="1028"/>
      <c r="CCE146" s="1028"/>
      <c r="CCF146" s="1028"/>
      <c r="CCG146" s="1028"/>
      <c r="CCH146" s="1028"/>
      <c r="CCI146" s="1028"/>
      <c r="CCJ146" s="1028"/>
      <c r="CCK146" s="1028"/>
      <c r="CCL146" s="1028"/>
      <c r="CCM146" s="1028"/>
      <c r="CCN146" s="1028"/>
      <c r="CCO146" s="1028"/>
      <c r="CCP146" s="1028"/>
      <c r="CCQ146" s="1028"/>
      <c r="CCR146" s="1028"/>
      <c r="CCS146" s="1028"/>
      <c r="CCT146" s="1028"/>
      <c r="CCU146" s="1028"/>
      <c r="CCV146" s="1028"/>
      <c r="CCW146" s="1028"/>
      <c r="CCX146" s="1028"/>
      <c r="CCY146" s="1028"/>
      <c r="CCZ146" s="1028"/>
      <c r="CDA146" s="1028"/>
      <c r="CDB146" s="1028"/>
      <c r="CDC146" s="1028"/>
      <c r="CDD146" s="1028"/>
      <c r="CDE146" s="1028"/>
      <c r="CDF146" s="1028"/>
      <c r="CDG146" s="1028"/>
      <c r="CDH146" s="1028"/>
      <c r="CDI146" s="1028"/>
      <c r="CDJ146" s="1028"/>
      <c r="CDK146" s="1028"/>
      <c r="CDL146" s="1028"/>
      <c r="CDM146" s="1028"/>
      <c r="CDN146" s="1028"/>
      <c r="CDO146" s="1028"/>
      <c r="CDP146" s="1028"/>
      <c r="CDQ146" s="1028"/>
      <c r="CDR146" s="1028"/>
      <c r="CDS146" s="1028"/>
      <c r="CDT146" s="1028"/>
      <c r="CDU146" s="1028"/>
      <c r="CDV146" s="1028"/>
      <c r="CDW146" s="1028"/>
      <c r="CDX146" s="1028"/>
      <c r="CDY146" s="1028"/>
      <c r="CDZ146" s="1028"/>
      <c r="CEA146" s="1028"/>
      <c r="CEB146" s="1028"/>
      <c r="CEC146" s="1028"/>
      <c r="CED146" s="1028"/>
      <c r="CEE146" s="1028"/>
      <c r="CEF146" s="1028"/>
      <c r="CEG146" s="1028"/>
      <c r="CEH146" s="1028"/>
      <c r="CEI146" s="1028"/>
      <c r="CEJ146" s="1028"/>
      <c r="CEK146" s="1028"/>
      <c r="CEL146" s="1028"/>
      <c r="CEM146" s="1028"/>
      <c r="CEN146" s="1028"/>
      <c r="CEO146" s="1028"/>
      <c r="CEP146" s="1028"/>
      <c r="CEQ146" s="1028"/>
      <c r="CER146" s="1028"/>
      <c r="CES146" s="1028"/>
      <c r="CET146" s="1028"/>
      <c r="CEU146" s="1028"/>
      <c r="CEV146" s="1028"/>
      <c r="CEW146" s="1028"/>
      <c r="CEX146" s="1028"/>
      <c r="CEY146" s="1028"/>
      <c r="CEZ146" s="1028"/>
      <c r="CFA146" s="1028"/>
      <c r="CFB146" s="1028"/>
      <c r="CFC146" s="1028"/>
      <c r="CFD146" s="1028"/>
      <c r="CFE146" s="1028"/>
      <c r="CFF146" s="1028"/>
      <c r="CFG146" s="1028"/>
      <c r="CFH146" s="1028"/>
      <c r="CFI146" s="1028"/>
      <c r="CFJ146" s="1028"/>
      <c r="CFK146" s="1028"/>
      <c r="CFL146" s="1028"/>
      <c r="CFM146" s="1028"/>
      <c r="CFN146" s="1028"/>
      <c r="CFO146" s="1028"/>
      <c r="CFP146" s="1028"/>
      <c r="CFQ146" s="1028"/>
      <c r="CFR146" s="1028"/>
      <c r="CFS146" s="1028"/>
      <c r="CFT146" s="1028"/>
      <c r="CFU146" s="1028"/>
      <c r="CFV146" s="1028"/>
      <c r="CFW146" s="1028"/>
      <c r="CFX146" s="1028"/>
      <c r="CFY146" s="1028"/>
      <c r="CFZ146" s="1028"/>
      <c r="CGA146" s="1028"/>
      <c r="CGB146" s="1028"/>
      <c r="CGC146" s="1028"/>
      <c r="CGD146" s="1028"/>
      <c r="CGE146" s="1028"/>
      <c r="CGF146" s="1028"/>
      <c r="CGG146" s="1028"/>
      <c r="CGH146" s="1028"/>
      <c r="CGI146" s="1028"/>
      <c r="CGJ146" s="1028"/>
      <c r="CGK146" s="1028"/>
      <c r="CGL146" s="1028"/>
      <c r="CGM146" s="1028"/>
      <c r="CGN146" s="1028"/>
      <c r="CGO146" s="1028"/>
      <c r="CGP146" s="1028"/>
      <c r="CGQ146" s="1028"/>
      <c r="CGR146" s="1028"/>
      <c r="CGS146" s="1028"/>
      <c r="CGT146" s="1028"/>
      <c r="CGU146" s="1028"/>
      <c r="CGV146" s="1028"/>
      <c r="CGW146" s="1028"/>
      <c r="CGX146" s="1028"/>
      <c r="CGY146" s="1028"/>
      <c r="CGZ146" s="1028"/>
      <c r="CHA146" s="1028"/>
      <c r="CHB146" s="1028"/>
      <c r="CHC146" s="1028"/>
      <c r="CHD146" s="1028"/>
      <c r="CHE146" s="1028"/>
      <c r="CHF146" s="1028"/>
      <c r="CHG146" s="1028"/>
      <c r="CHH146" s="1028"/>
      <c r="CHI146" s="1028"/>
      <c r="CHJ146" s="1028"/>
      <c r="CHK146" s="1028"/>
      <c r="CHL146" s="1028"/>
      <c r="CHM146" s="1028"/>
      <c r="CHN146" s="1028"/>
      <c r="CHO146" s="1028"/>
      <c r="CHP146" s="1028"/>
      <c r="CHQ146" s="1028"/>
      <c r="CHR146" s="1028"/>
      <c r="CHS146" s="1028"/>
      <c r="CHT146" s="1028"/>
      <c r="CHU146" s="1028"/>
      <c r="CHV146" s="1028"/>
      <c r="CHW146" s="1028"/>
      <c r="CHX146" s="1028"/>
      <c r="CHY146" s="1028"/>
      <c r="CHZ146" s="1028"/>
      <c r="CIA146" s="1028"/>
      <c r="CIB146" s="1028"/>
      <c r="CIC146" s="1028"/>
      <c r="CID146" s="1028"/>
      <c r="CIE146" s="1028"/>
      <c r="CIF146" s="1028"/>
      <c r="CIG146" s="1028"/>
      <c r="CIH146" s="1028"/>
      <c r="CII146" s="1028"/>
      <c r="CIJ146" s="1028"/>
      <c r="CIK146" s="1028"/>
      <c r="CIL146" s="1028"/>
      <c r="CIM146" s="1028"/>
      <c r="CIN146" s="1028"/>
      <c r="CIO146" s="1028"/>
      <c r="CIP146" s="1028"/>
      <c r="CIQ146" s="1028"/>
      <c r="CIR146" s="1028"/>
      <c r="CIS146" s="1028"/>
      <c r="CIT146" s="1028"/>
      <c r="CIU146" s="1028"/>
      <c r="CIV146" s="1028"/>
      <c r="CIW146" s="1028"/>
      <c r="CIX146" s="1028"/>
      <c r="CIY146" s="1028"/>
      <c r="CIZ146" s="1028"/>
      <c r="CJA146" s="1028"/>
      <c r="CJB146" s="1028"/>
      <c r="CJC146" s="1028"/>
      <c r="CJD146" s="1028"/>
      <c r="CJE146" s="1028"/>
      <c r="CJF146" s="1028"/>
      <c r="CJG146" s="1028"/>
      <c r="CJH146" s="1028"/>
      <c r="CJI146" s="1028"/>
      <c r="CJJ146" s="1028"/>
      <c r="CJK146" s="1028"/>
      <c r="CJL146" s="1028"/>
      <c r="CJM146" s="1028"/>
      <c r="CJN146" s="1028"/>
      <c r="CJO146" s="1028"/>
      <c r="CJP146" s="1028"/>
      <c r="CJQ146" s="1028"/>
      <c r="CJR146" s="1028"/>
      <c r="CJS146" s="1028"/>
      <c r="CJT146" s="1028"/>
      <c r="CJU146" s="1028"/>
      <c r="CJV146" s="1028"/>
      <c r="CJW146" s="1028"/>
      <c r="CJX146" s="1028"/>
      <c r="CJY146" s="1028"/>
      <c r="CJZ146" s="1028"/>
      <c r="CKA146" s="1028"/>
      <c r="CKB146" s="1028"/>
      <c r="CKC146" s="1028"/>
      <c r="CKD146" s="1028"/>
      <c r="CKE146" s="1028"/>
      <c r="CKF146" s="1028"/>
      <c r="CKG146" s="1028"/>
      <c r="CKH146" s="1028"/>
      <c r="CKI146" s="1028"/>
      <c r="CKJ146" s="1028"/>
      <c r="CKK146" s="1028"/>
      <c r="CKL146" s="1028"/>
      <c r="CKM146" s="1028"/>
      <c r="CKN146" s="1028"/>
      <c r="CKO146" s="1028"/>
      <c r="CKP146" s="1028"/>
      <c r="CKQ146" s="1028"/>
      <c r="CKR146" s="1028"/>
      <c r="CKS146" s="1028"/>
      <c r="CKT146" s="1028"/>
      <c r="CKU146" s="1028"/>
      <c r="CKV146" s="1028"/>
      <c r="CKW146" s="1028"/>
      <c r="CKX146" s="1028"/>
      <c r="CKY146" s="1028"/>
      <c r="CKZ146" s="1028"/>
      <c r="CLA146" s="1028"/>
      <c r="CLB146" s="1028"/>
      <c r="CLC146" s="1028"/>
      <c r="CLD146" s="1028"/>
      <c r="CLE146" s="1028"/>
      <c r="CLF146" s="1028"/>
      <c r="CLG146" s="1028"/>
      <c r="CLH146" s="1028"/>
      <c r="CLI146" s="1028"/>
      <c r="CLJ146" s="1028"/>
      <c r="CLK146" s="1028"/>
      <c r="CLL146" s="1028"/>
      <c r="CLM146" s="1028"/>
      <c r="CLN146" s="1028"/>
      <c r="CLO146" s="1028"/>
      <c r="CLP146" s="1028"/>
      <c r="CLQ146" s="1028"/>
      <c r="CLR146" s="1028"/>
      <c r="CLS146" s="1028"/>
      <c r="CLT146" s="1028"/>
      <c r="CLU146" s="1028"/>
      <c r="CLV146" s="1028"/>
      <c r="CLW146" s="1028"/>
      <c r="CLX146" s="1028"/>
      <c r="CLY146" s="1028"/>
      <c r="CLZ146" s="1028"/>
      <c r="CMA146" s="1028"/>
      <c r="CMB146" s="1028"/>
      <c r="CMC146" s="1028"/>
      <c r="CMD146" s="1028"/>
      <c r="CME146" s="1028"/>
      <c r="CMF146" s="1028"/>
      <c r="CMG146" s="1028"/>
      <c r="CMH146" s="1028"/>
      <c r="CMI146" s="1028"/>
      <c r="CMJ146" s="1028"/>
      <c r="CMK146" s="1028"/>
      <c r="CML146" s="1028"/>
      <c r="CMM146" s="1028"/>
      <c r="CMN146" s="1028"/>
      <c r="CMO146" s="1028"/>
      <c r="CMP146" s="1028"/>
      <c r="CMQ146" s="1028"/>
      <c r="CMR146" s="1028"/>
      <c r="CMS146" s="1028"/>
      <c r="CMT146" s="1028"/>
      <c r="CMU146" s="1028"/>
      <c r="CMV146" s="1028"/>
      <c r="CMW146" s="1028"/>
      <c r="CMX146" s="1028"/>
      <c r="CMY146" s="1028"/>
      <c r="CMZ146" s="1028"/>
      <c r="CNA146" s="1028"/>
      <c r="CNB146" s="1028"/>
      <c r="CNC146" s="1028"/>
      <c r="CND146" s="1028"/>
      <c r="CNE146" s="1028"/>
      <c r="CNF146" s="1028"/>
      <c r="CNG146" s="1028"/>
      <c r="CNH146" s="1028"/>
      <c r="CNI146" s="1028"/>
      <c r="CNJ146" s="1028"/>
      <c r="CNK146" s="1028"/>
      <c r="CNL146" s="1028"/>
      <c r="CNM146" s="1028"/>
      <c r="CNN146" s="1028"/>
      <c r="CNO146" s="1028"/>
      <c r="CNP146" s="1028"/>
      <c r="CNQ146" s="1028"/>
      <c r="CNR146" s="1028"/>
      <c r="CNS146" s="1028"/>
      <c r="CNT146" s="1028"/>
      <c r="CNU146" s="1028"/>
      <c r="CNV146" s="1028"/>
      <c r="CNW146" s="1028"/>
      <c r="CNX146" s="1028"/>
      <c r="CNY146" s="1028"/>
      <c r="CNZ146" s="1028"/>
      <c r="COA146" s="1028"/>
      <c r="COB146" s="1028"/>
      <c r="COC146" s="1028"/>
      <c r="COD146" s="1028"/>
      <c r="COE146" s="1028"/>
      <c r="COF146" s="1028"/>
      <c r="COG146" s="1028"/>
      <c r="COH146" s="1028"/>
      <c r="COI146" s="1028"/>
      <c r="COJ146" s="1028"/>
      <c r="COK146" s="1028"/>
      <c r="COL146" s="1028"/>
      <c r="COM146" s="1028"/>
      <c r="CON146" s="1028"/>
      <c r="COO146" s="1028"/>
      <c r="COP146" s="1028"/>
      <c r="COQ146" s="1028"/>
      <c r="COR146" s="1028"/>
      <c r="COS146" s="1028"/>
      <c r="COT146" s="1028"/>
      <c r="COU146" s="1028"/>
      <c r="COV146" s="1028"/>
      <c r="COW146" s="1028"/>
      <c r="COX146" s="1028"/>
      <c r="COY146" s="1028"/>
      <c r="COZ146" s="1028"/>
      <c r="CPA146" s="1028"/>
      <c r="CPB146" s="1028"/>
      <c r="CPC146" s="1028"/>
      <c r="CPD146" s="1028"/>
      <c r="CPE146" s="1028"/>
      <c r="CPF146" s="1028"/>
      <c r="CPG146" s="1028"/>
      <c r="CPH146" s="1028"/>
      <c r="CPI146" s="1028"/>
      <c r="CPJ146" s="1028"/>
      <c r="CPK146" s="1028"/>
      <c r="CPL146" s="1028"/>
      <c r="CPM146" s="1028"/>
      <c r="CPN146" s="1028"/>
      <c r="CPO146" s="1028"/>
      <c r="CPP146" s="1028"/>
      <c r="CPQ146" s="1028"/>
      <c r="CPR146" s="1028"/>
      <c r="CPS146" s="1028"/>
      <c r="CPT146" s="1028"/>
      <c r="CPU146" s="1028"/>
      <c r="CPV146" s="1028"/>
      <c r="CPW146" s="1028"/>
      <c r="CPX146" s="1028"/>
      <c r="CPY146" s="1028"/>
      <c r="CPZ146" s="1028"/>
      <c r="CQA146" s="1028"/>
      <c r="CQB146" s="1028"/>
      <c r="CQC146" s="1028"/>
      <c r="CQD146" s="1028"/>
      <c r="CQE146" s="1028"/>
      <c r="CQF146" s="1028"/>
      <c r="CQG146" s="1028"/>
      <c r="CQH146" s="1028"/>
      <c r="CQI146" s="1028"/>
      <c r="CQJ146" s="1028"/>
      <c r="CQK146" s="1028"/>
      <c r="CQL146" s="1028"/>
      <c r="CQM146" s="1028"/>
      <c r="CQN146" s="1028"/>
      <c r="CQO146" s="1028"/>
      <c r="CQP146" s="1028"/>
      <c r="CQQ146" s="1028"/>
      <c r="CQR146" s="1028"/>
      <c r="CQS146" s="1028"/>
      <c r="CQT146" s="1028"/>
      <c r="CQU146" s="1028"/>
      <c r="CQV146" s="1028"/>
      <c r="CQW146" s="1028"/>
      <c r="CQX146" s="1028"/>
      <c r="CQY146" s="1028"/>
      <c r="CQZ146" s="1028"/>
      <c r="CRA146" s="1028"/>
      <c r="CRB146" s="1028"/>
      <c r="CRC146" s="1028"/>
      <c r="CRD146" s="1028"/>
      <c r="CRE146" s="1028"/>
      <c r="CRF146" s="1028"/>
      <c r="CRG146" s="1028"/>
      <c r="CRH146" s="1028"/>
      <c r="CRI146" s="1028"/>
      <c r="CRJ146" s="1028"/>
      <c r="CRK146" s="1028"/>
      <c r="CRL146" s="1028"/>
      <c r="CRM146" s="1028"/>
      <c r="CRN146" s="1028"/>
      <c r="CRO146" s="1028"/>
      <c r="CRP146" s="1028"/>
      <c r="CRQ146" s="1028"/>
      <c r="CRR146" s="1028"/>
      <c r="CRS146" s="1028"/>
      <c r="CRT146" s="1028"/>
      <c r="CRU146" s="1028"/>
      <c r="CRV146" s="1028"/>
      <c r="CRW146" s="1028"/>
      <c r="CRX146" s="1028"/>
      <c r="CRY146" s="1028"/>
      <c r="CRZ146" s="1028"/>
      <c r="CSA146" s="1028"/>
      <c r="CSB146" s="1028"/>
      <c r="CSC146" s="1028"/>
      <c r="CSD146" s="1028"/>
      <c r="CSE146" s="1028"/>
      <c r="CSF146" s="1028"/>
      <c r="CSG146" s="1028"/>
      <c r="CSH146" s="1028"/>
      <c r="CSI146" s="1028"/>
      <c r="CSJ146" s="1028"/>
      <c r="CSK146" s="1028"/>
      <c r="CSL146" s="1028"/>
      <c r="CSM146" s="1028"/>
      <c r="CSN146" s="1028"/>
      <c r="CSO146" s="1028"/>
      <c r="CSP146" s="1028"/>
      <c r="CSQ146" s="1028"/>
      <c r="CSR146" s="1028"/>
      <c r="CSS146" s="1028"/>
      <c r="CST146" s="1028"/>
      <c r="CSU146" s="1028"/>
      <c r="CSV146" s="1028"/>
      <c r="CSW146" s="1028"/>
      <c r="CSX146" s="1028"/>
      <c r="CSY146" s="1028"/>
      <c r="CSZ146" s="1028"/>
      <c r="CTA146" s="1028"/>
      <c r="CTB146" s="1028"/>
      <c r="CTC146" s="1028"/>
      <c r="CTD146" s="1028"/>
      <c r="CTE146" s="1028"/>
    </row>
    <row r="147" spans="1:2553" s="1029" customFormat="1" ht="12" customHeight="1" x14ac:dyDescent="0.2">
      <c r="A147" s="1362"/>
      <c r="B147" s="1024" t="s">
        <v>2054</v>
      </c>
      <c r="C147" s="1025"/>
      <c r="D147" s="1025" t="s">
        <v>1800</v>
      </c>
      <c r="E147" s="1025" t="s">
        <v>5</v>
      </c>
      <c r="F147" s="1025" t="s">
        <v>2361</v>
      </c>
      <c r="G147" s="1025">
        <v>15.178554</v>
      </c>
      <c r="H147" s="1025">
        <v>106.733654</v>
      </c>
      <c r="I147" s="1025" t="s">
        <v>2969</v>
      </c>
      <c r="J147" s="1025" t="s">
        <v>2974</v>
      </c>
      <c r="K147" s="987" t="s">
        <v>11</v>
      </c>
      <c r="L147" s="987" t="s">
        <v>3</v>
      </c>
      <c r="M147" s="1025">
        <v>2022</v>
      </c>
      <c r="N147" s="1025">
        <v>20</v>
      </c>
      <c r="O147" s="1026">
        <v>55</v>
      </c>
      <c r="P147" s="1025" t="s">
        <v>0</v>
      </c>
      <c r="Q147" s="1025"/>
      <c r="R147" s="1026"/>
      <c r="S147" s="1026"/>
      <c r="T147" s="1025"/>
      <c r="U147" s="1025"/>
      <c r="V147" s="1026"/>
      <c r="W147" s="1025"/>
      <c r="X147" s="1025"/>
      <c r="Y147" s="1025"/>
      <c r="Z147" s="1025"/>
      <c r="AA147" s="1025"/>
      <c r="AB147" s="1025"/>
      <c r="AC147" s="1025"/>
      <c r="AD147" s="1025"/>
      <c r="AE147" s="1025"/>
      <c r="AF147" s="1025"/>
      <c r="AG147" s="1025"/>
      <c r="AH147" s="1025"/>
      <c r="AI147" s="1027" t="s">
        <v>2053</v>
      </c>
      <c r="AJ147" s="1028"/>
      <c r="AK147" s="1028"/>
      <c r="AL147" s="1028"/>
      <c r="AM147" s="1028"/>
      <c r="AN147" s="1028"/>
      <c r="AO147" s="1028"/>
      <c r="AP147" s="1028"/>
      <c r="AQ147" s="1028"/>
      <c r="AR147" s="1028"/>
      <c r="AS147" s="1028"/>
      <c r="AT147" s="1028"/>
      <c r="AU147" s="1028"/>
      <c r="AV147" s="1028"/>
      <c r="AW147" s="1028"/>
      <c r="AX147" s="1028"/>
      <c r="AY147" s="1028"/>
      <c r="AZ147" s="1028"/>
      <c r="BA147" s="1028"/>
      <c r="BB147" s="1028"/>
      <c r="BC147" s="1028"/>
      <c r="BD147" s="1028"/>
      <c r="BE147" s="1028"/>
      <c r="BF147" s="1028"/>
      <c r="BG147" s="1028"/>
      <c r="BH147" s="1028"/>
      <c r="BI147" s="1028"/>
      <c r="BJ147" s="1028"/>
      <c r="BK147" s="1028"/>
      <c r="BL147" s="1028"/>
      <c r="BM147" s="1028"/>
      <c r="BN147" s="1028"/>
      <c r="BO147" s="1028"/>
      <c r="BP147" s="1028"/>
      <c r="BQ147" s="1028"/>
      <c r="BR147" s="1028"/>
      <c r="BS147" s="1028"/>
      <c r="BT147" s="1028"/>
      <c r="BU147" s="1028"/>
      <c r="BV147" s="1028"/>
      <c r="BW147" s="1028"/>
      <c r="BX147" s="1028"/>
      <c r="BY147" s="1028"/>
      <c r="BZ147" s="1028"/>
      <c r="CA147" s="1028"/>
      <c r="CB147" s="1028"/>
      <c r="CC147" s="1028"/>
      <c r="CD147" s="1028"/>
      <c r="CE147" s="1028"/>
      <c r="CF147" s="1028"/>
      <c r="CG147" s="1028"/>
      <c r="CH147" s="1028"/>
      <c r="CI147" s="1028"/>
      <c r="CJ147" s="1028"/>
      <c r="CK147" s="1028"/>
      <c r="CL147" s="1028"/>
      <c r="CM147" s="1028"/>
      <c r="CN147" s="1028"/>
      <c r="CO147" s="1028"/>
      <c r="CP147" s="1028"/>
      <c r="CQ147" s="1028"/>
      <c r="CR147" s="1028"/>
      <c r="CS147" s="1028"/>
      <c r="CT147" s="1028"/>
      <c r="CU147" s="1028"/>
      <c r="CV147" s="1028"/>
      <c r="CW147" s="1028"/>
      <c r="CX147" s="1028"/>
      <c r="CY147" s="1028"/>
      <c r="CZ147" s="1028"/>
      <c r="DA147" s="1028"/>
      <c r="DB147" s="1028"/>
      <c r="DC147" s="1028"/>
      <c r="DD147" s="1028"/>
      <c r="DE147" s="1028"/>
      <c r="DF147" s="1028"/>
      <c r="DG147" s="1028"/>
      <c r="DH147" s="1028"/>
      <c r="DI147" s="1028"/>
      <c r="DJ147" s="1028"/>
      <c r="DK147" s="1028"/>
      <c r="DL147" s="1028"/>
      <c r="DM147" s="1028"/>
      <c r="DN147" s="1028"/>
      <c r="DO147" s="1028"/>
      <c r="DP147" s="1028"/>
      <c r="DQ147" s="1028"/>
      <c r="DR147" s="1028"/>
      <c r="DS147" s="1028"/>
      <c r="DT147" s="1028"/>
      <c r="DU147" s="1028"/>
      <c r="DV147" s="1028"/>
      <c r="DW147" s="1028"/>
      <c r="DX147" s="1028"/>
      <c r="DY147" s="1028"/>
      <c r="DZ147" s="1028"/>
      <c r="EA147" s="1028"/>
      <c r="EB147" s="1028"/>
      <c r="EC147" s="1028"/>
      <c r="ED147" s="1028"/>
      <c r="EE147" s="1028"/>
      <c r="EF147" s="1028"/>
      <c r="EG147" s="1028"/>
      <c r="EH147" s="1028"/>
      <c r="EI147" s="1028"/>
      <c r="EJ147" s="1028"/>
      <c r="EK147" s="1028"/>
      <c r="EL147" s="1028"/>
      <c r="EM147" s="1028"/>
      <c r="EN147" s="1028"/>
      <c r="EO147" s="1028"/>
      <c r="EP147" s="1028"/>
      <c r="EQ147" s="1028"/>
      <c r="ER147" s="1028"/>
      <c r="ES147" s="1028"/>
      <c r="ET147" s="1028"/>
      <c r="EU147" s="1028"/>
      <c r="EV147" s="1028"/>
      <c r="EW147" s="1028"/>
      <c r="EX147" s="1028"/>
      <c r="EY147" s="1028"/>
      <c r="EZ147" s="1028"/>
      <c r="FA147" s="1028"/>
      <c r="FB147" s="1028"/>
      <c r="FC147" s="1028"/>
      <c r="FD147" s="1028"/>
      <c r="FE147" s="1028"/>
      <c r="FF147" s="1028"/>
      <c r="FG147" s="1028"/>
      <c r="FH147" s="1028"/>
      <c r="FI147" s="1028"/>
      <c r="FJ147" s="1028"/>
      <c r="FK147" s="1028"/>
      <c r="FL147" s="1028"/>
      <c r="FM147" s="1028"/>
      <c r="FN147" s="1028"/>
      <c r="FO147" s="1028"/>
      <c r="FP147" s="1028"/>
      <c r="FQ147" s="1028"/>
      <c r="FR147" s="1028"/>
      <c r="FS147" s="1028"/>
      <c r="FT147" s="1028"/>
      <c r="FU147" s="1028"/>
      <c r="FV147" s="1028"/>
      <c r="FW147" s="1028"/>
      <c r="FX147" s="1028"/>
      <c r="FY147" s="1028"/>
      <c r="FZ147" s="1028"/>
      <c r="GA147" s="1028"/>
      <c r="GB147" s="1028"/>
      <c r="GC147" s="1028"/>
      <c r="GD147" s="1028"/>
      <c r="GE147" s="1028"/>
      <c r="GF147" s="1028"/>
      <c r="GG147" s="1028"/>
      <c r="GH147" s="1028"/>
      <c r="GI147" s="1028"/>
      <c r="GJ147" s="1028"/>
      <c r="GK147" s="1028"/>
      <c r="GL147" s="1028"/>
      <c r="GM147" s="1028"/>
      <c r="GN147" s="1028"/>
      <c r="GO147" s="1028"/>
      <c r="GP147" s="1028"/>
      <c r="GQ147" s="1028"/>
      <c r="GR147" s="1028"/>
      <c r="GS147" s="1028"/>
      <c r="GT147" s="1028"/>
      <c r="GU147" s="1028"/>
      <c r="GV147" s="1028"/>
      <c r="GW147" s="1028"/>
      <c r="GX147" s="1028"/>
      <c r="GY147" s="1028"/>
      <c r="GZ147" s="1028"/>
      <c r="HA147" s="1028"/>
      <c r="HB147" s="1028"/>
      <c r="HC147" s="1028"/>
      <c r="HD147" s="1028"/>
      <c r="HE147" s="1028"/>
      <c r="HF147" s="1028"/>
      <c r="HG147" s="1028"/>
      <c r="HH147" s="1028"/>
      <c r="HI147" s="1028"/>
      <c r="HJ147" s="1028"/>
      <c r="HK147" s="1028"/>
      <c r="HL147" s="1028"/>
      <c r="HM147" s="1028"/>
      <c r="HN147" s="1028"/>
      <c r="HO147" s="1028"/>
      <c r="HP147" s="1028"/>
      <c r="HQ147" s="1028"/>
      <c r="HR147" s="1028"/>
      <c r="HS147" s="1028"/>
      <c r="HT147" s="1028"/>
      <c r="HU147" s="1028"/>
      <c r="HV147" s="1028"/>
      <c r="HW147" s="1028"/>
      <c r="HX147" s="1028"/>
      <c r="HY147" s="1028"/>
      <c r="HZ147" s="1028"/>
      <c r="IA147" s="1028"/>
      <c r="IB147" s="1028"/>
      <c r="IC147" s="1028"/>
      <c r="ID147" s="1028"/>
      <c r="IE147" s="1028"/>
      <c r="IF147" s="1028"/>
      <c r="IG147" s="1028"/>
      <c r="IH147" s="1028"/>
      <c r="II147" s="1028"/>
      <c r="IJ147" s="1028"/>
      <c r="IK147" s="1028"/>
      <c r="IL147" s="1028"/>
      <c r="IM147" s="1028"/>
      <c r="IN147" s="1028"/>
      <c r="IO147" s="1028"/>
      <c r="IP147" s="1028"/>
      <c r="IQ147" s="1028"/>
      <c r="IR147" s="1028"/>
      <c r="IS147" s="1028"/>
      <c r="IT147" s="1028"/>
      <c r="IU147" s="1028"/>
      <c r="IV147" s="1028"/>
      <c r="IW147" s="1028"/>
      <c r="IX147" s="1028"/>
      <c r="IY147" s="1028"/>
      <c r="IZ147" s="1028"/>
      <c r="JA147" s="1028"/>
      <c r="JB147" s="1028"/>
      <c r="JC147" s="1028"/>
      <c r="JD147" s="1028"/>
      <c r="JE147" s="1028"/>
      <c r="JF147" s="1028"/>
      <c r="JG147" s="1028"/>
      <c r="JH147" s="1028"/>
      <c r="JI147" s="1028"/>
      <c r="JJ147" s="1028"/>
      <c r="JK147" s="1028"/>
      <c r="JL147" s="1028"/>
      <c r="JM147" s="1028"/>
      <c r="JN147" s="1028"/>
      <c r="JO147" s="1028"/>
      <c r="JP147" s="1028"/>
      <c r="JQ147" s="1028"/>
      <c r="JR147" s="1028"/>
      <c r="JS147" s="1028"/>
      <c r="JT147" s="1028"/>
      <c r="JU147" s="1028"/>
      <c r="JV147" s="1028"/>
      <c r="JW147" s="1028"/>
      <c r="JX147" s="1028"/>
      <c r="JY147" s="1028"/>
      <c r="JZ147" s="1028"/>
      <c r="KA147" s="1028"/>
      <c r="KB147" s="1028"/>
      <c r="KC147" s="1028"/>
      <c r="KD147" s="1028"/>
      <c r="KE147" s="1028"/>
      <c r="KF147" s="1028"/>
      <c r="KG147" s="1028"/>
      <c r="KH147" s="1028"/>
      <c r="KI147" s="1028"/>
      <c r="KJ147" s="1028"/>
      <c r="KK147" s="1028"/>
      <c r="KL147" s="1028"/>
      <c r="KM147" s="1028"/>
      <c r="KN147" s="1028"/>
      <c r="KO147" s="1028"/>
      <c r="KP147" s="1028"/>
      <c r="KQ147" s="1028"/>
      <c r="KR147" s="1028"/>
      <c r="KS147" s="1028"/>
      <c r="KT147" s="1028"/>
      <c r="KU147" s="1028"/>
      <c r="KV147" s="1028"/>
      <c r="KW147" s="1028"/>
      <c r="KX147" s="1028"/>
      <c r="KY147" s="1028"/>
      <c r="KZ147" s="1028"/>
      <c r="LA147" s="1028"/>
      <c r="LB147" s="1028"/>
      <c r="LC147" s="1028"/>
      <c r="LD147" s="1028"/>
      <c r="LE147" s="1028"/>
      <c r="LF147" s="1028"/>
      <c r="LG147" s="1028"/>
      <c r="LH147" s="1028"/>
      <c r="LI147" s="1028"/>
      <c r="LJ147" s="1028"/>
      <c r="LK147" s="1028"/>
      <c r="LL147" s="1028"/>
      <c r="LM147" s="1028"/>
      <c r="LN147" s="1028"/>
      <c r="LO147" s="1028"/>
      <c r="LP147" s="1028"/>
      <c r="LQ147" s="1028"/>
      <c r="LR147" s="1028"/>
      <c r="LS147" s="1028"/>
      <c r="LT147" s="1028"/>
      <c r="LU147" s="1028"/>
      <c r="LV147" s="1028"/>
      <c r="LW147" s="1028"/>
      <c r="LX147" s="1028"/>
      <c r="LY147" s="1028"/>
      <c r="LZ147" s="1028"/>
      <c r="MA147" s="1028"/>
      <c r="MB147" s="1028"/>
      <c r="MC147" s="1028"/>
      <c r="MD147" s="1028"/>
      <c r="ME147" s="1028"/>
      <c r="MF147" s="1028"/>
      <c r="MG147" s="1028"/>
      <c r="MH147" s="1028"/>
      <c r="MI147" s="1028"/>
      <c r="MJ147" s="1028"/>
      <c r="MK147" s="1028"/>
      <c r="ML147" s="1028"/>
      <c r="MM147" s="1028"/>
      <c r="MN147" s="1028"/>
      <c r="MO147" s="1028"/>
      <c r="MP147" s="1028"/>
      <c r="MQ147" s="1028"/>
      <c r="MR147" s="1028"/>
      <c r="MS147" s="1028"/>
      <c r="MT147" s="1028"/>
      <c r="MU147" s="1028"/>
      <c r="MV147" s="1028"/>
      <c r="MW147" s="1028"/>
      <c r="MX147" s="1028"/>
      <c r="MY147" s="1028"/>
      <c r="MZ147" s="1028"/>
      <c r="NA147" s="1028"/>
      <c r="NB147" s="1028"/>
      <c r="NC147" s="1028"/>
      <c r="ND147" s="1028"/>
      <c r="NE147" s="1028"/>
      <c r="NF147" s="1028"/>
      <c r="NG147" s="1028"/>
      <c r="NH147" s="1028"/>
      <c r="NI147" s="1028"/>
      <c r="NJ147" s="1028"/>
      <c r="NK147" s="1028"/>
      <c r="NL147" s="1028"/>
      <c r="NM147" s="1028"/>
      <c r="NN147" s="1028"/>
      <c r="NO147" s="1028"/>
      <c r="NP147" s="1028"/>
      <c r="NQ147" s="1028"/>
      <c r="NR147" s="1028"/>
      <c r="NS147" s="1028"/>
      <c r="NT147" s="1028"/>
      <c r="NU147" s="1028"/>
      <c r="NV147" s="1028"/>
      <c r="NW147" s="1028"/>
      <c r="NX147" s="1028"/>
      <c r="NY147" s="1028"/>
      <c r="NZ147" s="1028"/>
      <c r="OA147" s="1028"/>
      <c r="OB147" s="1028"/>
      <c r="OC147" s="1028"/>
      <c r="OD147" s="1028"/>
      <c r="OE147" s="1028"/>
      <c r="OF147" s="1028"/>
      <c r="OG147" s="1028"/>
      <c r="OH147" s="1028"/>
      <c r="OI147" s="1028"/>
      <c r="OJ147" s="1028"/>
      <c r="OK147" s="1028"/>
      <c r="OL147" s="1028"/>
      <c r="OM147" s="1028"/>
      <c r="ON147" s="1028"/>
      <c r="OO147" s="1028"/>
      <c r="OP147" s="1028"/>
      <c r="OQ147" s="1028"/>
      <c r="OR147" s="1028"/>
      <c r="OS147" s="1028"/>
      <c r="OT147" s="1028"/>
      <c r="OU147" s="1028"/>
      <c r="OV147" s="1028"/>
      <c r="OW147" s="1028"/>
      <c r="OX147" s="1028"/>
      <c r="OY147" s="1028"/>
      <c r="OZ147" s="1028"/>
      <c r="PA147" s="1028"/>
      <c r="PB147" s="1028"/>
      <c r="PC147" s="1028"/>
      <c r="PD147" s="1028"/>
      <c r="PE147" s="1028"/>
      <c r="PF147" s="1028"/>
      <c r="PG147" s="1028"/>
      <c r="PH147" s="1028"/>
      <c r="PI147" s="1028"/>
      <c r="PJ147" s="1028"/>
      <c r="PK147" s="1028"/>
      <c r="PL147" s="1028"/>
      <c r="PM147" s="1028"/>
      <c r="PN147" s="1028"/>
      <c r="PO147" s="1028"/>
      <c r="PP147" s="1028"/>
      <c r="PQ147" s="1028"/>
      <c r="PR147" s="1028"/>
      <c r="PS147" s="1028"/>
      <c r="PT147" s="1028"/>
      <c r="PU147" s="1028"/>
      <c r="PV147" s="1028"/>
      <c r="PW147" s="1028"/>
      <c r="PX147" s="1028"/>
      <c r="PY147" s="1028"/>
      <c r="PZ147" s="1028"/>
      <c r="QA147" s="1028"/>
      <c r="QB147" s="1028"/>
      <c r="QC147" s="1028"/>
      <c r="QD147" s="1028"/>
      <c r="QE147" s="1028"/>
      <c r="QF147" s="1028"/>
      <c r="QG147" s="1028"/>
      <c r="QH147" s="1028"/>
      <c r="QI147" s="1028"/>
      <c r="QJ147" s="1028"/>
      <c r="QK147" s="1028"/>
      <c r="QL147" s="1028"/>
      <c r="QM147" s="1028"/>
      <c r="QN147" s="1028"/>
      <c r="QO147" s="1028"/>
      <c r="QP147" s="1028"/>
      <c r="QQ147" s="1028"/>
      <c r="QR147" s="1028"/>
      <c r="QS147" s="1028"/>
      <c r="QT147" s="1028"/>
      <c r="QU147" s="1028"/>
      <c r="QV147" s="1028"/>
      <c r="QW147" s="1028"/>
      <c r="QX147" s="1028"/>
      <c r="QY147" s="1028"/>
      <c r="QZ147" s="1028"/>
      <c r="RA147" s="1028"/>
      <c r="RB147" s="1028"/>
      <c r="RC147" s="1028"/>
      <c r="RD147" s="1028"/>
      <c r="RE147" s="1028"/>
      <c r="RF147" s="1028"/>
      <c r="RG147" s="1028"/>
      <c r="RH147" s="1028"/>
      <c r="RI147" s="1028"/>
      <c r="RJ147" s="1028"/>
      <c r="RK147" s="1028"/>
      <c r="RL147" s="1028"/>
      <c r="RM147" s="1028"/>
      <c r="RN147" s="1028"/>
      <c r="RO147" s="1028"/>
      <c r="RP147" s="1028"/>
      <c r="RQ147" s="1028"/>
      <c r="RR147" s="1028"/>
      <c r="RS147" s="1028"/>
      <c r="RT147" s="1028"/>
      <c r="RU147" s="1028"/>
      <c r="RV147" s="1028"/>
      <c r="RW147" s="1028"/>
      <c r="RX147" s="1028"/>
      <c r="RY147" s="1028"/>
      <c r="RZ147" s="1028"/>
      <c r="SA147" s="1028"/>
      <c r="SB147" s="1028"/>
      <c r="SC147" s="1028"/>
      <c r="SD147" s="1028"/>
      <c r="SE147" s="1028"/>
      <c r="SF147" s="1028"/>
      <c r="SG147" s="1028"/>
      <c r="SH147" s="1028"/>
      <c r="SI147" s="1028"/>
      <c r="SJ147" s="1028"/>
      <c r="SK147" s="1028"/>
      <c r="SL147" s="1028"/>
      <c r="SM147" s="1028"/>
      <c r="SN147" s="1028"/>
      <c r="SO147" s="1028"/>
      <c r="SP147" s="1028"/>
      <c r="SQ147" s="1028"/>
      <c r="SR147" s="1028"/>
      <c r="SS147" s="1028"/>
      <c r="ST147" s="1028"/>
      <c r="SU147" s="1028"/>
      <c r="SV147" s="1028"/>
      <c r="SW147" s="1028"/>
      <c r="SX147" s="1028"/>
      <c r="SY147" s="1028"/>
      <c r="SZ147" s="1028"/>
      <c r="TA147" s="1028"/>
      <c r="TB147" s="1028"/>
      <c r="TC147" s="1028"/>
      <c r="TD147" s="1028"/>
      <c r="TE147" s="1028"/>
      <c r="TF147" s="1028"/>
      <c r="TG147" s="1028"/>
      <c r="TH147" s="1028"/>
      <c r="TI147" s="1028"/>
      <c r="TJ147" s="1028"/>
      <c r="TK147" s="1028"/>
      <c r="TL147" s="1028"/>
      <c r="TM147" s="1028"/>
      <c r="TN147" s="1028"/>
      <c r="TO147" s="1028"/>
      <c r="TP147" s="1028"/>
      <c r="TQ147" s="1028"/>
      <c r="TR147" s="1028"/>
      <c r="TS147" s="1028"/>
      <c r="TT147" s="1028"/>
      <c r="TU147" s="1028"/>
      <c r="TV147" s="1028"/>
      <c r="TW147" s="1028"/>
      <c r="TX147" s="1028"/>
      <c r="TY147" s="1028"/>
      <c r="TZ147" s="1028"/>
      <c r="UA147" s="1028"/>
      <c r="UB147" s="1028"/>
      <c r="UC147" s="1028"/>
      <c r="UD147" s="1028"/>
      <c r="UE147" s="1028"/>
      <c r="UF147" s="1028"/>
      <c r="UG147" s="1028"/>
      <c r="UH147" s="1028"/>
      <c r="UI147" s="1028"/>
      <c r="UJ147" s="1028"/>
      <c r="UK147" s="1028"/>
      <c r="UL147" s="1028"/>
      <c r="UM147" s="1028"/>
      <c r="UN147" s="1028"/>
      <c r="UO147" s="1028"/>
      <c r="UP147" s="1028"/>
      <c r="UQ147" s="1028"/>
      <c r="UR147" s="1028"/>
      <c r="US147" s="1028"/>
      <c r="UT147" s="1028"/>
      <c r="UU147" s="1028"/>
      <c r="UV147" s="1028"/>
      <c r="UW147" s="1028"/>
      <c r="UX147" s="1028"/>
      <c r="UY147" s="1028"/>
      <c r="UZ147" s="1028"/>
      <c r="VA147" s="1028"/>
      <c r="VB147" s="1028"/>
      <c r="VC147" s="1028"/>
      <c r="VD147" s="1028"/>
      <c r="VE147" s="1028"/>
      <c r="VF147" s="1028"/>
      <c r="VG147" s="1028"/>
      <c r="VH147" s="1028"/>
      <c r="VI147" s="1028"/>
      <c r="VJ147" s="1028"/>
      <c r="VK147" s="1028"/>
      <c r="VL147" s="1028"/>
      <c r="VM147" s="1028"/>
      <c r="VN147" s="1028"/>
      <c r="VO147" s="1028"/>
      <c r="VP147" s="1028"/>
      <c r="VQ147" s="1028"/>
      <c r="VR147" s="1028"/>
      <c r="VS147" s="1028"/>
      <c r="VT147" s="1028"/>
      <c r="VU147" s="1028"/>
      <c r="VV147" s="1028"/>
      <c r="VW147" s="1028"/>
      <c r="VX147" s="1028"/>
      <c r="VY147" s="1028"/>
      <c r="VZ147" s="1028"/>
      <c r="WA147" s="1028"/>
      <c r="WB147" s="1028"/>
      <c r="WC147" s="1028"/>
      <c r="WD147" s="1028"/>
      <c r="WE147" s="1028"/>
      <c r="WF147" s="1028"/>
      <c r="WG147" s="1028"/>
      <c r="WH147" s="1028"/>
      <c r="WI147" s="1028"/>
      <c r="WJ147" s="1028"/>
      <c r="WK147" s="1028"/>
      <c r="WL147" s="1028"/>
      <c r="WM147" s="1028"/>
      <c r="WN147" s="1028"/>
      <c r="WO147" s="1028"/>
      <c r="WP147" s="1028"/>
      <c r="WQ147" s="1028"/>
      <c r="WR147" s="1028"/>
      <c r="WS147" s="1028"/>
      <c r="WT147" s="1028"/>
      <c r="WU147" s="1028"/>
      <c r="WV147" s="1028"/>
      <c r="WW147" s="1028"/>
      <c r="WX147" s="1028"/>
      <c r="WY147" s="1028"/>
      <c r="WZ147" s="1028"/>
      <c r="XA147" s="1028"/>
      <c r="XB147" s="1028"/>
      <c r="XC147" s="1028"/>
      <c r="XD147" s="1028"/>
      <c r="XE147" s="1028"/>
      <c r="XF147" s="1028"/>
      <c r="XG147" s="1028"/>
      <c r="XH147" s="1028"/>
      <c r="XI147" s="1028"/>
      <c r="XJ147" s="1028"/>
      <c r="XK147" s="1028"/>
      <c r="XL147" s="1028"/>
      <c r="XM147" s="1028"/>
      <c r="XN147" s="1028"/>
      <c r="XO147" s="1028"/>
      <c r="XP147" s="1028"/>
      <c r="XQ147" s="1028"/>
      <c r="XR147" s="1028"/>
      <c r="XS147" s="1028"/>
      <c r="XT147" s="1028"/>
      <c r="XU147" s="1028"/>
      <c r="XV147" s="1028"/>
      <c r="XW147" s="1028"/>
      <c r="XX147" s="1028"/>
      <c r="XY147" s="1028"/>
      <c r="XZ147" s="1028"/>
      <c r="YA147" s="1028"/>
      <c r="YB147" s="1028"/>
      <c r="YC147" s="1028"/>
      <c r="YD147" s="1028"/>
      <c r="YE147" s="1028"/>
      <c r="YF147" s="1028"/>
      <c r="YG147" s="1028"/>
      <c r="YH147" s="1028"/>
      <c r="YI147" s="1028"/>
      <c r="YJ147" s="1028"/>
      <c r="YK147" s="1028"/>
      <c r="YL147" s="1028"/>
      <c r="YM147" s="1028"/>
      <c r="YN147" s="1028"/>
      <c r="YO147" s="1028"/>
      <c r="YP147" s="1028"/>
      <c r="YQ147" s="1028"/>
      <c r="YR147" s="1028"/>
      <c r="YS147" s="1028"/>
      <c r="YT147" s="1028"/>
      <c r="YU147" s="1028"/>
      <c r="YV147" s="1028"/>
      <c r="YW147" s="1028"/>
      <c r="YX147" s="1028"/>
      <c r="YY147" s="1028"/>
      <c r="YZ147" s="1028"/>
      <c r="ZA147" s="1028"/>
      <c r="ZB147" s="1028"/>
      <c r="ZC147" s="1028"/>
      <c r="ZD147" s="1028"/>
      <c r="ZE147" s="1028"/>
      <c r="ZF147" s="1028"/>
      <c r="ZG147" s="1028"/>
      <c r="ZH147" s="1028"/>
      <c r="ZI147" s="1028"/>
      <c r="ZJ147" s="1028"/>
      <c r="ZK147" s="1028"/>
      <c r="ZL147" s="1028"/>
      <c r="ZM147" s="1028"/>
      <c r="ZN147" s="1028"/>
      <c r="ZO147" s="1028"/>
      <c r="ZP147" s="1028"/>
      <c r="ZQ147" s="1028"/>
      <c r="ZR147" s="1028"/>
      <c r="ZS147" s="1028"/>
      <c r="ZT147" s="1028"/>
      <c r="ZU147" s="1028"/>
      <c r="ZV147" s="1028"/>
      <c r="ZW147" s="1028"/>
      <c r="ZX147" s="1028"/>
      <c r="ZY147" s="1028"/>
      <c r="ZZ147" s="1028"/>
      <c r="AAA147" s="1028"/>
      <c r="AAB147" s="1028"/>
      <c r="AAC147" s="1028"/>
      <c r="AAD147" s="1028"/>
      <c r="AAE147" s="1028"/>
      <c r="AAF147" s="1028"/>
      <c r="AAG147" s="1028"/>
      <c r="AAH147" s="1028"/>
      <c r="AAI147" s="1028"/>
      <c r="AAJ147" s="1028"/>
      <c r="AAK147" s="1028"/>
      <c r="AAL147" s="1028"/>
      <c r="AAM147" s="1028"/>
      <c r="AAN147" s="1028"/>
      <c r="AAO147" s="1028"/>
      <c r="AAP147" s="1028"/>
      <c r="AAQ147" s="1028"/>
      <c r="AAR147" s="1028"/>
      <c r="AAS147" s="1028"/>
      <c r="AAT147" s="1028"/>
      <c r="AAU147" s="1028"/>
      <c r="AAV147" s="1028"/>
      <c r="AAW147" s="1028"/>
      <c r="AAX147" s="1028"/>
      <c r="AAY147" s="1028"/>
      <c r="AAZ147" s="1028"/>
      <c r="ABA147" s="1028"/>
      <c r="ABB147" s="1028"/>
      <c r="ABC147" s="1028"/>
      <c r="ABD147" s="1028"/>
      <c r="ABE147" s="1028"/>
      <c r="ABF147" s="1028"/>
      <c r="ABG147" s="1028"/>
      <c r="ABH147" s="1028"/>
      <c r="ABI147" s="1028"/>
      <c r="ABJ147" s="1028"/>
      <c r="ABK147" s="1028"/>
      <c r="ABL147" s="1028"/>
      <c r="ABM147" s="1028"/>
      <c r="ABN147" s="1028"/>
      <c r="ABO147" s="1028"/>
      <c r="ABP147" s="1028"/>
      <c r="ABQ147" s="1028"/>
      <c r="ABR147" s="1028"/>
      <c r="ABS147" s="1028"/>
      <c r="ABT147" s="1028"/>
      <c r="ABU147" s="1028"/>
      <c r="ABV147" s="1028"/>
      <c r="ABW147" s="1028"/>
      <c r="ABX147" s="1028"/>
      <c r="ABY147" s="1028"/>
      <c r="ABZ147" s="1028"/>
      <c r="ACA147" s="1028"/>
      <c r="ACB147" s="1028"/>
      <c r="ACC147" s="1028"/>
      <c r="ACD147" s="1028"/>
      <c r="ACE147" s="1028"/>
      <c r="ACF147" s="1028"/>
      <c r="ACG147" s="1028"/>
      <c r="ACH147" s="1028"/>
      <c r="ACI147" s="1028"/>
      <c r="ACJ147" s="1028"/>
      <c r="ACK147" s="1028"/>
      <c r="ACL147" s="1028"/>
      <c r="ACM147" s="1028"/>
      <c r="ACN147" s="1028"/>
      <c r="ACO147" s="1028"/>
      <c r="ACP147" s="1028"/>
      <c r="ACQ147" s="1028"/>
      <c r="ACR147" s="1028"/>
      <c r="ACS147" s="1028"/>
      <c r="ACT147" s="1028"/>
      <c r="ACU147" s="1028"/>
      <c r="ACV147" s="1028"/>
      <c r="ACW147" s="1028"/>
      <c r="ACX147" s="1028"/>
      <c r="ACY147" s="1028"/>
      <c r="ACZ147" s="1028"/>
      <c r="ADA147" s="1028"/>
      <c r="ADB147" s="1028"/>
      <c r="ADC147" s="1028"/>
      <c r="ADD147" s="1028"/>
      <c r="ADE147" s="1028"/>
      <c r="ADF147" s="1028"/>
      <c r="ADG147" s="1028"/>
      <c r="ADH147" s="1028"/>
      <c r="ADI147" s="1028"/>
      <c r="ADJ147" s="1028"/>
      <c r="ADK147" s="1028"/>
      <c r="ADL147" s="1028"/>
      <c r="ADM147" s="1028"/>
      <c r="ADN147" s="1028"/>
      <c r="ADO147" s="1028"/>
      <c r="ADP147" s="1028"/>
      <c r="ADQ147" s="1028"/>
      <c r="ADR147" s="1028"/>
      <c r="ADS147" s="1028"/>
      <c r="ADT147" s="1028"/>
      <c r="ADU147" s="1028"/>
      <c r="ADV147" s="1028"/>
      <c r="ADW147" s="1028"/>
      <c r="ADX147" s="1028"/>
      <c r="ADY147" s="1028"/>
      <c r="ADZ147" s="1028"/>
      <c r="AEA147" s="1028"/>
      <c r="AEB147" s="1028"/>
      <c r="AEC147" s="1028"/>
      <c r="AED147" s="1028"/>
      <c r="AEE147" s="1028"/>
      <c r="AEF147" s="1028"/>
      <c r="AEG147" s="1028"/>
      <c r="AEH147" s="1028"/>
      <c r="AEI147" s="1028"/>
      <c r="AEJ147" s="1028"/>
      <c r="AEK147" s="1028"/>
      <c r="AEL147" s="1028"/>
      <c r="AEM147" s="1028"/>
      <c r="AEN147" s="1028"/>
      <c r="AEO147" s="1028"/>
      <c r="AEP147" s="1028"/>
      <c r="AEQ147" s="1028"/>
      <c r="AER147" s="1028"/>
      <c r="AES147" s="1028"/>
      <c r="AET147" s="1028"/>
      <c r="AEU147" s="1028"/>
      <c r="AEV147" s="1028"/>
      <c r="AEW147" s="1028"/>
      <c r="AEX147" s="1028"/>
      <c r="AEY147" s="1028"/>
      <c r="AEZ147" s="1028"/>
      <c r="AFA147" s="1028"/>
      <c r="AFB147" s="1028"/>
      <c r="AFC147" s="1028"/>
      <c r="AFD147" s="1028"/>
      <c r="AFE147" s="1028"/>
      <c r="AFF147" s="1028"/>
      <c r="AFG147" s="1028"/>
      <c r="AFH147" s="1028"/>
      <c r="AFI147" s="1028"/>
      <c r="AFJ147" s="1028"/>
      <c r="AFK147" s="1028"/>
      <c r="AFL147" s="1028"/>
      <c r="AFM147" s="1028"/>
      <c r="AFN147" s="1028"/>
      <c r="AFO147" s="1028"/>
      <c r="AFP147" s="1028"/>
      <c r="AFQ147" s="1028"/>
      <c r="AFR147" s="1028"/>
      <c r="AFS147" s="1028"/>
      <c r="AFT147" s="1028"/>
      <c r="AFU147" s="1028"/>
      <c r="AFV147" s="1028"/>
      <c r="AFW147" s="1028"/>
      <c r="AFX147" s="1028"/>
      <c r="AFY147" s="1028"/>
      <c r="AFZ147" s="1028"/>
      <c r="AGA147" s="1028"/>
      <c r="AGB147" s="1028"/>
      <c r="AGC147" s="1028"/>
      <c r="AGD147" s="1028"/>
      <c r="AGE147" s="1028"/>
      <c r="AGF147" s="1028"/>
      <c r="AGG147" s="1028"/>
      <c r="AGH147" s="1028"/>
      <c r="AGI147" s="1028"/>
      <c r="AGJ147" s="1028"/>
      <c r="AGK147" s="1028"/>
      <c r="AGL147" s="1028"/>
      <c r="AGM147" s="1028"/>
      <c r="AGN147" s="1028"/>
      <c r="AGO147" s="1028"/>
      <c r="AGP147" s="1028"/>
      <c r="AGQ147" s="1028"/>
      <c r="AGR147" s="1028"/>
      <c r="AGS147" s="1028"/>
      <c r="AGT147" s="1028"/>
      <c r="AGU147" s="1028"/>
      <c r="AGV147" s="1028"/>
      <c r="AGW147" s="1028"/>
      <c r="AGX147" s="1028"/>
      <c r="AGY147" s="1028"/>
      <c r="AGZ147" s="1028"/>
      <c r="AHA147" s="1028"/>
      <c r="AHB147" s="1028"/>
      <c r="AHC147" s="1028"/>
      <c r="AHD147" s="1028"/>
      <c r="AHE147" s="1028"/>
      <c r="AHF147" s="1028"/>
      <c r="AHG147" s="1028"/>
      <c r="AHH147" s="1028"/>
      <c r="AHI147" s="1028"/>
      <c r="AHJ147" s="1028"/>
      <c r="AHK147" s="1028"/>
      <c r="AHL147" s="1028"/>
      <c r="AHM147" s="1028"/>
      <c r="AHN147" s="1028"/>
      <c r="AHO147" s="1028"/>
      <c r="AHP147" s="1028"/>
      <c r="AHQ147" s="1028"/>
      <c r="AHR147" s="1028"/>
      <c r="AHS147" s="1028"/>
      <c r="AHT147" s="1028"/>
      <c r="AHU147" s="1028"/>
      <c r="AHV147" s="1028"/>
      <c r="AHW147" s="1028"/>
      <c r="AHX147" s="1028"/>
      <c r="AHY147" s="1028"/>
      <c r="AHZ147" s="1028"/>
      <c r="AIA147" s="1028"/>
      <c r="AIB147" s="1028"/>
      <c r="AIC147" s="1028"/>
      <c r="AID147" s="1028"/>
      <c r="AIE147" s="1028"/>
      <c r="AIF147" s="1028"/>
      <c r="AIG147" s="1028"/>
      <c r="AIH147" s="1028"/>
      <c r="AII147" s="1028"/>
      <c r="AIJ147" s="1028"/>
      <c r="AIK147" s="1028"/>
      <c r="AIL147" s="1028"/>
      <c r="AIM147" s="1028"/>
      <c r="AIN147" s="1028"/>
      <c r="AIO147" s="1028"/>
      <c r="AIP147" s="1028"/>
      <c r="AIQ147" s="1028"/>
      <c r="AIR147" s="1028"/>
      <c r="AIS147" s="1028"/>
      <c r="AIT147" s="1028"/>
      <c r="AIU147" s="1028"/>
      <c r="AIV147" s="1028"/>
      <c r="AIW147" s="1028"/>
      <c r="AIX147" s="1028"/>
      <c r="AIY147" s="1028"/>
      <c r="AIZ147" s="1028"/>
      <c r="AJA147" s="1028"/>
      <c r="AJB147" s="1028"/>
      <c r="AJC147" s="1028"/>
      <c r="AJD147" s="1028"/>
      <c r="AJE147" s="1028"/>
      <c r="AJF147" s="1028"/>
      <c r="AJG147" s="1028"/>
      <c r="AJH147" s="1028"/>
      <c r="AJI147" s="1028"/>
      <c r="AJJ147" s="1028"/>
      <c r="AJK147" s="1028"/>
      <c r="AJL147" s="1028"/>
      <c r="AJM147" s="1028"/>
      <c r="AJN147" s="1028"/>
      <c r="AJO147" s="1028"/>
      <c r="AJP147" s="1028"/>
      <c r="AJQ147" s="1028"/>
      <c r="AJR147" s="1028"/>
      <c r="AJS147" s="1028"/>
      <c r="AJT147" s="1028"/>
      <c r="AJU147" s="1028"/>
      <c r="AJV147" s="1028"/>
      <c r="AJW147" s="1028"/>
      <c r="AJX147" s="1028"/>
      <c r="AJY147" s="1028"/>
      <c r="AJZ147" s="1028"/>
      <c r="AKA147" s="1028"/>
      <c r="AKB147" s="1028"/>
      <c r="AKC147" s="1028"/>
      <c r="AKD147" s="1028"/>
      <c r="AKE147" s="1028"/>
      <c r="AKF147" s="1028"/>
      <c r="AKG147" s="1028"/>
      <c r="AKH147" s="1028"/>
      <c r="AKI147" s="1028"/>
      <c r="AKJ147" s="1028"/>
      <c r="AKK147" s="1028"/>
      <c r="AKL147" s="1028"/>
      <c r="AKM147" s="1028"/>
      <c r="AKN147" s="1028"/>
      <c r="AKO147" s="1028"/>
      <c r="AKP147" s="1028"/>
      <c r="AKQ147" s="1028"/>
      <c r="AKR147" s="1028"/>
      <c r="AKS147" s="1028"/>
      <c r="AKT147" s="1028"/>
      <c r="AKU147" s="1028"/>
      <c r="AKV147" s="1028"/>
      <c r="AKW147" s="1028"/>
      <c r="AKX147" s="1028"/>
      <c r="AKY147" s="1028"/>
      <c r="AKZ147" s="1028"/>
      <c r="ALA147" s="1028"/>
      <c r="ALB147" s="1028"/>
      <c r="ALC147" s="1028"/>
      <c r="ALD147" s="1028"/>
      <c r="ALE147" s="1028"/>
      <c r="ALF147" s="1028"/>
      <c r="ALG147" s="1028"/>
      <c r="ALH147" s="1028"/>
      <c r="ALI147" s="1028"/>
      <c r="ALJ147" s="1028"/>
      <c r="ALK147" s="1028"/>
      <c r="ALL147" s="1028"/>
      <c r="ALM147" s="1028"/>
      <c r="ALN147" s="1028"/>
      <c r="ALO147" s="1028"/>
      <c r="ALP147" s="1028"/>
      <c r="ALQ147" s="1028"/>
      <c r="ALR147" s="1028"/>
      <c r="ALS147" s="1028"/>
      <c r="ALT147" s="1028"/>
      <c r="ALU147" s="1028"/>
      <c r="ALV147" s="1028"/>
      <c r="ALW147" s="1028"/>
      <c r="ALX147" s="1028"/>
      <c r="ALY147" s="1028"/>
      <c r="ALZ147" s="1028"/>
      <c r="AMA147" s="1028"/>
      <c r="AMB147" s="1028"/>
      <c r="AMC147" s="1028"/>
      <c r="AMD147" s="1028"/>
      <c r="AME147" s="1028"/>
      <c r="AMF147" s="1028"/>
      <c r="AMG147" s="1028"/>
      <c r="AMH147" s="1028"/>
      <c r="AMI147" s="1028"/>
      <c r="AMJ147" s="1028"/>
      <c r="AMK147" s="1028"/>
      <c r="AML147" s="1028"/>
      <c r="AMM147" s="1028"/>
      <c r="AMN147" s="1028"/>
      <c r="AMO147" s="1028"/>
      <c r="AMP147" s="1028"/>
      <c r="AMQ147" s="1028"/>
      <c r="AMR147" s="1028"/>
      <c r="AMS147" s="1028"/>
      <c r="AMT147" s="1028"/>
      <c r="AMU147" s="1028"/>
      <c r="AMV147" s="1028"/>
      <c r="AMW147" s="1028"/>
      <c r="AMX147" s="1028"/>
      <c r="AMY147" s="1028"/>
      <c r="AMZ147" s="1028"/>
      <c r="ANA147" s="1028"/>
      <c r="ANB147" s="1028"/>
      <c r="ANC147" s="1028"/>
      <c r="AND147" s="1028"/>
      <c r="ANE147" s="1028"/>
      <c r="ANF147" s="1028"/>
      <c r="ANG147" s="1028"/>
      <c r="ANH147" s="1028"/>
      <c r="ANI147" s="1028"/>
      <c r="ANJ147" s="1028"/>
      <c r="ANK147" s="1028"/>
      <c r="ANL147" s="1028"/>
      <c r="ANM147" s="1028"/>
      <c r="ANN147" s="1028"/>
      <c r="ANO147" s="1028"/>
      <c r="ANP147" s="1028"/>
      <c r="ANQ147" s="1028"/>
      <c r="ANR147" s="1028"/>
      <c r="ANS147" s="1028"/>
      <c r="ANT147" s="1028"/>
      <c r="ANU147" s="1028"/>
      <c r="ANV147" s="1028"/>
      <c r="ANW147" s="1028"/>
      <c r="ANX147" s="1028"/>
      <c r="ANY147" s="1028"/>
      <c r="ANZ147" s="1028"/>
      <c r="AOA147" s="1028"/>
      <c r="AOB147" s="1028"/>
      <c r="AOC147" s="1028"/>
      <c r="AOD147" s="1028"/>
      <c r="AOE147" s="1028"/>
      <c r="AOF147" s="1028"/>
      <c r="AOG147" s="1028"/>
      <c r="AOH147" s="1028"/>
      <c r="AOI147" s="1028"/>
      <c r="AOJ147" s="1028"/>
      <c r="AOK147" s="1028"/>
      <c r="AOL147" s="1028"/>
      <c r="AOM147" s="1028"/>
      <c r="AON147" s="1028"/>
      <c r="AOO147" s="1028"/>
      <c r="AOP147" s="1028"/>
      <c r="AOQ147" s="1028"/>
      <c r="AOR147" s="1028"/>
      <c r="AOS147" s="1028"/>
      <c r="AOT147" s="1028"/>
      <c r="AOU147" s="1028"/>
      <c r="AOV147" s="1028"/>
      <c r="AOW147" s="1028"/>
      <c r="AOX147" s="1028"/>
      <c r="AOY147" s="1028"/>
      <c r="AOZ147" s="1028"/>
      <c r="APA147" s="1028"/>
      <c r="APB147" s="1028"/>
      <c r="APC147" s="1028"/>
      <c r="APD147" s="1028"/>
      <c r="APE147" s="1028"/>
      <c r="APF147" s="1028"/>
      <c r="APG147" s="1028"/>
      <c r="APH147" s="1028"/>
      <c r="API147" s="1028"/>
      <c r="APJ147" s="1028"/>
      <c r="APK147" s="1028"/>
      <c r="APL147" s="1028"/>
      <c r="APM147" s="1028"/>
      <c r="APN147" s="1028"/>
      <c r="APO147" s="1028"/>
      <c r="APP147" s="1028"/>
      <c r="APQ147" s="1028"/>
      <c r="APR147" s="1028"/>
      <c r="APS147" s="1028"/>
      <c r="APT147" s="1028"/>
      <c r="APU147" s="1028"/>
      <c r="APV147" s="1028"/>
      <c r="APW147" s="1028"/>
      <c r="APX147" s="1028"/>
      <c r="APY147" s="1028"/>
      <c r="APZ147" s="1028"/>
      <c r="AQA147" s="1028"/>
      <c r="AQB147" s="1028"/>
      <c r="AQC147" s="1028"/>
      <c r="AQD147" s="1028"/>
      <c r="AQE147" s="1028"/>
      <c r="AQF147" s="1028"/>
      <c r="AQG147" s="1028"/>
      <c r="AQH147" s="1028"/>
      <c r="AQI147" s="1028"/>
      <c r="AQJ147" s="1028"/>
      <c r="AQK147" s="1028"/>
      <c r="AQL147" s="1028"/>
      <c r="AQM147" s="1028"/>
      <c r="AQN147" s="1028"/>
      <c r="AQO147" s="1028"/>
      <c r="AQP147" s="1028"/>
      <c r="AQQ147" s="1028"/>
      <c r="AQR147" s="1028"/>
      <c r="AQS147" s="1028"/>
      <c r="AQT147" s="1028"/>
      <c r="AQU147" s="1028"/>
      <c r="AQV147" s="1028"/>
      <c r="AQW147" s="1028"/>
      <c r="AQX147" s="1028"/>
      <c r="AQY147" s="1028"/>
      <c r="AQZ147" s="1028"/>
      <c r="ARA147" s="1028"/>
      <c r="ARB147" s="1028"/>
      <c r="ARC147" s="1028"/>
      <c r="ARD147" s="1028"/>
      <c r="ARE147" s="1028"/>
      <c r="ARF147" s="1028"/>
      <c r="ARG147" s="1028"/>
      <c r="ARH147" s="1028"/>
      <c r="ARI147" s="1028"/>
      <c r="ARJ147" s="1028"/>
      <c r="ARK147" s="1028"/>
      <c r="ARL147" s="1028"/>
      <c r="ARM147" s="1028"/>
      <c r="ARN147" s="1028"/>
      <c r="ARO147" s="1028"/>
      <c r="ARP147" s="1028"/>
      <c r="ARQ147" s="1028"/>
      <c r="ARR147" s="1028"/>
      <c r="ARS147" s="1028"/>
      <c r="ART147" s="1028"/>
      <c r="ARU147" s="1028"/>
      <c r="ARV147" s="1028"/>
      <c r="ARW147" s="1028"/>
      <c r="ARX147" s="1028"/>
      <c r="ARY147" s="1028"/>
      <c r="ARZ147" s="1028"/>
      <c r="ASA147" s="1028"/>
      <c r="ASB147" s="1028"/>
      <c r="ASC147" s="1028"/>
      <c r="ASD147" s="1028"/>
      <c r="ASE147" s="1028"/>
      <c r="ASF147" s="1028"/>
      <c r="ASG147" s="1028"/>
      <c r="ASH147" s="1028"/>
      <c r="ASI147" s="1028"/>
      <c r="ASJ147" s="1028"/>
      <c r="ASK147" s="1028"/>
      <c r="ASL147" s="1028"/>
      <c r="ASM147" s="1028"/>
      <c r="ASN147" s="1028"/>
      <c r="ASO147" s="1028"/>
      <c r="ASP147" s="1028"/>
      <c r="ASQ147" s="1028"/>
      <c r="ASR147" s="1028"/>
      <c r="ASS147" s="1028"/>
      <c r="AST147" s="1028"/>
      <c r="ASU147" s="1028"/>
      <c r="ASV147" s="1028"/>
      <c r="ASW147" s="1028"/>
      <c r="ASX147" s="1028"/>
      <c r="ASY147" s="1028"/>
      <c r="ASZ147" s="1028"/>
      <c r="ATA147" s="1028"/>
      <c r="ATB147" s="1028"/>
      <c r="ATC147" s="1028"/>
      <c r="ATD147" s="1028"/>
      <c r="ATE147" s="1028"/>
      <c r="ATF147" s="1028"/>
      <c r="ATG147" s="1028"/>
      <c r="ATH147" s="1028"/>
      <c r="ATI147" s="1028"/>
      <c r="ATJ147" s="1028"/>
      <c r="ATK147" s="1028"/>
      <c r="ATL147" s="1028"/>
      <c r="ATM147" s="1028"/>
      <c r="ATN147" s="1028"/>
      <c r="ATO147" s="1028"/>
      <c r="ATP147" s="1028"/>
      <c r="ATQ147" s="1028"/>
      <c r="ATR147" s="1028"/>
      <c r="ATS147" s="1028"/>
      <c r="ATT147" s="1028"/>
      <c r="ATU147" s="1028"/>
      <c r="ATV147" s="1028"/>
      <c r="ATW147" s="1028"/>
      <c r="ATX147" s="1028"/>
      <c r="ATY147" s="1028"/>
      <c r="ATZ147" s="1028"/>
      <c r="AUA147" s="1028"/>
      <c r="AUB147" s="1028"/>
      <c r="AUC147" s="1028"/>
      <c r="AUD147" s="1028"/>
      <c r="AUE147" s="1028"/>
      <c r="AUF147" s="1028"/>
      <c r="AUG147" s="1028"/>
      <c r="AUH147" s="1028"/>
      <c r="AUI147" s="1028"/>
      <c r="AUJ147" s="1028"/>
      <c r="AUK147" s="1028"/>
      <c r="AUL147" s="1028"/>
      <c r="AUM147" s="1028"/>
      <c r="AUN147" s="1028"/>
      <c r="AUO147" s="1028"/>
      <c r="AUP147" s="1028"/>
      <c r="AUQ147" s="1028"/>
      <c r="AUR147" s="1028"/>
      <c r="AUS147" s="1028"/>
      <c r="AUT147" s="1028"/>
      <c r="AUU147" s="1028"/>
      <c r="AUV147" s="1028"/>
      <c r="AUW147" s="1028"/>
      <c r="AUX147" s="1028"/>
      <c r="AUY147" s="1028"/>
      <c r="AUZ147" s="1028"/>
      <c r="AVA147" s="1028"/>
      <c r="AVB147" s="1028"/>
      <c r="AVC147" s="1028"/>
      <c r="AVD147" s="1028"/>
      <c r="AVE147" s="1028"/>
      <c r="AVF147" s="1028"/>
      <c r="AVG147" s="1028"/>
      <c r="AVH147" s="1028"/>
      <c r="AVI147" s="1028"/>
      <c r="AVJ147" s="1028"/>
      <c r="AVK147" s="1028"/>
      <c r="AVL147" s="1028"/>
      <c r="AVM147" s="1028"/>
      <c r="AVN147" s="1028"/>
      <c r="AVO147" s="1028"/>
      <c r="AVP147" s="1028"/>
      <c r="AVQ147" s="1028"/>
      <c r="AVR147" s="1028"/>
      <c r="AVS147" s="1028"/>
      <c r="AVT147" s="1028"/>
      <c r="AVU147" s="1028"/>
      <c r="AVV147" s="1028"/>
      <c r="AVW147" s="1028"/>
      <c r="AVX147" s="1028"/>
      <c r="AVY147" s="1028"/>
      <c r="AVZ147" s="1028"/>
      <c r="AWA147" s="1028"/>
      <c r="AWB147" s="1028"/>
      <c r="AWC147" s="1028"/>
      <c r="AWD147" s="1028"/>
      <c r="AWE147" s="1028"/>
      <c r="AWF147" s="1028"/>
      <c r="AWG147" s="1028"/>
      <c r="AWH147" s="1028"/>
      <c r="AWI147" s="1028"/>
      <c r="AWJ147" s="1028"/>
      <c r="AWK147" s="1028"/>
      <c r="AWL147" s="1028"/>
      <c r="AWM147" s="1028"/>
      <c r="AWN147" s="1028"/>
      <c r="AWO147" s="1028"/>
      <c r="AWP147" s="1028"/>
      <c r="AWQ147" s="1028"/>
      <c r="AWR147" s="1028"/>
      <c r="AWS147" s="1028"/>
      <c r="AWT147" s="1028"/>
      <c r="AWU147" s="1028"/>
      <c r="AWV147" s="1028"/>
      <c r="AWW147" s="1028"/>
      <c r="AWX147" s="1028"/>
      <c r="AWY147" s="1028"/>
      <c r="AWZ147" s="1028"/>
      <c r="AXA147" s="1028"/>
      <c r="AXB147" s="1028"/>
      <c r="AXC147" s="1028"/>
      <c r="AXD147" s="1028"/>
      <c r="AXE147" s="1028"/>
      <c r="AXF147" s="1028"/>
      <c r="AXG147" s="1028"/>
      <c r="AXH147" s="1028"/>
      <c r="AXI147" s="1028"/>
      <c r="AXJ147" s="1028"/>
      <c r="AXK147" s="1028"/>
      <c r="AXL147" s="1028"/>
      <c r="AXM147" s="1028"/>
      <c r="AXN147" s="1028"/>
      <c r="AXO147" s="1028"/>
      <c r="AXP147" s="1028"/>
      <c r="AXQ147" s="1028"/>
      <c r="AXR147" s="1028"/>
      <c r="AXS147" s="1028"/>
      <c r="AXT147" s="1028"/>
      <c r="AXU147" s="1028"/>
      <c r="AXV147" s="1028"/>
      <c r="AXW147" s="1028"/>
      <c r="AXX147" s="1028"/>
      <c r="AXY147" s="1028"/>
      <c r="AXZ147" s="1028"/>
      <c r="AYA147" s="1028"/>
      <c r="AYB147" s="1028"/>
      <c r="AYC147" s="1028"/>
      <c r="AYD147" s="1028"/>
      <c r="AYE147" s="1028"/>
      <c r="AYF147" s="1028"/>
      <c r="AYG147" s="1028"/>
      <c r="AYH147" s="1028"/>
      <c r="AYI147" s="1028"/>
      <c r="AYJ147" s="1028"/>
      <c r="AYK147" s="1028"/>
      <c r="AYL147" s="1028"/>
      <c r="AYM147" s="1028"/>
      <c r="AYN147" s="1028"/>
      <c r="AYO147" s="1028"/>
      <c r="AYP147" s="1028"/>
      <c r="AYQ147" s="1028"/>
      <c r="AYR147" s="1028"/>
      <c r="AYS147" s="1028"/>
      <c r="AYT147" s="1028"/>
      <c r="AYU147" s="1028"/>
      <c r="AYV147" s="1028"/>
      <c r="AYW147" s="1028"/>
      <c r="AYX147" s="1028"/>
      <c r="AYY147" s="1028"/>
      <c r="AYZ147" s="1028"/>
      <c r="AZA147" s="1028"/>
      <c r="AZB147" s="1028"/>
      <c r="AZC147" s="1028"/>
      <c r="AZD147" s="1028"/>
      <c r="AZE147" s="1028"/>
      <c r="AZF147" s="1028"/>
      <c r="AZG147" s="1028"/>
      <c r="AZH147" s="1028"/>
      <c r="AZI147" s="1028"/>
      <c r="AZJ147" s="1028"/>
      <c r="AZK147" s="1028"/>
      <c r="AZL147" s="1028"/>
      <c r="AZM147" s="1028"/>
      <c r="AZN147" s="1028"/>
      <c r="AZO147" s="1028"/>
      <c r="AZP147" s="1028"/>
      <c r="AZQ147" s="1028"/>
      <c r="AZR147" s="1028"/>
      <c r="AZS147" s="1028"/>
      <c r="AZT147" s="1028"/>
      <c r="AZU147" s="1028"/>
      <c r="AZV147" s="1028"/>
      <c r="AZW147" s="1028"/>
      <c r="AZX147" s="1028"/>
      <c r="AZY147" s="1028"/>
      <c r="AZZ147" s="1028"/>
      <c r="BAA147" s="1028"/>
      <c r="BAB147" s="1028"/>
      <c r="BAC147" s="1028"/>
      <c r="BAD147" s="1028"/>
      <c r="BAE147" s="1028"/>
      <c r="BAF147" s="1028"/>
      <c r="BAG147" s="1028"/>
      <c r="BAH147" s="1028"/>
      <c r="BAI147" s="1028"/>
      <c r="BAJ147" s="1028"/>
      <c r="BAK147" s="1028"/>
      <c r="BAL147" s="1028"/>
      <c r="BAM147" s="1028"/>
      <c r="BAN147" s="1028"/>
      <c r="BAO147" s="1028"/>
      <c r="BAP147" s="1028"/>
      <c r="BAQ147" s="1028"/>
      <c r="BAR147" s="1028"/>
      <c r="BAS147" s="1028"/>
      <c r="BAT147" s="1028"/>
      <c r="BAU147" s="1028"/>
      <c r="BAV147" s="1028"/>
      <c r="BAW147" s="1028"/>
      <c r="BAX147" s="1028"/>
      <c r="BAY147" s="1028"/>
      <c r="BAZ147" s="1028"/>
      <c r="BBA147" s="1028"/>
      <c r="BBB147" s="1028"/>
      <c r="BBC147" s="1028"/>
      <c r="BBD147" s="1028"/>
      <c r="BBE147" s="1028"/>
      <c r="BBF147" s="1028"/>
      <c r="BBG147" s="1028"/>
      <c r="BBH147" s="1028"/>
      <c r="BBI147" s="1028"/>
      <c r="BBJ147" s="1028"/>
      <c r="BBK147" s="1028"/>
      <c r="BBL147" s="1028"/>
      <c r="BBM147" s="1028"/>
      <c r="BBN147" s="1028"/>
      <c r="BBO147" s="1028"/>
      <c r="BBP147" s="1028"/>
      <c r="BBQ147" s="1028"/>
      <c r="BBR147" s="1028"/>
      <c r="BBS147" s="1028"/>
      <c r="BBT147" s="1028"/>
      <c r="BBU147" s="1028"/>
      <c r="BBV147" s="1028"/>
      <c r="BBW147" s="1028"/>
      <c r="BBX147" s="1028"/>
      <c r="BBY147" s="1028"/>
      <c r="BBZ147" s="1028"/>
      <c r="BCA147" s="1028"/>
      <c r="BCB147" s="1028"/>
      <c r="BCC147" s="1028"/>
      <c r="BCD147" s="1028"/>
      <c r="BCE147" s="1028"/>
      <c r="BCF147" s="1028"/>
      <c r="BCG147" s="1028"/>
      <c r="BCH147" s="1028"/>
      <c r="BCI147" s="1028"/>
      <c r="BCJ147" s="1028"/>
      <c r="BCK147" s="1028"/>
      <c r="BCL147" s="1028"/>
      <c r="BCM147" s="1028"/>
      <c r="BCN147" s="1028"/>
      <c r="BCO147" s="1028"/>
      <c r="BCP147" s="1028"/>
      <c r="BCQ147" s="1028"/>
      <c r="BCR147" s="1028"/>
      <c r="BCS147" s="1028"/>
      <c r="BCT147" s="1028"/>
      <c r="BCU147" s="1028"/>
      <c r="BCV147" s="1028"/>
      <c r="BCW147" s="1028"/>
      <c r="BCX147" s="1028"/>
      <c r="BCY147" s="1028"/>
      <c r="BCZ147" s="1028"/>
      <c r="BDA147" s="1028"/>
      <c r="BDB147" s="1028"/>
      <c r="BDC147" s="1028"/>
      <c r="BDD147" s="1028"/>
      <c r="BDE147" s="1028"/>
      <c r="BDF147" s="1028"/>
      <c r="BDG147" s="1028"/>
      <c r="BDH147" s="1028"/>
      <c r="BDI147" s="1028"/>
      <c r="BDJ147" s="1028"/>
      <c r="BDK147" s="1028"/>
      <c r="BDL147" s="1028"/>
      <c r="BDM147" s="1028"/>
      <c r="BDN147" s="1028"/>
      <c r="BDO147" s="1028"/>
      <c r="BDP147" s="1028"/>
      <c r="BDQ147" s="1028"/>
      <c r="BDR147" s="1028"/>
      <c r="BDS147" s="1028"/>
      <c r="BDT147" s="1028"/>
      <c r="BDU147" s="1028"/>
      <c r="BDV147" s="1028"/>
      <c r="BDW147" s="1028"/>
      <c r="BDX147" s="1028"/>
      <c r="BDY147" s="1028"/>
      <c r="BDZ147" s="1028"/>
      <c r="BEA147" s="1028"/>
      <c r="BEB147" s="1028"/>
      <c r="BEC147" s="1028"/>
      <c r="BED147" s="1028"/>
      <c r="BEE147" s="1028"/>
      <c r="BEF147" s="1028"/>
      <c r="BEG147" s="1028"/>
      <c r="BEH147" s="1028"/>
      <c r="BEI147" s="1028"/>
      <c r="BEJ147" s="1028"/>
      <c r="BEK147" s="1028"/>
      <c r="BEL147" s="1028"/>
      <c r="BEM147" s="1028"/>
      <c r="BEN147" s="1028"/>
      <c r="BEO147" s="1028"/>
      <c r="BEP147" s="1028"/>
      <c r="BEQ147" s="1028"/>
      <c r="BER147" s="1028"/>
      <c r="BES147" s="1028"/>
      <c r="BET147" s="1028"/>
      <c r="BEU147" s="1028"/>
      <c r="BEV147" s="1028"/>
      <c r="BEW147" s="1028"/>
      <c r="BEX147" s="1028"/>
      <c r="BEY147" s="1028"/>
      <c r="BEZ147" s="1028"/>
      <c r="BFA147" s="1028"/>
      <c r="BFB147" s="1028"/>
      <c r="BFC147" s="1028"/>
      <c r="BFD147" s="1028"/>
      <c r="BFE147" s="1028"/>
      <c r="BFF147" s="1028"/>
      <c r="BFG147" s="1028"/>
      <c r="BFH147" s="1028"/>
      <c r="BFI147" s="1028"/>
      <c r="BFJ147" s="1028"/>
      <c r="BFK147" s="1028"/>
      <c r="BFL147" s="1028"/>
      <c r="BFM147" s="1028"/>
      <c r="BFN147" s="1028"/>
      <c r="BFO147" s="1028"/>
      <c r="BFP147" s="1028"/>
      <c r="BFQ147" s="1028"/>
      <c r="BFR147" s="1028"/>
      <c r="BFS147" s="1028"/>
      <c r="BFT147" s="1028"/>
      <c r="BFU147" s="1028"/>
      <c r="BFV147" s="1028"/>
      <c r="BFW147" s="1028"/>
      <c r="BFX147" s="1028"/>
      <c r="BFY147" s="1028"/>
      <c r="BFZ147" s="1028"/>
      <c r="BGA147" s="1028"/>
      <c r="BGB147" s="1028"/>
      <c r="BGC147" s="1028"/>
      <c r="BGD147" s="1028"/>
      <c r="BGE147" s="1028"/>
      <c r="BGF147" s="1028"/>
      <c r="BGG147" s="1028"/>
      <c r="BGH147" s="1028"/>
      <c r="BGI147" s="1028"/>
      <c r="BGJ147" s="1028"/>
      <c r="BGK147" s="1028"/>
      <c r="BGL147" s="1028"/>
      <c r="BGM147" s="1028"/>
      <c r="BGN147" s="1028"/>
      <c r="BGO147" s="1028"/>
      <c r="BGP147" s="1028"/>
      <c r="BGQ147" s="1028"/>
      <c r="BGR147" s="1028"/>
      <c r="BGS147" s="1028"/>
      <c r="BGT147" s="1028"/>
      <c r="BGU147" s="1028"/>
      <c r="BGV147" s="1028"/>
      <c r="BGW147" s="1028"/>
      <c r="BGX147" s="1028"/>
      <c r="BGY147" s="1028"/>
      <c r="BGZ147" s="1028"/>
      <c r="BHA147" s="1028"/>
      <c r="BHB147" s="1028"/>
      <c r="BHC147" s="1028"/>
      <c r="BHD147" s="1028"/>
      <c r="BHE147" s="1028"/>
      <c r="BHF147" s="1028"/>
      <c r="BHG147" s="1028"/>
      <c r="BHH147" s="1028"/>
      <c r="BHI147" s="1028"/>
      <c r="BHJ147" s="1028"/>
      <c r="BHK147" s="1028"/>
      <c r="BHL147" s="1028"/>
      <c r="BHM147" s="1028"/>
      <c r="BHN147" s="1028"/>
      <c r="BHO147" s="1028"/>
      <c r="BHP147" s="1028"/>
      <c r="BHQ147" s="1028"/>
      <c r="BHR147" s="1028"/>
      <c r="BHS147" s="1028"/>
      <c r="BHT147" s="1028"/>
      <c r="BHU147" s="1028"/>
      <c r="BHV147" s="1028"/>
      <c r="BHW147" s="1028"/>
      <c r="BHX147" s="1028"/>
      <c r="BHY147" s="1028"/>
      <c r="BHZ147" s="1028"/>
      <c r="BIA147" s="1028"/>
      <c r="BIB147" s="1028"/>
      <c r="BIC147" s="1028"/>
      <c r="BID147" s="1028"/>
      <c r="BIE147" s="1028"/>
      <c r="BIF147" s="1028"/>
      <c r="BIG147" s="1028"/>
      <c r="BIH147" s="1028"/>
      <c r="BII147" s="1028"/>
      <c r="BIJ147" s="1028"/>
      <c r="BIK147" s="1028"/>
      <c r="BIL147" s="1028"/>
      <c r="BIM147" s="1028"/>
      <c r="BIN147" s="1028"/>
      <c r="BIO147" s="1028"/>
      <c r="BIP147" s="1028"/>
      <c r="BIQ147" s="1028"/>
      <c r="BIR147" s="1028"/>
      <c r="BIS147" s="1028"/>
      <c r="BIT147" s="1028"/>
      <c r="BIU147" s="1028"/>
      <c r="BIV147" s="1028"/>
      <c r="BIW147" s="1028"/>
      <c r="BIX147" s="1028"/>
      <c r="BIY147" s="1028"/>
      <c r="BIZ147" s="1028"/>
      <c r="BJA147" s="1028"/>
      <c r="BJB147" s="1028"/>
      <c r="BJC147" s="1028"/>
      <c r="BJD147" s="1028"/>
      <c r="BJE147" s="1028"/>
      <c r="BJF147" s="1028"/>
      <c r="BJG147" s="1028"/>
      <c r="BJH147" s="1028"/>
      <c r="BJI147" s="1028"/>
      <c r="BJJ147" s="1028"/>
      <c r="BJK147" s="1028"/>
      <c r="BJL147" s="1028"/>
      <c r="BJM147" s="1028"/>
      <c r="BJN147" s="1028"/>
      <c r="BJO147" s="1028"/>
      <c r="BJP147" s="1028"/>
      <c r="BJQ147" s="1028"/>
      <c r="BJR147" s="1028"/>
      <c r="BJS147" s="1028"/>
      <c r="BJT147" s="1028"/>
      <c r="BJU147" s="1028"/>
      <c r="BJV147" s="1028"/>
      <c r="BJW147" s="1028"/>
      <c r="BJX147" s="1028"/>
      <c r="BJY147" s="1028"/>
      <c r="BJZ147" s="1028"/>
      <c r="BKA147" s="1028"/>
      <c r="BKB147" s="1028"/>
      <c r="BKC147" s="1028"/>
      <c r="BKD147" s="1028"/>
      <c r="BKE147" s="1028"/>
      <c r="BKF147" s="1028"/>
      <c r="BKG147" s="1028"/>
      <c r="BKH147" s="1028"/>
      <c r="BKI147" s="1028"/>
      <c r="BKJ147" s="1028"/>
      <c r="BKK147" s="1028"/>
      <c r="BKL147" s="1028"/>
      <c r="BKM147" s="1028"/>
      <c r="BKN147" s="1028"/>
      <c r="BKO147" s="1028"/>
      <c r="BKP147" s="1028"/>
      <c r="BKQ147" s="1028"/>
      <c r="BKR147" s="1028"/>
      <c r="BKS147" s="1028"/>
      <c r="BKT147" s="1028"/>
      <c r="BKU147" s="1028"/>
      <c r="BKV147" s="1028"/>
      <c r="BKW147" s="1028"/>
      <c r="BKX147" s="1028"/>
      <c r="BKY147" s="1028"/>
      <c r="BKZ147" s="1028"/>
      <c r="BLA147" s="1028"/>
      <c r="BLB147" s="1028"/>
      <c r="BLC147" s="1028"/>
      <c r="BLD147" s="1028"/>
      <c r="BLE147" s="1028"/>
      <c r="BLF147" s="1028"/>
      <c r="BLG147" s="1028"/>
      <c r="BLH147" s="1028"/>
      <c r="BLI147" s="1028"/>
      <c r="BLJ147" s="1028"/>
      <c r="BLK147" s="1028"/>
      <c r="BLL147" s="1028"/>
      <c r="BLM147" s="1028"/>
      <c r="BLN147" s="1028"/>
      <c r="BLO147" s="1028"/>
      <c r="BLP147" s="1028"/>
      <c r="BLQ147" s="1028"/>
      <c r="BLR147" s="1028"/>
      <c r="BLS147" s="1028"/>
      <c r="BLT147" s="1028"/>
      <c r="BLU147" s="1028"/>
      <c r="BLV147" s="1028"/>
      <c r="BLW147" s="1028"/>
      <c r="BLX147" s="1028"/>
      <c r="BLY147" s="1028"/>
      <c r="BLZ147" s="1028"/>
      <c r="BMA147" s="1028"/>
      <c r="BMB147" s="1028"/>
      <c r="BMC147" s="1028"/>
      <c r="BMD147" s="1028"/>
      <c r="BME147" s="1028"/>
      <c r="BMF147" s="1028"/>
      <c r="BMG147" s="1028"/>
      <c r="BMH147" s="1028"/>
      <c r="BMI147" s="1028"/>
      <c r="BMJ147" s="1028"/>
      <c r="BMK147" s="1028"/>
      <c r="BML147" s="1028"/>
      <c r="BMM147" s="1028"/>
      <c r="BMN147" s="1028"/>
      <c r="BMO147" s="1028"/>
      <c r="BMP147" s="1028"/>
      <c r="BMQ147" s="1028"/>
      <c r="BMR147" s="1028"/>
      <c r="BMS147" s="1028"/>
      <c r="BMT147" s="1028"/>
      <c r="BMU147" s="1028"/>
      <c r="BMV147" s="1028"/>
      <c r="BMW147" s="1028"/>
      <c r="BMX147" s="1028"/>
      <c r="BMY147" s="1028"/>
      <c r="BMZ147" s="1028"/>
      <c r="BNA147" s="1028"/>
      <c r="BNB147" s="1028"/>
      <c r="BNC147" s="1028"/>
      <c r="BND147" s="1028"/>
      <c r="BNE147" s="1028"/>
      <c r="BNF147" s="1028"/>
      <c r="BNG147" s="1028"/>
      <c r="BNH147" s="1028"/>
      <c r="BNI147" s="1028"/>
      <c r="BNJ147" s="1028"/>
      <c r="BNK147" s="1028"/>
      <c r="BNL147" s="1028"/>
      <c r="BNM147" s="1028"/>
      <c r="BNN147" s="1028"/>
      <c r="BNO147" s="1028"/>
      <c r="BNP147" s="1028"/>
      <c r="BNQ147" s="1028"/>
      <c r="BNR147" s="1028"/>
      <c r="BNS147" s="1028"/>
      <c r="BNT147" s="1028"/>
      <c r="BNU147" s="1028"/>
      <c r="BNV147" s="1028"/>
      <c r="BNW147" s="1028"/>
      <c r="BNX147" s="1028"/>
      <c r="BNY147" s="1028"/>
      <c r="BNZ147" s="1028"/>
      <c r="BOA147" s="1028"/>
      <c r="BOB147" s="1028"/>
      <c r="BOC147" s="1028"/>
      <c r="BOD147" s="1028"/>
      <c r="BOE147" s="1028"/>
      <c r="BOF147" s="1028"/>
      <c r="BOG147" s="1028"/>
      <c r="BOH147" s="1028"/>
      <c r="BOI147" s="1028"/>
      <c r="BOJ147" s="1028"/>
      <c r="BOK147" s="1028"/>
      <c r="BOL147" s="1028"/>
      <c r="BOM147" s="1028"/>
      <c r="BON147" s="1028"/>
      <c r="BOO147" s="1028"/>
      <c r="BOP147" s="1028"/>
      <c r="BOQ147" s="1028"/>
      <c r="BOR147" s="1028"/>
      <c r="BOS147" s="1028"/>
      <c r="BOT147" s="1028"/>
      <c r="BOU147" s="1028"/>
      <c r="BOV147" s="1028"/>
      <c r="BOW147" s="1028"/>
      <c r="BOX147" s="1028"/>
      <c r="BOY147" s="1028"/>
      <c r="BOZ147" s="1028"/>
      <c r="BPA147" s="1028"/>
      <c r="BPB147" s="1028"/>
      <c r="BPC147" s="1028"/>
      <c r="BPD147" s="1028"/>
      <c r="BPE147" s="1028"/>
      <c r="BPF147" s="1028"/>
      <c r="BPG147" s="1028"/>
      <c r="BPH147" s="1028"/>
      <c r="BPI147" s="1028"/>
      <c r="BPJ147" s="1028"/>
      <c r="BPK147" s="1028"/>
      <c r="BPL147" s="1028"/>
      <c r="BPM147" s="1028"/>
      <c r="BPN147" s="1028"/>
      <c r="BPO147" s="1028"/>
      <c r="BPP147" s="1028"/>
      <c r="BPQ147" s="1028"/>
      <c r="BPR147" s="1028"/>
      <c r="BPS147" s="1028"/>
      <c r="BPT147" s="1028"/>
      <c r="BPU147" s="1028"/>
      <c r="BPV147" s="1028"/>
      <c r="BPW147" s="1028"/>
      <c r="BPX147" s="1028"/>
      <c r="BPY147" s="1028"/>
      <c r="BPZ147" s="1028"/>
      <c r="BQA147" s="1028"/>
      <c r="BQB147" s="1028"/>
      <c r="BQC147" s="1028"/>
      <c r="BQD147" s="1028"/>
      <c r="BQE147" s="1028"/>
      <c r="BQF147" s="1028"/>
      <c r="BQG147" s="1028"/>
      <c r="BQH147" s="1028"/>
      <c r="BQI147" s="1028"/>
      <c r="BQJ147" s="1028"/>
      <c r="BQK147" s="1028"/>
      <c r="BQL147" s="1028"/>
      <c r="BQM147" s="1028"/>
      <c r="BQN147" s="1028"/>
      <c r="BQO147" s="1028"/>
      <c r="BQP147" s="1028"/>
      <c r="BQQ147" s="1028"/>
      <c r="BQR147" s="1028"/>
      <c r="BQS147" s="1028"/>
      <c r="BQT147" s="1028"/>
      <c r="BQU147" s="1028"/>
      <c r="BQV147" s="1028"/>
      <c r="BQW147" s="1028"/>
      <c r="BQX147" s="1028"/>
      <c r="BQY147" s="1028"/>
      <c r="BQZ147" s="1028"/>
      <c r="BRA147" s="1028"/>
      <c r="BRB147" s="1028"/>
      <c r="BRC147" s="1028"/>
      <c r="BRD147" s="1028"/>
      <c r="BRE147" s="1028"/>
      <c r="BRF147" s="1028"/>
      <c r="BRG147" s="1028"/>
      <c r="BRH147" s="1028"/>
      <c r="BRI147" s="1028"/>
      <c r="BRJ147" s="1028"/>
      <c r="BRK147" s="1028"/>
      <c r="BRL147" s="1028"/>
      <c r="BRM147" s="1028"/>
      <c r="BRN147" s="1028"/>
      <c r="BRO147" s="1028"/>
      <c r="BRP147" s="1028"/>
      <c r="BRQ147" s="1028"/>
      <c r="BRR147" s="1028"/>
      <c r="BRS147" s="1028"/>
      <c r="BRT147" s="1028"/>
      <c r="BRU147" s="1028"/>
      <c r="BRV147" s="1028"/>
      <c r="BRW147" s="1028"/>
      <c r="BRX147" s="1028"/>
      <c r="BRY147" s="1028"/>
      <c r="BRZ147" s="1028"/>
      <c r="BSA147" s="1028"/>
      <c r="BSB147" s="1028"/>
      <c r="BSC147" s="1028"/>
      <c r="BSD147" s="1028"/>
      <c r="BSE147" s="1028"/>
      <c r="BSF147" s="1028"/>
      <c r="BSG147" s="1028"/>
      <c r="BSH147" s="1028"/>
      <c r="BSI147" s="1028"/>
      <c r="BSJ147" s="1028"/>
      <c r="BSK147" s="1028"/>
      <c r="BSL147" s="1028"/>
      <c r="BSM147" s="1028"/>
      <c r="BSN147" s="1028"/>
      <c r="BSO147" s="1028"/>
      <c r="BSP147" s="1028"/>
      <c r="BSQ147" s="1028"/>
      <c r="BSR147" s="1028"/>
      <c r="BSS147" s="1028"/>
      <c r="BST147" s="1028"/>
      <c r="BSU147" s="1028"/>
      <c r="BSV147" s="1028"/>
      <c r="BSW147" s="1028"/>
      <c r="BSX147" s="1028"/>
      <c r="BSY147" s="1028"/>
      <c r="BSZ147" s="1028"/>
      <c r="BTA147" s="1028"/>
      <c r="BTB147" s="1028"/>
      <c r="BTC147" s="1028"/>
      <c r="BTD147" s="1028"/>
      <c r="BTE147" s="1028"/>
      <c r="BTF147" s="1028"/>
      <c r="BTG147" s="1028"/>
      <c r="BTH147" s="1028"/>
      <c r="BTI147" s="1028"/>
      <c r="BTJ147" s="1028"/>
      <c r="BTK147" s="1028"/>
      <c r="BTL147" s="1028"/>
      <c r="BTM147" s="1028"/>
      <c r="BTN147" s="1028"/>
      <c r="BTO147" s="1028"/>
      <c r="BTP147" s="1028"/>
      <c r="BTQ147" s="1028"/>
      <c r="BTR147" s="1028"/>
      <c r="BTS147" s="1028"/>
      <c r="BTT147" s="1028"/>
      <c r="BTU147" s="1028"/>
      <c r="BTV147" s="1028"/>
      <c r="BTW147" s="1028"/>
      <c r="BTX147" s="1028"/>
      <c r="BTY147" s="1028"/>
      <c r="BTZ147" s="1028"/>
      <c r="BUA147" s="1028"/>
      <c r="BUB147" s="1028"/>
      <c r="BUC147" s="1028"/>
      <c r="BUD147" s="1028"/>
      <c r="BUE147" s="1028"/>
      <c r="BUF147" s="1028"/>
      <c r="BUG147" s="1028"/>
      <c r="BUH147" s="1028"/>
      <c r="BUI147" s="1028"/>
      <c r="BUJ147" s="1028"/>
      <c r="BUK147" s="1028"/>
      <c r="BUL147" s="1028"/>
      <c r="BUM147" s="1028"/>
      <c r="BUN147" s="1028"/>
      <c r="BUO147" s="1028"/>
      <c r="BUP147" s="1028"/>
      <c r="BUQ147" s="1028"/>
      <c r="BUR147" s="1028"/>
      <c r="BUS147" s="1028"/>
      <c r="BUT147" s="1028"/>
      <c r="BUU147" s="1028"/>
      <c r="BUV147" s="1028"/>
      <c r="BUW147" s="1028"/>
      <c r="BUX147" s="1028"/>
      <c r="BUY147" s="1028"/>
      <c r="BUZ147" s="1028"/>
      <c r="BVA147" s="1028"/>
      <c r="BVB147" s="1028"/>
      <c r="BVC147" s="1028"/>
      <c r="BVD147" s="1028"/>
      <c r="BVE147" s="1028"/>
      <c r="BVF147" s="1028"/>
      <c r="BVG147" s="1028"/>
      <c r="BVH147" s="1028"/>
      <c r="BVI147" s="1028"/>
      <c r="BVJ147" s="1028"/>
      <c r="BVK147" s="1028"/>
      <c r="BVL147" s="1028"/>
      <c r="BVM147" s="1028"/>
      <c r="BVN147" s="1028"/>
      <c r="BVO147" s="1028"/>
      <c r="BVP147" s="1028"/>
      <c r="BVQ147" s="1028"/>
      <c r="BVR147" s="1028"/>
      <c r="BVS147" s="1028"/>
      <c r="BVT147" s="1028"/>
      <c r="BVU147" s="1028"/>
      <c r="BVV147" s="1028"/>
      <c r="BVW147" s="1028"/>
      <c r="BVX147" s="1028"/>
      <c r="BVY147" s="1028"/>
      <c r="BVZ147" s="1028"/>
      <c r="BWA147" s="1028"/>
      <c r="BWB147" s="1028"/>
      <c r="BWC147" s="1028"/>
      <c r="BWD147" s="1028"/>
      <c r="BWE147" s="1028"/>
      <c r="BWF147" s="1028"/>
      <c r="BWG147" s="1028"/>
      <c r="BWH147" s="1028"/>
      <c r="BWI147" s="1028"/>
      <c r="BWJ147" s="1028"/>
      <c r="BWK147" s="1028"/>
      <c r="BWL147" s="1028"/>
      <c r="BWM147" s="1028"/>
      <c r="BWN147" s="1028"/>
      <c r="BWO147" s="1028"/>
      <c r="BWP147" s="1028"/>
      <c r="BWQ147" s="1028"/>
      <c r="BWR147" s="1028"/>
      <c r="BWS147" s="1028"/>
      <c r="BWT147" s="1028"/>
      <c r="BWU147" s="1028"/>
      <c r="BWV147" s="1028"/>
      <c r="BWW147" s="1028"/>
      <c r="BWX147" s="1028"/>
      <c r="BWY147" s="1028"/>
      <c r="BWZ147" s="1028"/>
      <c r="BXA147" s="1028"/>
      <c r="BXB147" s="1028"/>
      <c r="BXC147" s="1028"/>
      <c r="BXD147" s="1028"/>
      <c r="BXE147" s="1028"/>
      <c r="BXF147" s="1028"/>
      <c r="BXG147" s="1028"/>
      <c r="BXH147" s="1028"/>
      <c r="BXI147" s="1028"/>
      <c r="BXJ147" s="1028"/>
      <c r="BXK147" s="1028"/>
      <c r="BXL147" s="1028"/>
      <c r="BXM147" s="1028"/>
      <c r="BXN147" s="1028"/>
      <c r="BXO147" s="1028"/>
      <c r="BXP147" s="1028"/>
      <c r="BXQ147" s="1028"/>
      <c r="BXR147" s="1028"/>
      <c r="BXS147" s="1028"/>
      <c r="BXT147" s="1028"/>
      <c r="BXU147" s="1028"/>
      <c r="BXV147" s="1028"/>
      <c r="BXW147" s="1028"/>
      <c r="BXX147" s="1028"/>
      <c r="BXY147" s="1028"/>
      <c r="BXZ147" s="1028"/>
      <c r="BYA147" s="1028"/>
      <c r="BYB147" s="1028"/>
      <c r="BYC147" s="1028"/>
      <c r="BYD147" s="1028"/>
      <c r="BYE147" s="1028"/>
      <c r="BYF147" s="1028"/>
      <c r="BYG147" s="1028"/>
      <c r="BYH147" s="1028"/>
      <c r="BYI147" s="1028"/>
      <c r="BYJ147" s="1028"/>
      <c r="BYK147" s="1028"/>
      <c r="BYL147" s="1028"/>
      <c r="BYM147" s="1028"/>
      <c r="BYN147" s="1028"/>
      <c r="BYO147" s="1028"/>
      <c r="BYP147" s="1028"/>
      <c r="BYQ147" s="1028"/>
      <c r="BYR147" s="1028"/>
      <c r="BYS147" s="1028"/>
      <c r="BYT147" s="1028"/>
      <c r="BYU147" s="1028"/>
      <c r="BYV147" s="1028"/>
      <c r="BYW147" s="1028"/>
      <c r="BYX147" s="1028"/>
      <c r="BYY147" s="1028"/>
      <c r="BYZ147" s="1028"/>
      <c r="BZA147" s="1028"/>
      <c r="BZB147" s="1028"/>
      <c r="BZC147" s="1028"/>
      <c r="BZD147" s="1028"/>
      <c r="BZE147" s="1028"/>
      <c r="BZF147" s="1028"/>
      <c r="BZG147" s="1028"/>
      <c r="BZH147" s="1028"/>
      <c r="BZI147" s="1028"/>
      <c r="BZJ147" s="1028"/>
      <c r="BZK147" s="1028"/>
      <c r="BZL147" s="1028"/>
      <c r="BZM147" s="1028"/>
      <c r="BZN147" s="1028"/>
      <c r="BZO147" s="1028"/>
      <c r="BZP147" s="1028"/>
      <c r="BZQ147" s="1028"/>
      <c r="BZR147" s="1028"/>
      <c r="BZS147" s="1028"/>
      <c r="BZT147" s="1028"/>
      <c r="BZU147" s="1028"/>
      <c r="BZV147" s="1028"/>
      <c r="BZW147" s="1028"/>
      <c r="BZX147" s="1028"/>
      <c r="BZY147" s="1028"/>
      <c r="BZZ147" s="1028"/>
      <c r="CAA147" s="1028"/>
      <c r="CAB147" s="1028"/>
      <c r="CAC147" s="1028"/>
      <c r="CAD147" s="1028"/>
      <c r="CAE147" s="1028"/>
      <c r="CAF147" s="1028"/>
      <c r="CAG147" s="1028"/>
      <c r="CAH147" s="1028"/>
      <c r="CAI147" s="1028"/>
      <c r="CAJ147" s="1028"/>
      <c r="CAK147" s="1028"/>
      <c r="CAL147" s="1028"/>
      <c r="CAM147" s="1028"/>
      <c r="CAN147" s="1028"/>
      <c r="CAO147" s="1028"/>
      <c r="CAP147" s="1028"/>
      <c r="CAQ147" s="1028"/>
      <c r="CAR147" s="1028"/>
      <c r="CAS147" s="1028"/>
      <c r="CAT147" s="1028"/>
      <c r="CAU147" s="1028"/>
      <c r="CAV147" s="1028"/>
      <c r="CAW147" s="1028"/>
      <c r="CAX147" s="1028"/>
      <c r="CAY147" s="1028"/>
      <c r="CAZ147" s="1028"/>
      <c r="CBA147" s="1028"/>
      <c r="CBB147" s="1028"/>
      <c r="CBC147" s="1028"/>
      <c r="CBD147" s="1028"/>
      <c r="CBE147" s="1028"/>
      <c r="CBF147" s="1028"/>
      <c r="CBG147" s="1028"/>
      <c r="CBH147" s="1028"/>
      <c r="CBI147" s="1028"/>
      <c r="CBJ147" s="1028"/>
      <c r="CBK147" s="1028"/>
      <c r="CBL147" s="1028"/>
      <c r="CBM147" s="1028"/>
      <c r="CBN147" s="1028"/>
      <c r="CBO147" s="1028"/>
      <c r="CBP147" s="1028"/>
      <c r="CBQ147" s="1028"/>
      <c r="CBR147" s="1028"/>
      <c r="CBS147" s="1028"/>
      <c r="CBT147" s="1028"/>
      <c r="CBU147" s="1028"/>
      <c r="CBV147" s="1028"/>
      <c r="CBW147" s="1028"/>
      <c r="CBX147" s="1028"/>
      <c r="CBY147" s="1028"/>
      <c r="CBZ147" s="1028"/>
      <c r="CCA147" s="1028"/>
      <c r="CCB147" s="1028"/>
      <c r="CCC147" s="1028"/>
      <c r="CCD147" s="1028"/>
      <c r="CCE147" s="1028"/>
      <c r="CCF147" s="1028"/>
      <c r="CCG147" s="1028"/>
      <c r="CCH147" s="1028"/>
      <c r="CCI147" s="1028"/>
      <c r="CCJ147" s="1028"/>
      <c r="CCK147" s="1028"/>
      <c r="CCL147" s="1028"/>
      <c r="CCM147" s="1028"/>
      <c r="CCN147" s="1028"/>
      <c r="CCO147" s="1028"/>
      <c r="CCP147" s="1028"/>
      <c r="CCQ147" s="1028"/>
      <c r="CCR147" s="1028"/>
      <c r="CCS147" s="1028"/>
      <c r="CCT147" s="1028"/>
      <c r="CCU147" s="1028"/>
      <c r="CCV147" s="1028"/>
      <c r="CCW147" s="1028"/>
      <c r="CCX147" s="1028"/>
      <c r="CCY147" s="1028"/>
      <c r="CCZ147" s="1028"/>
      <c r="CDA147" s="1028"/>
      <c r="CDB147" s="1028"/>
      <c r="CDC147" s="1028"/>
      <c r="CDD147" s="1028"/>
      <c r="CDE147" s="1028"/>
      <c r="CDF147" s="1028"/>
      <c r="CDG147" s="1028"/>
      <c r="CDH147" s="1028"/>
      <c r="CDI147" s="1028"/>
      <c r="CDJ147" s="1028"/>
      <c r="CDK147" s="1028"/>
      <c r="CDL147" s="1028"/>
      <c r="CDM147" s="1028"/>
      <c r="CDN147" s="1028"/>
      <c r="CDO147" s="1028"/>
      <c r="CDP147" s="1028"/>
      <c r="CDQ147" s="1028"/>
      <c r="CDR147" s="1028"/>
      <c r="CDS147" s="1028"/>
      <c r="CDT147" s="1028"/>
      <c r="CDU147" s="1028"/>
      <c r="CDV147" s="1028"/>
      <c r="CDW147" s="1028"/>
      <c r="CDX147" s="1028"/>
      <c r="CDY147" s="1028"/>
      <c r="CDZ147" s="1028"/>
      <c r="CEA147" s="1028"/>
      <c r="CEB147" s="1028"/>
      <c r="CEC147" s="1028"/>
      <c r="CED147" s="1028"/>
      <c r="CEE147" s="1028"/>
      <c r="CEF147" s="1028"/>
      <c r="CEG147" s="1028"/>
      <c r="CEH147" s="1028"/>
      <c r="CEI147" s="1028"/>
      <c r="CEJ147" s="1028"/>
      <c r="CEK147" s="1028"/>
      <c r="CEL147" s="1028"/>
      <c r="CEM147" s="1028"/>
      <c r="CEN147" s="1028"/>
      <c r="CEO147" s="1028"/>
      <c r="CEP147" s="1028"/>
      <c r="CEQ147" s="1028"/>
      <c r="CER147" s="1028"/>
      <c r="CES147" s="1028"/>
      <c r="CET147" s="1028"/>
      <c r="CEU147" s="1028"/>
      <c r="CEV147" s="1028"/>
      <c r="CEW147" s="1028"/>
      <c r="CEX147" s="1028"/>
      <c r="CEY147" s="1028"/>
      <c r="CEZ147" s="1028"/>
      <c r="CFA147" s="1028"/>
      <c r="CFB147" s="1028"/>
      <c r="CFC147" s="1028"/>
      <c r="CFD147" s="1028"/>
      <c r="CFE147" s="1028"/>
      <c r="CFF147" s="1028"/>
      <c r="CFG147" s="1028"/>
      <c r="CFH147" s="1028"/>
      <c r="CFI147" s="1028"/>
      <c r="CFJ147" s="1028"/>
      <c r="CFK147" s="1028"/>
      <c r="CFL147" s="1028"/>
      <c r="CFM147" s="1028"/>
      <c r="CFN147" s="1028"/>
      <c r="CFO147" s="1028"/>
      <c r="CFP147" s="1028"/>
      <c r="CFQ147" s="1028"/>
      <c r="CFR147" s="1028"/>
      <c r="CFS147" s="1028"/>
      <c r="CFT147" s="1028"/>
      <c r="CFU147" s="1028"/>
      <c r="CFV147" s="1028"/>
      <c r="CFW147" s="1028"/>
      <c r="CFX147" s="1028"/>
      <c r="CFY147" s="1028"/>
      <c r="CFZ147" s="1028"/>
      <c r="CGA147" s="1028"/>
      <c r="CGB147" s="1028"/>
      <c r="CGC147" s="1028"/>
      <c r="CGD147" s="1028"/>
      <c r="CGE147" s="1028"/>
      <c r="CGF147" s="1028"/>
      <c r="CGG147" s="1028"/>
      <c r="CGH147" s="1028"/>
      <c r="CGI147" s="1028"/>
      <c r="CGJ147" s="1028"/>
      <c r="CGK147" s="1028"/>
      <c r="CGL147" s="1028"/>
      <c r="CGM147" s="1028"/>
      <c r="CGN147" s="1028"/>
      <c r="CGO147" s="1028"/>
      <c r="CGP147" s="1028"/>
      <c r="CGQ147" s="1028"/>
      <c r="CGR147" s="1028"/>
      <c r="CGS147" s="1028"/>
      <c r="CGT147" s="1028"/>
      <c r="CGU147" s="1028"/>
      <c r="CGV147" s="1028"/>
      <c r="CGW147" s="1028"/>
      <c r="CGX147" s="1028"/>
      <c r="CGY147" s="1028"/>
      <c r="CGZ147" s="1028"/>
      <c r="CHA147" s="1028"/>
      <c r="CHB147" s="1028"/>
      <c r="CHC147" s="1028"/>
      <c r="CHD147" s="1028"/>
      <c r="CHE147" s="1028"/>
      <c r="CHF147" s="1028"/>
      <c r="CHG147" s="1028"/>
      <c r="CHH147" s="1028"/>
      <c r="CHI147" s="1028"/>
      <c r="CHJ147" s="1028"/>
      <c r="CHK147" s="1028"/>
      <c r="CHL147" s="1028"/>
      <c r="CHM147" s="1028"/>
      <c r="CHN147" s="1028"/>
      <c r="CHO147" s="1028"/>
      <c r="CHP147" s="1028"/>
      <c r="CHQ147" s="1028"/>
      <c r="CHR147" s="1028"/>
      <c r="CHS147" s="1028"/>
      <c r="CHT147" s="1028"/>
      <c r="CHU147" s="1028"/>
      <c r="CHV147" s="1028"/>
      <c r="CHW147" s="1028"/>
      <c r="CHX147" s="1028"/>
      <c r="CHY147" s="1028"/>
      <c r="CHZ147" s="1028"/>
      <c r="CIA147" s="1028"/>
      <c r="CIB147" s="1028"/>
      <c r="CIC147" s="1028"/>
      <c r="CID147" s="1028"/>
      <c r="CIE147" s="1028"/>
      <c r="CIF147" s="1028"/>
      <c r="CIG147" s="1028"/>
      <c r="CIH147" s="1028"/>
      <c r="CII147" s="1028"/>
      <c r="CIJ147" s="1028"/>
      <c r="CIK147" s="1028"/>
      <c r="CIL147" s="1028"/>
      <c r="CIM147" s="1028"/>
      <c r="CIN147" s="1028"/>
      <c r="CIO147" s="1028"/>
      <c r="CIP147" s="1028"/>
      <c r="CIQ147" s="1028"/>
      <c r="CIR147" s="1028"/>
      <c r="CIS147" s="1028"/>
      <c r="CIT147" s="1028"/>
      <c r="CIU147" s="1028"/>
      <c r="CIV147" s="1028"/>
      <c r="CIW147" s="1028"/>
      <c r="CIX147" s="1028"/>
      <c r="CIY147" s="1028"/>
      <c r="CIZ147" s="1028"/>
      <c r="CJA147" s="1028"/>
      <c r="CJB147" s="1028"/>
      <c r="CJC147" s="1028"/>
      <c r="CJD147" s="1028"/>
      <c r="CJE147" s="1028"/>
      <c r="CJF147" s="1028"/>
      <c r="CJG147" s="1028"/>
      <c r="CJH147" s="1028"/>
      <c r="CJI147" s="1028"/>
      <c r="CJJ147" s="1028"/>
      <c r="CJK147" s="1028"/>
      <c r="CJL147" s="1028"/>
      <c r="CJM147" s="1028"/>
      <c r="CJN147" s="1028"/>
      <c r="CJO147" s="1028"/>
      <c r="CJP147" s="1028"/>
      <c r="CJQ147" s="1028"/>
      <c r="CJR147" s="1028"/>
      <c r="CJS147" s="1028"/>
      <c r="CJT147" s="1028"/>
      <c r="CJU147" s="1028"/>
      <c r="CJV147" s="1028"/>
      <c r="CJW147" s="1028"/>
      <c r="CJX147" s="1028"/>
      <c r="CJY147" s="1028"/>
      <c r="CJZ147" s="1028"/>
      <c r="CKA147" s="1028"/>
      <c r="CKB147" s="1028"/>
      <c r="CKC147" s="1028"/>
      <c r="CKD147" s="1028"/>
      <c r="CKE147" s="1028"/>
      <c r="CKF147" s="1028"/>
      <c r="CKG147" s="1028"/>
      <c r="CKH147" s="1028"/>
      <c r="CKI147" s="1028"/>
      <c r="CKJ147" s="1028"/>
      <c r="CKK147" s="1028"/>
      <c r="CKL147" s="1028"/>
      <c r="CKM147" s="1028"/>
      <c r="CKN147" s="1028"/>
      <c r="CKO147" s="1028"/>
      <c r="CKP147" s="1028"/>
      <c r="CKQ147" s="1028"/>
      <c r="CKR147" s="1028"/>
      <c r="CKS147" s="1028"/>
      <c r="CKT147" s="1028"/>
      <c r="CKU147" s="1028"/>
      <c r="CKV147" s="1028"/>
      <c r="CKW147" s="1028"/>
      <c r="CKX147" s="1028"/>
      <c r="CKY147" s="1028"/>
      <c r="CKZ147" s="1028"/>
      <c r="CLA147" s="1028"/>
      <c r="CLB147" s="1028"/>
      <c r="CLC147" s="1028"/>
      <c r="CLD147" s="1028"/>
      <c r="CLE147" s="1028"/>
      <c r="CLF147" s="1028"/>
      <c r="CLG147" s="1028"/>
      <c r="CLH147" s="1028"/>
      <c r="CLI147" s="1028"/>
      <c r="CLJ147" s="1028"/>
      <c r="CLK147" s="1028"/>
      <c r="CLL147" s="1028"/>
      <c r="CLM147" s="1028"/>
      <c r="CLN147" s="1028"/>
      <c r="CLO147" s="1028"/>
      <c r="CLP147" s="1028"/>
      <c r="CLQ147" s="1028"/>
      <c r="CLR147" s="1028"/>
      <c r="CLS147" s="1028"/>
      <c r="CLT147" s="1028"/>
      <c r="CLU147" s="1028"/>
      <c r="CLV147" s="1028"/>
      <c r="CLW147" s="1028"/>
      <c r="CLX147" s="1028"/>
      <c r="CLY147" s="1028"/>
      <c r="CLZ147" s="1028"/>
      <c r="CMA147" s="1028"/>
      <c r="CMB147" s="1028"/>
      <c r="CMC147" s="1028"/>
      <c r="CMD147" s="1028"/>
      <c r="CME147" s="1028"/>
      <c r="CMF147" s="1028"/>
      <c r="CMG147" s="1028"/>
      <c r="CMH147" s="1028"/>
      <c r="CMI147" s="1028"/>
      <c r="CMJ147" s="1028"/>
      <c r="CMK147" s="1028"/>
      <c r="CML147" s="1028"/>
      <c r="CMM147" s="1028"/>
      <c r="CMN147" s="1028"/>
      <c r="CMO147" s="1028"/>
      <c r="CMP147" s="1028"/>
      <c r="CMQ147" s="1028"/>
      <c r="CMR147" s="1028"/>
      <c r="CMS147" s="1028"/>
      <c r="CMT147" s="1028"/>
      <c r="CMU147" s="1028"/>
      <c r="CMV147" s="1028"/>
      <c r="CMW147" s="1028"/>
      <c r="CMX147" s="1028"/>
      <c r="CMY147" s="1028"/>
      <c r="CMZ147" s="1028"/>
      <c r="CNA147" s="1028"/>
      <c r="CNB147" s="1028"/>
      <c r="CNC147" s="1028"/>
      <c r="CND147" s="1028"/>
      <c r="CNE147" s="1028"/>
      <c r="CNF147" s="1028"/>
      <c r="CNG147" s="1028"/>
      <c r="CNH147" s="1028"/>
      <c r="CNI147" s="1028"/>
      <c r="CNJ147" s="1028"/>
      <c r="CNK147" s="1028"/>
      <c r="CNL147" s="1028"/>
      <c r="CNM147" s="1028"/>
      <c r="CNN147" s="1028"/>
      <c r="CNO147" s="1028"/>
      <c r="CNP147" s="1028"/>
      <c r="CNQ147" s="1028"/>
      <c r="CNR147" s="1028"/>
      <c r="CNS147" s="1028"/>
      <c r="CNT147" s="1028"/>
      <c r="CNU147" s="1028"/>
      <c r="CNV147" s="1028"/>
      <c r="CNW147" s="1028"/>
      <c r="CNX147" s="1028"/>
      <c r="CNY147" s="1028"/>
      <c r="CNZ147" s="1028"/>
      <c r="COA147" s="1028"/>
      <c r="COB147" s="1028"/>
      <c r="COC147" s="1028"/>
      <c r="COD147" s="1028"/>
      <c r="COE147" s="1028"/>
      <c r="COF147" s="1028"/>
      <c r="COG147" s="1028"/>
      <c r="COH147" s="1028"/>
      <c r="COI147" s="1028"/>
      <c r="COJ147" s="1028"/>
      <c r="COK147" s="1028"/>
      <c r="COL147" s="1028"/>
      <c r="COM147" s="1028"/>
      <c r="CON147" s="1028"/>
      <c r="COO147" s="1028"/>
      <c r="COP147" s="1028"/>
      <c r="COQ147" s="1028"/>
      <c r="COR147" s="1028"/>
      <c r="COS147" s="1028"/>
      <c r="COT147" s="1028"/>
      <c r="COU147" s="1028"/>
      <c r="COV147" s="1028"/>
      <c r="COW147" s="1028"/>
      <c r="COX147" s="1028"/>
      <c r="COY147" s="1028"/>
      <c r="COZ147" s="1028"/>
      <c r="CPA147" s="1028"/>
      <c r="CPB147" s="1028"/>
      <c r="CPC147" s="1028"/>
      <c r="CPD147" s="1028"/>
      <c r="CPE147" s="1028"/>
      <c r="CPF147" s="1028"/>
      <c r="CPG147" s="1028"/>
      <c r="CPH147" s="1028"/>
      <c r="CPI147" s="1028"/>
      <c r="CPJ147" s="1028"/>
      <c r="CPK147" s="1028"/>
      <c r="CPL147" s="1028"/>
      <c r="CPM147" s="1028"/>
      <c r="CPN147" s="1028"/>
      <c r="CPO147" s="1028"/>
      <c r="CPP147" s="1028"/>
      <c r="CPQ147" s="1028"/>
      <c r="CPR147" s="1028"/>
      <c r="CPS147" s="1028"/>
      <c r="CPT147" s="1028"/>
      <c r="CPU147" s="1028"/>
      <c r="CPV147" s="1028"/>
      <c r="CPW147" s="1028"/>
      <c r="CPX147" s="1028"/>
      <c r="CPY147" s="1028"/>
      <c r="CPZ147" s="1028"/>
      <c r="CQA147" s="1028"/>
      <c r="CQB147" s="1028"/>
      <c r="CQC147" s="1028"/>
      <c r="CQD147" s="1028"/>
      <c r="CQE147" s="1028"/>
      <c r="CQF147" s="1028"/>
      <c r="CQG147" s="1028"/>
      <c r="CQH147" s="1028"/>
      <c r="CQI147" s="1028"/>
      <c r="CQJ147" s="1028"/>
      <c r="CQK147" s="1028"/>
      <c r="CQL147" s="1028"/>
      <c r="CQM147" s="1028"/>
      <c r="CQN147" s="1028"/>
      <c r="CQO147" s="1028"/>
      <c r="CQP147" s="1028"/>
      <c r="CQQ147" s="1028"/>
      <c r="CQR147" s="1028"/>
      <c r="CQS147" s="1028"/>
      <c r="CQT147" s="1028"/>
      <c r="CQU147" s="1028"/>
      <c r="CQV147" s="1028"/>
      <c r="CQW147" s="1028"/>
      <c r="CQX147" s="1028"/>
      <c r="CQY147" s="1028"/>
      <c r="CQZ147" s="1028"/>
      <c r="CRA147" s="1028"/>
      <c r="CRB147" s="1028"/>
      <c r="CRC147" s="1028"/>
      <c r="CRD147" s="1028"/>
      <c r="CRE147" s="1028"/>
      <c r="CRF147" s="1028"/>
      <c r="CRG147" s="1028"/>
      <c r="CRH147" s="1028"/>
      <c r="CRI147" s="1028"/>
      <c r="CRJ147" s="1028"/>
      <c r="CRK147" s="1028"/>
      <c r="CRL147" s="1028"/>
      <c r="CRM147" s="1028"/>
      <c r="CRN147" s="1028"/>
      <c r="CRO147" s="1028"/>
      <c r="CRP147" s="1028"/>
      <c r="CRQ147" s="1028"/>
      <c r="CRR147" s="1028"/>
      <c r="CRS147" s="1028"/>
      <c r="CRT147" s="1028"/>
      <c r="CRU147" s="1028"/>
      <c r="CRV147" s="1028"/>
      <c r="CRW147" s="1028"/>
      <c r="CRX147" s="1028"/>
      <c r="CRY147" s="1028"/>
      <c r="CRZ147" s="1028"/>
      <c r="CSA147" s="1028"/>
      <c r="CSB147" s="1028"/>
      <c r="CSC147" s="1028"/>
      <c r="CSD147" s="1028"/>
      <c r="CSE147" s="1028"/>
      <c r="CSF147" s="1028"/>
      <c r="CSG147" s="1028"/>
      <c r="CSH147" s="1028"/>
      <c r="CSI147" s="1028"/>
      <c r="CSJ147" s="1028"/>
      <c r="CSK147" s="1028"/>
      <c r="CSL147" s="1028"/>
      <c r="CSM147" s="1028"/>
      <c r="CSN147" s="1028"/>
      <c r="CSO147" s="1028"/>
      <c r="CSP147" s="1028"/>
      <c r="CSQ147" s="1028"/>
      <c r="CSR147" s="1028"/>
      <c r="CSS147" s="1028"/>
      <c r="CST147" s="1028"/>
      <c r="CSU147" s="1028"/>
      <c r="CSV147" s="1028"/>
      <c r="CSW147" s="1028"/>
      <c r="CSX147" s="1028"/>
      <c r="CSY147" s="1028"/>
      <c r="CSZ147" s="1028"/>
      <c r="CTA147" s="1028"/>
      <c r="CTB147" s="1028"/>
      <c r="CTC147" s="1028"/>
      <c r="CTD147" s="1028"/>
      <c r="CTE147" s="1028"/>
    </row>
    <row r="148" spans="1:2553" s="1029" customFormat="1" ht="12" customHeight="1" x14ac:dyDescent="0.2">
      <c r="A148" s="1362"/>
      <c r="B148" s="1024" t="s">
        <v>2900</v>
      </c>
      <c r="C148" s="1025"/>
      <c r="D148" s="1025" t="s">
        <v>1800</v>
      </c>
      <c r="E148" s="1025" t="s">
        <v>5</v>
      </c>
      <c r="F148" s="1025" t="s">
        <v>2361</v>
      </c>
      <c r="G148" s="1025">
        <v>15.134200999999999</v>
      </c>
      <c r="H148" s="1025">
        <v>106.67779</v>
      </c>
      <c r="I148" s="1025" t="s">
        <v>2967</v>
      </c>
      <c r="J148" s="1025" t="s">
        <v>2975</v>
      </c>
      <c r="K148" s="1025" t="s">
        <v>11</v>
      </c>
      <c r="L148" s="1025" t="s">
        <v>3</v>
      </c>
      <c r="M148" s="1025"/>
      <c r="N148" s="1123">
        <v>5</v>
      </c>
      <c r="O148" s="1026">
        <v>18.5</v>
      </c>
      <c r="P148" s="1025" t="s">
        <v>0</v>
      </c>
      <c r="Q148" s="1025">
        <v>5</v>
      </c>
      <c r="R148" s="1026">
        <v>30.3</v>
      </c>
      <c r="S148" s="1177">
        <v>8.0000000000000002E-3</v>
      </c>
      <c r="T148" s="1025">
        <v>1E-3</v>
      </c>
      <c r="U148" s="1025"/>
      <c r="V148" s="1026">
        <v>12</v>
      </c>
      <c r="W148" s="1025"/>
      <c r="X148" s="1025">
        <v>100</v>
      </c>
      <c r="Y148" s="1025">
        <v>0</v>
      </c>
      <c r="Z148" s="1025">
        <v>0</v>
      </c>
      <c r="AA148" s="1025">
        <v>0</v>
      </c>
      <c r="AB148" s="1025">
        <v>0</v>
      </c>
      <c r="AC148" s="1025">
        <v>0</v>
      </c>
      <c r="AD148" s="1025">
        <v>0</v>
      </c>
      <c r="AE148" s="1025"/>
      <c r="AF148" s="1025"/>
      <c r="AG148" s="1025" t="s">
        <v>2896</v>
      </c>
      <c r="AH148" s="1025" t="s">
        <v>3152</v>
      </c>
      <c r="AI148" s="1027" t="s">
        <v>3153</v>
      </c>
      <c r="AJ148" s="1028"/>
      <c r="AK148" s="1028"/>
      <c r="AL148" s="1028"/>
      <c r="AM148" s="1028"/>
      <c r="AN148" s="1028"/>
      <c r="AO148" s="1028"/>
      <c r="AP148" s="1028"/>
      <c r="AQ148" s="1028"/>
      <c r="AR148" s="1028"/>
      <c r="AS148" s="1028"/>
      <c r="AT148" s="1028"/>
      <c r="AU148" s="1028"/>
      <c r="AV148" s="1028"/>
      <c r="AW148" s="1028"/>
      <c r="AX148" s="1028"/>
      <c r="AY148" s="1028"/>
      <c r="AZ148" s="1028"/>
      <c r="BA148" s="1028"/>
      <c r="BB148" s="1028"/>
      <c r="BC148" s="1028"/>
      <c r="BD148" s="1028"/>
      <c r="BE148" s="1028"/>
      <c r="BF148" s="1028"/>
      <c r="BG148" s="1028"/>
      <c r="BH148" s="1028"/>
      <c r="BI148" s="1028"/>
      <c r="BJ148" s="1028"/>
      <c r="BK148" s="1028"/>
      <c r="BL148" s="1028"/>
      <c r="BM148" s="1028"/>
      <c r="BN148" s="1028"/>
      <c r="BO148" s="1028"/>
      <c r="BP148" s="1028"/>
      <c r="BQ148" s="1028"/>
      <c r="BR148" s="1028"/>
      <c r="BS148" s="1028"/>
      <c r="BT148" s="1028"/>
      <c r="BU148" s="1028"/>
      <c r="BV148" s="1028"/>
      <c r="BW148" s="1028"/>
      <c r="BX148" s="1028"/>
      <c r="BY148" s="1028"/>
      <c r="BZ148" s="1028"/>
      <c r="CA148" s="1028"/>
      <c r="CB148" s="1028"/>
      <c r="CC148" s="1028"/>
      <c r="CD148" s="1028"/>
      <c r="CE148" s="1028"/>
      <c r="CF148" s="1028"/>
      <c r="CG148" s="1028"/>
      <c r="CH148" s="1028"/>
      <c r="CI148" s="1028"/>
      <c r="CJ148" s="1028"/>
      <c r="CK148" s="1028"/>
      <c r="CL148" s="1028"/>
      <c r="CM148" s="1028"/>
      <c r="CN148" s="1028"/>
      <c r="CO148" s="1028"/>
      <c r="CP148" s="1028"/>
      <c r="CQ148" s="1028"/>
      <c r="CR148" s="1028"/>
      <c r="CS148" s="1028"/>
      <c r="CT148" s="1028"/>
      <c r="CU148" s="1028"/>
      <c r="CV148" s="1028"/>
      <c r="CW148" s="1028"/>
      <c r="CX148" s="1028"/>
      <c r="CY148" s="1028"/>
      <c r="CZ148" s="1028"/>
      <c r="DA148" s="1028"/>
      <c r="DB148" s="1028"/>
      <c r="DC148" s="1028"/>
      <c r="DD148" s="1028"/>
      <c r="DE148" s="1028"/>
      <c r="DF148" s="1028"/>
      <c r="DG148" s="1028"/>
      <c r="DH148" s="1028"/>
      <c r="DI148" s="1028"/>
      <c r="DJ148" s="1028"/>
      <c r="DK148" s="1028"/>
      <c r="DL148" s="1028"/>
      <c r="DM148" s="1028"/>
      <c r="DN148" s="1028"/>
      <c r="DO148" s="1028"/>
      <c r="DP148" s="1028"/>
      <c r="DQ148" s="1028"/>
      <c r="DR148" s="1028"/>
      <c r="DS148" s="1028"/>
      <c r="DT148" s="1028"/>
      <c r="DU148" s="1028"/>
      <c r="DV148" s="1028"/>
      <c r="DW148" s="1028"/>
      <c r="DX148" s="1028"/>
      <c r="DY148" s="1028"/>
      <c r="DZ148" s="1028"/>
      <c r="EA148" s="1028"/>
      <c r="EB148" s="1028"/>
      <c r="EC148" s="1028"/>
      <c r="ED148" s="1028"/>
      <c r="EE148" s="1028"/>
      <c r="EF148" s="1028"/>
      <c r="EG148" s="1028"/>
      <c r="EH148" s="1028"/>
      <c r="EI148" s="1028"/>
      <c r="EJ148" s="1028"/>
      <c r="EK148" s="1028"/>
      <c r="EL148" s="1028"/>
      <c r="EM148" s="1028"/>
      <c r="EN148" s="1028"/>
      <c r="EO148" s="1028"/>
      <c r="EP148" s="1028"/>
      <c r="EQ148" s="1028"/>
      <c r="ER148" s="1028"/>
      <c r="ES148" s="1028"/>
      <c r="ET148" s="1028"/>
      <c r="EU148" s="1028"/>
      <c r="EV148" s="1028"/>
      <c r="EW148" s="1028"/>
      <c r="EX148" s="1028"/>
      <c r="EY148" s="1028"/>
      <c r="EZ148" s="1028"/>
      <c r="FA148" s="1028"/>
      <c r="FB148" s="1028"/>
      <c r="FC148" s="1028"/>
      <c r="FD148" s="1028"/>
      <c r="FE148" s="1028"/>
      <c r="FF148" s="1028"/>
      <c r="FG148" s="1028"/>
      <c r="FH148" s="1028"/>
      <c r="FI148" s="1028"/>
      <c r="FJ148" s="1028"/>
      <c r="FK148" s="1028"/>
      <c r="FL148" s="1028"/>
      <c r="FM148" s="1028"/>
      <c r="FN148" s="1028"/>
      <c r="FO148" s="1028"/>
      <c r="FP148" s="1028"/>
      <c r="FQ148" s="1028"/>
      <c r="FR148" s="1028"/>
      <c r="FS148" s="1028"/>
      <c r="FT148" s="1028"/>
      <c r="FU148" s="1028"/>
      <c r="FV148" s="1028"/>
      <c r="FW148" s="1028"/>
      <c r="FX148" s="1028"/>
      <c r="FY148" s="1028"/>
      <c r="FZ148" s="1028"/>
      <c r="GA148" s="1028"/>
      <c r="GB148" s="1028"/>
      <c r="GC148" s="1028"/>
      <c r="GD148" s="1028"/>
      <c r="GE148" s="1028"/>
      <c r="GF148" s="1028"/>
      <c r="GG148" s="1028"/>
      <c r="GH148" s="1028"/>
      <c r="GI148" s="1028"/>
      <c r="GJ148" s="1028"/>
      <c r="GK148" s="1028"/>
      <c r="GL148" s="1028"/>
      <c r="GM148" s="1028"/>
      <c r="GN148" s="1028"/>
      <c r="GO148" s="1028"/>
      <c r="GP148" s="1028"/>
      <c r="GQ148" s="1028"/>
      <c r="GR148" s="1028"/>
      <c r="GS148" s="1028"/>
      <c r="GT148" s="1028"/>
      <c r="GU148" s="1028"/>
      <c r="GV148" s="1028"/>
      <c r="GW148" s="1028"/>
      <c r="GX148" s="1028"/>
      <c r="GY148" s="1028"/>
      <c r="GZ148" s="1028"/>
      <c r="HA148" s="1028"/>
      <c r="HB148" s="1028"/>
      <c r="HC148" s="1028"/>
      <c r="HD148" s="1028"/>
      <c r="HE148" s="1028"/>
      <c r="HF148" s="1028"/>
      <c r="HG148" s="1028"/>
      <c r="HH148" s="1028"/>
      <c r="HI148" s="1028"/>
      <c r="HJ148" s="1028"/>
      <c r="HK148" s="1028"/>
      <c r="HL148" s="1028"/>
      <c r="HM148" s="1028"/>
      <c r="HN148" s="1028"/>
      <c r="HO148" s="1028"/>
      <c r="HP148" s="1028"/>
      <c r="HQ148" s="1028"/>
      <c r="HR148" s="1028"/>
      <c r="HS148" s="1028"/>
      <c r="HT148" s="1028"/>
      <c r="HU148" s="1028"/>
      <c r="HV148" s="1028"/>
      <c r="HW148" s="1028"/>
      <c r="HX148" s="1028"/>
      <c r="HY148" s="1028"/>
      <c r="HZ148" s="1028"/>
      <c r="IA148" s="1028"/>
      <c r="IB148" s="1028"/>
      <c r="IC148" s="1028"/>
      <c r="ID148" s="1028"/>
      <c r="IE148" s="1028"/>
      <c r="IF148" s="1028"/>
      <c r="IG148" s="1028"/>
      <c r="IH148" s="1028"/>
      <c r="II148" s="1028"/>
      <c r="IJ148" s="1028"/>
      <c r="IK148" s="1028"/>
      <c r="IL148" s="1028"/>
      <c r="IM148" s="1028"/>
      <c r="IN148" s="1028"/>
      <c r="IO148" s="1028"/>
      <c r="IP148" s="1028"/>
      <c r="IQ148" s="1028"/>
      <c r="IR148" s="1028"/>
      <c r="IS148" s="1028"/>
      <c r="IT148" s="1028"/>
      <c r="IU148" s="1028"/>
      <c r="IV148" s="1028"/>
      <c r="IW148" s="1028"/>
      <c r="IX148" s="1028"/>
      <c r="IY148" s="1028"/>
      <c r="IZ148" s="1028"/>
      <c r="JA148" s="1028"/>
      <c r="JB148" s="1028"/>
      <c r="JC148" s="1028"/>
      <c r="JD148" s="1028"/>
      <c r="JE148" s="1028"/>
      <c r="JF148" s="1028"/>
      <c r="JG148" s="1028"/>
      <c r="JH148" s="1028"/>
      <c r="JI148" s="1028"/>
      <c r="JJ148" s="1028"/>
      <c r="JK148" s="1028"/>
      <c r="JL148" s="1028"/>
      <c r="JM148" s="1028"/>
      <c r="JN148" s="1028"/>
      <c r="JO148" s="1028"/>
      <c r="JP148" s="1028"/>
      <c r="JQ148" s="1028"/>
      <c r="JR148" s="1028"/>
      <c r="JS148" s="1028"/>
      <c r="JT148" s="1028"/>
      <c r="JU148" s="1028"/>
      <c r="JV148" s="1028"/>
      <c r="JW148" s="1028"/>
      <c r="JX148" s="1028"/>
      <c r="JY148" s="1028"/>
      <c r="JZ148" s="1028"/>
      <c r="KA148" s="1028"/>
      <c r="KB148" s="1028"/>
      <c r="KC148" s="1028"/>
      <c r="KD148" s="1028"/>
      <c r="KE148" s="1028"/>
      <c r="KF148" s="1028"/>
      <c r="KG148" s="1028"/>
      <c r="KH148" s="1028"/>
      <c r="KI148" s="1028"/>
      <c r="KJ148" s="1028"/>
      <c r="KK148" s="1028"/>
      <c r="KL148" s="1028"/>
      <c r="KM148" s="1028"/>
      <c r="KN148" s="1028"/>
      <c r="KO148" s="1028"/>
      <c r="KP148" s="1028"/>
      <c r="KQ148" s="1028"/>
      <c r="KR148" s="1028"/>
      <c r="KS148" s="1028"/>
      <c r="KT148" s="1028"/>
      <c r="KU148" s="1028"/>
      <c r="KV148" s="1028"/>
      <c r="KW148" s="1028"/>
      <c r="KX148" s="1028"/>
      <c r="KY148" s="1028"/>
      <c r="KZ148" s="1028"/>
      <c r="LA148" s="1028"/>
      <c r="LB148" s="1028"/>
      <c r="LC148" s="1028"/>
      <c r="LD148" s="1028"/>
      <c r="LE148" s="1028"/>
      <c r="LF148" s="1028"/>
      <c r="LG148" s="1028"/>
      <c r="LH148" s="1028"/>
      <c r="LI148" s="1028"/>
      <c r="LJ148" s="1028"/>
      <c r="LK148" s="1028"/>
      <c r="LL148" s="1028"/>
      <c r="LM148" s="1028"/>
      <c r="LN148" s="1028"/>
      <c r="LO148" s="1028"/>
      <c r="LP148" s="1028"/>
      <c r="LQ148" s="1028"/>
      <c r="LR148" s="1028"/>
      <c r="LS148" s="1028"/>
      <c r="LT148" s="1028"/>
      <c r="LU148" s="1028"/>
      <c r="LV148" s="1028"/>
      <c r="LW148" s="1028"/>
      <c r="LX148" s="1028"/>
      <c r="LY148" s="1028"/>
      <c r="LZ148" s="1028"/>
      <c r="MA148" s="1028"/>
      <c r="MB148" s="1028"/>
      <c r="MC148" s="1028"/>
      <c r="MD148" s="1028"/>
      <c r="ME148" s="1028"/>
      <c r="MF148" s="1028"/>
      <c r="MG148" s="1028"/>
      <c r="MH148" s="1028"/>
      <c r="MI148" s="1028"/>
      <c r="MJ148" s="1028"/>
      <c r="MK148" s="1028"/>
      <c r="ML148" s="1028"/>
      <c r="MM148" s="1028"/>
      <c r="MN148" s="1028"/>
      <c r="MO148" s="1028"/>
      <c r="MP148" s="1028"/>
      <c r="MQ148" s="1028"/>
      <c r="MR148" s="1028"/>
      <c r="MS148" s="1028"/>
      <c r="MT148" s="1028"/>
      <c r="MU148" s="1028"/>
      <c r="MV148" s="1028"/>
      <c r="MW148" s="1028"/>
      <c r="MX148" s="1028"/>
      <c r="MY148" s="1028"/>
      <c r="MZ148" s="1028"/>
      <c r="NA148" s="1028"/>
      <c r="NB148" s="1028"/>
      <c r="NC148" s="1028"/>
      <c r="ND148" s="1028"/>
      <c r="NE148" s="1028"/>
      <c r="NF148" s="1028"/>
      <c r="NG148" s="1028"/>
      <c r="NH148" s="1028"/>
      <c r="NI148" s="1028"/>
      <c r="NJ148" s="1028"/>
      <c r="NK148" s="1028"/>
      <c r="NL148" s="1028"/>
      <c r="NM148" s="1028"/>
      <c r="NN148" s="1028"/>
      <c r="NO148" s="1028"/>
      <c r="NP148" s="1028"/>
      <c r="NQ148" s="1028"/>
      <c r="NR148" s="1028"/>
      <c r="NS148" s="1028"/>
      <c r="NT148" s="1028"/>
      <c r="NU148" s="1028"/>
      <c r="NV148" s="1028"/>
      <c r="NW148" s="1028"/>
      <c r="NX148" s="1028"/>
      <c r="NY148" s="1028"/>
      <c r="NZ148" s="1028"/>
      <c r="OA148" s="1028"/>
      <c r="OB148" s="1028"/>
      <c r="OC148" s="1028"/>
      <c r="OD148" s="1028"/>
      <c r="OE148" s="1028"/>
      <c r="OF148" s="1028"/>
      <c r="OG148" s="1028"/>
      <c r="OH148" s="1028"/>
      <c r="OI148" s="1028"/>
      <c r="OJ148" s="1028"/>
      <c r="OK148" s="1028"/>
      <c r="OL148" s="1028"/>
      <c r="OM148" s="1028"/>
      <c r="ON148" s="1028"/>
      <c r="OO148" s="1028"/>
      <c r="OP148" s="1028"/>
      <c r="OQ148" s="1028"/>
      <c r="OR148" s="1028"/>
      <c r="OS148" s="1028"/>
      <c r="OT148" s="1028"/>
      <c r="OU148" s="1028"/>
      <c r="OV148" s="1028"/>
      <c r="OW148" s="1028"/>
      <c r="OX148" s="1028"/>
      <c r="OY148" s="1028"/>
      <c r="OZ148" s="1028"/>
      <c r="PA148" s="1028"/>
      <c r="PB148" s="1028"/>
      <c r="PC148" s="1028"/>
      <c r="PD148" s="1028"/>
      <c r="PE148" s="1028"/>
      <c r="PF148" s="1028"/>
      <c r="PG148" s="1028"/>
      <c r="PH148" s="1028"/>
      <c r="PI148" s="1028"/>
      <c r="PJ148" s="1028"/>
      <c r="PK148" s="1028"/>
      <c r="PL148" s="1028"/>
      <c r="PM148" s="1028"/>
      <c r="PN148" s="1028"/>
      <c r="PO148" s="1028"/>
      <c r="PP148" s="1028"/>
      <c r="PQ148" s="1028"/>
      <c r="PR148" s="1028"/>
      <c r="PS148" s="1028"/>
      <c r="PT148" s="1028"/>
      <c r="PU148" s="1028"/>
      <c r="PV148" s="1028"/>
      <c r="PW148" s="1028"/>
      <c r="PX148" s="1028"/>
      <c r="PY148" s="1028"/>
      <c r="PZ148" s="1028"/>
      <c r="QA148" s="1028"/>
      <c r="QB148" s="1028"/>
      <c r="QC148" s="1028"/>
      <c r="QD148" s="1028"/>
      <c r="QE148" s="1028"/>
      <c r="QF148" s="1028"/>
      <c r="QG148" s="1028"/>
      <c r="QH148" s="1028"/>
      <c r="QI148" s="1028"/>
      <c r="QJ148" s="1028"/>
      <c r="QK148" s="1028"/>
      <c r="QL148" s="1028"/>
      <c r="QM148" s="1028"/>
      <c r="QN148" s="1028"/>
      <c r="QO148" s="1028"/>
      <c r="QP148" s="1028"/>
      <c r="QQ148" s="1028"/>
      <c r="QR148" s="1028"/>
      <c r="QS148" s="1028"/>
      <c r="QT148" s="1028"/>
      <c r="QU148" s="1028"/>
      <c r="QV148" s="1028"/>
      <c r="QW148" s="1028"/>
      <c r="QX148" s="1028"/>
      <c r="QY148" s="1028"/>
      <c r="QZ148" s="1028"/>
      <c r="RA148" s="1028"/>
      <c r="RB148" s="1028"/>
      <c r="RC148" s="1028"/>
      <c r="RD148" s="1028"/>
      <c r="RE148" s="1028"/>
      <c r="RF148" s="1028"/>
      <c r="RG148" s="1028"/>
      <c r="RH148" s="1028"/>
      <c r="RI148" s="1028"/>
      <c r="RJ148" s="1028"/>
      <c r="RK148" s="1028"/>
      <c r="RL148" s="1028"/>
      <c r="RM148" s="1028"/>
      <c r="RN148" s="1028"/>
      <c r="RO148" s="1028"/>
      <c r="RP148" s="1028"/>
      <c r="RQ148" s="1028"/>
      <c r="RR148" s="1028"/>
      <c r="RS148" s="1028"/>
      <c r="RT148" s="1028"/>
      <c r="RU148" s="1028"/>
      <c r="RV148" s="1028"/>
      <c r="RW148" s="1028"/>
      <c r="RX148" s="1028"/>
      <c r="RY148" s="1028"/>
      <c r="RZ148" s="1028"/>
      <c r="SA148" s="1028"/>
      <c r="SB148" s="1028"/>
      <c r="SC148" s="1028"/>
      <c r="SD148" s="1028"/>
      <c r="SE148" s="1028"/>
      <c r="SF148" s="1028"/>
      <c r="SG148" s="1028"/>
      <c r="SH148" s="1028"/>
      <c r="SI148" s="1028"/>
      <c r="SJ148" s="1028"/>
      <c r="SK148" s="1028"/>
      <c r="SL148" s="1028"/>
      <c r="SM148" s="1028"/>
      <c r="SN148" s="1028"/>
      <c r="SO148" s="1028"/>
      <c r="SP148" s="1028"/>
      <c r="SQ148" s="1028"/>
      <c r="SR148" s="1028"/>
      <c r="SS148" s="1028"/>
      <c r="ST148" s="1028"/>
      <c r="SU148" s="1028"/>
      <c r="SV148" s="1028"/>
      <c r="SW148" s="1028"/>
      <c r="SX148" s="1028"/>
      <c r="SY148" s="1028"/>
      <c r="SZ148" s="1028"/>
      <c r="TA148" s="1028"/>
      <c r="TB148" s="1028"/>
      <c r="TC148" s="1028"/>
      <c r="TD148" s="1028"/>
      <c r="TE148" s="1028"/>
      <c r="TF148" s="1028"/>
      <c r="TG148" s="1028"/>
      <c r="TH148" s="1028"/>
      <c r="TI148" s="1028"/>
      <c r="TJ148" s="1028"/>
      <c r="TK148" s="1028"/>
      <c r="TL148" s="1028"/>
      <c r="TM148" s="1028"/>
      <c r="TN148" s="1028"/>
      <c r="TO148" s="1028"/>
      <c r="TP148" s="1028"/>
      <c r="TQ148" s="1028"/>
      <c r="TR148" s="1028"/>
      <c r="TS148" s="1028"/>
      <c r="TT148" s="1028"/>
      <c r="TU148" s="1028"/>
      <c r="TV148" s="1028"/>
      <c r="TW148" s="1028"/>
      <c r="TX148" s="1028"/>
      <c r="TY148" s="1028"/>
      <c r="TZ148" s="1028"/>
      <c r="UA148" s="1028"/>
      <c r="UB148" s="1028"/>
      <c r="UC148" s="1028"/>
      <c r="UD148" s="1028"/>
      <c r="UE148" s="1028"/>
      <c r="UF148" s="1028"/>
      <c r="UG148" s="1028"/>
      <c r="UH148" s="1028"/>
      <c r="UI148" s="1028"/>
      <c r="UJ148" s="1028"/>
      <c r="UK148" s="1028"/>
      <c r="UL148" s="1028"/>
      <c r="UM148" s="1028"/>
      <c r="UN148" s="1028"/>
      <c r="UO148" s="1028"/>
      <c r="UP148" s="1028"/>
      <c r="UQ148" s="1028"/>
      <c r="UR148" s="1028"/>
      <c r="US148" s="1028"/>
      <c r="UT148" s="1028"/>
      <c r="UU148" s="1028"/>
      <c r="UV148" s="1028"/>
      <c r="UW148" s="1028"/>
      <c r="UX148" s="1028"/>
      <c r="UY148" s="1028"/>
      <c r="UZ148" s="1028"/>
      <c r="VA148" s="1028"/>
      <c r="VB148" s="1028"/>
      <c r="VC148" s="1028"/>
      <c r="VD148" s="1028"/>
      <c r="VE148" s="1028"/>
      <c r="VF148" s="1028"/>
      <c r="VG148" s="1028"/>
      <c r="VH148" s="1028"/>
      <c r="VI148" s="1028"/>
      <c r="VJ148" s="1028"/>
      <c r="VK148" s="1028"/>
      <c r="VL148" s="1028"/>
      <c r="VM148" s="1028"/>
      <c r="VN148" s="1028"/>
      <c r="VO148" s="1028"/>
      <c r="VP148" s="1028"/>
      <c r="VQ148" s="1028"/>
      <c r="VR148" s="1028"/>
      <c r="VS148" s="1028"/>
      <c r="VT148" s="1028"/>
      <c r="VU148" s="1028"/>
      <c r="VV148" s="1028"/>
      <c r="VW148" s="1028"/>
      <c r="VX148" s="1028"/>
      <c r="VY148" s="1028"/>
      <c r="VZ148" s="1028"/>
      <c r="WA148" s="1028"/>
      <c r="WB148" s="1028"/>
      <c r="WC148" s="1028"/>
      <c r="WD148" s="1028"/>
      <c r="WE148" s="1028"/>
      <c r="WF148" s="1028"/>
      <c r="WG148" s="1028"/>
      <c r="WH148" s="1028"/>
      <c r="WI148" s="1028"/>
      <c r="WJ148" s="1028"/>
      <c r="WK148" s="1028"/>
      <c r="WL148" s="1028"/>
      <c r="WM148" s="1028"/>
      <c r="WN148" s="1028"/>
      <c r="WO148" s="1028"/>
      <c r="WP148" s="1028"/>
      <c r="WQ148" s="1028"/>
      <c r="WR148" s="1028"/>
      <c r="WS148" s="1028"/>
      <c r="WT148" s="1028"/>
      <c r="WU148" s="1028"/>
      <c r="WV148" s="1028"/>
      <c r="WW148" s="1028"/>
      <c r="WX148" s="1028"/>
      <c r="WY148" s="1028"/>
      <c r="WZ148" s="1028"/>
      <c r="XA148" s="1028"/>
      <c r="XB148" s="1028"/>
      <c r="XC148" s="1028"/>
      <c r="XD148" s="1028"/>
      <c r="XE148" s="1028"/>
      <c r="XF148" s="1028"/>
      <c r="XG148" s="1028"/>
      <c r="XH148" s="1028"/>
      <c r="XI148" s="1028"/>
      <c r="XJ148" s="1028"/>
      <c r="XK148" s="1028"/>
      <c r="XL148" s="1028"/>
      <c r="XM148" s="1028"/>
      <c r="XN148" s="1028"/>
      <c r="XO148" s="1028"/>
      <c r="XP148" s="1028"/>
      <c r="XQ148" s="1028"/>
      <c r="XR148" s="1028"/>
      <c r="XS148" s="1028"/>
      <c r="XT148" s="1028"/>
      <c r="XU148" s="1028"/>
      <c r="XV148" s="1028"/>
      <c r="XW148" s="1028"/>
      <c r="XX148" s="1028"/>
      <c r="XY148" s="1028"/>
      <c r="XZ148" s="1028"/>
      <c r="YA148" s="1028"/>
      <c r="YB148" s="1028"/>
      <c r="YC148" s="1028"/>
      <c r="YD148" s="1028"/>
      <c r="YE148" s="1028"/>
      <c r="YF148" s="1028"/>
      <c r="YG148" s="1028"/>
      <c r="YH148" s="1028"/>
      <c r="YI148" s="1028"/>
      <c r="YJ148" s="1028"/>
      <c r="YK148" s="1028"/>
      <c r="YL148" s="1028"/>
      <c r="YM148" s="1028"/>
      <c r="YN148" s="1028"/>
      <c r="YO148" s="1028"/>
      <c r="YP148" s="1028"/>
      <c r="YQ148" s="1028"/>
      <c r="YR148" s="1028"/>
      <c r="YS148" s="1028"/>
      <c r="YT148" s="1028"/>
      <c r="YU148" s="1028"/>
      <c r="YV148" s="1028"/>
      <c r="YW148" s="1028"/>
      <c r="YX148" s="1028"/>
      <c r="YY148" s="1028"/>
      <c r="YZ148" s="1028"/>
      <c r="ZA148" s="1028"/>
      <c r="ZB148" s="1028"/>
      <c r="ZC148" s="1028"/>
      <c r="ZD148" s="1028"/>
      <c r="ZE148" s="1028"/>
      <c r="ZF148" s="1028"/>
      <c r="ZG148" s="1028"/>
      <c r="ZH148" s="1028"/>
      <c r="ZI148" s="1028"/>
      <c r="ZJ148" s="1028"/>
      <c r="ZK148" s="1028"/>
      <c r="ZL148" s="1028"/>
      <c r="ZM148" s="1028"/>
      <c r="ZN148" s="1028"/>
      <c r="ZO148" s="1028"/>
      <c r="ZP148" s="1028"/>
      <c r="ZQ148" s="1028"/>
      <c r="ZR148" s="1028"/>
      <c r="ZS148" s="1028"/>
      <c r="ZT148" s="1028"/>
      <c r="ZU148" s="1028"/>
      <c r="ZV148" s="1028"/>
      <c r="ZW148" s="1028"/>
      <c r="ZX148" s="1028"/>
      <c r="ZY148" s="1028"/>
      <c r="ZZ148" s="1028"/>
      <c r="AAA148" s="1028"/>
      <c r="AAB148" s="1028"/>
      <c r="AAC148" s="1028"/>
      <c r="AAD148" s="1028"/>
      <c r="AAE148" s="1028"/>
      <c r="AAF148" s="1028"/>
      <c r="AAG148" s="1028"/>
      <c r="AAH148" s="1028"/>
      <c r="AAI148" s="1028"/>
      <c r="AAJ148" s="1028"/>
      <c r="AAK148" s="1028"/>
      <c r="AAL148" s="1028"/>
      <c r="AAM148" s="1028"/>
      <c r="AAN148" s="1028"/>
      <c r="AAO148" s="1028"/>
      <c r="AAP148" s="1028"/>
      <c r="AAQ148" s="1028"/>
      <c r="AAR148" s="1028"/>
      <c r="AAS148" s="1028"/>
      <c r="AAT148" s="1028"/>
      <c r="AAU148" s="1028"/>
      <c r="AAV148" s="1028"/>
      <c r="AAW148" s="1028"/>
      <c r="AAX148" s="1028"/>
      <c r="AAY148" s="1028"/>
      <c r="AAZ148" s="1028"/>
      <c r="ABA148" s="1028"/>
      <c r="ABB148" s="1028"/>
      <c r="ABC148" s="1028"/>
      <c r="ABD148" s="1028"/>
      <c r="ABE148" s="1028"/>
      <c r="ABF148" s="1028"/>
      <c r="ABG148" s="1028"/>
      <c r="ABH148" s="1028"/>
      <c r="ABI148" s="1028"/>
      <c r="ABJ148" s="1028"/>
      <c r="ABK148" s="1028"/>
      <c r="ABL148" s="1028"/>
      <c r="ABM148" s="1028"/>
      <c r="ABN148" s="1028"/>
      <c r="ABO148" s="1028"/>
      <c r="ABP148" s="1028"/>
      <c r="ABQ148" s="1028"/>
      <c r="ABR148" s="1028"/>
      <c r="ABS148" s="1028"/>
      <c r="ABT148" s="1028"/>
      <c r="ABU148" s="1028"/>
      <c r="ABV148" s="1028"/>
      <c r="ABW148" s="1028"/>
      <c r="ABX148" s="1028"/>
      <c r="ABY148" s="1028"/>
      <c r="ABZ148" s="1028"/>
      <c r="ACA148" s="1028"/>
      <c r="ACB148" s="1028"/>
      <c r="ACC148" s="1028"/>
      <c r="ACD148" s="1028"/>
      <c r="ACE148" s="1028"/>
      <c r="ACF148" s="1028"/>
      <c r="ACG148" s="1028"/>
      <c r="ACH148" s="1028"/>
      <c r="ACI148" s="1028"/>
      <c r="ACJ148" s="1028"/>
      <c r="ACK148" s="1028"/>
      <c r="ACL148" s="1028"/>
      <c r="ACM148" s="1028"/>
      <c r="ACN148" s="1028"/>
      <c r="ACO148" s="1028"/>
      <c r="ACP148" s="1028"/>
      <c r="ACQ148" s="1028"/>
      <c r="ACR148" s="1028"/>
      <c r="ACS148" s="1028"/>
      <c r="ACT148" s="1028"/>
      <c r="ACU148" s="1028"/>
      <c r="ACV148" s="1028"/>
      <c r="ACW148" s="1028"/>
      <c r="ACX148" s="1028"/>
      <c r="ACY148" s="1028"/>
      <c r="ACZ148" s="1028"/>
      <c r="ADA148" s="1028"/>
      <c r="ADB148" s="1028"/>
      <c r="ADC148" s="1028"/>
      <c r="ADD148" s="1028"/>
      <c r="ADE148" s="1028"/>
      <c r="ADF148" s="1028"/>
      <c r="ADG148" s="1028"/>
      <c r="ADH148" s="1028"/>
      <c r="ADI148" s="1028"/>
      <c r="ADJ148" s="1028"/>
      <c r="ADK148" s="1028"/>
      <c r="ADL148" s="1028"/>
      <c r="ADM148" s="1028"/>
      <c r="ADN148" s="1028"/>
      <c r="ADO148" s="1028"/>
      <c r="ADP148" s="1028"/>
      <c r="ADQ148" s="1028"/>
      <c r="ADR148" s="1028"/>
      <c r="ADS148" s="1028"/>
      <c r="ADT148" s="1028"/>
      <c r="ADU148" s="1028"/>
      <c r="ADV148" s="1028"/>
      <c r="ADW148" s="1028"/>
      <c r="ADX148" s="1028"/>
      <c r="ADY148" s="1028"/>
      <c r="ADZ148" s="1028"/>
      <c r="AEA148" s="1028"/>
      <c r="AEB148" s="1028"/>
      <c r="AEC148" s="1028"/>
      <c r="AED148" s="1028"/>
      <c r="AEE148" s="1028"/>
      <c r="AEF148" s="1028"/>
      <c r="AEG148" s="1028"/>
      <c r="AEH148" s="1028"/>
      <c r="AEI148" s="1028"/>
      <c r="AEJ148" s="1028"/>
      <c r="AEK148" s="1028"/>
      <c r="AEL148" s="1028"/>
      <c r="AEM148" s="1028"/>
      <c r="AEN148" s="1028"/>
      <c r="AEO148" s="1028"/>
      <c r="AEP148" s="1028"/>
      <c r="AEQ148" s="1028"/>
      <c r="AER148" s="1028"/>
      <c r="AES148" s="1028"/>
      <c r="AET148" s="1028"/>
      <c r="AEU148" s="1028"/>
      <c r="AEV148" s="1028"/>
      <c r="AEW148" s="1028"/>
      <c r="AEX148" s="1028"/>
      <c r="AEY148" s="1028"/>
      <c r="AEZ148" s="1028"/>
      <c r="AFA148" s="1028"/>
      <c r="AFB148" s="1028"/>
      <c r="AFC148" s="1028"/>
      <c r="AFD148" s="1028"/>
      <c r="AFE148" s="1028"/>
      <c r="AFF148" s="1028"/>
      <c r="AFG148" s="1028"/>
      <c r="AFH148" s="1028"/>
      <c r="AFI148" s="1028"/>
      <c r="AFJ148" s="1028"/>
      <c r="AFK148" s="1028"/>
      <c r="AFL148" s="1028"/>
      <c r="AFM148" s="1028"/>
      <c r="AFN148" s="1028"/>
      <c r="AFO148" s="1028"/>
      <c r="AFP148" s="1028"/>
      <c r="AFQ148" s="1028"/>
      <c r="AFR148" s="1028"/>
      <c r="AFS148" s="1028"/>
      <c r="AFT148" s="1028"/>
      <c r="AFU148" s="1028"/>
      <c r="AFV148" s="1028"/>
      <c r="AFW148" s="1028"/>
      <c r="AFX148" s="1028"/>
      <c r="AFY148" s="1028"/>
      <c r="AFZ148" s="1028"/>
      <c r="AGA148" s="1028"/>
      <c r="AGB148" s="1028"/>
      <c r="AGC148" s="1028"/>
      <c r="AGD148" s="1028"/>
      <c r="AGE148" s="1028"/>
      <c r="AGF148" s="1028"/>
      <c r="AGG148" s="1028"/>
      <c r="AGH148" s="1028"/>
      <c r="AGI148" s="1028"/>
      <c r="AGJ148" s="1028"/>
      <c r="AGK148" s="1028"/>
      <c r="AGL148" s="1028"/>
      <c r="AGM148" s="1028"/>
      <c r="AGN148" s="1028"/>
      <c r="AGO148" s="1028"/>
      <c r="AGP148" s="1028"/>
      <c r="AGQ148" s="1028"/>
      <c r="AGR148" s="1028"/>
      <c r="AGS148" s="1028"/>
      <c r="AGT148" s="1028"/>
      <c r="AGU148" s="1028"/>
      <c r="AGV148" s="1028"/>
      <c r="AGW148" s="1028"/>
      <c r="AGX148" s="1028"/>
      <c r="AGY148" s="1028"/>
      <c r="AGZ148" s="1028"/>
      <c r="AHA148" s="1028"/>
      <c r="AHB148" s="1028"/>
      <c r="AHC148" s="1028"/>
      <c r="AHD148" s="1028"/>
      <c r="AHE148" s="1028"/>
      <c r="AHF148" s="1028"/>
      <c r="AHG148" s="1028"/>
      <c r="AHH148" s="1028"/>
      <c r="AHI148" s="1028"/>
      <c r="AHJ148" s="1028"/>
      <c r="AHK148" s="1028"/>
      <c r="AHL148" s="1028"/>
      <c r="AHM148" s="1028"/>
      <c r="AHN148" s="1028"/>
      <c r="AHO148" s="1028"/>
      <c r="AHP148" s="1028"/>
      <c r="AHQ148" s="1028"/>
      <c r="AHR148" s="1028"/>
      <c r="AHS148" s="1028"/>
      <c r="AHT148" s="1028"/>
      <c r="AHU148" s="1028"/>
      <c r="AHV148" s="1028"/>
      <c r="AHW148" s="1028"/>
      <c r="AHX148" s="1028"/>
      <c r="AHY148" s="1028"/>
      <c r="AHZ148" s="1028"/>
      <c r="AIA148" s="1028"/>
      <c r="AIB148" s="1028"/>
      <c r="AIC148" s="1028"/>
      <c r="AID148" s="1028"/>
      <c r="AIE148" s="1028"/>
      <c r="AIF148" s="1028"/>
      <c r="AIG148" s="1028"/>
      <c r="AIH148" s="1028"/>
      <c r="AII148" s="1028"/>
      <c r="AIJ148" s="1028"/>
      <c r="AIK148" s="1028"/>
      <c r="AIL148" s="1028"/>
      <c r="AIM148" s="1028"/>
      <c r="AIN148" s="1028"/>
      <c r="AIO148" s="1028"/>
      <c r="AIP148" s="1028"/>
      <c r="AIQ148" s="1028"/>
      <c r="AIR148" s="1028"/>
      <c r="AIS148" s="1028"/>
      <c r="AIT148" s="1028"/>
      <c r="AIU148" s="1028"/>
      <c r="AIV148" s="1028"/>
      <c r="AIW148" s="1028"/>
      <c r="AIX148" s="1028"/>
      <c r="AIY148" s="1028"/>
      <c r="AIZ148" s="1028"/>
      <c r="AJA148" s="1028"/>
      <c r="AJB148" s="1028"/>
      <c r="AJC148" s="1028"/>
      <c r="AJD148" s="1028"/>
      <c r="AJE148" s="1028"/>
      <c r="AJF148" s="1028"/>
      <c r="AJG148" s="1028"/>
      <c r="AJH148" s="1028"/>
      <c r="AJI148" s="1028"/>
      <c r="AJJ148" s="1028"/>
      <c r="AJK148" s="1028"/>
      <c r="AJL148" s="1028"/>
      <c r="AJM148" s="1028"/>
      <c r="AJN148" s="1028"/>
      <c r="AJO148" s="1028"/>
      <c r="AJP148" s="1028"/>
      <c r="AJQ148" s="1028"/>
      <c r="AJR148" s="1028"/>
      <c r="AJS148" s="1028"/>
      <c r="AJT148" s="1028"/>
      <c r="AJU148" s="1028"/>
      <c r="AJV148" s="1028"/>
      <c r="AJW148" s="1028"/>
      <c r="AJX148" s="1028"/>
      <c r="AJY148" s="1028"/>
      <c r="AJZ148" s="1028"/>
      <c r="AKA148" s="1028"/>
      <c r="AKB148" s="1028"/>
      <c r="AKC148" s="1028"/>
      <c r="AKD148" s="1028"/>
      <c r="AKE148" s="1028"/>
      <c r="AKF148" s="1028"/>
      <c r="AKG148" s="1028"/>
      <c r="AKH148" s="1028"/>
      <c r="AKI148" s="1028"/>
      <c r="AKJ148" s="1028"/>
      <c r="AKK148" s="1028"/>
      <c r="AKL148" s="1028"/>
      <c r="AKM148" s="1028"/>
      <c r="AKN148" s="1028"/>
      <c r="AKO148" s="1028"/>
      <c r="AKP148" s="1028"/>
      <c r="AKQ148" s="1028"/>
      <c r="AKR148" s="1028"/>
      <c r="AKS148" s="1028"/>
      <c r="AKT148" s="1028"/>
      <c r="AKU148" s="1028"/>
      <c r="AKV148" s="1028"/>
      <c r="AKW148" s="1028"/>
      <c r="AKX148" s="1028"/>
      <c r="AKY148" s="1028"/>
      <c r="AKZ148" s="1028"/>
      <c r="ALA148" s="1028"/>
      <c r="ALB148" s="1028"/>
      <c r="ALC148" s="1028"/>
      <c r="ALD148" s="1028"/>
      <c r="ALE148" s="1028"/>
      <c r="ALF148" s="1028"/>
      <c r="ALG148" s="1028"/>
      <c r="ALH148" s="1028"/>
      <c r="ALI148" s="1028"/>
      <c r="ALJ148" s="1028"/>
      <c r="ALK148" s="1028"/>
      <c r="ALL148" s="1028"/>
      <c r="ALM148" s="1028"/>
      <c r="ALN148" s="1028"/>
      <c r="ALO148" s="1028"/>
      <c r="ALP148" s="1028"/>
      <c r="ALQ148" s="1028"/>
      <c r="ALR148" s="1028"/>
      <c r="ALS148" s="1028"/>
      <c r="ALT148" s="1028"/>
      <c r="ALU148" s="1028"/>
      <c r="ALV148" s="1028"/>
      <c r="ALW148" s="1028"/>
      <c r="ALX148" s="1028"/>
      <c r="ALY148" s="1028"/>
      <c r="ALZ148" s="1028"/>
      <c r="AMA148" s="1028"/>
      <c r="AMB148" s="1028"/>
      <c r="AMC148" s="1028"/>
      <c r="AMD148" s="1028"/>
      <c r="AME148" s="1028"/>
      <c r="AMF148" s="1028"/>
      <c r="AMG148" s="1028"/>
      <c r="AMH148" s="1028"/>
      <c r="AMI148" s="1028"/>
      <c r="AMJ148" s="1028"/>
      <c r="AMK148" s="1028"/>
      <c r="AML148" s="1028"/>
      <c r="AMM148" s="1028"/>
      <c r="AMN148" s="1028"/>
      <c r="AMO148" s="1028"/>
      <c r="AMP148" s="1028"/>
      <c r="AMQ148" s="1028"/>
      <c r="AMR148" s="1028"/>
      <c r="AMS148" s="1028"/>
      <c r="AMT148" s="1028"/>
      <c r="AMU148" s="1028"/>
      <c r="AMV148" s="1028"/>
      <c r="AMW148" s="1028"/>
      <c r="AMX148" s="1028"/>
      <c r="AMY148" s="1028"/>
      <c r="AMZ148" s="1028"/>
      <c r="ANA148" s="1028"/>
      <c r="ANB148" s="1028"/>
      <c r="ANC148" s="1028"/>
      <c r="AND148" s="1028"/>
      <c r="ANE148" s="1028"/>
      <c r="ANF148" s="1028"/>
      <c r="ANG148" s="1028"/>
      <c r="ANH148" s="1028"/>
      <c r="ANI148" s="1028"/>
      <c r="ANJ148" s="1028"/>
      <c r="ANK148" s="1028"/>
      <c r="ANL148" s="1028"/>
      <c r="ANM148" s="1028"/>
      <c r="ANN148" s="1028"/>
      <c r="ANO148" s="1028"/>
      <c r="ANP148" s="1028"/>
      <c r="ANQ148" s="1028"/>
      <c r="ANR148" s="1028"/>
      <c r="ANS148" s="1028"/>
      <c r="ANT148" s="1028"/>
      <c r="ANU148" s="1028"/>
      <c r="ANV148" s="1028"/>
      <c r="ANW148" s="1028"/>
      <c r="ANX148" s="1028"/>
      <c r="ANY148" s="1028"/>
      <c r="ANZ148" s="1028"/>
      <c r="AOA148" s="1028"/>
      <c r="AOB148" s="1028"/>
      <c r="AOC148" s="1028"/>
      <c r="AOD148" s="1028"/>
      <c r="AOE148" s="1028"/>
      <c r="AOF148" s="1028"/>
      <c r="AOG148" s="1028"/>
      <c r="AOH148" s="1028"/>
      <c r="AOI148" s="1028"/>
      <c r="AOJ148" s="1028"/>
      <c r="AOK148" s="1028"/>
      <c r="AOL148" s="1028"/>
      <c r="AOM148" s="1028"/>
      <c r="AON148" s="1028"/>
      <c r="AOO148" s="1028"/>
      <c r="AOP148" s="1028"/>
      <c r="AOQ148" s="1028"/>
      <c r="AOR148" s="1028"/>
      <c r="AOS148" s="1028"/>
      <c r="AOT148" s="1028"/>
      <c r="AOU148" s="1028"/>
      <c r="AOV148" s="1028"/>
      <c r="AOW148" s="1028"/>
      <c r="AOX148" s="1028"/>
      <c r="AOY148" s="1028"/>
      <c r="AOZ148" s="1028"/>
      <c r="APA148" s="1028"/>
      <c r="APB148" s="1028"/>
      <c r="APC148" s="1028"/>
      <c r="APD148" s="1028"/>
      <c r="APE148" s="1028"/>
      <c r="APF148" s="1028"/>
      <c r="APG148" s="1028"/>
      <c r="APH148" s="1028"/>
      <c r="API148" s="1028"/>
      <c r="APJ148" s="1028"/>
      <c r="APK148" s="1028"/>
      <c r="APL148" s="1028"/>
      <c r="APM148" s="1028"/>
      <c r="APN148" s="1028"/>
      <c r="APO148" s="1028"/>
      <c r="APP148" s="1028"/>
      <c r="APQ148" s="1028"/>
      <c r="APR148" s="1028"/>
      <c r="APS148" s="1028"/>
      <c r="APT148" s="1028"/>
      <c r="APU148" s="1028"/>
      <c r="APV148" s="1028"/>
      <c r="APW148" s="1028"/>
      <c r="APX148" s="1028"/>
      <c r="APY148" s="1028"/>
      <c r="APZ148" s="1028"/>
      <c r="AQA148" s="1028"/>
      <c r="AQB148" s="1028"/>
      <c r="AQC148" s="1028"/>
      <c r="AQD148" s="1028"/>
      <c r="AQE148" s="1028"/>
      <c r="AQF148" s="1028"/>
      <c r="AQG148" s="1028"/>
      <c r="AQH148" s="1028"/>
      <c r="AQI148" s="1028"/>
      <c r="AQJ148" s="1028"/>
      <c r="AQK148" s="1028"/>
      <c r="AQL148" s="1028"/>
      <c r="AQM148" s="1028"/>
      <c r="AQN148" s="1028"/>
      <c r="AQO148" s="1028"/>
      <c r="AQP148" s="1028"/>
      <c r="AQQ148" s="1028"/>
      <c r="AQR148" s="1028"/>
      <c r="AQS148" s="1028"/>
      <c r="AQT148" s="1028"/>
      <c r="AQU148" s="1028"/>
      <c r="AQV148" s="1028"/>
      <c r="AQW148" s="1028"/>
      <c r="AQX148" s="1028"/>
      <c r="AQY148" s="1028"/>
      <c r="AQZ148" s="1028"/>
      <c r="ARA148" s="1028"/>
      <c r="ARB148" s="1028"/>
      <c r="ARC148" s="1028"/>
      <c r="ARD148" s="1028"/>
      <c r="ARE148" s="1028"/>
      <c r="ARF148" s="1028"/>
      <c r="ARG148" s="1028"/>
      <c r="ARH148" s="1028"/>
      <c r="ARI148" s="1028"/>
      <c r="ARJ148" s="1028"/>
      <c r="ARK148" s="1028"/>
      <c r="ARL148" s="1028"/>
      <c r="ARM148" s="1028"/>
      <c r="ARN148" s="1028"/>
      <c r="ARO148" s="1028"/>
      <c r="ARP148" s="1028"/>
      <c r="ARQ148" s="1028"/>
      <c r="ARR148" s="1028"/>
      <c r="ARS148" s="1028"/>
      <c r="ART148" s="1028"/>
      <c r="ARU148" s="1028"/>
      <c r="ARV148" s="1028"/>
      <c r="ARW148" s="1028"/>
      <c r="ARX148" s="1028"/>
      <c r="ARY148" s="1028"/>
      <c r="ARZ148" s="1028"/>
      <c r="ASA148" s="1028"/>
      <c r="ASB148" s="1028"/>
      <c r="ASC148" s="1028"/>
      <c r="ASD148" s="1028"/>
      <c r="ASE148" s="1028"/>
      <c r="ASF148" s="1028"/>
      <c r="ASG148" s="1028"/>
      <c r="ASH148" s="1028"/>
      <c r="ASI148" s="1028"/>
      <c r="ASJ148" s="1028"/>
      <c r="ASK148" s="1028"/>
      <c r="ASL148" s="1028"/>
      <c r="ASM148" s="1028"/>
      <c r="ASN148" s="1028"/>
      <c r="ASO148" s="1028"/>
      <c r="ASP148" s="1028"/>
      <c r="ASQ148" s="1028"/>
      <c r="ASR148" s="1028"/>
      <c r="ASS148" s="1028"/>
      <c r="AST148" s="1028"/>
      <c r="ASU148" s="1028"/>
      <c r="ASV148" s="1028"/>
      <c r="ASW148" s="1028"/>
      <c r="ASX148" s="1028"/>
      <c r="ASY148" s="1028"/>
      <c r="ASZ148" s="1028"/>
      <c r="ATA148" s="1028"/>
      <c r="ATB148" s="1028"/>
      <c r="ATC148" s="1028"/>
      <c r="ATD148" s="1028"/>
      <c r="ATE148" s="1028"/>
      <c r="ATF148" s="1028"/>
      <c r="ATG148" s="1028"/>
      <c r="ATH148" s="1028"/>
      <c r="ATI148" s="1028"/>
      <c r="ATJ148" s="1028"/>
      <c r="ATK148" s="1028"/>
      <c r="ATL148" s="1028"/>
      <c r="ATM148" s="1028"/>
      <c r="ATN148" s="1028"/>
      <c r="ATO148" s="1028"/>
      <c r="ATP148" s="1028"/>
      <c r="ATQ148" s="1028"/>
      <c r="ATR148" s="1028"/>
      <c r="ATS148" s="1028"/>
      <c r="ATT148" s="1028"/>
      <c r="ATU148" s="1028"/>
      <c r="ATV148" s="1028"/>
      <c r="ATW148" s="1028"/>
      <c r="ATX148" s="1028"/>
      <c r="ATY148" s="1028"/>
      <c r="ATZ148" s="1028"/>
      <c r="AUA148" s="1028"/>
      <c r="AUB148" s="1028"/>
      <c r="AUC148" s="1028"/>
      <c r="AUD148" s="1028"/>
      <c r="AUE148" s="1028"/>
      <c r="AUF148" s="1028"/>
      <c r="AUG148" s="1028"/>
      <c r="AUH148" s="1028"/>
      <c r="AUI148" s="1028"/>
      <c r="AUJ148" s="1028"/>
      <c r="AUK148" s="1028"/>
      <c r="AUL148" s="1028"/>
      <c r="AUM148" s="1028"/>
      <c r="AUN148" s="1028"/>
      <c r="AUO148" s="1028"/>
      <c r="AUP148" s="1028"/>
      <c r="AUQ148" s="1028"/>
      <c r="AUR148" s="1028"/>
      <c r="AUS148" s="1028"/>
      <c r="AUT148" s="1028"/>
      <c r="AUU148" s="1028"/>
      <c r="AUV148" s="1028"/>
      <c r="AUW148" s="1028"/>
      <c r="AUX148" s="1028"/>
      <c r="AUY148" s="1028"/>
      <c r="AUZ148" s="1028"/>
      <c r="AVA148" s="1028"/>
      <c r="AVB148" s="1028"/>
      <c r="AVC148" s="1028"/>
      <c r="AVD148" s="1028"/>
      <c r="AVE148" s="1028"/>
      <c r="AVF148" s="1028"/>
      <c r="AVG148" s="1028"/>
      <c r="AVH148" s="1028"/>
      <c r="AVI148" s="1028"/>
      <c r="AVJ148" s="1028"/>
      <c r="AVK148" s="1028"/>
      <c r="AVL148" s="1028"/>
      <c r="AVM148" s="1028"/>
      <c r="AVN148" s="1028"/>
      <c r="AVO148" s="1028"/>
      <c r="AVP148" s="1028"/>
      <c r="AVQ148" s="1028"/>
      <c r="AVR148" s="1028"/>
      <c r="AVS148" s="1028"/>
      <c r="AVT148" s="1028"/>
      <c r="AVU148" s="1028"/>
      <c r="AVV148" s="1028"/>
      <c r="AVW148" s="1028"/>
      <c r="AVX148" s="1028"/>
      <c r="AVY148" s="1028"/>
      <c r="AVZ148" s="1028"/>
      <c r="AWA148" s="1028"/>
      <c r="AWB148" s="1028"/>
      <c r="AWC148" s="1028"/>
      <c r="AWD148" s="1028"/>
      <c r="AWE148" s="1028"/>
      <c r="AWF148" s="1028"/>
      <c r="AWG148" s="1028"/>
      <c r="AWH148" s="1028"/>
      <c r="AWI148" s="1028"/>
      <c r="AWJ148" s="1028"/>
      <c r="AWK148" s="1028"/>
      <c r="AWL148" s="1028"/>
      <c r="AWM148" s="1028"/>
      <c r="AWN148" s="1028"/>
      <c r="AWO148" s="1028"/>
      <c r="AWP148" s="1028"/>
      <c r="AWQ148" s="1028"/>
      <c r="AWR148" s="1028"/>
      <c r="AWS148" s="1028"/>
      <c r="AWT148" s="1028"/>
      <c r="AWU148" s="1028"/>
      <c r="AWV148" s="1028"/>
      <c r="AWW148" s="1028"/>
      <c r="AWX148" s="1028"/>
      <c r="AWY148" s="1028"/>
      <c r="AWZ148" s="1028"/>
      <c r="AXA148" s="1028"/>
      <c r="AXB148" s="1028"/>
      <c r="AXC148" s="1028"/>
      <c r="AXD148" s="1028"/>
      <c r="AXE148" s="1028"/>
      <c r="AXF148" s="1028"/>
      <c r="AXG148" s="1028"/>
      <c r="AXH148" s="1028"/>
      <c r="AXI148" s="1028"/>
      <c r="AXJ148" s="1028"/>
      <c r="AXK148" s="1028"/>
      <c r="AXL148" s="1028"/>
      <c r="AXM148" s="1028"/>
      <c r="AXN148" s="1028"/>
      <c r="AXO148" s="1028"/>
      <c r="AXP148" s="1028"/>
      <c r="AXQ148" s="1028"/>
      <c r="AXR148" s="1028"/>
      <c r="AXS148" s="1028"/>
      <c r="AXT148" s="1028"/>
      <c r="AXU148" s="1028"/>
      <c r="AXV148" s="1028"/>
      <c r="AXW148" s="1028"/>
      <c r="AXX148" s="1028"/>
      <c r="AXY148" s="1028"/>
      <c r="AXZ148" s="1028"/>
      <c r="AYA148" s="1028"/>
      <c r="AYB148" s="1028"/>
      <c r="AYC148" s="1028"/>
      <c r="AYD148" s="1028"/>
      <c r="AYE148" s="1028"/>
      <c r="AYF148" s="1028"/>
      <c r="AYG148" s="1028"/>
      <c r="AYH148" s="1028"/>
      <c r="AYI148" s="1028"/>
      <c r="AYJ148" s="1028"/>
      <c r="AYK148" s="1028"/>
      <c r="AYL148" s="1028"/>
      <c r="AYM148" s="1028"/>
      <c r="AYN148" s="1028"/>
      <c r="AYO148" s="1028"/>
      <c r="AYP148" s="1028"/>
      <c r="AYQ148" s="1028"/>
      <c r="AYR148" s="1028"/>
      <c r="AYS148" s="1028"/>
      <c r="AYT148" s="1028"/>
      <c r="AYU148" s="1028"/>
      <c r="AYV148" s="1028"/>
      <c r="AYW148" s="1028"/>
      <c r="AYX148" s="1028"/>
      <c r="AYY148" s="1028"/>
      <c r="AYZ148" s="1028"/>
      <c r="AZA148" s="1028"/>
      <c r="AZB148" s="1028"/>
      <c r="AZC148" s="1028"/>
      <c r="AZD148" s="1028"/>
      <c r="AZE148" s="1028"/>
      <c r="AZF148" s="1028"/>
      <c r="AZG148" s="1028"/>
      <c r="AZH148" s="1028"/>
      <c r="AZI148" s="1028"/>
      <c r="AZJ148" s="1028"/>
      <c r="AZK148" s="1028"/>
      <c r="AZL148" s="1028"/>
      <c r="AZM148" s="1028"/>
      <c r="AZN148" s="1028"/>
      <c r="AZO148" s="1028"/>
      <c r="AZP148" s="1028"/>
      <c r="AZQ148" s="1028"/>
      <c r="AZR148" s="1028"/>
      <c r="AZS148" s="1028"/>
      <c r="AZT148" s="1028"/>
      <c r="AZU148" s="1028"/>
      <c r="AZV148" s="1028"/>
      <c r="AZW148" s="1028"/>
      <c r="AZX148" s="1028"/>
      <c r="AZY148" s="1028"/>
      <c r="AZZ148" s="1028"/>
      <c r="BAA148" s="1028"/>
      <c r="BAB148" s="1028"/>
      <c r="BAC148" s="1028"/>
      <c r="BAD148" s="1028"/>
      <c r="BAE148" s="1028"/>
      <c r="BAF148" s="1028"/>
      <c r="BAG148" s="1028"/>
      <c r="BAH148" s="1028"/>
      <c r="BAI148" s="1028"/>
      <c r="BAJ148" s="1028"/>
      <c r="BAK148" s="1028"/>
      <c r="BAL148" s="1028"/>
      <c r="BAM148" s="1028"/>
      <c r="BAN148" s="1028"/>
      <c r="BAO148" s="1028"/>
      <c r="BAP148" s="1028"/>
      <c r="BAQ148" s="1028"/>
      <c r="BAR148" s="1028"/>
      <c r="BAS148" s="1028"/>
      <c r="BAT148" s="1028"/>
      <c r="BAU148" s="1028"/>
      <c r="BAV148" s="1028"/>
      <c r="BAW148" s="1028"/>
      <c r="BAX148" s="1028"/>
      <c r="BAY148" s="1028"/>
      <c r="BAZ148" s="1028"/>
      <c r="BBA148" s="1028"/>
      <c r="BBB148" s="1028"/>
      <c r="BBC148" s="1028"/>
      <c r="BBD148" s="1028"/>
      <c r="BBE148" s="1028"/>
      <c r="BBF148" s="1028"/>
      <c r="BBG148" s="1028"/>
      <c r="BBH148" s="1028"/>
      <c r="BBI148" s="1028"/>
      <c r="BBJ148" s="1028"/>
      <c r="BBK148" s="1028"/>
      <c r="BBL148" s="1028"/>
      <c r="BBM148" s="1028"/>
      <c r="BBN148" s="1028"/>
      <c r="BBO148" s="1028"/>
      <c r="BBP148" s="1028"/>
      <c r="BBQ148" s="1028"/>
      <c r="BBR148" s="1028"/>
      <c r="BBS148" s="1028"/>
      <c r="BBT148" s="1028"/>
      <c r="BBU148" s="1028"/>
      <c r="BBV148" s="1028"/>
      <c r="BBW148" s="1028"/>
      <c r="BBX148" s="1028"/>
      <c r="BBY148" s="1028"/>
      <c r="BBZ148" s="1028"/>
      <c r="BCA148" s="1028"/>
      <c r="BCB148" s="1028"/>
      <c r="BCC148" s="1028"/>
      <c r="BCD148" s="1028"/>
      <c r="BCE148" s="1028"/>
      <c r="BCF148" s="1028"/>
      <c r="BCG148" s="1028"/>
      <c r="BCH148" s="1028"/>
      <c r="BCI148" s="1028"/>
      <c r="BCJ148" s="1028"/>
      <c r="BCK148" s="1028"/>
      <c r="BCL148" s="1028"/>
      <c r="BCM148" s="1028"/>
      <c r="BCN148" s="1028"/>
      <c r="BCO148" s="1028"/>
      <c r="BCP148" s="1028"/>
      <c r="BCQ148" s="1028"/>
      <c r="BCR148" s="1028"/>
      <c r="BCS148" s="1028"/>
      <c r="BCT148" s="1028"/>
      <c r="BCU148" s="1028"/>
      <c r="BCV148" s="1028"/>
      <c r="BCW148" s="1028"/>
      <c r="BCX148" s="1028"/>
      <c r="BCY148" s="1028"/>
      <c r="BCZ148" s="1028"/>
      <c r="BDA148" s="1028"/>
      <c r="BDB148" s="1028"/>
      <c r="BDC148" s="1028"/>
      <c r="BDD148" s="1028"/>
      <c r="BDE148" s="1028"/>
      <c r="BDF148" s="1028"/>
      <c r="BDG148" s="1028"/>
      <c r="BDH148" s="1028"/>
      <c r="BDI148" s="1028"/>
      <c r="BDJ148" s="1028"/>
      <c r="BDK148" s="1028"/>
      <c r="BDL148" s="1028"/>
      <c r="BDM148" s="1028"/>
      <c r="BDN148" s="1028"/>
      <c r="BDO148" s="1028"/>
      <c r="BDP148" s="1028"/>
      <c r="BDQ148" s="1028"/>
      <c r="BDR148" s="1028"/>
      <c r="BDS148" s="1028"/>
      <c r="BDT148" s="1028"/>
      <c r="BDU148" s="1028"/>
      <c r="BDV148" s="1028"/>
      <c r="BDW148" s="1028"/>
      <c r="BDX148" s="1028"/>
      <c r="BDY148" s="1028"/>
      <c r="BDZ148" s="1028"/>
      <c r="BEA148" s="1028"/>
      <c r="BEB148" s="1028"/>
      <c r="BEC148" s="1028"/>
      <c r="BED148" s="1028"/>
      <c r="BEE148" s="1028"/>
      <c r="BEF148" s="1028"/>
      <c r="BEG148" s="1028"/>
      <c r="BEH148" s="1028"/>
      <c r="BEI148" s="1028"/>
      <c r="BEJ148" s="1028"/>
      <c r="BEK148" s="1028"/>
      <c r="BEL148" s="1028"/>
      <c r="BEM148" s="1028"/>
      <c r="BEN148" s="1028"/>
      <c r="BEO148" s="1028"/>
      <c r="BEP148" s="1028"/>
      <c r="BEQ148" s="1028"/>
      <c r="BER148" s="1028"/>
      <c r="BES148" s="1028"/>
      <c r="BET148" s="1028"/>
      <c r="BEU148" s="1028"/>
      <c r="BEV148" s="1028"/>
      <c r="BEW148" s="1028"/>
      <c r="BEX148" s="1028"/>
      <c r="BEY148" s="1028"/>
      <c r="BEZ148" s="1028"/>
      <c r="BFA148" s="1028"/>
      <c r="BFB148" s="1028"/>
      <c r="BFC148" s="1028"/>
      <c r="BFD148" s="1028"/>
      <c r="BFE148" s="1028"/>
      <c r="BFF148" s="1028"/>
      <c r="BFG148" s="1028"/>
      <c r="BFH148" s="1028"/>
      <c r="BFI148" s="1028"/>
      <c r="BFJ148" s="1028"/>
      <c r="BFK148" s="1028"/>
      <c r="BFL148" s="1028"/>
      <c r="BFM148" s="1028"/>
      <c r="BFN148" s="1028"/>
      <c r="BFO148" s="1028"/>
      <c r="BFP148" s="1028"/>
      <c r="BFQ148" s="1028"/>
      <c r="BFR148" s="1028"/>
      <c r="BFS148" s="1028"/>
      <c r="BFT148" s="1028"/>
      <c r="BFU148" s="1028"/>
      <c r="BFV148" s="1028"/>
      <c r="BFW148" s="1028"/>
      <c r="BFX148" s="1028"/>
      <c r="BFY148" s="1028"/>
      <c r="BFZ148" s="1028"/>
      <c r="BGA148" s="1028"/>
      <c r="BGB148" s="1028"/>
      <c r="BGC148" s="1028"/>
      <c r="BGD148" s="1028"/>
      <c r="BGE148" s="1028"/>
      <c r="BGF148" s="1028"/>
      <c r="BGG148" s="1028"/>
      <c r="BGH148" s="1028"/>
      <c r="BGI148" s="1028"/>
      <c r="BGJ148" s="1028"/>
      <c r="BGK148" s="1028"/>
      <c r="BGL148" s="1028"/>
      <c r="BGM148" s="1028"/>
      <c r="BGN148" s="1028"/>
      <c r="BGO148" s="1028"/>
      <c r="BGP148" s="1028"/>
      <c r="BGQ148" s="1028"/>
      <c r="BGR148" s="1028"/>
      <c r="BGS148" s="1028"/>
      <c r="BGT148" s="1028"/>
      <c r="BGU148" s="1028"/>
      <c r="BGV148" s="1028"/>
      <c r="BGW148" s="1028"/>
      <c r="BGX148" s="1028"/>
      <c r="BGY148" s="1028"/>
      <c r="BGZ148" s="1028"/>
      <c r="BHA148" s="1028"/>
      <c r="BHB148" s="1028"/>
      <c r="BHC148" s="1028"/>
      <c r="BHD148" s="1028"/>
      <c r="BHE148" s="1028"/>
      <c r="BHF148" s="1028"/>
      <c r="BHG148" s="1028"/>
      <c r="BHH148" s="1028"/>
      <c r="BHI148" s="1028"/>
      <c r="BHJ148" s="1028"/>
      <c r="BHK148" s="1028"/>
      <c r="BHL148" s="1028"/>
      <c r="BHM148" s="1028"/>
      <c r="BHN148" s="1028"/>
      <c r="BHO148" s="1028"/>
      <c r="BHP148" s="1028"/>
      <c r="BHQ148" s="1028"/>
      <c r="BHR148" s="1028"/>
      <c r="BHS148" s="1028"/>
      <c r="BHT148" s="1028"/>
      <c r="BHU148" s="1028"/>
      <c r="BHV148" s="1028"/>
      <c r="BHW148" s="1028"/>
      <c r="BHX148" s="1028"/>
      <c r="BHY148" s="1028"/>
      <c r="BHZ148" s="1028"/>
      <c r="BIA148" s="1028"/>
      <c r="BIB148" s="1028"/>
      <c r="BIC148" s="1028"/>
      <c r="BID148" s="1028"/>
      <c r="BIE148" s="1028"/>
      <c r="BIF148" s="1028"/>
      <c r="BIG148" s="1028"/>
      <c r="BIH148" s="1028"/>
      <c r="BII148" s="1028"/>
      <c r="BIJ148" s="1028"/>
      <c r="BIK148" s="1028"/>
      <c r="BIL148" s="1028"/>
      <c r="BIM148" s="1028"/>
      <c r="BIN148" s="1028"/>
      <c r="BIO148" s="1028"/>
      <c r="BIP148" s="1028"/>
      <c r="BIQ148" s="1028"/>
      <c r="BIR148" s="1028"/>
      <c r="BIS148" s="1028"/>
      <c r="BIT148" s="1028"/>
      <c r="BIU148" s="1028"/>
      <c r="BIV148" s="1028"/>
      <c r="BIW148" s="1028"/>
      <c r="BIX148" s="1028"/>
      <c r="BIY148" s="1028"/>
      <c r="BIZ148" s="1028"/>
      <c r="BJA148" s="1028"/>
      <c r="BJB148" s="1028"/>
      <c r="BJC148" s="1028"/>
      <c r="BJD148" s="1028"/>
      <c r="BJE148" s="1028"/>
      <c r="BJF148" s="1028"/>
      <c r="BJG148" s="1028"/>
      <c r="BJH148" s="1028"/>
      <c r="BJI148" s="1028"/>
      <c r="BJJ148" s="1028"/>
      <c r="BJK148" s="1028"/>
      <c r="BJL148" s="1028"/>
      <c r="BJM148" s="1028"/>
      <c r="BJN148" s="1028"/>
      <c r="BJO148" s="1028"/>
      <c r="BJP148" s="1028"/>
      <c r="BJQ148" s="1028"/>
      <c r="BJR148" s="1028"/>
      <c r="BJS148" s="1028"/>
      <c r="BJT148" s="1028"/>
      <c r="BJU148" s="1028"/>
      <c r="BJV148" s="1028"/>
      <c r="BJW148" s="1028"/>
      <c r="BJX148" s="1028"/>
      <c r="BJY148" s="1028"/>
      <c r="BJZ148" s="1028"/>
      <c r="BKA148" s="1028"/>
      <c r="BKB148" s="1028"/>
      <c r="BKC148" s="1028"/>
      <c r="BKD148" s="1028"/>
      <c r="BKE148" s="1028"/>
      <c r="BKF148" s="1028"/>
      <c r="BKG148" s="1028"/>
      <c r="BKH148" s="1028"/>
      <c r="BKI148" s="1028"/>
      <c r="BKJ148" s="1028"/>
      <c r="BKK148" s="1028"/>
      <c r="BKL148" s="1028"/>
      <c r="BKM148" s="1028"/>
      <c r="BKN148" s="1028"/>
      <c r="BKO148" s="1028"/>
      <c r="BKP148" s="1028"/>
      <c r="BKQ148" s="1028"/>
      <c r="BKR148" s="1028"/>
      <c r="BKS148" s="1028"/>
      <c r="BKT148" s="1028"/>
      <c r="BKU148" s="1028"/>
      <c r="BKV148" s="1028"/>
      <c r="BKW148" s="1028"/>
      <c r="BKX148" s="1028"/>
      <c r="BKY148" s="1028"/>
      <c r="BKZ148" s="1028"/>
      <c r="BLA148" s="1028"/>
      <c r="BLB148" s="1028"/>
      <c r="BLC148" s="1028"/>
      <c r="BLD148" s="1028"/>
      <c r="BLE148" s="1028"/>
      <c r="BLF148" s="1028"/>
      <c r="BLG148" s="1028"/>
      <c r="BLH148" s="1028"/>
      <c r="BLI148" s="1028"/>
      <c r="BLJ148" s="1028"/>
      <c r="BLK148" s="1028"/>
      <c r="BLL148" s="1028"/>
      <c r="BLM148" s="1028"/>
      <c r="BLN148" s="1028"/>
      <c r="BLO148" s="1028"/>
      <c r="BLP148" s="1028"/>
      <c r="BLQ148" s="1028"/>
      <c r="BLR148" s="1028"/>
      <c r="BLS148" s="1028"/>
      <c r="BLT148" s="1028"/>
      <c r="BLU148" s="1028"/>
      <c r="BLV148" s="1028"/>
      <c r="BLW148" s="1028"/>
      <c r="BLX148" s="1028"/>
      <c r="BLY148" s="1028"/>
      <c r="BLZ148" s="1028"/>
      <c r="BMA148" s="1028"/>
      <c r="BMB148" s="1028"/>
      <c r="BMC148" s="1028"/>
      <c r="BMD148" s="1028"/>
      <c r="BME148" s="1028"/>
      <c r="BMF148" s="1028"/>
      <c r="BMG148" s="1028"/>
      <c r="BMH148" s="1028"/>
      <c r="BMI148" s="1028"/>
      <c r="BMJ148" s="1028"/>
      <c r="BMK148" s="1028"/>
      <c r="BML148" s="1028"/>
      <c r="BMM148" s="1028"/>
      <c r="BMN148" s="1028"/>
      <c r="BMO148" s="1028"/>
      <c r="BMP148" s="1028"/>
      <c r="BMQ148" s="1028"/>
      <c r="BMR148" s="1028"/>
      <c r="BMS148" s="1028"/>
      <c r="BMT148" s="1028"/>
      <c r="BMU148" s="1028"/>
      <c r="BMV148" s="1028"/>
      <c r="BMW148" s="1028"/>
      <c r="BMX148" s="1028"/>
      <c r="BMY148" s="1028"/>
      <c r="BMZ148" s="1028"/>
      <c r="BNA148" s="1028"/>
      <c r="BNB148" s="1028"/>
      <c r="BNC148" s="1028"/>
      <c r="BND148" s="1028"/>
      <c r="BNE148" s="1028"/>
      <c r="BNF148" s="1028"/>
      <c r="BNG148" s="1028"/>
      <c r="BNH148" s="1028"/>
      <c r="BNI148" s="1028"/>
      <c r="BNJ148" s="1028"/>
      <c r="BNK148" s="1028"/>
      <c r="BNL148" s="1028"/>
      <c r="BNM148" s="1028"/>
      <c r="BNN148" s="1028"/>
      <c r="BNO148" s="1028"/>
      <c r="BNP148" s="1028"/>
      <c r="BNQ148" s="1028"/>
      <c r="BNR148" s="1028"/>
      <c r="BNS148" s="1028"/>
      <c r="BNT148" s="1028"/>
      <c r="BNU148" s="1028"/>
      <c r="BNV148" s="1028"/>
      <c r="BNW148" s="1028"/>
      <c r="BNX148" s="1028"/>
      <c r="BNY148" s="1028"/>
      <c r="BNZ148" s="1028"/>
      <c r="BOA148" s="1028"/>
      <c r="BOB148" s="1028"/>
      <c r="BOC148" s="1028"/>
      <c r="BOD148" s="1028"/>
      <c r="BOE148" s="1028"/>
      <c r="BOF148" s="1028"/>
      <c r="BOG148" s="1028"/>
      <c r="BOH148" s="1028"/>
      <c r="BOI148" s="1028"/>
      <c r="BOJ148" s="1028"/>
      <c r="BOK148" s="1028"/>
      <c r="BOL148" s="1028"/>
      <c r="BOM148" s="1028"/>
      <c r="BON148" s="1028"/>
      <c r="BOO148" s="1028"/>
      <c r="BOP148" s="1028"/>
      <c r="BOQ148" s="1028"/>
      <c r="BOR148" s="1028"/>
      <c r="BOS148" s="1028"/>
      <c r="BOT148" s="1028"/>
      <c r="BOU148" s="1028"/>
      <c r="BOV148" s="1028"/>
      <c r="BOW148" s="1028"/>
      <c r="BOX148" s="1028"/>
      <c r="BOY148" s="1028"/>
      <c r="BOZ148" s="1028"/>
      <c r="BPA148" s="1028"/>
      <c r="BPB148" s="1028"/>
      <c r="BPC148" s="1028"/>
      <c r="BPD148" s="1028"/>
      <c r="BPE148" s="1028"/>
      <c r="BPF148" s="1028"/>
      <c r="BPG148" s="1028"/>
      <c r="BPH148" s="1028"/>
      <c r="BPI148" s="1028"/>
      <c r="BPJ148" s="1028"/>
      <c r="BPK148" s="1028"/>
      <c r="BPL148" s="1028"/>
      <c r="BPM148" s="1028"/>
      <c r="BPN148" s="1028"/>
      <c r="BPO148" s="1028"/>
      <c r="BPP148" s="1028"/>
      <c r="BPQ148" s="1028"/>
      <c r="BPR148" s="1028"/>
      <c r="BPS148" s="1028"/>
      <c r="BPT148" s="1028"/>
      <c r="BPU148" s="1028"/>
      <c r="BPV148" s="1028"/>
      <c r="BPW148" s="1028"/>
      <c r="BPX148" s="1028"/>
      <c r="BPY148" s="1028"/>
      <c r="BPZ148" s="1028"/>
      <c r="BQA148" s="1028"/>
      <c r="BQB148" s="1028"/>
      <c r="BQC148" s="1028"/>
      <c r="BQD148" s="1028"/>
      <c r="BQE148" s="1028"/>
      <c r="BQF148" s="1028"/>
      <c r="BQG148" s="1028"/>
      <c r="BQH148" s="1028"/>
      <c r="BQI148" s="1028"/>
      <c r="BQJ148" s="1028"/>
      <c r="BQK148" s="1028"/>
      <c r="BQL148" s="1028"/>
      <c r="BQM148" s="1028"/>
      <c r="BQN148" s="1028"/>
      <c r="BQO148" s="1028"/>
      <c r="BQP148" s="1028"/>
      <c r="BQQ148" s="1028"/>
      <c r="BQR148" s="1028"/>
      <c r="BQS148" s="1028"/>
      <c r="BQT148" s="1028"/>
      <c r="BQU148" s="1028"/>
      <c r="BQV148" s="1028"/>
      <c r="BQW148" s="1028"/>
      <c r="BQX148" s="1028"/>
      <c r="BQY148" s="1028"/>
      <c r="BQZ148" s="1028"/>
      <c r="BRA148" s="1028"/>
      <c r="BRB148" s="1028"/>
      <c r="BRC148" s="1028"/>
      <c r="BRD148" s="1028"/>
      <c r="BRE148" s="1028"/>
      <c r="BRF148" s="1028"/>
      <c r="BRG148" s="1028"/>
      <c r="BRH148" s="1028"/>
      <c r="BRI148" s="1028"/>
      <c r="BRJ148" s="1028"/>
      <c r="BRK148" s="1028"/>
      <c r="BRL148" s="1028"/>
      <c r="BRM148" s="1028"/>
      <c r="BRN148" s="1028"/>
      <c r="BRO148" s="1028"/>
      <c r="BRP148" s="1028"/>
      <c r="BRQ148" s="1028"/>
      <c r="BRR148" s="1028"/>
      <c r="BRS148" s="1028"/>
      <c r="BRT148" s="1028"/>
      <c r="BRU148" s="1028"/>
      <c r="BRV148" s="1028"/>
      <c r="BRW148" s="1028"/>
      <c r="BRX148" s="1028"/>
      <c r="BRY148" s="1028"/>
      <c r="BRZ148" s="1028"/>
      <c r="BSA148" s="1028"/>
      <c r="BSB148" s="1028"/>
      <c r="BSC148" s="1028"/>
      <c r="BSD148" s="1028"/>
      <c r="BSE148" s="1028"/>
      <c r="BSF148" s="1028"/>
      <c r="BSG148" s="1028"/>
      <c r="BSH148" s="1028"/>
      <c r="BSI148" s="1028"/>
      <c r="BSJ148" s="1028"/>
      <c r="BSK148" s="1028"/>
      <c r="BSL148" s="1028"/>
      <c r="BSM148" s="1028"/>
      <c r="BSN148" s="1028"/>
      <c r="BSO148" s="1028"/>
      <c r="BSP148" s="1028"/>
      <c r="BSQ148" s="1028"/>
      <c r="BSR148" s="1028"/>
      <c r="BSS148" s="1028"/>
      <c r="BST148" s="1028"/>
      <c r="BSU148" s="1028"/>
      <c r="BSV148" s="1028"/>
      <c r="BSW148" s="1028"/>
      <c r="BSX148" s="1028"/>
      <c r="BSY148" s="1028"/>
      <c r="BSZ148" s="1028"/>
      <c r="BTA148" s="1028"/>
      <c r="BTB148" s="1028"/>
      <c r="BTC148" s="1028"/>
      <c r="BTD148" s="1028"/>
      <c r="BTE148" s="1028"/>
      <c r="BTF148" s="1028"/>
      <c r="BTG148" s="1028"/>
      <c r="BTH148" s="1028"/>
      <c r="BTI148" s="1028"/>
      <c r="BTJ148" s="1028"/>
      <c r="BTK148" s="1028"/>
      <c r="BTL148" s="1028"/>
      <c r="BTM148" s="1028"/>
      <c r="BTN148" s="1028"/>
      <c r="BTO148" s="1028"/>
      <c r="BTP148" s="1028"/>
      <c r="BTQ148" s="1028"/>
      <c r="BTR148" s="1028"/>
      <c r="BTS148" s="1028"/>
      <c r="BTT148" s="1028"/>
      <c r="BTU148" s="1028"/>
      <c r="BTV148" s="1028"/>
      <c r="BTW148" s="1028"/>
      <c r="BTX148" s="1028"/>
      <c r="BTY148" s="1028"/>
      <c r="BTZ148" s="1028"/>
      <c r="BUA148" s="1028"/>
      <c r="BUB148" s="1028"/>
      <c r="BUC148" s="1028"/>
      <c r="BUD148" s="1028"/>
      <c r="BUE148" s="1028"/>
      <c r="BUF148" s="1028"/>
      <c r="BUG148" s="1028"/>
      <c r="BUH148" s="1028"/>
      <c r="BUI148" s="1028"/>
      <c r="BUJ148" s="1028"/>
      <c r="BUK148" s="1028"/>
      <c r="BUL148" s="1028"/>
      <c r="BUM148" s="1028"/>
      <c r="BUN148" s="1028"/>
      <c r="BUO148" s="1028"/>
      <c r="BUP148" s="1028"/>
      <c r="BUQ148" s="1028"/>
      <c r="BUR148" s="1028"/>
      <c r="BUS148" s="1028"/>
      <c r="BUT148" s="1028"/>
      <c r="BUU148" s="1028"/>
      <c r="BUV148" s="1028"/>
      <c r="BUW148" s="1028"/>
      <c r="BUX148" s="1028"/>
      <c r="BUY148" s="1028"/>
      <c r="BUZ148" s="1028"/>
      <c r="BVA148" s="1028"/>
      <c r="BVB148" s="1028"/>
      <c r="BVC148" s="1028"/>
      <c r="BVD148" s="1028"/>
      <c r="BVE148" s="1028"/>
      <c r="BVF148" s="1028"/>
      <c r="BVG148" s="1028"/>
      <c r="BVH148" s="1028"/>
      <c r="BVI148" s="1028"/>
      <c r="BVJ148" s="1028"/>
      <c r="BVK148" s="1028"/>
      <c r="BVL148" s="1028"/>
      <c r="BVM148" s="1028"/>
      <c r="BVN148" s="1028"/>
      <c r="BVO148" s="1028"/>
      <c r="BVP148" s="1028"/>
      <c r="BVQ148" s="1028"/>
      <c r="BVR148" s="1028"/>
      <c r="BVS148" s="1028"/>
      <c r="BVT148" s="1028"/>
      <c r="BVU148" s="1028"/>
      <c r="BVV148" s="1028"/>
      <c r="BVW148" s="1028"/>
      <c r="BVX148" s="1028"/>
      <c r="BVY148" s="1028"/>
      <c r="BVZ148" s="1028"/>
      <c r="BWA148" s="1028"/>
      <c r="BWB148" s="1028"/>
      <c r="BWC148" s="1028"/>
      <c r="BWD148" s="1028"/>
      <c r="BWE148" s="1028"/>
      <c r="BWF148" s="1028"/>
      <c r="BWG148" s="1028"/>
      <c r="BWH148" s="1028"/>
      <c r="BWI148" s="1028"/>
      <c r="BWJ148" s="1028"/>
      <c r="BWK148" s="1028"/>
      <c r="BWL148" s="1028"/>
      <c r="BWM148" s="1028"/>
      <c r="BWN148" s="1028"/>
      <c r="BWO148" s="1028"/>
      <c r="BWP148" s="1028"/>
      <c r="BWQ148" s="1028"/>
      <c r="BWR148" s="1028"/>
      <c r="BWS148" s="1028"/>
      <c r="BWT148" s="1028"/>
      <c r="BWU148" s="1028"/>
      <c r="BWV148" s="1028"/>
      <c r="BWW148" s="1028"/>
      <c r="BWX148" s="1028"/>
      <c r="BWY148" s="1028"/>
      <c r="BWZ148" s="1028"/>
      <c r="BXA148" s="1028"/>
      <c r="BXB148" s="1028"/>
      <c r="BXC148" s="1028"/>
      <c r="BXD148" s="1028"/>
      <c r="BXE148" s="1028"/>
      <c r="BXF148" s="1028"/>
      <c r="BXG148" s="1028"/>
      <c r="BXH148" s="1028"/>
      <c r="BXI148" s="1028"/>
      <c r="BXJ148" s="1028"/>
      <c r="BXK148" s="1028"/>
      <c r="BXL148" s="1028"/>
      <c r="BXM148" s="1028"/>
      <c r="BXN148" s="1028"/>
      <c r="BXO148" s="1028"/>
      <c r="BXP148" s="1028"/>
      <c r="BXQ148" s="1028"/>
      <c r="BXR148" s="1028"/>
      <c r="BXS148" s="1028"/>
      <c r="BXT148" s="1028"/>
      <c r="BXU148" s="1028"/>
      <c r="BXV148" s="1028"/>
      <c r="BXW148" s="1028"/>
      <c r="BXX148" s="1028"/>
      <c r="BXY148" s="1028"/>
      <c r="BXZ148" s="1028"/>
      <c r="BYA148" s="1028"/>
      <c r="BYB148" s="1028"/>
      <c r="BYC148" s="1028"/>
      <c r="BYD148" s="1028"/>
      <c r="BYE148" s="1028"/>
      <c r="BYF148" s="1028"/>
      <c r="BYG148" s="1028"/>
      <c r="BYH148" s="1028"/>
      <c r="BYI148" s="1028"/>
      <c r="BYJ148" s="1028"/>
      <c r="BYK148" s="1028"/>
      <c r="BYL148" s="1028"/>
      <c r="BYM148" s="1028"/>
      <c r="BYN148" s="1028"/>
      <c r="BYO148" s="1028"/>
      <c r="BYP148" s="1028"/>
      <c r="BYQ148" s="1028"/>
      <c r="BYR148" s="1028"/>
      <c r="BYS148" s="1028"/>
      <c r="BYT148" s="1028"/>
      <c r="BYU148" s="1028"/>
      <c r="BYV148" s="1028"/>
      <c r="BYW148" s="1028"/>
      <c r="BYX148" s="1028"/>
      <c r="BYY148" s="1028"/>
      <c r="BYZ148" s="1028"/>
      <c r="BZA148" s="1028"/>
      <c r="BZB148" s="1028"/>
      <c r="BZC148" s="1028"/>
      <c r="BZD148" s="1028"/>
      <c r="BZE148" s="1028"/>
      <c r="BZF148" s="1028"/>
      <c r="BZG148" s="1028"/>
      <c r="BZH148" s="1028"/>
      <c r="BZI148" s="1028"/>
      <c r="BZJ148" s="1028"/>
      <c r="BZK148" s="1028"/>
      <c r="BZL148" s="1028"/>
      <c r="BZM148" s="1028"/>
      <c r="BZN148" s="1028"/>
      <c r="BZO148" s="1028"/>
      <c r="BZP148" s="1028"/>
      <c r="BZQ148" s="1028"/>
      <c r="BZR148" s="1028"/>
      <c r="BZS148" s="1028"/>
      <c r="BZT148" s="1028"/>
      <c r="BZU148" s="1028"/>
      <c r="BZV148" s="1028"/>
      <c r="BZW148" s="1028"/>
      <c r="BZX148" s="1028"/>
      <c r="BZY148" s="1028"/>
      <c r="BZZ148" s="1028"/>
      <c r="CAA148" s="1028"/>
      <c r="CAB148" s="1028"/>
      <c r="CAC148" s="1028"/>
      <c r="CAD148" s="1028"/>
      <c r="CAE148" s="1028"/>
      <c r="CAF148" s="1028"/>
      <c r="CAG148" s="1028"/>
      <c r="CAH148" s="1028"/>
      <c r="CAI148" s="1028"/>
      <c r="CAJ148" s="1028"/>
      <c r="CAK148" s="1028"/>
      <c r="CAL148" s="1028"/>
      <c r="CAM148" s="1028"/>
      <c r="CAN148" s="1028"/>
      <c r="CAO148" s="1028"/>
      <c r="CAP148" s="1028"/>
      <c r="CAQ148" s="1028"/>
      <c r="CAR148" s="1028"/>
      <c r="CAS148" s="1028"/>
      <c r="CAT148" s="1028"/>
      <c r="CAU148" s="1028"/>
      <c r="CAV148" s="1028"/>
      <c r="CAW148" s="1028"/>
      <c r="CAX148" s="1028"/>
      <c r="CAY148" s="1028"/>
      <c r="CAZ148" s="1028"/>
      <c r="CBA148" s="1028"/>
      <c r="CBB148" s="1028"/>
      <c r="CBC148" s="1028"/>
      <c r="CBD148" s="1028"/>
      <c r="CBE148" s="1028"/>
      <c r="CBF148" s="1028"/>
      <c r="CBG148" s="1028"/>
      <c r="CBH148" s="1028"/>
      <c r="CBI148" s="1028"/>
      <c r="CBJ148" s="1028"/>
      <c r="CBK148" s="1028"/>
      <c r="CBL148" s="1028"/>
      <c r="CBM148" s="1028"/>
      <c r="CBN148" s="1028"/>
      <c r="CBO148" s="1028"/>
      <c r="CBP148" s="1028"/>
      <c r="CBQ148" s="1028"/>
      <c r="CBR148" s="1028"/>
      <c r="CBS148" s="1028"/>
      <c r="CBT148" s="1028"/>
      <c r="CBU148" s="1028"/>
      <c r="CBV148" s="1028"/>
      <c r="CBW148" s="1028"/>
      <c r="CBX148" s="1028"/>
      <c r="CBY148" s="1028"/>
      <c r="CBZ148" s="1028"/>
      <c r="CCA148" s="1028"/>
      <c r="CCB148" s="1028"/>
      <c r="CCC148" s="1028"/>
      <c r="CCD148" s="1028"/>
      <c r="CCE148" s="1028"/>
      <c r="CCF148" s="1028"/>
      <c r="CCG148" s="1028"/>
      <c r="CCH148" s="1028"/>
      <c r="CCI148" s="1028"/>
      <c r="CCJ148" s="1028"/>
      <c r="CCK148" s="1028"/>
      <c r="CCL148" s="1028"/>
      <c r="CCM148" s="1028"/>
      <c r="CCN148" s="1028"/>
      <c r="CCO148" s="1028"/>
      <c r="CCP148" s="1028"/>
      <c r="CCQ148" s="1028"/>
      <c r="CCR148" s="1028"/>
      <c r="CCS148" s="1028"/>
      <c r="CCT148" s="1028"/>
      <c r="CCU148" s="1028"/>
      <c r="CCV148" s="1028"/>
      <c r="CCW148" s="1028"/>
      <c r="CCX148" s="1028"/>
      <c r="CCY148" s="1028"/>
      <c r="CCZ148" s="1028"/>
      <c r="CDA148" s="1028"/>
      <c r="CDB148" s="1028"/>
      <c r="CDC148" s="1028"/>
      <c r="CDD148" s="1028"/>
      <c r="CDE148" s="1028"/>
      <c r="CDF148" s="1028"/>
      <c r="CDG148" s="1028"/>
      <c r="CDH148" s="1028"/>
      <c r="CDI148" s="1028"/>
      <c r="CDJ148" s="1028"/>
      <c r="CDK148" s="1028"/>
      <c r="CDL148" s="1028"/>
      <c r="CDM148" s="1028"/>
      <c r="CDN148" s="1028"/>
      <c r="CDO148" s="1028"/>
      <c r="CDP148" s="1028"/>
      <c r="CDQ148" s="1028"/>
      <c r="CDR148" s="1028"/>
      <c r="CDS148" s="1028"/>
      <c r="CDT148" s="1028"/>
      <c r="CDU148" s="1028"/>
      <c r="CDV148" s="1028"/>
      <c r="CDW148" s="1028"/>
      <c r="CDX148" s="1028"/>
      <c r="CDY148" s="1028"/>
      <c r="CDZ148" s="1028"/>
      <c r="CEA148" s="1028"/>
      <c r="CEB148" s="1028"/>
      <c r="CEC148" s="1028"/>
      <c r="CED148" s="1028"/>
      <c r="CEE148" s="1028"/>
      <c r="CEF148" s="1028"/>
      <c r="CEG148" s="1028"/>
      <c r="CEH148" s="1028"/>
      <c r="CEI148" s="1028"/>
      <c r="CEJ148" s="1028"/>
      <c r="CEK148" s="1028"/>
      <c r="CEL148" s="1028"/>
      <c r="CEM148" s="1028"/>
      <c r="CEN148" s="1028"/>
      <c r="CEO148" s="1028"/>
      <c r="CEP148" s="1028"/>
      <c r="CEQ148" s="1028"/>
      <c r="CER148" s="1028"/>
      <c r="CES148" s="1028"/>
      <c r="CET148" s="1028"/>
      <c r="CEU148" s="1028"/>
      <c r="CEV148" s="1028"/>
      <c r="CEW148" s="1028"/>
      <c r="CEX148" s="1028"/>
      <c r="CEY148" s="1028"/>
      <c r="CEZ148" s="1028"/>
      <c r="CFA148" s="1028"/>
      <c r="CFB148" s="1028"/>
      <c r="CFC148" s="1028"/>
      <c r="CFD148" s="1028"/>
      <c r="CFE148" s="1028"/>
      <c r="CFF148" s="1028"/>
      <c r="CFG148" s="1028"/>
      <c r="CFH148" s="1028"/>
      <c r="CFI148" s="1028"/>
      <c r="CFJ148" s="1028"/>
      <c r="CFK148" s="1028"/>
      <c r="CFL148" s="1028"/>
      <c r="CFM148" s="1028"/>
      <c r="CFN148" s="1028"/>
      <c r="CFO148" s="1028"/>
      <c r="CFP148" s="1028"/>
      <c r="CFQ148" s="1028"/>
      <c r="CFR148" s="1028"/>
      <c r="CFS148" s="1028"/>
      <c r="CFT148" s="1028"/>
      <c r="CFU148" s="1028"/>
      <c r="CFV148" s="1028"/>
      <c r="CFW148" s="1028"/>
      <c r="CFX148" s="1028"/>
      <c r="CFY148" s="1028"/>
      <c r="CFZ148" s="1028"/>
      <c r="CGA148" s="1028"/>
      <c r="CGB148" s="1028"/>
      <c r="CGC148" s="1028"/>
      <c r="CGD148" s="1028"/>
      <c r="CGE148" s="1028"/>
      <c r="CGF148" s="1028"/>
      <c r="CGG148" s="1028"/>
      <c r="CGH148" s="1028"/>
      <c r="CGI148" s="1028"/>
      <c r="CGJ148" s="1028"/>
      <c r="CGK148" s="1028"/>
      <c r="CGL148" s="1028"/>
      <c r="CGM148" s="1028"/>
      <c r="CGN148" s="1028"/>
      <c r="CGO148" s="1028"/>
      <c r="CGP148" s="1028"/>
      <c r="CGQ148" s="1028"/>
      <c r="CGR148" s="1028"/>
      <c r="CGS148" s="1028"/>
      <c r="CGT148" s="1028"/>
      <c r="CGU148" s="1028"/>
      <c r="CGV148" s="1028"/>
      <c r="CGW148" s="1028"/>
      <c r="CGX148" s="1028"/>
      <c r="CGY148" s="1028"/>
      <c r="CGZ148" s="1028"/>
      <c r="CHA148" s="1028"/>
      <c r="CHB148" s="1028"/>
      <c r="CHC148" s="1028"/>
      <c r="CHD148" s="1028"/>
      <c r="CHE148" s="1028"/>
      <c r="CHF148" s="1028"/>
      <c r="CHG148" s="1028"/>
      <c r="CHH148" s="1028"/>
      <c r="CHI148" s="1028"/>
      <c r="CHJ148" s="1028"/>
      <c r="CHK148" s="1028"/>
      <c r="CHL148" s="1028"/>
      <c r="CHM148" s="1028"/>
      <c r="CHN148" s="1028"/>
      <c r="CHO148" s="1028"/>
      <c r="CHP148" s="1028"/>
      <c r="CHQ148" s="1028"/>
      <c r="CHR148" s="1028"/>
      <c r="CHS148" s="1028"/>
      <c r="CHT148" s="1028"/>
      <c r="CHU148" s="1028"/>
      <c r="CHV148" s="1028"/>
      <c r="CHW148" s="1028"/>
      <c r="CHX148" s="1028"/>
      <c r="CHY148" s="1028"/>
      <c r="CHZ148" s="1028"/>
      <c r="CIA148" s="1028"/>
      <c r="CIB148" s="1028"/>
      <c r="CIC148" s="1028"/>
      <c r="CID148" s="1028"/>
      <c r="CIE148" s="1028"/>
      <c r="CIF148" s="1028"/>
      <c r="CIG148" s="1028"/>
      <c r="CIH148" s="1028"/>
      <c r="CII148" s="1028"/>
      <c r="CIJ148" s="1028"/>
      <c r="CIK148" s="1028"/>
      <c r="CIL148" s="1028"/>
      <c r="CIM148" s="1028"/>
      <c r="CIN148" s="1028"/>
      <c r="CIO148" s="1028"/>
      <c r="CIP148" s="1028"/>
      <c r="CIQ148" s="1028"/>
      <c r="CIR148" s="1028"/>
      <c r="CIS148" s="1028"/>
      <c r="CIT148" s="1028"/>
      <c r="CIU148" s="1028"/>
      <c r="CIV148" s="1028"/>
      <c r="CIW148" s="1028"/>
      <c r="CIX148" s="1028"/>
      <c r="CIY148" s="1028"/>
      <c r="CIZ148" s="1028"/>
      <c r="CJA148" s="1028"/>
      <c r="CJB148" s="1028"/>
      <c r="CJC148" s="1028"/>
      <c r="CJD148" s="1028"/>
      <c r="CJE148" s="1028"/>
      <c r="CJF148" s="1028"/>
      <c r="CJG148" s="1028"/>
      <c r="CJH148" s="1028"/>
      <c r="CJI148" s="1028"/>
      <c r="CJJ148" s="1028"/>
      <c r="CJK148" s="1028"/>
      <c r="CJL148" s="1028"/>
      <c r="CJM148" s="1028"/>
      <c r="CJN148" s="1028"/>
      <c r="CJO148" s="1028"/>
      <c r="CJP148" s="1028"/>
      <c r="CJQ148" s="1028"/>
      <c r="CJR148" s="1028"/>
      <c r="CJS148" s="1028"/>
      <c r="CJT148" s="1028"/>
      <c r="CJU148" s="1028"/>
      <c r="CJV148" s="1028"/>
      <c r="CJW148" s="1028"/>
      <c r="CJX148" s="1028"/>
      <c r="CJY148" s="1028"/>
      <c r="CJZ148" s="1028"/>
      <c r="CKA148" s="1028"/>
      <c r="CKB148" s="1028"/>
      <c r="CKC148" s="1028"/>
      <c r="CKD148" s="1028"/>
      <c r="CKE148" s="1028"/>
      <c r="CKF148" s="1028"/>
      <c r="CKG148" s="1028"/>
      <c r="CKH148" s="1028"/>
      <c r="CKI148" s="1028"/>
      <c r="CKJ148" s="1028"/>
      <c r="CKK148" s="1028"/>
      <c r="CKL148" s="1028"/>
      <c r="CKM148" s="1028"/>
      <c r="CKN148" s="1028"/>
      <c r="CKO148" s="1028"/>
      <c r="CKP148" s="1028"/>
      <c r="CKQ148" s="1028"/>
      <c r="CKR148" s="1028"/>
      <c r="CKS148" s="1028"/>
      <c r="CKT148" s="1028"/>
      <c r="CKU148" s="1028"/>
      <c r="CKV148" s="1028"/>
      <c r="CKW148" s="1028"/>
      <c r="CKX148" s="1028"/>
      <c r="CKY148" s="1028"/>
      <c r="CKZ148" s="1028"/>
      <c r="CLA148" s="1028"/>
      <c r="CLB148" s="1028"/>
      <c r="CLC148" s="1028"/>
      <c r="CLD148" s="1028"/>
      <c r="CLE148" s="1028"/>
      <c r="CLF148" s="1028"/>
      <c r="CLG148" s="1028"/>
      <c r="CLH148" s="1028"/>
      <c r="CLI148" s="1028"/>
      <c r="CLJ148" s="1028"/>
      <c r="CLK148" s="1028"/>
      <c r="CLL148" s="1028"/>
      <c r="CLM148" s="1028"/>
      <c r="CLN148" s="1028"/>
      <c r="CLO148" s="1028"/>
      <c r="CLP148" s="1028"/>
      <c r="CLQ148" s="1028"/>
      <c r="CLR148" s="1028"/>
      <c r="CLS148" s="1028"/>
      <c r="CLT148" s="1028"/>
      <c r="CLU148" s="1028"/>
      <c r="CLV148" s="1028"/>
      <c r="CLW148" s="1028"/>
      <c r="CLX148" s="1028"/>
      <c r="CLY148" s="1028"/>
      <c r="CLZ148" s="1028"/>
      <c r="CMA148" s="1028"/>
      <c r="CMB148" s="1028"/>
      <c r="CMC148" s="1028"/>
      <c r="CMD148" s="1028"/>
      <c r="CME148" s="1028"/>
      <c r="CMF148" s="1028"/>
      <c r="CMG148" s="1028"/>
      <c r="CMH148" s="1028"/>
      <c r="CMI148" s="1028"/>
      <c r="CMJ148" s="1028"/>
      <c r="CMK148" s="1028"/>
      <c r="CML148" s="1028"/>
      <c r="CMM148" s="1028"/>
      <c r="CMN148" s="1028"/>
      <c r="CMO148" s="1028"/>
      <c r="CMP148" s="1028"/>
      <c r="CMQ148" s="1028"/>
      <c r="CMR148" s="1028"/>
      <c r="CMS148" s="1028"/>
      <c r="CMT148" s="1028"/>
      <c r="CMU148" s="1028"/>
      <c r="CMV148" s="1028"/>
      <c r="CMW148" s="1028"/>
      <c r="CMX148" s="1028"/>
      <c r="CMY148" s="1028"/>
      <c r="CMZ148" s="1028"/>
      <c r="CNA148" s="1028"/>
      <c r="CNB148" s="1028"/>
      <c r="CNC148" s="1028"/>
      <c r="CND148" s="1028"/>
      <c r="CNE148" s="1028"/>
      <c r="CNF148" s="1028"/>
      <c r="CNG148" s="1028"/>
      <c r="CNH148" s="1028"/>
      <c r="CNI148" s="1028"/>
      <c r="CNJ148" s="1028"/>
      <c r="CNK148" s="1028"/>
      <c r="CNL148" s="1028"/>
      <c r="CNM148" s="1028"/>
      <c r="CNN148" s="1028"/>
      <c r="CNO148" s="1028"/>
      <c r="CNP148" s="1028"/>
      <c r="CNQ148" s="1028"/>
      <c r="CNR148" s="1028"/>
      <c r="CNS148" s="1028"/>
      <c r="CNT148" s="1028"/>
      <c r="CNU148" s="1028"/>
      <c r="CNV148" s="1028"/>
      <c r="CNW148" s="1028"/>
      <c r="CNX148" s="1028"/>
      <c r="CNY148" s="1028"/>
      <c r="CNZ148" s="1028"/>
      <c r="COA148" s="1028"/>
      <c r="COB148" s="1028"/>
      <c r="COC148" s="1028"/>
      <c r="COD148" s="1028"/>
      <c r="COE148" s="1028"/>
      <c r="COF148" s="1028"/>
      <c r="COG148" s="1028"/>
      <c r="COH148" s="1028"/>
      <c r="COI148" s="1028"/>
      <c r="COJ148" s="1028"/>
      <c r="COK148" s="1028"/>
      <c r="COL148" s="1028"/>
      <c r="COM148" s="1028"/>
      <c r="CON148" s="1028"/>
      <c r="COO148" s="1028"/>
      <c r="COP148" s="1028"/>
      <c r="COQ148" s="1028"/>
      <c r="COR148" s="1028"/>
      <c r="COS148" s="1028"/>
      <c r="COT148" s="1028"/>
      <c r="COU148" s="1028"/>
      <c r="COV148" s="1028"/>
      <c r="COW148" s="1028"/>
      <c r="COX148" s="1028"/>
      <c r="COY148" s="1028"/>
      <c r="COZ148" s="1028"/>
      <c r="CPA148" s="1028"/>
      <c r="CPB148" s="1028"/>
      <c r="CPC148" s="1028"/>
      <c r="CPD148" s="1028"/>
      <c r="CPE148" s="1028"/>
      <c r="CPF148" s="1028"/>
      <c r="CPG148" s="1028"/>
      <c r="CPH148" s="1028"/>
      <c r="CPI148" s="1028"/>
      <c r="CPJ148" s="1028"/>
      <c r="CPK148" s="1028"/>
      <c r="CPL148" s="1028"/>
      <c r="CPM148" s="1028"/>
      <c r="CPN148" s="1028"/>
      <c r="CPO148" s="1028"/>
      <c r="CPP148" s="1028"/>
      <c r="CPQ148" s="1028"/>
      <c r="CPR148" s="1028"/>
      <c r="CPS148" s="1028"/>
      <c r="CPT148" s="1028"/>
      <c r="CPU148" s="1028"/>
      <c r="CPV148" s="1028"/>
      <c r="CPW148" s="1028"/>
      <c r="CPX148" s="1028"/>
      <c r="CPY148" s="1028"/>
      <c r="CPZ148" s="1028"/>
      <c r="CQA148" s="1028"/>
      <c r="CQB148" s="1028"/>
      <c r="CQC148" s="1028"/>
      <c r="CQD148" s="1028"/>
      <c r="CQE148" s="1028"/>
      <c r="CQF148" s="1028"/>
      <c r="CQG148" s="1028"/>
      <c r="CQH148" s="1028"/>
      <c r="CQI148" s="1028"/>
      <c r="CQJ148" s="1028"/>
      <c r="CQK148" s="1028"/>
      <c r="CQL148" s="1028"/>
      <c r="CQM148" s="1028"/>
      <c r="CQN148" s="1028"/>
      <c r="CQO148" s="1028"/>
      <c r="CQP148" s="1028"/>
      <c r="CQQ148" s="1028"/>
      <c r="CQR148" s="1028"/>
      <c r="CQS148" s="1028"/>
      <c r="CQT148" s="1028"/>
      <c r="CQU148" s="1028"/>
      <c r="CQV148" s="1028"/>
      <c r="CQW148" s="1028"/>
      <c r="CQX148" s="1028"/>
      <c r="CQY148" s="1028"/>
      <c r="CQZ148" s="1028"/>
      <c r="CRA148" s="1028"/>
      <c r="CRB148" s="1028"/>
      <c r="CRC148" s="1028"/>
      <c r="CRD148" s="1028"/>
      <c r="CRE148" s="1028"/>
      <c r="CRF148" s="1028"/>
      <c r="CRG148" s="1028"/>
      <c r="CRH148" s="1028"/>
      <c r="CRI148" s="1028"/>
      <c r="CRJ148" s="1028"/>
      <c r="CRK148" s="1028"/>
      <c r="CRL148" s="1028"/>
      <c r="CRM148" s="1028"/>
      <c r="CRN148" s="1028"/>
      <c r="CRO148" s="1028"/>
      <c r="CRP148" s="1028"/>
      <c r="CRQ148" s="1028"/>
      <c r="CRR148" s="1028"/>
      <c r="CRS148" s="1028"/>
      <c r="CRT148" s="1028"/>
      <c r="CRU148" s="1028"/>
      <c r="CRV148" s="1028"/>
      <c r="CRW148" s="1028"/>
      <c r="CRX148" s="1028"/>
      <c r="CRY148" s="1028"/>
      <c r="CRZ148" s="1028"/>
      <c r="CSA148" s="1028"/>
      <c r="CSB148" s="1028"/>
      <c r="CSC148" s="1028"/>
      <c r="CSD148" s="1028"/>
      <c r="CSE148" s="1028"/>
      <c r="CSF148" s="1028"/>
      <c r="CSG148" s="1028"/>
      <c r="CSH148" s="1028"/>
      <c r="CSI148" s="1028"/>
      <c r="CSJ148" s="1028"/>
      <c r="CSK148" s="1028"/>
      <c r="CSL148" s="1028"/>
      <c r="CSM148" s="1028"/>
      <c r="CSN148" s="1028"/>
      <c r="CSO148" s="1028"/>
      <c r="CSP148" s="1028"/>
      <c r="CSQ148" s="1028"/>
      <c r="CSR148" s="1028"/>
      <c r="CSS148" s="1028"/>
      <c r="CST148" s="1028"/>
      <c r="CSU148" s="1028"/>
      <c r="CSV148" s="1028"/>
      <c r="CSW148" s="1028"/>
      <c r="CSX148" s="1028"/>
      <c r="CSY148" s="1028"/>
      <c r="CSZ148" s="1028"/>
      <c r="CTA148" s="1028"/>
      <c r="CTB148" s="1028"/>
      <c r="CTC148" s="1028"/>
      <c r="CTD148" s="1028"/>
      <c r="CTE148" s="1028"/>
    </row>
    <row r="149" spans="1:2553" x14ac:dyDescent="0.2">
      <c r="B149" s="1119" t="s">
        <v>3101</v>
      </c>
      <c r="C149" s="1120" t="s">
        <v>3202</v>
      </c>
      <c r="D149" s="1120" t="s">
        <v>1800</v>
      </c>
      <c r="E149" s="977" t="s">
        <v>5</v>
      </c>
      <c r="F149" s="977" t="s">
        <v>2361</v>
      </c>
      <c r="G149" s="977">
        <v>15.117927999999999</v>
      </c>
      <c r="H149" s="977">
        <v>106.616688</v>
      </c>
      <c r="I149" s="977" t="s">
        <v>2967</v>
      </c>
      <c r="J149" s="977" t="s">
        <v>2975</v>
      </c>
      <c r="K149" s="987" t="s">
        <v>11</v>
      </c>
      <c r="L149" s="987" t="s">
        <v>10</v>
      </c>
      <c r="M149" s="978">
        <v>2016</v>
      </c>
      <c r="N149" s="1178">
        <v>20.100000000000001</v>
      </c>
      <c r="O149" s="977">
        <v>83</v>
      </c>
      <c r="P149" s="977" t="s">
        <v>0</v>
      </c>
      <c r="Q149" s="977"/>
      <c r="R149" s="977"/>
      <c r="S149" s="977"/>
      <c r="T149" s="977"/>
      <c r="U149" s="977"/>
      <c r="V149" s="977">
        <v>49</v>
      </c>
      <c r="W149" s="977">
        <v>25</v>
      </c>
      <c r="X149" s="977"/>
      <c r="Y149" s="977"/>
      <c r="Z149" s="977"/>
      <c r="AA149" s="981"/>
      <c r="AB149" s="977"/>
      <c r="AC149" s="977"/>
      <c r="AD149" s="981"/>
      <c r="AE149" s="982"/>
      <c r="AF149" s="982"/>
      <c r="AG149" s="982"/>
      <c r="AH149" s="983" t="s">
        <v>3254</v>
      </c>
      <c r="AI149" s="984" t="s">
        <v>2686</v>
      </c>
    </row>
    <row r="150" spans="1:2553" x14ac:dyDescent="0.2">
      <c r="B150" s="985" t="s">
        <v>706</v>
      </c>
      <c r="C150" s="986"/>
      <c r="D150" s="986" t="s">
        <v>2355</v>
      </c>
      <c r="E150" s="987" t="s">
        <v>5</v>
      </c>
      <c r="F150" s="987" t="s">
        <v>705</v>
      </c>
      <c r="G150" s="987">
        <v>17.336731</v>
      </c>
      <c r="H150" s="977">
        <v>105.902761</v>
      </c>
      <c r="I150" s="977" t="s">
        <v>3040</v>
      </c>
      <c r="J150" s="977" t="s">
        <v>3050</v>
      </c>
      <c r="K150" s="987" t="s">
        <v>11</v>
      </c>
      <c r="L150" s="987" t="s">
        <v>3</v>
      </c>
      <c r="M150" s="988">
        <v>2020</v>
      </c>
      <c r="N150" s="989">
        <v>53</v>
      </c>
      <c r="O150" s="987">
        <v>209</v>
      </c>
      <c r="P150" s="977" t="s">
        <v>0</v>
      </c>
      <c r="Q150" s="987"/>
      <c r="R150" s="987"/>
      <c r="S150" s="987"/>
      <c r="T150" s="987"/>
      <c r="U150" s="987"/>
      <c r="V150" s="987"/>
      <c r="W150" s="987"/>
      <c r="X150" s="987">
        <v>100</v>
      </c>
      <c r="Y150" s="987">
        <v>0</v>
      </c>
      <c r="Z150" s="987">
        <v>0</v>
      </c>
      <c r="AA150" s="991">
        <v>0</v>
      </c>
      <c r="AB150" s="987">
        <v>0</v>
      </c>
      <c r="AC150" s="987">
        <v>0</v>
      </c>
      <c r="AD150" s="991">
        <v>0</v>
      </c>
      <c r="AE150" s="992"/>
      <c r="AF150" s="992"/>
      <c r="AG150" s="992"/>
      <c r="AH150" s="993"/>
      <c r="AI150" s="994" t="s">
        <v>696</v>
      </c>
    </row>
    <row r="151" spans="1:2553" s="1029" customFormat="1" ht="12.75" customHeight="1" x14ac:dyDescent="0.2">
      <c r="A151" s="1362"/>
      <c r="B151" s="1024" t="s">
        <v>1959</v>
      </c>
      <c r="C151" s="1025"/>
      <c r="D151" s="1025" t="s">
        <v>1800</v>
      </c>
      <c r="E151" s="1025" t="s">
        <v>5</v>
      </c>
      <c r="F151" s="1025" t="s">
        <v>2360</v>
      </c>
      <c r="G151" s="1025">
        <v>15.059400999999999</v>
      </c>
      <c r="H151" s="1025">
        <v>106.523561</v>
      </c>
      <c r="I151" s="1025" t="s">
        <v>2967</v>
      </c>
      <c r="J151" s="1025" t="s">
        <v>2975</v>
      </c>
      <c r="K151" s="987" t="s">
        <v>11</v>
      </c>
      <c r="L151" s="987" t="s">
        <v>10</v>
      </c>
      <c r="M151" s="1025">
        <v>2019</v>
      </c>
      <c r="N151" s="1025" t="s">
        <v>1932</v>
      </c>
      <c r="O151" s="1025"/>
      <c r="P151" s="1025" t="s">
        <v>0</v>
      </c>
      <c r="Q151" s="1025"/>
      <c r="R151" s="1026"/>
      <c r="S151" s="1025"/>
      <c r="T151" s="1025"/>
      <c r="U151" s="1025"/>
      <c r="V151" s="1026">
        <v>1002</v>
      </c>
      <c r="W151" s="1025">
        <v>32</v>
      </c>
      <c r="X151" s="1025"/>
      <c r="Y151" s="1025"/>
      <c r="Z151" s="1025"/>
      <c r="AA151" s="1025"/>
      <c r="AB151" s="1025"/>
      <c r="AC151" s="1025"/>
      <c r="AD151" s="1025"/>
      <c r="AE151" s="1025" t="s">
        <v>1960</v>
      </c>
      <c r="AF151" s="1025" t="s">
        <v>1956</v>
      </c>
      <c r="AG151" s="1025"/>
      <c r="AH151" s="1025" t="s">
        <v>1961</v>
      </c>
      <c r="AI151" s="1027" t="s">
        <v>1962</v>
      </c>
      <c r="AJ151" s="1028"/>
      <c r="AK151" s="1028"/>
      <c r="AL151" s="1028"/>
      <c r="AM151" s="1028"/>
      <c r="AN151" s="1028"/>
      <c r="AO151" s="1028"/>
      <c r="AP151" s="1028"/>
      <c r="AQ151" s="1028"/>
      <c r="AR151" s="1028"/>
      <c r="AS151" s="1028"/>
      <c r="AT151" s="1028"/>
      <c r="AU151" s="1028"/>
      <c r="AV151" s="1028"/>
      <c r="AW151" s="1028"/>
      <c r="AX151" s="1028"/>
      <c r="AY151" s="1028"/>
      <c r="AZ151" s="1028"/>
      <c r="BA151" s="1028"/>
      <c r="BB151" s="1028"/>
      <c r="BC151" s="1028"/>
      <c r="BD151" s="1028"/>
      <c r="BE151" s="1028"/>
      <c r="BF151" s="1028"/>
      <c r="BG151" s="1028"/>
      <c r="BH151" s="1028"/>
      <c r="BI151" s="1028"/>
      <c r="BJ151" s="1028"/>
      <c r="BK151" s="1028"/>
      <c r="BL151" s="1028"/>
      <c r="BM151" s="1028"/>
      <c r="BN151" s="1028"/>
      <c r="BO151" s="1028"/>
      <c r="BP151" s="1028"/>
      <c r="BQ151" s="1028"/>
      <c r="BR151" s="1028"/>
      <c r="BS151" s="1028"/>
      <c r="BT151" s="1028"/>
      <c r="BU151" s="1028"/>
      <c r="BV151" s="1028"/>
      <c r="BW151" s="1028"/>
      <c r="BX151" s="1028"/>
      <c r="BY151" s="1028"/>
      <c r="BZ151" s="1028"/>
      <c r="CA151" s="1028"/>
      <c r="CB151" s="1028"/>
      <c r="CC151" s="1028"/>
      <c r="CD151" s="1028"/>
      <c r="CE151" s="1028"/>
      <c r="CF151" s="1028"/>
      <c r="CG151" s="1028"/>
      <c r="CH151" s="1028"/>
      <c r="CI151" s="1028"/>
      <c r="CJ151" s="1028"/>
      <c r="CK151" s="1028"/>
      <c r="CL151" s="1028"/>
      <c r="CM151" s="1028"/>
      <c r="CN151" s="1028"/>
      <c r="CO151" s="1028"/>
      <c r="CP151" s="1028"/>
      <c r="CQ151" s="1028"/>
      <c r="CR151" s="1028"/>
      <c r="CS151" s="1028"/>
      <c r="CT151" s="1028"/>
      <c r="CU151" s="1028"/>
      <c r="CV151" s="1028"/>
      <c r="CW151" s="1028"/>
      <c r="CX151" s="1028"/>
      <c r="CY151" s="1028"/>
      <c r="CZ151" s="1028"/>
      <c r="DA151" s="1028"/>
      <c r="DB151" s="1028"/>
      <c r="DC151" s="1028"/>
      <c r="DD151" s="1028"/>
      <c r="DE151" s="1028"/>
      <c r="DF151" s="1028"/>
      <c r="DG151" s="1028"/>
      <c r="DH151" s="1028"/>
      <c r="DI151" s="1028"/>
      <c r="DJ151" s="1028"/>
      <c r="DK151" s="1028"/>
      <c r="DL151" s="1028"/>
      <c r="DM151" s="1028"/>
      <c r="DN151" s="1028"/>
      <c r="DO151" s="1028"/>
      <c r="DP151" s="1028"/>
      <c r="DQ151" s="1028"/>
      <c r="DR151" s="1028"/>
      <c r="DS151" s="1028"/>
      <c r="DT151" s="1028"/>
      <c r="DU151" s="1028"/>
      <c r="DV151" s="1028"/>
      <c r="DW151" s="1028"/>
      <c r="DX151" s="1028"/>
      <c r="DY151" s="1028"/>
      <c r="DZ151" s="1028"/>
      <c r="EA151" s="1028"/>
      <c r="EB151" s="1028"/>
      <c r="EC151" s="1028"/>
      <c r="ED151" s="1028"/>
      <c r="EE151" s="1028"/>
      <c r="EF151" s="1028"/>
      <c r="EG151" s="1028"/>
      <c r="EH151" s="1028"/>
      <c r="EI151" s="1028"/>
      <c r="EJ151" s="1028"/>
      <c r="EK151" s="1028"/>
      <c r="EL151" s="1028"/>
      <c r="EM151" s="1028"/>
      <c r="EN151" s="1028"/>
      <c r="EO151" s="1028"/>
      <c r="EP151" s="1028"/>
      <c r="EQ151" s="1028"/>
      <c r="ER151" s="1028"/>
      <c r="ES151" s="1028"/>
      <c r="ET151" s="1028"/>
      <c r="EU151" s="1028"/>
      <c r="EV151" s="1028"/>
      <c r="EW151" s="1028"/>
      <c r="EX151" s="1028"/>
      <c r="EY151" s="1028"/>
      <c r="EZ151" s="1028"/>
      <c r="FA151" s="1028"/>
      <c r="FB151" s="1028"/>
      <c r="FC151" s="1028"/>
      <c r="FD151" s="1028"/>
      <c r="FE151" s="1028"/>
      <c r="FF151" s="1028"/>
      <c r="FG151" s="1028"/>
      <c r="FH151" s="1028"/>
      <c r="FI151" s="1028"/>
      <c r="FJ151" s="1028"/>
      <c r="FK151" s="1028"/>
      <c r="FL151" s="1028"/>
      <c r="FM151" s="1028"/>
      <c r="FN151" s="1028"/>
      <c r="FO151" s="1028"/>
      <c r="FP151" s="1028"/>
      <c r="FQ151" s="1028"/>
      <c r="FR151" s="1028"/>
      <c r="FS151" s="1028"/>
      <c r="FT151" s="1028"/>
      <c r="FU151" s="1028"/>
      <c r="FV151" s="1028"/>
      <c r="FW151" s="1028"/>
      <c r="FX151" s="1028"/>
      <c r="FY151" s="1028"/>
      <c r="FZ151" s="1028"/>
      <c r="GA151" s="1028"/>
      <c r="GB151" s="1028"/>
      <c r="GC151" s="1028"/>
      <c r="GD151" s="1028"/>
      <c r="GE151" s="1028"/>
      <c r="GF151" s="1028"/>
      <c r="GG151" s="1028"/>
      <c r="GH151" s="1028"/>
      <c r="GI151" s="1028"/>
      <c r="GJ151" s="1028"/>
      <c r="GK151" s="1028"/>
      <c r="GL151" s="1028"/>
      <c r="GM151" s="1028"/>
      <c r="GN151" s="1028"/>
      <c r="GO151" s="1028"/>
      <c r="GP151" s="1028"/>
      <c r="GQ151" s="1028"/>
      <c r="GR151" s="1028"/>
      <c r="GS151" s="1028"/>
      <c r="GT151" s="1028"/>
      <c r="GU151" s="1028"/>
      <c r="GV151" s="1028"/>
      <c r="GW151" s="1028"/>
      <c r="GX151" s="1028"/>
      <c r="GY151" s="1028"/>
      <c r="GZ151" s="1028"/>
      <c r="HA151" s="1028"/>
      <c r="HB151" s="1028"/>
      <c r="HC151" s="1028"/>
      <c r="HD151" s="1028"/>
      <c r="HE151" s="1028"/>
      <c r="HF151" s="1028"/>
      <c r="HG151" s="1028"/>
      <c r="HH151" s="1028"/>
      <c r="HI151" s="1028"/>
      <c r="HJ151" s="1028"/>
      <c r="HK151" s="1028"/>
      <c r="HL151" s="1028"/>
      <c r="HM151" s="1028"/>
      <c r="HN151" s="1028"/>
      <c r="HO151" s="1028"/>
      <c r="HP151" s="1028"/>
      <c r="HQ151" s="1028"/>
      <c r="HR151" s="1028"/>
      <c r="HS151" s="1028"/>
      <c r="HT151" s="1028"/>
      <c r="HU151" s="1028"/>
      <c r="HV151" s="1028"/>
      <c r="HW151" s="1028"/>
      <c r="HX151" s="1028"/>
      <c r="HY151" s="1028"/>
      <c r="HZ151" s="1028"/>
      <c r="IA151" s="1028"/>
      <c r="IB151" s="1028"/>
      <c r="IC151" s="1028"/>
      <c r="ID151" s="1028"/>
      <c r="IE151" s="1028"/>
      <c r="IF151" s="1028"/>
      <c r="IG151" s="1028"/>
      <c r="IH151" s="1028"/>
      <c r="II151" s="1028"/>
      <c r="IJ151" s="1028"/>
      <c r="IK151" s="1028"/>
      <c r="IL151" s="1028"/>
      <c r="IM151" s="1028"/>
      <c r="IN151" s="1028"/>
      <c r="IO151" s="1028"/>
      <c r="IP151" s="1028"/>
      <c r="IQ151" s="1028"/>
      <c r="IR151" s="1028"/>
      <c r="IS151" s="1028"/>
      <c r="IT151" s="1028"/>
      <c r="IU151" s="1028"/>
      <c r="IV151" s="1028"/>
      <c r="IW151" s="1028"/>
      <c r="IX151" s="1028"/>
      <c r="IY151" s="1028"/>
      <c r="IZ151" s="1028"/>
      <c r="JA151" s="1028"/>
      <c r="JB151" s="1028"/>
      <c r="JC151" s="1028"/>
      <c r="JD151" s="1028"/>
      <c r="JE151" s="1028"/>
      <c r="JF151" s="1028"/>
      <c r="JG151" s="1028"/>
      <c r="JH151" s="1028"/>
      <c r="JI151" s="1028"/>
      <c r="JJ151" s="1028"/>
      <c r="JK151" s="1028"/>
      <c r="JL151" s="1028"/>
      <c r="JM151" s="1028"/>
      <c r="JN151" s="1028"/>
      <c r="JO151" s="1028"/>
      <c r="JP151" s="1028"/>
      <c r="JQ151" s="1028"/>
      <c r="JR151" s="1028"/>
      <c r="JS151" s="1028"/>
      <c r="JT151" s="1028"/>
      <c r="JU151" s="1028"/>
      <c r="JV151" s="1028"/>
      <c r="JW151" s="1028"/>
      <c r="JX151" s="1028"/>
      <c r="JY151" s="1028"/>
      <c r="JZ151" s="1028"/>
      <c r="KA151" s="1028"/>
      <c r="KB151" s="1028"/>
      <c r="KC151" s="1028"/>
      <c r="KD151" s="1028"/>
      <c r="KE151" s="1028"/>
      <c r="KF151" s="1028"/>
      <c r="KG151" s="1028"/>
      <c r="KH151" s="1028"/>
      <c r="KI151" s="1028"/>
      <c r="KJ151" s="1028"/>
      <c r="KK151" s="1028"/>
      <c r="KL151" s="1028"/>
      <c r="KM151" s="1028"/>
      <c r="KN151" s="1028"/>
      <c r="KO151" s="1028"/>
      <c r="KP151" s="1028"/>
      <c r="KQ151" s="1028"/>
      <c r="KR151" s="1028"/>
      <c r="KS151" s="1028"/>
      <c r="KT151" s="1028"/>
      <c r="KU151" s="1028"/>
      <c r="KV151" s="1028"/>
      <c r="KW151" s="1028"/>
      <c r="KX151" s="1028"/>
      <c r="KY151" s="1028"/>
      <c r="KZ151" s="1028"/>
      <c r="LA151" s="1028"/>
      <c r="LB151" s="1028"/>
      <c r="LC151" s="1028"/>
      <c r="LD151" s="1028"/>
      <c r="LE151" s="1028"/>
      <c r="LF151" s="1028"/>
      <c r="LG151" s="1028"/>
      <c r="LH151" s="1028"/>
      <c r="LI151" s="1028"/>
      <c r="LJ151" s="1028"/>
      <c r="LK151" s="1028"/>
      <c r="LL151" s="1028"/>
      <c r="LM151" s="1028"/>
      <c r="LN151" s="1028"/>
      <c r="LO151" s="1028"/>
      <c r="LP151" s="1028"/>
      <c r="LQ151" s="1028"/>
      <c r="LR151" s="1028"/>
      <c r="LS151" s="1028"/>
      <c r="LT151" s="1028"/>
      <c r="LU151" s="1028"/>
      <c r="LV151" s="1028"/>
      <c r="LW151" s="1028"/>
      <c r="LX151" s="1028"/>
      <c r="LY151" s="1028"/>
      <c r="LZ151" s="1028"/>
      <c r="MA151" s="1028"/>
      <c r="MB151" s="1028"/>
      <c r="MC151" s="1028"/>
      <c r="MD151" s="1028"/>
      <c r="ME151" s="1028"/>
      <c r="MF151" s="1028"/>
      <c r="MG151" s="1028"/>
      <c r="MH151" s="1028"/>
      <c r="MI151" s="1028"/>
      <c r="MJ151" s="1028"/>
      <c r="MK151" s="1028"/>
      <c r="ML151" s="1028"/>
      <c r="MM151" s="1028"/>
      <c r="MN151" s="1028"/>
      <c r="MO151" s="1028"/>
      <c r="MP151" s="1028"/>
      <c r="MQ151" s="1028"/>
      <c r="MR151" s="1028"/>
      <c r="MS151" s="1028"/>
      <c r="MT151" s="1028"/>
      <c r="MU151" s="1028"/>
      <c r="MV151" s="1028"/>
      <c r="MW151" s="1028"/>
      <c r="MX151" s="1028"/>
      <c r="MY151" s="1028"/>
      <c r="MZ151" s="1028"/>
      <c r="NA151" s="1028"/>
      <c r="NB151" s="1028"/>
      <c r="NC151" s="1028"/>
      <c r="ND151" s="1028"/>
      <c r="NE151" s="1028"/>
      <c r="NF151" s="1028"/>
      <c r="NG151" s="1028"/>
      <c r="NH151" s="1028"/>
      <c r="NI151" s="1028"/>
      <c r="NJ151" s="1028"/>
      <c r="NK151" s="1028"/>
      <c r="NL151" s="1028"/>
      <c r="NM151" s="1028"/>
      <c r="NN151" s="1028"/>
      <c r="NO151" s="1028"/>
      <c r="NP151" s="1028"/>
      <c r="NQ151" s="1028"/>
      <c r="NR151" s="1028"/>
      <c r="NS151" s="1028"/>
      <c r="NT151" s="1028"/>
      <c r="NU151" s="1028"/>
      <c r="NV151" s="1028"/>
      <c r="NW151" s="1028"/>
      <c r="NX151" s="1028"/>
      <c r="NY151" s="1028"/>
      <c r="NZ151" s="1028"/>
      <c r="OA151" s="1028"/>
      <c r="OB151" s="1028"/>
      <c r="OC151" s="1028"/>
      <c r="OD151" s="1028"/>
      <c r="OE151" s="1028"/>
      <c r="OF151" s="1028"/>
      <c r="OG151" s="1028"/>
      <c r="OH151" s="1028"/>
      <c r="OI151" s="1028"/>
      <c r="OJ151" s="1028"/>
      <c r="OK151" s="1028"/>
      <c r="OL151" s="1028"/>
      <c r="OM151" s="1028"/>
      <c r="ON151" s="1028"/>
      <c r="OO151" s="1028"/>
      <c r="OP151" s="1028"/>
      <c r="OQ151" s="1028"/>
      <c r="OR151" s="1028"/>
      <c r="OS151" s="1028"/>
      <c r="OT151" s="1028"/>
      <c r="OU151" s="1028"/>
      <c r="OV151" s="1028"/>
      <c r="OW151" s="1028"/>
      <c r="OX151" s="1028"/>
      <c r="OY151" s="1028"/>
      <c r="OZ151" s="1028"/>
      <c r="PA151" s="1028"/>
      <c r="PB151" s="1028"/>
      <c r="PC151" s="1028"/>
      <c r="PD151" s="1028"/>
      <c r="PE151" s="1028"/>
      <c r="PF151" s="1028"/>
      <c r="PG151" s="1028"/>
      <c r="PH151" s="1028"/>
      <c r="PI151" s="1028"/>
      <c r="PJ151" s="1028"/>
      <c r="PK151" s="1028"/>
      <c r="PL151" s="1028"/>
      <c r="PM151" s="1028"/>
      <c r="PN151" s="1028"/>
      <c r="PO151" s="1028"/>
      <c r="PP151" s="1028"/>
      <c r="PQ151" s="1028"/>
      <c r="PR151" s="1028"/>
      <c r="PS151" s="1028"/>
      <c r="PT151" s="1028"/>
      <c r="PU151" s="1028"/>
      <c r="PV151" s="1028"/>
      <c r="PW151" s="1028"/>
      <c r="PX151" s="1028"/>
      <c r="PY151" s="1028"/>
      <c r="PZ151" s="1028"/>
      <c r="QA151" s="1028"/>
      <c r="QB151" s="1028"/>
      <c r="QC151" s="1028"/>
      <c r="QD151" s="1028"/>
      <c r="QE151" s="1028"/>
      <c r="QF151" s="1028"/>
      <c r="QG151" s="1028"/>
      <c r="QH151" s="1028"/>
      <c r="QI151" s="1028"/>
      <c r="QJ151" s="1028"/>
      <c r="QK151" s="1028"/>
      <c r="QL151" s="1028"/>
      <c r="QM151" s="1028"/>
      <c r="QN151" s="1028"/>
      <c r="QO151" s="1028"/>
      <c r="QP151" s="1028"/>
      <c r="QQ151" s="1028"/>
      <c r="QR151" s="1028"/>
      <c r="QS151" s="1028"/>
      <c r="QT151" s="1028"/>
      <c r="QU151" s="1028"/>
      <c r="QV151" s="1028"/>
      <c r="QW151" s="1028"/>
      <c r="QX151" s="1028"/>
      <c r="QY151" s="1028"/>
      <c r="QZ151" s="1028"/>
      <c r="RA151" s="1028"/>
      <c r="RB151" s="1028"/>
      <c r="RC151" s="1028"/>
      <c r="RD151" s="1028"/>
      <c r="RE151" s="1028"/>
      <c r="RF151" s="1028"/>
      <c r="RG151" s="1028"/>
      <c r="RH151" s="1028"/>
      <c r="RI151" s="1028"/>
      <c r="RJ151" s="1028"/>
      <c r="RK151" s="1028"/>
      <c r="RL151" s="1028"/>
      <c r="RM151" s="1028"/>
      <c r="RN151" s="1028"/>
      <c r="RO151" s="1028"/>
      <c r="RP151" s="1028"/>
      <c r="RQ151" s="1028"/>
      <c r="RR151" s="1028"/>
      <c r="RS151" s="1028"/>
      <c r="RT151" s="1028"/>
      <c r="RU151" s="1028"/>
      <c r="RV151" s="1028"/>
      <c r="RW151" s="1028"/>
      <c r="RX151" s="1028"/>
      <c r="RY151" s="1028"/>
      <c r="RZ151" s="1028"/>
      <c r="SA151" s="1028"/>
      <c r="SB151" s="1028"/>
      <c r="SC151" s="1028"/>
      <c r="SD151" s="1028"/>
      <c r="SE151" s="1028"/>
      <c r="SF151" s="1028"/>
      <c r="SG151" s="1028"/>
      <c r="SH151" s="1028"/>
      <c r="SI151" s="1028"/>
      <c r="SJ151" s="1028"/>
      <c r="SK151" s="1028"/>
      <c r="SL151" s="1028"/>
      <c r="SM151" s="1028"/>
      <c r="SN151" s="1028"/>
      <c r="SO151" s="1028"/>
      <c r="SP151" s="1028"/>
      <c r="SQ151" s="1028"/>
      <c r="SR151" s="1028"/>
      <c r="SS151" s="1028"/>
      <c r="ST151" s="1028"/>
      <c r="SU151" s="1028"/>
      <c r="SV151" s="1028"/>
      <c r="SW151" s="1028"/>
      <c r="SX151" s="1028"/>
      <c r="SY151" s="1028"/>
      <c r="SZ151" s="1028"/>
      <c r="TA151" s="1028"/>
      <c r="TB151" s="1028"/>
      <c r="TC151" s="1028"/>
      <c r="TD151" s="1028"/>
      <c r="TE151" s="1028"/>
      <c r="TF151" s="1028"/>
      <c r="TG151" s="1028"/>
      <c r="TH151" s="1028"/>
      <c r="TI151" s="1028"/>
      <c r="TJ151" s="1028"/>
      <c r="TK151" s="1028"/>
      <c r="TL151" s="1028"/>
      <c r="TM151" s="1028"/>
      <c r="TN151" s="1028"/>
      <c r="TO151" s="1028"/>
      <c r="TP151" s="1028"/>
      <c r="TQ151" s="1028"/>
      <c r="TR151" s="1028"/>
      <c r="TS151" s="1028"/>
      <c r="TT151" s="1028"/>
      <c r="TU151" s="1028"/>
      <c r="TV151" s="1028"/>
      <c r="TW151" s="1028"/>
      <c r="TX151" s="1028"/>
      <c r="TY151" s="1028"/>
      <c r="TZ151" s="1028"/>
      <c r="UA151" s="1028"/>
      <c r="UB151" s="1028"/>
      <c r="UC151" s="1028"/>
      <c r="UD151" s="1028"/>
      <c r="UE151" s="1028"/>
      <c r="UF151" s="1028"/>
      <c r="UG151" s="1028"/>
      <c r="UH151" s="1028"/>
      <c r="UI151" s="1028"/>
      <c r="UJ151" s="1028"/>
      <c r="UK151" s="1028"/>
      <c r="UL151" s="1028"/>
      <c r="UM151" s="1028"/>
      <c r="UN151" s="1028"/>
      <c r="UO151" s="1028"/>
      <c r="UP151" s="1028"/>
      <c r="UQ151" s="1028"/>
      <c r="UR151" s="1028"/>
      <c r="US151" s="1028"/>
      <c r="UT151" s="1028"/>
      <c r="UU151" s="1028"/>
      <c r="UV151" s="1028"/>
      <c r="UW151" s="1028"/>
      <c r="UX151" s="1028"/>
      <c r="UY151" s="1028"/>
      <c r="UZ151" s="1028"/>
      <c r="VA151" s="1028"/>
      <c r="VB151" s="1028"/>
      <c r="VC151" s="1028"/>
      <c r="VD151" s="1028"/>
      <c r="VE151" s="1028"/>
      <c r="VF151" s="1028"/>
      <c r="VG151" s="1028"/>
      <c r="VH151" s="1028"/>
      <c r="VI151" s="1028"/>
      <c r="VJ151" s="1028"/>
      <c r="VK151" s="1028"/>
      <c r="VL151" s="1028"/>
      <c r="VM151" s="1028"/>
      <c r="VN151" s="1028"/>
      <c r="VO151" s="1028"/>
      <c r="VP151" s="1028"/>
      <c r="VQ151" s="1028"/>
      <c r="VR151" s="1028"/>
      <c r="VS151" s="1028"/>
      <c r="VT151" s="1028"/>
      <c r="VU151" s="1028"/>
      <c r="VV151" s="1028"/>
      <c r="VW151" s="1028"/>
      <c r="VX151" s="1028"/>
      <c r="VY151" s="1028"/>
      <c r="VZ151" s="1028"/>
      <c r="WA151" s="1028"/>
      <c r="WB151" s="1028"/>
      <c r="WC151" s="1028"/>
      <c r="WD151" s="1028"/>
      <c r="WE151" s="1028"/>
      <c r="WF151" s="1028"/>
      <c r="WG151" s="1028"/>
      <c r="WH151" s="1028"/>
      <c r="WI151" s="1028"/>
      <c r="WJ151" s="1028"/>
      <c r="WK151" s="1028"/>
      <c r="WL151" s="1028"/>
      <c r="WM151" s="1028"/>
      <c r="WN151" s="1028"/>
      <c r="WO151" s="1028"/>
      <c r="WP151" s="1028"/>
      <c r="WQ151" s="1028"/>
      <c r="WR151" s="1028"/>
      <c r="WS151" s="1028"/>
      <c r="WT151" s="1028"/>
      <c r="WU151" s="1028"/>
      <c r="WV151" s="1028"/>
      <c r="WW151" s="1028"/>
      <c r="WX151" s="1028"/>
      <c r="WY151" s="1028"/>
      <c r="WZ151" s="1028"/>
      <c r="XA151" s="1028"/>
      <c r="XB151" s="1028"/>
      <c r="XC151" s="1028"/>
      <c r="XD151" s="1028"/>
      <c r="XE151" s="1028"/>
      <c r="XF151" s="1028"/>
      <c r="XG151" s="1028"/>
      <c r="XH151" s="1028"/>
      <c r="XI151" s="1028"/>
      <c r="XJ151" s="1028"/>
      <c r="XK151" s="1028"/>
      <c r="XL151" s="1028"/>
      <c r="XM151" s="1028"/>
      <c r="XN151" s="1028"/>
      <c r="XO151" s="1028"/>
      <c r="XP151" s="1028"/>
      <c r="XQ151" s="1028"/>
      <c r="XR151" s="1028"/>
      <c r="XS151" s="1028"/>
      <c r="XT151" s="1028"/>
      <c r="XU151" s="1028"/>
      <c r="XV151" s="1028"/>
      <c r="XW151" s="1028"/>
      <c r="XX151" s="1028"/>
      <c r="XY151" s="1028"/>
      <c r="XZ151" s="1028"/>
      <c r="YA151" s="1028"/>
      <c r="YB151" s="1028"/>
      <c r="YC151" s="1028"/>
      <c r="YD151" s="1028"/>
      <c r="YE151" s="1028"/>
      <c r="YF151" s="1028"/>
      <c r="YG151" s="1028"/>
      <c r="YH151" s="1028"/>
      <c r="YI151" s="1028"/>
      <c r="YJ151" s="1028"/>
      <c r="YK151" s="1028"/>
      <c r="YL151" s="1028"/>
      <c r="YM151" s="1028"/>
      <c r="YN151" s="1028"/>
      <c r="YO151" s="1028"/>
      <c r="YP151" s="1028"/>
      <c r="YQ151" s="1028"/>
      <c r="YR151" s="1028"/>
      <c r="YS151" s="1028"/>
      <c r="YT151" s="1028"/>
      <c r="YU151" s="1028"/>
      <c r="YV151" s="1028"/>
      <c r="YW151" s="1028"/>
      <c r="YX151" s="1028"/>
      <c r="YY151" s="1028"/>
      <c r="YZ151" s="1028"/>
      <c r="ZA151" s="1028"/>
      <c r="ZB151" s="1028"/>
      <c r="ZC151" s="1028"/>
      <c r="ZD151" s="1028"/>
      <c r="ZE151" s="1028"/>
      <c r="ZF151" s="1028"/>
      <c r="ZG151" s="1028"/>
      <c r="ZH151" s="1028"/>
      <c r="ZI151" s="1028"/>
      <c r="ZJ151" s="1028"/>
      <c r="ZK151" s="1028"/>
      <c r="ZL151" s="1028"/>
      <c r="ZM151" s="1028"/>
      <c r="ZN151" s="1028"/>
      <c r="ZO151" s="1028"/>
      <c r="ZP151" s="1028"/>
      <c r="ZQ151" s="1028"/>
      <c r="ZR151" s="1028"/>
      <c r="ZS151" s="1028"/>
      <c r="ZT151" s="1028"/>
      <c r="ZU151" s="1028"/>
      <c r="ZV151" s="1028"/>
      <c r="ZW151" s="1028"/>
      <c r="ZX151" s="1028"/>
      <c r="ZY151" s="1028"/>
      <c r="ZZ151" s="1028"/>
      <c r="AAA151" s="1028"/>
      <c r="AAB151" s="1028"/>
      <c r="AAC151" s="1028"/>
      <c r="AAD151" s="1028"/>
      <c r="AAE151" s="1028"/>
      <c r="AAF151" s="1028"/>
      <c r="AAG151" s="1028"/>
      <c r="AAH151" s="1028"/>
      <c r="AAI151" s="1028"/>
      <c r="AAJ151" s="1028"/>
      <c r="AAK151" s="1028"/>
      <c r="AAL151" s="1028"/>
      <c r="AAM151" s="1028"/>
      <c r="AAN151" s="1028"/>
      <c r="AAO151" s="1028"/>
      <c r="AAP151" s="1028"/>
      <c r="AAQ151" s="1028"/>
      <c r="AAR151" s="1028"/>
      <c r="AAS151" s="1028"/>
      <c r="AAT151" s="1028"/>
      <c r="AAU151" s="1028"/>
      <c r="AAV151" s="1028"/>
      <c r="AAW151" s="1028"/>
      <c r="AAX151" s="1028"/>
      <c r="AAY151" s="1028"/>
      <c r="AAZ151" s="1028"/>
      <c r="ABA151" s="1028"/>
      <c r="ABB151" s="1028"/>
      <c r="ABC151" s="1028"/>
      <c r="ABD151" s="1028"/>
      <c r="ABE151" s="1028"/>
      <c r="ABF151" s="1028"/>
      <c r="ABG151" s="1028"/>
      <c r="ABH151" s="1028"/>
      <c r="ABI151" s="1028"/>
      <c r="ABJ151" s="1028"/>
      <c r="ABK151" s="1028"/>
      <c r="ABL151" s="1028"/>
      <c r="ABM151" s="1028"/>
      <c r="ABN151" s="1028"/>
      <c r="ABO151" s="1028"/>
      <c r="ABP151" s="1028"/>
      <c r="ABQ151" s="1028"/>
      <c r="ABR151" s="1028"/>
      <c r="ABS151" s="1028"/>
      <c r="ABT151" s="1028"/>
      <c r="ABU151" s="1028"/>
      <c r="ABV151" s="1028"/>
      <c r="ABW151" s="1028"/>
      <c r="ABX151" s="1028"/>
      <c r="ABY151" s="1028"/>
      <c r="ABZ151" s="1028"/>
      <c r="ACA151" s="1028"/>
      <c r="ACB151" s="1028"/>
      <c r="ACC151" s="1028"/>
      <c r="ACD151" s="1028"/>
      <c r="ACE151" s="1028"/>
      <c r="ACF151" s="1028"/>
      <c r="ACG151" s="1028"/>
      <c r="ACH151" s="1028"/>
      <c r="ACI151" s="1028"/>
      <c r="ACJ151" s="1028"/>
      <c r="ACK151" s="1028"/>
      <c r="ACL151" s="1028"/>
      <c r="ACM151" s="1028"/>
      <c r="ACN151" s="1028"/>
      <c r="ACO151" s="1028"/>
      <c r="ACP151" s="1028"/>
      <c r="ACQ151" s="1028"/>
      <c r="ACR151" s="1028"/>
      <c r="ACS151" s="1028"/>
      <c r="ACT151" s="1028"/>
      <c r="ACU151" s="1028"/>
      <c r="ACV151" s="1028"/>
      <c r="ACW151" s="1028"/>
      <c r="ACX151" s="1028"/>
      <c r="ACY151" s="1028"/>
      <c r="ACZ151" s="1028"/>
      <c r="ADA151" s="1028"/>
      <c r="ADB151" s="1028"/>
      <c r="ADC151" s="1028"/>
      <c r="ADD151" s="1028"/>
      <c r="ADE151" s="1028"/>
      <c r="ADF151" s="1028"/>
      <c r="ADG151" s="1028"/>
      <c r="ADH151" s="1028"/>
      <c r="ADI151" s="1028"/>
      <c r="ADJ151" s="1028"/>
      <c r="ADK151" s="1028"/>
      <c r="ADL151" s="1028"/>
      <c r="ADM151" s="1028"/>
      <c r="ADN151" s="1028"/>
      <c r="ADO151" s="1028"/>
      <c r="ADP151" s="1028"/>
      <c r="ADQ151" s="1028"/>
      <c r="ADR151" s="1028"/>
      <c r="ADS151" s="1028"/>
      <c r="ADT151" s="1028"/>
      <c r="ADU151" s="1028"/>
      <c r="ADV151" s="1028"/>
      <c r="ADW151" s="1028"/>
      <c r="ADX151" s="1028"/>
      <c r="ADY151" s="1028"/>
      <c r="ADZ151" s="1028"/>
      <c r="AEA151" s="1028"/>
      <c r="AEB151" s="1028"/>
      <c r="AEC151" s="1028"/>
      <c r="AED151" s="1028"/>
      <c r="AEE151" s="1028"/>
      <c r="AEF151" s="1028"/>
      <c r="AEG151" s="1028"/>
      <c r="AEH151" s="1028"/>
      <c r="AEI151" s="1028"/>
      <c r="AEJ151" s="1028"/>
      <c r="AEK151" s="1028"/>
      <c r="AEL151" s="1028"/>
      <c r="AEM151" s="1028"/>
      <c r="AEN151" s="1028"/>
      <c r="AEO151" s="1028"/>
      <c r="AEP151" s="1028"/>
      <c r="AEQ151" s="1028"/>
      <c r="AER151" s="1028"/>
      <c r="AES151" s="1028"/>
      <c r="AET151" s="1028"/>
      <c r="AEU151" s="1028"/>
      <c r="AEV151" s="1028"/>
      <c r="AEW151" s="1028"/>
      <c r="AEX151" s="1028"/>
      <c r="AEY151" s="1028"/>
      <c r="AEZ151" s="1028"/>
      <c r="AFA151" s="1028"/>
      <c r="AFB151" s="1028"/>
      <c r="AFC151" s="1028"/>
      <c r="AFD151" s="1028"/>
      <c r="AFE151" s="1028"/>
      <c r="AFF151" s="1028"/>
      <c r="AFG151" s="1028"/>
      <c r="AFH151" s="1028"/>
      <c r="AFI151" s="1028"/>
      <c r="AFJ151" s="1028"/>
      <c r="AFK151" s="1028"/>
      <c r="AFL151" s="1028"/>
      <c r="AFM151" s="1028"/>
      <c r="AFN151" s="1028"/>
      <c r="AFO151" s="1028"/>
      <c r="AFP151" s="1028"/>
      <c r="AFQ151" s="1028"/>
      <c r="AFR151" s="1028"/>
      <c r="AFS151" s="1028"/>
      <c r="AFT151" s="1028"/>
      <c r="AFU151" s="1028"/>
      <c r="AFV151" s="1028"/>
      <c r="AFW151" s="1028"/>
      <c r="AFX151" s="1028"/>
      <c r="AFY151" s="1028"/>
      <c r="AFZ151" s="1028"/>
      <c r="AGA151" s="1028"/>
      <c r="AGB151" s="1028"/>
      <c r="AGC151" s="1028"/>
      <c r="AGD151" s="1028"/>
      <c r="AGE151" s="1028"/>
      <c r="AGF151" s="1028"/>
      <c r="AGG151" s="1028"/>
      <c r="AGH151" s="1028"/>
      <c r="AGI151" s="1028"/>
      <c r="AGJ151" s="1028"/>
      <c r="AGK151" s="1028"/>
      <c r="AGL151" s="1028"/>
      <c r="AGM151" s="1028"/>
      <c r="AGN151" s="1028"/>
      <c r="AGO151" s="1028"/>
      <c r="AGP151" s="1028"/>
      <c r="AGQ151" s="1028"/>
      <c r="AGR151" s="1028"/>
      <c r="AGS151" s="1028"/>
      <c r="AGT151" s="1028"/>
      <c r="AGU151" s="1028"/>
      <c r="AGV151" s="1028"/>
      <c r="AGW151" s="1028"/>
      <c r="AGX151" s="1028"/>
      <c r="AGY151" s="1028"/>
      <c r="AGZ151" s="1028"/>
      <c r="AHA151" s="1028"/>
      <c r="AHB151" s="1028"/>
      <c r="AHC151" s="1028"/>
      <c r="AHD151" s="1028"/>
      <c r="AHE151" s="1028"/>
      <c r="AHF151" s="1028"/>
      <c r="AHG151" s="1028"/>
      <c r="AHH151" s="1028"/>
      <c r="AHI151" s="1028"/>
      <c r="AHJ151" s="1028"/>
      <c r="AHK151" s="1028"/>
      <c r="AHL151" s="1028"/>
      <c r="AHM151" s="1028"/>
      <c r="AHN151" s="1028"/>
      <c r="AHO151" s="1028"/>
      <c r="AHP151" s="1028"/>
      <c r="AHQ151" s="1028"/>
      <c r="AHR151" s="1028"/>
      <c r="AHS151" s="1028"/>
      <c r="AHT151" s="1028"/>
      <c r="AHU151" s="1028"/>
      <c r="AHV151" s="1028"/>
      <c r="AHW151" s="1028"/>
      <c r="AHX151" s="1028"/>
      <c r="AHY151" s="1028"/>
      <c r="AHZ151" s="1028"/>
      <c r="AIA151" s="1028"/>
      <c r="AIB151" s="1028"/>
      <c r="AIC151" s="1028"/>
      <c r="AID151" s="1028"/>
      <c r="AIE151" s="1028"/>
      <c r="AIF151" s="1028"/>
      <c r="AIG151" s="1028"/>
      <c r="AIH151" s="1028"/>
      <c r="AII151" s="1028"/>
      <c r="AIJ151" s="1028"/>
      <c r="AIK151" s="1028"/>
      <c r="AIL151" s="1028"/>
      <c r="AIM151" s="1028"/>
      <c r="AIN151" s="1028"/>
      <c r="AIO151" s="1028"/>
      <c r="AIP151" s="1028"/>
      <c r="AIQ151" s="1028"/>
      <c r="AIR151" s="1028"/>
      <c r="AIS151" s="1028"/>
      <c r="AIT151" s="1028"/>
      <c r="AIU151" s="1028"/>
      <c r="AIV151" s="1028"/>
      <c r="AIW151" s="1028"/>
      <c r="AIX151" s="1028"/>
      <c r="AIY151" s="1028"/>
      <c r="AIZ151" s="1028"/>
      <c r="AJA151" s="1028"/>
      <c r="AJB151" s="1028"/>
      <c r="AJC151" s="1028"/>
      <c r="AJD151" s="1028"/>
      <c r="AJE151" s="1028"/>
      <c r="AJF151" s="1028"/>
      <c r="AJG151" s="1028"/>
      <c r="AJH151" s="1028"/>
      <c r="AJI151" s="1028"/>
      <c r="AJJ151" s="1028"/>
      <c r="AJK151" s="1028"/>
      <c r="AJL151" s="1028"/>
      <c r="AJM151" s="1028"/>
      <c r="AJN151" s="1028"/>
      <c r="AJO151" s="1028"/>
      <c r="AJP151" s="1028"/>
      <c r="AJQ151" s="1028"/>
      <c r="AJR151" s="1028"/>
      <c r="AJS151" s="1028"/>
      <c r="AJT151" s="1028"/>
      <c r="AJU151" s="1028"/>
      <c r="AJV151" s="1028"/>
      <c r="AJW151" s="1028"/>
      <c r="AJX151" s="1028"/>
      <c r="AJY151" s="1028"/>
      <c r="AJZ151" s="1028"/>
      <c r="AKA151" s="1028"/>
      <c r="AKB151" s="1028"/>
      <c r="AKC151" s="1028"/>
      <c r="AKD151" s="1028"/>
      <c r="AKE151" s="1028"/>
      <c r="AKF151" s="1028"/>
      <c r="AKG151" s="1028"/>
      <c r="AKH151" s="1028"/>
      <c r="AKI151" s="1028"/>
      <c r="AKJ151" s="1028"/>
      <c r="AKK151" s="1028"/>
      <c r="AKL151" s="1028"/>
      <c r="AKM151" s="1028"/>
      <c r="AKN151" s="1028"/>
      <c r="AKO151" s="1028"/>
      <c r="AKP151" s="1028"/>
      <c r="AKQ151" s="1028"/>
      <c r="AKR151" s="1028"/>
      <c r="AKS151" s="1028"/>
      <c r="AKT151" s="1028"/>
      <c r="AKU151" s="1028"/>
      <c r="AKV151" s="1028"/>
      <c r="AKW151" s="1028"/>
      <c r="AKX151" s="1028"/>
      <c r="AKY151" s="1028"/>
      <c r="AKZ151" s="1028"/>
      <c r="ALA151" s="1028"/>
      <c r="ALB151" s="1028"/>
      <c r="ALC151" s="1028"/>
      <c r="ALD151" s="1028"/>
      <c r="ALE151" s="1028"/>
      <c r="ALF151" s="1028"/>
      <c r="ALG151" s="1028"/>
      <c r="ALH151" s="1028"/>
      <c r="ALI151" s="1028"/>
      <c r="ALJ151" s="1028"/>
      <c r="ALK151" s="1028"/>
      <c r="ALL151" s="1028"/>
      <c r="ALM151" s="1028"/>
      <c r="ALN151" s="1028"/>
      <c r="ALO151" s="1028"/>
      <c r="ALP151" s="1028"/>
      <c r="ALQ151" s="1028"/>
      <c r="ALR151" s="1028"/>
      <c r="ALS151" s="1028"/>
      <c r="ALT151" s="1028"/>
      <c r="ALU151" s="1028"/>
      <c r="ALV151" s="1028"/>
      <c r="ALW151" s="1028"/>
      <c r="ALX151" s="1028"/>
      <c r="ALY151" s="1028"/>
      <c r="ALZ151" s="1028"/>
      <c r="AMA151" s="1028"/>
      <c r="AMB151" s="1028"/>
      <c r="AMC151" s="1028"/>
      <c r="AMD151" s="1028"/>
      <c r="AME151" s="1028"/>
      <c r="AMF151" s="1028"/>
      <c r="AMG151" s="1028"/>
      <c r="AMH151" s="1028"/>
      <c r="AMI151" s="1028"/>
      <c r="AMJ151" s="1028"/>
      <c r="AMK151" s="1028"/>
      <c r="AML151" s="1028"/>
      <c r="AMM151" s="1028"/>
      <c r="AMN151" s="1028"/>
      <c r="AMO151" s="1028"/>
      <c r="AMP151" s="1028"/>
      <c r="AMQ151" s="1028"/>
      <c r="AMR151" s="1028"/>
      <c r="AMS151" s="1028"/>
      <c r="AMT151" s="1028"/>
      <c r="AMU151" s="1028"/>
      <c r="AMV151" s="1028"/>
      <c r="AMW151" s="1028"/>
      <c r="AMX151" s="1028"/>
      <c r="AMY151" s="1028"/>
      <c r="AMZ151" s="1028"/>
      <c r="ANA151" s="1028"/>
      <c r="ANB151" s="1028"/>
      <c r="ANC151" s="1028"/>
      <c r="AND151" s="1028"/>
      <c r="ANE151" s="1028"/>
      <c r="ANF151" s="1028"/>
      <c r="ANG151" s="1028"/>
      <c r="ANH151" s="1028"/>
      <c r="ANI151" s="1028"/>
      <c r="ANJ151" s="1028"/>
      <c r="ANK151" s="1028"/>
      <c r="ANL151" s="1028"/>
      <c r="ANM151" s="1028"/>
      <c r="ANN151" s="1028"/>
      <c r="ANO151" s="1028"/>
      <c r="ANP151" s="1028"/>
      <c r="ANQ151" s="1028"/>
      <c r="ANR151" s="1028"/>
      <c r="ANS151" s="1028"/>
      <c r="ANT151" s="1028"/>
      <c r="ANU151" s="1028"/>
      <c r="ANV151" s="1028"/>
      <c r="ANW151" s="1028"/>
      <c r="ANX151" s="1028"/>
      <c r="ANY151" s="1028"/>
      <c r="ANZ151" s="1028"/>
      <c r="AOA151" s="1028"/>
      <c r="AOB151" s="1028"/>
      <c r="AOC151" s="1028"/>
      <c r="AOD151" s="1028"/>
      <c r="AOE151" s="1028"/>
      <c r="AOF151" s="1028"/>
      <c r="AOG151" s="1028"/>
      <c r="AOH151" s="1028"/>
      <c r="AOI151" s="1028"/>
      <c r="AOJ151" s="1028"/>
      <c r="AOK151" s="1028"/>
      <c r="AOL151" s="1028"/>
      <c r="AOM151" s="1028"/>
      <c r="AON151" s="1028"/>
      <c r="AOO151" s="1028"/>
      <c r="AOP151" s="1028"/>
      <c r="AOQ151" s="1028"/>
      <c r="AOR151" s="1028"/>
      <c r="AOS151" s="1028"/>
      <c r="AOT151" s="1028"/>
      <c r="AOU151" s="1028"/>
      <c r="AOV151" s="1028"/>
      <c r="AOW151" s="1028"/>
      <c r="AOX151" s="1028"/>
      <c r="AOY151" s="1028"/>
      <c r="AOZ151" s="1028"/>
      <c r="APA151" s="1028"/>
      <c r="APB151" s="1028"/>
      <c r="APC151" s="1028"/>
      <c r="APD151" s="1028"/>
      <c r="APE151" s="1028"/>
      <c r="APF151" s="1028"/>
      <c r="APG151" s="1028"/>
      <c r="APH151" s="1028"/>
      <c r="API151" s="1028"/>
      <c r="APJ151" s="1028"/>
      <c r="APK151" s="1028"/>
      <c r="APL151" s="1028"/>
      <c r="APM151" s="1028"/>
      <c r="APN151" s="1028"/>
      <c r="APO151" s="1028"/>
      <c r="APP151" s="1028"/>
      <c r="APQ151" s="1028"/>
      <c r="APR151" s="1028"/>
      <c r="APS151" s="1028"/>
      <c r="APT151" s="1028"/>
      <c r="APU151" s="1028"/>
      <c r="APV151" s="1028"/>
      <c r="APW151" s="1028"/>
      <c r="APX151" s="1028"/>
      <c r="APY151" s="1028"/>
      <c r="APZ151" s="1028"/>
      <c r="AQA151" s="1028"/>
      <c r="AQB151" s="1028"/>
      <c r="AQC151" s="1028"/>
      <c r="AQD151" s="1028"/>
      <c r="AQE151" s="1028"/>
      <c r="AQF151" s="1028"/>
      <c r="AQG151" s="1028"/>
      <c r="AQH151" s="1028"/>
      <c r="AQI151" s="1028"/>
      <c r="AQJ151" s="1028"/>
      <c r="AQK151" s="1028"/>
      <c r="AQL151" s="1028"/>
      <c r="AQM151" s="1028"/>
      <c r="AQN151" s="1028"/>
      <c r="AQO151" s="1028"/>
      <c r="AQP151" s="1028"/>
      <c r="AQQ151" s="1028"/>
      <c r="AQR151" s="1028"/>
      <c r="AQS151" s="1028"/>
      <c r="AQT151" s="1028"/>
      <c r="AQU151" s="1028"/>
      <c r="AQV151" s="1028"/>
      <c r="AQW151" s="1028"/>
      <c r="AQX151" s="1028"/>
      <c r="AQY151" s="1028"/>
      <c r="AQZ151" s="1028"/>
      <c r="ARA151" s="1028"/>
      <c r="ARB151" s="1028"/>
      <c r="ARC151" s="1028"/>
      <c r="ARD151" s="1028"/>
      <c r="ARE151" s="1028"/>
      <c r="ARF151" s="1028"/>
      <c r="ARG151" s="1028"/>
      <c r="ARH151" s="1028"/>
      <c r="ARI151" s="1028"/>
      <c r="ARJ151" s="1028"/>
      <c r="ARK151" s="1028"/>
      <c r="ARL151" s="1028"/>
      <c r="ARM151" s="1028"/>
      <c r="ARN151" s="1028"/>
      <c r="ARO151" s="1028"/>
      <c r="ARP151" s="1028"/>
      <c r="ARQ151" s="1028"/>
      <c r="ARR151" s="1028"/>
      <c r="ARS151" s="1028"/>
      <c r="ART151" s="1028"/>
      <c r="ARU151" s="1028"/>
      <c r="ARV151" s="1028"/>
      <c r="ARW151" s="1028"/>
      <c r="ARX151" s="1028"/>
      <c r="ARY151" s="1028"/>
      <c r="ARZ151" s="1028"/>
      <c r="ASA151" s="1028"/>
      <c r="ASB151" s="1028"/>
      <c r="ASC151" s="1028"/>
      <c r="ASD151" s="1028"/>
      <c r="ASE151" s="1028"/>
      <c r="ASF151" s="1028"/>
      <c r="ASG151" s="1028"/>
      <c r="ASH151" s="1028"/>
      <c r="ASI151" s="1028"/>
      <c r="ASJ151" s="1028"/>
      <c r="ASK151" s="1028"/>
      <c r="ASL151" s="1028"/>
      <c r="ASM151" s="1028"/>
      <c r="ASN151" s="1028"/>
      <c r="ASO151" s="1028"/>
      <c r="ASP151" s="1028"/>
      <c r="ASQ151" s="1028"/>
      <c r="ASR151" s="1028"/>
      <c r="ASS151" s="1028"/>
      <c r="AST151" s="1028"/>
      <c r="ASU151" s="1028"/>
      <c r="ASV151" s="1028"/>
      <c r="ASW151" s="1028"/>
      <c r="ASX151" s="1028"/>
      <c r="ASY151" s="1028"/>
      <c r="ASZ151" s="1028"/>
      <c r="ATA151" s="1028"/>
      <c r="ATB151" s="1028"/>
      <c r="ATC151" s="1028"/>
      <c r="ATD151" s="1028"/>
      <c r="ATE151" s="1028"/>
      <c r="ATF151" s="1028"/>
      <c r="ATG151" s="1028"/>
      <c r="ATH151" s="1028"/>
      <c r="ATI151" s="1028"/>
      <c r="ATJ151" s="1028"/>
      <c r="ATK151" s="1028"/>
      <c r="ATL151" s="1028"/>
      <c r="ATM151" s="1028"/>
      <c r="ATN151" s="1028"/>
      <c r="ATO151" s="1028"/>
      <c r="ATP151" s="1028"/>
      <c r="ATQ151" s="1028"/>
      <c r="ATR151" s="1028"/>
      <c r="ATS151" s="1028"/>
      <c r="ATT151" s="1028"/>
      <c r="ATU151" s="1028"/>
      <c r="ATV151" s="1028"/>
      <c r="ATW151" s="1028"/>
      <c r="ATX151" s="1028"/>
      <c r="ATY151" s="1028"/>
      <c r="ATZ151" s="1028"/>
      <c r="AUA151" s="1028"/>
      <c r="AUB151" s="1028"/>
      <c r="AUC151" s="1028"/>
      <c r="AUD151" s="1028"/>
      <c r="AUE151" s="1028"/>
      <c r="AUF151" s="1028"/>
      <c r="AUG151" s="1028"/>
      <c r="AUH151" s="1028"/>
      <c r="AUI151" s="1028"/>
      <c r="AUJ151" s="1028"/>
      <c r="AUK151" s="1028"/>
      <c r="AUL151" s="1028"/>
      <c r="AUM151" s="1028"/>
      <c r="AUN151" s="1028"/>
      <c r="AUO151" s="1028"/>
      <c r="AUP151" s="1028"/>
      <c r="AUQ151" s="1028"/>
      <c r="AUR151" s="1028"/>
      <c r="AUS151" s="1028"/>
      <c r="AUT151" s="1028"/>
      <c r="AUU151" s="1028"/>
      <c r="AUV151" s="1028"/>
      <c r="AUW151" s="1028"/>
      <c r="AUX151" s="1028"/>
      <c r="AUY151" s="1028"/>
      <c r="AUZ151" s="1028"/>
      <c r="AVA151" s="1028"/>
      <c r="AVB151" s="1028"/>
      <c r="AVC151" s="1028"/>
      <c r="AVD151" s="1028"/>
      <c r="AVE151" s="1028"/>
      <c r="AVF151" s="1028"/>
      <c r="AVG151" s="1028"/>
      <c r="AVH151" s="1028"/>
      <c r="AVI151" s="1028"/>
      <c r="AVJ151" s="1028"/>
      <c r="AVK151" s="1028"/>
      <c r="AVL151" s="1028"/>
      <c r="AVM151" s="1028"/>
      <c r="AVN151" s="1028"/>
      <c r="AVO151" s="1028"/>
      <c r="AVP151" s="1028"/>
      <c r="AVQ151" s="1028"/>
      <c r="AVR151" s="1028"/>
      <c r="AVS151" s="1028"/>
      <c r="AVT151" s="1028"/>
      <c r="AVU151" s="1028"/>
      <c r="AVV151" s="1028"/>
      <c r="AVW151" s="1028"/>
      <c r="AVX151" s="1028"/>
      <c r="AVY151" s="1028"/>
      <c r="AVZ151" s="1028"/>
      <c r="AWA151" s="1028"/>
      <c r="AWB151" s="1028"/>
      <c r="AWC151" s="1028"/>
      <c r="AWD151" s="1028"/>
      <c r="AWE151" s="1028"/>
      <c r="AWF151" s="1028"/>
      <c r="AWG151" s="1028"/>
      <c r="AWH151" s="1028"/>
      <c r="AWI151" s="1028"/>
      <c r="AWJ151" s="1028"/>
      <c r="AWK151" s="1028"/>
      <c r="AWL151" s="1028"/>
      <c r="AWM151" s="1028"/>
      <c r="AWN151" s="1028"/>
      <c r="AWO151" s="1028"/>
      <c r="AWP151" s="1028"/>
      <c r="AWQ151" s="1028"/>
      <c r="AWR151" s="1028"/>
      <c r="AWS151" s="1028"/>
      <c r="AWT151" s="1028"/>
      <c r="AWU151" s="1028"/>
      <c r="AWV151" s="1028"/>
      <c r="AWW151" s="1028"/>
      <c r="AWX151" s="1028"/>
      <c r="AWY151" s="1028"/>
      <c r="AWZ151" s="1028"/>
      <c r="AXA151" s="1028"/>
      <c r="AXB151" s="1028"/>
      <c r="AXC151" s="1028"/>
      <c r="AXD151" s="1028"/>
      <c r="AXE151" s="1028"/>
      <c r="AXF151" s="1028"/>
      <c r="AXG151" s="1028"/>
      <c r="AXH151" s="1028"/>
      <c r="AXI151" s="1028"/>
      <c r="AXJ151" s="1028"/>
      <c r="AXK151" s="1028"/>
      <c r="AXL151" s="1028"/>
      <c r="AXM151" s="1028"/>
      <c r="AXN151" s="1028"/>
      <c r="AXO151" s="1028"/>
      <c r="AXP151" s="1028"/>
      <c r="AXQ151" s="1028"/>
      <c r="AXR151" s="1028"/>
      <c r="AXS151" s="1028"/>
      <c r="AXT151" s="1028"/>
      <c r="AXU151" s="1028"/>
      <c r="AXV151" s="1028"/>
      <c r="AXW151" s="1028"/>
      <c r="AXX151" s="1028"/>
      <c r="AXY151" s="1028"/>
      <c r="AXZ151" s="1028"/>
      <c r="AYA151" s="1028"/>
      <c r="AYB151" s="1028"/>
      <c r="AYC151" s="1028"/>
      <c r="AYD151" s="1028"/>
      <c r="AYE151" s="1028"/>
      <c r="AYF151" s="1028"/>
      <c r="AYG151" s="1028"/>
      <c r="AYH151" s="1028"/>
      <c r="AYI151" s="1028"/>
      <c r="AYJ151" s="1028"/>
      <c r="AYK151" s="1028"/>
      <c r="AYL151" s="1028"/>
      <c r="AYM151" s="1028"/>
      <c r="AYN151" s="1028"/>
      <c r="AYO151" s="1028"/>
      <c r="AYP151" s="1028"/>
      <c r="AYQ151" s="1028"/>
      <c r="AYR151" s="1028"/>
      <c r="AYS151" s="1028"/>
      <c r="AYT151" s="1028"/>
      <c r="AYU151" s="1028"/>
      <c r="AYV151" s="1028"/>
      <c r="AYW151" s="1028"/>
      <c r="AYX151" s="1028"/>
      <c r="AYY151" s="1028"/>
      <c r="AYZ151" s="1028"/>
      <c r="AZA151" s="1028"/>
      <c r="AZB151" s="1028"/>
      <c r="AZC151" s="1028"/>
      <c r="AZD151" s="1028"/>
      <c r="AZE151" s="1028"/>
      <c r="AZF151" s="1028"/>
      <c r="AZG151" s="1028"/>
      <c r="AZH151" s="1028"/>
      <c r="AZI151" s="1028"/>
      <c r="AZJ151" s="1028"/>
      <c r="AZK151" s="1028"/>
      <c r="AZL151" s="1028"/>
      <c r="AZM151" s="1028"/>
      <c r="AZN151" s="1028"/>
      <c r="AZO151" s="1028"/>
      <c r="AZP151" s="1028"/>
      <c r="AZQ151" s="1028"/>
      <c r="AZR151" s="1028"/>
      <c r="AZS151" s="1028"/>
      <c r="AZT151" s="1028"/>
      <c r="AZU151" s="1028"/>
      <c r="AZV151" s="1028"/>
      <c r="AZW151" s="1028"/>
      <c r="AZX151" s="1028"/>
      <c r="AZY151" s="1028"/>
      <c r="AZZ151" s="1028"/>
      <c r="BAA151" s="1028"/>
      <c r="BAB151" s="1028"/>
      <c r="BAC151" s="1028"/>
      <c r="BAD151" s="1028"/>
      <c r="BAE151" s="1028"/>
      <c r="BAF151" s="1028"/>
      <c r="BAG151" s="1028"/>
      <c r="BAH151" s="1028"/>
      <c r="BAI151" s="1028"/>
      <c r="BAJ151" s="1028"/>
      <c r="BAK151" s="1028"/>
      <c r="BAL151" s="1028"/>
      <c r="BAM151" s="1028"/>
      <c r="BAN151" s="1028"/>
      <c r="BAO151" s="1028"/>
      <c r="BAP151" s="1028"/>
      <c r="BAQ151" s="1028"/>
      <c r="BAR151" s="1028"/>
      <c r="BAS151" s="1028"/>
      <c r="BAT151" s="1028"/>
      <c r="BAU151" s="1028"/>
      <c r="BAV151" s="1028"/>
      <c r="BAW151" s="1028"/>
      <c r="BAX151" s="1028"/>
      <c r="BAY151" s="1028"/>
      <c r="BAZ151" s="1028"/>
      <c r="BBA151" s="1028"/>
      <c r="BBB151" s="1028"/>
      <c r="BBC151" s="1028"/>
      <c r="BBD151" s="1028"/>
      <c r="BBE151" s="1028"/>
      <c r="BBF151" s="1028"/>
      <c r="BBG151" s="1028"/>
      <c r="BBH151" s="1028"/>
      <c r="BBI151" s="1028"/>
      <c r="BBJ151" s="1028"/>
      <c r="BBK151" s="1028"/>
      <c r="BBL151" s="1028"/>
      <c r="BBM151" s="1028"/>
      <c r="BBN151" s="1028"/>
      <c r="BBO151" s="1028"/>
      <c r="BBP151" s="1028"/>
      <c r="BBQ151" s="1028"/>
      <c r="BBR151" s="1028"/>
      <c r="BBS151" s="1028"/>
      <c r="BBT151" s="1028"/>
      <c r="BBU151" s="1028"/>
      <c r="BBV151" s="1028"/>
      <c r="BBW151" s="1028"/>
      <c r="BBX151" s="1028"/>
      <c r="BBY151" s="1028"/>
      <c r="BBZ151" s="1028"/>
      <c r="BCA151" s="1028"/>
      <c r="BCB151" s="1028"/>
      <c r="BCC151" s="1028"/>
      <c r="BCD151" s="1028"/>
      <c r="BCE151" s="1028"/>
      <c r="BCF151" s="1028"/>
      <c r="BCG151" s="1028"/>
      <c r="BCH151" s="1028"/>
      <c r="BCI151" s="1028"/>
      <c r="BCJ151" s="1028"/>
      <c r="BCK151" s="1028"/>
      <c r="BCL151" s="1028"/>
      <c r="BCM151" s="1028"/>
      <c r="BCN151" s="1028"/>
      <c r="BCO151" s="1028"/>
      <c r="BCP151" s="1028"/>
      <c r="BCQ151" s="1028"/>
      <c r="BCR151" s="1028"/>
      <c r="BCS151" s="1028"/>
      <c r="BCT151" s="1028"/>
      <c r="BCU151" s="1028"/>
      <c r="BCV151" s="1028"/>
      <c r="BCW151" s="1028"/>
      <c r="BCX151" s="1028"/>
      <c r="BCY151" s="1028"/>
      <c r="BCZ151" s="1028"/>
      <c r="BDA151" s="1028"/>
      <c r="BDB151" s="1028"/>
      <c r="BDC151" s="1028"/>
      <c r="BDD151" s="1028"/>
      <c r="BDE151" s="1028"/>
      <c r="BDF151" s="1028"/>
      <c r="BDG151" s="1028"/>
      <c r="BDH151" s="1028"/>
      <c r="BDI151" s="1028"/>
      <c r="BDJ151" s="1028"/>
      <c r="BDK151" s="1028"/>
      <c r="BDL151" s="1028"/>
      <c r="BDM151" s="1028"/>
      <c r="BDN151" s="1028"/>
      <c r="BDO151" s="1028"/>
      <c r="BDP151" s="1028"/>
      <c r="BDQ151" s="1028"/>
      <c r="BDR151" s="1028"/>
      <c r="BDS151" s="1028"/>
      <c r="BDT151" s="1028"/>
      <c r="BDU151" s="1028"/>
      <c r="BDV151" s="1028"/>
      <c r="BDW151" s="1028"/>
      <c r="BDX151" s="1028"/>
      <c r="BDY151" s="1028"/>
      <c r="BDZ151" s="1028"/>
      <c r="BEA151" s="1028"/>
      <c r="BEB151" s="1028"/>
      <c r="BEC151" s="1028"/>
      <c r="BED151" s="1028"/>
      <c r="BEE151" s="1028"/>
      <c r="BEF151" s="1028"/>
      <c r="BEG151" s="1028"/>
      <c r="BEH151" s="1028"/>
      <c r="BEI151" s="1028"/>
      <c r="BEJ151" s="1028"/>
      <c r="BEK151" s="1028"/>
      <c r="BEL151" s="1028"/>
      <c r="BEM151" s="1028"/>
      <c r="BEN151" s="1028"/>
      <c r="BEO151" s="1028"/>
      <c r="BEP151" s="1028"/>
      <c r="BEQ151" s="1028"/>
      <c r="BER151" s="1028"/>
      <c r="BES151" s="1028"/>
      <c r="BET151" s="1028"/>
      <c r="BEU151" s="1028"/>
      <c r="BEV151" s="1028"/>
      <c r="BEW151" s="1028"/>
      <c r="BEX151" s="1028"/>
      <c r="BEY151" s="1028"/>
      <c r="BEZ151" s="1028"/>
      <c r="BFA151" s="1028"/>
      <c r="BFB151" s="1028"/>
      <c r="BFC151" s="1028"/>
      <c r="BFD151" s="1028"/>
      <c r="BFE151" s="1028"/>
      <c r="BFF151" s="1028"/>
      <c r="BFG151" s="1028"/>
      <c r="BFH151" s="1028"/>
      <c r="BFI151" s="1028"/>
      <c r="BFJ151" s="1028"/>
      <c r="BFK151" s="1028"/>
      <c r="BFL151" s="1028"/>
      <c r="BFM151" s="1028"/>
      <c r="BFN151" s="1028"/>
      <c r="BFO151" s="1028"/>
      <c r="BFP151" s="1028"/>
      <c r="BFQ151" s="1028"/>
      <c r="BFR151" s="1028"/>
      <c r="BFS151" s="1028"/>
      <c r="BFT151" s="1028"/>
      <c r="BFU151" s="1028"/>
      <c r="BFV151" s="1028"/>
      <c r="BFW151" s="1028"/>
      <c r="BFX151" s="1028"/>
      <c r="BFY151" s="1028"/>
      <c r="BFZ151" s="1028"/>
      <c r="BGA151" s="1028"/>
      <c r="BGB151" s="1028"/>
      <c r="BGC151" s="1028"/>
      <c r="BGD151" s="1028"/>
      <c r="BGE151" s="1028"/>
      <c r="BGF151" s="1028"/>
      <c r="BGG151" s="1028"/>
      <c r="BGH151" s="1028"/>
      <c r="BGI151" s="1028"/>
      <c r="BGJ151" s="1028"/>
      <c r="BGK151" s="1028"/>
      <c r="BGL151" s="1028"/>
      <c r="BGM151" s="1028"/>
      <c r="BGN151" s="1028"/>
      <c r="BGO151" s="1028"/>
      <c r="BGP151" s="1028"/>
      <c r="BGQ151" s="1028"/>
      <c r="BGR151" s="1028"/>
      <c r="BGS151" s="1028"/>
      <c r="BGT151" s="1028"/>
      <c r="BGU151" s="1028"/>
      <c r="BGV151" s="1028"/>
      <c r="BGW151" s="1028"/>
      <c r="BGX151" s="1028"/>
      <c r="BGY151" s="1028"/>
      <c r="BGZ151" s="1028"/>
      <c r="BHA151" s="1028"/>
      <c r="BHB151" s="1028"/>
      <c r="BHC151" s="1028"/>
      <c r="BHD151" s="1028"/>
      <c r="BHE151" s="1028"/>
      <c r="BHF151" s="1028"/>
      <c r="BHG151" s="1028"/>
      <c r="BHH151" s="1028"/>
      <c r="BHI151" s="1028"/>
      <c r="BHJ151" s="1028"/>
      <c r="BHK151" s="1028"/>
      <c r="BHL151" s="1028"/>
      <c r="BHM151" s="1028"/>
      <c r="BHN151" s="1028"/>
      <c r="BHO151" s="1028"/>
      <c r="BHP151" s="1028"/>
      <c r="BHQ151" s="1028"/>
      <c r="BHR151" s="1028"/>
      <c r="BHS151" s="1028"/>
      <c r="BHT151" s="1028"/>
      <c r="BHU151" s="1028"/>
      <c r="BHV151" s="1028"/>
      <c r="BHW151" s="1028"/>
      <c r="BHX151" s="1028"/>
      <c r="BHY151" s="1028"/>
      <c r="BHZ151" s="1028"/>
      <c r="BIA151" s="1028"/>
      <c r="BIB151" s="1028"/>
      <c r="BIC151" s="1028"/>
      <c r="BID151" s="1028"/>
      <c r="BIE151" s="1028"/>
      <c r="BIF151" s="1028"/>
      <c r="BIG151" s="1028"/>
      <c r="BIH151" s="1028"/>
      <c r="BII151" s="1028"/>
      <c r="BIJ151" s="1028"/>
      <c r="BIK151" s="1028"/>
      <c r="BIL151" s="1028"/>
      <c r="BIM151" s="1028"/>
      <c r="BIN151" s="1028"/>
      <c r="BIO151" s="1028"/>
      <c r="BIP151" s="1028"/>
      <c r="BIQ151" s="1028"/>
      <c r="BIR151" s="1028"/>
      <c r="BIS151" s="1028"/>
      <c r="BIT151" s="1028"/>
      <c r="BIU151" s="1028"/>
      <c r="BIV151" s="1028"/>
      <c r="BIW151" s="1028"/>
      <c r="BIX151" s="1028"/>
      <c r="BIY151" s="1028"/>
      <c r="BIZ151" s="1028"/>
      <c r="BJA151" s="1028"/>
      <c r="BJB151" s="1028"/>
      <c r="BJC151" s="1028"/>
      <c r="BJD151" s="1028"/>
      <c r="BJE151" s="1028"/>
      <c r="BJF151" s="1028"/>
      <c r="BJG151" s="1028"/>
      <c r="BJH151" s="1028"/>
      <c r="BJI151" s="1028"/>
      <c r="BJJ151" s="1028"/>
      <c r="BJK151" s="1028"/>
      <c r="BJL151" s="1028"/>
      <c r="BJM151" s="1028"/>
      <c r="BJN151" s="1028"/>
      <c r="BJO151" s="1028"/>
      <c r="BJP151" s="1028"/>
      <c r="BJQ151" s="1028"/>
      <c r="BJR151" s="1028"/>
      <c r="BJS151" s="1028"/>
      <c r="BJT151" s="1028"/>
      <c r="BJU151" s="1028"/>
      <c r="BJV151" s="1028"/>
      <c r="BJW151" s="1028"/>
      <c r="BJX151" s="1028"/>
      <c r="BJY151" s="1028"/>
      <c r="BJZ151" s="1028"/>
      <c r="BKA151" s="1028"/>
      <c r="BKB151" s="1028"/>
      <c r="BKC151" s="1028"/>
      <c r="BKD151" s="1028"/>
      <c r="BKE151" s="1028"/>
      <c r="BKF151" s="1028"/>
      <c r="BKG151" s="1028"/>
      <c r="BKH151" s="1028"/>
      <c r="BKI151" s="1028"/>
      <c r="BKJ151" s="1028"/>
      <c r="BKK151" s="1028"/>
      <c r="BKL151" s="1028"/>
      <c r="BKM151" s="1028"/>
      <c r="BKN151" s="1028"/>
      <c r="BKO151" s="1028"/>
      <c r="BKP151" s="1028"/>
      <c r="BKQ151" s="1028"/>
      <c r="BKR151" s="1028"/>
      <c r="BKS151" s="1028"/>
      <c r="BKT151" s="1028"/>
      <c r="BKU151" s="1028"/>
      <c r="BKV151" s="1028"/>
      <c r="BKW151" s="1028"/>
      <c r="BKX151" s="1028"/>
      <c r="BKY151" s="1028"/>
      <c r="BKZ151" s="1028"/>
      <c r="BLA151" s="1028"/>
      <c r="BLB151" s="1028"/>
      <c r="BLC151" s="1028"/>
      <c r="BLD151" s="1028"/>
      <c r="BLE151" s="1028"/>
      <c r="BLF151" s="1028"/>
      <c r="BLG151" s="1028"/>
      <c r="BLH151" s="1028"/>
      <c r="BLI151" s="1028"/>
      <c r="BLJ151" s="1028"/>
      <c r="BLK151" s="1028"/>
      <c r="BLL151" s="1028"/>
      <c r="BLM151" s="1028"/>
      <c r="BLN151" s="1028"/>
      <c r="BLO151" s="1028"/>
      <c r="BLP151" s="1028"/>
      <c r="BLQ151" s="1028"/>
      <c r="BLR151" s="1028"/>
      <c r="BLS151" s="1028"/>
      <c r="BLT151" s="1028"/>
      <c r="BLU151" s="1028"/>
      <c r="BLV151" s="1028"/>
      <c r="BLW151" s="1028"/>
      <c r="BLX151" s="1028"/>
      <c r="BLY151" s="1028"/>
      <c r="BLZ151" s="1028"/>
      <c r="BMA151" s="1028"/>
      <c r="BMB151" s="1028"/>
      <c r="BMC151" s="1028"/>
      <c r="BMD151" s="1028"/>
      <c r="BME151" s="1028"/>
      <c r="BMF151" s="1028"/>
      <c r="BMG151" s="1028"/>
      <c r="BMH151" s="1028"/>
      <c r="BMI151" s="1028"/>
      <c r="BMJ151" s="1028"/>
      <c r="BMK151" s="1028"/>
      <c r="BML151" s="1028"/>
      <c r="BMM151" s="1028"/>
      <c r="BMN151" s="1028"/>
      <c r="BMO151" s="1028"/>
      <c r="BMP151" s="1028"/>
      <c r="BMQ151" s="1028"/>
      <c r="BMR151" s="1028"/>
      <c r="BMS151" s="1028"/>
      <c r="BMT151" s="1028"/>
      <c r="BMU151" s="1028"/>
      <c r="BMV151" s="1028"/>
      <c r="BMW151" s="1028"/>
      <c r="BMX151" s="1028"/>
      <c r="BMY151" s="1028"/>
      <c r="BMZ151" s="1028"/>
      <c r="BNA151" s="1028"/>
      <c r="BNB151" s="1028"/>
      <c r="BNC151" s="1028"/>
      <c r="BND151" s="1028"/>
      <c r="BNE151" s="1028"/>
      <c r="BNF151" s="1028"/>
      <c r="BNG151" s="1028"/>
      <c r="BNH151" s="1028"/>
      <c r="BNI151" s="1028"/>
      <c r="BNJ151" s="1028"/>
      <c r="BNK151" s="1028"/>
      <c r="BNL151" s="1028"/>
      <c r="BNM151" s="1028"/>
      <c r="BNN151" s="1028"/>
      <c r="BNO151" s="1028"/>
      <c r="BNP151" s="1028"/>
      <c r="BNQ151" s="1028"/>
      <c r="BNR151" s="1028"/>
      <c r="BNS151" s="1028"/>
      <c r="BNT151" s="1028"/>
      <c r="BNU151" s="1028"/>
      <c r="BNV151" s="1028"/>
      <c r="BNW151" s="1028"/>
      <c r="BNX151" s="1028"/>
      <c r="BNY151" s="1028"/>
      <c r="BNZ151" s="1028"/>
      <c r="BOA151" s="1028"/>
      <c r="BOB151" s="1028"/>
      <c r="BOC151" s="1028"/>
      <c r="BOD151" s="1028"/>
      <c r="BOE151" s="1028"/>
      <c r="BOF151" s="1028"/>
      <c r="BOG151" s="1028"/>
      <c r="BOH151" s="1028"/>
      <c r="BOI151" s="1028"/>
      <c r="BOJ151" s="1028"/>
      <c r="BOK151" s="1028"/>
      <c r="BOL151" s="1028"/>
      <c r="BOM151" s="1028"/>
      <c r="BON151" s="1028"/>
      <c r="BOO151" s="1028"/>
      <c r="BOP151" s="1028"/>
      <c r="BOQ151" s="1028"/>
      <c r="BOR151" s="1028"/>
      <c r="BOS151" s="1028"/>
      <c r="BOT151" s="1028"/>
      <c r="BOU151" s="1028"/>
      <c r="BOV151" s="1028"/>
      <c r="BOW151" s="1028"/>
      <c r="BOX151" s="1028"/>
      <c r="BOY151" s="1028"/>
      <c r="BOZ151" s="1028"/>
      <c r="BPA151" s="1028"/>
      <c r="BPB151" s="1028"/>
      <c r="BPC151" s="1028"/>
      <c r="BPD151" s="1028"/>
      <c r="BPE151" s="1028"/>
      <c r="BPF151" s="1028"/>
      <c r="BPG151" s="1028"/>
      <c r="BPH151" s="1028"/>
      <c r="BPI151" s="1028"/>
      <c r="BPJ151" s="1028"/>
      <c r="BPK151" s="1028"/>
      <c r="BPL151" s="1028"/>
      <c r="BPM151" s="1028"/>
      <c r="BPN151" s="1028"/>
      <c r="BPO151" s="1028"/>
      <c r="BPP151" s="1028"/>
      <c r="BPQ151" s="1028"/>
      <c r="BPR151" s="1028"/>
      <c r="BPS151" s="1028"/>
      <c r="BPT151" s="1028"/>
      <c r="BPU151" s="1028"/>
      <c r="BPV151" s="1028"/>
      <c r="BPW151" s="1028"/>
      <c r="BPX151" s="1028"/>
      <c r="BPY151" s="1028"/>
      <c r="BPZ151" s="1028"/>
      <c r="BQA151" s="1028"/>
      <c r="BQB151" s="1028"/>
      <c r="BQC151" s="1028"/>
      <c r="BQD151" s="1028"/>
      <c r="BQE151" s="1028"/>
      <c r="BQF151" s="1028"/>
      <c r="BQG151" s="1028"/>
      <c r="BQH151" s="1028"/>
      <c r="BQI151" s="1028"/>
      <c r="BQJ151" s="1028"/>
      <c r="BQK151" s="1028"/>
      <c r="BQL151" s="1028"/>
      <c r="BQM151" s="1028"/>
      <c r="BQN151" s="1028"/>
      <c r="BQO151" s="1028"/>
      <c r="BQP151" s="1028"/>
      <c r="BQQ151" s="1028"/>
      <c r="BQR151" s="1028"/>
      <c r="BQS151" s="1028"/>
      <c r="BQT151" s="1028"/>
      <c r="BQU151" s="1028"/>
      <c r="BQV151" s="1028"/>
      <c r="BQW151" s="1028"/>
      <c r="BQX151" s="1028"/>
      <c r="BQY151" s="1028"/>
      <c r="BQZ151" s="1028"/>
      <c r="BRA151" s="1028"/>
      <c r="BRB151" s="1028"/>
      <c r="BRC151" s="1028"/>
      <c r="BRD151" s="1028"/>
      <c r="BRE151" s="1028"/>
      <c r="BRF151" s="1028"/>
      <c r="BRG151" s="1028"/>
      <c r="BRH151" s="1028"/>
      <c r="BRI151" s="1028"/>
      <c r="BRJ151" s="1028"/>
      <c r="BRK151" s="1028"/>
      <c r="BRL151" s="1028"/>
      <c r="BRM151" s="1028"/>
      <c r="BRN151" s="1028"/>
      <c r="BRO151" s="1028"/>
      <c r="BRP151" s="1028"/>
      <c r="BRQ151" s="1028"/>
      <c r="BRR151" s="1028"/>
      <c r="BRS151" s="1028"/>
      <c r="BRT151" s="1028"/>
      <c r="BRU151" s="1028"/>
      <c r="BRV151" s="1028"/>
      <c r="BRW151" s="1028"/>
      <c r="BRX151" s="1028"/>
      <c r="BRY151" s="1028"/>
      <c r="BRZ151" s="1028"/>
      <c r="BSA151" s="1028"/>
      <c r="BSB151" s="1028"/>
      <c r="BSC151" s="1028"/>
      <c r="BSD151" s="1028"/>
      <c r="BSE151" s="1028"/>
      <c r="BSF151" s="1028"/>
      <c r="BSG151" s="1028"/>
      <c r="BSH151" s="1028"/>
      <c r="BSI151" s="1028"/>
      <c r="BSJ151" s="1028"/>
      <c r="BSK151" s="1028"/>
      <c r="BSL151" s="1028"/>
      <c r="BSM151" s="1028"/>
      <c r="BSN151" s="1028"/>
      <c r="BSO151" s="1028"/>
      <c r="BSP151" s="1028"/>
      <c r="BSQ151" s="1028"/>
      <c r="BSR151" s="1028"/>
      <c r="BSS151" s="1028"/>
      <c r="BST151" s="1028"/>
      <c r="BSU151" s="1028"/>
      <c r="BSV151" s="1028"/>
      <c r="BSW151" s="1028"/>
      <c r="BSX151" s="1028"/>
      <c r="BSY151" s="1028"/>
      <c r="BSZ151" s="1028"/>
      <c r="BTA151" s="1028"/>
      <c r="BTB151" s="1028"/>
      <c r="BTC151" s="1028"/>
      <c r="BTD151" s="1028"/>
      <c r="BTE151" s="1028"/>
      <c r="BTF151" s="1028"/>
      <c r="BTG151" s="1028"/>
      <c r="BTH151" s="1028"/>
      <c r="BTI151" s="1028"/>
      <c r="BTJ151" s="1028"/>
      <c r="BTK151" s="1028"/>
      <c r="BTL151" s="1028"/>
      <c r="BTM151" s="1028"/>
      <c r="BTN151" s="1028"/>
      <c r="BTO151" s="1028"/>
      <c r="BTP151" s="1028"/>
      <c r="BTQ151" s="1028"/>
      <c r="BTR151" s="1028"/>
      <c r="BTS151" s="1028"/>
      <c r="BTT151" s="1028"/>
      <c r="BTU151" s="1028"/>
      <c r="BTV151" s="1028"/>
      <c r="BTW151" s="1028"/>
      <c r="BTX151" s="1028"/>
      <c r="BTY151" s="1028"/>
      <c r="BTZ151" s="1028"/>
      <c r="BUA151" s="1028"/>
      <c r="BUB151" s="1028"/>
      <c r="BUC151" s="1028"/>
      <c r="BUD151" s="1028"/>
      <c r="BUE151" s="1028"/>
      <c r="BUF151" s="1028"/>
      <c r="BUG151" s="1028"/>
      <c r="BUH151" s="1028"/>
      <c r="BUI151" s="1028"/>
      <c r="BUJ151" s="1028"/>
      <c r="BUK151" s="1028"/>
      <c r="BUL151" s="1028"/>
      <c r="BUM151" s="1028"/>
      <c r="BUN151" s="1028"/>
      <c r="BUO151" s="1028"/>
      <c r="BUP151" s="1028"/>
      <c r="BUQ151" s="1028"/>
      <c r="BUR151" s="1028"/>
      <c r="BUS151" s="1028"/>
      <c r="BUT151" s="1028"/>
      <c r="BUU151" s="1028"/>
      <c r="BUV151" s="1028"/>
      <c r="BUW151" s="1028"/>
      <c r="BUX151" s="1028"/>
      <c r="BUY151" s="1028"/>
      <c r="BUZ151" s="1028"/>
      <c r="BVA151" s="1028"/>
      <c r="BVB151" s="1028"/>
      <c r="BVC151" s="1028"/>
      <c r="BVD151" s="1028"/>
      <c r="BVE151" s="1028"/>
      <c r="BVF151" s="1028"/>
      <c r="BVG151" s="1028"/>
      <c r="BVH151" s="1028"/>
      <c r="BVI151" s="1028"/>
      <c r="BVJ151" s="1028"/>
      <c r="BVK151" s="1028"/>
      <c r="BVL151" s="1028"/>
      <c r="BVM151" s="1028"/>
      <c r="BVN151" s="1028"/>
      <c r="BVO151" s="1028"/>
      <c r="BVP151" s="1028"/>
      <c r="BVQ151" s="1028"/>
      <c r="BVR151" s="1028"/>
      <c r="BVS151" s="1028"/>
      <c r="BVT151" s="1028"/>
      <c r="BVU151" s="1028"/>
      <c r="BVV151" s="1028"/>
      <c r="BVW151" s="1028"/>
      <c r="BVX151" s="1028"/>
      <c r="BVY151" s="1028"/>
      <c r="BVZ151" s="1028"/>
      <c r="BWA151" s="1028"/>
      <c r="BWB151" s="1028"/>
      <c r="BWC151" s="1028"/>
      <c r="BWD151" s="1028"/>
      <c r="BWE151" s="1028"/>
      <c r="BWF151" s="1028"/>
      <c r="BWG151" s="1028"/>
      <c r="BWH151" s="1028"/>
      <c r="BWI151" s="1028"/>
      <c r="BWJ151" s="1028"/>
      <c r="BWK151" s="1028"/>
      <c r="BWL151" s="1028"/>
      <c r="BWM151" s="1028"/>
      <c r="BWN151" s="1028"/>
      <c r="BWO151" s="1028"/>
      <c r="BWP151" s="1028"/>
      <c r="BWQ151" s="1028"/>
      <c r="BWR151" s="1028"/>
      <c r="BWS151" s="1028"/>
      <c r="BWT151" s="1028"/>
      <c r="BWU151" s="1028"/>
      <c r="BWV151" s="1028"/>
      <c r="BWW151" s="1028"/>
      <c r="BWX151" s="1028"/>
      <c r="BWY151" s="1028"/>
      <c r="BWZ151" s="1028"/>
      <c r="BXA151" s="1028"/>
      <c r="BXB151" s="1028"/>
      <c r="BXC151" s="1028"/>
      <c r="BXD151" s="1028"/>
      <c r="BXE151" s="1028"/>
      <c r="BXF151" s="1028"/>
      <c r="BXG151" s="1028"/>
      <c r="BXH151" s="1028"/>
      <c r="BXI151" s="1028"/>
      <c r="BXJ151" s="1028"/>
      <c r="BXK151" s="1028"/>
      <c r="BXL151" s="1028"/>
      <c r="BXM151" s="1028"/>
      <c r="BXN151" s="1028"/>
      <c r="BXO151" s="1028"/>
      <c r="BXP151" s="1028"/>
      <c r="BXQ151" s="1028"/>
      <c r="BXR151" s="1028"/>
      <c r="BXS151" s="1028"/>
      <c r="BXT151" s="1028"/>
      <c r="BXU151" s="1028"/>
      <c r="BXV151" s="1028"/>
      <c r="BXW151" s="1028"/>
      <c r="BXX151" s="1028"/>
      <c r="BXY151" s="1028"/>
      <c r="BXZ151" s="1028"/>
      <c r="BYA151" s="1028"/>
      <c r="BYB151" s="1028"/>
      <c r="BYC151" s="1028"/>
      <c r="BYD151" s="1028"/>
      <c r="BYE151" s="1028"/>
      <c r="BYF151" s="1028"/>
      <c r="BYG151" s="1028"/>
      <c r="BYH151" s="1028"/>
      <c r="BYI151" s="1028"/>
      <c r="BYJ151" s="1028"/>
      <c r="BYK151" s="1028"/>
      <c r="BYL151" s="1028"/>
      <c r="BYM151" s="1028"/>
      <c r="BYN151" s="1028"/>
      <c r="BYO151" s="1028"/>
      <c r="BYP151" s="1028"/>
      <c r="BYQ151" s="1028"/>
      <c r="BYR151" s="1028"/>
      <c r="BYS151" s="1028"/>
      <c r="BYT151" s="1028"/>
      <c r="BYU151" s="1028"/>
      <c r="BYV151" s="1028"/>
      <c r="BYW151" s="1028"/>
      <c r="BYX151" s="1028"/>
      <c r="BYY151" s="1028"/>
      <c r="BYZ151" s="1028"/>
      <c r="BZA151" s="1028"/>
      <c r="BZB151" s="1028"/>
      <c r="BZC151" s="1028"/>
      <c r="BZD151" s="1028"/>
      <c r="BZE151" s="1028"/>
      <c r="BZF151" s="1028"/>
      <c r="BZG151" s="1028"/>
      <c r="BZH151" s="1028"/>
      <c r="BZI151" s="1028"/>
      <c r="BZJ151" s="1028"/>
      <c r="BZK151" s="1028"/>
      <c r="BZL151" s="1028"/>
      <c r="BZM151" s="1028"/>
      <c r="BZN151" s="1028"/>
      <c r="BZO151" s="1028"/>
      <c r="BZP151" s="1028"/>
      <c r="BZQ151" s="1028"/>
      <c r="BZR151" s="1028"/>
      <c r="BZS151" s="1028"/>
      <c r="BZT151" s="1028"/>
      <c r="BZU151" s="1028"/>
      <c r="BZV151" s="1028"/>
      <c r="BZW151" s="1028"/>
      <c r="BZX151" s="1028"/>
      <c r="BZY151" s="1028"/>
      <c r="BZZ151" s="1028"/>
      <c r="CAA151" s="1028"/>
      <c r="CAB151" s="1028"/>
      <c r="CAC151" s="1028"/>
      <c r="CAD151" s="1028"/>
      <c r="CAE151" s="1028"/>
      <c r="CAF151" s="1028"/>
      <c r="CAG151" s="1028"/>
      <c r="CAH151" s="1028"/>
      <c r="CAI151" s="1028"/>
      <c r="CAJ151" s="1028"/>
      <c r="CAK151" s="1028"/>
      <c r="CAL151" s="1028"/>
      <c r="CAM151" s="1028"/>
      <c r="CAN151" s="1028"/>
      <c r="CAO151" s="1028"/>
      <c r="CAP151" s="1028"/>
      <c r="CAQ151" s="1028"/>
      <c r="CAR151" s="1028"/>
      <c r="CAS151" s="1028"/>
      <c r="CAT151" s="1028"/>
      <c r="CAU151" s="1028"/>
      <c r="CAV151" s="1028"/>
      <c r="CAW151" s="1028"/>
      <c r="CAX151" s="1028"/>
      <c r="CAY151" s="1028"/>
      <c r="CAZ151" s="1028"/>
      <c r="CBA151" s="1028"/>
      <c r="CBB151" s="1028"/>
      <c r="CBC151" s="1028"/>
      <c r="CBD151" s="1028"/>
      <c r="CBE151" s="1028"/>
      <c r="CBF151" s="1028"/>
      <c r="CBG151" s="1028"/>
      <c r="CBH151" s="1028"/>
      <c r="CBI151" s="1028"/>
      <c r="CBJ151" s="1028"/>
      <c r="CBK151" s="1028"/>
      <c r="CBL151" s="1028"/>
      <c r="CBM151" s="1028"/>
      <c r="CBN151" s="1028"/>
      <c r="CBO151" s="1028"/>
      <c r="CBP151" s="1028"/>
      <c r="CBQ151" s="1028"/>
      <c r="CBR151" s="1028"/>
      <c r="CBS151" s="1028"/>
      <c r="CBT151" s="1028"/>
      <c r="CBU151" s="1028"/>
      <c r="CBV151" s="1028"/>
      <c r="CBW151" s="1028"/>
      <c r="CBX151" s="1028"/>
      <c r="CBY151" s="1028"/>
      <c r="CBZ151" s="1028"/>
      <c r="CCA151" s="1028"/>
      <c r="CCB151" s="1028"/>
      <c r="CCC151" s="1028"/>
      <c r="CCD151" s="1028"/>
      <c r="CCE151" s="1028"/>
      <c r="CCF151" s="1028"/>
      <c r="CCG151" s="1028"/>
      <c r="CCH151" s="1028"/>
      <c r="CCI151" s="1028"/>
      <c r="CCJ151" s="1028"/>
      <c r="CCK151" s="1028"/>
      <c r="CCL151" s="1028"/>
      <c r="CCM151" s="1028"/>
      <c r="CCN151" s="1028"/>
      <c r="CCO151" s="1028"/>
      <c r="CCP151" s="1028"/>
      <c r="CCQ151" s="1028"/>
      <c r="CCR151" s="1028"/>
      <c r="CCS151" s="1028"/>
      <c r="CCT151" s="1028"/>
      <c r="CCU151" s="1028"/>
      <c r="CCV151" s="1028"/>
      <c r="CCW151" s="1028"/>
      <c r="CCX151" s="1028"/>
      <c r="CCY151" s="1028"/>
      <c r="CCZ151" s="1028"/>
      <c r="CDA151" s="1028"/>
      <c r="CDB151" s="1028"/>
      <c r="CDC151" s="1028"/>
      <c r="CDD151" s="1028"/>
      <c r="CDE151" s="1028"/>
      <c r="CDF151" s="1028"/>
      <c r="CDG151" s="1028"/>
      <c r="CDH151" s="1028"/>
      <c r="CDI151" s="1028"/>
      <c r="CDJ151" s="1028"/>
      <c r="CDK151" s="1028"/>
      <c r="CDL151" s="1028"/>
      <c r="CDM151" s="1028"/>
      <c r="CDN151" s="1028"/>
      <c r="CDO151" s="1028"/>
      <c r="CDP151" s="1028"/>
      <c r="CDQ151" s="1028"/>
      <c r="CDR151" s="1028"/>
      <c r="CDS151" s="1028"/>
      <c r="CDT151" s="1028"/>
      <c r="CDU151" s="1028"/>
      <c r="CDV151" s="1028"/>
      <c r="CDW151" s="1028"/>
      <c r="CDX151" s="1028"/>
      <c r="CDY151" s="1028"/>
      <c r="CDZ151" s="1028"/>
      <c r="CEA151" s="1028"/>
      <c r="CEB151" s="1028"/>
      <c r="CEC151" s="1028"/>
      <c r="CED151" s="1028"/>
      <c r="CEE151" s="1028"/>
      <c r="CEF151" s="1028"/>
      <c r="CEG151" s="1028"/>
      <c r="CEH151" s="1028"/>
      <c r="CEI151" s="1028"/>
      <c r="CEJ151" s="1028"/>
      <c r="CEK151" s="1028"/>
      <c r="CEL151" s="1028"/>
      <c r="CEM151" s="1028"/>
      <c r="CEN151" s="1028"/>
      <c r="CEO151" s="1028"/>
      <c r="CEP151" s="1028"/>
      <c r="CEQ151" s="1028"/>
      <c r="CER151" s="1028"/>
      <c r="CES151" s="1028"/>
      <c r="CET151" s="1028"/>
      <c r="CEU151" s="1028"/>
      <c r="CEV151" s="1028"/>
      <c r="CEW151" s="1028"/>
      <c r="CEX151" s="1028"/>
      <c r="CEY151" s="1028"/>
      <c r="CEZ151" s="1028"/>
      <c r="CFA151" s="1028"/>
      <c r="CFB151" s="1028"/>
      <c r="CFC151" s="1028"/>
      <c r="CFD151" s="1028"/>
      <c r="CFE151" s="1028"/>
      <c r="CFF151" s="1028"/>
      <c r="CFG151" s="1028"/>
      <c r="CFH151" s="1028"/>
      <c r="CFI151" s="1028"/>
      <c r="CFJ151" s="1028"/>
      <c r="CFK151" s="1028"/>
      <c r="CFL151" s="1028"/>
      <c r="CFM151" s="1028"/>
      <c r="CFN151" s="1028"/>
      <c r="CFO151" s="1028"/>
      <c r="CFP151" s="1028"/>
      <c r="CFQ151" s="1028"/>
      <c r="CFR151" s="1028"/>
      <c r="CFS151" s="1028"/>
      <c r="CFT151" s="1028"/>
      <c r="CFU151" s="1028"/>
      <c r="CFV151" s="1028"/>
      <c r="CFW151" s="1028"/>
      <c r="CFX151" s="1028"/>
      <c r="CFY151" s="1028"/>
      <c r="CFZ151" s="1028"/>
      <c r="CGA151" s="1028"/>
      <c r="CGB151" s="1028"/>
      <c r="CGC151" s="1028"/>
      <c r="CGD151" s="1028"/>
      <c r="CGE151" s="1028"/>
      <c r="CGF151" s="1028"/>
      <c r="CGG151" s="1028"/>
      <c r="CGH151" s="1028"/>
      <c r="CGI151" s="1028"/>
      <c r="CGJ151" s="1028"/>
      <c r="CGK151" s="1028"/>
      <c r="CGL151" s="1028"/>
      <c r="CGM151" s="1028"/>
      <c r="CGN151" s="1028"/>
      <c r="CGO151" s="1028"/>
      <c r="CGP151" s="1028"/>
      <c r="CGQ151" s="1028"/>
      <c r="CGR151" s="1028"/>
      <c r="CGS151" s="1028"/>
      <c r="CGT151" s="1028"/>
      <c r="CGU151" s="1028"/>
      <c r="CGV151" s="1028"/>
      <c r="CGW151" s="1028"/>
      <c r="CGX151" s="1028"/>
      <c r="CGY151" s="1028"/>
      <c r="CGZ151" s="1028"/>
      <c r="CHA151" s="1028"/>
      <c r="CHB151" s="1028"/>
      <c r="CHC151" s="1028"/>
      <c r="CHD151" s="1028"/>
      <c r="CHE151" s="1028"/>
      <c r="CHF151" s="1028"/>
      <c r="CHG151" s="1028"/>
      <c r="CHH151" s="1028"/>
      <c r="CHI151" s="1028"/>
      <c r="CHJ151" s="1028"/>
      <c r="CHK151" s="1028"/>
      <c r="CHL151" s="1028"/>
      <c r="CHM151" s="1028"/>
      <c r="CHN151" s="1028"/>
      <c r="CHO151" s="1028"/>
      <c r="CHP151" s="1028"/>
      <c r="CHQ151" s="1028"/>
      <c r="CHR151" s="1028"/>
      <c r="CHS151" s="1028"/>
      <c r="CHT151" s="1028"/>
      <c r="CHU151" s="1028"/>
      <c r="CHV151" s="1028"/>
      <c r="CHW151" s="1028"/>
      <c r="CHX151" s="1028"/>
      <c r="CHY151" s="1028"/>
      <c r="CHZ151" s="1028"/>
      <c r="CIA151" s="1028"/>
      <c r="CIB151" s="1028"/>
      <c r="CIC151" s="1028"/>
      <c r="CID151" s="1028"/>
      <c r="CIE151" s="1028"/>
      <c r="CIF151" s="1028"/>
      <c r="CIG151" s="1028"/>
      <c r="CIH151" s="1028"/>
      <c r="CII151" s="1028"/>
      <c r="CIJ151" s="1028"/>
      <c r="CIK151" s="1028"/>
      <c r="CIL151" s="1028"/>
      <c r="CIM151" s="1028"/>
      <c r="CIN151" s="1028"/>
      <c r="CIO151" s="1028"/>
      <c r="CIP151" s="1028"/>
      <c r="CIQ151" s="1028"/>
      <c r="CIR151" s="1028"/>
      <c r="CIS151" s="1028"/>
      <c r="CIT151" s="1028"/>
      <c r="CIU151" s="1028"/>
      <c r="CIV151" s="1028"/>
      <c r="CIW151" s="1028"/>
      <c r="CIX151" s="1028"/>
      <c r="CIY151" s="1028"/>
      <c r="CIZ151" s="1028"/>
      <c r="CJA151" s="1028"/>
      <c r="CJB151" s="1028"/>
      <c r="CJC151" s="1028"/>
      <c r="CJD151" s="1028"/>
      <c r="CJE151" s="1028"/>
      <c r="CJF151" s="1028"/>
      <c r="CJG151" s="1028"/>
      <c r="CJH151" s="1028"/>
      <c r="CJI151" s="1028"/>
      <c r="CJJ151" s="1028"/>
      <c r="CJK151" s="1028"/>
      <c r="CJL151" s="1028"/>
      <c r="CJM151" s="1028"/>
      <c r="CJN151" s="1028"/>
      <c r="CJO151" s="1028"/>
      <c r="CJP151" s="1028"/>
      <c r="CJQ151" s="1028"/>
      <c r="CJR151" s="1028"/>
      <c r="CJS151" s="1028"/>
      <c r="CJT151" s="1028"/>
      <c r="CJU151" s="1028"/>
      <c r="CJV151" s="1028"/>
      <c r="CJW151" s="1028"/>
      <c r="CJX151" s="1028"/>
      <c r="CJY151" s="1028"/>
      <c r="CJZ151" s="1028"/>
      <c r="CKA151" s="1028"/>
      <c r="CKB151" s="1028"/>
      <c r="CKC151" s="1028"/>
      <c r="CKD151" s="1028"/>
      <c r="CKE151" s="1028"/>
      <c r="CKF151" s="1028"/>
      <c r="CKG151" s="1028"/>
      <c r="CKH151" s="1028"/>
      <c r="CKI151" s="1028"/>
      <c r="CKJ151" s="1028"/>
      <c r="CKK151" s="1028"/>
      <c r="CKL151" s="1028"/>
      <c r="CKM151" s="1028"/>
      <c r="CKN151" s="1028"/>
      <c r="CKO151" s="1028"/>
      <c r="CKP151" s="1028"/>
      <c r="CKQ151" s="1028"/>
      <c r="CKR151" s="1028"/>
      <c r="CKS151" s="1028"/>
      <c r="CKT151" s="1028"/>
      <c r="CKU151" s="1028"/>
      <c r="CKV151" s="1028"/>
      <c r="CKW151" s="1028"/>
      <c r="CKX151" s="1028"/>
      <c r="CKY151" s="1028"/>
      <c r="CKZ151" s="1028"/>
      <c r="CLA151" s="1028"/>
      <c r="CLB151" s="1028"/>
      <c r="CLC151" s="1028"/>
      <c r="CLD151" s="1028"/>
      <c r="CLE151" s="1028"/>
      <c r="CLF151" s="1028"/>
      <c r="CLG151" s="1028"/>
      <c r="CLH151" s="1028"/>
      <c r="CLI151" s="1028"/>
      <c r="CLJ151" s="1028"/>
      <c r="CLK151" s="1028"/>
      <c r="CLL151" s="1028"/>
      <c r="CLM151" s="1028"/>
      <c r="CLN151" s="1028"/>
      <c r="CLO151" s="1028"/>
      <c r="CLP151" s="1028"/>
      <c r="CLQ151" s="1028"/>
      <c r="CLR151" s="1028"/>
      <c r="CLS151" s="1028"/>
      <c r="CLT151" s="1028"/>
      <c r="CLU151" s="1028"/>
      <c r="CLV151" s="1028"/>
      <c r="CLW151" s="1028"/>
      <c r="CLX151" s="1028"/>
      <c r="CLY151" s="1028"/>
      <c r="CLZ151" s="1028"/>
      <c r="CMA151" s="1028"/>
      <c r="CMB151" s="1028"/>
      <c r="CMC151" s="1028"/>
      <c r="CMD151" s="1028"/>
      <c r="CME151" s="1028"/>
      <c r="CMF151" s="1028"/>
      <c r="CMG151" s="1028"/>
      <c r="CMH151" s="1028"/>
      <c r="CMI151" s="1028"/>
      <c r="CMJ151" s="1028"/>
      <c r="CMK151" s="1028"/>
      <c r="CML151" s="1028"/>
      <c r="CMM151" s="1028"/>
      <c r="CMN151" s="1028"/>
      <c r="CMO151" s="1028"/>
      <c r="CMP151" s="1028"/>
      <c r="CMQ151" s="1028"/>
      <c r="CMR151" s="1028"/>
      <c r="CMS151" s="1028"/>
      <c r="CMT151" s="1028"/>
      <c r="CMU151" s="1028"/>
      <c r="CMV151" s="1028"/>
      <c r="CMW151" s="1028"/>
      <c r="CMX151" s="1028"/>
      <c r="CMY151" s="1028"/>
      <c r="CMZ151" s="1028"/>
      <c r="CNA151" s="1028"/>
      <c r="CNB151" s="1028"/>
      <c r="CNC151" s="1028"/>
      <c r="CND151" s="1028"/>
      <c r="CNE151" s="1028"/>
      <c r="CNF151" s="1028"/>
      <c r="CNG151" s="1028"/>
      <c r="CNH151" s="1028"/>
      <c r="CNI151" s="1028"/>
      <c r="CNJ151" s="1028"/>
      <c r="CNK151" s="1028"/>
      <c r="CNL151" s="1028"/>
      <c r="CNM151" s="1028"/>
      <c r="CNN151" s="1028"/>
      <c r="CNO151" s="1028"/>
      <c r="CNP151" s="1028"/>
      <c r="CNQ151" s="1028"/>
      <c r="CNR151" s="1028"/>
      <c r="CNS151" s="1028"/>
      <c r="CNT151" s="1028"/>
      <c r="CNU151" s="1028"/>
      <c r="CNV151" s="1028"/>
      <c r="CNW151" s="1028"/>
      <c r="CNX151" s="1028"/>
      <c r="CNY151" s="1028"/>
      <c r="CNZ151" s="1028"/>
      <c r="COA151" s="1028"/>
      <c r="COB151" s="1028"/>
      <c r="COC151" s="1028"/>
      <c r="COD151" s="1028"/>
      <c r="COE151" s="1028"/>
      <c r="COF151" s="1028"/>
      <c r="COG151" s="1028"/>
      <c r="COH151" s="1028"/>
      <c r="COI151" s="1028"/>
      <c r="COJ151" s="1028"/>
      <c r="COK151" s="1028"/>
      <c r="COL151" s="1028"/>
      <c r="COM151" s="1028"/>
      <c r="CON151" s="1028"/>
      <c r="COO151" s="1028"/>
      <c r="COP151" s="1028"/>
      <c r="COQ151" s="1028"/>
      <c r="COR151" s="1028"/>
      <c r="COS151" s="1028"/>
      <c r="COT151" s="1028"/>
      <c r="COU151" s="1028"/>
      <c r="COV151" s="1028"/>
      <c r="COW151" s="1028"/>
      <c r="COX151" s="1028"/>
      <c r="COY151" s="1028"/>
      <c r="COZ151" s="1028"/>
      <c r="CPA151" s="1028"/>
      <c r="CPB151" s="1028"/>
      <c r="CPC151" s="1028"/>
      <c r="CPD151" s="1028"/>
      <c r="CPE151" s="1028"/>
      <c r="CPF151" s="1028"/>
      <c r="CPG151" s="1028"/>
      <c r="CPH151" s="1028"/>
      <c r="CPI151" s="1028"/>
      <c r="CPJ151" s="1028"/>
      <c r="CPK151" s="1028"/>
      <c r="CPL151" s="1028"/>
      <c r="CPM151" s="1028"/>
      <c r="CPN151" s="1028"/>
      <c r="CPO151" s="1028"/>
      <c r="CPP151" s="1028"/>
      <c r="CPQ151" s="1028"/>
      <c r="CPR151" s="1028"/>
      <c r="CPS151" s="1028"/>
      <c r="CPT151" s="1028"/>
      <c r="CPU151" s="1028"/>
      <c r="CPV151" s="1028"/>
      <c r="CPW151" s="1028"/>
      <c r="CPX151" s="1028"/>
      <c r="CPY151" s="1028"/>
      <c r="CPZ151" s="1028"/>
      <c r="CQA151" s="1028"/>
      <c r="CQB151" s="1028"/>
      <c r="CQC151" s="1028"/>
      <c r="CQD151" s="1028"/>
      <c r="CQE151" s="1028"/>
      <c r="CQF151" s="1028"/>
      <c r="CQG151" s="1028"/>
      <c r="CQH151" s="1028"/>
      <c r="CQI151" s="1028"/>
      <c r="CQJ151" s="1028"/>
      <c r="CQK151" s="1028"/>
      <c r="CQL151" s="1028"/>
      <c r="CQM151" s="1028"/>
      <c r="CQN151" s="1028"/>
      <c r="CQO151" s="1028"/>
      <c r="CQP151" s="1028"/>
      <c r="CQQ151" s="1028"/>
      <c r="CQR151" s="1028"/>
      <c r="CQS151" s="1028"/>
      <c r="CQT151" s="1028"/>
      <c r="CQU151" s="1028"/>
      <c r="CQV151" s="1028"/>
      <c r="CQW151" s="1028"/>
      <c r="CQX151" s="1028"/>
      <c r="CQY151" s="1028"/>
      <c r="CQZ151" s="1028"/>
      <c r="CRA151" s="1028"/>
      <c r="CRB151" s="1028"/>
      <c r="CRC151" s="1028"/>
      <c r="CRD151" s="1028"/>
      <c r="CRE151" s="1028"/>
      <c r="CRF151" s="1028"/>
      <c r="CRG151" s="1028"/>
      <c r="CRH151" s="1028"/>
      <c r="CRI151" s="1028"/>
      <c r="CRJ151" s="1028"/>
      <c r="CRK151" s="1028"/>
      <c r="CRL151" s="1028"/>
      <c r="CRM151" s="1028"/>
      <c r="CRN151" s="1028"/>
      <c r="CRO151" s="1028"/>
      <c r="CRP151" s="1028"/>
      <c r="CRQ151" s="1028"/>
      <c r="CRR151" s="1028"/>
      <c r="CRS151" s="1028"/>
      <c r="CRT151" s="1028"/>
      <c r="CRU151" s="1028"/>
      <c r="CRV151" s="1028"/>
      <c r="CRW151" s="1028"/>
      <c r="CRX151" s="1028"/>
      <c r="CRY151" s="1028"/>
      <c r="CRZ151" s="1028"/>
      <c r="CSA151" s="1028"/>
      <c r="CSB151" s="1028"/>
      <c r="CSC151" s="1028"/>
      <c r="CSD151" s="1028"/>
      <c r="CSE151" s="1028"/>
      <c r="CSF151" s="1028"/>
      <c r="CSG151" s="1028"/>
      <c r="CSH151" s="1028"/>
      <c r="CSI151" s="1028"/>
      <c r="CSJ151" s="1028"/>
      <c r="CSK151" s="1028"/>
      <c r="CSL151" s="1028"/>
      <c r="CSM151" s="1028"/>
      <c r="CSN151" s="1028"/>
      <c r="CSO151" s="1028"/>
      <c r="CSP151" s="1028"/>
      <c r="CSQ151" s="1028"/>
      <c r="CSR151" s="1028"/>
      <c r="CSS151" s="1028"/>
      <c r="CST151" s="1028"/>
      <c r="CSU151" s="1028"/>
      <c r="CSV151" s="1028"/>
      <c r="CSW151" s="1028"/>
      <c r="CSX151" s="1028"/>
      <c r="CSY151" s="1028"/>
      <c r="CSZ151" s="1028"/>
      <c r="CTA151" s="1028"/>
      <c r="CTB151" s="1028"/>
      <c r="CTC151" s="1028"/>
      <c r="CTD151" s="1028"/>
      <c r="CTE151" s="1028"/>
    </row>
    <row r="152" spans="1:2553" x14ac:dyDescent="0.2">
      <c r="B152" s="985" t="s">
        <v>704</v>
      </c>
      <c r="C152" s="986"/>
      <c r="D152" s="986" t="s">
        <v>2356</v>
      </c>
      <c r="E152" s="987" t="s">
        <v>5</v>
      </c>
      <c r="F152" s="987" t="s">
        <v>703</v>
      </c>
      <c r="G152" s="987">
        <v>16.302781</v>
      </c>
      <c r="H152" s="977">
        <v>106.838408</v>
      </c>
      <c r="I152" s="977" t="s">
        <v>2996</v>
      </c>
      <c r="J152" s="977" t="s">
        <v>3049</v>
      </c>
      <c r="K152" s="987" t="s">
        <v>11</v>
      </c>
      <c r="L152" s="987" t="s">
        <v>3</v>
      </c>
      <c r="M152" s="1179">
        <v>2020</v>
      </c>
      <c r="N152" s="1179">
        <v>47.6</v>
      </c>
      <c r="O152" s="1179">
        <v>146.30000000000001</v>
      </c>
      <c r="P152" s="1179" t="s">
        <v>0</v>
      </c>
      <c r="Q152" s="990">
        <v>35</v>
      </c>
      <c r="R152" s="990">
        <v>500</v>
      </c>
      <c r="S152" s="1087"/>
      <c r="T152" s="1087"/>
      <c r="U152" s="1087">
        <v>600</v>
      </c>
      <c r="V152" s="1087"/>
      <c r="W152" s="1179">
        <v>27</v>
      </c>
      <c r="X152" s="1179">
        <v>100</v>
      </c>
      <c r="Y152" s="1179">
        <v>0</v>
      </c>
      <c r="Z152" s="1179">
        <v>0</v>
      </c>
      <c r="AA152" s="1179">
        <v>0</v>
      </c>
      <c r="AB152" s="1179">
        <v>0</v>
      </c>
      <c r="AC152" s="1179">
        <v>0</v>
      </c>
      <c r="AD152" s="1179">
        <v>0</v>
      </c>
      <c r="AE152" s="1179"/>
      <c r="AF152" s="1179"/>
      <c r="AG152" s="1179"/>
      <c r="AH152" s="1179"/>
      <c r="AI152" s="1027" t="s">
        <v>2035</v>
      </c>
    </row>
    <row r="153" spans="1:2553" ht="15" thickBot="1" x14ac:dyDescent="0.25">
      <c r="B153" s="985" t="s">
        <v>3257</v>
      </c>
      <c r="C153" s="986"/>
      <c r="D153" s="986" t="s">
        <v>1800</v>
      </c>
      <c r="E153" s="987" t="s">
        <v>5</v>
      </c>
      <c r="F153" s="987" t="s">
        <v>702</v>
      </c>
      <c r="G153" s="987">
        <v>14.693661000000001</v>
      </c>
      <c r="H153" s="977">
        <v>107.31737099999999</v>
      </c>
      <c r="I153" s="977" t="s">
        <v>2969</v>
      </c>
      <c r="J153" s="977" t="s">
        <v>2972</v>
      </c>
      <c r="K153" s="987" t="s">
        <v>11</v>
      </c>
      <c r="L153" s="987" t="s">
        <v>431</v>
      </c>
      <c r="M153" s="988" t="s">
        <v>3293</v>
      </c>
      <c r="N153" s="989">
        <v>24</v>
      </c>
      <c r="O153" s="987"/>
      <c r="P153" s="977" t="s">
        <v>0</v>
      </c>
      <c r="Q153" s="987"/>
      <c r="R153" s="987"/>
      <c r="S153" s="987"/>
      <c r="T153" s="987"/>
      <c r="U153" s="987"/>
      <c r="V153" s="987"/>
      <c r="W153" s="987"/>
      <c r="X153" s="987">
        <v>100</v>
      </c>
      <c r="Y153" s="987">
        <v>0</v>
      </c>
      <c r="Z153" s="987">
        <v>0</v>
      </c>
      <c r="AA153" s="991">
        <v>0</v>
      </c>
      <c r="AB153" s="987">
        <v>0</v>
      </c>
      <c r="AC153" s="987">
        <v>0</v>
      </c>
      <c r="AD153" s="991">
        <v>0</v>
      </c>
      <c r="AE153" s="992"/>
      <c r="AF153" s="992" t="s">
        <v>701</v>
      </c>
      <c r="AG153" s="992"/>
      <c r="AH153" s="993"/>
      <c r="AI153" s="994" t="s">
        <v>700</v>
      </c>
    </row>
    <row r="154" spans="1:2553" x14ac:dyDescent="0.2">
      <c r="B154" s="985" t="s">
        <v>689</v>
      </c>
      <c r="C154" s="986"/>
      <c r="D154" s="986" t="s">
        <v>2339</v>
      </c>
      <c r="E154" s="987" t="s">
        <v>5</v>
      </c>
      <c r="F154" s="987" t="s">
        <v>2359</v>
      </c>
      <c r="G154" s="1180">
        <v>15.70955</v>
      </c>
      <c r="H154" s="1180">
        <v>106.067517</v>
      </c>
      <c r="I154" s="987" t="s">
        <v>2996</v>
      </c>
      <c r="J154" s="987" t="s">
        <v>3045</v>
      </c>
      <c r="K154" s="970" t="s">
        <v>2626</v>
      </c>
      <c r="L154" s="970" t="s">
        <v>3</v>
      </c>
      <c r="M154" s="988"/>
      <c r="N154" s="989">
        <v>20</v>
      </c>
      <c r="O154" s="987">
        <v>80</v>
      </c>
      <c r="P154" s="977" t="s">
        <v>0</v>
      </c>
      <c r="Q154" s="987"/>
      <c r="R154" s="987"/>
      <c r="S154" s="987"/>
      <c r="T154" s="987"/>
      <c r="U154" s="987"/>
      <c r="V154" s="987"/>
      <c r="W154" s="987"/>
      <c r="X154" s="987"/>
      <c r="Y154" s="987"/>
      <c r="Z154" s="987"/>
      <c r="AA154" s="991"/>
      <c r="AB154" s="987"/>
      <c r="AC154" s="987"/>
      <c r="AD154" s="991"/>
      <c r="AE154" s="992"/>
      <c r="AF154" s="992"/>
      <c r="AG154" s="992"/>
      <c r="AH154" s="993"/>
      <c r="AI154" s="994" t="s">
        <v>3082</v>
      </c>
    </row>
    <row r="155" spans="1:2553" x14ac:dyDescent="0.2">
      <c r="B155" s="1030" t="s">
        <v>699</v>
      </c>
      <c r="C155" s="1031"/>
      <c r="D155" s="1031" t="s">
        <v>1800</v>
      </c>
      <c r="E155" s="987" t="s">
        <v>5</v>
      </c>
      <c r="F155" s="987" t="s">
        <v>698</v>
      </c>
      <c r="G155" s="1025">
        <v>14.888908000000001</v>
      </c>
      <c r="H155" s="1025">
        <v>107.117133</v>
      </c>
      <c r="I155" s="1105" t="s">
        <v>2969</v>
      </c>
      <c r="J155" s="1106" t="s">
        <v>2973</v>
      </c>
      <c r="K155" s="977" t="s">
        <v>11</v>
      </c>
      <c r="L155" s="977" t="s">
        <v>10</v>
      </c>
      <c r="M155" s="988">
        <v>2018</v>
      </c>
      <c r="N155" s="989">
        <v>32</v>
      </c>
      <c r="O155" s="987">
        <v>131.19999999999999</v>
      </c>
      <c r="P155" s="977" t="s">
        <v>0</v>
      </c>
      <c r="Q155" s="990">
        <v>28</v>
      </c>
      <c r="R155" s="990">
        <v>180</v>
      </c>
      <c r="S155" s="987"/>
      <c r="T155" s="987">
        <v>1.76</v>
      </c>
      <c r="U155" s="987"/>
      <c r="V155" s="987"/>
      <c r="W155" s="987"/>
      <c r="X155" s="987">
        <v>10</v>
      </c>
      <c r="Y155" s="987">
        <v>0</v>
      </c>
      <c r="Z155" s="987">
        <v>0</v>
      </c>
      <c r="AA155" s="991">
        <v>90</v>
      </c>
      <c r="AB155" s="987">
        <v>0</v>
      </c>
      <c r="AC155" s="987">
        <v>0</v>
      </c>
      <c r="AD155" s="991">
        <v>0</v>
      </c>
      <c r="AE155" s="992"/>
      <c r="AF155" s="992" t="s">
        <v>2960</v>
      </c>
      <c r="AG155" s="992"/>
      <c r="AH155" s="993" t="s">
        <v>2965</v>
      </c>
      <c r="AI155" s="994" t="s">
        <v>2962</v>
      </c>
    </row>
    <row r="156" spans="1:2553" x14ac:dyDescent="0.2">
      <c r="B156" s="1030" t="s">
        <v>2046</v>
      </c>
      <c r="C156" s="1031"/>
      <c r="D156" s="1031" t="s">
        <v>1800</v>
      </c>
      <c r="E156" s="987" t="s">
        <v>5</v>
      </c>
      <c r="F156" s="987" t="s">
        <v>697</v>
      </c>
      <c r="G156" s="1025">
        <v>14.599171</v>
      </c>
      <c r="H156" s="1025">
        <v>106.554175</v>
      </c>
      <c r="I156" s="1025" t="s">
        <v>2969</v>
      </c>
      <c r="J156" s="1025" t="s">
        <v>2971</v>
      </c>
      <c r="K156" s="996" t="s">
        <v>11</v>
      </c>
      <c r="L156" s="996" t="s">
        <v>431</v>
      </c>
      <c r="M156" s="1025">
        <v>2025</v>
      </c>
      <c r="N156" s="1025">
        <v>86</v>
      </c>
      <c r="O156" s="1025">
        <v>334.7</v>
      </c>
      <c r="P156" s="1025" t="s">
        <v>0</v>
      </c>
      <c r="Q156" s="990">
        <v>8.5</v>
      </c>
      <c r="R156" s="990"/>
      <c r="S156" s="987">
        <v>95.03</v>
      </c>
      <c r="T156" s="987">
        <v>25.4</v>
      </c>
      <c r="U156" s="987"/>
      <c r="V156" s="987"/>
      <c r="W156" s="1025"/>
      <c r="X156" s="1025">
        <v>100</v>
      </c>
      <c r="Y156" s="1025">
        <v>0</v>
      </c>
      <c r="Z156" s="1025">
        <v>0</v>
      </c>
      <c r="AA156" s="1025">
        <v>0</v>
      </c>
      <c r="AB156" s="1025">
        <v>0</v>
      </c>
      <c r="AC156" s="1025">
        <v>0</v>
      </c>
      <c r="AD156" s="1025">
        <v>0</v>
      </c>
      <c r="AE156" s="1025"/>
      <c r="AF156" s="1025" t="s">
        <v>3168</v>
      </c>
      <c r="AG156" s="1025"/>
      <c r="AH156" s="1025"/>
      <c r="AI156" s="1027" t="s">
        <v>2047</v>
      </c>
    </row>
    <row r="157" spans="1:2553" x14ac:dyDescent="0.2">
      <c r="B157" s="1030" t="s">
        <v>695</v>
      </c>
      <c r="C157" s="1031" t="s">
        <v>2052</v>
      </c>
      <c r="D157" s="1031" t="s">
        <v>1800</v>
      </c>
      <c r="E157" s="987" t="s">
        <v>5</v>
      </c>
      <c r="F157" s="987" t="s">
        <v>2038</v>
      </c>
      <c r="G157" s="1025">
        <v>15.384485</v>
      </c>
      <c r="H157" s="1025">
        <v>106.778897</v>
      </c>
      <c r="I157" s="1025" t="s">
        <v>2038</v>
      </c>
      <c r="J157" s="1025" t="s">
        <v>2976</v>
      </c>
      <c r="K157" s="1007" t="s">
        <v>11</v>
      </c>
      <c r="L157" s="1007" t="s">
        <v>431</v>
      </c>
      <c r="M157" s="1025">
        <v>2028</v>
      </c>
      <c r="N157" s="1025">
        <v>140</v>
      </c>
      <c r="O157" s="1025">
        <v>459</v>
      </c>
      <c r="P157" s="1025" t="s">
        <v>0</v>
      </c>
      <c r="Q157" s="990">
        <v>34.5</v>
      </c>
      <c r="R157" s="990">
        <v>571.70001200000002</v>
      </c>
      <c r="S157" s="1087">
        <v>187.1</v>
      </c>
      <c r="T157" s="1087">
        <v>11.77</v>
      </c>
      <c r="U157" s="1181">
        <v>1080</v>
      </c>
      <c r="V157" s="987"/>
      <c r="W157" s="1025"/>
      <c r="X157" s="1025">
        <v>0</v>
      </c>
      <c r="Y157" s="1025">
        <v>0</v>
      </c>
      <c r="Z157" s="1025">
        <v>0</v>
      </c>
      <c r="AA157" s="1025">
        <v>100</v>
      </c>
      <c r="AB157" s="1025">
        <v>0</v>
      </c>
      <c r="AC157" s="1025">
        <v>0</v>
      </c>
      <c r="AD157" s="1025">
        <v>0</v>
      </c>
      <c r="AE157" s="1025"/>
      <c r="AF157" s="1168" t="s">
        <v>2048</v>
      </c>
      <c r="AG157" s="1168"/>
      <c r="AH157" s="1025"/>
      <c r="AI157" s="1027" t="s">
        <v>2042</v>
      </c>
    </row>
    <row r="158" spans="1:2553" x14ac:dyDescent="0.2">
      <c r="B158" s="1030" t="s">
        <v>694</v>
      </c>
      <c r="C158" s="1031"/>
      <c r="D158" s="1031" t="s">
        <v>1800</v>
      </c>
      <c r="E158" s="987" t="s">
        <v>5</v>
      </c>
      <c r="F158" s="987" t="s">
        <v>691</v>
      </c>
      <c r="G158" s="987">
        <v>15.119870000000001</v>
      </c>
      <c r="H158" s="977">
        <v>106.823273</v>
      </c>
      <c r="I158" s="977" t="s">
        <v>2969</v>
      </c>
      <c r="J158" s="977" t="s">
        <v>3048</v>
      </c>
      <c r="K158" s="1017" t="s">
        <v>11</v>
      </c>
      <c r="L158" s="1017" t="s">
        <v>3</v>
      </c>
      <c r="M158" s="988">
        <v>2028</v>
      </c>
      <c r="N158" s="989">
        <v>146</v>
      </c>
      <c r="O158" s="987">
        <v>418</v>
      </c>
      <c r="P158" s="977" t="s">
        <v>0</v>
      </c>
      <c r="Q158" s="990">
        <v>27.8</v>
      </c>
      <c r="R158" s="990">
        <v>283</v>
      </c>
      <c r="S158" s="1087"/>
      <c r="T158" s="1087">
        <v>18.350000000000001</v>
      </c>
      <c r="U158" s="990">
        <v>240</v>
      </c>
      <c r="V158" s="987"/>
      <c r="W158" s="987"/>
      <c r="X158" s="987">
        <v>0</v>
      </c>
      <c r="Y158" s="987">
        <v>0</v>
      </c>
      <c r="Z158" s="987">
        <v>0</v>
      </c>
      <c r="AA158" s="991">
        <v>100</v>
      </c>
      <c r="AB158" s="987">
        <v>0</v>
      </c>
      <c r="AC158" s="987">
        <v>0</v>
      </c>
      <c r="AD158" s="991">
        <v>0</v>
      </c>
      <c r="AE158" s="992"/>
      <c r="AF158" s="1182" t="s">
        <v>2048</v>
      </c>
      <c r="AG158" s="1183"/>
      <c r="AH158" s="993"/>
      <c r="AI158" s="994" t="s">
        <v>2043</v>
      </c>
    </row>
    <row r="159" spans="1:2553" s="1029" customFormat="1" ht="12.75" customHeight="1" x14ac:dyDescent="0.2">
      <c r="A159" s="1362"/>
      <c r="B159" s="1024" t="s">
        <v>2036</v>
      </c>
      <c r="C159" s="1025"/>
      <c r="D159" s="1031" t="s">
        <v>1800</v>
      </c>
      <c r="E159" s="1184" t="s">
        <v>5</v>
      </c>
      <c r="F159" s="1025" t="s">
        <v>2038</v>
      </c>
      <c r="G159" s="1025">
        <v>15.513099</v>
      </c>
      <c r="H159" s="1025">
        <v>106.78819</v>
      </c>
      <c r="I159" s="1025" t="s">
        <v>2038</v>
      </c>
      <c r="J159" s="1025" t="s">
        <v>2976</v>
      </c>
      <c r="K159" s="1025" t="s">
        <v>11</v>
      </c>
      <c r="L159" s="1025" t="s">
        <v>3</v>
      </c>
      <c r="M159" s="1025">
        <v>2027</v>
      </c>
      <c r="N159" s="1025">
        <v>165</v>
      </c>
      <c r="O159" s="1026">
        <v>785.1</v>
      </c>
      <c r="P159" s="1025" t="s">
        <v>0</v>
      </c>
      <c r="Q159" s="987">
        <v>75</v>
      </c>
      <c r="R159" s="1032">
        <v>1027</v>
      </c>
      <c r="S159" s="987">
        <v>988.3</v>
      </c>
      <c r="T159" s="987">
        <v>42.6</v>
      </c>
      <c r="U159" s="1032">
        <v>4458</v>
      </c>
      <c r="V159" s="1032"/>
      <c r="W159" s="1025"/>
      <c r="X159" s="1025">
        <v>10</v>
      </c>
      <c r="Y159" s="1025">
        <v>90</v>
      </c>
      <c r="Z159" s="1025">
        <v>0</v>
      </c>
      <c r="AA159" s="1025">
        <v>0</v>
      </c>
      <c r="AB159" s="1025">
        <v>0</v>
      </c>
      <c r="AC159" s="1025">
        <v>0</v>
      </c>
      <c r="AD159" s="1025">
        <v>0</v>
      </c>
      <c r="AE159" s="1025"/>
      <c r="AF159" s="1185" t="s">
        <v>2039</v>
      </c>
      <c r="AG159" s="1185"/>
      <c r="AH159" s="1025"/>
      <c r="AI159" s="1027" t="s">
        <v>2044</v>
      </c>
      <c r="AJ159" s="1028"/>
      <c r="AK159" s="1028"/>
      <c r="AL159" s="1028"/>
      <c r="AM159" s="1028"/>
      <c r="AN159" s="1028"/>
      <c r="AO159" s="1028"/>
      <c r="AP159" s="1028"/>
      <c r="AQ159" s="1028"/>
      <c r="AR159" s="1028"/>
      <c r="AS159" s="1028"/>
      <c r="AT159" s="1028"/>
      <c r="AU159" s="1028"/>
      <c r="AV159" s="1028"/>
      <c r="AW159" s="1028"/>
      <c r="AX159" s="1028"/>
      <c r="AY159" s="1028"/>
      <c r="AZ159" s="1028"/>
      <c r="BA159" s="1028"/>
      <c r="BB159" s="1028"/>
      <c r="BC159" s="1028"/>
      <c r="BD159" s="1028"/>
      <c r="BE159" s="1028"/>
      <c r="BF159" s="1028"/>
      <c r="BG159" s="1028"/>
      <c r="BH159" s="1028"/>
      <c r="BI159" s="1028"/>
      <c r="BJ159" s="1028"/>
      <c r="BK159" s="1028"/>
      <c r="BL159" s="1028"/>
      <c r="BM159" s="1028"/>
      <c r="BN159" s="1028"/>
      <c r="BO159" s="1028"/>
      <c r="BP159" s="1028"/>
      <c r="BQ159" s="1028"/>
      <c r="BR159" s="1028"/>
      <c r="BS159" s="1028"/>
      <c r="BT159" s="1028"/>
      <c r="BU159" s="1028"/>
      <c r="BV159" s="1028"/>
      <c r="BW159" s="1028"/>
      <c r="BX159" s="1028"/>
      <c r="BY159" s="1028"/>
      <c r="BZ159" s="1028"/>
      <c r="CA159" s="1028"/>
      <c r="CB159" s="1028"/>
      <c r="CC159" s="1028"/>
      <c r="CD159" s="1028"/>
      <c r="CE159" s="1028"/>
      <c r="CF159" s="1028"/>
      <c r="CG159" s="1028"/>
      <c r="CH159" s="1028"/>
      <c r="CI159" s="1028"/>
      <c r="CJ159" s="1028"/>
      <c r="CK159" s="1028"/>
      <c r="CL159" s="1028"/>
      <c r="CM159" s="1028"/>
      <c r="CN159" s="1028"/>
      <c r="CO159" s="1028"/>
      <c r="CP159" s="1028"/>
      <c r="CQ159" s="1028"/>
      <c r="CR159" s="1028"/>
      <c r="CS159" s="1028"/>
      <c r="CT159" s="1028"/>
      <c r="CU159" s="1028"/>
      <c r="CV159" s="1028"/>
      <c r="CW159" s="1028"/>
      <c r="CX159" s="1028"/>
      <c r="CY159" s="1028"/>
      <c r="CZ159" s="1028"/>
      <c r="DA159" s="1028"/>
      <c r="DB159" s="1028"/>
      <c r="DC159" s="1028"/>
      <c r="DD159" s="1028"/>
      <c r="DE159" s="1028"/>
      <c r="DF159" s="1028"/>
      <c r="DG159" s="1028"/>
      <c r="DH159" s="1028"/>
      <c r="DI159" s="1028"/>
      <c r="DJ159" s="1028"/>
      <c r="DK159" s="1028"/>
      <c r="DL159" s="1028"/>
      <c r="DM159" s="1028"/>
      <c r="DN159" s="1028"/>
      <c r="DO159" s="1028"/>
      <c r="DP159" s="1028"/>
      <c r="DQ159" s="1028"/>
      <c r="DR159" s="1028"/>
      <c r="DS159" s="1028"/>
      <c r="DT159" s="1028"/>
      <c r="DU159" s="1028"/>
      <c r="DV159" s="1028"/>
      <c r="DW159" s="1028"/>
      <c r="DX159" s="1028"/>
      <c r="DY159" s="1028"/>
      <c r="DZ159" s="1028"/>
      <c r="EA159" s="1028"/>
      <c r="EB159" s="1028"/>
      <c r="EC159" s="1028"/>
      <c r="ED159" s="1028"/>
      <c r="EE159" s="1028"/>
      <c r="EF159" s="1028"/>
      <c r="EG159" s="1028"/>
      <c r="EH159" s="1028"/>
      <c r="EI159" s="1028"/>
      <c r="EJ159" s="1028"/>
      <c r="EK159" s="1028"/>
      <c r="EL159" s="1028"/>
      <c r="EM159" s="1028"/>
      <c r="EN159" s="1028"/>
      <c r="EO159" s="1028"/>
      <c r="EP159" s="1028"/>
      <c r="EQ159" s="1028"/>
      <c r="ER159" s="1028"/>
      <c r="ES159" s="1028"/>
      <c r="ET159" s="1028"/>
      <c r="EU159" s="1028"/>
      <c r="EV159" s="1028"/>
      <c r="EW159" s="1028"/>
      <c r="EX159" s="1028"/>
      <c r="EY159" s="1028"/>
      <c r="EZ159" s="1028"/>
      <c r="FA159" s="1028"/>
      <c r="FB159" s="1028"/>
      <c r="FC159" s="1028"/>
      <c r="FD159" s="1028"/>
      <c r="FE159" s="1028"/>
      <c r="FF159" s="1028"/>
      <c r="FG159" s="1028"/>
      <c r="FH159" s="1028"/>
      <c r="FI159" s="1028"/>
      <c r="FJ159" s="1028"/>
      <c r="FK159" s="1028"/>
      <c r="FL159" s="1028"/>
      <c r="FM159" s="1028"/>
      <c r="FN159" s="1028"/>
      <c r="FO159" s="1028"/>
      <c r="FP159" s="1028"/>
      <c r="FQ159" s="1028"/>
      <c r="FR159" s="1028"/>
      <c r="FS159" s="1028"/>
      <c r="FT159" s="1028"/>
      <c r="FU159" s="1028"/>
      <c r="FV159" s="1028"/>
      <c r="FW159" s="1028"/>
      <c r="FX159" s="1028"/>
      <c r="FY159" s="1028"/>
      <c r="FZ159" s="1028"/>
      <c r="GA159" s="1028"/>
      <c r="GB159" s="1028"/>
      <c r="GC159" s="1028"/>
      <c r="GD159" s="1028"/>
      <c r="GE159" s="1028"/>
      <c r="GF159" s="1028"/>
      <c r="GG159" s="1028"/>
      <c r="GH159" s="1028"/>
      <c r="GI159" s="1028"/>
      <c r="GJ159" s="1028"/>
      <c r="GK159" s="1028"/>
      <c r="GL159" s="1028"/>
      <c r="GM159" s="1028"/>
      <c r="GN159" s="1028"/>
      <c r="GO159" s="1028"/>
      <c r="GP159" s="1028"/>
      <c r="GQ159" s="1028"/>
      <c r="GR159" s="1028"/>
      <c r="GS159" s="1028"/>
      <c r="GT159" s="1028"/>
      <c r="GU159" s="1028"/>
      <c r="GV159" s="1028"/>
      <c r="GW159" s="1028"/>
      <c r="GX159" s="1028"/>
      <c r="GY159" s="1028"/>
      <c r="GZ159" s="1028"/>
      <c r="HA159" s="1028"/>
      <c r="HB159" s="1028"/>
      <c r="HC159" s="1028"/>
      <c r="HD159" s="1028"/>
      <c r="HE159" s="1028"/>
      <c r="HF159" s="1028"/>
      <c r="HG159" s="1028"/>
      <c r="HH159" s="1028"/>
      <c r="HI159" s="1028"/>
      <c r="HJ159" s="1028"/>
      <c r="HK159" s="1028"/>
      <c r="HL159" s="1028"/>
      <c r="HM159" s="1028"/>
      <c r="HN159" s="1028"/>
      <c r="HO159" s="1028"/>
      <c r="HP159" s="1028"/>
      <c r="HQ159" s="1028"/>
      <c r="HR159" s="1028"/>
      <c r="HS159" s="1028"/>
      <c r="HT159" s="1028"/>
      <c r="HU159" s="1028"/>
      <c r="HV159" s="1028"/>
      <c r="HW159" s="1028"/>
      <c r="HX159" s="1028"/>
      <c r="HY159" s="1028"/>
      <c r="HZ159" s="1028"/>
      <c r="IA159" s="1028"/>
      <c r="IB159" s="1028"/>
      <c r="IC159" s="1028"/>
      <c r="ID159" s="1028"/>
      <c r="IE159" s="1028"/>
      <c r="IF159" s="1028"/>
      <c r="IG159" s="1028"/>
      <c r="IH159" s="1028"/>
      <c r="II159" s="1028"/>
      <c r="IJ159" s="1028"/>
      <c r="IK159" s="1028"/>
      <c r="IL159" s="1028"/>
      <c r="IM159" s="1028"/>
      <c r="IN159" s="1028"/>
      <c r="IO159" s="1028"/>
      <c r="IP159" s="1028"/>
      <c r="IQ159" s="1028"/>
      <c r="IR159" s="1028"/>
      <c r="IS159" s="1028"/>
      <c r="IT159" s="1028"/>
      <c r="IU159" s="1028"/>
      <c r="IV159" s="1028"/>
      <c r="IW159" s="1028"/>
      <c r="IX159" s="1028"/>
      <c r="IY159" s="1028"/>
      <c r="IZ159" s="1028"/>
      <c r="JA159" s="1028"/>
      <c r="JB159" s="1028"/>
      <c r="JC159" s="1028"/>
      <c r="JD159" s="1028"/>
      <c r="JE159" s="1028"/>
      <c r="JF159" s="1028"/>
      <c r="JG159" s="1028"/>
      <c r="JH159" s="1028"/>
      <c r="JI159" s="1028"/>
      <c r="JJ159" s="1028"/>
      <c r="JK159" s="1028"/>
      <c r="JL159" s="1028"/>
      <c r="JM159" s="1028"/>
      <c r="JN159" s="1028"/>
      <c r="JO159" s="1028"/>
      <c r="JP159" s="1028"/>
      <c r="JQ159" s="1028"/>
      <c r="JR159" s="1028"/>
      <c r="JS159" s="1028"/>
      <c r="JT159" s="1028"/>
      <c r="JU159" s="1028"/>
      <c r="JV159" s="1028"/>
      <c r="JW159" s="1028"/>
      <c r="JX159" s="1028"/>
      <c r="JY159" s="1028"/>
      <c r="JZ159" s="1028"/>
      <c r="KA159" s="1028"/>
      <c r="KB159" s="1028"/>
      <c r="KC159" s="1028"/>
      <c r="KD159" s="1028"/>
      <c r="KE159" s="1028"/>
      <c r="KF159" s="1028"/>
      <c r="KG159" s="1028"/>
      <c r="KH159" s="1028"/>
      <c r="KI159" s="1028"/>
      <c r="KJ159" s="1028"/>
      <c r="KK159" s="1028"/>
      <c r="KL159" s="1028"/>
      <c r="KM159" s="1028"/>
      <c r="KN159" s="1028"/>
      <c r="KO159" s="1028"/>
      <c r="KP159" s="1028"/>
      <c r="KQ159" s="1028"/>
      <c r="KR159" s="1028"/>
      <c r="KS159" s="1028"/>
      <c r="KT159" s="1028"/>
      <c r="KU159" s="1028"/>
      <c r="KV159" s="1028"/>
      <c r="KW159" s="1028"/>
      <c r="KX159" s="1028"/>
      <c r="KY159" s="1028"/>
      <c r="KZ159" s="1028"/>
      <c r="LA159" s="1028"/>
      <c r="LB159" s="1028"/>
      <c r="LC159" s="1028"/>
      <c r="LD159" s="1028"/>
      <c r="LE159" s="1028"/>
      <c r="LF159" s="1028"/>
      <c r="LG159" s="1028"/>
      <c r="LH159" s="1028"/>
      <c r="LI159" s="1028"/>
      <c r="LJ159" s="1028"/>
      <c r="LK159" s="1028"/>
      <c r="LL159" s="1028"/>
      <c r="LM159" s="1028"/>
      <c r="LN159" s="1028"/>
      <c r="LO159" s="1028"/>
      <c r="LP159" s="1028"/>
      <c r="LQ159" s="1028"/>
      <c r="LR159" s="1028"/>
      <c r="LS159" s="1028"/>
      <c r="LT159" s="1028"/>
      <c r="LU159" s="1028"/>
      <c r="LV159" s="1028"/>
      <c r="LW159" s="1028"/>
      <c r="LX159" s="1028"/>
      <c r="LY159" s="1028"/>
      <c r="LZ159" s="1028"/>
      <c r="MA159" s="1028"/>
      <c r="MB159" s="1028"/>
      <c r="MC159" s="1028"/>
      <c r="MD159" s="1028"/>
      <c r="ME159" s="1028"/>
      <c r="MF159" s="1028"/>
      <c r="MG159" s="1028"/>
      <c r="MH159" s="1028"/>
      <c r="MI159" s="1028"/>
      <c r="MJ159" s="1028"/>
      <c r="MK159" s="1028"/>
      <c r="ML159" s="1028"/>
      <c r="MM159" s="1028"/>
      <c r="MN159" s="1028"/>
      <c r="MO159" s="1028"/>
      <c r="MP159" s="1028"/>
      <c r="MQ159" s="1028"/>
      <c r="MR159" s="1028"/>
      <c r="MS159" s="1028"/>
      <c r="MT159" s="1028"/>
      <c r="MU159" s="1028"/>
      <c r="MV159" s="1028"/>
      <c r="MW159" s="1028"/>
      <c r="MX159" s="1028"/>
      <c r="MY159" s="1028"/>
      <c r="MZ159" s="1028"/>
      <c r="NA159" s="1028"/>
      <c r="NB159" s="1028"/>
      <c r="NC159" s="1028"/>
      <c r="ND159" s="1028"/>
      <c r="NE159" s="1028"/>
      <c r="NF159" s="1028"/>
      <c r="NG159" s="1028"/>
      <c r="NH159" s="1028"/>
      <c r="NI159" s="1028"/>
      <c r="NJ159" s="1028"/>
      <c r="NK159" s="1028"/>
      <c r="NL159" s="1028"/>
      <c r="NM159" s="1028"/>
      <c r="NN159" s="1028"/>
      <c r="NO159" s="1028"/>
      <c r="NP159" s="1028"/>
      <c r="NQ159" s="1028"/>
      <c r="NR159" s="1028"/>
      <c r="NS159" s="1028"/>
      <c r="NT159" s="1028"/>
      <c r="NU159" s="1028"/>
      <c r="NV159" s="1028"/>
      <c r="NW159" s="1028"/>
      <c r="NX159" s="1028"/>
      <c r="NY159" s="1028"/>
      <c r="NZ159" s="1028"/>
      <c r="OA159" s="1028"/>
      <c r="OB159" s="1028"/>
      <c r="OC159" s="1028"/>
      <c r="OD159" s="1028"/>
      <c r="OE159" s="1028"/>
      <c r="OF159" s="1028"/>
      <c r="OG159" s="1028"/>
      <c r="OH159" s="1028"/>
      <c r="OI159" s="1028"/>
      <c r="OJ159" s="1028"/>
      <c r="OK159" s="1028"/>
      <c r="OL159" s="1028"/>
      <c r="OM159" s="1028"/>
      <c r="ON159" s="1028"/>
      <c r="OO159" s="1028"/>
      <c r="OP159" s="1028"/>
      <c r="OQ159" s="1028"/>
      <c r="OR159" s="1028"/>
      <c r="OS159" s="1028"/>
      <c r="OT159" s="1028"/>
      <c r="OU159" s="1028"/>
      <c r="OV159" s="1028"/>
      <c r="OW159" s="1028"/>
      <c r="OX159" s="1028"/>
      <c r="OY159" s="1028"/>
      <c r="OZ159" s="1028"/>
      <c r="PA159" s="1028"/>
      <c r="PB159" s="1028"/>
      <c r="PC159" s="1028"/>
      <c r="PD159" s="1028"/>
      <c r="PE159" s="1028"/>
      <c r="PF159" s="1028"/>
      <c r="PG159" s="1028"/>
      <c r="PH159" s="1028"/>
      <c r="PI159" s="1028"/>
      <c r="PJ159" s="1028"/>
      <c r="PK159" s="1028"/>
      <c r="PL159" s="1028"/>
      <c r="PM159" s="1028"/>
      <c r="PN159" s="1028"/>
      <c r="PO159" s="1028"/>
      <c r="PP159" s="1028"/>
      <c r="PQ159" s="1028"/>
      <c r="PR159" s="1028"/>
      <c r="PS159" s="1028"/>
      <c r="PT159" s="1028"/>
      <c r="PU159" s="1028"/>
      <c r="PV159" s="1028"/>
      <c r="PW159" s="1028"/>
      <c r="PX159" s="1028"/>
      <c r="PY159" s="1028"/>
      <c r="PZ159" s="1028"/>
      <c r="QA159" s="1028"/>
      <c r="QB159" s="1028"/>
      <c r="QC159" s="1028"/>
      <c r="QD159" s="1028"/>
      <c r="QE159" s="1028"/>
      <c r="QF159" s="1028"/>
      <c r="QG159" s="1028"/>
      <c r="QH159" s="1028"/>
      <c r="QI159" s="1028"/>
      <c r="QJ159" s="1028"/>
      <c r="QK159" s="1028"/>
      <c r="QL159" s="1028"/>
      <c r="QM159" s="1028"/>
      <c r="QN159" s="1028"/>
      <c r="QO159" s="1028"/>
      <c r="QP159" s="1028"/>
      <c r="QQ159" s="1028"/>
      <c r="QR159" s="1028"/>
      <c r="QS159" s="1028"/>
      <c r="QT159" s="1028"/>
      <c r="QU159" s="1028"/>
      <c r="QV159" s="1028"/>
      <c r="QW159" s="1028"/>
      <c r="QX159" s="1028"/>
      <c r="QY159" s="1028"/>
      <c r="QZ159" s="1028"/>
      <c r="RA159" s="1028"/>
      <c r="RB159" s="1028"/>
      <c r="RC159" s="1028"/>
      <c r="RD159" s="1028"/>
      <c r="RE159" s="1028"/>
      <c r="RF159" s="1028"/>
      <c r="RG159" s="1028"/>
      <c r="RH159" s="1028"/>
      <c r="RI159" s="1028"/>
      <c r="RJ159" s="1028"/>
      <c r="RK159" s="1028"/>
      <c r="RL159" s="1028"/>
      <c r="RM159" s="1028"/>
      <c r="RN159" s="1028"/>
      <c r="RO159" s="1028"/>
      <c r="RP159" s="1028"/>
      <c r="RQ159" s="1028"/>
      <c r="RR159" s="1028"/>
      <c r="RS159" s="1028"/>
      <c r="RT159" s="1028"/>
      <c r="RU159" s="1028"/>
      <c r="RV159" s="1028"/>
      <c r="RW159" s="1028"/>
      <c r="RX159" s="1028"/>
      <c r="RY159" s="1028"/>
      <c r="RZ159" s="1028"/>
      <c r="SA159" s="1028"/>
      <c r="SB159" s="1028"/>
      <c r="SC159" s="1028"/>
      <c r="SD159" s="1028"/>
      <c r="SE159" s="1028"/>
      <c r="SF159" s="1028"/>
      <c r="SG159" s="1028"/>
      <c r="SH159" s="1028"/>
      <c r="SI159" s="1028"/>
      <c r="SJ159" s="1028"/>
      <c r="SK159" s="1028"/>
      <c r="SL159" s="1028"/>
      <c r="SM159" s="1028"/>
      <c r="SN159" s="1028"/>
      <c r="SO159" s="1028"/>
      <c r="SP159" s="1028"/>
      <c r="SQ159" s="1028"/>
      <c r="SR159" s="1028"/>
      <c r="SS159" s="1028"/>
      <c r="ST159" s="1028"/>
      <c r="SU159" s="1028"/>
      <c r="SV159" s="1028"/>
      <c r="SW159" s="1028"/>
      <c r="SX159" s="1028"/>
      <c r="SY159" s="1028"/>
      <c r="SZ159" s="1028"/>
      <c r="TA159" s="1028"/>
      <c r="TB159" s="1028"/>
      <c r="TC159" s="1028"/>
      <c r="TD159" s="1028"/>
      <c r="TE159" s="1028"/>
      <c r="TF159" s="1028"/>
      <c r="TG159" s="1028"/>
      <c r="TH159" s="1028"/>
      <c r="TI159" s="1028"/>
      <c r="TJ159" s="1028"/>
      <c r="TK159" s="1028"/>
      <c r="TL159" s="1028"/>
      <c r="TM159" s="1028"/>
      <c r="TN159" s="1028"/>
      <c r="TO159" s="1028"/>
      <c r="TP159" s="1028"/>
      <c r="TQ159" s="1028"/>
      <c r="TR159" s="1028"/>
      <c r="TS159" s="1028"/>
      <c r="TT159" s="1028"/>
      <c r="TU159" s="1028"/>
      <c r="TV159" s="1028"/>
      <c r="TW159" s="1028"/>
      <c r="TX159" s="1028"/>
      <c r="TY159" s="1028"/>
      <c r="TZ159" s="1028"/>
      <c r="UA159" s="1028"/>
      <c r="UB159" s="1028"/>
      <c r="UC159" s="1028"/>
      <c r="UD159" s="1028"/>
      <c r="UE159" s="1028"/>
      <c r="UF159" s="1028"/>
      <c r="UG159" s="1028"/>
      <c r="UH159" s="1028"/>
      <c r="UI159" s="1028"/>
      <c r="UJ159" s="1028"/>
      <c r="UK159" s="1028"/>
      <c r="UL159" s="1028"/>
      <c r="UM159" s="1028"/>
      <c r="UN159" s="1028"/>
      <c r="UO159" s="1028"/>
      <c r="UP159" s="1028"/>
      <c r="UQ159" s="1028"/>
      <c r="UR159" s="1028"/>
      <c r="US159" s="1028"/>
      <c r="UT159" s="1028"/>
      <c r="UU159" s="1028"/>
      <c r="UV159" s="1028"/>
      <c r="UW159" s="1028"/>
      <c r="UX159" s="1028"/>
      <c r="UY159" s="1028"/>
      <c r="UZ159" s="1028"/>
      <c r="VA159" s="1028"/>
      <c r="VB159" s="1028"/>
      <c r="VC159" s="1028"/>
      <c r="VD159" s="1028"/>
      <c r="VE159" s="1028"/>
      <c r="VF159" s="1028"/>
      <c r="VG159" s="1028"/>
      <c r="VH159" s="1028"/>
      <c r="VI159" s="1028"/>
      <c r="VJ159" s="1028"/>
      <c r="VK159" s="1028"/>
      <c r="VL159" s="1028"/>
      <c r="VM159" s="1028"/>
      <c r="VN159" s="1028"/>
      <c r="VO159" s="1028"/>
      <c r="VP159" s="1028"/>
      <c r="VQ159" s="1028"/>
      <c r="VR159" s="1028"/>
      <c r="VS159" s="1028"/>
      <c r="VT159" s="1028"/>
      <c r="VU159" s="1028"/>
      <c r="VV159" s="1028"/>
      <c r="VW159" s="1028"/>
      <c r="VX159" s="1028"/>
      <c r="VY159" s="1028"/>
      <c r="VZ159" s="1028"/>
      <c r="WA159" s="1028"/>
      <c r="WB159" s="1028"/>
      <c r="WC159" s="1028"/>
      <c r="WD159" s="1028"/>
      <c r="WE159" s="1028"/>
      <c r="WF159" s="1028"/>
      <c r="WG159" s="1028"/>
      <c r="WH159" s="1028"/>
      <c r="WI159" s="1028"/>
      <c r="WJ159" s="1028"/>
      <c r="WK159" s="1028"/>
      <c r="WL159" s="1028"/>
      <c r="WM159" s="1028"/>
      <c r="WN159" s="1028"/>
      <c r="WO159" s="1028"/>
      <c r="WP159" s="1028"/>
      <c r="WQ159" s="1028"/>
      <c r="WR159" s="1028"/>
      <c r="WS159" s="1028"/>
      <c r="WT159" s="1028"/>
      <c r="WU159" s="1028"/>
      <c r="WV159" s="1028"/>
      <c r="WW159" s="1028"/>
      <c r="WX159" s="1028"/>
      <c r="WY159" s="1028"/>
      <c r="WZ159" s="1028"/>
      <c r="XA159" s="1028"/>
      <c r="XB159" s="1028"/>
      <c r="XC159" s="1028"/>
      <c r="XD159" s="1028"/>
      <c r="XE159" s="1028"/>
      <c r="XF159" s="1028"/>
      <c r="XG159" s="1028"/>
      <c r="XH159" s="1028"/>
      <c r="XI159" s="1028"/>
      <c r="XJ159" s="1028"/>
      <c r="XK159" s="1028"/>
      <c r="XL159" s="1028"/>
      <c r="XM159" s="1028"/>
      <c r="XN159" s="1028"/>
      <c r="XO159" s="1028"/>
      <c r="XP159" s="1028"/>
      <c r="XQ159" s="1028"/>
      <c r="XR159" s="1028"/>
      <c r="XS159" s="1028"/>
      <c r="XT159" s="1028"/>
      <c r="XU159" s="1028"/>
      <c r="XV159" s="1028"/>
      <c r="XW159" s="1028"/>
      <c r="XX159" s="1028"/>
      <c r="XY159" s="1028"/>
      <c r="XZ159" s="1028"/>
      <c r="YA159" s="1028"/>
      <c r="YB159" s="1028"/>
      <c r="YC159" s="1028"/>
      <c r="YD159" s="1028"/>
      <c r="YE159" s="1028"/>
      <c r="YF159" s="1028"/>
      <c r="YG159" s="1028"/>
      <c r="YH159" s="1028"/>
      <c r="YI159" s="1028"/>
      <c r="YJ159" s="1028"/>
      <c r="YK159" s="1028"/>
      <c r="YL159" s="1028"/>
      <c r="YM159" s="1028"/>
      <c r="YN159" s="1028"/>
      <c r="YO159" s="1028"/>
      <c r="YP159" s="1028"/>
      <c r="YQ159" s="1028"/>
      <c r="YR159" s="1028"/>
      <c r="YS159" s="1028"/>
      <c r="YT159" s="1028"/>
      <c r="YU159" s="1028"/>
      <c r="YV159" s="1028"/>
      <c r="YW159" s="1028"/>
      <c r="YX159" s="1028"/>
      <c r="YY159" s="1028"/>
      <c r="YZ159" s="1028"/>
      <c r="ZA159" s="1028"/>
      <c r="ZB159" s="1028"/>
      <c r="ZC159" s="1028"/>
      <c r="ZD159" s="1028"/>
      <c r="ZE159" s="1028"/>
      <c r="ZF159" s="1028"/>
      <c r="ZG159" s="1028"/>
      <c r="ZH159" s="1028"/>
      <c r="ZI159" s="1028"/>
      <c r="ZJ159" s="1028"/>
      <c r="ZK159" s="1028"/>
      <c r="ZL159" s="1028"/>
      <c r="ZM159" s="1028"/>
      <c r="ZN159" s="1028"/>
      <c r="ZO159" s="1028"/>
      <c r="ZP159" s="1028"/>
      <c r="ZQ159" s="1028"/>
      <c r="ZR159" s="1028"/>
      <c r="ZS159" s="1028"/>
      <c r="ZT159" s="1028"/>
      <c r="ZU159" s="1028"/>
      <c r="ZV159" s="1028"/>
      <c r="ZW159" s="1028"/>
      <c r="ZX159" s="1028"/>
      <c r="ZY159" s="1028"/>
      <c r="ZZ159" s="1028"/>
      <c r="AAA159" s="1028"/>
      <c r="AAB159" s="1028"/>
      <c r="AAC159" s="1028"/>
      <c r="AAD159" s="1028"/>
      <c r="AAE159" s="1028"/>
      <c r="AAF159" s="1028"/>
      <c r="AAG159" s="1028"/>
      <c r="AAH159" s="1028"/>
      <c r="AAI159" s="1028"/>
      <c r="AAJ159" s="1028"/>
      <c r="AAK159" s="1028"/>
      <c r="AAL159" s="1028"/>
      <c r="AAM159" s="1028"/>
      <c r="AAN159" s="1028"/>
      <c r="AAO159" s="1028"/>
      <c r="AAP159" s="1028"/>
      <c r="AAQ159" s="1028"/>
      <c r="AAR159" s="1028"/>
      <c r="AAS159" s="1028"/>
      <c r="AAT159" s="1028"/>
      <c r="AAU159" s="1028"/>
      <c r="AAV159" s="1028"/>
      <c r="AAW159" s="1028"/>
      <c r="AAX159" s="1028"/>
      <c r="AAY159" s="1028"/>
      <c r="AAZ159" s="1028"/>
      <c r="ABA159" s="1028"/>
      <c r="ABB159" s="1028"/>
      <c r="ABC159" s="1028"/>
      <c r="ABD159" s="1028"/>
      <c r="ABE159" s="1028"/>
      <c r="ABF159" s="1028"/>
      <c r="ABG159" s="1028"/>
      <c r="ABH159" s="1028"/>
      <c r="ABI159" s="1028"/>
      <c r="ABJ159" s="1028"/>
      <c r="ABK159" s="1028"/>
      <c r="ABL159" s="1028"/>
      <c r="ABM159" s="1028"/>
      <c r="ABN159" s="1028"/>
      <c r="ABO159" s="1028"/>
      <c r="ABP159" s="1028"/>
      <c r="ABQ159" s="1028"/>
      <c r="ABR159" s="1028"/>
      <c r="ABS159" s="1028"/>
      <c r="ABT159" s="1028"/>
      <c r="ABU159" s="1028"/>
      <c r="ABV159" s="1028"/>
      <c r="ABW159" s="1028"/>
      <c r="ABX159" s="1028"/>
      <c r="ABY159" s="1028"/>
      <c r="ABZ159" s="1028"/>
      <c r="ACA159" s="1028"/>
      <c r="ACB159" s="1028"/>
      <c r="ACC159" s="1028"/>
      <c r="ACD159" s="1028"/>
      <c r="ACE159" s="1028"/>
      <c r="ACF159" s="1028"/>
      <c r="ACG159" s="1028"/>
      <c r="ACH159" s="1028"/>
      <c r="ACI159" s="1028"/>
      <c r="ACJ159" s="1028"/>
      <c r="ACK159" s="1028"/>
      <c r="ACL159" s="1028"/>
      <c r="ACM159" s="1028"/>
      <c r="ACN159" s="1028"/>
      <c r="ACO159" s="1028"/>
      <c r="ACP159" s="1028"/>
      <c r="ACQ159" s="1028"/>
      <c r="ACR159" s="1028"/>
      <c r="ACS159" s="1028"/>
      <c r="ACT159" s="1028"/>
      <c r="ACU159" s="1028"/>
      <c r="ACV159" s="1028"/>
      <c r="ACW159" s="1028"/>
      <c r="ACX159" s="1028"/>
      <c r="ACY159" s="1028"/>
      <c r="ACZ159" s="1028"/>
      <c r="ADA159" s="1028"/>
      <c r="ADB159" s="1028"/>
      <c r="ADC159" s="1028"/>
      <c r="ADD159" s="1028"/>
      <c r="ADE159" s="1028"/>
      <c r="ADF159" s="1028"/>
      <c r="ADG159" s="1028"/>
      <c r="ADH159" s="1028"/>
      <c r="ADI159" s="1028"/>
      <c r="ADJ159" s="1028"/>
      <c r="ADK159" s="1028"/>
      <c r="ADL159" s="1028"/>
      <c r="ADM159" s="1028"/>
      <c r="ADN159" s="1028"/>
      <c r="ADO159" s="1028"/>
      <c r="ADP159" s="1028"/>
      <c r="ADQ159" s="1028"/>
      <c r="ADR159" s="1028"/>
      <c r="ADS159" s="1028"/>
      <c r="ADT159" s="1028"/>
      <c r="ADU159" s="1028"/>
      <c r="ADV159" s="1028"/>
      <c r="ADW159" s="1028"/>
      <c r="ADX159" s="1028"/>
      <c r="ADY159" s="1028"/>
      <c r="ADZ159" s="1028"/>
      <c r="AEA159" s="1028"/>
      <c r="AEB159" s="1028"/>
      <c r="AEC159" s="1028"/>
      <c r="AED159" s="1028"/>
      <c r="AEE159" s="1028"/>
      <c r="AEF159" s="1028"/>
      <c r="AEG159" s="1028"/>
      <c r="AEH159" s="1028"/>
      <c r="AEI159" s="1028"/>
      <c r="AEJ159" s="1028"/>
      <c r="AEK159" s="1028"/>
      <c r="AEL159" s="1028"/>
      <c r="AEM159" s="1028"/>
      <c r="AEN159" s="1028"/>
      <c r="AEO159" s="1028"/>
      <c r="AEP159" s="1028"/>
      <c r="AEQ159" s="1028"/>
      <c r="AER159" s="1028"/>
      <c r="AES159" s="1028"/>
      <c r="AET159" s="1028"/>
      <c r="AEU159" s="1028"/>
      <c r="AEV159" s="1028"/>
      <c r="AEW159" s="1028"/>
      <c r="AEX159" s="1028"/>
      <c r="AEY159" s="1028"/>
      <c r="AEZ159" s="1028"/>
      <c r="AFA159" s="1028"/>
      <c r="AFB159" s="1028"/>
      <c r="AFC159" s="1028"/>
      <c r="AFD159" s="1028"/>
      <c r="AFE159" s="1028"/>
      <c r="AFF159" s="1028"/>
      <c r="AFG159" s="1028"/>
      <c r="AFH159" s="1028"/>
      <c r="AFI159" s="1028"/>
      <c r="AFJ159" s="1028"/>
      <c r="AFK159" s="1028"/>
      <c r="AFL159" s="1028"/>
      <c r="AFM159" s="1028"/>
      <c r="AFN159" s="1028"/>
      <c r="AFO159" s="1028"/>
      <c r="AFP159" s="1028"/>
      <c r="AFQ159" s="1028"/>
      <c r="AFR159" s="1028"/>
      <c r="AFS159" s="1028"/>
      <c r="AFT159" s="1028"/>
      <c r="AFU159" s="1028"/>
      <c r="AFV159" s="1028"/>
      <c r="AFW159" s="1028"/>
      <c r="AFX159" s="1028"/>
      <c r="AFY159" s="1028"/>
      <c r="AFZ159" s="1028"/>
      <c r="AGA159" s="1028"/>
      <c r="AGB159" s="1028"/>
      <c r="AGC159" s="1028"/>
      <c r="AGD159" s="1028"/>
      <c r="AGE159" s="1028"/>
      <c r="AGF159" s="1028"/>
      <c r="AGG159" s="1028"/>
      <c r="AGH159" s="1028"/>
      <c r="AGI159" s="1028"/>
      <c r="AGJ159" s="1028"/>
      <c r="AGK159" s="1028"/>
      <c r="AGL159" s="1028"/>
      <c r="AGM159" s="1028"/>
      <c r="AGN159" s="1028"/>
      <c r="AGO159" s="1028"/>
      <c r="AGP159" s="1028"/>
      <c r="AGQ159" s="1028"/>
      <c r="AGR159" s="1028"/>
      <c r="AGS159" s="1028"/>
      <c r="AGT159" s="1028"/>
      <c r="AGU159" s="1028"/>
      <c r="AGV159" s="1028"/>
      <c r="AGW159" s="1028"/>
      <c r="AGX159" s="1028"/>
      <c r="AGY159" s="1028"/>
      <c r="AGZ159" s="1028"/>
      <c r="AHA159" s="1028"/>
      <c r="AHB159" s="1028"/>
      <c r="AHC159" s="1028"/>
      <c r="AHD159" s="1028"/>
      <c r="AHE159" s="1028"/>
      <c r="AHF159" s="1028"/>
      <c r="AHG159" s="1028"/>
      <c r="AHH159" s="1028"/>
      <c r="AHI159" s="1028"/>
      <c r="AHJ159" s="1028"/>
      <c r="AHK159" s="1028"/>
      <c r="AHL159" s="1028"/>
      <c r="AHM159" s="1028"/>
      <c r="AHN159" s="1028"/>
      <c r="AHO159" s="1028"/>
      <c r="AHP159" s="1028"/>
      <c r="AHQ159" s="1028"/>
      <c r="AHR159" s="1028"/>
      <c r="AHS159" s="1028"/>
      <c r="AHT159" s="1028"/>
      <c r="AHU159" s="1028"/>
      <c r="AHV159" s="1028"/>
      <c r="AHW159" s="1028"/>
      <c r="AHX159" s="1028"/>
      <c r="AHY159" s="1028"/>
      <c r="AHZ159" s="1028"/>
      <c r="AIA159" s="1028"/>
      <c r="AIB159" s="1028"/>
      <c r="AIC159" s="1028"/>
      <c r="AID159" s="1028"/>
      <c r="AIE159" s="1028"/>
      <c r="AIF159" s="1028"/>
      <c r="AIG159" s="1028"/>
      <c r="AIH159" s="1028"/>
      <c r="AII159" s="1028"/>
      <c r="AIJ159" s="1028"/>
      <c r="AIK159" s="1028"/>
      <c r="AIL159" s="1028"/>
      <c r="AIM159" s="1028"/>
      <c r="AIN159" s="1028"/>
      <c r="AIO159" s="1028"/>
      <c r="AIP159" s="1028"/>
      <c r="AIQ159" s="1028"/>
      <c r="AIR159" s="1028"/>
      <c r="AIS159" s="1028"/>
      <c r="AIT159" s="1028"/>
      <c r="AIU159" s="1028"/>
      <c r="AIV159" s="1028"/>
      <c r="AIW159" s="1028"/>
      <c r="AIX159" s="1028"/>
      <c r="AIY159" s="1028"/>
      <c r="AIZ159" s="1028"/>
      <c r="AJA159" s="1028"/>
      <c r="AJB159" s="1028"/>
      <c r="AJC159" s="1028"/>
      <c r="AJD159" s="1028"/>
      <c r="AJE159" s="1028"/>
      <c r="AJF159" s="1028"/>
      <c r="AJG159" s="1028"/>
      <c r="AJH159" s="1028"/>
      <c r="AJI159" s="1028"/>
      <c r="AJJ159" s="1028"/>
      <c r="AJK159" s="1028"/>
      <c r="AJL159" s="1028"/>
      <c r="AJM159" s="1028"/>
      <c r="AJN159" s="1028"/>
      <c r="AJO159" s="1028"/>
      <c r="AJP159" s="1028"/>
      <c r="AJQ159" s="1028"/>
      <c r="AJR159" s="1028"/>
      <c r="AJS159" s="1028"/>
      <c r="AJT159" s="1028"/>
      <c r="AJU159" s="1028"/>
      <c r="AJV159" s="1028"/>
      <c r="AJW159" s="1028"/>
      <c r="AJX159" s="1028"/>
      <c r="AJY159" s="1028"/>
      <c r="AJZ159" s="1028"/>
      <c r="AKA159" s="1028"/>
      <c r="AKB159" s="1028"/>
      <c r="AKC159" s="1028"/>
      <c r="AKD159" s="1028"/>
      <c r="AKE159" s="1028"/>
      <c r="AKF159" s="1028"/>
      <c r="AKG159" s="1028"/>
      <c r="AKH159" s="1028"/>
      <c r="AKI159" s="1028"/>
      <c r="AKJ159" s="1028"/>
      <c r="AKK159" s="1028"/>
      <c r="AKL159" s="1028"/>
      <c r="AKM159" s="1028"/>
      <c r="AKN159" s="1028"/>
      <c r="AKO159" s="1028"/>
      <c r="AKP159" s="1028"/>
      <c r="AKQ159" s="1028"/>
      <c r="AKR159" s="1028"/>
      <c r="AKS159" s="1028"/>
      <c r="AKT159" s="1028"/>
      <c r="AKU159" s="1028"/>
      <c r="AKV159" s="1028"/>
      <c r="AKW159" s="1028"/>
      <c r="AKX159" s="1028"/>
      <c r="AKY159" s="1028"/>
      <c r="AKZ159" s="1028"/>
      <c r="ALA159" s="1028"/>
      <c r="ALB159" s="1028"/>
      <c r="ALC159" s="1028"/>
      <c r="ALD159" s="1028"/>
      <c r="ALE159" s="1028"/>
      <c r="ALF159" s="1028"/>
      <c r="ALG159" s="1028"/>
      <c r="ALH159" s="1028"/>
      <c r="ALI159" s="1028"/>
      <c r="ALJ159" s="1028"/>
      <c r="ALK159" s="1028"/>
      <c r="ALL159" s="1028"/>
      <c r="ALM159" s="1028"/>
      <c r="ALN159" s="1028"/>
      <c r="ALO159" s="1028"/>
      <c r="ALP159" s="1028"/>
      <c r="ALQ159" s="1028"/>
      <c r="ALR159" s="1028"/>
      <c r="ALS159" s="1028"/>
      <c r="ALT159" s="1028"/>
      <c r="ALU159" s="1028"/>
      <c r="ALV159" s="1028"/>
      <c r="ALW159" s="1028"/>
      <c r="ALX159" s="1028"/>
      <c r="ALY159" s="1028"/>
      <c r="ALZ159" s="1028"/>
      <c r="AMA159" s="1028"/>
      <c r="AMB159" s="1028"/>
      <c r="AMC159" s="1028"/>
      <c r="AMD159" s="1028"/>
      <c r="AME159" s="1028"/>
      <c r="AMF159" s="1028"/>
      <c r="AMG159" s="1028"/>
      <c r="AMH159" s="1028"/>
      <c r="AMI159" s="1028"/>
      <c r="AMJ159" s="1028"/>
      <c r="AMK159" s="1028"/>
      <c r="AML159" s="1028"/>
      <c r="AMM159" s="1028"/>
      <c r="AMN159" s="1028"/>
      <c r="AMO159" s="1028"/>
      <c r="AMP159" s="1028"/>
      <c r="AMQ159" s="1028"/>
      <c r="AMR159" s="1028"/>
      <c r="AMS159" s="1028"/>
      <c r="AMT159" s="1028"/>
      <c r="AMU159" s="1028"/>
      <c r="AMV159" s="1028"/>
      <c r="AMW159" s="1028"/>
      <c r="AMX159" s="1028"/>
      <c r="AMY159" s="1028"/>
      <c r="AMZ159" s="1028"/>
      <c r="ANA159" s="1028"/>
      <c r="ANB159" s="1028"/>
      <c r="ANC159" s="1028"/>
      <c r="AND159" s="1028"/>
      <c r="ANE159" s="1028"/>
      <c r="ANF159" s="1028"/>
      <c r="ANG159" s="1028"/>
      <c r="ANH159" s="1028"/>
      <c r="ANI159" s="1028"/>
      <c r="ANJ159" s="1028"/>
      <c r="ANK159" s="1028"/>
      <c r="ANL159" s="1028"/>
      <c r="ANM159" s="1028"/>
      <c r="ANN159" s="1028"/>
      <c r="ANO159" s="1028"/>
      <c r="ANP159" s="1028"/>
      <c r="ANQ159" s="1028"/>
      <c r="ANR159" s="1028"/>
      <c r="ANS159" s="1028"/>
      <c r="ANT159" s="1028"/>
      <c r="ANU159" s="1028"/>
      <c r="ANV159" s="1028"/>
      <c r="ANW159" s="1028"/>
      <c r="ANX159" s="1028"/>
      <c r="ANY159" s="1028"/>
      <c r="ANZ159" s="1028"/>
      <c r="AOA159" s="1028"/>
      <c r="AOB159" s="1028"/>
      <c r="AOC159" s="1028"/>
      <c r="AOD159" s="1028"/>
      <c r="AOE159" s="1028"/>
      <c r="AOF159" s="1028"/>
      <c r="AOG159" s="1028"/>
      <c r="AOH159" s="1028"/>
      <c r="AOI159" s="1028"/>
      <c r="AOJ159" s="1028"/>
      <c r="AOK159" s="1028"/>
      <c r="AOL159" s="1028"/>
      <c r="AOM159" s="1028"/>
      <c r="AON159" s="1028"/>
      <c r="AOO159" s="1028"/>
      <c r="AOP159" s="1028"/>
      <c r="AOQ159" s="1028"/>
      <c r="AOR159" s="1028"/>
      <c r="AOS159" s="1028"/>
      <c r="AOT159" s="1028"/>
      <c r="AOU159" s="1028"/>
      <c r="AOV159" s="1028"/>
      <c r="AOW159" s="1028"/>
      <c r="AOX159" s="1028"/>
      <c r="AOY159" s="1028"/>
      <c r="AOZ159" s="1028"/>
      <c r="APA159" s="1028"/>
      <c r="APB159" s="1028"/>
      <c r="APC159" s="1028"/>
      <c r="APD159" s="1028"/>
      <c r="APE159" s="1028"/>
      <c r="APF159" s="1028"/>
      <c r="APG159" s="1028"/>
      <c r="APH159" s="1028"/>
      <c r="API159" s="1028"/>
      <c r="APJ159" s="1028"/>
      <c r="APK159" s="1028"/>
      <c r="APL159" s="1028"/>
      <c r="APM159" s="1028"/>
      <c r="APN159" s="1028"/>
      <c r="APO159" s="1028"/>
      <c r="APP159" s="1028"/>
      <c r="APQ159" s="1028"/>
      <c r="APR159" s="1028"/>
      <c r="APS159" s="1028"/>
      <c r="APT159" s="1028"/>
      <c r="APU159" s="1028"/>
      <c r="APV159" s="1028"/>
      <c r="APW159" s="1028"/>
      <c r="APX159" s="1028"/>
      <c r="APY159" s="1028"/>
      <c r="APZ159" s="1028"/>
      <c r="AQA159" s="1028"/>
      <c r="AQB159" s="1028"/>
      <c r="AQC159" s="1028"/>
      <c r="AQD159" s="1028"/>
      <c r="AQE159" s="1028"/>
      <c r="AQF159" s="1028"/>
      <c r="AQG159" s="1028"/>
      <c r="AQH159" s="1028"/>
      <c r="AQI159" s="1028"/>
      <c r="AQJ159" s="1028"/>
      <c r="AQK159" s="1028"/>
      <c r="AQL159" s="1028"/>
      <c r="AQM159" s="1028"/>
      <c r="AQN159" s="1028"/>
      <c r="AQO159" s="1028"/>
      <c r="AQP159" s="1028"/>
      <c r="AQQ159" s="1028"/>
      <c r="AQR159" s="1028"/>
      <c r="AQS159" s="1028"/>
      <c r="AQT159" s="1028"/>
      <c r="AQU159" s="1028"/>
      <c r="AQV159" s="1028"/>
      <c r="AQW159" s="1028"/>
      <c r="AQX159" s="1028"/>
      <c r="AQY159" s="1028"/>
      <c r="AQZ159" s="1028"/>
      <c r="ARA159" s="1028"/>
      <c r="ARB159" s="1028"/>
      <c r="ARC159" s="1028"/>
      <c r="ARD159" s="1028"/>
      <c r="ARE159" s="1028"/>
      <c r="ARF159" s="1028"/>
      <c r="ARG159" s="1028"/>
      <c r="ARH159" s="1028"/>
      <c r="ARI159" s="1028"/>
      <c r="ARJ159" s="1028"/>
      <c r="ARK159" s="1028"/>
      <c r="ARL159" s="1028"/>
      <c r="ARM159" s="1028"/>
      <c r="ARN159" s="1028"/>
      <c r="ARO159" s="1028"/>
      <c r="ARP159" s="1028"/>
      <c r="ARQ159" s="1028"/>
      <c r="ARR159" s="1028"/>
      <c r="ARS159" s="1028"/>
      <c r="ART159" s="1028"/>
      <c r="ARU159" s="1028"/>
      <c r="ARV159" s="1028"/>
      <c r="ARW159" s="1028"/>
      <c r="ARX159" s="1028"/>
      <c r="ARY159" s="1028"/>
      <c r="ARZ159" s="1028"/>
      <c r="ASA159" s="1028"/>
      <c r="ASB159" s="1028"/>
      <c r="ASC159" s="1028"/>
      <c r="ASD159" s="1028"/>
      <c r="ASE159" s="1028"/>
      <c r="ASF159" s="1028"/>
      <c r="ASG159" s="1028"/>
      <c r="ASH159" s="1028"/>
      <c r="ASI159" s="1028"/>
      <c r="ASJ159" s="1028"/>
      <c r="ASK159" s="1028"/>
      <c r="ASL159" s="1028"/>
      <c r="ASM159" s="1028"/>
      <c r="ASN159" s="1028"/>
      <c r="ASO159" s="1028"/>
      <c r="ASP159" s="1028"/>
      <c r="ASQ159" s="1028"/>
      <c r="ASR159" s="1028"/>
      <c r="ASS159" s="1028"/>
      <c r="AST159" s="1028"/>
      <c r="ASU159" s="1028"/>
      <c r="ASV159" s="1028"/>
      <c r="ASW159" s="1028"/>
      <c r="ASX159" s="1028"/>
      <c r="ASY159" s="1028"/>
      <c r="ASZ159" s="1028"/>
      <c r="ATA159" s="1028"/>
      <c r="ATB159" s="1028"/>
      <c r="ATC159" s="1028"/>
      <c r="ATD159" s="1028"/>
      <c r="ATE159" s="1028"/>
      <c r="ATF159" s="1028"/>
      <c r="ATG159" s="1028"/>
      <c r="ATH159" s="1028"/>
      <c r="ATI159" s="1028"/>
      <c r="ATJ159" s="1028"/>
      <c r="ATK159" s="1028"/>
      <c r="ATL159" s="1028"/>
      <c r="ATM159" s="1028"/>
      <c r="ATN159" s="1028"/>
      <c r="ATO159" s="1028"/>
      <c r="ATP159" s="1028"/>
      <c r="ATQ159" s="1028"/>
      <c r="ATR159" s="1028"/>
      <c r="ATS159" s="1028"/>
      <c r="ATT159" s="1028"/>
      <c r="ATU159" s="1028"/>
      <c r="ATV159" s="1028"/>
      <c r="ATW159" s="1028"/>
      <c r="ATX159" s="1028"/>
      <c r="ATY159" s="1028"/>
      <c r="ATZ159" s="1028"/>
      <c r="AUA159" s="1028"/>
      <c r="AUB159" s="1028"/>
      <c r="AUC159" s="1028"/>
      <c r="AUD159" s="1028"/>
      <c r="AUE159" s="1028"/>
      <c r="AUF159" s="1028"/>
      <c r="AUG159" s="1028"/>
      <c r="AUH159" s="1028"/>
      <c r="AUI159" s="1028"/>
      <c r="AUJ159" s="1028"/>
      <c r="AUK159" s="1028"/>
      <c r="AUL159" s="1028"/>
      <c r="AUM159" s="1028"/>
      <c r="AUN159" s="1028"/>
      <c r="AUO159" s="1028"/>
      <c r="AUP159" s="1028"/>
      <c r="AUQ159" s="1028"/>
      <c r="AUR159" s="1028"/>
      <c r="AUS159" s="1028"/>
      <c r="AUT159" s="1028"/>
      <c r="AUU159" s="1028"/>
      <c r="AUV159" s="1028"/>
      <c r="AUW159" s="1028"/>
      <c r="AUX159" s="1028"/>
      <c r="AUY159" s="1028"/>
      <c r="AUZ159" s="1028"/>
      <c r="AVA159" s="1028"/>
      <c r="AVB159" s="1028"/>
      <c r="AVC159" s="1028"/>
      <c r="AVD159" s="1028"/>
      <c r="AVE159" s="1028"/>
      <c r="AVF159" s="1028"/>
      <c r="AVG159" s="1028"/>
      <c r="AVH159" s="1028"/>
      <c r="AVI159" s="1028"/>
      <c r="AVJ159" s="1028"/>
      <c r="AVK159" s="1028"/>
      <c r="AVL159" s="1028"/>
      <c r="AVM159" s="1028"/>
      <c r="AVN159" s="1028"/>
      <c r="AVO159" s="1028"/>
      <c r="AVP159" s="1028"/>
      <c r="AVQ159" s="1028"/>
      <c r="AVR159" s="1028"/>
      <c r="AVS159" s="1028"/>
      <c r="AVT159" s="1028"/>
      <c r="AVU159" s="1028"/>
      <c r="AVV159" s="1028"/>
      <c r="AVW159" s="1028"/>
      <c r="AVX159" s="1028"/>
      <c r="AVY159" s="1028"/>
      <c r="AVZ159" s="1028"/>
      <c r="AWA159" s="1028"/>
      <c r="AWB159" s="1028"/>
      <c r="AWC159" s="1028"/>
      <c r="AWD159" s="1028"/>
      <c r="AWE159" s="1028"/>
      <c r="AWF159" s="1028"/>
      <c r="AWG159" s="1028"/>
      <c r="AWH159" s="1028"/>
      <c r="AWI159" s="1028"/>
      <c r="AWJ159" s="1028"/>
      <c r="AWK159" s="1028"/>
      <c r="AWL159" s="1028"/>
      <c r="AWM159" s="1028"/>
      <c r="AWN159" s="1028"/>
      <c r="AWO159" s="1028"/>
      <c r="AWP159" s="1028"/>
      <c r="AWQ159" s="1028"/>
      <c r="AWR159" s="1028"/>
      <c r="AWS159" s="1028"/>
      <c r="AWT159" s="1028"/>
      <c r="AWU159" s="1028"/>
      <c r="AWV159" s="1028"/>
      <c r="AWW159" s="1028"/>
      <c r="AWX159" s="1028"/>
      <c r="AWY159" s="1028"/>
      <c r="AWZ159" s="1028"/>
      <c r="AXA159" s="1028"/>
      <c r="AXB159" s="1028"/>
      <c r="AXC159" s="1028"/>
      <c r="AXD159" s="1028"/>
      <c r="AXE159" s="1028"/>
      <c r="AXF159" s="1028"/>
      <c r="AXG159" s="1028"/>
      <c r="AXH159" s="1028"/>
      <c r="AXI159" s="1028"/>
      <c r="AXJ159" s="1028"/>
      <c r="AXK159" s="1028"/>
      <c r="AXL159" s="1028"/>
      <c r="AXM159" s="1028"/>
      <c r="AXN159" s="1028"/>
      <c r="AXO159" s="1028"/>
      <c r="AXP159" s="1028"/>
      <c r="AXQ159" s="1028"/>
      <c r="AXR159" s="1028"/>
      <c r="AXS159" s="1028"/>
      <c r="AXT159" s="1028"/>
      <c r="AXU159" s="1028"/>
      <c r="AXV159" s="1028"/>
      <c r="AXW159" s="1028"/>
      <c r="AXX159" s="1028"/>
      <c r="AXY159" s="1028"/>
      <c r="AXZ159" s="1028"/>
      <c r="AYA159" s="1028"/>
      <c r="AYB159" s="1028"/>
      <c r="AYC159" s="1028"/>
      <c r="AYD159" s="1028"/>
      <c r="AYE159" s="1028"/>
      <c r="AYF159" s="1028"/>
      <c r="AYG159" s="1028"/>
      <c r="AYH159" s="1028"/>
      <c r="AYI159" s="1028"/>
      <c r="AYJ159" s="1028"/>
      <c r="AYK159" s="1028"/>
      <c r="AYL159" s="1028"/>
      <c r="AYM159" s="1028"/>
      <c r="AYN159" s="1028"/>
      <c r="AYO159" s="1028"/>
      <c r="AYP159" s="1028"/>
      <c r="AYQ159" s="1028"/>
      <c r="AYR159" s="1028"/>
      <c r="AYS159" s="1028"/>
      <c r="AYT159" s="1028"/>
      <c r="AYU159" s="1028"/>
      <c r="AYV159" s="1028"/>
      <c r="AYW159" s="1028"/>
      <c r="AYX159" s="1028"/>
      <c r="AYY159" s="1028"/>
      <c r="AYZ159" s="1028"/>
      <c r="AZA159" s="1028"/>
      <c r="AZB159" s="1028"/>
      <c r="AZC159" s="1028"/>
      <c r="AZD159" s="1028"/>
      <c r="AZE159" s="1028"/>
      <c r="AZF159" s="1028"/>
      <c r="AZG159" s="1028"/>
      <c r="AZH159" s="1028"/>
      <c r="AZI159" s="1028"/>
      <c r="AZJ159" s="1028"/>
      <c r="AZK159" s="1028"/>
      <c r="AZL159" s="1028"/>
      <c r="AZM159" s="1028"/>
      <c r="AZN159" s="1028"/>
      <c r="AZO159" s="1028"/>
      <c r="AZP159" s="1028"/>
      <c r="AZQ159" s="1028"/>
      <c r="AZR159" s="1028"/>
      <c r="AZS159" s="1028"/>
      <c r="AZT159" s="1028"/>
      <c r="AZU159" s="1028"/>
      <c r="AZV159" s="1028"/>
      <c r="AZW159" s="1028"/>
      <c r="AZX159" s="1028"/>
      <c r="AZY159" s="1028"/>
      <c r="AZZ159" s="1028"/>
      <c r="BAA159" s="1028"/>
      <c r="BAB159" s="1028"/>
      <c r="BAC159" s="1028"/>
      <c r="BAD159" s="1028"/>
      <c r="BAE159" s="1028"/>
      <c r="BAF159" s="1028"/>
      <c r="BAG159" s="1028"/>
      <c r="BAH159" s="1028"/>
      <c r="BAI159" s="1028"/>
      <c r="BAJ159" s="1028"/>
      <c r="BAK159" s="1028"/>
      <c r="BAL159" s="1028"/>
      <c r="BAM159" s="1028"/>
      <c r="BAN159" s="1028"/>
      <c r="BAO159" s="1028"/>
      <c r="BAP159" s="1028"/>
      <c r="BAQ159" s="1028"/>
      <c r="BAR159" s="1028"/>
      <c r="BAS159" s="1028"/>
      <c r="BAT159" s="1028"/>
      <c r="BAU159" s="1028"/>
      <c r="BAV159" s="1028"/>
      <c r="BAW159" s="1028"/>
      <c r="BAX159" s="1028"/>
      <c r="BAY159" s="1028"/>
      <c r="BAZ159" s="1028"/>
      <c r="BBA159" s="1028"/>
      <c r="BBB159" s="1028"/>
      <c r="BBC159" s="1028"/>
      <c r="BBD159" s="1028"/>
      <c r="BBE159" s="1028"/>
      <c r="BBF159" s="1028"/>
      <c r="BBG159" s="1028"/>
      <c r="BBH159" s="1028"/>
      <c r="BBI159" s="1028"/>
      <c r="BBJ159" s="1028"/>
      <c r="BBK159" s="1028"/>
      <c r="BBL159" s="1028"/>
      <c r="BBM159" s="1028"/>
      <c r="BBN159" s="1028"/>
      <c r="BBO159" s="1028"/>
      <c r="BBP159" s="1028"/>
      <c r="BBQ159" s="1028"/>
      <c r="BBR159" s="1028"/>
      <c r="BBS159" s="1028"/>
      <c r="BBT159" s="1028"/>
      <c r="BBU159" s="1028"/>
      <c r="BBV159" s="1028"/>
      <c r="BBW159" s="1028"/>
      <c r="BBX159" s="1028"/>
      <c r="BBY159" s="1028"/>
      <c r="BBZ159" s="1028"/>
      <c r="BCA159" s="1028"/>
      <c r="BCB159" s="1028"/>
      <c r="BCC159" s="1028"/>
      <c r="BCD159" s="1028"/>
      <c r="BCE159" s="1028"/>
      <c r="BCF159" s="1028"/>
      <c r="BCG159" s="1028"/>
      <c r="BCH159" s="1028"/>
      <c r="BCI159" s="1028"/>
      <c r="BCJ159" s="1028"/>
      <c r="BCK159" s="1028"/>
      <c r="BCL159" s="1028"/>
      <c r="BCM159" s="1028"/>
      <c r="BCN159" s="1028"/>
      <c r="BCO159" s="1028"/>
      <c r="BCP159" s="1028"/>
      <c r="BCQ159" s="1028"/>
      <c r="BCR159" s="1028"/>
      <c r="BCS159" s="1028"/>
      <c r="BCT159" s="1028"/>
      <c r="BCU159" s="1028"/>
      <c r="BCV159" s="1028"/>
      <c r="BCW159" s="1028"/>
      <c r="BCX159" s="1028"/>
      <c r="BCY159" s="1028"/>
      <c r="BCZ159" s="1028"/>
      <c r="BDA159" s="1028"/>
      <c r="BDB159" s="1028"/>
      <c r="BDC159" s="1028"/>
      <c r="BDD159" s="1028"/>
      <c r="BDE159" s="1028"/>
      <c r="BDF159" s="1028"/>
      <c r="BDG159" s="1028"/>
      <c r="BDH159" s="1028"/>
      <c r="BDI159" s="1028"/>
      <c r="BDJ159" s="1028"/>
      <c r="BDK159" s="1028"/>
      <c r="BDL159" s="1028"/>
      <c r="BDM159" s="1028"/>
      <c r="BDN159" s="1028"/>
      <c r="BDO159" s="1028"/>
      <c r="BDP159" s="1028"/>
      <c r="BDQ159" s="1028"/>
      <c r="BDR159" s="1028"/>
      <c r="BDS159" s="1028"/>
      <c r="BDT159" s="1028"/>
      <c r="BDU159" s="1028"/>
      <c r="BDV159" s="1028"/>
      <c r="BDW159" s="1028"/>
      <c r="BDX159" s="1028"/>
      <c r="BDY159" s="1028"/>
      <c r="BDZ159" s="1028"/>
      <c r="BEA159" s="1028"/>
      <c r="BEB159" s="1028"/>
      <c r="BEC159" s="1028"/>
      <c r="BED159" s="1028"/>
      <c r="BEE159" s="1028"/>
      <c r="BEF159" s="1028"/>
      <c r="BEG159" s="1028"/>
      <c r="BEH159" s="1028"/>
      <c r="BEI159" s="1028"/>
      <c r="BEJ159" s="1028"/>
      <c r="BEK159" s="1028"/>
      <c r="BEL159" s="1028"/>
      <c r="BEM159" s="1028"/>
      <c r="BEN159" s="1028"/>
      <c r="BEO159" s="1028"/>
      <c r="BEP159" s="1028"/>
      <c r="BEQ159" s="1028"/>
      <c r="BER159" s="1028"/>
      <c r="BES159" s="1028"/>
      <c r="BET159" s="1028"/>
      <c r="BEU159" s="1028"/>
      <c r="BEV159" s="1028"/>
      <c r="BEW159" s="1028"/>
      <c r="BEX159" s="1028"/>
      <c r="BEY159" s="1028"/>
      <c r="BEZ159" s="1028"/>
      <c r="BFA159" s="1028"/>
      <c r="BFB159" s="1028"/>
      <c r="BFC159" s="1028"/>
      <c r="BFD159" s="1028"/>
      <c r="BFE159" s="1028"/>
      <c r="BFF159" s="1028"/>
      <c r="BFG159" s="1028"/>
      <c r="BFH159" s="1028"/>
      <c r="BFI159" s="1028"/>
      <c r="BFJ159" s="1028"/>
      <c r="BFK159" s="1028"/>
      <c r="BFL159" s="1028"/>
      <c r="BFM159" s="1028"/>
      <c r="BFN159" s="1028"/>
      <c r="BFO159" s="1028"/>
      <c r="BFP159" s="1028"/>
      <c r="BFQ159" s="1028"/>
      <c r="BFR159" s="1028"/>
      <c r="BFS159" s="1028"/>
      <c r="BFT159" s="1028"/>
      <c r="BFU159" s="1028"/>
      <c r="BFV159" s="1028"/>
      <c r="BFW159" s="1028"/>
      <c r="BFX159" s="1028"/>
      <c r="BFY159" s="1028"/>
      <c r="BFZ159" s="1028"/>
      <c r="BGA159" s="1028"/>
      <c r="BGB159" s="1028"/>
      <c r="BGC159" s="1028"/>
      <c r="BGD159" s="1028"/>
      <c r="BGE159" s="1028"/>
      <c r="BGF159" s="1028"/>
      <c r="BGG159" s="1028"/>
      <c r="BGH159" s="1028"/>
      <c r="BGI159" s="1028"/>
      <c r="BGJ159" s="1028"/>
      <c r="BGK159" s="1028"/>
      <c r="BGL159" s="1028"/>
      <c r="BGM159" s="1028"/>
      <c r="BGN159" s="1028"/>
      <c r="BGO159" s="1028"/>
      <c r="BGP159" s="1028"/>
      <c r="BGQ159" s="1028"/>
      <c r="BGR159" s="1028"/>
      <c r="BGS159" s="1028"/>
      <c r="BGT159" s="1028"/>
      <c r="BGU159" s="1028"/>
      <c r="BGV159" s="1028"/>
      <c r="BGW159" s="1028"/>
      <c r="BGX159" s="1028"/>
      <c r="BGY159" s="1028"/>
      <c r="BGZ159" s="1028"/>
      <c r="BHA159" s="1028"/>
      <c r="BHB159" s="1028"/>
      <c r="BHC159" s="1028"/>
      <c r="BHD159" s="1028"/>
      <c r="BHE159" s="1028"/>
      <c r="BHF159" s="1028"/>
      <c r="BHG159" s="1028"/>
      <c r="BHH159" s="1028"/>
      <c r="BHI159" s="1028"/>
      <c r="BHJ159" s="1028"/>
      <c r="BHK159" s="1028"/>
      <c r="BHL159" s="1028"/>
      <c r="BHM159" s="1028"/>
      <c r="BHN159" s="1028"/>
      <c r="BHO159" s="1028"/>
      <c r="BHP159" s="1028"/>
      <c r="BHQ159" s="1028"/>
      <c r="BHR159" s="1028"/>
      <c r="BHS159" s="1028"/>
      <c r="BHT159" s="1028"/>
      <c r="BHU159" s="1028"/>
      <c r="BHV159" s="1028"/>
      <c r="BHW159" s="1028"/>
      <c r="BHX159" s="1028"/>
      <c r="BHY159" s="1028"/>
      <c r="BHZ159" s="1028"/>
      <c r="BIA159" s="1028"/>
      <c r="BIB159" s="1028"/>
      <c r="BIC159" s="1028"/>
      <c r="BID159" s="1028"/>
      <c r="BIE159" s="1028"/>
      <c r="BIF159" s="1028"/>
      <c r="BIG159" s="1028"/>
      <c r="BIH159" s="1028"/>
      <c r="BII159" s="1028"/>
      <c r="BIJ159" s="1028"/>
      <c r="BIK159" s="1028"/>
      <c r="BIL159" s="1028"/>
      <c r="BIM159" s="1028"/>
      <c r="BIN159" s="1028"/>
      <c r="BIO159" s="1028"/>
      <c r="BIP159" s="1028"/>
      <c r="BIQ159" s="1028"/>
      <c r="BIR159" s="1028"/>
      <c r="BIS159" s="1028"/>
      <c r="BIT159" s="1028"/>
      <c r="BIU159" s="1028"/>
      <c r="BIV159" s="1028"/>
      <c r="BIW159" s="1028"/>
      <c r="BIX159" s="1028"/>
      <c r="BIY159" s="1028"/>
      <c r="BIZ159" s="1028"/>
      <c r="BJA159" s="1028"/>
      <c r="BJB159" s="1028"/>
      <c r="BJC159" s="1028"/>
      <c r="BJD159" s="1028"/>
      <c r="BJE159" s="1028"/>
      <c r="BJF159" s="1028"/>
      <c r="BJG159" s="1028"/>
      <c r="BJH159" s="1028"/>
      <c r="BJI159" s="1028"/>
      <c r="BJJ159" s="1028"/>
      <c r="BJK159" s="1028"/>
      <c r="BJL159" s="1028"/>
      <c r="BJM159" s="1028"/>
      <c r="BJN159" s="1028"/>
      <c r="BJO159" s="1028"/>
      <c r="BJP159" s="1028"/>
      <c r="BJQ159" s="1028"/>
      <c r="BJR159" s="1028"/>
      <c r="BJS159" s="1028"/>
      <c r="BJT159" s="1028"/>
      <c r="BJU159" s="1028"/>
      <c r="BJV159" s="1028"/>
      <c r="BJW159" s="1028"/>
      <c r="BJX159" s="1028"/>
      <c r="BJY159" s="1028"/>
      <c r="BJZ159" s="1028"/>
      <c r="BKA159" s="1028"/>
      <c r="BKB159" s="1028"/>
      <c r="BKC159" s="1028"/>
      <c r="BKD159" s="1028"/>
      <c r="BKE159" s="1028"/>
      <c r="BKF159" s="1028"/>
      <c r="BKG159" s="1028"/>
      <c r="BKH159" s="1028"/>
      <c r="BKI159" s="1028"/>
      <c r="BKJ159" s="1028"/>
      <c r="BKK159" s="1028"/>
      <c r="BKL159" s="1028"/>
      <c r="BKM159" s="1028"/>
      <c r="BKN159" s="1028"/>
      <c r="BKO159" s="1028"/>
      <c r="BKP159" s="1028"/>
      <c r="BKQ159" s="1028"/>
      <c r="BKR159" s="1028"/>
      <c r="BKS159" s="1028"/>
      <c r="BKT159" s="1028"/>
      <c r="BKU159" s="1028"/>
      <c r="BKV159" s="1028"/>
      <c r="BKW159" s="1028"/>
      <c r="BKX159" s="1028"/>
      <c r="BKY159" s="1028"/>
      <c r="BKZ159" s="1028"/>
      <c r="BLA159" s="1028"/>
      <c r="BLB159" s="1028"/>
      <c r="BLC159" s="1028"/>
      <c r="BLD159" s="1028"/>
      <c r="BLE159" s="1028"/>
      <c r="BLF159" s="1028"/>
      <c r="BLG159" s="1028"/>
      <c r="BLH159" s="1028"/>
      <c r="BLI159" s="1028"/>
      <c r="BLJ159" s="1028"/>
      <c r="BLK159" s="1028"/>
      <c r="BLL159" s="1028"/>
      <c r="BLM159" s="1028"/>
      <c r="BLN159" s="1028"/>
      <c r="BLO159" s="1028"/>
      <c r="BLP159" s="1028"/>
      <c r="BLQ159" s="1028"/>
      <c r="BLR159" s="1028"/>
      <c r="BLS159" s="1028"/>
      <c r="BLT159" s="1028"/>
      <c r="BLU159" s="1028"/>
      <c r="BLV159" s="1028"/>
      <c r="BLW159" s="1028"/>
      <c r="BLX159" s="1028"/>
      <c r="BLY159" s="1028"/>
      <c r="BLZ159" s="1028"/>
      <c r="BMA159" s="1028"/>
      <c r="BMB159" s="1028"/>
      <c r="BMC159" s="1028"/>
      <c r="BMD159" s="1028"/>
      <c r="BME159" s="1028"/>
      <c r="BMF159" s="1028"/>
      <c r="BMG159" s="1028"/>
      <c r="BMH159" s="1028"/>
      <c r="BMI159" s="1028"/>
      <c r="BMJ159" s="1028"/>
      <c r="BMK159" s="1028"/>
      <c r="BML159" s="1028"/>
      <c r="BMM159" s="1028"/>
      <c r="BMN159" s="1028"/>
      <c r="BMO159" s="1028"/>
      <c r="BMP159" s="1028"/>
      <c r="BMQ159" s="1028"/>
      <c r="BMR159" s="1028"/>
      <c r="BMS159" s="1028"/>
      <c r="BMT159" s="1028"/>
      <c r="BMU159" s="1028"/>
      <c r="BMV159" s="1028"/>
      <c r="BMW159" s="1028"/>
      <c r="BMX159" s="1028"/>
      <c r="BMY159" s="1028"/>
      <c r="BMZ159" s="1028"/>
      <c r="BNA159" s="1028"/>
      <c r="BNB159" s="1028"/>
      <c r="BNC159" s="1028"/>
      <c r="BND159" s="1028"/>
      <c r="BNE159" s="1028"/>
      <c r="BNF159" s="1028"/>
      <c r="BNG159" s="1028"/>
      <c r="BNH159" s="1028"/>
      <c r="BNI159" s="1028"/>
      <c r="BNJ159" s="1028"/>
      <c r="BNK159" s="1028"/>
      <c r="BNL159" s="1028"/>
      <c r="BNM159" s="1028"/>
      <c r="BNN159" s="1028"/>
      <c r="BNO159" s="1028"/>
      <c r="BNP159" s="1028"/>
      <c r="BNQ159" s="1028"/>
      <c r="BNR159" s="1028"/>
      <c r="BNS159" s="1028"/>
      <c r="BNT159" s="1028"/>
      <c r="BNU159" s="1028"/>
      <c r="BNV159" s="1028"/>
      <c r="BNW159" s="1028"/>
      <c r="BNX159" s="1028"/>
      <c r="BNY159" s="1028"/>
      <c r="BNZ159" s="1028"/>
      <c r="BOA159" s="1028"/>
      <c r="BOB159" s="1028"/>
      <c r="BOC159" s="1028"/>
      <c r="BOD159" s="1028"/>
      <c r="BOE159" s="1028"/>
      <c r="BOF159" s="1028"/>
      <c r="BOG159" s="1028"/>
      <c r="BOH159" s="1028"/>
      <c r="BOI159" s="1028"/>
      <c r="BOJ159" s="1028"/>
      <c r="BOK159" s="1028"/>
      <c r="BOL159" s="1028"/>
      <c r="BOM159" s="1028"/>
      <c r="BON159" s="1028"/>
      <c r="BOO159" s="1028"/>
      <c r="BOP159" s="1028"/>
      <c r="BOQ159" s="1028"/>
      <c r="BOR159" s="1028"/>
      <c r="BOS159" s="1028"/>
      <c r="BOT159" s="1028"/>
      <c r="BOU159" s="1028"/>
      <c r="BOV159" s="1028"/>
      <c r="BOW159" s="1028"/>
      <c r="BOX159" s="1028"/>
      <c r="BOY159" s="1028"/>
      <c r="BOZ159" s="1028"/>
      <c r="BPA159" s="1028"/>
      <c r="BPB159" s="1028"/>
      <c r="BPC159" s="1028"/>
      <c r="BPD159" s="1028"/>
      <c r="BPE159" s="1028"/>
      <c r="BPF159" s="1028"/>
      <c r="BPG159" s="1028"/>
      <c r="BPH159" s="1028"/>
      <c r="BPI159" s="1028"/>
      <c r="BPJ159" s="1028"/>
      <c r="BPK159" s="1028"/>
      <c r="BPL159" s="1028"/>
      <c r="BPM159" s="1028"/>
      <c r="BPN159" s="1028"/>
      <c r="BPO159" s="1028"/>
      <c r="BPP159" s="1028"/>
      <c r="BPQ159" s="1028"/>
      <c r="BPR159" s="1028"/>
      <c r="BPS159" s="1028"/>
      <c r="BPT159" s="1028"/>
      <c r="BPU159" s="1028"/>
      <c r="BPV159" s="1028"/>
      <c r="BPW159" s="1028"/>
      <c r="BPX159" s="1028"/>
      <c r="BPY159" s="1028"/>
      <c r="BPZ159" s="1028"/>
      <c r="BQA159" s="1028"/>
      <c r="BQB159" s="1028"/>
      <c r="BQC159" s="1028"/>
      <c r="BQD159" s="1028"/>
      <c r="BQE159" s="1028"/>
      <c r="BQF159" s="1028"/>
      <c r="BQG159" s="1028"/>
      <c r="BQH159" s="1028"/>
      <c r="BQI159" s="1028"/>
      <c r="BQJ159" s="1028"/>
      <c r="BQK159" s="1028"/>
      <c r="BQL159" s="1028"/>
      <c r="BQM159" s="1028"/>
      <c r="BQN159" s="1028"/>
      <c r="BQO159" s="1028"/>
      <c r="BQP159" s="1028"/>
      <c r="BQQ159" s="1028"/>
      <c r="BQR159" s="1028"/>
      <c r="BQS159" s="1028"/>
      <c r="BQT159" s="1028"/>
      <c r="BQU159" s="1028"/>
      <c r="BQV159" s="1028"/>
      <c r="BQW159" s="1028"/>
      <c r="BQX159" s="1028"/>
      <c r="BQY159" s="1028"/>
      <c r="BQZ159" s="1028"/>
      <c r="BRA159" s="1028"/>
      <c r="BRB159" s="1028"/>
      <c r="BRC159" s="1028"/>
      <c r="BRD159" s="1028"/>
      <c r="BRE159" s="1028"/>
      <c r="BRF159" s="1028"/>
      <c r="BRG159" s="1028"/>
      <c r="BRH159" s="1028"/>
      <c r="BRI159" s="1028"/>
      <c r="BRJ159" s="1028"/>
      <c r="BRK159" s="1028"/>
      <c r="BRL159" s="1028"/>
      <c r="BRM159" s="1028"/>
      <c r="BRN159" s="1028"/>
      <c r="BRO159" s="1028"/>
      <c r="BRP159" s="1028"/>
      <c r="BRQ159" s="1028"/>
      <c r="BRR159" s="1028"/>
      <c r="BRS159" s="1028"/>
      <c r="BRT159" s="1028"/>
      <c r="BRU159" s="1028"/>
      <c r="BRV159" s="1028"/>
      <c r="BRW159" s="1028"/>
      <c r="BRX159" s="1028"/>
      <c r="BRY159" s="1028"/>
      <c r="BRZ159" s="1028"/>
      <c r="BSA159" s="1028"/>
      <c r="BSB159" s="1028"/>
      <c r="BSC159" s="1028"/>
      <c r="BSD159" s="1028"/>
      <c r="BSE159" s="1028"/>
      <c r="BSF159" s="1028"/>
      <c r="BSG159" s="1028"/>
      <c r="BSH159" s="1028"/>
      <c r="BSI159" s="1028"/>
      <c r="BSJ159" s="1028"/>
      <c r="BSK159" s="1028"/>
      <c r="BSL159" s="1028"/>
      <c r="BSM159" s="1028"/>
      <c r="BSN159" s="1028"/>
      <c r="BSO159" s="1028"/>
      <c r="BSP159" s="1028"/>
      <c r="BSQ159" s="1028"/>
      <c r="BSR159" s="1028"/>
      <c r="BSS159" s="1028"/>
      <c r="BST159" s="1028"/>
      <c r="BSU159" s="1028"/>
      <c r="BSV159" s="1028"/>
      <c r="BSW159" s="1028"/>
      <c r="BSX159" s="1028"/>
      <c r="BSY159" s="1028"/>
      <c r="BSZ159" s="1028"/>
      <c r="BTA159" s="1028"/>
      <c r="BTB159" s="1028"/>
      <c r="BTC159" s="1028"/>
      <c r="BTD159" s="1028"/>
      <c r="BTE159" s="1028"/>
      <c r="BTF159" s="1028"/>
      <c r="BTG159" s="1028"/>
      <c r="BTH159" s="1028"/>
      <c r="BTI159" s="1028"/>
      <c r="BTJ159" s="1028"/>
      <c r="BTK159" s="1028"/>
      <c r="BTL159" s="1028"/>
      <c r="BTM159" s="1028"/>
      <c r="BTN159" s="1028"/>
      <c r="BTO159" s="1028"/>
      <c r="BTP159" s="1028"/>
      <c r="BTQ159" s="1028"/>
      <c r="BTR159" s="1028"/>
      <c r="BTS159" s="1028"/>
      <c r="BTT159" s="1028"/>
      <c r="BTU159" s="1028"/>
      <c r="BTV159" s="1028"/>
      <c r="BTW159" s="1028"/>
      <c r="BTX159" s="1028"/>
      <c r="BTY159" s="1028"/>
      <c r="BTZ159" s="1028"/>
      <c r="BUA159" s="1028"/>
      <c r="BUB159" s="1028"/>
      <c r="BUC159" s="1028"/>
      <c r="BUD159" s="1028"/>
      <c r="BUE159" s="1028"/>
      <c r="BUF159" s="1028"/>
      <c r="BUG159" s="1028"/>
      <c r="BUH159" s="1028"/>
      <c r="BUI159" s="1028"/>
      <c r="BUJ159" s="1028"/>
      <c r="BUK159" s="1028"/>
      <c r="BUL159" s="1028"/>
      <c r="BUM159" s="1028"/>
      <c r="BUN159" s="1028"/>
      <c r="BUO159" s="1028"/>
      <c r="BUP159" s="1028"/>
      <c r="BUQ159" s="1028"/>
      <c r="BUR159" s="1028"/>
      <c r="BUS159" s="1028"/>
      <c r="BUT159" s="1028"/>
      <c r="BUU159" s="1028"/>
      <c r="BUV159" s="1028"/>
      <c r="BUW159" s="1028"/>
      <c r="BUX159" s="1028"/>
      <c r="BUY159" s="1028"/>
      <c r="BUZ159" s="1028"/>
      <c r="BVA159" s="1028"/>
      <c r="BVB159" s="1028"/>
      <c r="BVC159" s="1028"/>
      <c r="BVD159" s="1028"/>
      <c r="BVE159" s="1028"/>
      <c r="BVF159" s="1028"/>
      <c r="BVG159" s="1028"/>
      <c r="BVH159" s="1028"/>
      <c r="BVI159" s="1028"/>
      <c r="BVJ159" s="1028"/>
      <c r="BVK159" s="1028"/>
      <c r="BVL159" s="1028"/>
      <c r="BVM159" s="1028"/>
      <c r="BVN159" s="1028"/>
      <c r="BVO159" s="1028"/>
      <c r="BVP159" s="1028"/>
      <c r="BVQ159" s="1028"/>
      <c r="BVR159" s="1028"/>
      <c r="BVS159" s="1028"/>
      <c r="BVT159" s="1028"/>
      <c r="BVU159" s="1028"/>
      <c r="BVV159" s="1028"/>
      <c r="BVW159" s="1028"/>
      <c r="BVX159" s="1028"/>
      <c r="BVY159" s="1028"/>
      <c r="BVZ159" s="1028"/>
      <c r="BWA159" s="1028"/>
      <c r="BWB159" s="1028"/>
      <c r="BWC159" s="1028"/>
      <c r="BWD159" s="1028"/>
      <c r="BWE159" s="1028"/>
      <c r="BWF159" s="1028"/>
      <c r="BWG159" s="1028"/>
      <c r="BWH159" s="1028"/>
      <c r="BWI159" s="1028"/>
      <c r="BWJ159" s="1028"/>
      <c r="BWK159" s="1028"/>
      <c r="BWL159" s="1028"/>
      <c r="BWM159" s="1028"/>
      <c r="BWN159" s="1028"/>
      <c r="BWO159" s="1028"/>
      <c r="BWP159" s="1028"/>
      <c r="BWQ159" s="1028"/>
      <c r="BWR159" s="1028"/>
      <c r="BWS159" s="1028"/>
      <c r="BWT159" s="1028"/>
      <c r="BWU159" s="1028"/>
      <c r="BWV159" s="1028"/>
      <c r="BWW159" s="1028"/>
      <c r="BWX159" s="1028"/>
      <c r="BWY159" s="1028"/>
      <c r="BWZ159" s="1028"/>
      <c r="BXA159" s="1028"/>
      <c r="BXB159" s="1028"/>
      <c r="BXC159" s="1028"/>
      <c r="BXD159" s="1028"/>
      <c r="BXE159" s="1028"/>
      <c r="BXF159" s="1028"/>
      <c r="BXG159" s="1028"/>
      <c r="BXH159" s="1028"/>
      <c r="BXI159" s="1028"/>
      <c r="BXJ159" s="1028"/>
      <c r="BXK159" s="1028"/>
      <c r="BXL159" s="1028"/>
      <c r="BXM159" s="1028"/>
      <c r="BXN159" s="1028"/>
      <c r="BXO159" s="1028"/>
      <c r="BXP159" s="1028"/>
      <c r="BXQ159" s="1028"/>
      <c r="BXR159" s="1028"/>
      <c r="BXS159" s="1028"/>
      <c r="BXT159" s="1028"/>
      <c r="BXU159" s="1028"/>
      <c r="BXV159" s="1028"/>
      <c r="BXW159" s="1028"/>
      <c r="BXX159" s="1028"/>
      <c r="BXY159" s="1028"/>
      <c r="BXZ159" s="1028"/>
      <c r="BYA159" s="1028"/>
      <c r="BYB159" s="1028"/>
      <c r="BYC159" s="1028"/>
      <c r="BYD159" s="1028"/>
      <c r="BYE159" s="1028"/>
      <c r="BYF159" s="1028"/>
      <c r="BYG159" s="1028"/>
      <c r="BYH159" s="1028"/>
      <c r="BYI159" s="1028"/>
      <c r="BYJ159" s="1028"/>
      <c r="BYK159" s="1028"/>
      <c r="BYL159" s="1028"/>
      <c r="BYM159" s="1028"/>
      <c r="BYN159" s="1028"/>
      <c r="BYO159" s="1028"/>
      <c r="BYP159" s="1028"/>
      <c r="BYQ159" s="1028"/>
      <c r="BYR159" s="1028"/>
      <c r="BYS159" s="1028"/>
      <c r="BYT159" s="1028"/>
      <c r="BYU159" s="1028"/>
      <c r="BYV159" s="1028"/>
      <c r="BYW159" s="1028"/>
      <c r="BYX159" s="1028"/>
      <c r="BYY159" s="1028"/>
      <c r="BYZ159" s="1028"/>
      <c r="BZA159" s="1028"/>
      <c r="BZB159" s="1028"/>
      <c r="BZC159" s="1028"/>
      <c r="BZD159" s="1028"/>
      <c r="BZE159" s="1028"/>
      <c r="BZF159" s="1028"/>
      <c r="BZG159" s="1028"/>
      <c r="BZH159" s="1028"/>
      <c r="BZI159" s="1028"/>
      <c r="BZJ159" s="1028"/>
      <c r="BZK159" s="1028"/>
      <c r="BZL159" s="1028"/>
      <c r="BZM159" s="1028"/>
      <c r="BZN159" s="1028"/>
      <c r="BZO159" s="1028"/>
      <c r="BZP159" s="1028"/>
      <c r="BZQ159" s="1028"/>
      <c r="BZR159" s="1028"/>
      <c r="BZS159" s="1028"/>
      <c r="BZT159" s="1028"/>
      <c r="BZU159" s="1028"/>
      <c r="BZV159" s="1028"/>
      <c r="BZW159" s="1028"/>
      <c r="BZX159" s="1028"/>
      <c r="BZY159" s="1028"/>
      <c r="BZZ159" s="1028"/>
      <c r="CAA159" s="1028"/>
      <c r="CAB159" s="1028"/>
      <c r="CAC159" s="1028"/>
      <c r="CAD159" s="1028"/>
      <c r="CAE159" s="1028"/>
      <c r="CAF159" s="1028"/>
      <c r="CAG159" s="1028"/>
      <c r="CAH159" s="1028"/>
      <c r="CAI159" s="1028"/>
      <c r="CAJ159" s="1028"/>
      <c r="CAK159" s="1028"/>
      <c r="CAL159" s="1028"/>
      <c r="CAM159" s="1028"/>
      <c r="CAN159" s="1028"/>
      <c r="CAO159" s="1028"/>
      <c r="CAP159" s="1028"/>
      <c r="CAQ159" s="1028"/>
      <c r="CAR159" s="1028"/>
      <c r="CAS159" s="1028"/>
      <c r="CAT159" s="1028"/>
      <c r="CAU159" s="1028"/>
      <c r="CAV159" s="1028"/>
      <c r="CAW159" s="1028"/>
      <c r="CAX159" s="1028"/>
      <c r="CAY159" s="1028"/>
      <c r="CAZ159" s="1028"/>
      <c r="CBA159" s="1028"/>
      <c r="CBB159" s="1028"/>
      <c r="CBC159" s="1028"/>
      <c r="CBD159" s="1028"/>
      <c r="CBE159" s="1028"/>
      <c r="CBF159" s="1028"/>
      <c r="CBG159" s="1028"/>
      <c r="CBH159" s="1028"/>
      <c r="CBI159" s="1028"/>
      <c r="CBJ159" s="1028"/>
      <c r="CBK159" s="1028"/>
      <c r="CBL159" s="1028"/>
      <c r="CBM159" s="1028"/>
      <c r="CBN159" s="1028"/>
      <c r="CBO159" s="1028"/>
      <c r="CBP159" s="1028"/>
      <c r="CBQ159" s="1028"/>
      <c r="CBR159" s="1028"/>
      <c r="CBS159" s="1028"/>
      <c r="CBT159" s="1028"/>
      <c r="CBU159" s="1028"/>
      <c r="CBV159" s="1028"/>
      <c r="CBW159" s="1028"/>
      <c r="CBX159" s="1028"/>
      <c r="CBY159" s="1028"/>
      <c r="CBZ159" s="1028"/>
      <c r="CCA159" s="1028"/>
      <c r="CCB159" s="1028"/>
      <c r="CCC159" s="1028"/>
      <c r="CCD159" s="1028"/>
      <c r="CCE159" s="1028"/>
      <c r="CCF159" s="1028"/>
      <c r="CCG159" s="1028"/>
      <c r="CCH159" s="1028"/>
      <c r="CCI159" s="1028"/>
      <c r="CCJ159" s="1028"/>
      <c r="CCK159" s="1028"/>
      <c r="CCL159" s="1028"/>
      <c r="CCM159" s="1028"/>
      <c r="CCN159" s="1028"/>
      <c r="CCO159" s="1028"/>
      <c r="CCP159" s="1028"/>
      <c r="CCQ159" s="1028"/>
      <c r="CCR159" s="1028"/>
      <c r="CCS159" s="1028"/>
      <c r="CCT159" s="1028"/>
      <c r="CCU159" s="1028"/>
      <c r="CCV159" s="1028"/>
      <c r="CCW159" s="1028"/>
      <c r="CCX159" s="1028"/>
      <c r="CCY159" s="1028"/>
      <c r="CCZ159" s="1028"/>
      <c r="CDA159" s="1028"/>
      <c r="CDB159" s="1028"/>
      <c r="CDC159" s="1028"/>
      <c r="CDD159" s="1028"/>
      <c r="CDE159" s="1028"/>
      <c r="CDF159" s="1028"/>
      <c r="CDG159" s="1028"/>
      <c r="CDH159" s="1028"/>
      <c r="CDI159" s="1028"/>
      <c r="CDJ159" s="1028"/>
      <c r="CDK159" s="1028"/>
      <c r="CDL159" s="1028"/>
      <c r="CDM159" s="1028"/>
      <c r="CDN159" s="1028"/>
      <c r="CDO159" s="1028"/>
      <c r="CDP159" s="1028"/>
      <c r="CDQ159" s="1028"/>
      <c r="CDR159" s="1028"/>
      <c r="CDS159" s="1028"/>
      <c r="CDT159" s="1028"/>
      <c r="CDU159" s="1028"/>
      <c r="CDV159" s="1028"/>
      <c r="CDW159" s="1028"/>
      <c r="CDX159" s="1028"/>
      <c r="CDY159" s="1028"/>
      <c r="CDZ159" s="1028"/>
      <c r="CEA159" s="1028"/>
      <c r="CEB159" s="1028"/>
      <c r="CEC159" s="1028"/>
      <c r="CED159" s="1028"/>
      <c r="CEE159" s="1028"/>
      <c r="CEF159" s="1028"/>
      <c r="CEG159" s="1028"/>
      <c r="CEH159" s="1028"/>
      <c r="CEI159" s="1028"/>
      <c r="CEJ159" s="1028"/>
      <c r="CEK159" s="1028"/>
      <c r="CEL159" s="1028"/>
      <c r="CEM159" s="1028"/>
      <c r="CEN159" s="1028"/>
      <c r="CEO159" s="1028"/>
      <c r="CEP159" s="1028"/>
      <c r="CEQ159" s="1028"/>
      <c r="CER159" s="1028"/>
      <c r="CES159" s="1028"/>
      <c r="CET159" s="1028"/>
      <c r="CEU159" s="1028"/>
      <c r="CEV159" s="1028"/>
      <c r="CEW159" s="1028"/>
      <c r="CEX159" s="1028"/>
      <c r="CEY159" s="1028"/>
      <c r="CEZ159" s="1028"/>
      <c r="CFA159" s="1028"/>
      <c r="CFB159" s="1028"/>
      <c r="CFC159" s="1028"/>
      <c r="CFD159" s="1028"/>
      <c r="CFE159" s="1028"/>
      <c r="CFF159" s="1028"/>
      <c r="CFG159" s="1028"/>
      <c r="CFH159" s="1028"/>
      <c r="CFI159" s="1028"/>
      <c r="CFJ159" s="1028"/>
      <c r="CFK159" s="1028"/>
      <c r="CFL159" s="1028"/>
      <c r="CFM159" s="1028"/>
      <c r="CFN159" s="1028"/>
      <c r="CFO159" s="1028"/>
      <c r="CFP159" s="1028"/>
      <c r="CFQ159" s="1028"/>
      <c r="CFR159" s="1028"/>
      <c r="CFS159" s="1028"/>
      <c r="CFT159" s="1028"/>
      <c r="CFU159" s="1028"/>
      <c r="CFV159" s="1028"/>
      <c r="CFW159" s="1028"/>
      <c r="CFX159" s="1028"/>
      <c r="CFY159" s="1028"/>
      <c r="CFZ159" s="1028"/>
      <c r="CGA159" s="1028"/>
      <c r="CGB159" s="1028"/>
      <c r="CGC159" s="1028"/>
      <c r="CGD159" s="1028"/>
      <c r="CGE159" s="1028"/>
      <c r="CGF159" s="1028"/>
      <c r="CGG159" s="1028"/>
      <c r="CGH159" s="1028"/>
      <c r="CGI159" s="1028"/>
      <c r="CGJ159" s="1028"/>
      <c r="CGK159" s="1028"/>
      <c r="CGL159" s="1028"/>
      <c r="CGM159" s="1028"/>
      <c r="CGN159" s="1028"/>
      <c r="CGO159" s="1028"/>
      <c r="CGP159" s="1028"/>
      <c r="CGQ159" s="1028"/>
      <c r="CGR159" s="1028"/>
      <c r="CGS159" s="1028"/>
      <c r="CGT159" s="1028"/>
      <c r="CGU159" s="1028"/>
      <c r="CGV159" s="1028"/>
      <c r="CGW159" s="1028"/>
      <c r="CGX159" s="1028"/>
      <c r="CGY159" s="1028"/>
      <c r="CGZ159" s="1028"/>
      <c r="CHA159" s="1028"/>
      <c r="CHB159" s="1028"/>
      <c r="CHC159" s="1028"/>
      <c r="CHD159" s="1028"/>
      <c r="CHE159" s="1028"/>
      <c r="CHF159" s="1028"/>
      <c r="CHG159" s="1028"/>
      <c r="CHH159" s="1028"/>
      <c r="CHI159" s="1028"/>
      <c r="CHJ159" s="1028"/>
      <c r="CHK159" s="1028"/>
      <c r="CHL159" s="1028"/>
      <c r="CHM159" s="1028"/>
      <c r="CHN159" s="1028"/>
      <c r="CHO159" s="1028"/>
      <c r="CHP159" s="1028"/>
      <c r="CHQ159" s="1028"/>
      <c r="CHR159" s="1028"/>
      <c r="CHS159" s="1028"/>
      <c r="CHT159" s="1028"/>
      <c r="CHU159" s="1028"/>
      <c r="CHV159" s="1028"/>
      <c r="CHW159" s="1028"/>
      <c r="CHX159" s="1028"/>
      <c r="CHY159" s="1028"/>
      <c r="CHZ159" s="1028"/>
      <c r="CIA159" s="1028"/>
      <c r="CIB159" s="1028"/>
      <c r="CIC159" s="1028"/>
      <c r="CID159" s="1028"/>
      <c r="CIE159" s="1028"/>
      <c r="CIF159" s="1028"/>
      <c r="CIG159" s="1028"/>
      <c r="CIH159" s="1028"/>
      <c r="CII159" s="1028"/>
      <c r="CIJ159" s="1028"/>
      <c r="CIK159" s="1028"/>
      <c r="CIL159" s="1028"/>
      <c r="CIM159" s="1028"/>
      <c r="CIN159" s="1028"/>
      <c r="CIO159" s="1028"/>
      <c r="CIP159" s="1028"/>
      <c r="CIQ159" s="1028"/>
      <c r="CIR159" s="1028"/>
      <c r="CIS159" s="1028"/>
      <c r="CIT159" s="1028"/>
      <c r="CIU159" s="1028"/>
      <c r="CIV159" s="1028"/>
      <c r="CIW159" s="1028"/>
      <c r="CIX159" s="1028"/>
      <c r="CIY159" s="1028"/>
      <c r="CIZ159" s="1028"/>
      <c r="CJA159" s="1028"/>
      <c r="CJB159" s="1028"/>
      <c r="CJC159" s="1028"/>
      <c r="CJD159" s="1028"/>
      <c r="CJE159" s="1028"/>
      <c r="CJF159" s="1028"/>
      <c r="CJG159" s="1028"/>
      <c r="CJH159" s="1028"/>
      <c r="CJI159" s="1028"/>
      <c r="CJJ159" s="1028"/>
      <c r="CJK159" s="1028"/>
      <c r="CJL159" s="1028"/>
      <c r="CJM159" s="1028"/>
      <c r="CJN159" s="1028"/>
      <c r="CJO159" s="1028"/>
      <c r="CJP159" s="1028"/>
      <c r="CJQ159" s="1028"/>
      <c r="CJR159" s="1028"/>
      <c r="CJS159" s="1028"/>
      <c r="CJT159" s="1028"/>
      <c r="CJU159" s="1028"/>
      <c r="CJV159" s="1028"/>
      <c r="CJW159" s="1028"/>
      <c r="CJX159" s="1028"/>
      <c r="CJY159" s="1028"/>
      <c r="CJZ159" s="1028"/>
      <c r="CKA159" s="1028"/>
      <c r="CKB159" s="1028"/>
      <c r="CKC159" s="1028"/>
      <c r="CKD159" s="1028"/>
      <c r="CKE159" s="1028"/>
      <c r="CKF159" s="1028"/>
      <c r="CKG159" s="1028"/>
      <c r="CKH159" s="1028"/>
      <c r="CKI159" s="1028"/>
      <c r="CKJ159" s="1028"/>
      <c r="CKK159" s="1028"/>
      <c r="CKL159" s="1028"/>
      <c r="CKM159" s="1028"/>
      <c r="CKN159" s="1028"/>
      <c r="CKO159" s="1028"/>
      <c r="CKP159" s="1028"/>
      <c r="CKQ159" s="1028"/>
      <c r="CKR159" s="1028"/>
      <c r="CKS159" s="1028"/>
      <c r="CKT159" s="1028"/>
      <c r="CKU159" s="1028"/>
      <c r="CKV159" s="1028"/>
      <c r="CKW159" s="1028"/>
      <c r="CKX159" s="1028"/>
      <c r="CKY159" s="1028"/>
      <c r="CKZ159" s="1028"/>
      <c r="CLA159" s="1028"/>
      <c r="CLB159" s="1028"/>
      <c r="CLC159" s="1028"/>
      <c r="CLD159" s="1028"/>
      <c r="CLE159" s="1028"/>
      <c r="CLF159" s="1028"/>
      <c r="CLG159" s="1028"/>
      <c r="CLH159" s="1028"/>
      <c r="CLI159" s="1028"/>
      <c r="CLJ159" s="1028"/>
      <c r="CLK159" s="1028"/>
      <c r="CLL159" s="1028"/>
      <c r="CLM159" s="1028"/>
      <c r="CLN159" s="1028"/>
      <c r="CLO159" s="1028"/>
      <c r="CLP159" s="1028"/>
      <c r="CLQ159" s="1028"/>
      <c r="CLR159" s="1028"/>
      <c r="CLS159" s="1028"/>
      <c r="CLT159" s="1028"/>
      <c r="CLU159" s="1028"/>
      <c r="CLV159" s="1028"/>
      <c r="CLW159" s="1028"/>
      <c r="CLX159" s="1028"/>
      <c r="CLY159" s="1028"/>
      <c r="CLZ159" s="1028"/>
      <c r="CMA159" s="1028"/>
      <c r="CMB159" s="1028"/>
      <c r="CMC159" s="1028"/>
      <c r="CMD159" s="1028"/>
      <c r="CME159" s="1028"/>
      <c r="CMF159" s="1028"/>
      <c r="CMG159" s="1028"/>
      <c r="CMH159" s="1028"/>
      <c r="CMI159" s="1028"/>
      <c r="CMJ159" s="1028"/>
      <c r="CMK159" s="1028"/>
      <c r="CML159" s="1028"/>
      <c r="CMM159" s="1028"/>
      <c r="CMN159" s="1028"/>
      <c r="CMO159" s="1028"/>
      <c r="CMP159" s="1028"/>
      <c r="CMQ159" s="1028"/>
      <c r="CMR159" s="1028"/>
      <c r="CMS159" s="1028"/>
      <c r="CMT159" s="1028"/>
      <c r="CMU159" s="1028"/>
      <c r="CMV159" s="1028"/>
      <c r="CMW159" s="1028"/>
      <c r="CMX159" s="1028"/>
      <c r="CMY159" s="1028"/>
      <c r="CMZ159" s="1028"/>
      <c r="CNA159" s="1028"/>
      <c r="CNB159" s="1028"/>
      <c r="CNC159" s="1028"/>
      <c r="CND159" s="1028"/>
      <c r="CNE159" s="1028"/>
      <c r="CNF159" s="1028"/>
      <c r="CNG159" s="1028"/>
      <c r="CNH159" s="1028"/>
      <c r="CNI159" s="1028"/>
      <c r="CNJ159" s="1028"/>
      <c r="CNK159" s="1028"/>
      <c r="CNL159" s="1028"/>
      <c r="CNM159" s="1028"/>
      <c r="CNN159" s="1028"/>
      <c r="CNO159" s="1028"/>
      <c r="CNP159" s="1028"/>
      <c r="CNQ159" s="1028"/>
      <c r="CNR159" s="1028"/>
      <c r="CNS159" s="1028"/>
      <c r="CNT159" s="1028"/>
      <c r="CNU159" s="1028"/>
      <c r="CNV159" s="1028"/>
      <c r="CNW159" s="1028"/>
      <c r="CNX159" s="1028"/>
      <c r="CNY159" s="1028"/>
      <c r="CNZ159" s="1028"/>
      <c r="COA159" s="1028"/>
      <c r="COB159" s="1028"/>
      <c r="COC159" s="1028"/>
      <c r="COD159" s="1028"/>
      <c r="COE159" s="1028"/>
      <c r="COF159" s="1028"/>
      <c r="COG159" s="1028"/>
      <c r="COH159" s="1028"/>
      <c r="COI159" s="1028"/>
      <c r="COJ159" s="1028"/>
      <c r="COK159" s="1028"/>
      <c r="COL159" s="1028"/>
      <c r="COM159" s="1028"/>
      <c r="CON159" s="1028"/>
      <c r="COO159" s="1028"/>
      <c r="COP159" s="1028"/>
      <c r="COQ159" s="1028"/>
      <c r="COR159" s="1028"/>
      <c r="COS159" s="1028"/>
      <c r="COT159" s="1028"/>
      <c r="COU159" s="1028"/>
      <c r="COV159" s="1028"/>
      <c r="COW159" s="1028"/>
      <c r="COX159" s="1028"/>
      <c r="COY159" s="1028"/>
      <c r="COZ159" s="1028"/>
      <c r="CPA159" s="1028"/>
      <c r="CPB159" s="1028"/>
      <c r="CPC159" s="1028"/>
      <c r="CPD159" s="1028"/>
      <c r="CPE159" s="1028"/>
      <c r="CPF159" s="1028"/>
      <c r="CPG159" s="1028"/>
      <c r="CPH159" s="1028"/>
      <c r="CPI159" s="1028"/>
      <c r="CPJ159" s="1028"/>
      <c r="CPK159" s="1028"/>
      <c r="CPL159" s="1028"/>
      <c r="CPM159" s="1028"/>
      <c r="CPN159" s="1028"/>
      <c r="CPO159" s="1028"/>
      <c r="CPP159" s="1028"/>
      <c r="CPQ159" s="1028"/>
      <c r="CPR159" s="1028"/>
      <c r="CPS159" s="1028"/>
      <c r="CPT159" s="1028"/>
      <c r="CPU159" s="1028"/>
      <c r="CPV159" s="1028"/>
      <c r="CPW159" s="1028"/>
      <c r="CPX159" s="1028"/>
      <c r="CPY159" s="1028"/>
      <c r="CPZ159" s="1028"/>
      <c r="CQA159" s="1028"/>
      <c r="CQB159" s="1028"/>
      <c r="CQC159" s="1028"/>
      <c r="CQD159" s="1028"/>
      <c r="CQE159" s="1028"/>
      <c r="CQF159" s="1028"/>
      <c r="CQG159" s="1028"/>
      <c r="CQH159" s="1028"/>
      <c r="CQI159" s="1028"/>
      <c r="CQJ159" s="1028"/>
      <c r="CQK159" s="1028"/>
      <c r="CQL159" s="1028"/>
      <c r="CQM159" s="1028"/>
      <c r="CQN159" s="1028"/>
      <c r="CQO159" s="1028"/>
      <c r="CQP159" s="1028"/>
      <c r="CQQ159" s="1028"/>
      <c r="CQR159" s="1028"/>
      <c r="CQS159" s="1028"/>
      <c r="CQT159" s="1028"/>
      <c r="CQU159" s="1028"/>
      <c r="CQV159" s="1028"/>
      <c r="CQW159" s="1028"/>
      <c r="CQX159" s="1028"/>
      <c r="CQY159" s="1028"/>
      <c r="CQZ159" s="1028"/>
      <c r="CRA159" s="1028"/>
      <c r="CRB159" s="1028"/>
      <c r="CRC159" s="1028"/>
      <c r="CRD159" s="1028"/>
      <c r="CRE159" s="1028"/>
      <c r="CRF159" s="1028"/>
      <c r="CRG159" s="1028"/>
      <c r="CRH159" s="1028"/>
      <c r="CRI159" s="1028"/>
      <c r="CRJ159" s="1028"/>
      <c r="CRK159" s="1028"/>
      <c r="CRL159" s="1028"/>
      <c r="CRM159" s="1028"/>
      <c r="CRN159" s="1028"/>
      <c r="CRO159" s="1028"/>
      <c r="CRP159" s="1028"/>
      <c r="CRQ159" s="1028"/>
      <c r="CRR159" s="1028"/>
      <c r="CRS159" s="1028"/>
      <c r="CRT159" s="1028"/>
      <c r="CRU159" s="1028"/>
      <c r="CRV159" s="1028"/>
      <c r="CRW159" s="1028"/>
      <c r="CRX159" s="1028"/>
      <c r="CRY159" s="1028"/>
      <c r="CRZ159" s="1028"/>
      <c r="CSA159" s="1028"/>
      <c r="CSB159" s="1028"/>
      <c r="CSC159" s="1028"/>
      <c r="CSD159" s="1028"/>
      <c r="CSE159" s="1028"/>
      <c r="CSF159" s="1028"/>
      <c r="CSG159" s="1028"/>
      <c r="CSH159" s="1028"/>
      <c r="CSI159" s="1028"/>
      <c r="CSJ159" s="1028"/>
      <c r="CSK159" s="1028"/>
      <c r="CSL159" s="1028"/>
      <c r="CSM159" s="1028"/>
      <c r="CSN159" s="1028"/>
      <c r="CSO159" s="1028"/>
      <c r="CSP159" s="1028"/>
      <c r="CSQ159" s="1028"/>
      <c r="CSR159" s="1028"/>
      <c r="CSS159" s="1028"/>
      <c r="CST159" s="1028"/>
      <c r="CSU159" s="1028"/>
      <c r="CSV159" s="1028"/>
      <c r="CSW159" s="1028"/>
      <c r="CSX159" s="1028"/>
      <c r="CSY159" s="1028"/>
      <c r="CSZ159" s="1028"/>
      <c r="CTA159" s="1028"/>
      <c r="CTB159" s="1028"/>
      <c r="CTC159" s="1028"/>
      <c r="CTD159" s="1028"/>
    </row>
    <row r="160" spans="1:2553" s="1029" customFormat="1" ht="12.75" customHeight="1" x14ac:dyDescent="0.2">
      <c r="A160" s="1362"/>
      <c r="B160" s="1024" t="s">
        <v>2037</v>
      </c>
      <c r="C160" s="1025"/>
      <c r="D160" s="1031" t="s">
        <v>1800</v>
      </c>
      <c r="E160" s="1184" t="s">
        <v>5</v>
      </c>
      <c r="F160" s="1025" t="s">
        <v>2038</v>
      </c>
      <c r="G160" s="1025">
        <v>15.744284</v>
      </c>
      <c r="H160" s="1025">
        <v>106.748666</v>
      </c>
      <c r="I160" s="1025" t="s">
        <v>2038</v>
      </c>
      <c r="J160" s="1025" t="s">
        <v>3047</v>
      </c>
      <c r="K160" s="987" t="s">
        <v>11</v>
      </c>
      <c r="L160" s="987" t="s">
        <v>3</v>
      </c>
      <c r="M160" s="1025">
        <v>2027</v>
      </c>
      <c r="N160" s="1025">
        <v>175</v>
      </c>
      <c r="O160" s="1026">
        <v>800.9</v>
      </c>
      <c r="P160" s="1025" t="s">
        <v>0</v>
      </c>
      <c r="Q160" s="987">
        <v>117</v>
      </c>
      <c r="R160" s="1032"/>
      <c r="S160" s="1034">
        <v>1004.7</v>
      </c>
      <c r="T160" s="987">
        <v>22.4</v>
      </c>
      <c r="U160" s="1032"/>
      <c r="V160" s="1032"/>
      <c r="W160" s="1025"/>
      <c r="X160" s="1025">
        <v>10</v>
      </c>
      <c r="Y160" s="1025">
        <v>90</v>
      </c>
      <c r="Z160" s="1025"/>
      <c r="AA160" s="1025"/>
      <c r="AB160" s="1025"/>
      <c r="AC160" s="1025"/>
      <c r="AD160" s="1025"/>
      <c r="AE160" s="1025"/>
      <c r="AF160" s="1185" t="s">
        <v>2039</v>
      </c>
      <c r="AG160" s="1185"/>
      <c r="AH160" s="1025"/>
      <c r="AI160" s="1027" t="s">
        <v>3258</v>
      </c>
      <c r="AJ160" s="1028"/>
      <c r="AK160" s="1028"/>
      <c r="AL160" s="1028"/>
      <c r="AM160" s="1028"/>
      <c r="AN160" s="1028"/>
      <c r="AO160" s="1028"/>
      <c r="AP160" s="1028"/>
      <c r="AQ160" s="1028"/>
      <c r="AR160" s="1028"/>
      <c r="AS160" s="1028"/>
      <c r="AT160" s="1028"/>
      <c r="AU160" s="1028"/>
      <c r="AV160" s="1028"/>
      <c r="AW160" s="1028"/>
      <c r="AX160" s="1028"/>
      <c r="AY160" s="1028"/>
      <c r="AZ160" s="1028"/>
      <c r="BA160" s="1028"/>
      <c r="BB160" s="1028"/>
      <c r="BC160" s="1028"/>
      <c r="BD160" s="1028"/>
      <c r="BE160" s="1028"/>
      <c r="BF160" s="1028"/>
      <c r="BG160" s="1028"/>
      <c r="BH160" s="1028"/>
      <c r="BI160" s="1028"/>
      <c r="BJ160" s="1028"/>
      <c r="BK160" s="1028"/>
      <c r="BL160" s="1028"/>
      <c r="BM160" s="1028"/>
      <c r="BN160" s="1028"/>
      <c r="BO160" s="1028"/>
      <c r="BP160" s="1028"/>
      <c r="BQ160" s="1028"/>
      <c r="BR160" s="1028"/>
      <c r="BS160" s="1028"/>
      <c r="BT160" s="1028"/>
      <c r="BU160" s="1028"/>
      <c r="BV160" s="1028"/>
      <c r="BW160" s="1028"/>
      <c r="BX160" s="1028"/>
      <c r="BY160" s="1028"/>
      <c r="BZ160" s="1028"/>
      <c r="CA160" s="1028"/>
      <c r="CB160" s="1028"/>
      <c r="CC160" s="1028"/>
      <c r="CD160" s="1028"/>
      <c r="CE160" s="1028"/>
      <c r="CF160" s="1028"/>
      <c r="CG160" s="1028"/>
      <c r="CH160" s="1028"/>
      <c r="CI160" s="1028"/>
      <c r="CJ160" s="1028"/>
      <c r="CK160" s="1028"/>
      <c r="CL160" s="1028"/>
      <c r="CM160" s="1028"/>
      <c r="CN160" s="1028"/>
      <c r="CO160" s="1028"/>
      <c r="CP160" s="1028"/>
      <c r="CQ160" s="1028"/>
      <c r="CR160" s="1028"/>
      <c r="CS160" s="1028"/>
      <c r="CT160" s="1028"/>
      <c r="CU160" s="1028"/>
      <c r="CV160" s="1028"/>
      <c r="CW160" s="1028"/>
      <c r="CX160" s="1028"/>
      <c r="CY160" s="1028"/>
      <c r="CZ160" s="1028"/>
      <c r="DA160" s="1028"/>
      <c r="DB160" s="1028"/>
      <c r="DC160" s="1028"/>
      <c r="DD160" s="1028"/>
      <c r="DE160" s="1028"/>
      <c r="DF160" s="1028"/>
      <c r="DG160" s="1028"/>
      <c r="DH160" s="1028"/>
      <c r="DI160" s="1028"/>
      <c r="DJ160" s="1028"/>
      <c r="DK160" s="1028"/>
      <c r="DL160" s="1028"/>
      <c r="DM160" s="1028"/>
      <c r="DN160" s="1028"/>
      <c r="DO160" s="1028"/>
      <c r="DP160" s="1028"/>
      <c r="DQ160" s="1028"/>
      <c r="DR160" s="1028"/>
      <c r="DS160" s="1028"/>
      <c r="DT160" s="1028"/>
      <c r="DU160" s="1028"/>
      <c r="DV160" s="1028"/>
      <c r="DW160" s="1028"/>
      <c r="DX160" s="1028"/>
      <c r="DY160" s="1028"/>
      <c r="DZ160" s="1028"/>
      <c r="EA160" s="1028"/>
      <c r="EB160" s="1028"/>
      <c r="EC160" s="1028"/>
      <c r="ED160" s="1028"/>
      <c r="EE160" s="1028"/>
      <c r="EF160" s="1028"/>
      <c r="EG160" s="1028"/>
      <c r="EH160" s="1028"/>
      <c r="EI160" s="1028"/>
      <c r="EJ160" s="1028"/>
      <c r="EK160" s="1028"/>
      <c r="EL160" s="1028"/>
      <c r="EM160" s="1028"/>
      <c r="EN160" s="1028"/>
      <c r="EO160" s="1028"/>
      <c r="EP160" s="1028"/>
      <c r="EQ160" s="1028"/>
      <c r="ER160" s="1028"/>
      <c r="ES160" s="1028"/>
      <c r="ET160" s="1028"/>
      <c r="EU160" s="1028"/>
      <c r="EV160" s="1028"/>
      <c r="EW160" s="1028"/>
      <c r="EX160" s="1028"/>
      <c r="EY160" s="1028"/>
      <c r="EZ160" s="1028"/>
      <c r="FA160" s="1028"/>
      <c r="FB160" s="1028"/>
      <c r="FC160" s="1028"/>
      <c r="FD160" s="1028"/>
      <c r="FE160" s="1028"/>
      <c r="FF160" s="1028"/>
      <c r="FG160" s="1028"/>
      <c r="FH160" s="1028"/>
      <c r="FI160" s="1028"/>
      <c r="FJ160" s="1028"/>
      <c r="FK160" s="1028"/>
      <c r="FL160" s="1028"/>
      <c r="FM160" s="1028"/>
      <c r="FN160" s="1028"/>
      <c r="FO160" s="1028"/>
      <c r="FP160" s="1028"/>
      <c r="FQ160" s="1028"/>
      <c r="FR160" s="1028"/>
      <c r="FS160" s="1028"/>
      <c r="FT160" s="1028"/>
      <c r="FU160" s="1028"/>
      <c r="FV160" s="1028"/>
      <c r="FW160" s="1028"/>
      <c r="FX160" s="1028"/>
      <c r="FY160" s="1028"/>
      <c r="FZ160" s="1028"/>
      <c r="GA160" s="1028"/>
      <c r="GB160" s="1028"/>
      <c r="GC160" s="1028"/>
      <c r="GD160" s="1028"/>
      <c r="GE160" s="1028"/>
      <c r="GF160" s="1028"/>
      <c r="GG160" s="1028"/>
      <c r="GH160" s="1028"/>
      <c r="GI160" s="1028"/>
      <c r="GJ160" s="1028"/>
      <c r="GK160" s="1028"/>
      <c r="GL160" s="1028"/>
      <c r="GM160" s="1028"/>
      <c r="GN160" s="1028"/>
      <c r="GO160" s="1028"/>
      <c r="GP160" s="1028"/>
      <c r="GQ160" s="1028"/>
      <c r="GR160" s="1028"/>
      <c r="GS160" s="1028"/>
      <c r="GT160" s="1028"/>
      <c r="GU160" s="1028"/>
      <c r="GV160" s="1028"/>
      <c r="GW160" s="1028"/>
      <c r="GX160" s="1028"/>
      <c r="GY160" s="1028"/>
      <c r="GZ160" s="1028"/>
      <c r="HA160" s="1028"/>
      <c r="HB160" s="1028"/>
      <c r="HC160" s="1028"/>
      <c r="HD160" s="1028"/>
      <c r="HE160" s="1028"/>
      <c r="HF160" s="1028"/>
      <c r="HG160" s="1028"/>
      <c r="HH160" s="1028"/>
      <c r="HI160" s="1028"/>
      <c r="HJ160" s="1028"/>
      <c r="HK160" s="1028"/>
      <c r="HL160" s="1028"/>
      <c r="HM160" s="1028"/>
      <c r="HN160" s="1028"/>
      <c r="HO160" s="1028"/>
      <c r="HP160" s="1028"/>
      <c r="HQ160" s="1028"/>
      <c r="HR160" s="1028"/>
      <c r="HS160" s="1028"/>
      <c r="HT160" s="1028"/>
      <c r="HU160" s="1028"/>
      <c r="HV160" s="1028"/>
      <c r="HW160" s="1028"/>
      <c r="HX160" s="1028"/>
      <c r="HY160" s="1028"/>
      <c r="HZ160" s="1028"/>
      <c r="IA160" s="1028"/>
      <c r="IB160" s="1028"/>
      <c r="IC160" s="1028"/>
      <c r="ID160" s="1028"/>
      <c r="IE160" s="1028"/>
      <c r="IF160" s="1028"/>
      <c r="IG160" s="1028"/>
      <c r="IH160" s="1028"/>
      <c r="II160" s="1028"/>
      <c r="IJ160" s="1028"/>
      <c r="IK160" s="1028"/>
      <c r="IL160" s="1028"/>
      <c r="IM160" s="1028"/>
      <c r="IN160" s="1028"/>
      <c r="IO160" s="1028"/>
      <c r="IP160" s="1028"/>
      <c r="IQ160" s="1028"/>
      <c r="IR160" s="1028"/>
      <c r="IS160" s="1028"/>
      <c r="IT160" s="1028"/>
      <c r="IU160" s="1028"/>
      <c r="IV160" s="1028"/>
      <c r="IW160" s="1028"/>
      <c r="IX160" s="1028"/>
      <c r="IY160" s="1028"/>
      <c r="IZ160" s="1028"/>
      <c r="JA160" s="1028"/>
      <c r="JB160" s="1028"/>
      <c r="JC160" s="1028"/>
      <c r="JD160" s="1028"/>
      <c r="JE160" s="1028"/>
      <c r="JF160" s="1028"/>
      <c r="JG160" s="1028"/>
      <c r="JH160" s="1028"/>
      <c r="JI160" s="1028"/>
      <c r="JJ160" s="1028"/>
      <c r="JK160" s="1028"/>
      <c r="JL160" s="1028"/>
      <c r="JM160" s="1028"/>
      <c r="JN160" s="1028"/>
      <c r="JO160" s="1028"/>
      <c r="JP160" s="1028"/>
      <c r="JQ160" s="1028"/>
      <c r="JR160" s="1028"/>
      <c r="JS160" s="1028"/>
      <c r="JT160" s="1028"/>
      <c r="JU160" s="1028"/>
      <c r="JV160" s="1028"/>
      <c r="JW160" s="1028"/>
      <c r="JX160" s="1028"/>
      <c r="JY160" s="1028"/>
      <c r="JZ160" s="1028"/>
      <c r="KA160" s="1028"/>
      <c r="KB160" s="1028"/>
      <c r="KC160" s="1028"/>
      <c r="KD160" s="1028"/>
      <c r="KE160" s="1028"/>
      <c r="KF160" s="1028"/>
      <c r="KG160" s="1028"/>
      <c r="KH160" s="1028"/>
      <c r="KI160" s="1028"/>
      <c r="KJ160" s="1028"/>
      <c r="KK160" s="1028"/>
      <c r="KL160" s="1028"/>
      <c r="KM160" s="1028"/>
      <c r="KN160" s="1028"/>
      <c r="KO160" s="1028"/>
      <c r="KP160" s="1028"/>
      <c r="KQ160" s="1028"/>
      <c r="KR160" s="1028"/>
      <c r="KS160" s="1028"/>
      <c r="KT160" s="1028"/>
      <c r="KU160" s="1028"/>
      <c r="KV160" s="1028"/>
      <c r="KW160" s="1028"/>
      <c r="KX160" s="1028"/>
      <c r="KY160" s="1028"/>
      <c r="KZ160" s="1028"/>
      <c r="LA160" s="1028"/>
      <c r="LB160" s="1028"/>
      <c r="LC160" s="1028"/>
      <c r="LD160" s="1028"/>
      <c r="LE160" s="1028"/>
      <c r="LF160" s="1028"/>
      <c r="LG160" s="1028"/>
      <c r="LH160" s="1028"/>
      <c r="LI160" s="1028"/>
      <c r="LJ160" s="1028"/>
      <c r="LK160" s="1028"/>
      <c r="LL160" s="1028"/>
      <c r="LM160" s="1028"/>
      <c r="LN160" s="1028"/>
      <c r="LO160" s="1028"/>
      <c r="LP160" s="1028"/>
      <c r="LQ160" s="1028"/>
      <c r="LR160" s="1028"/>
      <c r="LS160" s="1028"/>
      <c r="LT160" s="1028"/>
      <c r="LU160" s="1028"/>
      <c r="LV160" s="1028"/>
      <c r="LW160" s="1028"/>
      <c r="LX160" s="1028"/>
      <c r="LY160" s="1028"/>
      <c r="LZ160" s="1028"/>
      <c r="MA160" s="1028"/>
      <c r="MB160" s="1028"/>
      <c r="MC160" s="1028"/>
      <c r="MD160" s="1028"/>
      <c r="ME160" s="1028"/>
      <c r="MF160" s="1028"/>
      <c r="MG160" s="1028"/>
      <c r="MH160" s="1028"/>
      <c r="MI160" s="1028"/>
      <c r="MJ160" s="1028"/>
      <c r="MK160" s="1028"/>
      <c r="ML160" s="1028"/>
      <c r="MM160" s="1028"/>
      <c r="MN160" s="1028"/>
      <c r="MO160" s="1028"/>
      <c r="MP160" s="1028"/>
      <c r="MQ160" s="1028"/>
      <c r="MR160" s="1028"/>
      <c r="MS160" s="1028"/>
      <c r="MT160" s="1028"/>
      <c r="MU160" s="1028"/>
      <c r="MV160" s="1028"/>
      <c r="MW160" s="1028"/>
      <c r="MX160" s="1028"/>
      <c r="MY160" s="1028"/>
      <c r="MZ160" s="1028"/>
      <c r="NA160" s="1028"/>
      <c r="NB160" s="1028"/>
      <c r="NC160" s="1028"/>
      <c r="ND160" s="1028"/>
      <c r="NE160" s="1028"/>
      <c r="NF160" s="1028"/>
      <c r="NG160" s="1028"/>
      <c r="NH160" s="1028"/>
      <c r="NI160" s="1028"/>
      <c r="NJ160" s="1028"/>
      <c r="NK160" s="1028"/>
      <c r="NL160" s="1028"/>
      <c r="NM160" s="1028"/>
      <c r="NN160" s="1028"/>
      <c r="NO160" s="1028"/>
      <c r="NP160" s="1028"/>
      <c r="NQ160" s="1028"/>
      <c r="NR160" s="1028"/>
      <c r="NS160" s="1028"/>
      <c r="NT160" s="1028"/>
      <c r="NU160" s="1028"/>
      <c r="NV160" s="1028"/>
      <c r="NW160" s="1028"/>
      <c r="NX160" s="1028"/>
      <c r="NY160" s="1028"/>
      <c r="NZ160" s="1028"/>
      <c r="OA160" s="1028"/>
      <c r="OB160" s="1028"/>
      <c r="OC160" s="1028"/>
      <c r="OD160" s="1028"/>
      <c r="OE160" s="1028"/>
      <c r="OF160" s="1028"/>
      <c r="OG160" s="1028"/>
      <c r="OH160" s="1028"/>
      <c r="OI160" s="1028"/>
      <c r="OJ160" s="1028"/>
      <c r="OK160" s="1028"/>
      <c r="OL160" s="1028"/>
      <c r="OM160" s="1028"/>
      <c r="ON160" s="1028"/>
      <c r="OO160" s="1028"/>
      <c r="OP160" s="1028"/>
      <c r="OQ160" s="1028"/>
      <c r="OR160" s="1028"/>
      <c r="OS160" s="1028"/>
      <c r="OT160" s="1028"/>
      <c r="OU160" s="1028"/>
      <c r="OV160" s="1028"/>
      <c r="OW160" s="1028"/>
      <c r="OX160" s="1028"/>
      <c r="OY160" s="1028"/>
      <c r="OZ160" s="1028"/>
      <c r="PA160" s="1028"/>
      <c r="PB160" s="1028"/>
      <c r="PC160" s="1028"/>
      <c r="PD160" s="1028"/>
      <c r="PE160" s="1028"/>
      <c r="PF160" s="1028"/>
      <c r="PG160" s="1028"/>
      <c r="PH160" s="1028"/>
      <c r="PI160" s="1028"/>
      <c r="PJ160" s="1028"/>
      <c r="PK160" s="1028"/>
      <c r="PL160" s="1028"/>
      <c r="PM160" s="1028"/>
      <c r="PN160" s="1028"/>
      <c r="PO160" s="1028"/>
      <c r="PP160" s="1028"/>
      <c r="PQ160" s="1028"/>
      <c r="PR160" s="1028"/>
      <c r="PS160" s="1028"/>
      <c r="PT160" s="1028"/>
      <c r="PU160" s="1028"/>
      <c r="PV160" s="1028"/>
      <c r="PW160" s="1028"/>
      <c r="PX160" s="1028"/>
      <c r="PY160" s="1028"/>
      <c r="PZ160" s="1028"/>
      <c r="QA160" s="1028"/>
      <c r="QB160" s="1028"/>
      <c r="QC160" s="1028"/>
      <c r="QD160" s="1028"/>
      <c r="QE160" s="1028"/>
      <c r="QF160" s="1028"/>
      <c r="QG160" s="1028"/>
      <c r="QH160" s="1028"/>
      <c r="QI160" s="1028"/>
      <c r="QJ160" s="1028"/>
      <c r="QK160" s="1028"/>
      <c r="QL160" s="1028"/>
      <c r="QM160" s="1028"/>
      <c r="QN160" s="1028"/>
      <c r="QO160" s="1028"/>
      <c r="QP160" s="1028"/>
      <c r="QQ160" s="1028"/>
      <c r="QR160" s="1028"/>
      <c r="QS160" s="1028"/>
      <c r="QT160" s="1028"/>
      <c r="QU160" s="1028"/>
      <c r="QV160" s="1028"/>
      <c r="QW160" s="1028"/>
      <c r="QX160" s="1028"/>
      <c r="QY160" s="1028"/>
      <c r="QZ160" s="1028"/>
      <c r="RA160" s="1028"/>
      <c r="RB160" s="1028"/>
      <c r="RC160" s="1028"/>
      <c r="RD160" s="1028"/>
      <c r="RE160" s="1028"/>
      <c r="RF160" s="1028"/>
      <c r="RG160" s="1028"/>
      <c r="RH160" s="1028"/>
      <c r="RI160" s="1028"/>
      <c r="RJ160" s="1028"/>
      <c r="RK160" s="1028"/>
      <c r="RL160" s="1028"/>
      <c r="RM160" s="1028"/>
      <c r="RN160" s="1028"/>
      <c r="RO160" s="1028"/>
      <c r="RP160" s="1028"/>
      <c r="RQ160" s="1028"/>
      <c r="RR160" s="1028"/>
      <c r="RS160" s="1028"/>
      <c r="RT160" s="1028"/>
      <c r="RU160" s="1028"/>
      <c r="RV160" s="1028"/>
      <c r="RW160" s="1028"/>
      <c r="RX160" s="1028"/>
      <c r="RY160" s="1028"/>
      <c r="RZ160" s="1028"/>
      <c r="SA160" s="1028"/>
      <c r="SB160" s="1028"/>
      <c r="SC160" s="1028"/>
      <c r="SD160" s="1028"/>
      <c r="SE160" s="1028"/>
      <c r="SF160" s="1028"/>
      <c r="SG160" s="1028"/>
      <c r="SH160" s="1028"/>
      <c r="SI160" s="1028"/>
      <c r="SJ160" s="1028"/>
      <c r="SK160" s="1028"/>
      <c r="SL160" s="1028"/>
      <c r="SM160" s="1028"/>
      <c r="SN160" s="1028"/>
      <c r="SO160" s="1028"/>
      <c r="SP160" s="1028"/>
      <c r="SQ160" s="1028"/>
      <c r="SR160" s="1028"/>
      <c r="SS160" s="1028"/>
      <c r="ST160" s="1028"/>
      <c r="SU160" s="1028"/>
      <c r="SV160" s="1028"/>
      <c r="SW160" s="1028"/>
      <c r="SX160" s="1028"/>
      <c r="SY160" s="1028"/>
      <c r="SZ160" s="1028"/>
      <c r="TA160" s="1028"/>
      <c r="TB160" s="1028"/>
      <c r="TC160" s="1028"/>
      <c r="TD160" s="1028"/>
      <c r="TE160" s="1028"/>
      <c r="TF160" s="1028"/>
      <c r="TG160" s="1028"/>
      <c r="TH160" s="1028"/>
      <c r="TI160" s="1028"/>
      <c r="TJ160" s="1028"/>
      <c r="TK160" s="1028"/>
      <c r="TL160" s="1028"/>
      <c r="TM160" s="1028"/>
      <c r="TN160" s="1028"/>
      <c r="TO160" s="1028"/>
      <c r="TP160" s="1028"/>
      <c r="TQ160" s="1028"/>
      <c r="TR160" s="1028"/>
      <c r="TS160" s="1028"/>
      <c r="TT160" s="1028"/>
      <c r="TU160" s="1028"/>
      <c r="TV160" s="1028"/>
      <c r="TW160" s="1028"/>
      <c r="TX160" s="1028"/>
      <c r="TY160" s="1028"/>
      <c r="TZ160" s="1028"/>
      <c r="UA160" s="1028"/>
      <c r="UB160" s="1028"/>
      <c r="UC160" s="1028"/>
      <c r="UD160" s="1028"/>
      <c r="UE160" s="1028"/>
      <c r="UF160" s="1028"/>
      <c r="UG160" s="1028"/>
      <c r="UH160" s="1028"/>
      <c r="UI160" s="1028"/>
      <c r="UJ160" s="1028"/>
      <c r="UK160" s="1028"/>
      <c r="UL160" s="1028"/>
      <c r="UM160" s="1028"/>
      <c r="UN160" s="1028"/>
      <c r="UO160" s="1028"/>
      <c r="UP160" s="1028"/>
      <c r="UQ160" s="1028"/>
      <c r="UR160" s="1028"/>
      <c r="US160" s="1028"/>
      <c r="UT160" s="1028"/>
      <c r="UU160" s="1028"/>
      <c r="UV160" s="1028"/>
      <c r="UW160" s="1028"/>
      <c r="UX160" s="1028"/>
      <c r="UY160" s="1028"/>
      <c r="UZ160" s="1028"/>
      <c r="VA160" s="1028"/>
      <c r="VB160" s="1028"/>
      <c r="VC160" s="1028"/>
      <c r="VD160" s="1028"/>
      <c r="VE160" s="1028"/>
      <c r="VF160" s="1028"/>
      <c r="VG160" s="1028"/>
      <c r="VH160" s="1028"/>
      <c r="VI160" s="1028"/>
      <c r="VJ160" s="1028"/>
      <c r="VK160" s="1028"/>
      <c r="VL160" s="1028"/>
      <c r="VM160" s="1028"/>
      <c r="VN160" s="1028"/>
      <c r="VO160" s="1028"/>
      <c r="VP160" s="1028"/>
      <c r="VQ160" s="1028"/>
      <c r="VR160" s="1028"/>
      <c r="VS160" s="1028"/>
      <c r="VT160" s="1028"/>
      <c r="VU160" s="1028"/>
      <c r="VV160" s="1028"/>
      <c r="VW160" s="1028"/>
      <c r="VX160" s="1028"/>
      <c r="VY160" s="1028"/>
      <c r="VZ160" s="1028"/>
      <c r="WA160" s="1028"/>
      <c r="WB160" s="1028"/>
      <c r="WC160" s="1028"/>
      <c r="WD160" s="1028"/>
      <c r="WE160" s="1028"/>
      <c r="WF160" s="1028"/>
      <c r="WG160" s="1028"/>
      <c r="WH160" s="1028"/>
      <c r="WI160" s="1028"/>
      <c r="WJ160" s="1028"/>
      <c r="WK160" s="1028"/>
      <c r="WL160" s="1028"/>
      <c r="WM160" s="1028"/>
      <c r="WN160" s="1028"/>
      <c r="WO160" s="1028"/>
      <c r="WP160" s="1028"/>
      <c r="WQ160" s="1028"/>
      <c r="WR160" s="1028"/>
      <c r="WS160" s="1028"/>
      <c r="WT160" s="1028"/>
      <c r="WU160" s="1028"/>
      <c r="WV160" s="1028"/>
      <c r="WW160" s="1028"/>
      <c r="WX160" s="1028"/>
      <c r="WY160" s="1028"/>
      <c r="WZ160" s="1028"/>
      <c r="XA160" s="1028"/>
      <c r="XB160" s="1028"/>
      <c r="XC160" s="1028"/>
      <c r="XD160" s="1028"/>
      <c r="XE160" s="1028"/>
      <c r="XF160" s="1028"/>
      <c r="XG160" s="1028"/>
      <c r="XH160" s="1028"/>
      <c r="XI160" s="1028"/>
      <c r="XJ160" s="1028"/>
      <c r="XK160" s="1028"/>
      <c r="XL160" s="1028"/>
      <c r="XM160" s="1028"/>
      <c r="XN160" s="1028"/>
      <c r="XO160" s="1028"/>
      <c r="XP160" s="1028"/>
      <c r="XQ160" s="1028"/>
      <c r="XR160" s="1028"/>
      <c r="XS160" s="1028"/>
      <c r="XT160" s="1028"/>
      <c r="XU160" s="1028"/>
      <c r="XV160" s="1028"/>
      <c r="XW160" s="1028"/>
      <c r="XX160" s="1028"/>
      <c r="XY160" s="1028"/>
      <c r="XZ160" s="1028"/>
      <c r="YA160" s="1028"/>
      <c r="YB160" s="1028"/>
      <c r="YC160" s="1028"/>
      <c r="YD160" s="1028"/>
      <c r="YE160" s="1028"/>
      <c r="YF160" s="1028"/>
      <c r="YG160" s="1028"/>
      <c r="YH160" s="1028"/>
      <c r="YI160" s="1028"/>
      <c r="YJ160" s="1028"/>
      <c r="YK160" s="1028"/>
      <c r="YL160" s="1028"/>
      <c r="YM160" s="1028"/>
      <c r="YN160" s="1028"/>
      <c r="YO160" s="1028"/>
      <c r="YP160" s="1028"/>
      <c r="YQ160" s="1028"/>
      <c r="YR160" s="1028"/>
      <c r="YS160" s="1028"/>
      <c r="YT160" s="1028"/>
      <c r="YU160" s="1028"/>
      <c r="YV160" s="1028"/>
      <c r="YW160" s="1028"/>
      <c r="YX160" s="1028"/>
      <c r="YY160" s="1028"/>
      <c r="YZ160" s="1028"/>
      <c r="ZA160" s="1028"/>
      <c r="ZB160" s="1028"/>
      <c r="ZC160" s="1028"/>
      <c r="ZD160" s="1028"/>
      <c r="ZE160" s="1028"/>
      <c r="ZF160" s="1028"/>
      <c r="ZG160" s="1028"/>
      <c r="ZH160" s="1028"/>
      <c r="ZI160" s="1028"/>
      <c r="ZJ160" s="1028"/>
      <c r="ZK160" s="1028"/>
      <c r="ZL160" s="1028"/>
      <c r="ZM160" s="1028"/>
      <c r="ZN160" s="1028"/>
      <c r="ZO160" s="1028"/>
      <c r="ZP160" s="1028"/>
      <c r="ZQ160" s="1028"/>
      <c r="ZR160" s="1028"/>
      <c r="ZS160" s="1028"/>
      <c r="ZT160" s="1028"/>
      <c r="ZU160" s="1028"/>
      <c r="ZV160" s="1028"/>
      <c r="ZW160" s="1028"/>
      <c r="ZX160" s="1028"/>
      <c r="ZY160" s="1028"/>
      <c r="ZZ160" s="1028"/>
      <c r="AAA160" s="1028"/>
      <c r="AAB160" s="1028"/>
      <c r="AAC160" s="1028"/>
      <c r="AAD160" s="1028"/>
      <c r="AAE160" s="1028"/>
      <c r="AAF160" s="1028"/>
      <c r="AAG160" s="1028"/>
      <c r="AAH160" s="1028"/>
      <c r="AAI160" s="1028"/>
      <c r="AAJ160" s="1028"/>
      <c r="AAK160" s="1028"/>
      <c r="AAL160" s="1028"/>
      <c r="AAM160" s="1028"/>
      <c r="AAN160" s="1028"/>
      <c r="AAO160" s="1028"/>
      <c r="AAP160" s="1028"/>
      <c r="AAQ160" s="1028"/>
      <c r="AAR160" s="1028"/>
      <c r="AAS160" s="1028"/>
      <c r="AAT160" s="1028"/>
      <c r="AAU160" s="1028"/>
      <c r="AAV160" s="1028"/>
      <c r="AAW160" s="1028"/>
      <c r="AAX160" s="1028"/>
      <c r="AAY160" s="1028"/>
      <c r="AAZ160" s="1028"/>
      <c r="ABA160" s="1028"/>
      <c r="ABB160" s="1028"/>
      <c r="ABC160" s="1028"/>
      <c r="ABD160" s="1028"/>
      <c r="ABE160" s="1028"/>
      <c r="ABF160" s="1028"/>
      <c r="ABG160" s="1028"/>
      <c r="ABH160" s="1028"/>
      <c r="ABI160" s="1028"/>
      <c r="ABJ160" s="1028"/>
      <c r="ABK160" s="1028"/>
      <c r="ABL160" s="1028"/>
      <c r="ABM160" s="1028"/>
      <c r="ABN160" s="1028"/>
      <c r="ABO160" s="1028"/>
      <c r="ABP160" s="1028"/>
      <c r="ABQ160" s="1028"/>
      <c r="ABR160" s="1028"/>
      <c r="ABS160" s="1028"/>
      <c r="ABT160" s="1028"/>
      <c r="ABU160" s="1028"/>
      <c r="ABV160" s="1028"/>
      <c r="ABW160" s="1028"/>
      <c r="ABX160" s="1028"/>
      <c r="ABY160" s="1028"/>
      <c r="ABZ160" s="1028"/>
      <c r="ACA160" s="1028"/>
      <c r="ACB160" s="1028"/>
      <c r="ACC160" s="1028"/>
      <c r="ACD160" s="1028"/>
      <c r="ACE160" s="1028"/>
      <c r="ACF160" s="1028"/>
      <c r="ACG160" s="1028"/>
      <c r="ACH160" s="1028"/>
      <c r="ACI160" s="1028"/>
      <c r="ACJ160" s="1028"/>
      <c r="ACK160" s="1028"/>
      <c r="ACL160" s="1028"/>
      <c r="ACM160" s="1028"/>
      <c r="ACN160" s="1028"/>
      <c r="ACO160" s="1028"/>
      <c r="ACP160" s="1028"/>
      <c r="ACQ160" s="1028"/>
      <c r="ACR160" s="1028"/>
      <c r="ACS160" s="1028"/>
      <c r="ACT160" s="1028"/>
      <c r="ACU160" s="1028"/>
      <c r="ACV160" s="1028"/>
      <c r="ACW160" s="1028"/>
      <c r="ACX160" s="1028"/>
      <c r="ACY160" s="1028"/>
      <c r="ACZ160" s="1028"/>
      <c r="ADA160" s="1028"/>
      <c r="ADB160" s="1028"/>
      <c r="ADC160" s="1028"/>
      <c r="ADD160" s="1028"/>
      <c r="ADE160" s="1028"/>
      <c r="ADF160" s="1028"/>
      <c r="ADG160" s="1028"/>
      <c r="ADH160" s="1028"/>
      <c r="ADI160" s="1028"/>
      <c r="ADJ160" s="1028"/>
      <c r="ADK160" s="1028"/>
      <c r="ADL160" s="1028"/>
      <c r="ADM160" s="1028"/>
      <c r="ADN160" s="1028"/>
      <c r="ADO160" s="1028"/>
      <c r="ADP160" s="1028"/>
      <c r="ADQ160" s="1028"/>
      <c r="ADR160" s="1028"/>
      <c r="ADS160" s="1028"/>
      <c r="ADT160" s="1028"/>
      <c r="ADU160" s="1028"/>
      <c r="ADV160" s="1028"/>
      <c r="ADW160" s="1028"/>
      <c r="ADX160" s="1028"/>
      <c r="ADY160" s="1028"/>
      <c r="ADZ160" s="1028"/>
      <c r="AEA160" s="1028"/>
      <c r="AEB160" s="1028"/>
      <c r="AEC160" s="1028"/>
      <c r="AED160" s="1028"/>
      <c r="AEE160" s="1028"/>
      <c r="AEF160" s="1028"/>
      <c r="AEG160" s="1028"/>
      <c r="AEH160" s="1028"/>
      <c r="AEI160" s="1028"/>
      <c r="AEJ160" s="1028"/>
      <c r="AEK160" s="1028"/>
      <c r="AEL160" s="1028"/>
      <c r="AEM160" s="1028"/>
      <c r="AEN160" s="1028"/>
      <c r="AEO160" s="1028"/>
      <c r="AEP160" s="1028"/>
      <c r="AEQ160" s="1028"/>
      <c r="AER160" s="1028"/>
      <c r="AES160" s="1028"/>
      <c r="AET160" s="1028"/>
      <c r="AEU160" s="1028"/>
      <c r="AEV160" s="1028"/>
      <c r="AEW160" s="1028"/>
      <c r="AEX160" s="1028"/>
      <c r="AEY160" s="1028"/>
      <c r="AEZ160" s="1028"/>
      <c r="AFA160" s="1028"/>
      <c r="AFB160" s="1028"/>
      <c r="AFC160" s="1028"/>
      <c r="AFD160" s="1028"/>
      <c r="AFE160" s="1028"/>
      <c r="AFF160" s="1028"/>
      <c r="AFG160" s="1028"/>
      <c r="AFH160" s="1028"/>
      <c r="AFI160" s="1028"/>
      <c r="AFJ160" s="1028"/>
      <c r="AFK160" s="1028"/>
      <c r="AFL160" s="1028"/>
      <c r="AFM160" s="1028"/>
      <c r="AFN160" s="1028"/>
      <c r="AFO160" s="1028"/>
      <c r="AFP160" s="1028"/>
      <c r="AFQ160" s="1028"/>
      <c r="AFR160" s="1028"/>
      <c r="AFS160" s="1028"/>
      <c r="AFT160" s="1028"/>
      <c r="AFU160" s="1028"/>
      <c r="AFV160" s="1028"/>
      <c r="AFW160" s="1028"/>
      <c r="AFX160" s="1028"/>
      <c r="AFY160" s="1028"/>
      <c r="AFZ160" s="1028"/>
      <c r="AGA160" s="1028"/>
      <c r="AGB160" s="1028"/>
      <c r="AGC160" s="1028"/>
      <c r="AGD160" s="1028"/>
      <c r="AGE160" s="1028"/>
      <c r="AGF160" s="1028"/>
      <c r="AGG160" s="1028"/>
      <c r="AGH160" s="1028"/>
      <c r="AGI160" s="1028"/>
      <c r="AGJ160" s="1028"/>
      <c r="AGK160" s="1028"/>
      <c r="AGL160" s="1028"/>
      <c r="AGM160" s="1028"/>
      <c r="AGN160" s="1028"/>
      <c r="AGO160" s="1028"/>
      <c r="AGP160" s="1028"/>
      <c r="AGQ160" s="1028"/>
      <c r="AGR160" s="1028"/>
      <c r="AGS160" s="1028"/>
      <c r="AGT160" s="1028"/>
      <c r="AGU160" s="1028"/>
      <c r="AGV160" s="1028"/>
      <c r="AGW160" s="1028"/>
      <c r="AGX160" s="1028"/>
      <c r="AGY160" s="1028"/>
      <c r="AGZ160" s="1028"/>
      <c r="AHA160" s="1028"/>
      <c r="AHB160" s="1028"/>
      <c r="AHC160" s="1028"/>
      <c r="AHD160" s="1028"/>
      <c r="AHE160" s="1028"/>
      <c r="AHF160" s="1028"/>
      <c r="AHG160" s="1028"/>
      <c r="AHH160" s="1028"/>
      <c r="AHI160" s="1028"/>
      <c r="AHJ160" s="1028"/>
      <c r="AHK160" s="1028"/>
      <c r="AHL160" s="1028"/>
      <c r="AHM160" s="1028"/>
      <c r="AHN160" s="1028"/>
      <c r="AHO160" s="1028"/>
      <c r="AHP160" s="1028"/>
      <c r="AHQ160" s="1028"/>
      <c r="AHR160" s="1028"/>
      <c r="AHS160" s="1028"/>
      <c r="AHT160" s="1028"/>
      <c r="AHU160" s="1028"/>
      <c r="AHV160" s="1028"/>
      <c r="AHW160" s="1028"/>
      <c r="AHX160" s="1028"/>
      <c r="AHY160" s="1028"/>
      <c r="AHZ160" s="1028"/>
      <c r="AIA160" s="1028"/>
      <c r="AIB160" s="1028"/>
      <c r="AIC160" s="1028"/>
      <c r="AID160" s="1028"/>
      <c r="AIE160" s="1028"/>
      <c r="AIF160" s="1028"/>
      <c r="AIG160" s="1028"/>
      <c r="AIH160" s="1028"/>
      <c r="AII160" s="1028"/>
      <c r="AIJ160" s="1028"/>
      <c r="AIK160" s="1028"/>
      <c r="AIL160" s="1028"/>
      <c r="AIM160" s="1028"/>
      <c r="AIN160" s="1028"/>
      <c r="AIO160" s="1028"/>
      <c r="AIP160" s="1028"/>
      <c r="AIQ160" s="1028"/>
      <c r="AIR160" s="1028"/>
      <c r="AIS160" s="1028"/>
      <c r="AIT160" s="1028"/>
      <c r="AIU160" s="1028"/>
      <c r="AIV160" s="1028"/>
      <c r="AIW160" s="1028"/>
      <c r="AIX160" s="1028"/>
      <c r="AIY160" s="1028"/>
      <c r="AIZ160" s="1028"/>
      <c r="AJA160" s="1028"/>
      <c r="AJB160" s="1028"/>
      <c r="AJC160" s="1028"/>
      <c r="AJD160" s="1028"/>
      <c r="AJE160" s="1028"/>
      <c r="AJF160" s="1028"/>
      <c r="AJG160" s="1028"/>
      <c r="AJH160" s="1028"/>
      <c r="AJI160" s="1028"/>
      <c r="AJJ160" s="1028"/>
      <c r="AJK160" s="1028"/>
      <c r="AJL160" s="1028"/>
      <c r="AJM160" s="1028"/>
      <c r="AJN160" s="1028"/>
      <c r="AJO160" s="1028"/>
      <c r="AJP160" s="1028"/>
      <c r="AJQ160" s="1028"/>
      <c r="AJR160" s="1028"/>
      <c r="AJS160" s="1028"/>
      <c r="AJT160" s="1028"/>
      <c r="AJU160" s="1028"/>
      <c r="AJV160" s="1028"/>
      <c r="AJW160" s="1028"/>
      <c r="AJX160" s="1028"/>
      <c r="AJY160" s="1028"/>
      <c r="AJZ160" s="1028"/>
      <c r="AKA160" s="1028"/>
      <c r="AKB160" s="1028"/>
      <c r="AKC160" s="1028"/>
      <c r="AKD160" s="1028"/>
      <c r="AKE160" s="1028"/>
      <c r="AKF160" s="1028"/>
      <c r="AKG160" s="1028"/>
      <c r="AKH160" s="1028"/>
      <c r="AKI160" s="1028"/>
      <c r="AKJ160" s="1028"/>
      <c r="AKK160" s="1028"/>
      <c r="AKL160" s="1028"/>
      <c r="AKM160" s="1028"/>
      <c r="AKN160" s="1028"/>
      <c r="AKO160" s="1028"/>
      <c r="AKP160" s="1028"/>
      <c r="AKQ160" s="1028"/>
      <c r="AKR160" s="1028"/>
      <c r="AKS160" s="1028"/>
      <c r="AKT160" s="1028"/>
      <c r="AKU160" s="1028"/>
      <c r="AKV160" s="1028"/>
      <c r="AKW160" s="1028"/>
      <c r="AKX160" s="1028"/>
      <c r="AKY160" s="1028"/>
      <c r="AKZ160" s="1028"/>
      <c r="ALA160" s="1028"/>
      <c r="ALB160" s="1028"/>
      <c r="ALC160" s="1028"/>
      <c r="ALD160" s="1028"/>
      <c r="ALE160" s="1028"/>
      <c r="ALF160" s="1028"/>
      <c r="ALG160" s="1028"/>
      <c r="ALH160" s="1028"/>
      <c r="ALI160" s="1028"/>
      <c r="ALJ160" s="1028"/>
      <c r="ALK160" s="1028"/>
      <c r="ALL160" s="1028"/>
      <c r="ALM160" s="1028"/>
      <c r="ALN160" s="1028"/>
      <c r="ALO160" s="1028"/>
      <c r="ALP160" s="1028"/>
      <c r="ALQ160" s="1028"/>
      <c r="ALR160" s="1028"/>
      <c r="ALS160" s="1028"/>
      <c r="ALT160" s="1028"/>
      <c r="ALU160" s="1028"/>
      <c r="ALV160" s="1028"/>
      <c r="ALW160" s="1028"/>
      <c r="ALX160" s="1028"/>
      <c r="ALY160" s="1028"/>
      <c r="ALZ160" s="1028"/>
      <c r="AMA160" s="1028"/>
      <c r="AMB160" s="1028"/>
      <c r="AMC160" s="1028"/>
      <c r="AMD160" s="1028"/>
      <c r="AME160" s="1028"/>
      <c r="AMF160" s="1028"/>
      <c r="AMG160" s="1028"/>
      <c r="AMH160" s="1028"/>
      <c r="AMI160" s="1028"/>
      <c r="AMJ160" s="1028"/>
      <c r="AMK160" s="1028"/>
      <c r="AML160" s="1028"/>
      <c r="AMM160" s="1028"/>
      <c r="AMN160" s="1028"/>
      <c r="AMO160" s="1028"/>
      <c r="AMP160" s="1028"/>
      <c r="AMQ160" s="1028"/>
      <c r="AMR160" s="1028"/>
      <c r="AMS160" s="1028"/>
      <c r="AMT160" s="1028"/>
      <c r="AMU160" s="1028"/>
      <c r="AMV160" s="1028"/>
      <c r="AMW160" s="1028"/>
      <c r="AMX160" s="1028"/>
      <c r="AMY160" s="1028"/>
      <c r="AMZ160" s="1028"/>
      <c r="ANA160" s="1028"/>
      <c r="ANB160" s="1028"/>
      <c r="ANC160" s="1028"/>
      <c r="AND160" s="1028"/>
      <c r="ANE160" s="1028"/>
      <c r="ANF160" s="1028"/>
      <c r="ANG160" s="1028"/>
      <c r="ANH160" s="1028"/>
      <c r="ANI160" s="1028"/>
      <c r="ANJ160" s="1028"/>
      <c r="ANK160" s="1028"/>
      <c r="ANL160" s="1028"/>
      <c r="ANM160" s="1028"/>
      <c r="ANN160" s="1028"/>
      <c r="ANO160" s="1028"/>
      <c r="ANP160" s="1028"/>
      <c r="ANQ160" s="1028"/>
      <c r="ANR160" s="1028"/>
      <c r="ANS160" s="1028"/>
      <c r="ANT160" s="1028"/>
      <c r="ANU160" s="1028"/>
      <c r="ANV160" s="1028"/>
      <c r="ANW160" s="1028"/>
      <c r="ANX160" s="1028"/>
      <c r="ANY160" s="1028"/>
      <c r="ANZ160" s="1028"/>
      <c r="AOA160" s="1028"/>
      <c r="AOB160" s="1028"/>
      <c r="AOC160" s="1028"/>
      <c r="AOD160" s="1028"/>
      <c r="AOE160" s="1028"/>
      <c r="AOF160" s="1028"/>
      <c r="AOG160" s="1028"/>
      <c r="AOH160" s="1028"/>
      <c r="AOI160" s="1028"/>
      <c r="AOJ160" s="1028"/>
      <c r="AOK160" s="1028"/>
      <c r="AOL160" s="1028"/>
      <c r="AOM160" s="1028"/>
      <c r="AON160" s="1028"/>
      <c r="AOO160" s="1028"/>
      <c r="AOP160" s="1028"/>
      <c r="AOQ160" s="1028"/>
      <c r="AOR160" s="1028"/>
      <c r="AOS160" s="1028"/>
      <c r="AOT160" s="1028"/>
      <c r="AOU160" s="1028"/>
      <c r="AOV160" s="1028"/>
      <c r="AOW160" s="1028"/>
      <c r="AOX160" s="1028"/>
      <c r="AOY160" s="1028"/>
      <c r="AOZ160" s="1028"/>
      <c r="APA160" s="1028"/>
      <c r="APB160" s="1028"/>
      <c r="APC160" s="1028"/>
      <c r="APD160" s="1028"/>
      <c r="APE160" s="1028"/>
      <c r="APF160" s="1028"/>
      <c r="APG160" s="1028"/>
      <c r="APH160" s="1028"/>
      <c r="API160" s="1028"/>
      <c r="APJ160" s="1028"/>
      <c r="APK160" s="1028"/>
      <c r="APL160" s="1028"/>
      <c r="APM160" s="1028"/>
      <c r="APN160" s="1028"/>
      <c r="APO160" s="1028"/>
      <c r="APP160" s="1028"/>
      <c r="APQ160" s="1028"/>
      <c r="APR160" s="1028"/>
      <c r="APS160" s="1028"/>
      <c r="APT160" s="1028"/>
      <c r="APU160" s="1028"/>
      <c r="APV160" s="1028"/>
      <c r="APW160" s="1028"/>
      <c r="APX160" s="1028"/>
      <c r="APY160" s="1028"/>
      <c r="APZ160" s="1028"/>
      <c r="AQA160" s="1028"/>
      <c r="AQB160" s="1028"/>
      <c r="AQC160" s="1028"/>
      <c r="AQD160" s="1028"/>
      <c r="AQE160" s="1028"/>
      <c r="AQF160" s="1028"/>
      <c r="AQG160" s="1028"/>
      <c r="AQH160" s="1028"/>
      <c r="AQI160" s="1028"/>
      <c r="AQJ160" s="1028"/>
      <c r="AQK160" s="1028"/>
      <c r="AQL160" s="1028"/>
      <c r="AQM160" s="1028"/>
      <c r="AQN160" s="1028"/>
      <c r="AQO160" s="1028"/>
      <c r="AQP160" s="1028"/>
      <c r="AQQ160" s="1028"/>
      <c r="AQR160" s="1028"/>
      <c r="AQS160" s="1028"/>
      <c r="AQT160" s="1028"/>
      <c r="AQU160" s="1028"/>
      <c r="AQV160" s="1028"/>
      <c r="AQW160" s="1028"/>
      <c r="AQX160" s="1028"/>
      <c r="AQY160" s="1028"/>
      <c r="AQZ160" s="1028"/>
      <c r="ARA160" s="1028"/>
      <c r="ARB160" s="1028"/>
      <c r="ARC160" s="1028"/>
      <c r="ARD160" s="1028"/>
      <c r="ARE160" s="1028"/>
      <c r="ARF160" s="1028"/>
      <c r="ARG160" s="1028"/>
      <c r="ARH160" s="1028"/>
      <c r="ARI160" s="1028"/>
      <c r="ARJ160" s="1028"/>
      <c r="ARK160" s="1028"/>
      <c r="ARL160" s="1028"/>
      <c r="ARM160" s="1028"/>
      <c r="ARN160" s="1028"/>
      <c r="ARO160" s="1028"/>
      <c r="ARP160" s="1028"/>
      <c r="ARQ160" s="1028"/>
      <c r="ARR160" s="1028"/>
      <c r="ARS160" s="1028"/>
      <c r="ART160" s="1028"/>
      <c r="ARU160" s="1028"/>
      <c r="ARV160" s="1028"/>
      <c r="ARW160" s="1028"/>
      <c r="ARX160" s="1028"/>
      <c r="ARY160" s="1028"/>
      <c r="ARZ160" s="1028"/>
      <c r="ASA160" s="1028"/>
      <c r="ASB160" s="1028"/>
      <c r="ASC160" s="1028"/>
      <c r="ASD160" s="1028"/>
      <c r="ASE160" s="1028"/>
      <c r="ASF160" s="1028"/>
      <c r="ASG160" s="1028"/>
      <c r="ASH160" s="1028"/>
      <c r="ASI160" s="1028"/>
      <c r="ASJ160" s="1028"/>
      <c r="ASK160" s="1028"/>
      <c r="ASL160" s="1028"/>
      <c r="ASM160" s="1028"/>
      <c r="ASN160" s="1028"/>
      <c r="ASO160" s="1028"/>
      <c r="ASP160" s="1028"/>
      <c r="ASQ160" s="1028"/>
      <c r="ASR160" s="1028"/>
      <c r="ASS160" s="1028"/>
      <c r="AST160" s="1028"/>
      <c r="ASU160" s="1028"/>
      <c r="ASV160" s="1028"/>
      <c r="ASW160" s="1028"/>
      <c r="ASX160" s="1028"/>
      <c r="ASY160" s="1028"/>
      <c r="ASZ160" s="1028"/>
      <c r="ATA160" s="1028"/>
      <c r="ATB160" s="1028"/>
      <c r="ATC160" s="1028"/>
      <c r="ATD160" s="1028"/>
      <c r="ATE160" s="1028"/>
      <c r="ATF160" s="1028"/>
      <c r="ATG160" s="1028"/>
      <c r="ATH160" s="1028"/>
      <c r="ATI160" s="1028"/>
      <c r="ATJ160" s="1028"/>
      <c r="ATK160" s="1028"/>
      <c r="ATL160" s="1028"/>
      <c r="ATM160" s="1028"/>
      <c r="ATN160" s="1028"/>
      <c r="ATO160" s="1028"/>
      <c r="ATP160" s="1028"/>
      <c r="ATQ160" s="1028"/>
      <c r="ATR160" s="1028"/>
      <c r="ATS160" s="1028"/>
      <c r="ATT160" s="1028"/>
      <c r="ATU160" s="1028"/>
      <c r="ATV160" s="1028"/>
      <c r="ATW160" s="1028"/>
      <c r="ATX160" s="1028"/>
      <c r="ATY160" s="1028"/>
      <c r="ATZ160" s="1028"/>
      <c r="AUA160" s="1028"/>
      <c r="AUB160" s="1028"/>
      <c r="AUC160" s="1028"/>
      <c r="AUD160" s="1028"/>
      <c r="AUE160" s="1028"/>
      <c r="AUF160" s="1028"/>
      <c r="AUG160" s="1028"/>
      <c r="AUH160" s="1028"/>
      <c r="AUI160" s="1028"/>
      <c r="AUJ160" s="1028"/>
      <c r="AUK160" s="1028"/>
      <c r="AUL160" s="1028"/>
      <c r="AUM160" s="1028"/>
      <c r="AUN160" s="1028"/>
      <c r="AUO160" s="1028"/>
      <c r="AUP160" s="1028"/>
      <c r="AUQ160" s="1028"/>
      <c r="AUR160" s="1028"/>
      <c r="AUS160" s="1028"/>
      <c r="AUT160" s="1028"/>
      <c r="AUU160" s="1028"/>
      <c r="AUV160" s="1028"/>
      <c r="AUW160" s="1028"/>
      <c r="AUX160" s="1028"/>
      <c r="AUY160" s="1028"/>
      <c r="AUZ160" s="1028"/>
      <c r="AVA160" s="1028"/>
      <c r="AVB160" s="1028"/>
      <c r="AVC160" s="1028"/>
      <c r="AVD160" s="1028"/>
      <c r="AVE160" s="1028"/>
      <c r="AVF160" s="1028"/>
      <c r="AVG160" s="1028"/>
      <c r="AVH160" s="1028"/>
      <c r="AVI160" s="1028"/>
      <c r="AVJ160" s="1028"/>
      <c r="AVK160" s="1028"/>
      <c r="AVL160" s="1028"/>
      <c r="AVM160" s="1028"/>
      <c r="AVN160" s="1028"/>
      <c r="AVO160" s="1028"/>
      <c r="AVP160" s="1028"/>
      <c r="AVQ160" s="1028"/>
      <c r="AVR160" s="1028"/>
      <c r="AVS160" s="1028"/>
      <c r="AVT160" s="1028"/>
      <c r="AVU160" s="1028"/>
      <c r="AVV160" s="1028"/>
      <c r="AVW160" s="1028"/>
      <c r="AVX160" s="1028"/>
      <c r="AVY160" s="1028"/>
      <c r="AVZ160" s="1028"/>
      <c r="AWA160" s="1028"/>
      <c r="AWB160" s="1028"/>
      <c r="AWC160" s="1028"/>
      <c r="AWD160" s="1028"/>
      <c r="AWE160" s="1028"/>
      <c r="AWF160" s="1028"/>
      <c r="AWG160" s="1028"/>
      <c r="AWH160" s="1028"/>
      <c r="AWI160" s="1028"/>
      <c r="AWJ160" s="1028"/>
      <c r="AWK160" s="1028"/>
      <c r="AWL160" s="1028"/>
      <c r="AWM160" s="1028"/>
      <c r="AWN160" s="1028"/>
      <c r="AWO160" s="1028"/>
      <c r="AWP160" s="1028"/>
      <c r="AWQ160" s="1028"/>
      <c r="AWR160" s="1028"/>
      <c r="AWS160" s="1028"/>
      <c r="AWT160" s="1028"/>
      <c r="AWU160" s="1028"/>
      <c r="AWV160" s="1028"/>
      <c r="AWW160" s="1028"/>
      <c r="AWX160" s="1028"/>
      <c r="AWY160" s="1028"/>
      <c r="AWZ160" s="1028"/>
      <c r="AXA160" s="1028"/>
      <c r="AXB160" s="1028"/>
      <c r="AXC160" s="1028"/>
      <c r="AXD160" s="1028"/>
      <c r="AXE160" s="1028"/>
      <c r="AXF160" s="1028"/>
      <c r="AXG160" s="1028"/>
      <c r="AXH160" s="1028"/>
      <c r="AXI160" s="1028"/>
      <c r="AXJ160" s="1028"/>
      <c r="AXK160" s="1028"/>
      <c r="AXL160" s="1028"/>
      <c r="AXM160" s="1028"/>
      <c r="AXN160" s="1028"/>
      <c r="AXO160" s="1028"/>
      <c r="AXP160" s="1028"/>
      <c r="AXQ160" s="1028"/>
      <c r="AXR160" s="1028"/>
      <c r="AXS160" s="1028"/>
      <c r="AXT160" s="1028"/>
      <c r="AXU160" s="1028"/>
      <c r="AXV160" s="1028"/>
      <c r="AXW160" s="1028"/>
      <c r="AXX160" s="1028"/>
      <c r="AXY160" s="1028"/>
      <c r="AXZ160" s="1028"/>
      <c r="AYA160" s="1028"/>
      <c r="AYB160" s="1028"/>
      <c r="AYC160" s="1028"/>
      <c r="AYD160" s="1028"/>
      <c r="AYE160" s="1028"/>
      <c r="AYF160" s="1028"/>
      <c r="AYG160" s="1028"/>
      <c r="AYH160" s="1028"/>
      <c r="AYI160" s="1028"/>
      <c r="AYJ160" s="1028"/>
      <c r="AYK160" s="1028"/>
      <c r="AYL160" s="1028"/>
      <c r="AYM160" s="1028"/>
      <c r="AYN160" s="1028"/>
      <c r="AYO160" s="1028"/>
      <c r="AYP160" s="1028"/>
      <c r="AYQ160" s="1028"/>
      <c r="AYR160" s="1028"/>
      <c r="AYS160" s="1028"/>
      <c r="AYT160" s="1028"/>
      <c r="AYU160" s="1028"/>
      <c r="AYV160" s="1028"/>
      <c r="AYW160" s="1028"/>
      <c r="AYX160" s="1028"/>
      <c r="AYY160" s="1028"/>
      <c r="AYZ160" s="1028"/>
      <c r="AZA160" s="1028"/>
      <c r="AZB160" s="1028"/>
      <c r="AZC160" s="1028"/>
      <c r="AZD160" s="1028"/>
      <c r="AZE160" s="1028"/>
      <c r="AZF160" s="1028"/>
      <c r="AZG160" s="1028"/>
      <c r="AZH160" s="1028"/>
      <c r="AZI160" s="1028"/>
      <c r="AZJ160" s="1028"/>
      <c r="AZK160" s="1028"/>
      <c r="AZL160" s="1028"/>
      <c r="AZM160" s="1028"/>
      <c r="AZN160" s="1028"/>
      <c r="AZO160" s="1028"/>
      <c r="AZP160" s="1028"/>
      <c r="AZQ160" s="1028"/>
      <c r="AZR160" s="1028"/>
      <c r="AZS160" s="1028"/>
      <c r="AZT160" s="1028"/>
      <c r="AZU160" s="1028"/>
      <c r="AZV160" s="1028"/>
      <c r="AZW160" s="1028"/>
      <c r="AZX160" s="1028"/>
      <c r="AZY160" s="1028"/>
      <c r="AZZ160" s="1028"/>
      <c r="BAA160" s="1028"/>
      <c r="BAB160" s="1028"/>
      <c r="BAC160" s="1028"/>
      <c r="BAD160" s="1028"/>
      <c r="BAE160" s="1028"/>
      <c r="BAF160" s="1028"/>
      <c r="BAG160" s="1028"/>
      <c r="BAH160" s="1028"/>
      <c r="BAI160" s="1028"/>
      <c r="BAJ160" s="1028"/>
      <c r="BAK160" s="1028"/>
      <c r="BAL160" s="1028"/>
      <c r="BAM160" s="1028"/>
      <c r="BAN160" s="1028"/>
      <c r="BAO160" s="1028"/>
      <c r="BAP160" s="1028"/>
      <c r="BAQ160" s="1028"/>
      <c r="BAR160" s="1028"/>
      <c r="BAS160" s="1028"/>
      <c r="BAT160" s="1028"/>
      <c r="BAU160" s="1028"/>
      <c r="BAV160" s="1028"/>
      <c r="BAW160" s="1028"/>
      <c r="BAX160" s="1028"/>
      <c r="BAY160" s="1028"/>
      <c r="BAZ160" s="1028"/>
      <c r="BBA160" s="1028"/>
      <c r="BBB160" s="1028"/>
      <c r="BBC160" s="1028"/>
      <c r="BBD160" s="1028"/>
      <c r="BBE160" s="1028"/>
      <c r="BBF160" s="1028"/>
      <c r="BBG160" s="1028"/>
      <c r="BBH160" s="1028"/>
      <c r="BBI160" s="1028"/>
      <c r="BBJ160" s="1028"/>
      <c r="BBK160" s="1028"/>
      <c r="BBL160" s="1028"/>
      <c r="BBM160" s="1028"/>
      <c r="BBN160" s="1028"/>
      <c r="BBO160" s="1028"/>
      <c r="BBP160" s="1028"/>
      <c r="BBQ160" s="1028"/>
      <c r="BBR160" s="1028"/>
      <c r="BBS160" s="1028"/>
      <c r="BBT160" s="1028"/>
      <c r="BBU160" s="1028"/>
      <c r="BBV160" s="1028"/>
      <c r="BBW160" s="1028"/>
      <c r="BBX160" s="1028"/>
      <c r="BBY160" s="1028"/>
      <c r="BBZ160" s="1028"/>
      <c r="BCA160" s="1028"/>
      <c r="BCB160" s="1028"/>
      <c r="BCC160" s="1028"/>
      <c r="BCD160" s="1028"/>
      <c r="BCE160" s="1028"/>
      <c r="BCF160" s="1028"/>
      <c r="BCG160" s="1028"/>
      <c r="BCH160" s="1028"/>
      <c r="BCI160" s="1028"/>
      <c r="BCJ160" s="1028"/>
      <c r="BCK160" s="1028"/>
      <c r="BCL160" s="1028"/>
      <c r="BCM160" s="1028"/>
      <c r="BCN160" s="1028"/>
      <c r="BCO160" s="1028"/>
      <c r="BCP160" s="1028"/>
      <c r="BCQ160" s="1028"/>
      <c r="BCR160" s="1028"/>
      <c r="BCS160" s="1028"/>
      <c r="BCT160" s="1028"/>
      <c r="BCU160" s="1028"/>
      <c r="BCV160" s="1028"/>
      <c r="BCW160" s="1028"/>
      <c r="BCX160" s="1028"/>
      <c r="BCY160" s="1028"/>
      <c r="BCZ160" s="1028"/>
      <c r="BDA160" s="1028"/>
      <c r="BDB160" s="1028"/>
      <c r="BDC160" s="1028"/>
      <c r="BDD160" s="1028"/>
      <c r="BDE160" s="1028"/>
      <c r="BDF160" s="1028"/>
      <c r="BDG160" s="1028"/>
      <c r="BDH160" s="1028"/>
      <c r="BDI160" s="1028"/>
      <c r="BDJ160" s="1028"/>
      <c r="BDK160" s="1028"/>
      <c r="BDL160" s="1028"/>
      <c r="BDM160" s="1028"/>
      <c r="BDN160" s="1028"/>
      <c r="BDO160" s="1028"/>
      <c r="BDP160" s="1028"/>
      <c r="BDQ160" s="1028"/>
      <c r="BDR160" s="1028"/>
      <c r="BDS160" s="1028"/>
      <c r="BDT160" s="1028"/>
      <c r="BDU160" s="1028"/>
      <c r="BDV160" s="1028"/>
      <c r="BDW160" s="1028"/>
      <c r="BDX160" s="1028"/>
      <c r="BDY160" s="1028"/>
      <c r="BDZ160" s="1028"/>
      <c r="BEA160" s="1028"/>
      <c r="BEB160" s="1028"/>
      <c r="BEC160" s="1028"/>
      <c r="BED160" s="1028"/>
      <c r="BEE160" s="1028"/>
      <c r="BEF160" s="1028"/>
      <c r="BEG160" s="1028"/>
      <c r="BEH160" s="1028"/>
      <c r="BEI160" s="1028"/>
      <c r="BEJ160" s="1028"/>
      <c r="BEK160" s="1028"/>
      <c r="BEL160" s="1028"/>
      <c r="BEM160" s="1028"/>
      <c r="BEN160" s="1028"/>
      <c r="BEO160" s="1028"/>
      <c r="BEP160" s="1028"/>
      <c r="BEQ160" s="1028"/>
      <c r="BER160" s="1028"/>
      <c r="BES160" s="1028"/>
      <c r="BET160" s="1028"/>
      <c r="BEU160" s="1028"/>
      <c r="BEV160" s="1028"/>
      <c r="BEW160" s="1028"/>
      <c r="BEX160" s="1028"/>
      <c r="BEY160" s="1028"/>
      <c r="BEZ160" s="1028"/>
      <c r="BFA160" s="1028"/>
      <c r="BFB160" s="1028"/>
      <c r="BFC160" s="1028"/>
      <c r="BFD160" s="1028"/>
      <c r="BFE160" s="1028"/>
      <c r="BFF160" s="1028"/>
      <c r="BFG160" s="1028"/>
      <c r="BFH160" s="1028"/>
      <c r="BFI160" s="1028"/>
      <c r="BFJ160" s="1028"/>
      <c r="BFK160" s="1028"/>
      <c r="BFL160" s="1028"/>
      <c r="BFM160" s="1028"/>
      <c r="BFN160" s="1028"/>
      <c r="BFO160" s="1028"/>
      <c r="BFP160" s="1028"/>
      <c r="BFQ160" s="1028"/>
      <c r="BFR160" s="1028"/>
      <c r="BFS160" s="1028"/>
      <c r="BFT160" s="1028"/>
      <c r="BFU160" s="1028"/>
      <c r="BFV160" s="1028"/>
      <c r="BFW160" s="1028"/>
      <c r="BFX160" s="1028"/>
      <c r="BFY160" s="1028"/>
      <c r="BFZ160" s="1028"/>
      <c r="BGA160" s="1028"/>
      <c r="BGB160" s="1028"/>
      <c r="BGC160" s="1028"/>
      <c r="BGD160" s="1028"/>
      <c r="BGE160" s="1028"/>
      <c r="BGF160" s="1028"/>
      <c r="BGG160" s="1028"/>
      <c r="BGH160" s="1028"/>
      <c r="BGI160" s="1028"/>
      <c r="BGJ160" s="1028"/>
      <c r="BGK160" s="1028"/>
      <c r="BGL160" s="1028"/>
      <c r="BGM160" s="1028"/>
      <c r="BGN160" s="1028"/>
      <c r="BGO160" s="1028"/>
      <c r="BGP160" s="1028"/>
      <c r="BGQ160" s="1028"/>
      <c r="BGR160" s="1028"/>
      <c r="BGS160" s="1028"/>
      <c r="BGT160" s="1028"/>
      <c r="BGU160" s="1028"/>
      <c r="BGV160" s="1028"/>
      <c r="BGW160" s="1028"/>
      <c r="BGX160" s="1028"/>
      <c r="BGY160" s="1028"/>
      <c r="BGZ160" s="1028"/>
      <c r="BHA160" s="1028"/>
      <c r="BHB160" s="1028"/>
      <c r="BHC160" s="1028"/>
      <c r="BHD160" s="1028"/>
      <c r="BHE160" s="1028"/>
      <c r="BHF160" s="1028"/>
      <c r="BHG160" s="1028"/>
      <c r="BHH160" s="1028"/>
      <c r="BHI160" s="1028"/>
      <c r="BHJ160" s="1028"/>
      <c r="BHK160" s="1028"/>
      <c r="BHL160" s="1028"/>
      <c r="BHM160" s="1028"/>
      <c r="BHN160" s="1028"/>
      <c r="BHO160" s="1028"/>
      <c r="BHP160" s="1028"/>
      <c r="BHQ160" s="1028"/>
      <c r="BHR160" s="1028"/>
      <c r="BHS160" s="1028"/>
      <c r="BHT160" s="1028"/>
      <c r="BHU160" s="1028"/>
      <c r="BHV160" s="1028"/>
      <c r="BHW160" s="1028"/>
      <c r="BHX160" s="1028"/>
      <c r="BHY160" s="1028"/>
      <c r="BHZ160" s="1028"/>
      <c r="BIA160" s="1028"/>
      <c r="BIB160" s="1028"/>
      <c r="BIC160" s="1028"/>
      <c r="BID160" s="1028"/>
      <c r="BIE160" s="1028"/>
      <c r="BIF160" s="1028"/>
      <c r="BIG160" s="1028"/>
      <c r="BIH160" s="1028"/>
      <c r="BII160" s="1028"/>
      <c r="BIJ160" s="1028"/>
      <c r="BIK160" s="1028"/>
      <c r="BIL160" s="1028"/>
      <c r="BIM160" s="1028"/>
      <c r="BIN160" s="1028"/>
      <c r="BIO160" s="1028"/>
      <c r="BIP160" s="1028"/>
      <c r="BIQ160" s="1028"/>
      <c r="BIR160" s="1028"/>
      <c r="BIS160" s="1028"/>
      <c r="BIT160" s="1028"/>
      <c r="BIU160" s="1028"/>
      <c r="BIV160" s="1028"/>
      <c r="BIW160" s="1028"/>
      <c r="BIX160" s="1028"/>
      <c r="BIY160" s="1028"/>
      <c r="BIZ160" s="1028"/>
      <c r="BJA160" s="1028"/>
      <c r="BJB160" s="1028"/>
      <c r="BJC160" s="1028"/>
      <c r="BJD160" s="1028"/>
      <c r="BJE160" s="1028"/>
      <c r="BJF160" s="1028"/>
      <c r="BJG160" s="1028"/>
      <c r="BJH160" s="1028"/>
      <c r="BJI160" s="1028"/>
      <c r="BJJ160" s="1028"/>
      <c r="BJK160" s="1028"/>
      <c r="BJL160" s="1028"/>
      <c r="BJM160" s="1028"/>
      <c r="BJN160" s="1028"/>
      <c r="BJO160" s="1028"/>
      <c r="BJP160" s="1028"/>
      <c r="BJQ160" s="1028"/>
      <c r="BJR160" s="1028"/>
      <c r="BJS160" s="1028"/>
      <c r="BJT160" s="1028"/>
      <c r="BJU160" s="1028"/>
      <c r="BJV160" s="1028"/>
      <c r="BJW160" s="1028"/>
      <c r="BJX160" s="1028"/>
      <c r="BJY160" s="1028"/>
      <c r="BJZ160" s="1028"/>
      <c r="BKA160" s="1028"/>
      <c r="BKB160" s="1028"/>
      <c r="BKC160" s="1028"/>
      <c r="BKD160" s="1028"/>
      <c r="BKE160" s="1028"/>
      <c r="BKF160" s="1028"/>
      <c r="BKG160" s="1028"/>
      <c r="BKH160" s="1028"/>
      <c r="BKI160" s="1028"/>
      <c r="BKJ160" s="1028"/>
      <c r="BKK160" s="1028"/>
      <c r="BKL160" s="1028"/>
      <c r="BKM160" s="1028"/>
      <c r="BKN160" s="1028"/>
      <c r="BKO160" s="1028"/>
      <c r="BKP160" s="1028"/>
      <c r="BKQ160" s="1028"/>
      <c r="BKR160" s="1028"/>
      <c r="BKS160" s="1028"/>
      <c r="BKT160" s="1028"/>
      <c r="BKU160" s="1028"/>
      <c r="BKV160" s="1028"/>
      <c r="BKW160" s="1028"/>
      <c r="BKX160" s="1028"/>
      <c r="BKY160" s="1028"/>
      <c r="BKZ160" s="1028"/>
      <c r="BLA160" s="1028"/>
      <c r="BLB160" s="1028"/>
      <c r="BLC160" s="1028"/>
      <c r="BLD160" s="1028"/>
      <c r="BLE160" s="1028"/>
      <c r="BLF160" s="1028"/>
      <c r="BLG160" s="1028"/>
      <c r="BLH160" s="1028"/>
      <c r="BLI160" s="1028"/>
      <c r="BLJ160" s="1028"/>
      <c r="BLK160" s="1028"/>
      <c r="BLL160" s="1028"/>
      <c r="BLM160" s="1028"/>
      <c r="BLN160" s="1028"/>
      <c r="BLO160" s="1028"/>
      <c r="BLP160" s="1028"/>
      <c r="BLQ160" s="1028"/>
      <c r="BLR160" s="1028"/>
      <c r="BLS160" s="1028"/>
      <c r="BLT160" s="1028"/>
      <c r="BLU160" s="1028"/>
      <c r="BLV160" s="1028"/>
      <c r="BLW160" s="1028"/>
      <c r="BLX160" s="1028"/>
      <c r="BLY160" s="1028"/>
      <c r="BLZ160" s="1028"/>
      <c r="BMA160" s="1028"/>
      <c r="BMB160" s="1028"/>
      <c r="BMC160" s="1028"/>
      <c r="BMD160" s="1028"/>
      <c r="BME160" s="1028"/>
      <c r="BMF160" s="1028"/>
      <c r="BMG160" s="1028"/>
      <c r="BMH160" s="1028"/>
      <c r="BMI160" s="1028"/>
      <c r="BMJ160" s="1028"/>
      <c r="BMK160" s="1028"/>
      <c r="BML160" s="1028"/>
      <c r="BMM160" s="1028"/>
      <c r="BMN160" s="1028"/>
      <c r="BMO160" s="1028"/>
      <c r="BMP160" s="1028"/>
      <c r="BMQ160" s="1028"/>
      <c r="BMR160" s="1028"/>
      <c r="BMS160" s="1028"/>
      <c r="BMT160" s="1028"/>
      <c r="BMU160" s="1028"/>
      <c r="BMV160" s="1028"/>
      <c r="BMW160" s="1028"/>
      <c r="BMX160" s="1028"/>
      <c r="BMY160" s="1028"/>
      <c r="BMZ160" s="1028"/>
      <c r="BNA160" s="1028"/>
      <c r="BNB160" s="1028"/>
      <c r="BNC160" s="1028"/>
      <c r="BND160" s="1028"/>
      <c r="BNE160" s="1028"/>
      <c r="BNF160" s="1028"/>
      <c r="BNG160" s="1028"/>
      <c r="BNH160" s="1028"/>
      <c r="BNI160" s="1028"/>
      <c r="BNJ160" s="1028"/>
      <c r="BNK160" s="1028"/>
      <c r="BNL160" s="1028"/>
      <c r="BNM160" s="1028"/>
      <c r="BNN160" s="1028"/>
      <c r="BNO160" s="1028"/>
      <c r="BNP160" s="1028"/>
      <c r="BNQ160" s="1028"/>
      <c r="BNR160" s="1028"/>
      <c r="BNS160" s="1028"/>
      <c r="BNT160" s="1028"/>
      <c r="BNU160" s="1028"/>
      <c r="BNV160" s="1028"/>
      <c r="BNW160" s="1028"/>
      <c r="BNX160" s="1028"/>
      <c r="BNY160" s="1028"/>
      <c r="BNZ160" s="1028"/>
      <c r="BOA160" s="1028"/>
      <c r="BOB160" s="1028"/>
      <c r="BOC160" s="1028"/>
      <c r="BOD160" s="1028"/>
      <c r="BOE160" s="1028"/>
      <c r="BOF160" s="1028"/>
      <c r="BOG160" s="1028"/>
      <c r="BOH160" s="1028"/>
      <c r="BOI160" s="1028"/>
      <c r="BOJ160" s="1028"/>
      <c r="BOK160" s="1028"/>
      <c r="BOL160" s="1028"/>
      <c r="BOM160" s="1028"/>
      <c r="BON160" s="1028"/>
      <c r="BOO160" s="1028"/>
      <c r="BOP160" s="1028"/>
      <c r="BOQ160" s="1028"/>
      <c r="BOR160" s="1028"/>
      <c r="BOS160" s="1028"/>
      <c r="BOT160" s="1028"/>
      <c r="BOU160" s="1028"/>
      <c r="BOV160" s="1028"/>
      <c r="BOW160" s="1028"/>
      <c r="BOX160" s="1028"/>
      <c r="BOY160" s="1028"/>
      <c r="BOZ160" s="1028"/>
      <c r="BPA160" s="1028"/>
      <c r="BPB160" s="1028"/>
      <c r="BPC160" s="1028"/>
      <c r="BPD160" s="1028"/>
      <c r="BPE160" s="1028"/>
      <c r="BPF160" s="1028"/>
      <c r="BPG160" s="1028"/>
      <c r="BPH160" s="1028"/>
      <c r="BPI160" s="1028"/>
      <c r="BPJ160" s="1028"/>
      <c r="BPK160" s="1028"/>
      <c r="BPL160" s="1028"/>
      <c r="BPM160" s="1028"/>
      <c r="BPN160" s="1028"/>
      <c r="BPO160" s="1028"/>
      <c r="BPP160" s="1028"/>
      <c r="BPQ160" s="1028"/>
      <c r="BPR160" s="1028"/>
      <c r="BPS160" s="1028"/>
      <c r="BPT160" s="1028"/>
      <c r="BPU160" s="1028"/>
      <c r="BPV160" s="1028"/>
      <c r="BPW160" s="1028"/>
      <c r="BPX160" s="1028"/>
      <c r="BPY160" s="1028"/>
      <c r="BPZ160" s="1028"/>
      <c r="BQA160" s="1028"/>
      <c r="BQB160" s="1028"/>
      <c r="BQC160" s="1028"/>
      <c r="BQD160" s="1028"/>
      <c r="BQE160" s="1028"/>
      <c r="BQF160" s="1028"/>
      <c r="BQG160" s="1028"/>
      <c r="BQH160" s="1028"/>
      <c r="BQI160" s="1028"/>
      <c r="BQJ160" s="1028"/>
      <c r="BQK160" s="1028"/>
      <c r="BQL160" s="1028"/>
      <c r="BQM160" s="1028"/>
      <c r="BQN160" s="1028"/>
      <c r="BQO160" s="1028"/>
      <c r="BQP160" s="1028"/>
      <c r="BQQ160" s="1028"/>
      <c r="BQR160" s="1028"/>
      <c r="BQS160" s="1028"/>
      <c r="BQT160" s="1028"/>
      <c r="BQU160" s="1028"/>
      <c r="BQV160" s="1028"/>
      <c r="BQW160" s="1028"/>
      <c r="BQX160" s="1028"/>
      <c r="BQY160" s="1028"/>
      <c r="BQZ160" s="1028"/>
      <c r="BRA160" s="1028"/>
      <c r="BRB160" s="1028"/>
      <c r="BRC160" s="1028"/>
      <c r="BRD160" s="1028"/>
      <c r="BRE160" s="1028"/>
      <c r="BRF160" s="1028"/>
      <c r="BRG160" s="1028"/>
      <c r="BRH160" s="1028"/>
      <c r="BRI160" s="1028"/>
      <c r="BRJ160" s="1028"/>
      <c r="BRK160" s="1028"/>
      <c r="BRL160" s="1028"/>
      <c r="BRM160" s="1028"/>
      <c r="BRN160" s="1028"/>
      <c r="BRO160" s="1028"/>
      <c r="BRP160" s="1028"/>
      <c r="BRQ160" s="1028"/>
      <c r="BRR160" s="1028"/>
      <c r="BRS160" s="1028"/>
      <c r="BRT160" s="1028"/>
      <c r="BRU160" s="1028"/>
      <c r="BRV160" s="1028"/>
      <c r="BRW160" s="1028"/>
      <c r="BRX160" s="1028"/>
      <c r="BRY160" s="1028"/>
      <c r="BRZ160" s="1028"/>
      <c r="BSA160" s="1028"/>
      <c r="BSB160" s="1028"/>
      <c r="BSC160" s="1028"/>
      <c r="BSD160" s="1028"/>
      <c r="BSE160" s="1028"/>
      <c r="BSF160" s="1028"/>
      <c r="BSG160" s="1028"/>
      <c r="BSH160" s="1028"/>
      <c r="BSI160" s="1028"/>
      <c r="BSJ160" s="1028"/>
      <c r="BSK160" s="1028"/>
      <c r="BSL160" s="1028"/>
      <c r="BSM160" s="1028"/>
      <c r="BSN160" s="1028"/>
      <c r="BSO160" s="1028"/>
      <c r="BSP160" s="1028"/>
      <c r="BSQ160" s="1028"/>
      <c r="BSR160" s="1028"/>
      <c r="BSS160" s="1028"/>
      <c r="BST160" s="1028"/>
      <c r="BSU160" s="1028"/>
      <c r="BSV160" s="1028"/>
      <c r="BSW160" s="1028"/>
      <c r="BSX160" s="1028"/>
      <c r="BSY160" s="1028"/>
      <c r="BSZ160" s="1028"/>
      <c r="BTA160" s="1028"/>
      <c r="BTB160" s="1028"/>
      <c r="BTC160" s="1028"/>
      <c r="BTD160" s="1028"/>
      <c r="BTE160" s="1028"/>
      <c r="BTF160" s="1028"/>
      <c r="BTG160" s="1028"/>
      <c r="BTH160" s="1028"/>
      <c r="BTI160" s="1028"/>
      <c r="BTJ160" s="1028"/>
      <c r="BTK160" s="1028"/>
      <c r="BTL160" s="1028"/>
      <c r="BTM160" s="1028"/>
      <c r="BTN160" s="1028"/>
      <c r="BTO160" s="1028"/>
      <c r="BTP160" s="1028"/>
      <c r="BTQ160" s="1028"/>
      <c r="BTR160" s="1028"/>
      <c r="BTS160" s="1028"/>
      <c r="BTT160" s="1028"/>
      <c r="BTU160" s="1028"/>
      <c r="BTV160" s="1028"/>
      <c r="BTW160" s="1028"/>
      <c r="BTX160" s="1028"/>
      <c r="BTY160" s="1028"/>
      <c r="BTZ160" s="1028"/>
      <c r="BUA160" s="1028"/>
      <c r="BUB160" s="1028"/>
      <c r="BUC160" s="1028"/>
      <c r="BUD160" s="1028"/>
      <c r="BUE160" s="1028"/>
      <c r="BUF160" s="1028"/>
      <c r="BUG160" s="1028"/>
      <c r="BUH160" s="1028"/>
      <c r="BUI160" s="1028"/>
      <c r="BUJ160" s="1028"/>
      <c r="BUK160" s="1028"/>
      <c r="BUL160" s="1028"/>
      <c r="BUM160" s="1028"/>
      <c r="BUN160" s="1028"/>
      <c r="BUO160" s="1028"/>
      <c r="BUP160" s="1028"/>
      <c r="BUQ160" s="1028"/>
      <c r="BUR160" s="1028"/>
      <c r="BUS160" s="1028"/>
      <c r="BUT160" s="1028"/>
      <c r="BUU160" s="1028"/>
      <c r="BUV160" s="1028"/>
      <c r="BUW160" s="1028"/>
      <c r="BUX160" s="1028"/>
      <c r="BUY160" s="1028"/>
      <c r="BUZ160" s="1028"/>
      <c r="BVA160" s="1028"/>
      <c r="BVB160" s="1028"/>
      <c r="BVC160" s="1028"/>
      <c r="BVD160" s="1028"/>
      <c r="BVE160" s="1028"/>
      <c r="BVF160" s="1028"/>
      <c r="BVG160" s="1028"/>
      <c r="BVH160" s="1028"/>
      <c r="BVI160" s="1028"/>
      <c r="BVJ160" s="1028"/>
      <c r="BVK160" s="1028"/>
      <c r="BVL160" s="1028"/>
      <c r="BVM160" s="1028"/>
      <c r="BVN160" s="1028"/>
      <c r="BVO160" s="1028"/>
      <c r="BVP160" s="1028"/>
      <c r="BVQ160" s="1028"/>
      <c r="BVR160" s="1028"/>
      <c r="BVS160" s="1028"/>
      <c r="BVT160" s="1028"/>
      <c r="BVU160" s="1028"/>
      <c r="BVV160" s="1028"/>
      <c r="BVW160" s="1028"/>
      <c r="BVX160" s="1028"/>
      <c r="BVY160" s="1028"/>
      <c r="BVZ160" s="1028"/>
      <c r="BWA160" s="1028"/>
      <c r="BWB160" s="1028"/>
      <c r="BWC160" s="1028"/>
      <c r="BWD160" s="1028"/>
      <c r="BWE160" s="1028"/>
      <c r="BWF160" s="1028"/>
      <c r="BWG160" s="1028"/>
      <c r="BWH160" s="1028"/>
      <c r="BWI160" s="1028"/>
      <c r="BWJ160" s="1028"/>
      <c r="BWK160" s="1028"/>
      <c r="BWL160" s="1028"/>
      <c r="BWM160" s="1028"/>
      <c r="BWN160" s="1028"/>
      <c r="BWO160" s="1028"/>
      <c r="BWP160" s="1028"/>
      <c r="BWQ160" s="1028"/>
      <c r="BWR160" s="1028"/>
      <c r="BWS160" s="1028"/>
      <c r="BWT160" s="1028"/>
      <c r="BWU160" s="1028"/>
      <c r="BWV160" s="1028"/>
      <c r="BWW160" s="1028"/>
      <c r="BWX160" s="1028"/>
      <c r="BWY160" s="1028"/>
      <c r="BWZ160" s="1028"/>
      <c r="BXA160" s="1028"/>
      <c r="BXB160" s="1028"/>
      <c r="BXC160" s="1028"/>
      <c r="BXD160" s="1028"/>
      <c r="BXE160" s="1028"/>
      <c r="BXF160" s="1028"/>
      <c r="BXG160" s="1028"/>
      <c r="BXH160" s="1028"/>
      <c r="BXI160" s="1028"/>
      <c r="BXJ160" s="1028"/>
      <c r="BXK160" s="1028"/>
      <c r="BXL160" s="1028"/>
      <c r="BXM160" s="1028"/>
      <c r="BXN160" s="1028"/>
      <c r="BXO160" s="1028"/>
      <c r="BXP160" s="1028"/>
      <c r="BXQ160" s="1028"/>
      <c r="BXR160" s="1028"/>
      <c r="BXS160" s="1028"/>
      <c r="BXT160" s="1028"/>
      <c r="BXU160" s="1028"/>
      <c r="BXV160" s="1028"/>
      <c r="BXW160" s="1028"/>
      <c r="BXX160" s="1028"/>
      <c r="BXY160" s="1028"/>
      <c r="BXZ160" s="1028"/>
      <c r="BYA160" s="1028"/>
      <c r="BYB160" s="1028"/>
      <c r="BYC160" s="1028"/>
      <c r="BYD160" s="1028"/>
      <c r="BYE160" s="1028"/>
      <c r="BYF160" s="1028"/>
      <c r="BYG160" s="1028"/>
      <c r="BYH160" s="1028"/>
      <c r="BYI160" s="1028"/>
      <c r="BYJ160" s="1028"/>
      <c r="BYK160" s="1028"/>
      <c r="BYL160" s="1028"/>
      <c r="BYM160" s="1028"/>
      <c r="BYN160" s="1028"/>
      <c r="BYO160" s="1028"/>
      <c r="BYP160" s="1028"/>
      <c r="BYQ160" s="1028"/>
      <c r="BYR160" s="1028"/>
      <c r="BYS160" s="1028"/>
      <c r="BYT160" s="1028"/>
      <c r="BYU160" s="1028"/>
      <c r="BYV160" s="1028"/>
      <c r="BYW160" s="1028"/>
      <c r="BYX160" s="1028"/>
      <c r="BYY160" s="1028"/>
      <c r="BYZ160" s="1028"/>
      <c r="BZA160" s="1028"/>
      <c r="BZB160" s="1028"/>
      <c r="BZC160" s="1028"/>
      <c r="BZD160" s="1028"/>
      <c r="BZE160" s="1028"/>
      <c r="BZF160" s="1028"/>
      <c r="BZG160" s="1028"/>
      <c r="BZH160" s="1028"/>
      <c r="BZI160" s="1028"/>
      <c r="BZJ160" s="1028"/>
      <c r="BZK160" s="1028"/>
      <c r="BZL160" s="1028"/>
      <c r="BZM160" s="1028"/>
      <c r="BZN160" s="1028"/>
      <c r="BZO160" s="1028"/>
      <c r="BZP160" s="1028"/>
      <c r="BZQ160" s="1028"/>
      <c r="BZR160" s="1028"/>
      <c r="BZS160" s="1028"/>
      <c r="BZT160" s="1028"/>
      <c r="BZU160" s="1028"/>
      <c r="BZV160" s="1028"/>
      <c r="BZW160" s="1028"/>
      <c r="BZX160" s="1028"/>
      <c r="BZY160" s="1028"/>
      <c r="BZZ160" s="1028"/>
      <c r="CAA160" s="1028"/>
      <c r="CAB160" s="1028"/>
      <c r="CAC160" s="1028"/>
      <c r="CAD160" s="1028"/>
      <c r="CAE160" s="1028"/>
      <c r="CAF160" s="1028"/>
      <c r="CAG160" s="1028"/>
      <c r="CAH160" s="1028"/>
      <c r="CAI160" s="1028"/>
      <c r="CAJ160" s="1028"/>
      <c r="CAK160" s="1028"/>
      <c r="CAL160" s="1028"/>
      <c r="CAM160" s="1028"/>
      <c r="CAN160" s="1028"/>
      <c r="CAO160" s="1028"/>
      <c r="CAP160" s="1028"/>
      <c r="CAQ160" s="1028"/>
      <c r="CAR160" s="1028"/>
      <c r="CAS160" s="1028"/>
      <c r="CAT160" s="1028"/>
      <c r="CAU160" s="1028"/>
      <c r="CAV160" s="1028"/>
      <c r="CAW160" s="1028"/>
      <c r="CAX160" s="1028"/>
      <c r="CAY160" s="1028"/>
      <c r="CAZ160" s="1028"/>
      <c r="CBA160" s="1028"/>
      <c r="CBB160" s="1028"/>
      <c r="CBC160" s="1028"/>
      <c r="CBD160" s="1028"/>
      <c r="CBE160" s="1028"/>
      <c r="CBF160" s="1028"/>
      <c r="CBG160" s="1028"/>
      <c r="CBH160" s="1028"/>
      <c r="CBI160" s="1028"/>
      <c r="CBJ160" s="1028"/>
      <c r="CBK160" s="1028"/>
      <c r="CBL160" s="1028"/>
      <c r="CBM160" s="1028"/>
      <c r="CBN160" s="1028"/>
      <c r="CBO160" s="1028"/>
      <c r="CBP160" s="1028"/>
      <c r="CBQ160" s="1028"/>
      <c r="CBR160" s="1028"/>
      <c r="CBS160" s="1028"/>
      <c r="CBT160" s="1028"/>
      <c r="CBU160" s="1028"/>
      <c r="CBV160" s="1028"/>
      <c r="CBW160" s="1028"/>
      <c r="CBX160" s="1028"/>
      <c r="CBY160" s="1028"/>
      <c r="CBZ160" s="1028"/>
      <c r="CCA160" s="1028"/>
      <c r="CCB160" s="1028"/>
      <c r="CCC160" s="1028"/>
      <c r="CCD160" s="1028"/>
      <c r="CCE160" s="1028"/>
      <c r="CCF160" s="1028"/>
      <c r="CCG160" s="1028"/>
      <c r="CCH160" s="1028"/>
      <c r="CCI160" s="1028"/>
      <c r="CCJ160" s="1028"/>
      <c r="CCK160" s="1028"/>
      <c r="CCL160" s="1028"/>
      <c r="CCM160" s="1028"/>
      <c r="CCN160" s="1028"/>
      <c r="CCO160" s="1028"/>
      <c r="CCP160" s="1028"/>
      <c r="CCQ160" s="1028"/>
      <c r="CCR160" s="1028"/>
      <c r="CCS160" s="1028"/>
      <c r="CCT160" s="1028"/>
      <c r="CCU160" s="1028"/>
      <c r="CCV160" s="1028"/>
      <c r="CCW160" s="1028"/>
      <c r="CCX160" s="1028"/>
      <c r="CCY160" s="1028"/>
      <c r="CCZ160" s="1028"/>
      <c r="CDA160" s="1028"/>
      <c r="CDB160" s="1028"/>
      <c r="CDC160" s="1028"/>
      <c r="CDD160" s="1028"/>
      <c r="CDE160" s="1028"/>
      <c r="CDF160" s="1028"/>
      <c r="CDG160" s="1028"/>
      <c r="CDH160" s="1028"/>
      <c r="CDI160" s="1028"/>
      <c r="CDJ160" s="1028"/>
      <c r="CDK160" s="1028"/>
      <c r="CDL160" s="1028"/>
      <c r="CDM160" s="1028"/>
      <c r="CDN160" s="1028"/>
      <c r="CDO160" s="1028"/>
      <c r="CDP160" s="1028"/>
      <c r="CDQ160" s="1028"/>
      <c r="CDR160" s="1028"/>
      <c r="CDS160" s="1028"/>
      <c r="CDT160" s="1028"/>
      <c r="CDU160" s="1028"/>
      <c r="CDV160" s="1028"/>
      <c r="CDW160" s="1028"/>
      <c r="CDX160" s="1028"/>
      <c r="CDY160" s="1028"/>
      <c r="CDZ160" s="1028"/>
      <c r="CEA160" s="1028"/>
      <c r="CEB160" s="1028"/>
      <c r="CEC160" s="1028"/>
      <c r="CED160" s="1028"/>
      <c r="CEE160" s="1028"/>
      <c r="CEF160" s="1028"/>
      <c r="CEG160" s="1028"/>
      <c r="CEH160" s="1028"/>
      <c r="CEI160" s="1028"/>
      <c r="CEJ160" s="1028"/>
      <c r="CEK160" s="1028"/>
      <c r="CEL160" s="1028"/>
      <c r="CEM160" s="1028"/>
      <c r="CEN160" s="1028"/>
      <c r="CEO160" s="1028"/>
      <c r="CEP160" s="1028"/>
      <c r="CEQ160" s="1028"/>
      <c r="CER160" s="1028"/>
      <c r="CES160" s="1028"/>
      <c r="CET160" s="1028"/>
      <c r="CEU160" s="1028"/>
      <c r="CEV160" s="1028"/>
      <c r="CEW160" s="1028"/>
      <c r="CEX160" s="1028"/>
      <c r="CEY160" s="1028"/>
      <c r="CEZ160" s="1028"/>
      <c r="CFA160" s="1028"/>
      <c r="CFB160" s="1028"/>
      <c r="CFC160" s="1028"/>
      <c r="CFD160" s="1028"/>
      <c r="CFE160" s="1028"/>
      <c r="CFF160" s="1028"/>
      <c r="CFG160" s="1028"/>
      <c r="CFH160" s="1028"/>
      <c r="CFI160" s="1028"/>
      <c r="CFJ160" s="1028"/>
      <c r="CFK160" s="1028"/>
      <c r="CFL160" s="1028"/>
      <c r="CFM160" s="1028"/>
      <c r="CFN160" s="1028"/>
      <c r="CFO160" s="1028"/>
      <c r="CFP160" s="1028"/>
      <c r="CFQ160" s="1028"/>
      <c r="CFR160" s="1028"/>
      <c r="CFS160" s="1028"/>
      <c r="CFT160" s="1028"/>
      <c r="CFU160" s="1028"/>
      <c r="CFV160" s="1028"/>
      <c r="CFW160" s="1028"/>
      <c r="CFX160" s="1028"/>
      <c r="CFY160" s="1028"/>
      <c r="CFZ160" s="1028"/>
      <c r="CGA160" s="1028"/>
      <c r="CGB160" s="1028"/>
      <c r="CGC160" s="1028"/>
      <c r="CGD160" s="1028"/>
      <c r="CGE160" s="1028"/>
      <c r="CGF160" s="1028"/>
      <c r="CGG160" s="1028"/>
      <c r="CGH160" s="1028"/>
      <c r="CGI160" s="1028"/>
      <c r="CGJ160" s="1028"/>
      <c r="CGK160" s="1028"/>
      <c r="CGL160" s="1028"/>
      <c r="CGM160" s="1028"/>
      <c r="CGN160" s="1028"/>
      <c r="CGO160" s="1028"/>
      <c r="CGP160" s="1028"/>
      <c r="CGQ160" s="1028"/>
      <c r="CGR160" s="1028"/>
      <c r="CGS160" s="1028"/>
      <c r="CGT160" s="1028"/>
      <c r="CGU160" s="1028"/>
      <c r="CGV160" s="1028"/>
      <c r="CGW160" s="1028"/>
      <c r="CGX160" s="1028"/>
      <c r="CGY160" s="1028"/>
      <c r="CGZ160" s="1028"/>
      <c r="CHA160" s="1028"/>
      <c r="CHB160" s="1028"/>
      <c r="CHC160" s="1028"/>
      <c r="CHD160" s="1028"/>
      <c r="CHE160" s="1028"/>
      <c r="CHF160" s="1028"/>
      <c r="CHG160" s="1028"/>
      <c r="CHH160" s="1028"/>
      <c r="CHI160" s="1028"/>
      <c r="CHJ160" s="1028"/>
      <c r="CHK160" s="1028"/>
      <c r="CHL160" s="1028"/>
      <c r="CHM160" s="1028"/>
      <c r="CHN160" s="1028"/>
      <c r="CHO160" s="1028"/>
      <c r="CHP160" s="1028"/>
      <c r="CHQ160" s="1028"/>
      <c r="CHR160" s="1028"/>
      <c r="CHS160" s="1028"/>
      <c r="CHT160" s="1028"/>
      <c r="CHU160" s="1028"/>
      <c r="CHV160" s="1028"/>
      <c r="CHW160" s="1028"/>
      <c r="CHX160" s="1028"/>
      <c r="CHY160" s="1028"/>
      <c r="CHZ160" s="1028"/>
      <c r="CIA160" s="1028"/>
      <c r="CIB160" s="1028"/>
      <c r="CIC160" s="1028"/>
      <c r="CID160" s="1028"/>
      <c r="CIE160" s="1028"/>
      <c r="CIF160" s="1028"/>
      <c r="CIG160" s="1028"/>
      <c r="CIH160" s="1028"/>
      <c r="CII160" s="1028"/>
      <c r="CIJ160" s="1028"/>
      <c r="CIK160" s="1028"/>
      <c r="CIL160" s="1028"/>
      <c r="CIM160" s="1028"/>
      <c r="CIN160" s="1028"/>
      <c r="CIO160" s="1028"/>
      <c r="CIP160" s="1028"/>
      <c r="CIQ160" s="1028"/>
      <c r="CIR160" s="1028"/>
      <c r="CIS160" s="1028"/>
      <c r="CIT160" s="1028"/>
      <c r="CIU160" s="1028"/>
      <c r="CIV160" s="1028"/>
      <c r="CIW160" s="1028"/>
      <c r="CIX160" s="1028"/>
      <c r="CIY160" s="1028"/>
      <c r="CIZ160" s="1028"/>
      <c r="CJA160" s="1028"/>
      <c r="CJB160" s="1028"/>
      <c r="CJC160" s="1028"/>
      <c r="CJD160" s="1028"/>
      <c r="CJE160" s="1028"/>
      <c r="CJF160" s="1028"/>
      <c r="CJG160" s="1028"/>
      <c r="CJH160" s="1028"/>
      <c r="CJI160" s="1028"/>
      <c r="CJJ160" s="1028"/>
      <c r="CJK160" s="1028"/>
      <c r="CJL160" s="1028"/>
      <c r="CJM160" s="1028"/>
      <c r="CJN160" s="1028"/>
      <c r="CJO160" s="1028"/>
      <c r="CJP160" s="1028"/>
      <c r="CJQ160" s="1028"/>
      <c r="CJR160" s="1028"/>
      <c r="CJS160" s="1028"/>
      <c r="CJT160" s="1028"/>
      <c r="CJU160" s="1028"/>
      <c r="CJV160" s="1028"/>
      <c r="CJW160" s="1028"/>
      <c r="CJX160" s="1028"/>
      <c r="CJY160" s="1028"/>
      <c r="CJZ160" s="1028"/>
      <c r="CKA160" s="1028"/>
      <c r="CKB160" s="1028"/>
      <c r="CKC160" s="1028"/>
      <c r="CKD160" s="1028"/>
      <c r="CKE160" s="1028"/>
      <c r="CKF160" s="1028"/>
      <c r="CKG160" s="1028"/>
      <c r="CKH160" s="1028"/>
      <c r="CKI160" s="1028"/>
      <c r="CKJ160" s="1028"/>
      <c r="CKK160" s="1028"/>
      <c r="CKL160" s="1028"/>
      <c r="CKM160" s="1028"/>
      <c r="CKN160" s="1028"/>
      <c r="CKO160" s="1028"/>
      <c r="CKP160" s="1028"/>
      <c r="CKQ160" s="1028"/>
      <c r="CKR160" s="1028"/>
      <c r="CKS160" s="1028"/>
      <c r="CKT160" s="1028"/>
      <c r="CKU160" s="1028"/>
      <c r="CKV160" s="1028"/>
      <c r="CKW160" s="1028"/>
      <c r="CKX160" s="1028"/>
      <c r="CKY160" s="1028"/>
      <c r="CKZ160" s="1028"/>
      <c r="CLA160" s="1028"/>
      <c r="CLB160" s="1028"/>
      <c r="CLC160" s="1028"/>
      <c r="CLD160" s="1028"/>
      <c r="CLE160" s="1028"/>
      <c r="CLF160" s="1028"/>
      <c r="CLG160" s="1028"/>
      <c r="CLH160" s="1028"/>
      <c r="CLI160" s="1028"/>
      <c r="CLJ160" s="1028"/>
      <c r="CLK160" s="1028"/>
      <c r="CLL160" s="1028"/>
      <c r="CLM160" s="1028"/>
      <c r="CLN160" s="1028"/>
      <c r="CLO160" s="1028"/>
      <c r="CLP160" s="1028"/>
      <c r="CLQ160" s="1028"/>
      <c r="CLR160" s="1028"/>
      <c r="CLS160" s="1028"/>
      <c r="CLT160" s="1028"/>
      <c r="CLU160" s="1028"/>
      <c r="CLV160" s="1028"/>
      <c r="CLW160" s="1028"/>
      <c r="CLX160" s="1028"/>
      <c r="CLY160" s="1028"/>
      <c r="CLZ160" s="1028"/>
      <c r="CMA160" s="1028"/>
      <c r="CMB160" s="1028"/>
      <c r="CMC160" s="1028"/>
      <c r="CMD160" s="1028"/>
      <c r="CME160" s="1028"/>
      <c r="CMF160" s="1028"/>
      <c r="CMG160" s="1028"/>
      <c r="CMH160" s="1028"/>
      <c r="CMI160" s="1028"/>
      <c r="CMJ160" s="1028"/>
      <c r="CMK160" s="1028"/>
      <c r="CML160" s="1028"/>
      <c r="CMM160" s="1028"/>
      <c r="CMN160" s="1028"/>
      <c r="CMO160" s="1028"/>
      <c r="CMP160" s="1028"/>
      <c r="CMQ160" s="1028"/>
      <c r="CMR160" s="1028"/>
      <c r="CMS160" s="1028"/>
      <c r="CMT160" s="1028"/>
      <c r="CMU160" s="1028"/>
      <c r="CMV160" s="1028"/>
      <c r="CMW160" s="1028"/>
      <c r="CMX160" s="1028"/>
      <c r="CMY160" s="1028"/>
      <c r="CMZ160" s="1028"/>
      <c r="CNA160" s="1028"/>
      <c r="CNB160" s="1028"/>
      <c r="CNC160" s="1028"/>
      <c r="CND160" s="1028"/>
      <c r="CNE160" s="1028"/>
      <c r="CNF160" s="1028"/>
      <c r="CNG160" s="1028"/>
      <c r="CNH160" s="1028"/>
      <c r="CNI160" s="1028"/>
      <c r="CNJ160" s="1028"/>
      <c r="CNK160" s="1028"/>
      <c r="CNL160" s="1028"/>
      <c r="CNM160" s="1028"/>
      <c r="CNN160" s="1028"/>
      <c r="CNO160" s="1028"/>
      <c r="CNP160" s="1028"/>
      <c r="CNQ160" s="1028"/>
      <c r="CNR160" s="1028"/>
      <c r="CNS160" s="1028"/>
      <c r="CNT160" s="1028"/>
      <c r="CNU160" s="1028"/>
      <c r="CNV160" s="1028"/>
      <c r="CNW160" s="1028"/>
      <c r="CNX160" s="1028"/>
      <c r="CNY160" s="1028"/>
      <c r="CNZ160" s="1028"/>
      <c r="COA160" s="1028"/>
      <c r="COB160" s="1028"/>
      <c r="COC160" s="1028"/>
      <c r="COD160" s="1028"/>
      <c r="COE160" s="1028"/>
      <c r="COF160" s="1028"/>
      <c r="COG160" s="1028"/>
      <c r="COH160" s="1028"/>
      <c r="COI160" s="1028"/>
      <c r="COJ160" s="1028"/>
      <c r="COK160" s="1028"/>
      <c r="COL160" s="1028"/>
      <c r="COM160" s="1028"/>
      <c r="CON160" s="1028"/>
      <c r="COO160" s="1028"/>
      <c r="COP160" s="1028"/>
      <c r="COQ160" s="1028"/>
      <c r="COR160" s="1028"/>
      <c r="COS160" s="1028"/>
      <c r="COT160" s="1028"/>
      <c r="COU160" s="1028"/>
      <c r="COV160" s="1028"/>
      <c r="COW160" s="1028"/>
      <c r="COX160" s="1028"/>
      <c r="COY160" s="1028"/>
      <c r="COZ160" s="1028"/>
      <c r="CPA160" s="1028"/>
      <c r="CPB160" s="1028"/>
      <c r="CPC160" s="1028"/>
      <c r="CPD160" s="1028"/>
      <c r="CPE160" s="1028"/>
      <c r="CPF160" s="1028"/>
      <c r="CPG160" s="1028"/>
      <c r="CPH160" s="1028"/>
      <c r="CPI160" s="1028"/>
      <c r="CPJ160" s="1028"/>
      <c r="CPK160" s="1028"/>
      <c r="CPL160" s="1028"/>
      <c r="CPM160" s="1028"/>
      <c r="CPN160" s="1028"/>
      <c r="CPO160" s="1028"/>
      <c r="CPP160" s="1028"/>
      <c r="CPQ160" s="1028"/>
      <c r="CPR160" s="1028"/>
      <c r="CPS160" s="1028"/>
      <c r="CPT160" s="1028"/>
      <c r="CPU160" s="1028"/>
      <c r="CPV160" s="1028"/>
      <c r="CPW160" s="1028"/>
      <c r="CPX160" s="1028"/>
      <c r="CPY160" s="1028"/>
      <c r="CPZ160" s="1028"/>
      <c r="CQA160" s="1028"/>
      <c r="CQB160" s="1028"/>
      <c r="CQC160" s="1028"/>
      <c r="CQD160" s="1028"/>
      <c r="CQE160" s="1028"/>
      <c r="CQF160" s="1028"/>
      <c r="CQG160" s="1028"/>
      <c r="CQH160" s="1028"/>
      <c r="CQI160" s="1028"/>
      <c r="CQJ160" s="1028"/>
      <c r="CQK160" s="1028"/>
      <c r="CQL160" s="1028"/>
      <c r="CQM160" s="1028"/>
      <c r="CQN160" s="1028"/>
      <c r="CQO160" s="1028"/>
      <c r="CQP160" s="1028"/>
      <c r="CQQ160" s="1028"/>
      <c r="CQR160" s="1028"/>
      <c r="CQS160" s="1028"/>
      <c r="CQT160" s="1028"/>
      <c r="CQU160" s="1028"/>
      <c r="CQV160" s="1028"/>
      <c r="CQW160" s="1028"/>
      <c r="CQX160" s="1028"/>
      <c r="CQY160" s="1028"/>
      <c r="CQZ160" s="1028"/>
      <c r="CRA160" s="1028"/>
      <c r="CRB160" s="1028"/>
      <c r="CRC160" s="1028"/>
      <c r="CRD160" s="1028"/>
      <c r="CRE160" s="1028"/>
      <c r="CRF160" s="1028"/>
      <c r="CRG160" s="1028"/>
      <c r="CRH160" s="1028"/>
      <c r="CRI160" s="1028"/>
      <c r="CRJ160" s="1028"/>
      <c r="CRK160" s="1028"/>
      <c r="CRL160" s="1028"/>
      <c r="CRM160" s="1028"/>
      <c r="CRN160" s="1028"/>
      <c r="CRO160" s="1028"/>
      <c r="CRP160" s="1028"/>
      <c r="CRQ160" s="1028"/>
      <c r="CRR160" s="1028"/>
      <c r="CRS160" s="1028"/>
      <c r="CRT160" s="1028"/>
      <c r="CRU160" s="1028"/>
      <c r="CRV160" s="1028"/>
      <c r="CRW160" s="1028"/>
      <c r="CRX160" s="1028"/>
      <c r="CRY160" s="1028"/>
      <c r="CRZ160" s="1028"/>
      <c r="CSA160" s="1028"/>
      <c r="CSB160" s="1028"/>
      <c r="CSC160" s="1028"/>
      <c r="CSD160" s="1028"/>
      <c r="CSE160" s="1028"/>
      <c r="CSF160" s="1028"/>
      <c r="CSG160" s="1028"/>
      <c r="CSH160" s="1028"/>
      <c r="CSI160" s="1028"/>
      <c r="CSJ160" s="1028"/>
      <c r="CSK160" s="1028"/>
      <c r="CSL160" s="1028"/>
      <c r="CSM160" s="1028"/>
      <c r="CSN160" s="1028"/>
      <c r="CSO160" s="1028"/>
      <c r="CSP160" s="1028"/>
      <c r="CSQ160" s="1028"/>
      <c r="CSR160" s="1028"/>
      <c r="CSS160" s="1028"/>
      <c r="CST160" s="1028"/>
      <c r="CSU160" s="1028"/>
      <c r="CSV160" s="1028"/>
      <c r="CSW160" s="1028"/>
      <c r="CSX160" s="1028"/>
      <c r="CSY160" s="1028"/>
      <c r="CSZ160" s="1028"/>
      <c r="CTA160" s="1028"/>
      <c r="CTB160" s="1028"/>
      <c r="CTC160" s="1028"/>
      <c r="CTD160" s="1028"/>
    </row>
    <row r="161" spans="1:2552" s="1029" customFormat="1" ht="12.75" customHeight="1" x14ac:dyDescent="0.2">
      <c r="A161" s="1362"/>
      <c r="B161" s="1024" t="s">
        <v>2040</v>
      </c>
      <c r="C161" s="1025" t="s">
        <v>692</v>
      </c>
      <c r="D161" s="1031" t="s">
        <v>1800</v>
      </c>
      <c r="E161" s="1184" t="s">
        <v>5</v>
      </c>
      <c r="F161" s="1025" t="s">
        <v>2038</v>
      </c>
      <c r="G161" s="1025">
        <v>15.998663000000001</v>
      </c>
      <c r="H161" s="1025">
        <v>106.961297</v>
      </c>
      <c r="I161" s="1025" t="s">
        <v>2038</v>
      </c>
      <c r="J161" s="1025" t="s">
        <v>3047</v>
      </c>
      <c r="K161" s="987" t="s">
        <v>11</v>
      </c>
      <c r="L161" s="987" t="s">
        <v>3</v>
      </c>
      <c r="M161" s="1025"/>
      <c r="N161" s="1025">
        <v>330</v>
      </c>
      <c r="O161" s="1026">
        <v>1613.5</v>
      </c>
      <c r="P161" s="1025" t="s">
        <v>0</v>
      </c>
      <c r="Q161" s="987">
        <v>199</v>
      </c>
      <c r="R161" s="987">
        <v>520</v>
      </c>
      <c r="S161" s="1032">
        <v>3300</v>
      </c>
      <c r="T161" s="987">
        <v>32.700000000000003</v>
      </c>
      <c r="U161" s="987">
        <v>440</v>
      </c>
      <c r="V161" s="987">
        <v>850</v>
      </c>
      <c r="W161" s="1025"/>
      <c r="X161" s="1025">
        <v>0</v>
      </c>
      <c r="Y161" s="1025">
        <v>100</v>
      </c>
      <c r="Z161" s="1025">
        <v>0</v>
      </c>
      <c r="AA161" s="1025">
        <v>0</v>
      </c>
      <c r="AB161" s="1025">
        <v>0</v>
      </c>
      <c r="AC161" s="1025">
        <v>0</v>
      </c>
      <c r="AD161" s="1025">
        <v>0</v>
      </c>
      <c r="AE161" s="1025"/>
      <c r="AF161" s="1185" t="s">
        <v>2041</v>
      </c>
      <c r="AG161" s="1185"/>
      <c r="AH161" s="1025"/>
      <c r="AI161" s="1027" t="s">
        <v>2045</v>
      </c>
      <c r="AJ161" s="1028"/>
      <c r="AK161" s="1028"/>
      <c r="AL161" s="1028"/>
      <c r="AM161" s="1028"/>
      <c r="AN161" s="1028"/>
      <c r="AO161" s="1028"/>
      <c r="AP161" s="1028"/>
      <c r="AQ161" s="1028"/>
      <c r="AR161" s="1028"/>
      <c r="AS161" s="1028"/>
      <c r="AT161" s="1028"/>
      <c r="AU161" s="1028"/>
      <c r="AV161" s="1028"/>
      <c r="AW161" s="1028"/>
      <c r="AX161" s="1028"/>
      <c r="AY161" s="1028"/>
      <c r="AZ161" s="1028"/>
      <c r="BA161" s="1028"/>
      <c r="BB161" s="1028"/>
      <c r="BC161" s="1028"/>
      <c r="BD161" s="1028"/>
      <c r="BE161" s="1028"/>
      <c r="BF161" s="1028"/>
      <c r="BG161" s="1028"/>
      <c r="BH161" s="1028"/>
      <c r="BI161" s="1028"/>
      <c r="BJ161" s="1028"/>
      <c r="BK161" s="1028"/>
      <c r="BL161" s="1028"/>
      <c r="BM161" s="1028"/>
      <c r="BN161" s="1028"/>
      <c r="BO161" s="1028"/>
      <c r="BP161" s="1028"/>
      <c r="BQ161" s="1028"/>
      <c r="BR161" s="1028"/>
      <c r="BS161" s="1028"/>
      <c r="BT161" s="1028"/>
      <c r="BU161" s="1028"/>
      <c r="BV161" s="1028"/>
      <c r="BW161" s="1028"/>
      <c r="BX161" s="1028"/>
      <c r="BY161" s="1028"/>
      <c r="BZ161" s="1028"/>
      <c r="CA161" s="1028"/>
      <c r="CB161" s="1028"/>
      <c r="CC161" s="1028"/>
      <c r="CD161" s="1028"/>
      <c r="CE161" s="1028"/>
      <c r="CF161" s="1028"/>
      <c r="CG161" s="1028"/>
      <c r="CH161" s="1028"/>
      <c r="CI161" s="1028"/>
      <c r="CJ161" s="1028"/>
      <c r="CK161" s="1028"/>
      <c r="CL161" s="1028"/>
      <c r="CM161" s="1028"/>
      <c r="CN161" s="1028"/>
      <c r="CO161" s="1028"/>
      <c r="CP161" s="1028"/>
      <c r="CQ161" s="1028"/>
      <c r="CR161" s="1028"/>
      <c r="CS161" s="1028"/>
      <c r="CT161" s="1028"/>
      <c r="CU161" s="1028"/>
      <c r="CV161" s="1028"/>
      <c r="CW161" s="1028"/>
      <c r="CX161" s="1028"/>
      <c r="CY161" s="1028"/>
      <c r="CZ161" s="1028"/>
      <c r="DA161" s="1028"/>
      <c r="DB161" s="1028"/>
      <c r="DC161" s="1028"/>
      <c r="DD161" s="1028"/>
      <c r="DE161" s="1028"/>
      <c r="DF161" s="1028"/>
      <c r="DG161" s="1028"/>
      <c r="DH161" s="1028"/>
      <c r="DI161" s="1028"/>
      <c r="DJ161" s="1028"/>
      <c r="DK161" s="1028"/>
      <c r="DL161" s="1028"/>
      <c r="DM161" s="1028"/>
      <c r="DN161" s="1028"/>
      <c r="DO161" s="1028"/>
      <c r="DP161" s="1028"/>
      <c r="DQ161" s="1028"/>
      <c r="DR161" s="1028"/>
      <c r="DS161" s="1028"/>
      <c r="DT161" s="1028"/>
      <c r="DU161" s="1028"/>
      <c r="DV161" s="1028"/>
      <c r="DW161" s="1028"/>
      <c r="DX161" s="1028"/>
      <c r="DY161" s="1028"/>
      <c r="DZ161" s="1028"/>
      <c r="EA161" s="1028"/>
      <c r="EB161" s="1028"/>
      <c r="EC161" s="1028"/>
      <c r="ED161" s="1028"/>
      <c r="EE161" s="1028"/>
      <c r="EF161" s="1028"/>
      <c r="EG161" s="1028"/>
      <c r="EH161" s="1028"/>
      <c r="EI161" s="1028"/>
      <c r="EJ161" s="1028"/>
      <c r="EK161" s="1028"/>
      <c r="EL161" s="1028"/>
      <c r="EM161" s="1028"/>
      <c r="EN161" s="1028"/>
      <c r="EO161" s="1028"/>
      <c r="EP161" s="1028"/>
      <c r="EQ161" s="1028"/>
      <c r="ER161" s="1028"/>
      <c r="ES161" s="1028"/>
      <c r="ET161" s="1028"/>
      <c r="EU161" s="1028"/>
      <c r="EV161" s="1028"/>
      <c r="EW161" s="1028"/>
      <c r="EX161" s="1028"/>
      <c r="EY161" s="1028"/>
      <c r="EZ161" s="1028"/>
      <c r="FA161" s="1028"/>
      <c r="FB161" s="1028"/>
      <c r="FC161" s="1028"/>
      <c r="FD161" s="1028"/>
      <c r="FE161" s="1028"/>
      <c r="FF161" s="1028"/>
      <c r="FG161" s="1028"/>
      <c r="FH161" s="1028"/>
      <c r="FI161" s="1028"/>
      <c r="FJ161" s="1028"/>
      <c r="FK161" s="1028"/>
      <c r="FL161" s="1028"/>
      <c r="FM161" s="1028"/>
      <c r="FN161" s="1028"/>
      <c r="FO161" s="1028"/>
      <c r="FP161" s="1028"/>
      <c r="FQ161" s="1028"/>
      <c r="FR161" s="1028"/>
      <c r="FS161" s="1028"/>
      <c r="FT161" s="1028"/>
      <c r="FU161" s="1028"/>
      <c r="FV161" s="1028"/>
      <c r="FW161" s="1028"/>
      <c r="FX161" s="1028"/>
      <c r="FY161" s="1028"/>
      <c r="FZ161" s="1028"/>
      <c r="GA161" s="1028"/>
      <c r="GB161" s="1028"/>
      <c r="GC161" s="1028"/>
      <c r="GD161" s="1028"/>
      <c r="GE161" s="1028"/>
      <c r="GF161" s="1028"/>
      <c r="GG161" s="1028"/>
      <c r="GH161" s="1028"/>
      <c r="GI161" s="1028"/>
      <c r="GJ161" s="1028"/>
      <c r="GK161" s="1028"/>
      <c r="GL161" s="1028"/>
      <c r="GM161" s="1028"/>
      <c r="GN161" s="1028"/>
      <c r="GO161" s="1028"/>
      <c r="GP161" s="1028"/>
      <c r="GQ161" s="1028"/>
      <c r="GR161" s="1028"/>
      <c r="GS161" s="1028"/>
      <c r="GT161" s="1028"/>
      <c r="GU161" s="1028"/>
      <c r="GV161" s="1028"/>
      <c r="GW161" s="1028"/>
      <c r="GX161" s="1028"/>
      <c r="GY161" s="1028"/>
      <c r="GZ161" s="1028"/>
      <c r="HA161" s="1028"/>
      <c r="HB161" s="1028"/>
      <c r="HC161" s="1028"/>
      <c r="HD161" s="1028"/>
      <c r="HE161" s="1028"/>
      <c r="HF161" s="1028"/>
      <c r="HG161" s="1028"/>
      <c r="HH161" s="1028"/>
      <c r="HI161" s="1028"/>
      <c r="HJ161" s="1028"/>
      <c r="HK161" s="1028"/>
      <c r="HL161" s="1028"/>
      <c r="HM161" s="1028"/>
      <c r="HN161" s="1028"/>
      <c r="HO161" s="1028"/>
      <c r="HP161" s="1028"/>
      <c r="HQ161" s="1028"/>
      <c r="HR161" s="1028"/>
      <c r="HS161" s="1028"/>
      <c r="HT161" s="1028"/>
      <c r="HU161" s="1028"/>
      <c r="HV161" s="1028"/>
      <c r="HW161" s="1028"/>
      <c r="HX161" s="1028"/>
      <c r="HY161" s="1028"/>
      <c r="HZ161" s="1028"/>
      <c r="IA161" s="1028"/>
      <c r="IB161" s="1028"/>
      <c r="IC161" s="1028"/>
      <c r="ID161" s="1028"/>
      <c r="IE161" s="1028"/>
      <c r="IF161" s="1028"/>
      <c r="IG161" s="1028"/>
      <c r="IH161" s="1028"/>
      <c r="II161" s="1028"/>
      <c r="IJ161" s="1028"/>
      <c r="IK161" s="1028"/>
      <c r="IL161" s="1028"/>
      <c r="IM161" s="1028"/>
      <c r="IN161" s="1028"/>
      <c r="IO161" s="1028"/>
      <c r="IP161" s="1028"/>
      <c r="IQ161" s="1028"/>
      <c r="IR161" s="1028"/>
      <c r="IS161" s="1028"/>
      <c r="IT161" s="1028"/>
      <c r="IU161" s="1028"/>
      <c r="IV161" s="1028"/>
      <c r="IW161" s="1028"/>
      <c r="IX161" s="1028"/>
      <c r="IY161" s="1028"/>
      <c r="IZ161" s="1028"/>
      <c r="JA161" s="1028"/>
      <c r="JB161" s="1028"/>
      <c r="JC161" s="1028"/>
      <c r="JD161" s="1028"/>
      <c r="JE161" s="1028"/>
      <c r="JF161" s="1028"/>
      <c r="JG161" s="1028"/>
      <c r="JH161" s="1028"/>
      <c r="JI161" s="1028"/>
      <c r="JJ161" s="1028"/>
      <c r="JK161" s="1028"/>
      <c r="JL161" s="1028"/>
      <c r="JM161" s="1028"/>
      <c r="JN161" s="1028"/>
      <c r="JO161" s="1028"/>
      <c r="JP161" s="1028"/>
      <c r="JQ161" s="1028"/>
      <c r="JR161" s="1028"/>
      <c r="JS161" s="1028"/>
      <c r="JT161" s="1028"/>
      <c r="JU161" s="1028"/>
      <c r="JV161" s="1028"/>
      <c r="JW161" s="1028"/>
      <c r="JX161" s="1028"/>
      <c r="JY161" s="1028"/>
      <c r="JZ161" s="1028"/>
      <c r="KA161" s="1028"/>
      <c r="KB161" s="1028"/>
      <c r="KC161" s="1028"/>
      <c r="KD161" s="1028"/>
      <c r="KE161" s="1028"/>
      <c r="KF161" s="1028"/>
      <c r="KG161" s="1028"/>
      <c r="KH161" s="1028"/>
      <c r="KI161" s="1028"/>
      <c r="KJ161" s="1028"/>
      <c r="KK161" s="1028"/>
      <c r="KL161" s="1028"/>
      <c r="KM161" s="1028"/>
      <c r="KN161" s="1028"/>
      <c r="KO161" s="1028"/>
      <c r="KP161" s="1028"/>
      <c r="KQ161" s="1028"/>
      <c r="KR161" s="1028"/>
      <c r="KS161" s="1028"/>
      <c r="KT161" s="1028"/>
      <c r="KU161" s="1028"/>
      <c r="KV161" s="1028"/>
      <c r="KW161" s="1028"/>
      <c r="KX161" s="1028"/>
      <c r="KY161" s="1028"/>
      <c r="KZ161" s="1028"/>
      <c r="LA161" s="1028"/>
      <c r="LB161" s="1028"/>
      <c r="LC161" s="1028"/>
      <c r="LD161" s="1028"/>
      <c r="LE161" s="1028"/>
      <c r="LF161" s="1028"/>
      <c r="LG161" s="1028"/>
      <c r="LH161" s="1028"/>
      <c r="LI161" s="1028"/>
      <c r="LJ161" s="1028"/>
      <c r="LK161" s="1028"/>
      <c r="LL161" s="1028"/>
      <c r="LM161" s="1028"/>
      <c r="LN161" s="1028"/>
      <c r="LO161" s="1028"/>
      <c r="LP161" s="1028"/>
      <c r="LQ161" s="1028"/>
      <c r="LR161" s="1028"/>
      <c r="LS161" s="1028"/>
      <c r="LT161" s="1028"/>
      <c r="LU161" s="1028"/>
      <c r="LV161" s="1028"/>
      <c r="LW161" s="1028"/>
      <c r="LX161" s="1028"/>
      <c r="LY161" s="1028"/>
      <c r="LZ161" s="1028"/>
      <c r="MA161" s="1028"/>
      <c r="MB161" s="1028"/>
      <c r="MC161" s="1028"/>
      <c r="MD161" s="1028"/>
      <c r="ME161" s="1028"/>
      <c r="MF161" s="1028"/>
      <c r="MG161" s="1028"/>
      <c r="MH161" s="1028"/>
      <c r="MI161" s="1028"/>
      <c r="MJ161" s="1028"/>
      <c r="MK161" s="1028"/>
      <c r="ML161" s="1028"/>
      <c r="MM161" s="1028"/>
      <c r="MN161" s="1028"/>
      <c r="MO161" s="1028"/>
      <c r="MP161" s="1028"/>
      <c r="MQ161" s="1028"/>
      <c r="MR161" s="1028"/>
      <c r="MS161" s="1028"/>
      <c r="MT161" s="1028"/>
      <c r="MU161" s="1028"/>
      <c r="MV161" s="1028"/>
      <c r="MW161" s="1028"/>
      <c r="MX161" s="1028"/>
      <c r="MY161" s="1028"/>
      <c r="MZ161" s="1028"/>
      <c r="NA161" s="1028"/>
      <c r="NB161" s="1028"/>
      <c r="NC161" s="1028"/>
      <c r="ND161" s="1028"/>
      <c r="NE161" s="1028"/>
      <c r="NF161" s="1028"/>
      <c r="NG161" s="1028"/>
      <c r="NH161" s="1028"/>
      <c r="NI161" s="1028"/>
      <c r="NJ161" s="1028"/>
      <c r="NK161" s="1028"/>
      <c r="NL161" s="1028"/>
      <c r="NM161" s="1028"/>
      <c r="NN161" s="1028"/>
      <c r="NO161" s="1028"/>
      <c r="NP161" s="1028"/>
      <c r="NQ161" s="1028"/>
      <c r="NR161" s="1028"/>
      <c r="NS161" s="1028"/>
      <c r="NT161" s="1028"/>
      <c r="NU161" s="1028"/>
      <c r="NV161" s="1028"/>
      <c r="NW161" s="1028"/>
      <c r="NX161" s="1028"/>
      <c r="NY161" s="1028"/>
      <c r="NZ161" s="1028"/>
      <c r="OA161" s="1028"/>
      <c r="OB161" s="1028"/>
      <c r="OC161" s="1028"/>
      <c r="OD161" s="1028"/>
      <c r="OE161" s="1028"/>
      <c r="OF161" s="1028"/>
      <c r="OG161" s="1028"/>
      <c r="OH161" s="1028"/>
      <c r="OI161" s="1028"/>
      <c r="OJ161" s="1028"/>
      <c r="OK161" s="1028"/>
      <c r="OL161" s="1028"/>
      <c r="OM161" s="1028"/>
      <c r="ON161" s="1028"/>
      <c r="OO161" s="1028"/>
      <c r="OP161" s="1028"/>
      <c r="OQ161" s="1028"/>
      <c r="OR161" s="1028"/>
      <c r="OS161" s="1028"/>
      <c r="OT161" s="1028"/>
      <c r="OU161" s="1028"/>
      <c r="OV161" s="1028"/>
      <c r="OW161" s="1028"/>
      <c r="OX161" s="1028"/>
      <c r="OY161" s="1028"/>
      <c r="OZ161" s="1028"/>
      <c r="PA161" s="1028"/>
      <c r="PB161" s="1028"/>
      <c r="PC161" s="1028"/>
      <c r="PD161" s="1028"/>
      <c r="PE161" s="1028"/>
      <c r="PF161" s="1028"/>
      <c r="PG161" s="1028"/>
      <c r="PH161" s="1028"/>
      <c r="PI161" s="1028"/>
      <c r="PJ161" s="1028"/>
      <c r="PK161" s="1028"/>
      <c r="PL161" s="1028"/>
      <c r="PM161" s="1028"/>
      <c r="PN161" s="1028"/>
      <c r="PO161" s="1028"/>
      <c r="PP161" s="1028"/>
      <c r="PQ161" s="1028"/>
      <c r="PR161" s="1028"/>
      <c r="PS161" s="1028"/>
      <c r="PT161" s="1028"/>
      <c r="PU161" s="1028"/>
      <c r="PV161" s="1028"/>
      <c r="PW161" s="1028"/>
      <c r="PX161" s="1028"/>
      <c r="PY161" s="1028"/>
      <c r="PZ161" s="1028"/>
      <c r="QA161" s="1028"/>
      <c r="QB161" s="1028"/>
      <c r="QC161" s="1028"/>
      <c r="QD161" s="1028"/>
      <c r="QE161" s="1028"/>
      <c r="QF161" s="1028"/>
      <c r="QG161" s="1028"/>
      <c r="QH161" s="1028"/>
      <c r="QI161" s="1028"/>
      <c r="QJ161" s="1028"/>
      <c r="QK161" s="1028"/>
      <c r="QL161" s="1028"/>
      <c r="QM161" s="1028"/>
      <c r="QN161" s="1028"/>
      <c r="QO161" s="1028"/>
      <c r="QP161" s="1028"/>
      <c r="QQ161" s="1028"/>
      <c r="QR161" s="1028"/>
      <c r="QS161" s="1028"/>
      <c r="QT161" s="1028"/>
      <c r="QU161" s="1028"/>
      <c r="QV161" s="1028"/>
      <c r="QW161" s="1028"/>
      <c r="QX161" s="1028"/>
      <c r="QY161" s="1028"/>
      <c r="QZ161" s="1028"/>
      <c r="RA161" s="1028"/>
      <c r="RB161" s="1028"/>
      <c r="RC161" s="1028"/>
      <c r="RD161" s="1028"/>
      <c r="RE161" s="1028"/>
      <c r="RF161" s="1028"/>
      <c r="RG161" s="1028"/>
      <c r="RH161" s="1028"/>
      <c r="RI161" s="1028"/>
      <c r="RJ161" s="1028"/>
      <c r="RK161" s="1028"/>
      <c r="RL161" s="1028"/>
      <c r="RM161" s="1028"/>
      <c r="RN161" s="1028"/>
      <c r="RO161" s="1028"/>
      <c r="RP161" s="1028"/>
      <c r="RQ161" s="1028"/>
      <c r="RR161" s="1028"/>
      <c r="RS161" s="1028"/>
      <c r="RT161" s="1028"/>
      <c r="RU161" s="1028"/>
      <c r="RV161" s="1028"/>
      <c r="RW161" s="1028"/>
      <c r="RX161" s="1028"/>
      <c r="RY161" s="1028"/>
      <c r="RZ161" s="1028"/>
      <c r="SA161" s="1028"/>
      <c r="SB161" s="1028"/>
      <c r="SC161" s="1028"/>
      <c r="SD161" s="1028"/>
      <c r="SE161" s="1028"/>
      <c r="SF161" s="1028"/>
      <c r="SG161" s="1028"/>
      <c r="SH161" s="1028"/>
      <c r="SI161" s="1028"/>
      <c r="SJ161" s="1028"/>
      <c r="SK161" s="1028"/>
      <c r="SL161" s="1028"/>
      <c r="SM161" s="1028"/>
      <c r="SN161" s="1028"/>
      <c r="SO161" s="1028"/>
      <c r="SP161" s="1028"/>
      <c r="SQ161" s="1028"/>
      <c r="SR161" s="1028"/>
      <c r="SS161" s="1028"/>
      <c r="ST161" s="1028"/>
      <c r="SU161" s="1028"/>
      <c r="SV161" s="1028"/>
      <c r="SW161" s="1028"/>
      <c r="SX161" s="1028"/>
      <c r="SY161" s="1028"/>
      <c r="SZ161" s="1028"/>
      <c r="TA161" s="1028"/>
      <c r="TB161" s="1028"/>
      <c r="TC161" s="1028"/>
      <c r="TD161" s="1028"/>
      <c r="TE161" s="1028"/>
      <c r="TF161" s="1028"/>
      <c r="TG161" s="1028"/>
      <c r="TH161" s="1028"/>
      <c r="TI161" s="1028"/>
      <c r="TJ161" s="1028"/>
      <c r="TK161" s="1028"/>
      <c r="TL161" s="1028"/>
      <c r="TM161" s="1028"/>
      <c r="TN161" s="1028"/>
      <c r="TO161" s="1028"/>
      <c r="TP161" s="1028"/>
      <c r="TQ161" s="1028"/>
      <c r="TR161" s="1028"/>
      <c r="TS161" s="1028"/>
      <c r="TT161" s="1028"/>
      <c r="TU161" s="1028"/>
      <c r="TV161" s="1028"/>
      <c r="TW161" s="1028"/>
      <c r="TX161" s="1028"/>
      <c r="TY161" s="1028"/>
      <c r="TZ161" s="1028"/>
      <c r="UA161" s="1028"/>
      <c r="UB161" s="1028"/>
      <c r="UC161" s="1028"/>
      <c r="UD161" s="1028"/>
      <c r="UE161" s="1028"/>
      <c r="UF161" s="1028"/>
      <c r="UG161" s="1028"/>
      <c r="UH161" s="1028"/>
      <c r="UI161" s="1028"/>
      <c r="UJ161" s="1028"/>
      <c r="UK161" s="1028"/>
      <c r="UL161" s="1028"/>
      <c r="UM161" s="1028"/>
      <c r="UN161" s="1028"/>
      <c r="UO161" s="1028"/>
      <c r="UP161" s="1028"/>
      <c r="UQ161" s="1028"/>
      <c r="UR161" s="1028"/>
      <c r="US161" s="1028"/>
      <c r="UT161" s="1028"/>
      <c r="UU161" s="1028"/>
      <c r="UV161" s="1028"/>
      <c r="UW161" s="1028"/>
      <c r="UX161" s="1028"/>
      <c r="UY161" s="1028"/>
      <c r="UZ161" s="1028"/>
      <c r="VA161" s="1028"/>
      <c r="VB161" s="1028"/>
      <c r="VC161" s="1028"/>
      <c r="VD161" s="1028"/>
      <c r="VE161" s="1028"/>
      <c r="VF161" s="1028"/>
      <c r="VG161" s="1028"/>
      <c r="VH161" s="1028"/>
      <c r="VI161" s="1028"/>
      <c r="VJ161" s="1028"/>
      <c r="VK161" s="1028"/>
      <c r="VL161" s="1028"/>
      <c r="VM161" s="1028"/>
      <c r="VN161" s="1028"/>
      <c r="VO161" s="1028"/>
      <c r="VP161" s="1028"/>
      <c r="VQ161" s="1028"/>
      <c r="VR161" s="1028"/>
      <c r="VS161" s="1028"/>
      <c r="VT161" s="1028"/>
      <c r="VU161" s="1028"/>
      <c r="VV161" s="1028"/>
      <c r="VW161" s="1028"/>
      <c r="VX161" s="1028"/>
      <c r="VY161" s="1028"/>
      <c r="VZ161" s="1028"/>
      <c r="WA161" s="1028"/>
      <c r="WB161" s="1028"/>
      <c r="WC161" s="1028"/>
      <c r="WD161" s="1028"/>
      <c r="WE161" s="1028"/>
      <c r="WF161" s="1028"/>
      <c r="WG161" s="1028"/>
      <c r="WH161" s="1028"/>
      <c r="WI161" s="1028"/>
      <c r="WJ161" s="1028"/>
      <c r="WK161" s="1028"/>
      <c r="WL161" s="1028"/>
      <c r="WM161" s="1028"/>
      <c r="WN161" s="1028"/>
      <c r="WO161" s="1028"/>
      <c r="WP161" s="1028"/>
      <c r="WQ161" s="1028"/>
      <c r="WR161" s="1028"/>
      <c r="WS161" s="1028"/>
      <c r="WT161" s="1028"/>
      <c r="WU161" s="1028"/>
      <c r="WV161" s="1028"/>
      <c r="WW161" s="1028"/>
      <c r="WX161" s="1028"/>
      <c r="WY161" s="1028"/>
      <c r="WZ161" s="1028"/>
      <c r="XA161" s="1028"/>
      <c r="XB161" s="1028"/>
      <c r="XC161" s="1028"/>
      <c r="XD161" s="1028"/>
      <c r="XE161" s="1028"/>
      <c r="XF161" s="1028"/>
      <c r="XG161" s="1028"/>
      <c r="XH161" s="1028"/>
      <c r="XI161" s="1028"/>
      <c r="XJ161" s="1028"/>
      <c r="XK161" s="1028"/>
      <c r="XL161" s="1028"/>
      <c r="XM161" s="1028"/>
      <c r="XN161" s="1028"/>
      <c r="XO161" s="1028"/>
      <c r="XP161" s="1028"/>
      <c r="XQ161" s="1028"/>
      <c r="XR161" s="1028"/>
      <c r="XS161" s="1028"/>
      <c r="XT161" s="1028"/>
      <c r="XU161" s="1028"/>
      <c r="XV161" s="1028"/>
      <c r="XW161" s="1028"/>
      <c r="XX161" s="1028"/>
      <c r="XY161" s="1028"/>
      <c r="XZ161" s="1028"/>
      <c r="YA161" s="1028"/>
      <c r="YB161" s="1028"/>
      <c r="YC161" s="1028"/>
      <c r="YD161" s="1028"/>
      <c r="YE161" s="1028"/>
      <c r="YF161" s="1028"/>
      <c r="YG161" s="1028"/>
      <c r="YH161" s="1028"/>
      <c r="YI161" s="1028"/>
      <c r="YJ161" s="1028"/>
      <c r="YK161" s="1028"/>
      <c r="YL161" s="1028"/>
      <c r="YM161" s="1028"/>
      <c r="YN161" s="1028"/>
      <c r="YO161" s="1028"/>
      <c r="YP161" s="1028"/>
      <c r="YQ161" s="1028"/>
      <c r="YR161" s="1028"/>
      <c r="YS161" s="1028"/>
      <c r="YT161" s="1028"/>
      <c r="YU161" s="1028"/>
      <c r="YV161" s="1028"/>
      <c r="YW161" s="1028"/>
      <c r="YX161" s="1028"/>
      <c r="YY161" s="1028"/>
      <c r="YZ161" s="1028"/>
      <c r="ZA161" s="1028"/>
      <c r="ZB161" s="1028"/>
      <c r="ZC161" s="1028"/>
      <c r="ZD161" s="1028"/>
      <c r="ZE161" s="1028"/>
      <c r="ZF161" s="1028"/>
      <c r="ZG161" s="1028"/>
      <c r="ZH161" s="1028"/>
      <c r="ZI161" s="1028"/>
      <c r="ZJ161" s="1028"/>
      <c r="ZK161" s="1028"/>
      <c r="ZL161" s="1028"/>
      <c r="ZM161" s="1028"/>
      <c r="ZN161" s="1028"/>
      <c r="ZO161" s="1028"/>
      <c r="ZP161" s="1028"/>
      <c r="ZQ161" s="1028"/>
      <c r="ZR161" s="1028"/>
      <c r="ZS161" s="1028"/>
      <c r="ZT161" s="1028"/>
      <c r="ZU161" s="1028"/>
      <c r="ZV161" s="1028"/>
      <c r="ZW161" s="1028"/>
      <c r="ZX161" s="1028"/>
      <c r="ZY161" s="1028"/>
      <c r="ZZ161" s="1028"/>
      <c r="AAA161" s="1028"/>
      <c r="AAB161" s="1028"/>
      <c r="AAC161" s="1028"/>
      <c r="AAD161" s="1028"/>
      <c r="AAE161" s="1028"/>
      <c r="AAF161" s="1028"/>
      <c r="AAG161" s="1028"/>
      <c r="AAH161" s="1028"/>
      <c r="AAI161" s="1028"/>
      <c r="AAJ161" s="1028"/>
      <c r="AAK161" s="1028"/>
      <c r="AAL161" s="1028"/>
      <c r="AAM161" s="1028"/>
      <c r="AAN161" s="1028"/>
      <c r="AAO161" s="1028"/>
      <c r="AAP161" s="1028"/>
      <c r="AAQ161" s="1028"/>
      <c r="AAR161" s="1028"/>
      <c r="AAS161" s="1028"/>
      <c r="AAT161" s="1028"/>
      <c r="AAU161" s="1028"/>
      <c r="AAV161" s="1028"/>
      <c r="AAW161" s="1028"/>
      <c r="AAX161" s="1028"/>
      <c r="AAY161" s="1028"/>
      <c r="AAZ161" s="1028"/>
      <c r="ABA161" s="1028"/>
      <c r="ABB161" s="1028"/>
      <c r="ABC161" s="1028"/>
      <c r="ABD161" s="1028"/>
      <c r="ABE161" s="1028"/>
      <c r="ABF161" s="1028"/>
      <c r="ABG161" s="1028"/>
      <c r="ABH161" s="1028"/>
      <c r="ABI161" s="1028"/>
      <c r="ABJ161" s="1028"/>
      <c r="ABK161" s="1028"/>
      <c r="ABL161" s="1028"/>
      <c r="ABM161" s="1028"/>
      <c r="ABN161" s="1028"/>
      <c r="ABO161" s="1028"/>
      <c r="ABP161" s="1028"/>
      <c r="ABQ161" s="1028"/>
      <c r="ABR161" s="1028"/>
      <c r="ABS161" s="1028"/>
      <c r="ABT161" s="1028"/>
      <c r="ABU161" s="1028"/>
      <c r="ABV161" s="1028"/>
      <c r="ABW161" s="1028"/>
      <c r="ABX161" s="1028"/>
      <c r="ABY161" s="1028"/>
      <c r="ABZ161" s="1028"/>
      <c r="ACA161" s="1028"/>
      <c r="ACB161" s="1028"/>
      <c r="ACC161" s="1028"/>
      <c r="ACD161" s="1028"/>
      <c r="ACE161" s="1028"/>
      <c r="ACF161" s="1028"/>
      <c r="ACG161" s="1028"/>
      <c r="ACH161" s="1028"/>
      <c r="ACI161" s="1028"/>
      <c r="ACJ161" s="1028"/>
      <c r="ACK161" s="1028"/>
      <c r="ACL161" s="1028"/>
      <c r="ACM161" s="1028"/>
      <c r="ACN161" s="1028"/>
      <c r="ACO161" s="1028"/>
      <c r="ACP161" s="1028"/>
      <c r="ACQ161" s="1028"/>
      <c r="ACR161" s="1028"/>
      <c r="ACS161" s="1028"/>
      <c r="ACT161" s="1028"/>
      <c r="ACU161" s="1028"/>
      <c r="ACV161" s="1028"/>
      <c r="ACW161" s="1028"/>
      <c r="ACX161" s="1028"/>
      <c r="ACY161" s="1028"/>
      <c r="ACZ161" s="1028"/>
      <c r="ADA161" s="1028"/>
      <c r="ADB161" s="1028"/>
      <c r="ADC161" s="1028"/>
      <c r="ADD161" s="1028"/>
      <c r="ADE161" s="1028"/>
      <c r="ADF161" s="1028"/>
      <c r="ADG161" s="1028"/>
      <c r="ADH161" s="1028"/>
      <c r="ADI161" s="1028"/>
      <c r="ADJ161" s="1028"/>
      <c r="ADK161" s="1028"/>
      <c r="ADL161" s="1028"/>
      <c r="ADM161" s="1028"/>
      <c r="ADN161" s="1028"/>
      <c r="ADO161" s="1028"/>
      <c r="ADP161" s="1028"/>
      <c r="ADQ161" s="1028"/>
      <c r="ADR161" s="1028"/>
      <c r="ADS161" s="1028"/>
      <c r="ADT161" s="1028"/>
      <c r="ADU161" s="1028"/>
      <c r="ADV161" s="1028"/>
      <c r="ADW161" s="1028"/>
      <c r="ADX161" s="1028"/>
      <c r="ADY161" s="1028"/>
      <c r="ADZ161" s="1028"/>
      <c r="AEA161" s="1028"/>
      <c r="AEB161" s="1028"/>
      <c r="AEC161" s="1028"/>
      <c r="AED161" s="1028"/>
      <c r="AEE161" s="1028"/>
      <c r="AEF161" s="1028"/>
      <c r="AEG161" s="1028"/>
      <c r="AEH161" s="1028"/>
      <c r="AEI161" s="1028"/>
      <c r="AEJ161" s="1028"/>
      <c r="AEK161" s="1028"/>
      <c r="AEL161" s="1028"/>
      <c r="AEM161" s="1028"/>
      <c r="AEN161" s="1028"/>
      <c r="AEO161" s="1028"/>
      <c r="AEP161" s="1028"/>
      <c r="AEQ161" s="1028"/>
      <c r="AER161" s="1028"/>
      <c r="AES161" s="1028"/>
      <c r="AET161" s="1028"/>
      <c r="AEU161" s="1028"/>
      <c r="AEV161" s="1028"/>
      <c r="AEW161" s="1028"/>
      <c r="AEX161" s="1028"/>
      <c r="AEY161" s="1028"/>
      <c r="AEZ161" s="1028"/>
      <c r="AFA161" s="1028"/>
      <c r="AFB161" s="1028"/>
      <c r="AFC161" s="1028"/>
      <c r="AFD161" s="1028"/>
      <c r="AFE161" s="1028"/>
      <c r="AFF161" s="1028"/>
      <c r="AFG161" s="1028"/>
      <c r="AFH161" s="1028"/>
      <c r="AFI161" s="1028"/>
      <c r="AFJ161" s="1028"/>
      <c r="AFK161" s="1028"/>
      <c r="AFL161" s="1028"/>
      <c r="AFM161" s="1028"/>
      <c r="AFN161" s="1028"/>
      <c r="AFO161" s="1028"/>
      <c r="AFP161" s="1028"/>
      <c r="AFQ161" s="1028"/>
      <c r="AFR161" s="1028"/>
      <c r="AFS161" s="1028"/>
      <c r="AFT161" s="1028"/>
      <c r="AFU161" s="1028"/>
      <c r="AFV161" s="1028"/>
      <c r="AFW161" s="1028"/>
      <c r="AFX161" s="1028"/>
      <c r="AFY161" s="1028"/>
      <c r="AFZ161" s="1028"/>
      <c r="AGA161" s="1028"/>
      <c r="AGB161" s="1028"/>
      <c r="AGC161" s="1028"/>
      <c r="AGD161" s="1028"/>
      <c r="AGE161" s="1028"/>
      <c r="AGF161" s="1028"/>
      <c r="AGG161" s="1028"/>
      <c r="AGH161" s="1028"/>
      <c r="AGI161" s="1028"/>
      <c r="AGJ161" s="1028"/>
      <c r="AGK161" s="1028"/>
      <c r="AGL161" s="1028"/>
      <c r="AGM161" s="1028"/>
      <c r="AGN161" s="1028"/>
      <c r="AGO161" s="1028"/>
      <c r="AGP161" s="1028"/>
      <c r="AGQ161" s="1028"/>
      <c r="AGR161" s="1028"/>
      <c r="AGS161" s="1028"/>
      <c r="AGT161" s="1028"/>
      <c r="AGU161" s="1028"/>
      <c r="AGV161" s="1028"/>
      <c r="AGW161" s="1028"/>
      <c r="AGX161" s="1028"/>
      <c r="AGY161" s="1028"/>
      <c r="AGZ161" s="1028"/>
      <c r="AHA161" s="1028"/>
      <c r="AHB161" s="1028"/>
      <c r="AHC161" s="1028"/>
      <c r="AHD161" s="1028"/>
      <c r="AHE161" s="1028"/>
      <c r="AHF161" s="1028"/>
      <c r="AHG161" s="1028"/>
      <c r="AHH161" s="1028"/>
      <c r="AHI161" s="1028"/>
      <c r="AHJ161" s="1028"/>
      <c r="AHK161" s="1028"/>
      <c r="AHL161" s="1028"/>
      <c r="AHM161" s="1028"/>
      <c r="AHN161" s="1028"/>
      <c r="AHO161" s="1028"/>
      <c r="AHP161" s="1028"/>
      <c r="AHQ161" s="1028"/>
      <c r="AHR161" s="1028"/>
      <c r="AHS161" s="1028"/>
      <c r="AHT161" s="1028"/>
      <c r="AHU161" s="1028"/>
      <c r="AHV161" s="1028"/>
      <c r="AHW161" s="1028"/>
      <c r="AHX161" s="1028"/>
      <c r="AHY161" s="1028"/>
      <c r="AHZ161" s="1028"/>
      <c r="AIA161" s="1028"/>
      <c r="AIB161" s="1028"/>
      <c r="AIC161" s="1028"/>
      <c r="AID161" s="1028"/>
      <c r="AIE161" s="1028"/>
      <c r="AIF161" s="1028"/>
      <c r="AIG161" s="1028"/>
      <c r="AIH161" s="1028"/>
      <c r="AII161" s="1028"/>
      <c r="AIJ161" s="1028"/>
      <c r="AIK161" s="1028"/>
      <c r="AIL161" s="1028"/>
      <c r="AIM161" s="1028"/>
      <c r="AIN161" s="1028"/>
      <c r="AIO161" s="1028"/>
      <c r="AIP161" s="1028"/>
      <c r="AIQ161" s="1028"/>
      <c r="AIR161" s="1028"/>
      <c r="AIS161" s="1028"/>
      <c r="AIT161" s="1028"/>
      <c r="AIU161" s="1028"/>
      <c r="AIV161" s="1028"/>
      <c r="AIW161" s="1028"/>
      <c r="AIX161" s="1028"/>
      <c r="AIY161" s="1028"/>
      <c r="AIZ161" s="1028"/>
      <c r="AJA161" s="1028"/>
      <c r="AJB161" s="1028"/>
      <c r="AJC161" s="1028"/>
      <c r="AJD161" s="1028"/>
      <c r="AJE161" s="1028"/>
      <c r="AJF161" s="1028"/>
      <c r="AJG161" s="1028"/>
      <c r="AJH161" s="1028"/>
      <c r="AJI161" s="1028"/>
      <c r="AJJ161" s="1028"/>
      <c r="AJK161" s="1028"/>
      <c r="AJL161" s="1028"/>
      <c r="AJM161" s="1028"/>
      <c r="AJN161" s="1028"/>
      <c r="AJO161" s="1028"/>
      <c r="AJP161" s="1028"/>
      <c r="AJQ161" s="1028"/>
      <c r="AJR161" s="1028"/>
      <c r="AJS161" s="1028"/>
      <c r="AJT161" s="1028"/>
      <c r="AJU161" s="1028"/>
      <c r="AJV161" s="1028"/>
      <c r="AJW161" s="1028"/>
      <c r="AJX161" s="1028"/>
      <c r="AJY161" s="1028"/>
      <c r="AJZ161" s="1028"/>
      <c r="AKA161" s="1028"/>
      <c r="AKB161" s="1028"/>
      <c r="AKC161" s="1028"/>
      <c r="AKD161" s="1028"/>
      <c r="AKE161" s="1028"/>
      <c r="AKF161" s="1028"/>
      <c r="AKG161" s="1028"/>
      <c r="AKH161" s="1028"/>
      <c r="AKI161" s="1028"/>
      <c r="AKJ161" s="1028"/>
      <c r="AKK161" s="1028"/>
      <c r="AKL161" s="1028"/>
      <c r="AKM161" s="1028"/>
      <c r="AKN161" s="1028"/>
      <c r="AKO161" s="1028"/>
      <c r="AKP161" s="1028"/>
      <c r="AKQ161" s="1028"/>
      <c r="AKR161" s="1028"/>
      <c r="AKS161" s="1028"/>
      <c r="AKT161" s="1028"/>
      <c r="AKU161" s="1028"/>
      <c r="AKV161" s="1028"/>
      <c r="AKW161" s="1028"/>
      <c r="AKX161" s="1028"/>
      <c r="AKY161" s="1028"/>
      <c r="AKZ161" s="1028"/>
      <c r="ALA161" s="1028"/>
      <c r="ALB161" s="1028"/>
      <c r="ALC161" s="1028"/>
      <c r="ALD161" s="1028"/>
      <c r="ALE161" s="1028"/>
      <c r="ALF161" s="1028"/>
      <c r="ALG161" s="1028"/>
      <c r="ALH161" s="1028"/>
      <c r="ALI161" s="1028"/>
      <c r="ALJ161" s="1028"/>
      <c r="ALK161" s="1028"/>
      <c r="ALL161" s="1028"/>
      <c r="ALM161" s="1028"/>
      <c r="ALN161" s="1028"/>
      <c r="ALO161" s="1028"/>
      <c r="ALP161" s="1028"/>
      <c r="ALQ161" s="1028"/>
      <c r="ALR161" s="1028"/>
      <c r="ALS161" s="1028"/>
      <c r="ALT161" s="1028"/>
      <c r="ALU161" s="1028"/>
      <c r="ALV161" s="1028"/>
      <c r="ALW161" s="1028"/>
      <c r="ALX161" s="1028"/>
      <c r="ALY161" s="1028"/>
      <c r="ALZ161" s="1028"/>
      <c r="AMA161" s="1028"/>
      <c r="AMB161" s="1028"/>
      <c r="AMC161" s="1028"/>
      <c r="AMD161" s="1028"/>
      <c r="AME161" s="1028"/>
      <c r="AMF161" s="1028"/>
      <c r="AMG161" s="1028"/>
      <c r="AMH161" s="1028"/>
      <c r="AMI161" s="1028"/>
      <c r="AMJ161" s="1028"/>
      <c r="AMK161" s="1028"/>
      <c r="AML161" s="1028"/>
      <c r="AMM161" s="1028"/>
      <c r="AMN161" s="1028"/>
      <c r="AMO161" s="1028"/>
      <c r="AMP161" s="1028"/>
      <c r="AMQ161" s="1028"/>
      <c r="AMR161" s="1028"/>
      <c r="AMS161" s="1028"/>
      <c r="AMT161" s="1028"/>
      <c r="AMU161" s="1028"/>
      <c r="AMV161" s="1028"/>
      <c r="AMW161" s="1028"/>
      <c r="AMX161" s="1028"/>
      <c r="AMY161" s="1028"/>
      <c r="AMZ161" s="1028"/>
      <c r="ANA161" s="1028"/>
      <c r="ANB161" s="1028"/>
      <c r="ANC161" s="1028"/>
      <c r="AND161" s="1028"/>
      <c r="ANE161" s="1028"/>
      <c r="ANF161" s="1028"/>
      <c r="ANG161" s="1028"/>
      <c r="ANH161" s="1028"/>
      <c r="ANI161" s="1028"/>
      <c r="ANJ161" s="1028"/>
      <c r="ANK161" s="1028"/>
      <c r="ANL161" s="1028"/>
      <c r="ANM161" s="1028"/>
      <c r="ANN161" s="1028"/>
      <c r="ANO161" s="1028"/>
      <c r="ANP161" s="1028"/>
      <c r="ANQ161" s="1028"/>
      <c r="ANR161" s="1028"/>
      <c r="ANS161" s="1028"/>
      <c r="ANT161" s="1028"/>
      <c r="ANU161" s="1028"/>
      <c r="ANV161" s="1028"/>
      <c r="ANW161" s="1028"/>
      <c r="ANX161" s="1028"/>
      <c r="ANY161" s="1028"/>
      <c r="ANZ161" s="1028"/>
      <c r="AOA161" s="1028"/>
      <c r="AOB161" s="1028"/>
      <c r="AOC161" s="1028"/>
      <c r="AOD161" s="1028"/>
      <c r="AOE161" s="1028"/>
      <c r="AOF161" s="1028"/>
      <c r="AOG161" s="1028"/>
      <c r="AOH161" s="1028"/>
      <c r="AOI161" s="1028"/>
      <c r="AOJ161" s="1028"/>
      <c r="AOK161" s="1028"/>
      <c r="AOL161" s="1028"/>
      <c r="AOM161" s="1028"/>
      <c r="AON161" s="1028"/>
      <c r="AOO161" s="1028"/>
      <c r="AOP161" s="1028"/>
      <c r="AOQ161" s="1028"/>
      <c r="AOR161" s="1028"/>
      <c r="AOS161" s="1028"/>
      <c r="AOT161" s="1028"/>
      <c r="AOU161" s="1028"/>
      <c r="AOV161" s="1028"/>
      <c r="AOW161" s="1028"/>
      <c r="AOX161" s="1028"/>
      <c r="AOY161" s="1028"/>
      <c r="AOZ161" s="1028"/>
      <c r="APA161" s="1028"/>
      <c r="APB161" s="1028"/>
      <c r="APC161" s="1028"/>
      <c r="APD161" s="1028"/>
      <c r="APE161" s="1028"/>
      <c r="APF161" s="1028"/>
      <c r="APG161" s="1028"/>
      <c r="APH161" s="1028"/>
      <c r="API161" s="1028"/>
      <c r="APJ161" s="1028"/>
      <c r="APK161" s="1028"/>
      <c r="APL161" s="1028"/>
      <c r="APM161" s="1028"/>
      <c r="APN161" s="1028"/>
      <c r="APO161" s="1028"/>
      <c r="APP161" s="1028"/>
      <c r="APQ161" s="1028"/>
      <c r="APR161" s="1028"/>
      <c r="APS161" s="1028"/>
      <c r="APT161" s="1028"/>
      <c r="APU161" s="1028"/>
      <c r="APV161" s="1028"/>
      <c r="APW161" s="1028"/>
      <c r="APX161" s="1028"/>
      <c r="APY161" s="1028"/>
      <c r="APZ161" s="1028"/>
      <c r="AQA161" s="1028"/>
      <c r="AQB161" s="1028"/>
      <c r="AQC161" s="1028"/>
      <c r="AQD161" s="1028"/>
      <c r="AQE161" s="1028"/>
      <c r="AQF161" s="1028"/>
      <c r="AQG161" s="1028"/>
      <c r="AQH161" s="1028"/>
      <c r="AQI161" s="1028"/>
      <c r="AQJ161" s="1028"/>
      <c r="AQK161" s="1028"/>
      <c r="AQL161" s="1028"/>
      <c r="AQM161" s="1028"/>
      <c r="AQN161" s="1028"/>
      <c r="AQO161" s="1028"/>
      <c r="AQP161" s="1028"/>
      <c r="AQQ161" s="1028"/>
      <c r="AQR161" s="1028"/>
      <c r="AQS161" s="1028"/>
      <c r="AQT161" s="1028"/>
      <c r="AQU161" s="1028"/>
      <c r="AQV161" s="1028"/>
      <c r="AQW161" s="1028"/>
      <c r="AQX161" s="1028"/>
      <c r="AQY161" s="1028"/>
      <c r="AQZ161" s="1028"/>
      <c r="ARA161" s="1028"/>
      <c r="ARB161" s="1028"/>
      <c r="ARC161" s="1028"/>
      <c r="ARD161" s="1028"/>
      <c r="ARE161" s="1028"/>
      <c r="ARF161" s="1028"/>
      <c r="ARG161" s="1028"/>
      <c r="ARH161" s="1028"/>
      <c r="ARI161" s="1028"/>
      <c r="ARJ161" s="1028"/>
      <c r="ARK161" s="1028"/>
      <c r="ARL161" s="1028"/>
      <c r="ARM161" s="1028"/>
      <c r="ARN161" s="1028"/>
      <c r="ARO161" s="1028"/>
      <c r="ARP161" s="1028"/>
      <c r="ARQ161" s="1028"/>
      <c r="ARR161" s="1028"/>
      <c r="ARS161" s="1028"/>
      <c r="ART161" s="1028"/>
      <c r="ARU161" s="1028"/>
      <c r="ARV161" s="1028"/>
      <c r="ARW161" s="1028"/>
      <c r="ARX161" s="1028"/>
      <c r="ARY161" s="1028"/>
      <c r="ARZ161" s="1028"/>
      <c r="ASA161" s="1028"/>
      <c r="ASB161" s="1028"/>
      <c r="ASC161" s="1028"/>
      <c r="ASD161" s="1028"/>
      <c r="ASE161" s="1028"/>
      <c r="ASF161" s="1028"/>
      <c r="ASG161" s="1028"/>
      <c r="ASH161" s="1028"/>
      <c r="ASI161" s="1028"/>
      <c r="ASJ161" s="1028"/>
      <c r="ASK161" s="1028"/>
      <c r="ASL161" s="1028"/>
      <c r="ASM161" s="1028"/>
      <c r="ASN161" s="1028"/>
      <c r="ASO161" s="1028"/>
      <c r="ASP161" s="1028"/>
      <c r="ASQ161" s="1028"/>
      <c r="ASR161" s="1028"/>
      <c r="ASS161" s="1028"/>
      <c r="AST161" s="1028"/>
      <c r="ASU161" s="1028"/>
      <c r="ASV161" s="1028"/>
      <c r="ASW161" s="1028"/>
      <c r="ASX161" s="1028"/>
      <c r="ASY161" s="1028"/>
      <c r="ASZ161" s="1028"/>
      <c r="ATA161" s="1028"/>
      <c r="ATB161" s="1028"/>
      <c r="ATC161" s="1028"/>
      <c r="ATD161" s="1028"/>
      <c r="ATE161" s="1028"/>
      <c r="ATF161" s="1028"/>
      <c r="ATG161" s="1028"/>
      <c r="ATH161" s="1028"/>
      <c r="ATI161" s="1028"/>
      <c r="ATJ161" s="1028"/>
      <c r="ATK161" s="1028"/>
      <c r="ATL161" s="1028"/>
      <c r="ATM161" s="1028"/>
      <c r="ATN161" s="1028"/>
      <c r="ATO161" s="1028"/>
      <c r="ATP161" s="1028"/>
      <c r="ATQ161" s="1028"/>
      <c r="ATR161" s="1028"/>
      <c r="ATS161" s="1028"/>
      <c r="ATT161" s="1028"/>
      <c r="ATU161" s="1028"/>
      <c r="ATV161" s="1028"/>
      <c r="ATW161" s="1028"/>
      <c r="ATX161" s="1028"/>
      <c r="ATY161" s="1028"/>
      <c r="ATZ161" s="1028"/>
      <c r="AUA161" s="1028"/>
      <c r="AUB161" s="1028"/>
      <c r="AUC161" s="1028"/>
      <c r="AUD161" s="1028"/>
      <c r="AUE161" s="1028"/>
      <c r="AUF161" s="1028"/>
      <c r="AUG161" s="1028"/>
      <c r="AUH161" s="1028"/>
      <c r="AUI161" s="1028"/>
      <c r="AUJ161" s="1028"/>
      <c r="AUK161" s="1028"/>
      <c r="AUL161" s="1028"/>
      <c r="AUM161" s="1028"/>
      <c r="AUN161" s="1028"/>
      <c r="AUO161" s="1028"/>
      <c r="AUP161" s="1028"/>
      <c r="AUQ161" s="1028"/>
      <c r="AUR161" s="1028"/>
      <c r="AUS161" s="1028"/>
      <c r="AUT161" s="1028"/>
      <c r="AUU161" s="1028"/>
      <c r="AUV161" s="1028"/>
      <c r="AUW161" s="1028"/>
      <c r="AUX161" s="1028"/>
      <c r="AUY161" s="1028"/>
      <c r="AUZ161" s="1028"/>
      <c r="AVA161" s="1028"/>
      <c r="AVB161" s="1028"/>
      <c r="AVC161" s="1028"/>
      <c r="AVD161" s="1028"/>
      <c r="AVE161" s="1028"/>
      <c r="AVF161" s="1028"/>
      <c r="AVG161" s="1028"/>
      <c r="AVH161" s="1028"/>
      <c r="AVI161" s="1028"/>
      <c r="AVJ161" s="1028"/>
      <c r="AVK161" s="1028"/>
      <c r="AVL161" s="1028"/>
      <c r="AVM161" s="1028"/>
      <c r="AVN161" s="1028"/>
      <c r="AVO161" s="1028"/>
      <c r="AVP161" s="1028"/>
      <c r="AVQ161" s="1028"/>
      <c r="AVR161" s="1028"/>
      <c r="AVS161" s="1028"/>
      <c r="AVT161" s="1028"/>
      <c r="AVU161" s="1028"/>
      <c r="AVV161" s="1028"/>
      <c r="AVW161" s="1028"/>
      <c r="AVX161" s="1028"/>
      <c r="AVY161" s="1028"/>
      <c r="AVZ161" s="1028"/>
      <c r="AWA161" s="1028"/>
      <c r="AWB161" s="1028"/>
      <c r="AWC161" s="1028"/>
      <c r="AWD161" s="1028"/>
      <c r="AWE161" s="1028"/>
      <c r="AWF161" s="1028"/>
      <c r="AWG161" s="1028"/>
      <c r="AWH161" s="1028"/>
      <c r="AWI161" s="1028"/>
      <c r="AWJ161" s="1028"/>
      <c r="AWK161" s="1028"/>
      <c r="AWL161" s="1028"/>
      <c r="AWM161" s="1028"/>
      <c r="AWN161" s="1028"/>
      <c r="AWO161" s="1028"/>
      <c r="AWP161" s="1028"/>
      <c r="AWQ161" s="1028"/>
      <c r="AWR161" s="1028"/>
      <c r="AWS161" s="1028"/>
      <c r="AWT161" s="1028"/>
      <c r="AWU161" s="1028"/>
      <c r="AWV161" s="1028"/>
      <c r="AWW161" s="1028"/>
      <c r="AWX161" s="1028"/>
      <c r="AWY161" s="1028"/>
      <c r="AWZ161" s="1028"/>
      <c r="AXA161" s="1028"/>
      <c r="AXB161" s="1028"/>
      <c r="AXC161" s="1028"/>
      <c r="AXD161" s="1028"/>
      <c r="AXE161" s="1028"/>
      <c r="AXF161" s="1028"/>
      <c r="AXG161" s="1028"/>
      <c r="AXH161" s="1028"/>
      <c r="AXI161" s="1028"/>
      <c r="AXJ161" s="1028"/>
      <c r="AXK161" s="1028"/>
      <c r="AXL161" s="1028"/>
      <c r="AXM161" s="1028"/>
      <c r="AXN161" s="1028"/>
      <c r="AXO161" s="1028"/>
      <c r="AXP161" s="1028"/>
      <c r="AXQ161" s="1028"/>
      <c r="AXR161" s="1028"/>
      <c r="AXS161" s="1028"/>
      <c r="AXT161" s="1028"/>
      <c r="AXU161" s="1028"/>
      <c r="AXV161" s="1028"/>
      <c r="AXW161" s="1028"/>
      <c r="AXX161" s="1028"/>
      <c r="AXY161" s="1028"/>
      <c r="AXZ161" s="1028"/>
      <c r="AYA161" s="1028"/>
      <c r="AYB161" s="1028"/>
      <c r="AYC161" s="1028"/>
      <c r="AYD161" s="1028"/>
      <c r="AYE161" s="1028"/>
      <c r="AYF161" s="1028"/>
      <c r="AYG161" s="1028"/>
      <c r="AYH161" s="1028"/>
      <c r="AYI161" s="1028"/>
      <c r="AYJ161" s="1028"/>
      <c r="AYK161" s="1028"/>
      <c r="AYL161" s="1028"/>
      <c r="AYM161" s="1028"/>
      <c r="AYN161" s="1028"/>
      <c r="AYO161" s="1028"/>
      <c r="AYP161" s="1028"/>
      <c r="AYQ161" s="1028"/>
      <c r="AYR161" s="1028"/>
      <c r="AYS161" s="1028"/>
      <c r="AYT161" s="1028"/>
      <c r="AYU161" s="1028"/>
      <c r="AYV161" s="1028"/>
      <c r="AYW161" s="1028"/>
      <c r="AYX161" s="1028"/>
      <c r="AYY161" s="1028"/>
      <c r="AYZ161" s="1028"/>
      <c r="AZA161" s="1028"/>
      <c r="AZB161" s="1028"/>
      <c r="AZC161" s="1028"/>
      <c r="AZD161" s="1028"/>
      <c r="AZE161" s="1028"/>
      <c r="AZF161" s="1028"/>
      <c r="AZG161" s="1028"/>
      <c r="AZH161" s="1028"/>
      <c r="AZI161" s="1028"/>
      <c r="AZJ161" s="1028"/>
      <c r="AZK161" s="1028"/>
      <c r="AZL161" s="1028"/>
      <c r="AZM161" s="1028"/>
      <c r="AZN161" s="1028"/>
      <c r="AZO161" s="1028"/>
      <c r="AZP161" s="1028"/>
      <c r="AZQ161" s="1028"/>
      <c r="AZR161" s="1028"/>
      <c r="AZS161" s="1028"/>
      <c r="AZT161" s="1028"/>
      <c r="AZU161" s="1028"/>
      <c r="AZV161" s="1028"/>
      <c r="AZW161" s="1028"/>
      <c r="AZX161" s="1028"/>
      <c r="AZY161" s="1028"/>
      <c r="AZZ161" s="1028"/>
      <c r="BAA161" s="1028"/>
      <c r="BAB161" s="1028"/>
      <c r="BAC161" s="1028"/>
      <c r="BAD161" s="1028"/>
      <c r="BAE161" s="1028"/>
      <c r="BAF161" s="1028"/>
      <c r="BAG161" s="1028"/>
      <c r="BAH161" s="1028"/>
      <c r="BAI161" s="1028"/>
      <c r="BAJ161" s="1028"/>
      <c r="BAK161" s="1028"/>
      <c r="BAL161" s="1028"/>
      <c r="BAM161" s="1028"/>
      <c r="BAN161" s="1028"/>
      <c r="BAO161" s="1028"/>
      <c r="BAP161" s="1028"/>
      <c r="BAQ161" s="1028"/>
      <c r="BAR161" s="1028"/>
      <c r="BAS161" s="1028"/>
      <c r="BAT161" s="1028"/>
      <c r="BAU161" s="1028"/>
      <c r="BAV161" s="1028"/>
      <c r="BAW161" s="1028"/>
      <c r="BAX161" s="1028"/>
      <c r="BAY161" s="1028"/>
      <c r="BAZ161" s="1028"/>
      <c r="BBA161" s="1028"/>
      <c r="BBB161" s="1028"/>
      <c r="BBC161" s="1028"/>
      <c r="BBD161" s="1028"/>
      <c r="BBE161" s="1028"/>
      <c r="BBF161" s="1028"/>
      <c r="BBG161" s="1028"/>
      <c r="BBH161" s="1028"/>
      <c r="BBI161" s="1028"/>
      <c r="BBJ161" s="1028"/>
      <c r="BBK161" s="1028"/>
      <c r="BBL161" s="1028"/>
      <c r="BBM161" s="1028"/>
      <c r="BBN161" s="1028"/>
      <c r="BBO161" s="1028"/>
      <c r="BBP161" s="1028"/>
      <c r="BBQ161" s="1028"/>
      <c r="BBR161" s="1028"/>
      <c r="BBS161" s="1028"/>
      <c r="BBT161" s="1028"/>
      <c r="BBU161" s="1028"/>
      <c r="BBV161" s="1028"/>
      <c r="BBW161" s="1028"/>
      <c r="BBX161" s="1028"/>
      <c r="BBY161" s="1028"/>
      <c r="BBZ161" s="1028"/>
      <c r="BCA161" s="1028"/>
      <c r="BCB161" s="1028"/>
      <c r="BCC161" s="1028"/>
      <c r="BCD161" s="1028"/>
      <c r="BCE161" s="1028"/>
      <c r="BCF161" s="1028"/>
      <c r="BCG161" s="1028"/>
      <c r="BCH161" s="1028"/>
      <c r="BCI161" s="1028"/>
      <c r="BCJ161" s="1028"/>
      <c r="BCK161" s="1028"/>
      <c r="BCL161" s="1028"/>
      <c r="BCM161" s="1028"/>
      <c r="BCN161" s="1028"/>
      <c r="BCO161" s="1028"/>
      <c r="BCP161" s="1028"/>
      <c r="BCQ161" s="1028"/>
      <c r="BCR161" s="1028"/>
      <c r="BCS161" s="1028"/>
      <c r="BCT161" s="1028"/>
      <c r="BCU161" s="1028"/>
      <c r="BCV161" s="1028"/>
      <c r="BCW161" s="1028"/>
      <c r="BCX161" s="1028"/>
      <c r="BCY161" s="1028"/>
      <c r="BCZ161" s="1028"/>
      <c r="BDA161" s="1028"/>
      <c r="BDB161" s="1028"/>
      <c r="BDC161" s="1028"/>
      <c r="BDD161" s="1028"/>
      <c r="BDE161" s="1028"/>
      <c r="BDF161" s="1028"/>
      <c r="BDG161" s="1028"/>
      <c r="BDH161" s="1028"/>
      <c r="BDI161" s="1028"/>
      <c r="BDJ161" s="1028"/>
      <c r="BDK161" s="1028"/>
      <c r="BDL161" s="1028"/>
      <c r="BDM161" s="1028"/>
      <c r="BDN161" s="1028"/>
      <c r="BDO161" s="1028"/>
      <c r="BDP161" s="1028"/>
      <c r="BDQ161" s="1028"/>
      <c r="BDR161" s="1028"/>
      <c r="BDS161" s="1028"/>
      <c r="BDT161" s="1028"/>
      <c r="BDU161" s="1028"/>
      <c r="BDV161" s="1028"/>
      <c r="BDW161" s="1028"/>
      <c r="BDX161" s="1028"/>
      <c r="BDY161" s="1028"/>
      <c r="BDZ161" s="1028"/>
      <c r="BEA161" s="1028"/>
      <c r="BEB161" s="1028"/>
      <c r="BEC161" s="1028"/>
      <c r="BED161" s="1028"/>
      <c r="BEE161" s="1028"/>
      <c r="BEF161" s="1028"/>
      <c r="BEG161" s="1028"/>
      <c r="BEH161" s="1028"/>
      <c r="BEI161" s="1028"/>
      <c r="BEJ161" s="1028"/>
      <c r="BEK161" s="1028"/>
      <c r="BEL161" s="1028"/>
      <c r="BEM161" s="1028"/>
      <c r="BEN161" s="1028"/>
      <c r="BEO161" s="1028"/>
      <c r="BEP161" s="1028"/>
      <c r="BEQ161" s="1028"/>
      <c r="BER161" s="1028"/>
      <c r="BES161" s="1028"/>
      <c r="BET161" s="1028"/>
      <c r="BEU161" s="1028"/>
      <c r="BEV161" s="1028"/>
      <c r="BEW161" s="1028"/>
      <c r="BEX161" s="1028"/>
      <c r="BEY161" s="1028"/>
      <c r="BEZ161" s="1028"/>
      <c r="BFA161" s="1028"/>
      <c r="BFB161" s="1028"/>
      <c r="BFC161" s="1028"/>
      <c r="BFD161" s="1028"/>
      <c r="BFE161" s="1028"/>
      <c r="BFF161" s="1028"/>
      <c r="BFG161" s="1028"/>
      <c r="BFH161" s="1028"/>
      <c r="BFI161" s="1028"/>
      <c r="BFJ161" s="1028"/>
      <c r="BFK161" s="1028"/>
      <c r="BFL161" s="1028"/>
      <c r="BFM161" s="1028"/>
      <c r="BFN161" s="1028"/>
      <c r="BFO161" s="1028"/>
      <c r="BFP161" s="1028"/>
      <c r="BFQ161" s="1028"/>
      <c r="BFR161" s="1028"/>
      <c r="BFS161" s="1028"/>
      <c r="BFT161" s="1028"/>
      <c r="BFU161" s="1028"/>
      <c r="BFV161" s="1028"/>
      <c r="BFW161" s="1028"/>
      <c r="BFX161" s="1028"/>
      <c r="BFY161" s="1028"/>
      <c r="BFZ161" s="1028"/>
      <c r="BGA161" s="1028"/>
      <c r="BGB161" s="1028"/>
      <c r="BGC161" s="1028"/>
      <c r="BGD161" s="1028"/>
      <c r="BGE161" s="1028"/>
      <c r="BGF161" s="1028"/>
      <c r="BGG161" s="1028"/>
      <c r="BGH161" s="1028"/>
      <c r="BGI161" s="1028"/>
      <c r="BGJ161" s="1028"/>
      <c r="BGK161" s="1028"/>
      <c r="BGL161" s="1028"/>
      <c r="BGM161" s="1028"/>
      <c r="BGN161" s="1028"/>
      <c r="BGO161" s="1028"/>
      <c r="BGP161" s="1028"/>
      <c r="BGQ161" s="1028"/>
      <c r="BGR161" s="1028"/>
      <c r="BGS161" s="1028"/>
      <c r="BGT161" s="1028"/>
      <c r="BGU161" s="1028"/>
      <c r="BGV161" s="1028"/>
      <c r="BGW161" s="1028"/>
      <c r="BGX161" s="1028"/>
      <c r="BGY161" s="1028"/>
      <c r="BGZ161" s="1028"/>
      <c r="BHA161" s="1028"/>
      <c r="BHB161" s="1028"/>
      <c r="BHC161" s="1028"/>
      <c r="BHD161" s="1028"/>
      <c r="BHE161" s="1028"/>
      <c r="BHF161" s="1028"/>
      <c r="BHG161" s="1028"/>
      <c r="BHH161" s="1028"/>
      <c r="BHI161" s="1028"/>
      <c r="BHJ161" s="1028"/>
      <c r="BHK161" s="1028"/>
      <c r="BHL161" s="1028"/>
      <c r="BHM161" s="1028"/>
      <c r="BHN161" s="1028"/>
      <c r="BHO161" s="1028"/>
      <c r="BHP161" s="1028"/>
      <c r="BHQ161" s="1028"/>
      <c r="BHR161" s="1028"/>
      <c r="BHS161" s="1028"/>
      <c r="BHT161" s="1028"/>
      <c r="BHU161" s="1028"/>
      <c r="BHV161" s="1028"/>
      <c r="BHW161" s="1028"/>
      <c r="BHX161" s="1028"/>
      <c r="BHY161" s="1028"/>
      <c r="BHZ161" s="1028"/>
      <c r="BIA161" s="1028"/>
      <c r="BIB161" s="1028"/>
      <c r="BIC161" s="1028"/>
      <c r="BID161" s="1028"/>
      <c r="BIE161" s="1028"/>
      <c r="BIF161" s="1028"/>
      <c r="BIG161" s="1028"/>
      <c r="BIH161" s="1028"/>
      <c r="BII161" s="1028"/>
      <c r="BIJ161" s="1028"/>
      <c r="BIK161" s="1028"/>
      <c r="BIL161" s="1028"/>
      <c r="BIM161" s="1028"/>
      <c r="BIN161" s="1028"/>
      <c r="BIO161" s="1028"/>
      <c r="BIP161" s="1028"/>
      <c r="BIQ161" s="1028"/>
      <c r="BIR161" s="1028"/>
      <c r="BIS161" s="1028"/>
      <c r="BIT161" s="1028"/>
      <c r="BIU161" s="1028"/>
      <c r="BIV161" s="1028"/>
      <c r="BIW161" s="1028"/>
      <c r="BIX161" s="1028"/>
      <c r="BIY161" s="1028"/>
      <c r="BIZ161" s="1028"/>
      <c r="BJA161" s="1028"/>
      <c r="BJB161" s="1028"/>
      <c r="BJC161" s="1028"/>
      <c r="BJD161" s="1028"/>
      <c r="BJE161" s="1028"/>
      <c r="BJF161" s="1028"/>
      <c r="BJG161" s="1028"/>
      <c r="BJH161" s="1028"/>
      <c r="BJI161" s="1028"/>
      <c r="BJJ161" s="1028"/>
      <c r="BJK161" s="1028"/>
      <c r="BJL161" s="1028"/>
      <c r="BJM161" s="1028"/>
      <c r="BJN161" s="1028"/>
      <c r="BJO161" s="1028"/>
      <c r="BJP161" s="1028"/>
      <c r="BJQ161" s="1028"/>
      <c r="BJR161" s="1028"/>
      <c r="BJS161" s="1028"/>
      <c r="BJT161" s="1028"/>
      <c r="BJU161" s="1028"/>
      <c r="BJV161" s="1028"/>
      <c r="BJW161" s="1028"/>
      <c r="BJX161" s="1028"/>
      <c r="BJY161" s="1028"/>
      <c r="BJZ161" s="1028"/>
      <c r="BKA161" s="1028"/>
      <c r="BKB161" s="1028"/>
      <c r="BKC161" s="1028"/>
      <c r="BKD161" s="1028"/>
      <c r="BKE161" s="1028"/>
      <c r="BKF161" s="1028"/>
      <c r="BKG161" s="1028"/>
      <c r="BKH161" s="1028"/>
      <c r="BKI161" s="1028"/>
      <c r="BKJ161" s="1028"/>
      <c r="BKK161" s="1028"/>
      <c r="BKL161" s="1028"/>
      <c r="BKM161" s="1028"/>
      <c r="BKN161" s="1028"/>
      <c r="BKO161" s="1028"/>
      <c r="BKP161" s="1028"/>
      <c r="BKQ161" s="1028"/>
      <c r="BKR161" s="1028"/>
      <c r="BKS161" s="1028"/>
      <c r="BKT161" s="1028"/>
      <c r="BKU161" s="1028"/>
      <c r="BKV161" s="1028"/>
      <c r="BKW161" s="1028"/>
      <c r="BKX161" s="1028"/>
      <c r="BKY161" s="1028"/>
      <c r="BKZ161" s="1028"/>
      <c r="BLA161" s="1028"/>
      <c r="BLB161" s="1028"/>
      <c r="BLC161" s="1028"/>
      <c r="BLD161" s="1028"/>
      <c r="BLE161" s="1028"/>
      <c r="BLF161" s="1028"/>
      <c r="BLG161" s="1028"/>
      <c r="BLH161" s="1028"/>
      <c r="BLI161" s="1028"/>
      <c r="BLJ161" s="1028"/>
      <c r="BLK161" s="1028"/>
      <c r="BLL161" s="1028"/>
      <c r="BLM161" s="1028"/>
      <c r="BLN161" s="1028"/>
      <c r="BLO161" s="1028"/>
      <c r="BLP161" s="1028"/>
      <c r="BLQ161" s="1028"/>
      <c r="BLR161" s="1028"/>
      <c r="BLS161" s="1028"/>
      <c r="BLT161" s="1028"/>
      <c r="BLU161" s="1028"/>
      <c r="BLV161" s="1028"/>
      <c r="BLW161" s="1028"/>
      <c r="BLX161" s="1028"/>
      <c r="BLY161" s="1028"/>
      <c r="BLZ161" s="1028"/>
      <c r="BMA161" s="1028"/>
      <c r="BMB161" s="1028"/>
      <c r="BMC161" s="1028"/>
      <c r="BMD161" s="1028"/>
      <c r="BME161" s="1028"/>
      <c r="BMF161" s="1028"/>
      <c r="BMG161" s="1028"/>
      <c r="BMH161" s="1028"/>
      <c r="BMI161" s="1028"/>
      <c r="BMJ161" s="1028"/>
      <c r="BMK161" s="1028"/>
      <c r="BML161" s="1028"/>
      <c r="BMM161" s="1028"/>
      <c r="BMN161" s="1028"/>
      <c r="BMO161" s="1028"/>
      <c r="BMP161" s="1028"/>
      <c r="BMQ161" s="1028"/>
      <c r="BMR161" s="1028"/>
      <c r="BMS161" s="1028"/>
      <c r="BMT161" s="1028"/>
      <c r="BMU161" s="1028"/>
      <c r="BMV161" s="1028"/>
      <c r="BMW161" s="1028"/>
      <c r="BMX161" s="1028"/>
      <c r="BMY161" s="1028"/>
      <c r="BMZ161" s="1028"/>
      <c r="BNA161" s="1028"/>
      <c r="BNB161" s="1028"/>
      <c r="BNC161" s="1028"/>
      <c r="BND161" s="1028"/>
      <c r="BNE161" s="1028"/>
      <c r="BNF161" s="1028"/>
      <c r="BNG161" s="1028"/>
      <c r="BNH161" s="1028"/>
      <c r="BNI161" s="1028"/>
      <c r="BNJ161" s="1028"/>
      <c r="BNK161" s="1028"/>
      <c r="BNL161" s="1028"/>
      <c r="BNM161" s="1028"/>
      <c r="BNN161" s="1028"/>
      <c r="BNO161" s="1028"/>
      <c r="BNP161" s="1028"/>
      <c r="BNQ161" s="1028"/>
      <c r="BNR161" s="1028"/>
      <c r="BNS161" s="1028"/>
      <c r="BNT161" s="1028"/>
      <c r="BNU161" s="1028"/>
      <c r="BNV161" s="1028"/>
      <c r="BNW161" s="1028"/>
      <c r="BNX161" s="1028"/>
      <c r="BNY161" s="1028"/>
      <c r="BNZ161" s="1028"/>
      <c r="BOA161" s="1028"/>
      <c r="BOB161" s="1028"/>
      <c r="BOC161" s="1028"/>
      <c r="BOD161" s="1028"/>
      <c r="BOE161" s="1028"/>
      <c r="BOF161" s="1028"/>
      <c r="BOG161" s="1028"/>
      <c r="BOH161" s="1028"/>
      <c r="BOI161" s="1028"/>
      <c r="BOJ161" s="1028"/>
      <c r="BOK161" s="1028"/>
      <c r="BOL161" s="1028"/>
      <c r="BOM161" s="1028"/>
      <c r="BON161" s="1028"/>
      <c r="BOO161" s="1028"/>
      <c r="BOP161" s="1028"/>
      <c r="BOQ161" s="1028"/>
      <c r="BOR161" s="1028"/>
      <c r="BOS161" s="1028"/>
      <c r="BOT161" s="1028"/>
      <c r="BOU161" s="1028"/>
      <c r="BOV161" s="1028"/>
      <c r="BOW161" s="1028"/>
      <c r="BOX161" s="1028"/>
      <c r="BOY161" s="1028"/>
      <c r="BOZ161" s="1028"/>
      <c r="BPA161" s="1028"/>
      <c r="BPB161" s="1028"/>
      <c r="BPC161" s="1028"/>
      <c r="BPD161" s="1028"/>
      <c r="BPE161" s="1028"/>
      <c r="BPF161" s="1028"/>
      <c r="BPG161" s="1028"/>
      <c r="BPH161" s="1028"/>
      <c r="BPI161" s="1028"/>
      <c r="BPJ161" s="1028"/>
      <c r="BPK161" s="1028"/>
      <c r="BPL161" s="1028"/>
      <c r="BPM161" s="1028"/>
      <c r="BPN161" s="1028"/>
      <c r="BPO161" s="1028"/>
      <c r="BPP161" s="1028"/>
      <c r="BPQ161" s="1028"/>
      <c r="BPR161" s="1028"/>
      <c r="BPS161" s="1028"/>
      <c r="BPT161" s="1028"/>
      <c r="BPU161" s="1028"/>
      <c r="BPV161" s="1028"/>
      <c r="BPW161" s="1028"/>
      <c r="BPX161" s="1028"/>
      <c r="BPY161" s="1028"/>
      <c r="BPZ161" s="1028"/>
      <c r="BQA161" s="1028"/>
      <c r="BQB161" s="1028"/>
      <c r="BQC161" s="1028"/>
      <c r="BQD161" s="1028"/>
      <c r="BQE161" s="1028"/>
      <c r="BQF161" s="1028"/>
      <c r="BQG161" s="1028"/>
      <c r="BQH161" s="1028"/>
      <c r="BQI161" s="1028"/>
      <c r="BQJ161" s="1028"/>
      <c r="BQK161" s="1028"/>
      <c r="BQL161" s="1028"/>
      <c r="BQM161" s="1028"/>
      <c r="BQN161" s="1028"/>
      <c r="BQO161" s="1028"/>
      <c r="BQP161" s="1028"/>
      <c r="BQQ161" s="1028"/>
      <c r="BQR161" s="1028"/>
      <c r="BQS161" s="1028"/>
      <c r="BQT161" s="1028"/>
      <c r="BQU161" s="1028"/>
      <c r="BQV161" s="1028"/>
      <c r="BQW161" s="1028"/>
      <c r="BQX161" s="1028"/>
      <c r="BQY161" s="1028"/>
      <c r="BQZ161" s="1028"/>
      <c r="BRA161" s="1028"/>
      <c r="BRB161" s="1028"/>
      <c r="BRC161" s="1028"/>
      <c r="BRD161" s="1028"/>
      <c r="BRE161" s="1028"/>
      <c r="BRF161" s="1028"/>
      <c r="BRG161" s="1028"/>
      <c r="BRH161" s="1028"/>
      <c r="BRI161" s="1028"/>
      <c r="BRJ161" s="1028"/>
      <c r="BRK161" s="1028"/>
      <c r="BRL161" s="1028"/>
      <c r="BRM161" s="1028"/>
      <c r="BRN161" s="1028"/>
      <c r="BRO161" s="1028"/>
      <c r="BRP161" s="1028"/>
      <c r="BRQ161" s="1028"/>
      <c r="BRR161" s="1028"/>
      <c r="BRS161" s="1028"/>
      <c r="BRT161" s="1028"/>
      <c r="BRU161" s="1028"/>
      <c r="BRV161" s="1028"/>
      <c r="BRW161" s="1028"/>
      <c r="BRX161" s="1028"/>
      <c r="BRY161" s="1028"/>
      <c r="BRZ161" s="1028"/>
      <c r="BSA161" s="1028"/>
      <c r="BSB161" s="1028"/>
      <c r="BSC161" s="1028"/>
      <c r="BSD161" s="1028"/>
      <c r="BSE161" s="1028"/>
      <c r="BSF161" s="1028"/>
      <c r="BSG161" s="1028"/>
      <c r="BSH161" s="1028"/>
      <c r="BSI161" s="1028"/>
      <c r="BSJ161" s="1028"/>
      <c r="BSK161" s="1028"/>
      <c r="BSL161" s="1028"/>
      <c r="BSM161" s="1028"/>
      <c r="BSN161" s="1028"/>
      <c r="BSO161" s="1028"/>
      <c r="BSP161" s="1028"/>
      <c r="BSQ161" s="1028"/>
      <c r="BSR161" s="1028"/>
      <c r="BSS161" s="1028"/>
      <c r="BST161" s="1028"/>
      <c r="BSU161" s="1028"/>
      <c r="BSV161" s="1028"/>
      <c r="BSW161" s="1028"/>
      <c r="BSX161" s="1028"/>
      <c r="BSY161" s="1028"/>
      <c r="BSZ161" s="1028"/>
      <c r="BTA161" s="1028"/>
      <c r="BTB161" s="1028"/>
      <c r="BTC161" s="1028"/>
      <c r="BTD161" s="1028"/>
      <c r="BTE161" s="1028"/>
      <c r="BTF161" s="1028"/>
      <c r="BTG161" s="1028"/>
      <c r="BTH161" s="1028"/>
      <c r="BTI161" s="1028"/>
      <c r="BTJ161" s="1028"/>
      <c r="BTK161" s="1028"/>
      <c r="BTL161" s="1028"/>
      <c r="BTM161" s="1028"/>
      <c r="BTN161" s="1028"/>
      <c r="BTO161" s="1028"/>
      <c r="BTP161" s="1028"/>
      <c r="BTQ161" s="1028"/>
      <c r="BTR161" s="1028"/>
      <c r="BTS161" s="1028"/>
      <c r="BTT161" s="1028"/>
      <c r="BTU161" s="1028"/>
      <c r="BTV161" s="1028"/>
      <c r="BTW161" s="1028"/>
      <c r="BTX161" s="1028"/>
      <c r="BTY161" s="1028"/>
      <c r="BTZ161" s="1028"/>
      <c r="BUA161" s="1028"/>
      <c r="BUB161" s="1028"/>
      <c r="BUC161" s="1028"/>
      <c r="BUD161" s="1028"/>
      <c r="BUE161" s="1028"/>
      <c r="BUF161" s="1028"/>
      <c r="BUG161" s="1028"/>
      <c r="BUH161" s="1028"/>
      <c r="BUI161" s="1028"/>
      <c r="BUJ161" s="1028"/>
      <c r="BUK161" s="1028"/>
      <c r="BUL161" s="1028"/>
      <c r="BUM161" s="1028"/>
      <c r="BUN161" s="1028"/>
      <c r="BUO161" s="1028"/>
      <c r="BUP161" s="1028"/>
      <c r="BUQ161" s="1028"/>
      <c r="BUR161" s="1028"/>
      <c r="BUS161" s="1028"/>
      <c r="BUT161" s="1028"/>
      <c r="BUU161" s="1028"/>
      <c r="BUV161" s="1028"/>
      <c r="BUW161" s="1028"/>
      <c r="BUX161" s="1028"/>
      <c r="BUY161" s="1028"/>
      <c r="BUZ161" s="1028"/>
      <c r="BVA161" s="1028"/>
      <c r="BVB161" s="1028"/>
      <c r="BVC161" s="1028"/>
      <c r="BVD161" s="1028"/>
      <c r="BVE161" s="1028"/>
      <c r="BVF161" s="1028"/>
      <c r="BVG161" s="1028"/>
      <c r="BVH161" s="1028"/>
      <c r="BVI161" s="1028"/>
      <c r="BVJ161" s="1028"/>
      <c r="BVK161" s="1028"/>
      <c r="BVL161" s="1028"/>
      <c r="BVM161" s="1028"/>
      <c r="BVN161" s="1028"/>
      <c r="BVO161" s="1028"/>
      <c r="BVP161" s="1028"/>
      <c r="BVQ161" s="1028"/>
      <c r="BVR161" s="1028"/>
      <c r="BVS161" s="1028"/>
      <c r="BVT161" s="1028"/>
      <c r="BVU161" s="1028"/>
      <c r="BVV161" s="1028"/>
      <c r="BVW161" s="1028"/>
      <c r="BVX161" s="1028"/>
      <c r="BVY161" s="1028"/>
      <c r="BVZ161" s="1028"/>
      <c r="BWA161" s="1028"/>
      <c r="BWB161" s="1028"/>
      <c r="BWC161" s="1028"/>
      <c r="BWD161" s="1028"/>
      <c r="BWE161" s="1028"/>
      <c r="BWF161" s="1028"/>
      <c r="BWG161" s="1028"/>
      <c r="BWH161" s="1028"/>
      <c r="BWI161" s="1028"/>
      <c r="BWJ161" s="1028"/>
      <c r="BWK161" s="1028"/>
      <c r="BWL161" s="1028"/>
      <c r="BWM161" s="1028"/>
      <c r="BWN161" s="1028"/>
      <c r="BWO161" s="1028"/>
      <c r="BWP161" s="1028"/>
      <c r="BWQ161" s="1028"/>
      <c r="BWR161" s="1028"/>
      <c r="BWS161" s="1028"/>
      <c r="BWT161" s="1028"/>
      <c r="BWU161" s="1028"/>
      <c r="BWV161" s="1028"/>
      <c r="BWW161" s="1028"/>
      <c r="BWX161" s="1028"/>
      <c r="BWY161" s="1028"/>
      <c r="BWZ161" s="1028"/>
      <c r="BXA161" s="1028"/>
      <c r="BXB161" s="1028"/>
      <c r="BXC161" s="1028"/>
      <c r="BXD161" s="1028"/>
      <c r="BXE161" s="1028"/>
      <c r="BXF161" s="1028"/>
      <c r="BXG161" s="1028"/>
      <c r="BXH161" s="1028"/>
      <c r="BXI161" s="1028"/>
      <c r="BXJ161" s="1028"/>
      <c r="BXK161" s="1028"/>
      <c r="BXL161" s="1028"/>
      <c r="BXM161" s="1028"/>
      <c r="BXN161" s="1028"/>
      <c r="BXO161" s="1028"/>
      <c r="BXP161" s="1028"/>
      <c r="BXQ161" s="1028"/>
      <c r="BXR161" s="1028"/>
      <c r="BXS161" s="1028"/>
      <c r="BXT161" s="1028"/>
      <c r="BXU161" s="1028"/>
      <c r="BXV161" s="1028"/>
      <c r="BXW161" s="1028"/>
      <c r="BXX161" s="1028"/>
      <c r="BXY161" s="1028"/>
      <c r="BXZ161" s="1028"/>
      <c r="BYA161" s="1028"/>
      <c r="BYB161" s="1028"/>
      <c r="BYC161" s="1028"/>
      <c r="BYD161" s="1028"/>
      <c r="BYE161" s="1028"/>
      <c r="BYF161" s="1028"/>
      <c r="BYG161" s="1028"/>
      <c r="BYH161" s="1028"/>
      <c r="BYI161" s="1028"/>
      <c r="BYJ161" s="1028"/>
      <c r="BYK161" s="1028"/>
      <c r="BYL161" s="1028"/>
      <c r="BYM161" s="1028"/>
      <c r="BYN161" s="1028"/>
      <c r="BYO161" s="1028"/>
      <c r="BYP161" s="1028"/>
      <c r="BYQ161" s="1028"/>
      <c r="BYR161" s="1028"/>
      <c r="BYS161" s="1028"/>
      <c r="BYT161" s="1028"/>
      <c r="BYU161" s="1028"/>
      <c r="BYV161" s="1028"/>
      <c r="BYW161" s="1028"/>
      <c r="BYX161" s="1028"/>
      <c r="BYY161" s="1028"/>
      <c r="BYZ161" s="1028"/>
      <c r="BZA161" s="1028"/>
      <c r="BZB161" s="1028"/>
      <c r="BZC161" s="1028"/>
      <c r="BZD161" s="1028"/>
      <c r="BZE161" s="1028"/>
      <c r="BZF161" s="1028"/>
      <c r="BZG161" s="1028"/>
      <c r="BZH161" s="1028"/>
      <c r="BZI161" s="1028"/>
      <c r="BZJ161" s="1028"/>
      <c r="BZK161" s="1028"/>
      <c r="BZL161" s="1028"/>
      <c r="BZM161" s="1028"/>
      <c r="BZN161" s="1028"/>
      <c r="BZO161" s="1028"/>
      <c r="BZP161" s="1028"/>
      <c r="BZQ161" s="1028"/>
      <c r="BZR161" s="1028"/>
      <c r="BZS161" s="1028"/>
      <c r="BZT161" s="1028"/>
      <c r="BZU161" s="1028"/>
      <c r="BZV161" s="1028"/>
      <c r="BZW161" s="1028"/>
      <c r="BZX161" s="1028"/>
      <c r="BZY161" s="1028"/>
      <c r="BZZ161" s="1028"/>
      <c r="CAA161" s="1028"/>
      <c r="CAB161" s="1028"/>
      <c r="CAC161" s="1028"/>
      <c r="CAD161" s="1028"/>
      <c r="CAE161" s="1028"/>
      <c r="CAF161" s="1028"/>
      <c r="CAG161" s="1028"/>
      <c r="CAH161" s="1028"/>
      <c r="CAI161" s="1028"/>
      <c r="CAJ161" s="1028"/>
      <c r="CAK161" s="1028"/>
      <c r="CAL161" s="1028"/>
      <c r="CAM161" s="1028"/>
      <c r="CAN161" s="1028"/>
      <c r="CAO161" s="1028"/>
      <c r="CAP161" s="1028"/>
      <c r="CAQ161" s="1028"/>
      <c r="CAR161" s="1028"/>
      <c r="CAS161" s="1028"/>
      <c r="CAT161" s="1028"/>
      <c r="CAU161" s="1028"/>
      <c r="CAV161" s="1028"/>
      <c r="CAW161" s="1028"/>
      <c r="CAX161" s="1028"/>
      <c r="CAY161" s="1028"/>
      <c r="CAZ161" s="1028"/>
      <c r="CBA161" s="1028"/>
      <c r="CBB161" s="1028"/>
      <c r="CBC161" s="1028"/>
      <c r="CBD161" s="1028"/>
      <c r="CBE161" s="1028"/>
      <c r="CBF161" s="1028"/>
      <c r="CBG161" s="1028"/>
      <c r="CBH161" s="1028"/>
      <c r="CBI161" s="1028"/>
      <c r="CBJ161" s="1028"/>
      <c r="CBK161" s="1028"/>
      <c r="CBL161" s="1028"/>
      <c r="CBM161" s="1028"/>
      <c r="CBN161" s="1028"/>
      <c r="CBO161" s="1028"/>
      <c r="CBP161" s="1028"/>
      <c r="CBQ161" s="1028"/>
      <c r="CBR161" s="1028"/>
      <c r="CBS161" s="1028"/>
      <c r="CBT161" s="1028"/>
      <c r="CBU161" s="1028"/>
      <c r="CBV161" s="1028"/>
      <c r="CBW161" s="1028"/>
      <c r="CBX161" s="1028"/>
      <c r="CBY161" s="1028"/>
      <c r="CBZ161" s="1028"/>
      <c r="CCA161" s="1028"/>
      <c r="CCB161" s="1028"/>
      <c r="CCC161" s="1028"/>
      <c r="CCD161" s="1028"/>
      <c r="CCE161" s="1028"/>
      <c r="CCF161" s="1028"/>
      <c r="CCG161" s="1028"/>
      <c r="CCH161" s="1028"/>
      <c r="CCI161" s="1028"/>
      <c r="CCJ161" s="1028"/>
      <c r="CCK161" s="1028"/>
      <c r="CCL161" s="1028"/>
      <c r="CCM161" s="1028"/>
      <c r="CCN161" s="1028"/>
      <c r="CCO161" s="1028"/>
      <c r="CCP161" s="1028"/>
      <c r="CCQ161" s="1028"/>
      <c r="CCR161" s="1028"/>
      <c r="CCS161" s="1028"/>
      <c r="CCT161" s="1028"/>
      <c r="CCU161" s="1028"/>
      <c r="CCV161" s="1028"/>
      <c r="CCW161" s="1028"/>
      <c r="CCX161" s="1028"/>
      <c r="CCY161" s="1028"/>
      <c r="CCZ161" s="1028"/>
      <c r="CDA161" s="1028"/>
      <c r="CDB161" s="1028"/>
      <c r="CDC161" s="1028"/>
      <c r="CDD161" s="1028"/>
      <c r="CDE161" s="1028"/>
      <c r="CDF161" s="1028"/>
      <c r="CDG161" s="1028"/>
      <c r="CDH161" s="1028"/>
      <c r="CDI161" s="1028"/>
      <c r="CDJ161" s="1028"/>
      <c r="CDK161" s="1028"/>
      <c r="CDL161" s="1028"/>
      <c r="CDM161" s="1028"/>
      <c r="CDN161" s="1028"/>
      <c r="CDO161" s="1028"/>
      <c r="CDP161" s="1028"/>
      <c r="CDQ161" s="1028"/>
      <c r="CDR161" s="1028"/>
      <c r="CDS161" s="1028"/>
      <c r="CDT161" s="1028"/>
      <c r="CDU161" s="1028"/>
      <c r="CDV161" s="1028"/>
      <c r="CDW161" s="1028"/>
      <c r="CDX161" s="1028"/>
      <c r="CDY161" s="1028"/>
      <c r="CDZ161" s="1028"/>
      <c r="CEA161" s="1028"/>
      <c r="CEB161" s="1028"/>
      <c r="CEC161" s="1028"/>
      <c r="CED161" s="1028"/>
      <c r="CEE161" s="1028"/>
      <c r="CEF161" s="1028"/>
      <c r="CEG161" s="1028"/>
      <c r="CEH161" s="1028"/>
      <c r="CEI161" s="1028"/>
      <c r="CEJ161" s="1028"/>
      <c r="CEK161" s="1028"/>
      <c r="CEL161" s="1028"/>
      <c r="CEM161" s="1028"/>
      <c r="CEN161" s="1028"/>
      <c r="CEO161" s="1028"/>
      <c r="CEP161" s="1028"/>
      <c r="CEQ161" s="1028"/>
      <c r="CER161" s="1028"/>
      <c r="CES161" s="1028"/>
      <c r="CET161" s="1028"/>
      <c r="CEU161" s="1028"/>
      <c r="CEV161" s="1028"/>
      <c r="CEW161" s="1028"/>
      <c r="CEX161" s="1028"/>
      <c r="CEY161" s="1028"/>
      <c r="CEZ161" s="1028"/>
      <c r="CFA161" s="1028"/>
      <c r="CFB161" s="1028"/>
      <c r="CFC161" s="1028"/>
      <c r="CFD161" s="1028"/>
      <c r="CFE161" s="1028"/>
      <c r="CFF161" s="1028"/>
      <c r="CFG161" s="1028"/>
      <c r="CFH161" s="1028"/>
      <c r="CFI161" s="1028"/>
      <c r="CFJ161" s="1028"/>
      <c r="CFK161" s="1028"/>
      <c r="CFL161" s="1028"/>
      <c r="CFM161" s="1028"/>
      <c r="CFN161" s="1028"/>
      <c r="CFO161" s="1028"/>
      <c r="CFP161" s="1028"/>
      <c r="CFQ161" s="1028"/>
      <c r="CFR161" s="1028"/>
      <c r="CFS161" s="1028"/>
      <c r="CFT161" s="1028"/>
      <c r="CFU161" s="1028"/>
      <c r="CFV161" s="1028"/>
      <c r="CFW161" s="1028"/>
      <c r="CFX161" s="1028"/>
      <c r="CFY161" s="1028"/>
      <c r="CFZ161" s="1028"/>
      <c r="CGA161" s="1028"/>
      <c r="CGB161" s="1028"/>
      <c r="CGC161" s="1028"/>
      <c r="CGD161" s="1028"/>
      <c r="CGE161" s="1028"/>
      <c r="CGF161" s="1028"/>
      <c r="CGG161" s="1028"/>
      <c r="CGH161" s="1028"/>
      <c r="CGI161" s="1028"/>
      <c r="CGJ161" s="1028"/>
      <c r="CGK161" s="1028"/>
      <c r="CGL161" s="1028"/>
      <c r="CGM161" s="1028"/>
      <c r="CGN161" s="1028"/>
      <c r="CGO161" s="1028"/>
      <c r="CGP161" s="1028"/>
      <c r="CGQ161" s="1028"/>
      <c r="CGR161" s="1028"/>
      <c r="CGS161" s="1028"/>
      <c r="CGT161" s="1028"/>
      <c r="CGU161" s="1028"/>
      <c r="CGV161" s="1028"/>
      <c r="CGW161" s="1028"/>
      <c r="CGX161" s="1028"/>
      <c r="CGY161" s="1028"/>
      <c r="CGZ161" s="1028"/>
      <c r="CHA161" s="1028"/>
      <c r="CHB161" s="1028"/>
      <c r="CHC161" s="1028"/>
      <c r="CHD161" s="1028"/>
      <c r="CHE161" s="1028"/>
      <c r="CHF161" s="1028"/>
      <c r="CHG161" s="1028"/>
      <c r="CHH161" s="1028"/>
      <c r="CHI161" s="1028"/>
      <c r="CHJ161" s="1028"/>
      <c r="CHK161" s="1028"/>
      <c r="CHL161" s="1028"/>
      <c r="CHM161" s="1028"/>
      <c r="CHN161" s="1028"/>
      <c r="CHO161" s="1028"/>
      <c r="CHP161" s="1028"/>
      <c r="CHQ161" s="1028"/>
      <c r="CHR161" s="1028"/>
      <c r="CHS161" s="1028"/>
      <c r="CHT161" s="1028"/>
      <c r="CHU161" s="1028"/>
      <c r="CHV161" s="1028"/>
      <c r="CHW161" s="1028"/>
      <c r="CHX161" s="1028"/>
      <c r="CHY161" s="1028"/>
      <c r="CHZ161" s="1028"/>
      <c r="CIA161" s="1028"/>
      <c r="CIB161" s="1028"/>
      <c r="CIC161" s="1028"/>
      <c r="CID161" s="1028"/>
      <c r="CIE161" s="1028"/>
      <c r="CIF161" s="1028"/>
      <c r="CIG161" s="1028"/>
      <c r="CIH161" s="1028"/>
      <c r="CII161" s="1028"/>
      <c r="CIJ161" s="1028"/>
      <c r="CIK161" s="1028"/>
      <c r="CIL161" s="1028"/>
      <c r="CIM161" s="1028"/>
      <c r="CIN161" s="1028"/>
      <c r="CIO161" s="1028"/>
      <c r="CIP161" s="1028"/>
      <c r="CIQ161" s="1028"/>
      <c r="CIR161" s="1028"/>
      <c r="CIS161" s="1028"/>
      <c r="CIT161" s="1028"/>
      <c r="CIU161" s="1028"/>
      <c r="CIV161" s="1028"/>
      <c r="CIW161" s="1028"/>
      <c r="CIX161" s="1028"/>
      <c r="CIY161" s="1028"/>
      <c r="CIZ161" s="1028"/>
      <c r="CJA161" s="1028"/>
      <c r="CJB161" s="1028"/>
      <c r="CJC161" s="1028"/>
      <c r="CJD161" s="1028"/>
      <c r="CJE161" s="1028"/>
      <c r="CJF161" s="1028"/>
      <c r="CJG161" s="1028"/>
      <c r="CJH161" s="1028"/>
      <c r="CJI161" s="1028"/>
      <c r="CJJ161" s="1028"/>
      <c r="CJK161" s="1028"/>
      <c r="CJL161" s="1028"/>
      <c r="CJM161" s="1028"/>
      <c r="CJN161" s="1028"/>
      <c r="CJO161" s="1028"/>
      <c r="CJP161" s="1028"/>
      <c r="CJQ161" s="1028"/>
      <c r="CJR161" s="1028"/>
      <c r="CJS161" s="1028"/>
      <c r="CJT161" s="1028"/>
      <c r="CJU161" s="1028"/>
      <c r="CJV161" s="1028"/>
      <c r="CJW161" s="1028"/>
      <c r="CJX161" s="1028"/>
      <c r="CJY161" s="1028"/>
      <c r="CJZ161" s="1028"/>
      <c r="CKA161" s="1028"/>
      <c r="CKB161" s="1028"/>
      <c r="CKC161" s="1028"/>
      <c r="CKD161" s="1028"/>
      <c r="CKE161" s="1028"/>
      <c r="CKF161" s="1028"/>
      <c r="CKG161" s="1028"/>
      <c r="CKH161" s="1028"/>
      <c r="CKI161" s="1028"/>
      <c r="CKJ161" s="1028"/>
      <c r="CKK161" s="1028"/>
      <c r="CKL161" s="1028"/>
      <c r="CKM161" s="1028"/>
      <c r="CKN161" s="1028"/>
      <c r="CKO161" s="1028"/>
      <c r="CKP161" s="1028"/>
      <c r="CKQ161" s="1028"/>
      <c r="CKR161" s="1028"/>
      <c r="CKS161" s="1028"/>
      <c r="CKT161" s="1028"/>
      <c r="CKU161" s="1028"/>
      <c r="CKV161" s="1028"/>
      <c r="CKW161" s="1028"/>
      <c r="CKX161" s="1028"/>
      <c r="CKY161" s="1028"/>
      <c r="CKZ161" s="1028"/>
      <c r="CLA161" s="1028"/>
      <c r="CLB161" s="1028"/>
      <c r="CLC161" s="1028"/>
      <c r="CLD161" s="1028"/>
      <c r="CLE161" s="1028"/>
      <c r="CLF161" s="1028"/>
      <c r="CLG161" s="1028"/>
      <c r="CLH161" s="1028"/>
      <c r="CLI161" s="1028"/>
      <c r="CLJ161" s="1028"/>
      <c r="CLK161" s="1028"/>
      <c r="CLL161" s="1028"/>
      <c r="CLM161" s="1028"/>
      <c r="CLN161" s="1028"/>
      <c r="CLO161" s="1028"/>
      <c r="CLP161" s="1028"/>
      <c r="CLQ161" s="1028"/>
      <c r="CLR161" s="1028"/>
      <c r="CLS161" s="1028"/>
      <c r="CLT161" s="1028"/>
      <c r="CLU161" s="1028"/>
      <c r="CLV161" s="1028"/>
      <c r="CLW161" s="1028"/>
      <c r="CLX161" s="1028"/>
      <c r="CLY161" s="1028"/>
      <c r="CLZ161" s="1028"/>
      <c r="CMA161" s="1028"/>
      <c r="CMB161" s="1028"/>
      <c r="CMC161" s="1028"/>
      <c r="CMD161" s="1028"/>
      <c r="CME161" s="1028"/>
      <c r="CMF161" s="1028"/>
      <c r="CMG161" s="1028"/>
      <c r="CMH161" s="1028"/>
      <c r="CMI161" s="1028"/>
      <c r="CMJ161" s="1028"/>
      <c r="CMK161" s="1028"/>
      <c r="CML161" s="1028"/>
      <c r="CMM161" s="1028"/>
      <c r="CMN161" s="1028"/>
      <c r="CMO161" s="1028"/>
      <c r="CMP161" s="1028"/>
      <c r="CMQ161" s="1028"/>
      <c r="CMR161" s="1028"/>
      <c r="CMS161" s="1028"/>
      <c r="CMT161" s="1028"/>
      <c r="CMU161" s="1028"/>
      <c r="CMV161" s="1028"/>
      <c r="CMW161" s="1028"/>
      <c r="CMX161" s="1028"/>
      <c r="CMY161" s="1028"/>
      <c r="CMZ161" s="1028"/>
      <c r="CNA161" s="1028"/>
      <c r="CNB161" s="1028"/>
      <c r="CNC161" s="1028"/>
      <c r="CND161" s="1028"/>
      <c r="CNE161" s="1028"/>
      <c r="CNF161" s="1028"/>
      <c r="CNG161" s="1028"/>
      <c r="CNH161" s="1028"/>
      <c r="CNI161" s="1028"/>
      <c r="CNJ161" s="1028"/>
      <c r="CNK161" s="1028"/>
      <c r="CNL161" s="1028"/>
      <c r="CNM161" s="1028"/>
      <c r="CNN161" s="1028"/>
      <c r="CNO161" s="1028"/>
      <c r="CNP161" s="1028"/>
      <c r="CNQ161" s="1028"/>
      <c r="CNR161" s="1028"/>
      <c r="CNS161" s="1028"/>
      <c r="CNT161" s="1028"/>
      <c r="CNU161" s="1028"/>
      <c r="CNV161" s="1028"/>
      <c r="CNW161" s="1028"/>
      <c r="CNX161" s="1028"/>
      <c r="CNY161" s="1028"/>
      <c r="CNZ161" s="1028"/>
      <c r="COA161" s="1028"/>
      <c r="COB161" s="1028"/>
      <c r="COC161" s="1028"/>
      <c r="COD161" s="1028"/>
      <c r="COE161" s="1028"/>
      <c r="COF161" s="1028"/>
      <c r="COG161" s="1028"/>
      <c r="COH161" s="1028"/>
      <c r="COI161" s="1028"/>
      <c r="COJ161" s="1028"/>
      <c r="COK161" s="1028"/>
      <c r="COL161" s="1028"/>
      <c r="COM161" s="1028"/>
      <c r="CON161" s="1028"/>
      <c r="COO161" s="1028"/>
      <c r="COP161" s="1028"/>
      <c r="COQ161" s="1028"/>
      <c r="COR161" s="1028"/>
      <c r="COS161" s="1028"/>
      <c r="COT161" s="1028"/>
      <c r="COU161" s="1028"/>
      <c r="COV161" s="1028"/>
      <c r="COW161" s="1028"/>
      <c r="COX161" s="1028"/>
      <c r="COY161" s="1028"/>
      <c r="COZ161" s="1028"/>
      <c r="CPA161" s="1028"/>
      <c r="CPB161" s="1028"/>
      <c r="CPC161" s="1028"/>
      <c r="CPD161" s="1028"/>
      <c r="CPE161" s="1028"/>
      <c r="CPF161" s="1028"/>
      <c r="CPG161" s="1028"/>
      <c r="CPH161" s="1028"/>
      <c r="CPI161" s="1028"/>
      <c r="CPJ161" s="1028"/>
      <c r="CPK161" s="1028"/>
      <c r="CPL161" s="1028"/>
      <c r="CPM161" s="1028"/>
      <c r="CPN161" s="1028"/>
      <c r="CPO161" s="1028"/>
      <c r="CPP161" s="1028"/>
      <c r="CPQ161" s="1028"/>
      <c r="CPR161" s="1028"/>
      <c r="CPS161" s="1028"/>
      <c r="CPT161" s="1028"/>
      <c r="CPU161" s="1028"/>
      <c r="CPV161" s="1028"/>
      <c r="CPW161" s="1028"/>
      <c r="CPX161" s="1028"/>
      <c r="CPY161" s="1028"/>
      <c r="CPZ161" s="1028"/>
      <c r="CQA161" s="1028"/>
      <c r="CQB161" s="1028"/>
      <c r="CQC161" s="1028"/>
      <c r="CQD161" s="1028"/>
      <c r="CQE161" s="1028"/>
      <c r="CQF161" s="1028"/>
      <c r="CQG161" s="1028"/>
      <c r="CQH161" s="1028"/>
      <c r="CQI161" s="1028"/>
      <c r="CQJ161" s="1028"/>
      <c r="CQK161" s="1028"/>
      <c r="CQL161" s="1028"/>
      <c r="CQM161" s="1028"/>
      <c r="CQN161" s="1028"/>
      <c r="CQO161" s="1028"/>
      <c r="CQP161" s="1028"/>
      <c r="CQQ161" s="1028"/>
      <c r="CQR161" s="1028"/>
      <c r="CQS161" s="1028"/>
      <c r="CQT161" s="1028"/>
      <c r="CQU161" s="1028"/>
      <c r="CQV161" s="1028"/>
      <c r="CQW161" s="1028"/>
      <c r="CQX161" s="1028"/>
      <c r="CQY161" s="1028"/>
      <c r="CQZ161" s="1028"/>
      <c r="CRA161" s="1028"/>
      <c r="CRB161" s="1028"/>
      <c r="CRC161" s="1028"/>
      <c r="CRD161" s="1028"/>
      <c r="CRE161" s="1028"/>
      <c r="CRF161" s="1028"/>
      <c r="CRG161" s="1028"/>
      <c r="CRH161" s="1028"/>
      <c r="CRI161" s="1028"/>
      <c r="CRJ161" s="1028"/>
      <c r="CRK161" s="1028"/>
      <c r="CRL161" s="1028"/>
      <c r="CRM161" s="1028"/>
      <c r="CRN161" s="1028"/>
      <c r="CRO161" s="1028"/>
      <c r="CRP161" s="1028"/>
      <c r="CRQ161" s="1028"/>
      <c r="CRR161" s="1028"/>
      <c r="CRS161" s="1028"/>
      <c r="CRT161" s="1028"/>
      <c r="CRU161" s="1028"/>
      <c r="CRV161" s="1028"/>
      <c r="CRW161" s="1028"/>
      <c r="CRX161" s="1028"/>
      <c r="CRY161" s="1028"/>
      <c r="CRZ161" s="1028"/>
      <c r="CSA161" s="1028"/>
      <c r="CSB161" s="1028"/>
      <c r="CSC161" s="1028"/>
      <c r="CSD161" s="1028"/>
      <c r="CSE161" s="1028"/>
      <c r="CSF161" s="1028"/>
      <c r="CSG161" s="1028"/>
      <c r="CSH161" s="1028"/>
      <c r="CSI161" s="1028"/>
      <c r="CSJ161" s="1028"/>
      <c r="CSK161" s="1028"/>
      <c r="CSL161" s="1028"/>
      <c r="CSM161" s="1028"/>
      <c r="CSN161" s="1028"/>
      <c r="CSO161" s="1028"/>
      <c r="CSP161" s="1028"/>
      <c r="CSQ161" s="1028"/>
      <c r="CSR161" s="1028"/>
      <c r="CSS161" s="1028"/>
      <c r="CST161" s="1028"/>
      <c r="CSU161" s="1028"/>
      <c r="CSV161" s="1028"/>
      <c r="CSW161" s="1028"/>
      <c r="CSX161" s="1028"/>
      <c r="CSY161" s="1028"/>
      <c r="CSZ161" s="1028"/>
      <c r="CTA161" s="1028"/>
      <c r="CTB161" s="1028"/>
      <c r="CTC161" s="1028"/>
      <c r="CTD161" s="1028"/>
    </row>
    <row r="162" spans="1:2552" x14ac:dyDescent="0.2">
      <c r="B162" s="1030" t="s">
        <v>690</v>
      </c>
      <c r="C162" s="1031"/>
      <c r="D162" s="1031" t="s">
        <v>2339</v>
      </c>
      <c r="E162" s="987" t="s">
        <v>5</v>
      </c>
      <c r="F162" s="987" t="s">
        <v>689</v>
      </c>
      <c r="G162" s="987">
        <v>15.356135999999999</v>
      </c>
      <c r="H162" s="977">
        <v>105.83208399999999</v>
      </c>
      <c r="I162" s="977" t="s">
        <v>2967</v>
      </c>
      <c r="J162" s="977" t="s">
        <v>2991</v>
      </c>
      <c r="K162" s="987" t="s">
        <v>11</v>
      </c>
      <c r="L162" s="987" t="s">
        <v>3</v>
      </c>
      <c r="M162" s="988">
        <v>1970</v>
      </c>
      <c r="N162" s="1033">
        <v>5</v>
      </c>
      <c r="O162" s="987">
        <v>23.5</v>
      </c>
      <c r="P162" s="987" t="s">
        <v>0</v>
      </c>
      <c r="Q162" s="990">
        <v>3.7</v>
      </c>
      <c r="R162" s="990">
        <v>435</v>
      </c>
      <c r="S162" s="987"/>
      <c r="T162" s="987">
        <v>0.55000000000000004</v>
      </c>
      <c r="U162" s="987"/>
      <c r="V162" s="987">
        <v>0</v>
      </c>
      <c r="W162" s="987"/>
      <c r="X162" s="987">
        <v>100</v>
      </c>
      <c r="Y162" s="987">
        <v>0</v>
      </c>
      <c r="Z162" s="987">
        <v>0</v>
      </c>
      <c r="AA162" s="991">
        <v>0</v>
      </c>
      <c r="AB162" s="987">
        <v>0</v>
      </c>
      <c r="AC162" s="987">
        <v>0</v>
      </c>
      <c r="AD162" s="991">
        <v>0</v>
      </c>
      <c r="AE162" s="992"/>
      <c r="AF162" s="992" t="s">
        <v>688</v>
      </c>
      <c r="AG162" s="992"/>
      <c r="AH162" s="993" t="s">
        <v>682</v>
      </c>
      <c r="AI162" s="994" t="s">
        <v>1710</v>
      </c>
    </row>
    <row r="163" spans="1:2552" x14ac:dyDescent="0.2">
      <c r="B163" s="1030" t="s">
        <v>686</v>
      </c>
      <c r="C163" s="1031"/>
      <c r="D163" s="1031" t="s">
        <v>2339</v>
      </c>
      <c r="E163" s="987" t="s">
        <v>5</v>
      </c>
      <c r="F163" s="987" t="s">
        <v>685</v>
      </c>
      <c r="G163" s="987">
        <v>15.491744000000001</v>
      </c>
      <c r="H163" s="977">
        <v>106.278621</v>
      </c>
      <c r="I163" s="977" t="s">
        <v>2996</v>
      </c>
      <c r="J163" s="977" t="s">
        <v>2998</v>
      </c>
      <c r="K163" s="987" t="s">
        <v>11</v>
      </c>
      <c r="L163" s="987" t="s">
        <v>3</v>
      </c>
      <c r="M163" s="988">
        <v>1994</v>
      </c>
      <c r="N163" s="989">
        <v>45</v>
      </c>
      <c r="O163" s="987">
        <v>154.30000000000001</v>
      </c>
      <c r="P163" s="987" t="s">
        <v>0</v>
      </c>
      <c r="Q163" s="990">
        <v>18</v>
      </c>
      <c r="R163" s="990">
        <v>124</v>
      </c>
      <c r="S163" s="987" t="s">
        <v>1046</v>
      </c>
      <c r="T163" s="987"/>
      <c r="U163" s="987"/>
      <c r="V163" s="987"/>
      <c r="W163" s="987"/>
      <c r="X163" s="987">
        <v>100</v>
      </c>
      <c r="Y163" s="987">
        <v>0</v>
      </c>
      <c r="Z163" s="987">
        <v>0</v>
      </c>
      <c r="AA163" s="991">
        <v>0</v>
      </c>
      <c r="AB163" s="987">
        <v>0</v>
      </c>
      <c r="AC163" s="987">
        <v>0</v>
      </c>
      <c r="AD163" s="991">
        <v>0</v>
      </c>
      <c r="AE163" s="992"/>
      <c r="AF163" s="992"/>
      <c r="AG163" s="992"/>
      <c r="AH163" s="993" t="s">
        <v>682</v>
      </c>
      <c r="AI163" s="994" t="s">
        <v>2195</v>
      </c>
    </row>
    <row r="164" spans="1:2552" x14ac:dyDescent="0.2">
      <c r="B164" s="1030" t="s">
        <v>684</v>
      </c>
      <c r="C164" s="1031"/>
      <c r="D164" s="1031" t="s">
        <v>2339</v>
      </c>
      <c r="E164" s="987" t="s">
        <v>5</v>
      </c>
      <c r="F164" s="987" t="s">
        <v>683</v>
      </c>
      <c r="G164" s="987">
        <v>15.403775</v>
      </c>
      <c r="H164" s="977">
        <v>106.280332</v>
      </c>
      <c r="I164" s="977" t="s">
        <v>2996</v>
      </c>
      <c r="J164" s="977" t="s">
        <v>2998</v>
      </c>
      <c r="K164" s="1025" t="s">
        <v>11</v>
      </c>
      <c r="L164" s="1025" t="s">
        <v>3</v>
      </c>
      <c r="M164" s="988">
        <v>2009</v>
      </c>
      <c r="N164" s="989">
        <v>76</v>
      </c>
      <c r="O164" s="987">
        <v>309</v>
      </c>
      <c r="P164" s="987" t="s">
        <v>0</v>
      </c>
      <c r="Q164" s="990">
        <v>26</v>
      </c>
      <c r="R164" s="990">
        <v>144</v>
      </c>
      <c r="S164" s="987"/>
      <c r="T164" s="987"/>
      <c r="U164" s="987"/>
      <c r="V164" s="987">
        <v>135</v>
      </c>
      <c r="W164" s="987"/>
      <c r="X164" s="987">
        <v>94</v>
      </c>
      <c r="Y164" s="987">
        <v>0</v>
      </c>
      <c r="Z164" s="987">
        <v>6</v>
      </c>
      <c r="AA164" s="991">
        <v>0</v>
      </c>
      <c r="AB164" s="987">
        <v>0</v>
      </c>
      <c r="AC164" s="987">
        <v>0</v>
      </c>
      <c r="AD164" s="991">
        <v>0</v>
      </c>
      <c r="AE164" s="1025"/>
      <c r="AF164" s="1025" t="s">
        <v>2909</v>
      </c>
      <c r="AG164" s="1096"/>
      <c r="AH164" s="993" t="s">
        <v>682</v>
      </c>
      <c r="AI164" s="994" t="s">
        <v>1710</v>
      </c>
    </row>
    <row r="165" spans="1:2552" x14ac:dyDescent="0.2">
      <c r="B165" s="985" t="s">
        <v>681</v>
      </c>
      <c r="C165" s="986"/>
      <c r="D165" s="1031" t="s">
        <v>2339</v>
      </c>
      <c r="E165" s="987" t="s">
        <v>5</v>
      </c>
      <c r="F165" s="987" t="s">
        <v>680</v>
      </c>
      <c r="G165" s="987">
        <v>15.342112999999999</v>
      </c>
      <c r="H165" s="977">
        <v>106.31115</v>
      </c>
      <c r="I165" s="977" t="s">
        <v>2967</v>
      </c>
      <c r="J165" s="977" t="s">
        <v>2975</v>
      </c>
      <c r="K165" s="987" t="s">
        <v>11</v>
      </c>
      <c r="L165" s="987" t="s">
        <v>10</v>
      </c>
      <c r="M165" s="988">
        <v>2017</v>
      </c>
      <c r="N165" s="989">
        <v>23</v>
      </c>
      <c r="O165" s="987">
        <v>80</v>
      </c>
      <c r="P165" s="987" t="s">
        <v>0</v>
      </c>
      <c r="Q165" s="987">
        <v>11</v>
      </c>
      <c r="R165" s="987"/>
      <c r="S165" s="987"/>
      <c r="T165" s="987">
        <v>1.3</v>
      </c>
      <c r="U165" s="987"/>
      <c r="V165" s="987">
        <v>50</v>
      </c>
      <c r="W165" s="987"/>
      <c r="X165" s="987">
        <v>100</v>
      </c>
      <c r="Y165" s="987">
        <v>0</v>
      </c>
      <c r="Z165" s="987">
        <v>0</v>
      </c>
      <c r="AA165" s="991">
        <v>0</v>
      </c>
      <c r="AB165" s="987">
        <v>0</v>
      </c>
      <c r="AC165" s="987">
        <v>0</v>
      </c>
      <c r="AD165" s="991">
        <v>0</v>
      </c>
      <c r="AE165" s="1025" t="s">
        <v>732</v>
      </c>
      <c r="AF165" s="1025" t="s">
        <v>2909</v>
      </c>
      <c r="AG165" s="1096"/>
      <c r="AH165" s="993"/>
      <c r="AI165" s="994" t="s">
        <v>1710</v>
      </c>
    </row>
    <row r="166" spans="1:2552" ht="15" thickBot="1" x14ac:dyDescent="0.25">
      <c r="B166" s="1186" t="s">
        <v>6</v>
      </c>
      <c r="C166" s="1187"/>
      <c r="D166" s="1187" t="s">
        <v>2340</v>
      </c>
      <c r="E166" s="1188" t="s">
        <v>5</v>
      </c>
      <c r="F166" s="1188"/>
      <c r="G166" s="1188">
        <v>18.116085999999999</v>
      </c>
      <c r="H166" s="1188">
        <v>102.600441</v>
      </c>
      <c r="I166" s="1188" t="s">
        <v>3010</v>
      </c>
      <c r="J166" s="1188" t="s">
        <v>3011</v>
      </c>
      <c r="K166" s="987" t="s">
        <v>11</v>
      </c>
      <c r="L166" s="987" t="s">
        <v>3</v>
      </c>
      <c r="M166" s="1189"/>
      <c r="N166" s="1190" t="s">
        <v>0</v>
      </c>
      <c r="O166" s="1188" t="s">
        <v>0</v>
      </c>
      <c r="P166" s="1188"/>
      <c r="Q166" s="1188"/>
      <c r="R166" s="1188"/>
      <c r="S166" s="1188"/>
      <c r="T166" s="1188"/>
      <c r="U166" s="1188"/>
      <c r="V166" s="1188"/>
      <c r="W166" s="1188"/>
      <c r="X166" s="1188" t="s">
        <v>0</v>
      </c>
      <c r="Y166" s="1188" t="s">
        <v>0</v>
      </c>
      <c r="Z166" s="1188" t="s">
        <v>0</v>
      </c>
      <c r="AA166" s="1191" t="s">
        <v>0</v>
      </c>
      <c r="AB166" s="1188" t="s">
        <v>0</v>
      </c>
      <c r="AC166" s="1188" t="s">
        <v>0</v>
      </c>
      <c r="AD166" s="1191" t="s">
        <v>0</v>
      </c>
      <c r="AE166" s="1192"/>
      <c r="AF166" s="1192"/>
      <c r="AG166" s="1192"/>
      <c r="AH166" s="1193"/>
      <c r="AI166" s="1194" t="s">
        <v>1710</v>
      </c>
    </row>
    <row r="167" spans="1:2552" ht="16" thickBot="1" x14ac:dyDescent="0.25">
      <c r="B167" s="1195" t="s">
        <v>2070</v>
      </c>
      <c r="C167" s="1196"/>
      <c r="D167" s="1196"/>
      <c r="E167" s="1196"/>
      <c r="F167" s="1196"/>
      <c r="G167" s="1196"/>
      <c r="H167" s="1196"/>
      <c r="I167" s="1196"/>
      <c r="J167" s="1196"/>
      <c r="K167" s="1196"/>
      <c r="L167" s="1196"/>
      <c r="M167" s="1196"/>
      <c r="N167" s="1196"/>
      <c r="O167" s="1196"/>
      <c r="P167" s="1196"/>
      <c r="Q167" s="1196"/>
      <c r="R167" s="1196"/>
      <c r="S167" s="1196"/>
      <c r="T167" s="1196"/>
      <c r="U167" s="1196"/>
      <c r="V167" s="1196"/>
      <c r="W167" s="1196"/>
      <c r="X167" s="1196"/>
      <c r="Y167" s="1196"/>
      <c r="Z167" s="1196"/>
      <c r="AA167" s="1196"/>
      <c r="AB167" s="1196"/>
      <c r="AC167" s="1196"/>
      <c r="AD167" s="1196"/>
      <c r="AE167" s="1196"/>
      <c r="AF167" s="1196"/>
      <c r="AG167" s="1196"/>
      <c r="AH167" s="1196"/>
      <c r="AI167" s="1197"/>
    </row>
    <row r="168" spans="1:2552" x14ac:dyDescent="0.2">
      <c r="B168" s="1198" t="s">
        <v>2011</v>
      </c>
      <c r="C168" s="1199"/>
      <c r="D168" s="1199" t="s">
        <v>2114</v>
      </c>
      <c r="E168" s="1200" t="s">
        <v>1760</v>
      </c>
      <c r="F168" s="1200" t="s">
        <v>1077</v>
      </c>
      <c r="G168" s="1200">
        <v>20.534383999999999</v>
      </c>
      <c r="H168" s="1201">
        <v>104.388437</v>
      </c>
      <c r="I168" s="1201" t="s">
        <v>2938</v>
      </c>
      <c r="J168" s="1201" t="s">
        <v>2933</v>
      </c>
      <c r="K168" s="1200" t="s">
        <v>11</v>
      </c>
      <c r="L168" s="1200" t="s">
        <v>431</v>
      </c>
      <c r="M168" s="1202"/>
      <c r="N168" s="1203">
        <v>23</v>
      </c>
      <c r="O168" s="1200">
        <v>65.7</v>
      </c>
      <c r="P168" s="1200" t="s">
        <v>0</v>
      </c>
      <c r="Q168" s="1200"/>
      <c r="R168" s="1200"/>
      <c r="S168" s="1200"/>
      <c r="T168" s="1200"/>
      <c r="U168" s="1200"/>
      <c r="V168" s="1200"/>
      <c r="W168" s="1200"/>
      <c r="X168" s="1200"/>
      <c r="Y168" s="1200"/>
      <c r="Z168" s="1200"/>
      <c r="AA168" s="1204"/>
      <c r="AB168" s="1200"/>
      <c r="AC168" s="1200"/>
      <c r="AD168" s="1204"/>
      <c r="AE168" s="1205"/>
      <c r="AF168" s="1205"/>
      <c r="AG168" s="1205"/>
      <c r="AH168" s="1206" t="s">
        <v>3065</v>
      </c>
      <c r="AI168" s="1207" t="s">
        <v>2012</v>
      </c>
    </row>
    <row r="169" spans="1:2552" x14ac:dyDescent="0.2">
      <c r="B169" s="1198" t="s">
        <v>2000</v>
      </c>
      <c r="C169" s="1199"/>
      <c r="D169" s="1199" t="s">
        <v>2114</v>
      </c>
      <c r="E169" s="1200" t="s">
        <v>1760</v>
      </c>
      <c r="F169" s="1200" t="s">
        <v>1077</v>
      </c>
      <c r="G169" s="1200">
        <v>20.549257999999998</v>
      </c>
      <c r="H169" s="1201">
        <v>104.46420000000001</v>
      </c>
      <c r="I169" s="1201" t="s">
        <v>2938</v>
      </c>
      <c r="J169" s="1201" t="s">
        <v>2933</v>
      </c>
      <c r="K169" s="1200" t="s">
        <v>11</v>
      </c>
      <c r="L169" s="1200" t="s">
        <v>10</v>
      </c>
      <c r="M169" s="1202"/>
      <c r="N169" s="1203">
        <v>44</v>
      </c>
      <c r="O169" s="1200"/>
      <c r="P169" s="1200" t="s">
        <v>0</v>
      </c>
      <c r="Q169" s="1200"/>
      <c r="R169" s="1200"/>
      <c r="S169" s="1200"/>
      <c r="T169" s="1200"/>
      <c r="U169" s="1208"/>
      <c r="V169" s="1209"/>
      <c r="W169" s="1200"/>
      <c r="X169" s="1200"/>
      <c r="Y169" s="1200"/>
      <c r="Z169" s="1200"/>
      <c r="AA169" s="1204"/>
      <c r="AB169" s="1200"/>
      <c r="AC169" s="1200"/>
      <c r="AD169" s="1204"/>
      <c r="AE169" s="1205"/>
      <c r="AF169" s="1205"/>
      <c r="AG169" s="1205"/>
      <c r="AH169" s="1206" t="s">
        <v>3065</v>
      </c>
      <c r="AI169" s="1207" t="s">
        <v>2005</v>
      </c>
    </row>
    <row r="170" spans="1:2552" x14ac:dyDescent="0.2">
      <c r="A170" s="1210"/>
      <c r="B170" s="1198" t="s">
        <v>2001</v>
      </c>
      <c r="C170" s="1199"/>
      <c r="D170" s="1199" t="s">
        <v>2114</v>
      </c>
      <c r="E170" s="1200" t="s">
        <v>1760</v>
      </c>
      <c r="F170" s="1200" t="s">
        <v>1077</v>
      </c>
      <c r="G170" s="1200">
        <v>20.682034999999999</v>
      </c>
      <c r="H170" s="1201">
        <v>104.388395</v>
      </c>
      <c r="I170" s="1201" t="s">
        <v>2938</v>
      </c>
      <c r="J170" s="1201" t="s">
        <v>2933</v>
      </c>
      <c r="K170" s="1200" t="s">
        <v>11</v>
      </c>
      <c r="L170" s="1200" t="s">
        <v>10</v>
      </c>
      <c r="M170" s="1202"/>
      <c r="N170" s="1203">
        <v>30</v>
      </c>
      <c r="O170" s="1200"/>
      <c r="P170" s="1200" t="s">
        <v>0</v>
      </c>
      <c r="Q170" s="1200"/>
      <c r="R170" s="1200"/>
      <c r="S170" s="1200"/>
      <c r="T170" s="1200"/>
      <c r="U170" s="1208"/>
      <c r="V170" s="1209"/>
      <c r="W170" s="1200"/>
      <c r="X170" s="1200"/>
      <c r="Y170" s="1200"/>
      <c r="Z170" s="1200"/>
      <c r="AA170" s="1204"/>
      <c r="AB170" s="1200"/>
      <c r="AC170" s="1200"/>
      <c r="AD170" s="1204"/>
      <c r="AE170" s="1205"/>
      <c r="AF170" s="1205"/>
      <c r="AG170" s="1205"/>
      <c r="AH170" s="1206"/>
      <c r="AI170" s="1207" t="s">
        <v>2006</v>
      </c>
    </row>
    <row r="171" spans="1:2552" x14ac:dyDescent="0.2">
      <c r="B171" s="1198" t="s">
        <v>2002</v>
      </c>
      <c r="C171" s="1199"/>
      <c r="D171" s="1199" t="s">
        <v>2114</v>
      </c>
      <c r="E171" s="1200" t="s">
        <v>1760</v>
      </c>
      <c r="F171" s="1200" t="s">
        <v>1077</v>
      </c>
      <c r="G171" s="1200">
        <v>20.761571</v>
      </c>
      <c r="H171" s="1201">
        <v>104.282466</v>
      </c>
      <c r="I171" s="1201" t="s">
        <v>2938</v>
      </c>
      <c r="J171" s="1201" t="s">
        <v>2934</v>
      </c>
      <c r="K171" s="1200" t="s">
        <v>11</v>
      </c>
      <c r="L171" s="1200" t="s">
        <v>10</v>
      </c>
      <c r="M171" s="1202"/>
      <c r="N171" s="1203">
        <v>18</v>
      </c>
      <c r="O171" s="1200"/>
      <c r="P171" s="1200" t="s">
        <v>0</v>
      </c>
      <c r="Q171" s="1200"/>
      <c r="R171" s="1200"/>
      <c r="S171" s="1200"/>
      <c r="T171" s="1200"/>
      <c r="U171" s="1208"/>
      <c r="V171" s="1209"/>
      <c r="W171" s="1200"/>
      <c r="X171" s="1200"/>
      <c r="Y171" s="1200"/>
      <c r="Z171" s="1200"/>
      <c r="AA171" s="1204"/>
      <c r="AB171" s="1200"/>
      <c r="AC171" s="1200"/>
      <c r="AD171" s="1204"/>
      <c r="AE171" s="1205"/>
      <c r="AF171" s="1205"/>
      <c r="AG171" s="1205"/>
      <c r="AH171" s="1206"/>
      <c r="AI171" s="1207" t="s">
        <v>2007</v>
      </c>
    </row>
    <row r="172" spans="1:2552" x14ac:dyDescent="0.2">
      <c r="B172" s="1211" t="s">
        <v>2941</v>
      </c>
      <c r="C172" s="1212"/>
      <c r="D172" s="1212" t="s">
        <v>1760</v>
      </c>
      <c r="E172" s="1213" t="s">
        <v>1760</v>
      </c>
      <c r="F172" s="1213" t="s">
        <v>2927</v>
      </c>
      <c r="G172" s="1213">
        <v>20.346323000000002</v>
      </c>
      <c r="H172" s="1214">
        <v>104.381276</v>
      </c>
      <c r="I172" s="1201" t="s">
        <v>2938</v>
      </c>
      <c r="J172" s="1214" t="s">
        <v>2932</v>
      </c>
      <c r="K172" s="1213" t="s">
        <v>11</v>
      </c>
      <c r="L172" s="1213" t="s">
        <v>3</v>
      </c>
      <c r="M172" s="1215">
        <v>2019</v>
      </c>
      <c r="N172" s="1033">
        <v>9.1359999999999992</v>
      </c>
      <c r="O172" s="1213">
        <v>32.5</v>
      </c>
      <c r="P172" s="1213" t="s">
        <v>0</v>
      </c>
      <c r="Q172" s="1213">
        <v>18</v>
      </c>
      <c r="R172" s="1213">
        <v>7</v>
      </c>
      <c r="S172" s="1213"/>
      <c r="T172" s="1213">
        <v>0.03</v>
      </c>
      <c r="U172" s="1213"/>
      <c r="V172" s="1213">
        <v>18</v>
      </c>
      <c r="W172" s="1213">
        <v>25</v>
      </c>
      <c r="X172" s="1213">
        <v>100</v>
      </c>
      <c r="Y172" s="1213">
        <v>0</v>
      </c>
      <c r="Z172" s="1213">
        <v>0</v>
      </c>
      <c r="AA172" s="1217">
        <v>0</v>
      </c>
      <c r="AB172" s="1213">
        <v>0</v>
      </c>
      <c r="AC172" s="1213">
        <v>0</v>
      </c>
      <c r="AD172" s="1217">
        <v>0</v>
      </c>
      <c r="AE172" s="1218" t="s">
        <v>2942</v>
      </c>
      <c r="AF172" s="1218"/>
      <c r="AG172" s="1218"/>
      <c r="AH172" s="1219" t="s">
        <v>3165</v>
      </c>
      <c r="AI172" s="1220" t="s">
        <v>2943</v>
      </c>
    </row>
    <row r="173" spans="1:2552" x14ac:dyDescent="0.2">
      <c r="B173" s="1211" t="s">
        <v>3183</v>
      </c>
      <c r="C173" s="1212"/>
      <c r="D173" s="1212" t="s">
        <v>1760</v>
      </c>
      <c r="E173" s="1213" t="s">
        <v>1760</v>
      </c>
      <c r="F173" s="1213" t="s">
        <v>1397</v>
      </c>
      <c r="G173" s="1213">
        <v>19.214231999999999</v>
      </c>
      <c r="H173" s="1214">
        <v>103.850979</v>
      </c>
      <c r="I173" s="1201" t="s">
        <v>2937</v>
      </c>
      <c r="J173" s="1214"/>
      <c r="K173" s="1213" t="s">
        <v>11</v>
      </c>
      <c r="L173" s="1213" t="s">
        <v>10</v>
      </c>
      <c r="M173" s="1215">
        <v>2024</v>
      </c>
      <c r="N173" s="1216">
        <v>60</v>
      </c>
      <c r="O173" s="1213"/>
      <c r="P173" s="1213"/>
      <c r="Q173" s="1213">
        <v>18</v>
      </c>
      <c r="R173" s="1213">
        <v>91</v>
      </c>
      <c r="S173" s="1213"/>
      <c r="T173" s="1213"/>
      <c r="U173" s="1213"/>
      <c r="V173" s="1213"/>
      <c r="W173" s="1213"/>
      <c r="X173" s="1213"/>
      <c r="Y173" s="1213"/>
      <c r="Z173" s="1213"/>
      <c r="AA173" s="1217"/>
      <c r="AB173" s="1213"/>
      <c r="AC173" s="1213"/>
      <c r="AD173" s="1217"/>
      <c r="AE173" s="1218"/>
      <c r="AF173" s="1218"/>
      <c r="AG173" s="1218"/>
      <c r="AH173" s="1219" t="s">
        <v>3186</v>
      </c>
      <c r="AI173" s="1220" t="s">
        <v>3185</v>
      </c>
    </row>
    <row r="174" spans="1:2552" x14ac:dyDescent="0.2">
      <c r="B174" s="1198" t="s">
        <v>2018</v>
      </c>
      <c r="C174" s="1199"/>
      <c r="D174" s="1199" t="s">
        <v>2076</v>
      </c>
      <c r="E174" s="1200" t="s">
        <v>1760</v>
      </c>
      <c r="F174" s="1200" t="s">
        <v>1397</v>
      </c>
      <c r="G174" s="1200">
        <v>19.042052999999999</v>
      </c>
      <c r="H174" s="1201">
        <v>104.00036900000001</v>
      </c>
      <c r="I174" s="1201" t="s">
        <v>2937</v>
      </c>
      <c r="J174" s="1201" t="s">
        <v>2940</v>
      </c>
      <c r="K174" s="1200" t="s">
        <v>11</v>
      </c>
      <c r="L174" s="1200" t="s">
        <v>10</v>
      </c>
      <c r="M174" s="1202">
        <v>2024</v>
      </c>
      <c r="N174" s="1203">
        <v>120</v>
      </c>
      <c r="O174" s="1200"/>
      <c r="P174" s="1200" t="s">
        <v>0</v>
      </c>
      <c r="Q174" s="1200"/>
      <c r="R174" s="1200"/>
      <c r="S174" s="1200"/>
      <c r="T174" s="1200"/>
      <c r="U174" s="1208"/>
      <c r="V174" s="1200">
        <v>225</v>
      </c>
      <c r="W174" s="1200">
        <v>27</v>
      </c>
      <c r="X174" s="1200"/>
      <c r="Y174" s="1200"/>
      <c r="Z174" s="1200"/>
      <c r="AA174" s="1204">
        <v>100</v>
      </c>
      <c r="AB174" s="1200"/>
      <c r="AC174" s="1200"/>
      <c r="AD174" s="1204"/>
      <c r="AE174" s="1205" t="s">
        <v>2021</v>
      </c>
      <c r="AF174" s="1205" t="s">
        <v>3184</v>
      </c>
      <c r="AG174" s="1205"/>
      <c r="AH174" s="1206" t="s">
        <v>2020</v>
      </c>
      <c r="AI174" s="1207" t="s">
        <v>2019</v>
      </c>
    </row>
    <row r="175" spans="1:2552" x14ac:dyDescent="0.2">
      <c r="B175" s="1221" t="s">
        <v>679</v>
      </c>
      <c r="C175" s="1222"/>
      <c r="D175" s="1222" t="s">
        <v>1964</v>
      </c>
      <c r="E175" s="1200" t="s">
        <v>1760</v>
      </c>
      <c r="F175" s="1200" t="s">
        <v>676</v>
      </c>
      <c r="G175" s="1200">
        <v>19.708227000000001</v>
      </c>
      <c r="H175" s="1201">
        <v>104.023802</v>
      </c>
      <c r="I175" s="1201" t="s">
        <v>2937</v>
      </c>
      <c r="J175" s="1201" t="s">
        <v>2936</v>
      </c>
      <c r="K175" s="1200" t="s">
        <v>11</v>
      </c>
      <c r="L175" s="1200" t="s">
        <v>10</v>
      </c>
      <c r="M175" s="1202">
        <v>2027</v>
      </c>
      <c r="N175" s="1203">
        <v>124</v>
      </c>
      <c r="O175" s="1200">
        <v>575</v>
      </c>
      <c r="P175" s="1200" t="s">
        <v>0</v>
      </c>
      <c r="Q175" s="1223">
        <v>133</v>
      </c>
      <c r="R175" s="1223">
        <v>520</v>
      </c>
      <c r="S175" s="1200"/>
      <c r="T175" s="1200">
        <v>17</v>
      </c>
      <c r="U175" s="1208"/>
      <c r="V175" s="1200">
        <v>185</v>
      </c>
      <c r="W175" s="1200"/>
      <c r="X175" s="1200">
        <v>100</v>
      </c>
      <c r="Y175" s="1200">
        <v>0</v>
      </c>
      <c r="Z175" s="1200">
        <v>0</v>
      </c>
      <c r="AA175" s="1204">
        <v>0</v>
      </c>
      <c r="AB175" s="1200">
        <v>0</v>
      </c>
      <c r="AC175" s="1200">
        <v>0</v>
      </c>
      <c r="AD175" s="1204">
        <v>0</v>
      </c>
      <c r="AE175" s="1205"/>
      <c r="AF175" s="1205" t="s">
        <v>3262</v>
      </c>
      <c r="AG175" s="1205"/>
      <c r="AH175" s="1206"/>
      <c r="AI175" s="1207" t="s">
        <v>2524</v>
      </c>
    </row>
    <row r="176" spans="1:2552" ht="13" customHeight="1" x14ac:dyDescent="0.2">
      <c r="B176" s="1221" t="s">
        <v>678</v>
      </c>
      <c r="C176" s="1222"/>
      <c r="D176" s="1222" t="s">
        <v>1964</v>
      </c>
      <c r="E176" s="1200" t="s">
        <v>1760</v>
      </c>
      <c r="F176" s="1200" t="s">
        <v>676</v>
      </c>
      <c r="G176" s="1200">
        <v>19.869378000000001</v>
      </c>
      <c r="H176" s="1201">
        <v>103.854389</v>
      </c>
      <c r="I176" s="1201" t="s">
        <v>2938</v>
      </c>
      <c r="J176" s="1201" t="s">
        <v>2939</v>
      </c>
      <c r="K176" s="1200" t="s">
        <v>11</v>
      </c>
      <c r="L176" s="1200" t="s">
        <v>134</v>
      </c>
      <c r="M176" s="1202"/>
      <c r="N176" s="1224"/>
      <c r="O176" s="1200"/>
      <c r="P176" s="1200" t="s">
        <v>0</v>
      </c>
      <c r="Q176" s="1223"/>
      <c r="R176" s="1223"/>
      <c r="S176" s="1200"/>
      <c r="T176" s="1200"/>
      <c r="U176" s="1208"/>
      <c r="V176" s="1200"/>
      <c r="W176" s="1200"/>
      <c r="X176" s="1200">
        <v>100</v>
      </c>
      <c r="Y176" s="1200">
        <v>0</v>
      </c>
      <c r="Z176" s="1200">
        <v>0</v>
      </c>
      <c r="AA176" s="1204">
        <v>0</v>
      </c>
      <c r="AB176" s="1200">
        <v>0</v>
      </c>
      <c r="AC176" s="1200">
        <v>0</v>
      </c>
      <c r="AD176" s="1204">
        <v>0</v>
      </c>
      <c r="AE176" s="1205"/>
      <c r="AF176" s="1205"/>
      <c r="AG176" s="1205"/>
      <c r="AH176" s="1206"/>
      <c r="AI176" s="1207" t="s">
        <v>3261</v>
      </c>
    </row>
    <row r="177" spans="1:2553" x14ac:dyDescent="0.2">
      <c r="B177" s="1221" t="s">
        <v>677</v>
      </c>
      <c r="C177" s="1222"/>
      <c r="D177" s="1222" t="s">
        <v>1964</v>
      </c>
      <c r="E177" s="1200" t="s">
        <v>1760</v>
      </c>
      <c r="F177" s="1200" t="s">
        <v>676</v>
      </c>
      <c r="G177" s="1200">
        <v>20.018273000000001</v>
      </c>
      <c r="H177" s="1201">
        <v>103.81660100000001</v>
      </c>
      <c r="I177" s="1201" t="s">
        <v>2938</v>
      </c>
      <c r="J177" s="1201" t="s">
        <v>2939</v>
      </c>
      <c r="K177" s="1200" t="s">
        <v>11</v>
      </c>
      <c r="L177" s="1200" t="s">
        <v>53</v>
      </c>
      <c r="M177" s="1202">
        <v>2025</v>
      </c>
      <c r="N177" s="1224">
        <v>60</v>
      </c>
      <c r="O177" s="1200">
        <v>250</v>
      </c>
      <c r="P177" s="1200" t="s">
        <v>0</v>
      </c>
      <c r="Q177" s="1223">
        <v>110</v>
      </c>
      <c r="R177" s="1223">
        <v>340</v>
      </c>
      <c r="S177" s="1200"/>
      <c r="T177" s="1200">
        <v>12</v>
      </c>
      <c r="U177" s="1208"/>
      <c r="V177" s="1200">
        <v>140</v>
      </c>
      <c r="W177" s="1200"/>
      <c r="X177" s="1200">
        <v>100</v>
      </c>
      <c r="Y177" s="1200">
        <v>0</v>
      </c>
      <c r="Z177" s="1200">
        <v>0</v>
      </c>
      <c r="AA177" s="1204">
        <v>0</v>
      </c>
      <c r="AB177" s="1200">
        <v>0</v>
      </c>
      <c r="AC177" s="1200">
        <v>0</v>
      </c>
      <c r="AD177" s="1204">
        <v>0</v>
      </c>
      <c r="AE177" s="1205"/>
      <c r="AF177" s="1205" t="s">
        <v>675</v>
      </c>
      <c r="AG177" s="1205"/>
      <c r="AH177" s="1206"/>
      <c r="AI177" s="1207" t="s">
        <v>2524</v>
      </c>
    </row>
    <row r="178" spans="1:2553" s="1029" customFormat="1" ht="12.75" customHeight="1" x14ac:dyDescent="0.2">
      <c r="A178" s="1362"/>
      <c r="B178" s="1225" t="s">
        <v>2009</v>
      </c>
      <c r="C178" s="1226" t="s">
        <v>3061</v>
      </c>
      <c r="D178" s="1226" t="s">
        <v>1964</v>
      </c>
      <c r="E178" s="1227" t="s">
        <v>1760</v>
      </c>
      <c r="F178" s="1226" t="s">
        <v>2010</v>
      </c>
      <c r="G178" s="1226">
        <v>19.977091999999999</v>
      </c>
      <c r="H178" s="1226">
        <v>103.88943500000001</v>
      </c>
      <c r="I178" s="1226" t="s">
        <v>2938</v>
      </c>
      <c r="J178" s="1226" t="s">
        <v>2939</v>
      </c>
      <c r="K178" s="1226" t="s">
        <v>11</v>
      </c>
      <c r="L178" s="1226" t="s">
        <v>3</v>
      </c>
      <c r="M178" s="1226">
        <v>2019</v>
      </c>
      <c r="N178" s="1226">
        <v>32</v>
      </c>
      <c r="O178" s="1226">
        <v>134</v>
      </c>
      <c r="P178" s="1226" t="s">
        <v>0</v>
      </c>
      <c r="Q178" s="1228"/>
      <c r="R178" s="1228"/>
      <c r="S178" s="1229"/>
      <c r="T178" s="1226"/>
      <c r="U178" s="1226"/>
      <c r="V178" s="1226"/>
      <c r="W178" s="1230"/>
      <c r="X178" s="1226"/>
      <c r="Y178" s="1226"/>
      <c r="Z178" s="1226"/>
      <c r="AA178" s="1226"/>
      <c r="AB178" s="1226"/>
      <c r="AC178" s="1226"/>
      <c r="AD178" s="1226"/>
      <c r="AE178" s="1226"/>
      <c r="AF178" s="1226"/>
      <c r="AG178" s="1226"/>
      <c r="AH178" s="1226"/>
      <c r="AI178" s="1231" t="s">
        <v>2008</v>
      </c>
      <c r="AJ178" s="1028"/>
      <c r="AK178" s="1028"/>
      <c r="AL178" s="1028"/>
      <c r="AM178" s="1028"/>
      <c r="AN178" s="1028"/>
      <c r="AO178" s="1028"/>
      <c r="AP178" s="1028"/>
      <c r="AQ178" s="1028"/>
      <c r="AR178" s="1028"/>
      <c r="AS178" s="1028"/>
      <c r="AT178" s="1028"/>
      <c r="AU178" s="1028"/>
      <c r="AV178" s="1028"/>
      <c r="AW178" s="1028"/>
      <c r="AX178" s="1028"/>
      <c r="AY178" s="1028"/>
      <c r="AZ178" s="1028"/>
      <c r="BA178" s="1028"/>
      <c r="BB178" s="1028"/>
      <c r="BC178" s="1028"/>
      <c r="BD178" s="1028"/>
      <c r="BE178" s="1028"/>
      <c r="BF178" s="1028"/>
      <c r="BG178" s="1028"/>
      <c r="BH178" s="1028"/>
      <c r="BI178" s="1028"/>
      <c r="BJ178" s="1028"/>
      <c r="BK178" s="1028"/>
      <c r="BL178" s="1028"/>
      <c r="BM178" s="1028"/>
      <c r="BN178" s="1028"/>
      <c r="BO178" s="1028"/>
      <c r="BP178" s="1028"/>
      <c r="BQ178" s="1028"/>
      <c r="BR178" s="1028"/>
      <c r="BS178" s="1028"/>
      <c r="BT178" s="1028"/>
      <c r="BU178" s="1028"/>
      <c r="BV178" s="1028"/>
      <c r="BW178" s="1028"/>
      <c r="BX178" s="1028"/>
      <c r="BY178" s="1028"/>
      <c r="BZ178" s="1028"/>
      <c r="CA178" s="1028"/>
      <c r="CB178" s="1028"/>
      <c r="CC178" s="1028"/>
      <c r="CD178" s="1028"/>
      <c r="CE178" s="1028"/>
      <c r="CF178" s="1028"/>
      <c r="CG178" s="1028"/>
      <c r="CH178" s="1028"/>
      <c r="CI178" s="1028"/>
      <c r="CJ178" s="1028"/>
      <c r="CK178" s="1028"/>
      <c r="CL178" s="1028"/>
      <c r="CM178" s="1028"/>
      <c r="CN178" s="1028"/>
      <c r="CO178" s="1028"/>
      <c r="CP178" s="1028"/>
      <c r="CQ178" s="1028"/>
      <c r="CR178" s="1028"/>
      <c r="CS178" s="1028"/>
      <c r="CT178" s="1028"/>
      <c r="CU178" s="1028"/>
      <c r="CV178" s="1028"/>
      <c r="CW178" s="1028"/>
      <c r="CX178" s="1028"/>
      <c r="CY178" s="1028"/>
      <c r="CZ178" s="1028"/>
      <c r="DA178" s="1028"/>
      <c r="DB178" s="1028"/>
      <c r="DC178" s="1028"/>
      <c r="DD178" s="1028"/>
      <c r="DE178" s="1028"/>
      <c r="DF178" s="1028"/>
      <c r="DG178" s="1028"/>
      <c r="DH178" s="1028"/>
      <c r="DI178" s="1028"/>
      <c r="DJ178" s="1028"/>
      <c r="DK178" s="1028"/>
      <c r="DL178" s="1028"/>
      <c r="DM178" s="1028"/>
      <c r="DN178" s="1028"/>
      <c r="DO178" s="1028"/>
      <c r="DP178" s="1028"/>
      <c r="DQ178" s="1028"/>
      <c r="DR178" s="1028"/>
      <c r="DS178" s="1028"/>
      <c r="DT178" s="1028"/>
      <c r="DU178" s="1028"/>
      <c r="DV178" s="1028"/>
      <c r="DW178" s="1028"/>
      <c r="DX178" s="1028"/>
      <c r="DY178" s="1028"/>
      <c r="DZ178" s="1028"/>
      <c r="EA178" s="1028"/>
      <c r="EB178" s="1028"/>
      <c r="EC178" s="1028"/>
      <c r="ED178" s="1028"/>
      <c r="EE178" s="1028"/>
      <c r="EF178" s="1028"/>
      <c r="EG178" s="1028"/>
      <c r="EH178" s="1028"/>
      <c r="EI178" s="1028"/>
      <c r="EJ178" s="1028"/>
      <c r="EK178" s="1028"/>
      <c r="EL178" s="1028"/>
      <c r="EM178" s="1028"/>
      <c r="EN178" s="1028"/>
      <c r="EO178" s="1028"/>
      <c r="EP178" s="1028"/>
      <c r="EQ178" s="1028"/>
      <c r="ER178" s="1028"/>
      <c r="ES178" s="1028"/>
      <c r="ET178" s="1028"/>
      <c r="EU178" s="1028"/>
      <c r="EV178" s="1028"/>
      <c r="EW178" s="1028"/>
      <c r="EX178" s="1028"/>
      <c r="EY178" s="1028"/>
      <c r="EZ178" s="1028"/>
      <c r="FA178" s="1028"/>
      <c r="FB178" s="1028"/>
      <c r="FC178" s="1028"/>
      <c r="FD178" s="1028"/>
      <c r="FE178" s="1028"/>
      <c r="FF178" s="1028"/>
      <c r="FG178" s="1028"/>
      <c r="FH178" s="1028"/>
      <c r="FI178" s="1028"/>
      <c r="FJ178" s="1028"/>
      <c r="FK178" s="1028"/>
      <c r="FL178" s="1028"/>
      <c r="FM178" s="1028"/>
      <c r="FN178" s="1028"/>
      <c r="FO178" s="1028"/>
      <c r="FP178" s="1028"/>
      <c r="FQ178" s="1028"/>
      <c r="FR178" s="1028"/>
      <c r="FS178" s="1028"/>
      <c r="FT178" s="1028"/>
      <c r="FU178" s="1028"/>
      <c r="FV178" s="1028"/>
      <c r="FW178" s="1028"/>
      <c r="FX178" s="1028"/>
      <c r="FY178" s="1028"/>
      <c r="FZ178" s="1028"/>
      <c r="GA178" s="1028"/>
      <c r="GB178" s="1028"/>
      <c r="GC178" s="1028"/>
      <c r="GD178" s="1028"/>
      <c r="GE178" s="1028"/>
      <c r="GF178" s="1028"/>
      <c r="GG178" s="1028"/>
      <c r="GH178" s="1028"/>
      <c r="GI178" s="1028"/>
      <c r="GJ178" s="1028"/>
      <c r="GK178" s="1028"/>
      <c r="GL178" s="1028"/>
      <c r="GM178" s="1028"/>
      <c r="GN178" s="1028"/>
      <c r="GO178" s="1028"/>
      <c r="GP178" s="1028"/>
      <c r="GQ178" s="1028"/>
      <c r="GR178" s="1028"/>
      <c r="GS178" s="1028"/>
      <c r="GT178" s="1028"/>
      <c r="GU178" s="1028"/>
      <c r="GV178" s="1028"/>
      <c r="GW178" s="1028"/>
      <c r="GX178" s="1028"/>
      <c r="GY178" s="1028"/>
      <c r="GZ178" s="1028"/>
      <c r="HA178" s="1028"/>
      <c r="HB178" s="1028"/>
      <c r="HC178" s="1028"/>
      <c r="HD178" s="1028"/>
      <c r="HE178" s="1028"/>
      <c r="HF178" s="1028"/>
      <c r="HG178" s="1028"/>
      <c r="HH178" s="1028"/>
      <c r="HI178" s="1028"/>
      <c r="HJ178" s="1028"/>
      <c r="HK178" s="1028"/>
      <c r="HL178" s="1028"/>
      <c r="HM178" s="1028"/>
      <c r="HN178" s="1028"/>
      <c r="HO178" s="1028"/>
      <c r="HP178" s="1028"/>
      <c r="HQ178" s="1028"/>
      <c r="HR178" s="1028"/>
      <c r="HS178" s="1028"/>
      <c r="HT178" s="1028"/>
      <c r="HU178" s="1028"/>
      <c r="HV178" s="1028"/>
      <c r="HW178" s="1028"/>
      <c r="HX178" s="1028"/>
      <c r="HY178" s="1028"/>
      <c r="HZ178" s="1028"/>
      <c r="IA178" s="1028"/>
      <c r="IB178" s="1028"/>
      <c r="IC178" s="1028"/>
      <c r="ID178" s="1028"/>
      <c r="IE178" s="1028"/>
      <c r="IF178" s="1028"/>
      <c r="IG178" s="1028"/>
      <c r="IH178" s="1028"/>
      <c r="II178" s="1028"/>
      <c r="IJ178" s="1028"/>
      <c r="IK178" s="1028"/>
      <c r="IL178" s="1028"/>
      <c r="IM178" s="1028"/>
      <c r="IN178" s="1028"/>
      <c r="IO178" s="1028"/>
      <c r="IP178" s="1028"/>
      <c r="IQ178" s="1028"/>
      <c r="IR178" s="1028"/>
      <c r="IS178" s="1028"/>
      <c r="IT178" s="1028"/>
      <c r="IU178" s="1028"/>
      <c r="IV178" s="1028"/>
      <c r="IW178" s="1028"/>
      <c r="IX178" s="1028"/>
      <c r="IY178" s="1028"/>
      <c r="IZ178" s="1028"/>
      <c r="JA178" s="1028"/>
      <c r="JB178" s="1028"/>
      <c r="JC178" s="1028"/>
      <c r="JD178" s="1028"/>
      <c r="JE178" s="1028"/>
      <c r="JF178" s="1028"/>
      <c r="JG178" s="1028"/>
      <c r="JH178" s="1028"/>
      <c r="JI178" s="1028"/>
      <c r="JJ178" s="1028"/>
      <c r="JK178" s="1028"/>
      <c r="JL178" s="1028"/>
      <c r="JM178" s="1028"/>
      <c r="JN178" s="1028"/>
      <c r="JO178" s="1028"/>
      <c r="JP178" s="1028"/>
      <c r="JQ178" s="1028"/>
      <c r="JR178" s="1028"/>
      <c r="JS178" s="1028"/>
      <c r="JT178" s="1028"/>
      <c r="JU178" s="1028"/>
      <c r="JV178" s="1028"/>
      <c r="JW178" s="1028"/>
      <c r="JX178" s="1028"/>
      <c r="JY178" s="1028"/>
      <c r="JZ178" s="1028"/>
      <c r="KA178" s="1028"/>
      <c r="KB178" s="1028"/>
      <c r="KC178" s="1028"/>
      <c r="KD178" s="1028"/>
      <c r="KE178" s="1028"/>
      <c r="KF178" s="1028"/>
      <c r="KG178" s="1028"/>
      <c r="KH178" s="1028"/>
      <c r="KI178" s="1028"/>
      <c r="KJ178" s="1028"/>
      <c r="KK178" s="1028"/>
      <c r="KL178" s="1028"/>
      <c r="KM178" s="1028"/>
      <c r="KN178" s="1028"/>
      <c r="KO178" s="1028"/>
      <c r="KP178" s="1028"/>
      <c r="KQ178" s="1028"/>
      <c r="KR178" s="1028"/>
      <c r="KS178" s="1028"/>
      <c r="KT178" s="1028"/>
      <c r="KU178" s="1028"/>
      <c r="KV178" s="1028"/>
      <c r="KW178" s="1028"/>
      <c r="KX178" s="1028"/>
      <c r="KY178" s="1028"/>
      <c r="KZ178" s="1028"/>
      <c r="LA178" s="1028"/>
      <c r="LB178" s="1028"/>
      <c r="LC178" s="1028"/>
      <c r="LD178" s="1028"/>
      <c r="LE178" s="1028"/>
      <c r="LF178" s="1028"/>
      <c r="LG178" s="1028"/>
      <c r="LH178" s="1028"/>
      <c r="LI178" s="1028"/>
      <c r="LJ178" s="1028"/>
      <c r="LK178" s="1028"/>
      <c r="LL178" s="1028"/>
      <c r="LM178" s="1028"/>
      <c r="LN178" s="1028"/>
      <c r="LO178" s="1028"/>
      <c r="LP178" s="1028"/>
      <c r="LQ178" s="1028"/>
      <c r="LR178" s="1028"/>
      <c r="LS178" s="1028"/>
      <c r="LT178" s="1028"/>
      <c r="LU178" s="1028"/>
      <c r="LV178" s="1028"/>
      <c r="LW178" s="1028"/>
      <c r="LX178" s="1028"/>
      <c r="LY178" s="1028"/>
      <c r="LZ178" s="1028"/>
      <c r="MA178" s="1028"/>
      <c r="MB178" s="1028"/>
      <c r="MC178" s="1028"/>
      <c r="MD178" s="1028"/>
      <c r="ME178" s="1028"/>
      <c r="MF178" s="1028"/>
      <c r="MG178" s="1028"/>
      <c r="MH178" s="1028"/>
      <c r="MI178" s="1028"/>
      <c r="MJ178" s="1028"/>
      <c r="MK178" s="1028"/>
      <c r="ML178" s="1028"/>
      <c r="MM178" s="1028"/>
      <c r="MN178" s="1028"/>
      <c r="MO178" s="1028"/>
      <c r="MP178" s="1028"/>
      <c r="MQ178" s="1028"/>
      <c r="MR178" s="1028"/>
      <c r="MS178" s="1028"/>
      <c r="MT178" s="1028"/>
      <c r="MU178" s="1028"/>
      <c r="MV178" s="1028"/>
      <c r="MW178" s="1028"/>
      <c r="MX178" s="1028"/>
      <c r="MY178" s="1028"/>
      <c r="MZ178" s="1028"/>
      <c r="NA178" s="1028"/>
      <c r="NB178" s="1028"/>
      <c r="NC178" s="1028"/>
      <c r="ND178" s="1028"/>
      <c r="NE178" s="1028"/>
      <c r="NF178" s="1028"/>
      <c r="NG178" s="1028"/>
      <c r="NH178" s="1028"/>
      <c r="NI178" s="1028"/>
      <c r="NJ178" s="1028"/>
      <c r="NK178" s="1028"/>
      <c r="NL178" s="1028"/>
      <c r="NM178" s="1028"/>
      <c r="NN178" s="1028"/>
      <c r="NO178" s="1028"/>
      <c r="NP178" s="1028"/>
      <c r="NQ178" s="1028"/>
      <c r="NR178" s="1028"/>
      <c r="NS178" s="1028"/>
      <c r="NT178" s="1028"/>
      <c r="NU178" s="1028"/>
      <c r="NV178" s="1028"/>
      <c r="NW178" s="1028"/>
      <c r="NX178" s="1028"/>
      <c r="NY178" s="1028"/>
      <c r="NZ178" s="1028"/>
      <c r="OA178" s="1028"/>
      <c r="OB178" s="1028"/>
      <c r="OC178" s="1028"/>
      <c r="OD178" s="1028"/>
      <c r="OE178" s="1028"/>
      <c r="OF178" s="1028"/>
      <c r="OG178" s="1028"/>
      <c r="OH178" s="1028"/>
      <c r="OI178" s="1028"/>
      <c r="OJ178" s="1028"/>
      <c r="OK178" s="1028"/>
      <c r="OL178" s="1028"/>
      <c r="OM178" s="1028"/>
      <c r="ON178" s="1028"/>
      <c r="OO178" s="1028"/>
      <c r="OP178" s="1028"/>
      <c r="OQ178" s="1028"/>
      <c r="OR178" s="1028"/>
      <c r="OS178" s="1028"/>
      <c r="OT178" s="1028"/>
      <c r="OU178" s="1028"/>
      <c r="OV178" s="1028"/>
      <c r="OW178" s="1028"/>
      <c r="OX178" s="1028"/>
      <c r="OY178" s="1028"/>
      <c r="OZ178" s="1028"/>
      <c r="PA178" s="1028"/>
      <c r="PB178" s="1028"/>
      <c r="PC178" s="1028"/>
      <c r="PD178" s="1028"/>
      <c r="PE178" s="1028"/>
      <c r="PF178" s="1028"/>
      <c r="PG178" s="1028"/>
      <c r="PH178" s="1028"/>
      <c r="PI178" s="1028"/>
      <c r="PJ178" s="1028"/>
      <c r="PK178" s="1028"/>
      <c r="PL178" s="1028"/>
      <c r="PM178" s="1028"/>
      <c r="PN178" s="1028"/>
      <c r="PO178" s="1028"/>
      <c r="PP178" s="1028"/>
      <c r="PQ178" s="1028"/>
      <c r="PR178" s="1028"/>
      <c r="PS178" s="1028"/>
      <c r="PT178" s="1028"/>
      <c r="PU178" s="1028"/>
      <c r="PV178" s="1028"/>
      <c r="PW178" s="1028"/>
      <c r="PX178" s="1028"/>
      <c r="PY178" s="1028"/>
      <c r="PZ178" s="1028"/>
      <c r="QA178" s="1028"/>
      <c r="QB178" s="1028"/>
      <c r="QC178" s="1028"/>
      <c r="QD178" s="1028"/>
      <c r="QE178" s="1028"/>
      <c r="QF178" s="1028"/>
      <c r="QG178" s="1028"/>
      <c r="QH178" s="1028"/>
      <c r="QI178" s="1028"/>
      <c r="QJ178" s="1028"/>
      <c r="QK178" s="1028"/>
      <c r="QL178" s="1028"/>
      <c r="QM178" s="1028"/>
      <c r="QN178" s="1028"/>
      <c r="QO178" s="1028"/>
      <c r="QP178" s="1028"/>
      <c r="QQ178" s="1028"/>
      <c r="QR178" s="1028"/>
      <c r="QS178" s="1028"/>
      <c r="QT178" s="1028"/>
      <c r="QU178" s="1028"/>
      <c r="QV178" s="1028"/>
      <c r="QW178" s="1028"/>
      <c r="QX178" s="1028"/>
      <c r="QY178" s="1028"/>
      <c r="QZ178" s="1028"/>
      <c r="RA178" s="1028"/>
      <c r="RB178" s="1028"/>
      <c r="RC178" s="1028"/>
      <c r="RD178" s="1028"/>
      <c r="RE178" s="1028"/>
      <c r="RF178" s="1028"/>
      <c r="RG178" s="1028"/>
      <c r="RH178" s="1028"/>
      <c r="RI178" s="1028"/>
      <c r="RJ178" s="1028"/>
      <c r="RK178" s="1028"/>
      <c r="RL178" s="1028"/>
      <c r="RM178" s="1028"/>
      <c r="RN178" s="1028"/>
      <c r="RO178" s="1028"/>
      <c r="RP178" s="1028"/>
      <c r="RQ178" s="1028"/>
      <c r="RR178" s="1028"/>
      <c r="RS178" s="1028"/>
      <c r="RT178" s="1028"/>
      <c r="RU178" s="1028"/>
      <c r="RV178" s="1028"/>
      <c r="RW178" s="1028"/>
      <c r="RX178" s="1028"/>
      <c r="RY178" s="1028"/>
      <c r="RZ178" s="1028"/>
      <c r="SA178" s="1028"/>
      <c r="SB178" s="1028"/>
      <c r="SC178" s="1028"/>
      <c r="SD178" s="1028"/>
      <c r="SE178" s="1028"/>
      <c r="SF178" s="1028"/>
      <c r="SG178" s="1028"/>
      <c r="SH178" s="1028"/>
      <c r="SI178" s="1028"/>
      <c r="SJ178" s="1028"/>
      <c r="SK178" s="1028"/>
      <c r="SL178" s="1028"/>
      <c r="SM178" s="1028"/>
      <c r="SN178" s="1028"/>
      <c r="SO178" s="1028"/>
      <c r="SP178" s="1028"/>
      <c r="SQ178" s="1028"/>
      <c r="SR178" s="1028"/>
      <c r="SS178" s="1028"/>
      <c r="ST178" s="1028"/>
      <c r="SU178" s="1028"/>
      <c r="SV178" s="1028"/>
      <c r="SW178" s="1028"/>
      <c r="SX178" s="1028"/>
      <c r="SY178" s="1028"/>
      <c r="SZ178" s="1028"/>
      <c r="TA178" s="1028"/>
      <c r="TB178" s="1028"/>
      <c r="TC178" s="1028"/>
      <c r="TD178" s="1028"/>
      <c r="TE178" s="1028"/>
      <c r="TF178" s="1028"/>
      <c r="TG178" s="1028"/>
      <c r="TH178" s="1028"/>
      <c r="TI178" s="1028"/>
      <c r="TJ178" s="1028"/>
      <c r="TK178" s="1028"/>
      <c r="TL178" s="1028"/>
      <c r="TM178" s="1028"/>
      <c r="TN178" s="1028"/>
      <c r="TO178" s="1028"/>
      <c r="TP178" s="1028"/>
      <c r="TQ178" s="1028"/>
      <c r="TR178" s="1028"/>
      <c r="TS178" s="1028"/>
      <c r="TT178" s="1028"/>
      <c r="TU178" s="1028"/>
      <c r="TV178" s="1028"/>
      <c r="TW178" s="1028"/>
      <c r="TX178" s="1028"/>
      <c r="TY178" s="1028"/>
      <c r="TZ178" s="1028"/>
      <c r="UA178" s="1028"/>
      <c r="UB178" s="1028"/>
      <c r="UC178" s="1028"/>
      <c r="UD178" s="1028"/>
      <c r="UE178" s="1028"/>
      <c r="UF178" s="1028"/>
      <c r="UG178" s="1028"/>
      <c r="UH178" s="1028"/>
      <c r="UI178" s="1028"/>
      <c r="UJ178" s="1028"/>
      <c r="UK178" s="1028"/>
      <c r="UL178" s="1028"/>
      <c r="UM178" s="1028"/>
      <c r="UN178" s="1028"/>
      <c r="UO178" s="1028"/>
      <c r="UP178" s="1028"/>
      <c r="UQ178" s="1028"/>
      <c r="UR178" s="1028"/>
      <c r="US178" s="1028"/>
      <c r="UT178" s="1028"/>
      <c r="UU178" s="1028"/>
      <c r="UV178" s="1028"/>
      <c r="UW178" s="1028"/>
      <c r="UX178" s="1028"/>
      <c r="UY178" s="1028"/>
      <c r="UZ178" s="1028"/>
      <c r="VA178" s="1028"/>
      <c r="VB178" s="1028"/>
      <c r="VC178" s="1028"/>
      <c r="VD178" s="1028"/>
      <c r="VE178" s="1028"/>
      <c r="VF178" s="1028"/>
      <c r="VG178" s="1028"/>
      <c r="VH178" s="1028"/>
      <c r="VI178" s="1028"/>
      <c r="VJ178" s="1028"/>
      <c r="VK178" s="1028"/>
      <c r="VL178" s="1028"/>
      <c r="VM178" s="1028"/>
      <c r="VN178" s="1028"/>
      <c r="VO178" s="1028"/>
      <c r="VP178" s="1028"/>
      <c r="VQ178" s="1028"/>
      <c r="VR178" s="1028"/>
      <c r="VS178" s="1028"/>
      <c r="VT178" s="1028"/>
      <c r="VU178" s="1028"/>
      <c r="VV178" s="1028"/>
      <c r="VW178" s="1028"/>
      <c r="VX178" s="1028"/>
      <c r="VY178" s="1028"/>
      <c r="VZ178" s="1028"/>
      <c r="WA178" s="1028"/>
      <c r="WB178" s="1028"/>
      <c r="WC178" s="1028"/>
      <c r="WD178" s="1028"/>
      <c r="WE178" s="1028"/>
      <c r="WF178" s="1028"/>
      <c r="WG178" s="1028"/>
      <c r="WH178" s="1028"/>
      <c r="WI178" s="1028"/>
      <c r="WJ178" s="1028"/>
      <c r="WK178" s="1028"/>
      <c r="WL178" s="1028"/>
      <c r="WM178" s="1028"/>
      <c r="WN178" s="1028"/>
      <c r="WO178" s="1028"/>
      <c r="WP178" s="1028"/>
      <c r="WQ178" s="1028"/>
      <c r="WR178" s="1028"/>
      <c r="WS178" s="1028"/>
      <c r="WT178" s="1028"/>
      <c r="WU178" s="1028"/>
      <c r="WV178" s="1028"/>
      <c r="WW178" s="1028"/>
      <c r="WX178" s="1028"/>
      <c r="WY178" s="1028"/>
      <c r="WZ178" s="1028"/>
      <c r="XA178" s="1028"/>
      <c r="XB178" s="1028"/>
      <c r="XC178" s="1028"/>
      <c r="XD178" s="1028"/>
      <c r="XE178" s="1028"/>
      <c r="XF178" s="1028"/>
      <c r="XG178" s="1028"/>
      <c r="XH178" s="1028"/>
      <c r="XI178" s="1028"/>
      <c r="XJ178" s="1028"/>
      <c r="XK178" s="1028"/>
      <c r="XL178" s="1028"/>
      <c r="XM178" s="1028"/>
      <c r="XN178" s="1028"/>
      <c r="XO178" s="1028"/>
      <c r="XP178" s="1028"/>
      <c r="XQ178" s="1028"/>
      <c r="XR178" s="1028"/>
      <c r="XS178" s="1028"/>
      <c r="XT178" s="1028"/>
      <c r="XU178" s="1028"/>
      <c r="XV178" s="1028"/>
      <c r="XW178" s="1028"/>
      <c r="XX178" s="1028"/>
      <c r="XY178" s="1028"/>
      <c r="XZ178" s="1028"/>
      <c r="YA178" s="1028"/>
      <c r="YB178" s="1028"/>
      <c r="YC178" s="1028"/>
      <c r="YD178" s="1028"/>
      <c r="YE178" s="1028"/>
      <c r="YF178" s="1028"/>
      <c r="YG178" s="1028"/>
      <c r="YH178" s="1028"/>
      <c r="YI178" s="1028"/>
      <c r="YJ178" s="1028"/>
      <c r="YK178" s="1028"/>
      <c r="YL178" s="1028"/>
      <c r="YM178" s="1028"/>
      <c r="YN178" s="1028"/>
      <c r="YO178" s="1028"/>
      <c r="YP178" s="1028"/>
      <c r="YQ178" s="1028"/>
      <c r="YR178" s="1028"/>
      <c r="YS178" s="1028"/>
      <c r="YT178" s="1028"/>
      <c r="YU178" s="1028"/>
      <c r="YV178" s="1028"/>
      <c r="YW178" s="1028"/>
      <c r="YX178" s="1028"/>
      <c r="YY178" s="1028"/>
      <c r="YZ178" s="1028"/>
      <c r="ZA178" s="1028"/>
      <c r="ZB178" s="1028"/>
      <c r="ZC178" s="1028"/>
      <c r="ZD178" s="1028"/>
      <c r="ZE178" s="1028"/>
      <c r="ZF178" s="1028"/>
      <c r="ZG178" s="1028"/>
      <c r="ZH178" s="1028"/>
      <c r="ZI178" s="1028"/>
      <c r="ZJ178" s="1028"/>
      <c r="ZK178" s="1028"/>
      <c r="ZL178" s="1028"/>
      <c r="ZM178" s="1028"/>
      <c r="ZN178" s="1028"/>
      <c r="ZO178" s="1028"/>
      <c r="ZP178" s="1028"/>
      <c r="ZQ178" s="1028"/>
      <c r="ZR178" s="1028"/>
      <c r="ZS178" s="1028"/>
      <c r="ZT178" s="1028"/>
      <c r="ZU178" s="1028"/>
      <c r="ZV178" s="1028"/>
      <c r="ZW178" s="1028"/>
      <c r="ZX178" s="1028"/>
      <c r="ZY178" s="1028"/>
      <c r="ZZ178" s="1028"/>
      <c r="AAA178" s="1028"/>
      <c r="AAB178" s="1028"/>
      <c r="AAC178" s="1028"/>
      <c r="AAD178" s="1028"/>
      <c r="AAE178" s="1028"/>
      <c r="AAF178" s="1028"/>
      <c r="AAG178" s="1028"/>
      <c r="AAH178" s="1028"/>
      <c r="AAI178" s="1028"/>
      <c r="AAJ178" s="1028"/>
      <c r="AAK178" s="1028"/>
      <c r="AAL178" s="1028"/>
      <c r="AAM178" s="1028"/>
      <c r="AAN178" s="1028"/>
      <c r="AAO178" s="1028"/>
      <c r="AAP178" s="1028"/>
      <c r="AAQ178" s="1028"/>
      <c r="AAR178" s="1028"/>
      <c r="AAS178" s="1028"/>
      <c r="AAT178" s="1028"/>
      <c r="AAU178" s="1028"/>
      <c r="AAV178" s="1028"/>
      <c r="AAW178" s="1028"/>
      <c r="AAX178" s="1028"/>
      <c r="AAY178" s="1028"/>
      <c r="AAZ178" s="1028"/>
      <c r="ABA178" s="1028"/>
      <c r="ABB178" s="1028"/>
      <c r="ABC178" s="1028"/>
      <c r="ABD178" s="1028"/>
      <c r="ABE178" s="1028"/>
      <c r="ABF178" s="1028"/>
      <c r="ABG178" s="1028"/>
      <c r="ABH178" s="1028"/>
      <c r="ABI178" s="1028"/>
      <c r="ABJ178" s="1028"/>
      <c r="ABK178" s="1028"/>
      <c r="ABL178" s="1028"/>
      <c r="ABM178" s="1028"/>
      <c r="ABN178" s="1028"/>
      <c r="ABO178" s="1028"/>
      <c r="ABP178" s="1028"/>
      <c r="ABQ178" s="1028"/>
      <c r="ABR178" s="1028"/>
      <c r="ABS178" s="1028"/>
      <c r="ABT178" s="1028"/>
      <c r="ABU178" s="1028"/>
      <c r="ABV178" s="1028"/>
      <c r="ABW178" s="1028"/>
      <c r="ABX178" s="1028"/>
      <c r="ABY178" s="1028"/>
      <c r="ABZ178" s="1028"/>
      <c r="ACA178" s="1028"/>
      <c r="ACB178" s="1028"/>
      <c r="ACC178" s="1028"/>
      <c r="ACD178" s="1028"/>
      <c r="ACE178" s="1028"/>
      <c r="ACF178" s="1028"/>
      <c r="ACG178" s="1028"/>
      <c r="ACH178" s="1028"/>
      <c r="ACI178" s="1028"/>
      <c r="ACJ178" s="1028"/>
      <c r="ACK178" s="1028"/>
      <c r="ACL178" s="1028"/>
      <c r="ACM178" s="1028"/>
      <c r="ACN178" s="1028"/>
      <c r="ACO178" s="1028"/>
      <c r="ACP178" s="1028"/>
      <c r="ACQ178" s="1028"/>
      <c r="ACR178" s="1028"/>
      <c r="ACS178" s="1028"/>
      <c r="ACT178" s="1028"/>
      <c r="ACU178" s="1028"/>
      <c r="ACV178" s="1028"/>
      <c r="ACW178" s="1028"/>
      <c r="ACX178" s="1028"/>
      <c r="ACY178" s="1028"/>
      <c r="ACZ178" s="1028"/>
      <c r="ADA178" s="1028"/>
      <c r="ADB178" s="1028"/>
      <c r="ADC178" s="1028"/>
      <c r="ADD178" s="1028"/>
      <c r="ADE178" s="1028"/>
      <c r="ADF178" s="1028"/>
      <c r="ADG178" s="1028"/>
      <c r="ADH178" s="1028"/>
      <c r="ADI178" s="1028"/>
      <c r="ADJ178" s="1028"/>
      <c r="ADK178" s="1028"/>
      <c r="ADL178" s="1028"/>
      <c r="ADM178" s="1028"/>
      <c r="ADN178" s="1028"/>
      <c r="ADO178" s="1028"/>
      <c r="ADP178" s="1028"/>
      <c r="ADQ178" s="1028"/>
      <c r="ADR178" s="1028"/>
      <c r="ADS178" s="1028"/>
      <c r="ADT178" s="1028"/>
      <c r="ADU178" s="1028"/>
      <c r="ADV178" s="1028"/>
      <c r="ADW178" s="1028"/>
      <c r="ADX178" s="1028"/>
      <c r="ADY178" s="1028"/>
      <c r="ADZ178" s="1028"/>
      <c r="AEA178" s="1028"/>
      <c r="AEB178" s="1028"/>
      <c r="AEC178" s="1028"/>
      <c r="AED178" s="1028"/>
      <c r="AEE178" s="1028"/>
      <c r="AEF178" s="1028"/>
      <c r="AEG178" s="1028"/>
      <c r="AEH178" s="1028"/>
      <c r="AEI178" s="1028"/>
      <c r="AEJ178" s="1028"/>
      <c r="AEK178" s="1028"/>
      <c r="AEL178" s="1028"/>
      <c r="AEM178" s="1028"/>
      <c r="AEN178" s="1028"/>
      <c r="AEO178" s="1028"/>
      <c r="AEP178" s="1028"/>
      <c r="AEQ178" s="1028"/>
      <c r="AER178" s="1028"/>
      <c r="AES178" s="1028"/>
      <c r="AET178" s="1028"/>
      <c r="AEU178" s="1028"/>
      <c r="AEV178" s="1028"/>
      <c r="AEW178" s="1028"/>
      <c r="AEX178" s="1028"/>
      <c r="AEY178" s="1028"/>
      <c r="AEZ178" s="1028"/>
      <c r="AFA178" s="1028"/>
      <c r="AFB178" s="1028"/>
      <c r="AFC178" s="1028"/>
      <c r="AFD178" s="1028"/>
      <c r="AFE178" s="1028"/>
      <c r="AFF178" s="1028"/>
      <c r="AFG178" s="1028"/>
      <c r="AFH178" s="1028"/>
      <c r="AFI178" s="1028"/>
      <c r="AFJ178" s="1028"/>
      <c r="AFK178" s="1028"/>
      <c r="AFL178" s="1028"/>
      <c r="AFM178" s="1028"/>
      <c r="AFN178" s="1028"/>
      <c r="AFO178" s="1028"/>
      <c r="AFP178" s="1028"/>
      <c r="AFQ178" s="1028"/>
      <c r="AFR178" s="1028"/>
      <c r="AFS178" s="1028"/>
      <c r="AFT178" s="1028"/>
      <c r="AFU178" s="1028"/>
      <c r="AFV178" s="1028"/>
      <c r="AFW178" s="1028"/>
      <c r="AFX178" s="1028"/>
      <c r="AFY178" s="1028"/>
      <c r="AFZ178" s="1028"/>
      <c r="AGA178" s="1028"/>
      <c r="AGB178" s="1028"/>
      <c r="AGC178" s="1028"/>
      <c r="AGD178" s="1028"/>
      <c r="AGE178" s="1028"/>
      <c r="AGF178" s="1028"/>
      <c r="AGG178" s="1028"/>
      <c r="AGH178" s="1028"/>
      <c r="AGI178" s="1028"/>
      <c r="AGJ178" s="1028"/>
      <c r="AGK178" s="1028"/>
      <c r="AGL178" s="1028"/>
      <c r="AGM178" s="1028"/>
      <c r="AGN178" s="1028"/>
      <c r="AGO178" s="1028"/>
      <c r="AGP178" s="1028"/>
      <c r="AGQ178" s="1028"/>
      <c r="AGR178" s="1028"/>
      <c r="AGS178" s="1028"/>
      <c r="AGT178" s="1028"/>
      <c r="AGU178" s="1028"/>
      <c r="AGV178" s="1028"/>
      <c r="AGW178" s="1028"/>
      <c r="AGX178" s="1028"/>
      <c r="AGY178" s="1028"/>
      <c r="AGZ178" s="1028"/>
      <c r="AHA178" s="1028"/>
      <c r="AHB178" s="1028"/>
      <c r="AHC178" s="1028"/>
      <c r="AHD178" s="1028"/>
      <c r="AHE178" s="1028"/>
      <c r="AHF178" s="1028"/>
      <c r="AHG178" s="1028"/>
      <c r="AHH178" s="1028"/>
      <c r="AHI178" s="1028"/>
      <c r="AHJ178" s="1028"/>
      <c r="AHK178" s="1028"/>
      <c r="AHL178" s="1028"/>
      <c r="AHM178" s="1028"/>
      <c r="AHN178" s="1028"/>
      <c r="AHO178" s="1028"/>
      <c r="AHP178" s="1028"/>
      <c r="AHQ178" s="1028"/>
      <c r="AHR178" s="1028"/>
      <c r="AHS178" s="1028"/>
      <c r="AHT178" s="1028"/>
      <c r="AHU178" s="1028"/>
      <c r="AHV178" s="1028"/>
      <c r="AHW178" s="1028"/>
      <c r="AHX178" s="1028"/>
      <c r="AHY178" s="1028"/>
      <c r="AHZ178" s="1028"/>
      <c r="AIA178" s="1028"/>
      <c r="AIB178" s="1028"/>
      <c r="AIC178" s="1028"/>
      <c r="AID178" s="1028"/>
      <c r="AIE178" s="1028"/>
      <c r="AIF178" s="1028"/>
      <c r="AIG178" s="1028"/>
      <c r="AIH178" s="1028"/>
      <c r="AII178" s="1028"/>
      <c r="AIJ178" s="1028"/>
      <c r="AIK178" s="1028"/>
      <c r="AIL178" s="1028"/>
      <c r="AIM178" s="1028"/>
      <c r="AIN178" s="1028"/>
      <c r="AIO178" s="1028"/>
      <c r="AIP178" s="1028"/>
      <c r="AIQ178" s="1028"/>
      <c r="AIR178" s="1028"/>
      <c r="AIS178" s="1028"/>
      <c r="AIT178" s="1028"/>
      <c r="AIU178" s="1028"/>
      <c r="AIV178" s="1028"/>
      <c r="AIW178" s="1028"/>
      <c r="AIX178" s="1028"/>
      <c r="AIY178" s="1028"/>
      <c r="AIZ178" s="1028"/>
      <c r="AJA178" s="1028"/>
      <c r="AJB178" s="1028"/>
      <c r="AJC178" s="1028"/>
      <c r="AJD178" s="1028"/>
      <c r="AJE178" s="1028"/>
      <c r="AJF178" s="1028"/>
      <c r="AJG178" s="1028"/>
      <c r="AJH178" s="1028"/>
      <c r="AJI178" s="1028"/>
      <c r="AJJ178" s="1028"/>
      <c r="AJK178" s="1028"/>
      <c r="AJL178" s="1028"/>
      <c r="AJM178" s="1028"/>
      <c r="AJN178" s="1028"/>
      <c r="AJO178" s="1028"/>
      <c r="AJP178" s="1028"/>
      <c r="AJQ178" s="1028"/>
      <c r="AJR178" s="1028"/>
      <c r="AJS178" s="1028"/>
      <c r="AJT178" s="1028"/>
      <c r="AJU178" s="1028"/>
      <c r="AJV178" s="1028"/>
      <c r="AJW178" s="1028"/>
      <c r="AJX178" s="1028"/>
      <c r="AJY178" s="1028"/>
      <c r="AJZ178" s="1028"/>
      <c r="AKA178" s="1028"/>
      <c r="AKB178" s="1028"/>
      <c r="AKC178" s="1028"/>
      <c r="AKD178" s="1028"/>
      <c r="AKE178" s="1028"/>
      <c r="AKF178" s="1028"/>
      <c r="AKG178" s="1028"/>
      <c r="AKH178" s="1028"/>
      <c r="AKI178" s="1028"/>
      <c r="AKJ178" s="1028"/>
      <c r="AKK178" s="1028"/>
      <c r="AKL178" s="1028"/>
      <c r="AKM178" s="1028"/>
      <c r="AKN178" s="1028"/>
      <c r="AKO178" s="1028"/>
      <c r="AKP178" s="1028"/>
      <c r="AKQ178" s="1028"/>
      <c r="AKR178" s="1028"/>
      <c r="AKS178" s="1028"/>
      <c r="AKT178" s="1028"/>
      <c r="AKU178" s="1028"/>
      <c r="AKV178" s="1028"/>
      <c r="AKW178" s="1028"/>
      <c r="AKX178" s="1028"/>
      <c r="AKY178" s="1028"/>
      <c r="AKZ178" s="1028"/>
      <c r="ALA178" s="1028"/>
      <c r="ALB178" s="1028"/>
      <c r="ALC178" s="1028"/>
      <c r="ALD178" s="1028"/>
      <c r="ALE178" s="1028"/>
      <c r="ALF178" s="1028"/>
      <c r="ALG178" s="1028"/>
      <c r="ALH178" s="1028"/>
      <c r="ALI178" s="1028"/>
      <c r="ALJ178" s="1028"/>
      <c r="ALK178" s="1028"/>
      <c r="ALL178" s="1028"/>
      <c r="ALM178" s="1028"/>
      <c r="ALN178" s="1028"/>
      <c r="ALO178" s="1028"/>
      <c r="ALP178" s="1028"/>
      <c r="ALQ178" s="1028"/>
      <c r="ALR178" s="1028"/>
      <c r="ALS178" s="1028"/>
      <c r="ALT178" s="1028"/>
      <c r="ALU178" s="1028"/>
      <c r="ALV178" s="1028"/>
      <c r="ALW178" s="1028"/>
      <c r="ALX178" s="1028"/>
      <c r="ALY178" s="1028"/>
      <c r="ALZ178" s="1028"/>
      <c r="AMA178" s="1028"/>
      <c r="AMB178" s="1028"/>
      <c r="AMC178" s="1028"/>
      <c r="AMD178" s="1028"/>
      <c r="AME178" s="1028"/>
      <c r="AMF178" s="1028"/>
      <c r="AMG178" s="1028"/>
      <c r="AMH178" s="1028"/>
      <c r="AMI178" s="1028"/>
      <c r="AMJ178" s="1028"/>
      <c r="AMK178" s="1028"/>
      <c r="AML178" s="1028"/>
      <c r="AMM178" s="1028"/>
      <c r="AMN178" s="1028"/>
      <c r="AMO178" s="1028"/>
      <c r="AMP178" s="1028"/>
      <c r="AMQ178" s="1028"/>
      <c r="AMR178" s="1028"/>
      <c r="AMS178" s="1028"/>
      <c r="AMT178" s="1028"/>
      <c r="AMU178" s="1028"/>
      <c r="AMV178" s="1028"/>
      <c r="AMW178" s="1028"/>
      <c r="AMX178" s="1028"/>
      <c r="AMY178" s="1028"/>
      <c r="AMZ178" s="1028"/>
      <c r="ANA178" s="1028"/>
      <c r="ANB178" s="1028"/>
      <c r="ANC178" s="1028"/>
      <c r="AND178" s="1028"/>
      <c r="ANE178" s="1028"/>
      <c r="ANF178" s="1028"/>
      <c r="ANG178" s="1028"/>
      <c r="ANH178" s="1028"/>
      <c r="ANI178" s="1028"/>
      <c r="ANJ178" s="1028"/>
      <c r="ANK178" s="1028"/>
      <c r="ANL178" s="1028"/>
      <c r="ANM178" s="1028"/>
      <c r="ANN178" s="1028"/>
      <c r="ANO178" s="1028"/>
      <c r="ANP178" s="1028"/>
      <c r="ANQ178" s="1028"/>
      <c r="ANR178" s="1028"/>
      <c r="ANS178" s="1028"/>
      <c r="ANT178" s="1028"/>
      <c r="ANU178" s="1028"/>
      <c r="ANV178" s="1028"/>
      <c r="ANW178" s="1028"/>
      <c r="ANX178" s="1028"/>
      <c r="ANY178" s="1028"/>
      <c r="ANZ178" s="1028"/>
      <c r="AOA178" s="1028"/>
      <c r="AOB178" s="1028"/>
      <c r="AOC178" s="1028"/>
      <c r="AOD178" s="1028"/>
      <c r="AOE178" s="1028"/>
      <c r="AOF178" s="1028"/>
      <c r="AOG178" s="1028"/>
      <c r="AOH178" s="1028"/>
      <c r="AOI178" s="1028"/>
      <c r="AOJ178" s="1028"/>
      <c r="AOK178" s="1028"/>
      <c r="AOL178" s="1028"/>
      <c r="AOM178" s="1028"/>
      <c r="AON178" s="1028"/>
      <c r="AOO178" s="1028"/>
      <c r="AOP178" s="1028"/>
      <c r="AOQ178" s="1028"/>
      <c r="AOR178" s="1028"/>
      <c r="AOS178" s="1028"/>
      <c r="AOT178" s="1028"/>
      <c r="AOU178" s="1028"/>
      <c r="AOV178" s="1028"/>
      <c r="AOW178" s="1028"/>
      <c r="AOX178" s="1028"/>
      <c r="AOY178" s="1028"/>
      <c r="AOZ178" s="1028"/>
      <c r="APA178" s="1028"/>
      <c r="APB178" s="1028"/>
      <c r="APC178" s="1028"/>
      <c r="APD178" s="1028"/>
      <c r="APE178" s="1028"/>
      <c r="APF178" s="1028"/>
      <c r="APG178" s="1028"/>
      <c r="APH178" s="1028"/>
      <c r="API178" s="1028"/>
      <c r="APJ178" s="1028"/>
      <c r="APK178" s="1028"/>
      <c r="APL178" s="1028"/>
      <c r="APM178" s="1028"/>
      <c r="APN178" s="1028"/>
      <c r="APO178" s="1028"/>
      <c r="APP178" s="1028"/>
      <c r="APQ178" s="1028"/>
      <c r="APR178" s="1028"/>
      <c r="APS178" s="1028"/>
      <c r="APT178" s="1028"/>
      <c r="APU178" s="1028"/>
      <c r="APV178" s="1028"/>
      <c r="APW178" s="1028"/>
      <c r="APX178" s="1028"/>
      <c r="APY178" s="1028"/>
      <c r="APZ178" s="1028"/>
      <c r="AQA178" s="1028"/>
      <c r="AQB178" s="1028"/>
      <c r="AQC178" s="1028"/>
      <c r="AQD178" s="1028"/>
      <c r="AQE178" s="1028"/>
      <c r="AQF178" s="1028"/>
      <c r="AQG178" s="1028"/>
      <c r="AQH178" s="1028"/>
      <c r="AQI178" s="1028"/>
      <c r="AQJ178" s="1028"/>
      <c r="AQK178" s="1028"/>
      <c r="AQL178" s="1028"/>
      <c r="AQM178" s="1028"/>
      <c r="AQN178" s="1028"/>
      <c r="AQO178" s="1028"/>
      <c r="AQP178" s="1028"/>
      <c r="AQQ178" s="1028"/>
      <c r="AQR178" s="1028"/>
      <c r="AQS178" s="1028"/>
      <c r="AQT178" s="1028"/>
      <c r="AQU178" s="1028"/>
      <c r="AQV178" s="1028"/>
      <c r="AQW178" s="1028"/>
      <c r="AQX178" s="1028"/>
      <c r="AQY178" s="1028"/>
      <c r="AQZ178" s="1028"/>
      <c r="ARA178" s="1028"/>
      <c r="ARB178" s="1028"/>
      <c r="ARC178" s="1028"/>
      <c r="ARD178" s="1028"/>
      <c r="ARE178" s="1028"/>
      <c r="ARF178" s="1028"/>
      <c r="ARG178" s="1028"/>
      <c r="ARH178" s="1028"/>
      <c r="ARI178" s="1028"/>
      <c r="ARJ178" s="1028"/>
      <c r="ARK178" s="1028"/>
      <c r="ARL178" s="1028"/>
      <c r="ARM178" s="1028"/>
      <c r="ARN178" s="1028"/>
      <c r="ARO178" s="1028"/>
      <c r="ARP178" s="1028"/>
      <c r="ARQ178" s="1028"/>
      <c r="ARR178" s="1028"/>
      <c r="ARS178" s="1028"/>
      <c r="ART178" s="1028"/>
      <c r="ARU178" s="1028"/>
      <c r="ARV178" s="1028"/>
      <c r="ARW178" s="1028"/>
      <c r="ARX178" s="1028"/>
      <c r="ARY178" s="1028"/>
      <c r="ARZ178" s="1028"/>
      <c r="ASA178" s="1028"/>
      <c r="ASB178" s="1028"/>
      <c r="ASC178" s="1028"/>
      <c r="ASD178" s="1028"/>
      <c r="ASE178" s="1028"/>
      <c r="ASF178" s="1028"/>
      <c r="ASG178" s="1028"/>
      <c r="ASH178" s="1028"/>
      <c r="ASI178" s="1028"/>
      <c r="ASJ178" s="1028"/>
      <c r="ASK178" s="1028"/>
      <c r="ASL178" s="1028"/>
      <c r="ASM178" s="1028"/>
      <c r="ASN178" s="1028"/>
      <c r="ASO178" s="1028"/>
      <c r="ASP178" s="1028"/>
      <c r="ASQ178" s="1028"/>
      <c r="ASR178" s="1028"/>
      <c r="ASS178" s="1028"/>
      <c r="AST178" s="1028"/>
      <c r="ASU178" s="1028"/>
      <c r="ASV178" s="1028"/>
      <c r="ASW178" s="1028"/>
      <c r="ASX178" s="1028"/>
      <c r="ASY178" s="1028"/>
      <c r="ASZ178" s="1028"/>
      <c r="ATA178" s="1028"/>
      <c r="ATB178" s="1028"/>
      <c r="ATC178" s="1028"/>
      <c r="ATD178" s="1028"/>
      <c r="ATE178" s="1028"/>
      <c r="ATF178" s="1028"/>
      <c r="ATG178" s="1028"/>
      <c r="ATH178" s="1028"/>
      <c r="ATI178" s="1028"/>
      <c r="ATJ178" s="1028"/>
      <c r="ATK178" s="1028"/>
      <c r="ATL178" s="1028"/>
      <c r="ATM178" s="1028"/>
      <c r="ATN178" s="1028"/>
      <c r="ATO178" s="1028"/>
      <c r="ATP178" s="1028"/>
      <c r="ATQ178" s="1028"/>
      <c r="ATR178" s="1028"/>
      <c r="ATS178" s="1028"/>
      <c r="ATT178" s="1028"/>
      <c r="ATU178" s="1028"/>
      <c r="ATV178" s="1028"/>
      <c r="ATW178" s="1028"/>
      <c r="ATX178" s="1028"/>
      <c r="ATY178" s="1028"/>
      <c r="ATZ178" s="1028"/>
      <c r="AUA178" s="1028"/>
      <c r="AUB178" s="1028"/>
      <c r="AUC178" s="1028"/>
      <c r="AUD178" s="1028"/>
      <c r="AUE178" s="1028"/>
      <c r="AUF178" s="1028"/>
      <c r="AUG178" s="1028"/>
      <c r="AUH178" s="1028"/>
      <c r="AUI178" s="1028"/>
      <c r="AUJ178" s="1028"/>
      <c r="AUK178" s="1028"/>
      <c r="AUL178" s="1028"/>
      <c r="AUM178" s="1028"/>
      <c r="AUN178" s="1028"/>
      <c r="AUO178" s="1028"/>
      <c r="AUP178" s="1028"/>
      <c r="AUQ178" s="1028"/>
      <c r="AUR178" s="1028"/>
      <c r="AUS178" s="1028"/>
      <c r="AUT178" s="1028"/>
      <c r="AUU178" s="1028"/>
      <c r="AUV178" s="1028"/>
      <c r="AUW178" s="1028"/>
      <c r="AUX178" s="1028"/>
      <c r="AUY178" s="1028"/>
      <c r="AUZ178" s="1028"/>
      <c r="AVA178" s="1028"/>
      <c r="AVB178" s="1028"/>
      <c r="AVC178" s="1028"/>
      <c r="AVD178" s="1028"/>
      <c r="AVE178" s="1028"/>
      <c r="AVF178" s="1028"/>
      <c r="AVG178" s="1028"/>
      <c r="AVH178" s="1028"/>
      <c r="AVI178" s="1028"/>
      <c r="AVJ178" s="1028"/>
      <c r="AVK178" s="1028"/>
      <c r="AVL178" s="1028"/>
      <c r="AVM178" s="1028"/>
      <c r="AVN178" s="1028"/>
      <c r="AVO178" s="1028"/>
      <c r="AVP178" s="1028"/>
      <c r="AVQ178" s="1028"/>
      <c r="AVR178" s="1028"/>
      <c r="AVS178" s="1028"/>
      <c r="AVT178" s="1028"/>
      <c r="AVU178" s="1028"/>
      <c r="AVV178" s="1028"/>
      <c r="AVW178" s="1028"/>
      <c r="AVX178" s="1028"/>
      <c r="AVY178" s="1028"/>
      <c r="AVZ178" s="1028"/>
      <c r="AWA178" s="1028"/>
      <c r="AWB178" s="1028"/>
      <c r="AWC178" s="1028"/>
      <c r="AWD178" s="1028"/>
      <c r="AWE178" s="1028"/>
      <c r="AWF178" s="1028"/>
      <c r="AWG178" s="1028"/>
      <c r="AWH178" s="1028"/>
      <c r="AWI178" s="1028"/>
      <c r="AWJ178" s="1028"/>
      <c r="AWK178" s="1028"/>
      <c r="AWL178" s="1028"/>
      <c r="AWM178" s="1028"/>
      <c r="AWN178" s="1028"/>
      <c r="AWO178" s="1028"/>
      <c r="AWP178" s="1028"/>
      <c r="AWQ178" s="1028"/>
      <c r="AWR178" s="1028"/>
      <c r="AWS178" s="1028"/>
      <c r="AWT178" s="1028"/>
      <c r="AWU178" s="1028"/>
      <c r="AWV178" s="1028"/>
      <c r="AWW178" s="1028"/>
      <c r="AWX178" s="1028"/>
      <c r="AWY178" s="1028"/>
      <c r="AWZ178" s="1028"/>
      <c r="AXA178" s="1028"/>
      <c r="AXB178" s="1028"/>
      <c r="AXC178" s="1028"/>
      <c r="AXD178" s="1028"/>
      <c r="AXE178" s="1028"/>
      <c r="AXF178" s="1028"/>
      <c r="AXG178" s="1028"/>
      <c r="AXH178" s="1028"/>
      <c r="AXI178" s="1028"/>
      <c r="AXJ178" s="1028"/>
      <c r="AXK178" s="1028"/>
      <c r="AXL178" s="1028"/>
      <c r="AXM178" s="1028"/>
      <c r="AXN178" s="1028"/>
      <c r="AXO178" s="1028"/>
      <c r="AXP178" s="1028"/>
      <c r="AXQ178" s="1028"/>
      <c r="AXR178" s="1028"/>
      <c r="AXS178" s="1028"/>
      <c r="AXT178" s="1028"/>
      <c r="AXU178" s="1028"/>
      <c r="AXV178" s="1028"/>
      <c r="AXW178" s="1028"/>
      <c r="AXX178" s="1028"/>
      <c r="AXY178" s="1028"/>
      <c r="AXZ178" s="1028"/>
      <c r="AYA178" s="1028"/>
      <c r="AYB178" s="1028"/>
      <c r="AYC178" s="1028"/>
      <c r="AYD178" s="1028"/>
      <c r="AYE178" s="1028"/>
      <c r="AYF178" s="1028"/>
      <c r="AYG178" s="1028"/>
      <c r="AYH178" s="1028"/>
      <c r="AYI178" s="1028"/>
      <c r="AYJ178" s="1028"/>
      <c r="AYK178" s="1028"/>
      <c r="AYL178" s="1028"/>
      <c r="AYM178" s="1028"/>
      <c r="AYN178" s="1028"/>
      <c r="AYO178" s="1028"/>
      <c r="AYP178" s="1028"/>
      <c r="AYQ178" s="1028"/>
      <c r="AYR178" s="1028"/>
      <c r="AYS178" s="1028"/>
      <c r="AYT178" s="1028"/>
      <c r="AYU178" s="1028"/>
      <c r="AYV178" s="1028"/>
      <c r="AYW178" s="1028"/>
      <c r="AYX178" s="1028"/>
      <c r="AYY178" s="1028"/>
      <c r="AYZ178" s="1028"/>
      <c r="AZA178" s="1028"/>
      <c r="AZB178" s="1028"/>
      <c r="AZC178" s="1028"/>
      <c r="AZD178" s="1028"/>
      <c r="AZE178" s="1028"/>
      <c r="AZF178" s="1028"/>
      <c r="AZG178" s="1028"/>
      <c r="AZH178" s="1028"/>
      <c r="AZI178" s="1028"/>
      <c r="AZJ178" s="1028"/>
      <c r="AZK178" s="1028"/>
      <c r="AZL178" s="1028"/>
      <c r="AZM178" s="1028"/>
      <c r="AZN178" s="1028"/>
      <c r="AZO178" s="1028"/>
      <c r="AZP178" s="1028"/>
      <c r="AZQ178" s="1028"/>
      <c r="AZR178" s="1028"/>
      <c r="AZS178" s="1028"/>
      <c r="AZT178" s="1028"/>
      <c r="AZU178" s="1028"/>
      <c r="AZV178" s="1028"/>
      <c r="AZW178" s="1028"/>
      <c r="AZX178" s="1028"/>
      <c r="AZY178" s="1028"/>
      <c r="AZZ178" s="1028"/>
      <c r="BAA178" s="1028"/>
      <c r="BAB178" s="1028"/>
      <c r="BAC178" s="1028"/>
      <c r="BAD178" s="1028"/>
      <c r="BAE178" s="1028"/>
      <c r="BAF178" s="1028"/>
      <c r="BAG178" s="1028"/>
      <c r="BAH178" s="1028"/>
      <c r="BAI178" s="1028"/>
      <c r="BAJ178" s="1028"/>
      <c r="BAK178" s="1028"/>
      <c r="BAL178" s="1028"/>
      <c r="BAM178" s="1028"/>
      <c r="BAN178" s="1028"/>
      <c r="BAO178" s="1028"/>
      <c r="BAP178" s="1028"/>
      <c r="BAQ178" s="1028"/>
      <c r="BAR178" s="1028"/>
      <c r="BAS178" s="1028"/>
      <c r="BAT178" s="1028"/>
      <c r="BAU178" s="1028"/>
      <c r="BAV178" s="1028"/>
      <c r="BAW178" s="1028"/>
      <c r="BAX178" s="1028"/>
      <c r="BAY178" s="1028"/>
      <c r="BAZ178" s="1028"/>
      <c r="BBA178" s="1028"/>
      <c r="BBB178" s="1028"/>
      <c r="BBC178" s="1028"/>
      <c r="BBD178" s="1028"/>
      <c r="BBE178" s="1028"/>
      <c r="BBF178" s="1028"/>
      <c r="BBG178" s="1028"/>
      <c r="BBH178" s="1028"/>
      <c r="BBI178" s="1028"/>
      <c r="BBJ178" s="1028"/>
      <c r="BBK178" s="1028"/>
      <c r="BBL178" s="1028"/>
      <c r="BBM178" s="1028"/>
      <c r="BBN178" s="1028"/>
      <c r="BBO178" s="1028"/>
      <c r="BBP178" s="1028"/>
      <c r="BBQ178" s="1028"/>
      <c r="BBR178" s="1028"/>
      <c r="BBS178" s="1028"/>
      <c r="BBT178" s="1028"/>
      <c r="BBU178" s="1028"/>
      <c r="BBV178" s="1028"/>
      <c r="BBW178" s="1028"/>
      <c r="BBX178" s="1028"/>
      <c r="BBY178" s="1028"/>
      <c r="BBZ178" s="1028"/>
      <c r="BCA178" s="1028"/>
      <c r="BCB178" s="1028"/>
      <c r="BCC178" s="1028"/>
      <c r="BCD178" s="1028"/>
      <c r="BCE178" s="1028"/>
      <c r="BCF178" s="1028"/>
      <c r="BCG178" s="1028"/>
      <c r="BCH178" s="1028"/>
      <c r="BCI178" s="1028"/>
      <c r="BCJ178" s="1028"/>
      <c r="BCK178" s="1028"/>
      <c r="BCL178" s="1028"/>
      <c r="BCM178" s="1028"/>
      <c r="BCN178" s="1028"/>
      <c r="BCO178" s="1028"/>
      <c r="BCP178" s="1028"/>
      <c r="BCQ178" s="1028"/>
      <c r="BCR178" s="1028"/>
      <c r="BCS178" s="1028"/>
      <c r="BCT178" s="1028"/>
      <c r="BCU178" s="1028"/>
      <c r="BCV178" s="1028"/>
      <c r="BCW178" s="1028"/>
      <c r="BCX178" s="1028"/>
      <c r="BCY178" s="1028"/>
      <c r="BCZ178" s="1028"/>
      <c r="BDA178" s="1028"/>
      <c r="BDB178" s="1028"/>
      <c r="BDC178" s="1028"/>
      <c r="BDD178" s="1028"/>
      <c r="BDE178" s="1028"/>
      <c r="BDF178" s="1028"/>
      <c r="BDG178" s="1028"/>
      <c r="BDH178" s="1028"/>
      <c r="BDI178" s="1028"/>
      <c r="BDJ178" s="1028"/>
      <c r="BDK178" s="1028"/>
      <c r="BDL178" s="1028"/>
      <c r="BDM178" s="1028"/>
      <c r="BDN178" s="1028"/>
      <c r="BDO178" s="1028"/>
      <c r="BDP178" s="1028"/>
      <c r="BDQ178" s="1028"/>
      <c r="BDR178" s="1028"/>
      <c r="BDS178" s="1028"/>
      <c r="BDT178" s="1028"/>
      <c r="BDU178" s="1028"/>
      <c r="BDV178" s="1028"/>
      <c r="BDW178" s="1028"/>
      <c r="BDX178" s="1028"/>
      <c r="BDY178" s="1028"/>
      <c r="BDZ178" s="1028"/>
      <c r="BEA178" s="1028"/>
      <c r="BEB178" s="1028"/>
      <c r="BEC178" s="1028"/>
      <c r="BED178" s="1028"/>
      <c r="BEE178" s="1028"/>
      <c r="BEF178" s="1028"/>
      <c r="BEG178" s="1028"/>
      <c r="BEH178" s="1028"/>
      <c r="BEI178" s="1028"/>
      <c r="BEJ178" s="1028"/>
      <c r="BEK178" s="1028"/>
      <c r="BEL178" s="1028"/>
      <c r="BEM178" s="1028"/>
      <c r="BEN178" s="1028"/>
      <c r="BEO178" s="1028"/>
      <c r="BEP178" s="1028"/>
      <c r="BEQ178" s="1028"/>
      <c r="BER178" s="1028"/>
      <c r="BES178" s="1028"/>
      <c r="BET178" s="1028"/>
      <c r="BEU178" s="1028"/>
      <c r="BEV178" s="1028"/>
      <c r="BEW178" s="1028"/>
      <c r="BEX178" s="1028"/>
      <c r="BEY178" s="1028"/>
      <c r="BEZ178" s="1028"/>
      <c r="BFA178" s="1028"/>
      <c r="BFB178" s="1028"/>
      <c r="BFC178" s="1028"/>
      <c r="BFD178" s="1028"/>
      <c r="BFE178" s="1028"/>
      <c r="BFF178" s="1028"/>
      <c r="BFG178" s="1028"/>
      <c r="BFH178" s="1028"/>
      <c r="BFI178" s="1028"/>
      <c r="BFJ178" s="1028"/>
      <c r="BFK178" s="1028"/>
      <c r="BFL178" s="1028"/>
      <c r="BFM178" s="1028"/>
      <c r="BFN178" s="1028"/>
      <c r="BFO178" s="1028"/>
      <c r="BFP178" s="1028"/>
      <c r="BFQ178" s="1028"/>
      <c r="BFR178" s="1028"/>
      <c r="BFS178" s="1028"/>
      <c r="BFT178" s="1028"/>
      <c r="BFU178" s="1028"/>
      <c r="BFV178" s="1028"/>
      <c r="BFW178" s="1028"/>
      <c r="BFX178" s="1028"/>
      <c r="BFY178" s="1028"/>
      <c r="BFZ178" s="1028"/>
      <c r="BGA178" s="1028"/>
      <c r="BGB178" s="1028"/>
      <c r="BGC178" s="1028"/>
      <c r="BGD178" s="1028"/>
      <c r="BGE178" s="1028"/>
      <c r="BGF178" s="1028"/>
      <c r="BGG178" s="1028"/>
      <c r="BGH178" s="1028"/>
      <c r="BGI178" s="1028"/>
      <c r="BGJ178" s="1028"/>
      <c r="BGK178" s="1028"/>
      <c r="BGL178" s="1028"/>
      <c r="BGM178" s="1028"/>
      <c r="BGN178" s="1028"/>
      <c r="BGO178" s="1028"/>
      <c r="BGP178" s="1028"/>
      <c r="BGQ178" s="1028"/>
      <c r="BGR178" s="1028"/>
      <c r="BGS178" s="1028"/>
      <c r="BGT178" s="1028"/>
      <c r="BGU178" s="1028"/>
      <c r="BGV178" s="1028"/>
      <c r="BGW178" s="1028"/>
      <c r="BGX178" s="1028"/>
      <c r="BGY178" s="1028"/>
      <c r="BGZ178" s="1028"/>
      <c r="BHA178" s="1028"/>
      <c r="BHB178" s="1028"/>
      <c r="BHC178" s="1028"/>
      <c r="BHD178" s="1028"/>
      <c r="BHE178" s="1028"/>
      <c r="BHF178" s="1028"/>
      <c r="BHG178" s="1028"/>
      <c r="BHH178" s="1028"/>
      <c r="BHI178" s="1028"/>
      <c r="BHJ178" s="1028"/>
      <c r="BHK178" s="1028"/>
      <c r="BHL178" s="1028"/>
      <c r="BHM178" s="1028"/>
      <c r="BHN178" s="1028"/>
      <c r="BHO178" s="1028"/>
      <c r="BHP178" s="1028"/>
      <c r="BHQ178" s="1028"/>
      <c r="BHR178" s="1028"/>
      <c r="BHS178" s="1028"/>
      <c r="BHT178" s="1028"/>
      <c r="BHU178" s="1028"/>
      <c r="BHV178" s="1028"/>
      <c r="BHW178" s="1028"/>
      <c r="BHX178" s="1028"/>
      <c r="BHY178" s="1028"/>
      <c r="BHZ178" s="1028"/>
      <c r="BIA178" s="1028"/>
      <c r="BIB178" s="1028"/>
      <c r="BIC178" s="1028"/>
      <c r="BID178" s="1028"/>
      <c r="BIE178" s="1028"/>
      <c r="BIF178" s="1028"/>
      <c r="BIG178" s="1028"/>
      <c r="BIH178" s="1028"/>
      <c r="BII178" s="1028"/>
      <c r="BIJ178" s="1028"/>
      <c r="BIK178" s="1028"/>
      <c r="BIL178" s="1028"/>
      <c r="BIM178" s="1028"/>
      <c r="BIN178" s="1028"/>
      <c r="BIO178" s="1028"/>
      <c r="BIP178" s="1028"/>
      <c r="BIQ178" s="1028"/>
      <c r="BIR178" s="1028"/>
      <c r="BIS178" s="1028"/>
      <c r="BIT178" s="1028"/>
      <c r="BIU178" s="1028"/>
      <c r="BIV178" s="1028"/>
      <c r="BIW178" s="1028"/>
      <c r="BIX178" s="1028"/>
      <c r="BIY178" s="1028"/>
      <c r="BIZ178" s="1028"/>
      <c r="BJA178" s="1028"/>
      <c r="BJB178" s="1028"/>
      <c r="BJC178" s="1028"/>
      <c r="BJD178" s="1028"/>
      <c r="BJE178" s="1028"/>
      <c r="BJF178" s="1028"/>
      <c r="BJG178" s="1028"/>
      <c r="BJH178" s="1028"/>
      <c r="BJI178" s="1028"/>
      <c r="BJJ178" s="1028"/>
      <c r="BJK178" s="1028"/>
      <c r="BJL178" s="1028"/>
      <c r="BJM178" s="1028"/>
      <c r="BJN178" s="1028"/>
      <c r="BJO178" s="1028"/>
      <c r="BJP178" s="1028"/>
      <c r="BJQ178" s="1028"/>
      <c r="BJR178" s="1028"/>
      <c r="BJS178" s="1028"/>
      <c r="BJT178" s="1028"/>
      <c r="BJU178" s="1028"/>
      <c r="BJV178" s="1028"/>
      <c r="BJW178" s="1028"/>
      <c r="BJX178" s="1028"/>
      <c r="BJY178" s="1028"/>
      <c r="BJZ178" s="1028"/>
      <c r="BKA178" s="1028"/>
      <c r="BKB178" s="1028"/>
      <c r="BKC178" s="1028"/>
      <c r="BKD178" s="1028"/>
      <c r="BKE178" s="1028"/>
      <c r="BKF178" s="1028"/>
      <c r="BKG178" s="1028"/>
      <c r="BKH178" s="1028"/>
      <c r="BKI178" s="1028"/>
      <c r="BKJ178" s="1028"/>
      <c r="BKK178" s="1028"/>
      <c r="BKL178" s="1028"/>
      <c r="BKM178" s="1028"/>
      <c r="BKN178" s="1028"/>
      <c r="BKO178" s="1028"/>
      <c r="BKP178" s="1028"/>
      <c r="BKQ178" s="1028"/>
      <c r="BKR178" s="1028"/>
      <c r="BKS178" s="1028"/>
      <c r="BKT178" s="1028"/>
      <c r="BKU178" s="1028"/>
      <c r="BKV178" s="1028"/>
      <c r="BKW178" s="1028"/>
      <c r="BKX178" s="1028"/>
      <c r="BKY178" s="1028"/>
      <c r="BKZ178" s="1028"/>
      <c r="BLA178" s="1028"/>
      <c r="BLB178" s="1028"/>
      <c r="BLC178" s="1028"/>
      <c r="BLD178" s="1028"/>
      <c r="BLE178" s="1028"/>
      <c r="BLF178" s="1028"/>
      <c r="BLG178" s="1028"/>
      <c r="BLH178" s="1028"/>
      <c r="BLI178" s="1028"/>
      <c r="BLJ178" s="1028"/>
      <c r="BLK178" s="1028"/>
      <c r="BLL178" s="1028"/>
      <c r="BLM178" s="1028"/>
      <c r="BLN178" s="1028"/>
      <c r="BLO178" s="1028"/>
      <c r="BLP178" s="1028"/>
      <c r="BLQ178" s="1028"/>
      <c r="BLR178" s="1028"/>
      <c r="BLS178" s="1028"/>
      <c r="BLT178" s="1028"/>
      <c r="BLU178" s="1028"/>
      <c r="BLV178" s="1028"/>
      <c r="BLW178" s="1028"/>
      <c r="BLX178" s="1028"/>
      <c r="BLY178" s="1028"/>
      <c r="BLZ178" s="1028"/>
      <c r="BMA178" s="1028"/>
      <c r="BMB178" s="1028"/>
      <c r="BMC178" s="1028"/>
      <c r="BMD178" s="1028"/>
      <c r="BME178" s="1028"/>
      <c r="BMF178" s="1028"/>
      <c r="BMG178" s="1028"/>
      <c r="BMH178" s="1028"/>
      <c r="BMI178" s="1028"/>
      <c r="BMJ178" s="1028"/>
      <c r="BMK178" s="1028"/>
      <c r="BML178" s="1028"/>
      <c r="BMM178" s="1028"/>
      <c r="BMN178" s="1028"/>
      <c r="BMO178" s="1028"/>
      <c r="BMP178" s="1028"/>
      <c r="BMQ178" s="1028"/>
      <c r="BMR178" s="1028"/>
      <c r="BMS178" s="1028"/>
      <c r="BMT178" s="1028"/>
      <c r="BMU178" s="1028"/>
      <c r="BMV178" s="1028"/>
      <c r="BMW178" s="1028"/>
      <c r="BMX178" s="1028"/>
      <c r="BMY178" s="1028"/>
      <c r="BMZ178" s="1028"/>
      <c r="BNA178" s="1028"/>
      <c r="BNB178" s="1028"/>
      <c r="BNC178" s="1028"/>
      <c r="BND178" s="1028"/>
      <c r="BNE178" s="1028"/>
      <c r="BNF178" s="1028"/>
      <c r="BNG178" s="1028"/>
      <c r="BNH178" s="1028"/>
      <c r="BNI178" s="1028"/>
      <c r="BNJ178" s="1028"/>
      <c r="BNK178" s="1028"/>
      <c r="BNL178" s="1028"/>
      <c r="BNM178" s="1028"/>
      <c r="BNN178" s="1028"/>
      <c r="BNO178" s="1028"/>
      <c r="BNP178" s="1028"/>
      <c r="BNQ178" s="1028"/>
      <c r="BNR178" s="1028"/>
      <c r="BNS178" s="1028"/>
      <c r="BNT178" s="1028"/>
      <c r="BNU178" s="1028"/>
      <c r="BNV178" s="1028"/>
      <c r="BNW178" s="1028"/>
      <c r="BNX178" s="1028"/>
      <c r="BNY178" s="1028"/>
      <c r="BNZ178" s="1028"/>
      <c r="BOA178" s="1028"/>
      <c r="BOB178" s="1028"/>
      <c r="BOC178" s="1028"/>
      <c r="BOD178" s="1028"/>
      <c r="BOE178" s="1028"/>
      <c r="BOF178" s="1028"/>
      <c r="BOG178" s="1028"/>
      <c r="BOH178" s="1028"/>
      <c r="BOI178" s="1028"/>
      <c r="BOJ178" s="1028"/>
      <c r="BOK178" s="1028"/>
      <c r="BOL178" s="1028"/>
      <c r="BOM178" s="1028"/>
      <c r="BON178" s="1028"/>
      <c r="BOO178" s="1028"/>
      <c r="BOP178" s="1028"/>
      <c r="BOQ178" s="1028"/>
      <c r="BOR178" s="1028"/>
      <c r="BOS178" s="1028"/>
      <c r="BOT178" s="1028"/>
      <c r="BOU178" s="1028"/>
      <c r="BOV178" s="1028"/>
      <c r="BOW178" s="1028"/>
      <c r="BOX178" s="1028"/>
      <c r="BOY178" s="1028"/>
      <c r="BOZ178" s="1028"/>
      <c r="BPA178" s="1028"/>
      <c r="BPB178" s="1028"/>
      <c r="BPC178" s="1028"/>
      <c r="BPD178" s="1028"/>
      <c r="BPE178" s="1028"/>
      <c r="BPF178" s="1028"/>
      <c r="BPG178" s="1028"/>
      <c r="BPH178" s="1028"/>
      <c r="BPI178" s="1028"/>
      <c r="BPJ178" s="1028"/>
      <c r="BPK178" s="1028"/>
      <c r="BPL178" s="1028"/>
      <c r="BPM178" s="1028"/>
      <c r="BPN178" s="1028"/>
      <c r="BPO178" s="1028"/>
      <c r="BPP178" s="1028"/>
      <c r="BPQ178" s="1028"/>
      <c r="BPR178" s="1028"/>
      <c r="BPS178" s="1028"/>
      <c r="BPT178" s="1028"/>
      <c r="BPU178" s="1028"/>
      <c r="BPV178" s="1028"/>
      <c r="BPW178" s="1028"/>
      <c r="BPX178" s="1028"/>
      <c r="BPY178" s="1028"/>
      <c r="BPZ178" s="1028"/>
      <c r="BQA178" s="1028"/>
      <c r="BQB178" s="1028"/>
      <c r="BQC178" s="1028"/>
      <c r="BQD178" s="1028"/>
      <c r="BQE178" s="1028"/>
      <c r="BQF178" s="1028"/>
      <c r="BQG178" s="1028"/>
      <c r="BQH178" s="1028"/>
      <c r="BQI178" s="1028"/>
      <c r="BQJ178" s="1028"/>
      <c r="BQK178" s="1028"/>
      <c r="BQL178" s="1028"/>
      <c r="BQM178" s="1028"/>
      <c r="BQN178" s="1028"/>
      <c r="BQO178" s="1028"/>
      <c r="BQP178" s="1028"/>
      <c r="BQQ178" s="1028"/>
      <c r="BQR178" s="1028"/>
      <c r="BQS178" s="1028"/>
      <c r="BQT178" s="1028"/>
      <c r="BQU178" s="1028"/>
      <c r="BQV178" s="1028"/>
      <c r="BQW178" s="1028"/>
      <c r="BQX178" s="1028"/>
      <c r="BQY178" s="1028"/>
      <c r="BQZ178" s="1028"/>
      <c r="BRA178" s="1028"/>
      <c r="BRB178" s="1028"/>
      <c r="BRC178" s="1028"/>
      <c r="BRD178" s="1028"/>
      <c r="BRE178" s="1028"/>
      <c r="BRF178" s="1028"/>
      <c r="BRG178" s="1028"/>
      <c r="BRH178" s="1028"/>
      <c r="BRI178" s="1028"/>
      <c r="BRJ178" s="1028"/>
      <c r="BRK178" s="1028"/>
      <c r="BRL178" s="1028"/>
      <c r="BRM178" s="1028"/>
      <c r="BRN178" s="1028"/>
      <c r="BRO178" s="1028"/>
      <c r="BRP178" s="1028"/>
      <c r="BRQ178" s="1028"/>
      <c r="BRR178" s="1028"/>
      <c r="BRS178" s="1028"/>
      <c r="BRT178" s="1028"/>
      <c r="BRU178" s="1028"/>
      <c r="BRV178" s="1028"/>
      <c r="BRW178" s="1028"/>
      <c r="BRX178" s="1028"/>
      <c r="BRY178" s="1028"/>
      <c r="BRZ178" s="1028"/>
      <c r="BSA178" s="1028"/>
      <c r="BSB178" s="1028"/>
      <c r="BSC178" s="1028"/>
      <c r="BSD178" s="1028"/>
      <c r="BSE178" s="1028"/>
      <c r="BSF178" s="1028"/>
      <c r="BSG178" s="1028"/>
      <c r="BSH178" s="1028"/>
      <c r="BSI178" s="1028"/>
      <c r="BSJ178" s="1028"/>
      <c r="BSK178" s="1028"/>
      <c r="BSL178" s="1028"/>
      <c r="BSM178" s="1028"/>
      <c r="BSN178" s="1028"/>
      <c r="BSO178" s="1028"/>
      <c r="BSP178" s="1028"/>
      <c r="BSQ178" s="1028"/>
      <c r="BSR178" s="1028"/>
      <c r="BSS178" s="1028"/>
      <c r="BST178" s="1028"/>
      <c r="BSU178" s="1028"/>
      <c r="BSV178" s="1028"/>
      <c r="BSW178" s="1028"/>
      <c r="BSX178" s="1028"/>
      <c r="BSY178" s="1028"/>
      <c r="BSZ178" s="1028"/>
      <c r="BTA178" s="1028"/>
      <c r="BTB178" s="1028"/>
      <c r="BTC178" s="1028"/>
      <c r="BTD178" s="1028"/>
      <c r="BTE178" s="1028"/>
      <c r="BTF178" s="1028"/>
      <c r="BTG178" s="1028"/>
      <c r="BTH178" s="1028"/>
      <c r="BTI178" s="1028"/>
      <c r="BTJ178" s="1028"/>
      <c r="BTK178" s="1028"/>
      <c r="BTL178" s="1028"/>
      <c r="BTM178" s="1028"/>
      <c r="BTN178" s="1028"/>
      <c r="BTO178" s="1028"/>
      <c r="BTP178" s="1028"/>
      <c r="BTQ178" s="1028"/>
      <c r="BTR178" s="1028"/>
      <c r="BTS178" s="1028"/>
      <c r="BTT178" s="1028"/>
      <c r="BTU178" s="1028"/>
      <c r="BTV178" s="1028"/>
      <c r="BTW178" s="1028"/>
      <c r="BTX178" s="1028"/>
      <c r="BTY178" s="1028"/>
      <c r="BTZ178" s="1028"/>
      <c r="BUA178" s="1028"/>
      <c r="BUB178" s="1028"/>
      <c r="BUC178" s="1028"/>
      <c r="BUD178" s="1028"/>
      <c r="BUE178" s="1028"/>
      <c r="BUF178" s="1028"/>
      <c r="BUG178" s="1028"/>
      <c r="BUH178" s="1028"/>
      <c r="BUI178" s="1028"/>
      <c r="BUJ178" s="1028"/>
      <c r="BUK178" s="1028"/>
      <c r="BUL178" s="1028"/>
      <c r="BUM178" s="1028"/>
      <c r="BUN178" s="1028"/>
      <c r="BUO178" s="1028"/>
      <c r="BUP178" s="1028"/>
      <c r="BUQ178" s="1028"/>
      <c r="BUR178" s="1028"/>
      <c r="BUS178" s="1028"/>
      <c r="BUT178" s="1028"/>
      <c r="BUU178" s="1028"/>
      <c r="BUV178" s="1028"/>
      <c r="BUW178" s="1028"/>
      <c r="BUX178" s="1028"/>
      <c r="BUY178" s="1028"/>
      <c r="BUZ178" s="1028"/>
      <c r="BVA178" s="1028"/>
      <c r="BVB178" s="1028"/>
      <c r="BVC178" s="1028"/>
      <c r="BVD178" s="1028"/>
      <c r="BVE178" s="1028"/>
      <c r="BVF178" s="1028"/>
      <c r="BVG178" s="1028"/>
      <c r="BVH178" s="1028"/>
      <c r="BVI178" s="1028"/>
      <c r="BVJ178" s="1028"/>
      <c r="BVK178" s="1028"/>
      <c r="BVL178" s="1028"/>
      <c r="BVM178" s="1028"/>
      <c r="BVN178" s="1028"/>
      <c r="BVO178" s="1028"/>
      <c r="BVP178" s="1028"/>
      <c r="BVQ178" s="1028"/>
      <c r="BVR178" s="1028"/>
      <c r="BVS178" s="1028"/>
      <c r="BVT178" s="1028"/>
      <c r="BVU178" s="1028"/>
      <c r="BVV178" s="1028"/>
      <c r="BVW178" s="1028"/>
      <c r="BVX178" s="1028"/>
      <c r="BVY178" s="1028"/>
      <c r="BVZ178" s="1028"/>
      <c r="BWA178" s="1028"/>
      <c r="BWB178" s="1028"/>
      <c r="BWC178" s="1028"/>
      <c r="BWD178" s="1028"/>
      <c r="BWE178" s="1028"/>
      <c r="BWF178" s="1028"/>
      <c r="BWG178" s="1028"/>
      <c r="BWH178" s="1028"/>
      <c r="BWI178" s="1028"/>
      <c r="BWJ178" s="1028"/>
      <c r="BWK178" s="1028"/>
      <c r="BWL178" s="1028"/>
      <c r="BWM178" s="1028"/>
      <c r="BWN178" s="1028"/>
      <c r="BWO178" s="1028"/>
      <c r="BWP178" s="1028"/>
      <c r="BWQ178" s="1028"/>
      <c r="BWR178" s="1028"/>
      <c r="BWS178" s="1028"/>
      <c r="BWT178" s="1028"/>
      <c r="BWU178" s="1028"/>
      <c r="BWV178" s="1028"/>
      <c r="BWW178" s="1028"/>
      <c r="BWX178" s="1028"/>
      <c r="BWY178" s="1028"/>
      <c r="BWZ178" s="1028"/>
      <c r="BXA178" s="1028"/>
      <c r="BXB178" s="1028"/>
      <c r="BXC178" s="1028"/>
      <c r="BXD178" s="1028"/>
      <c r="BXE178" s="1028"/>
      <c r="BXF178" s="1028"/>
      <c r="BXG178" s="1028"/>
      <c r="BXH178" s="1028"/>
      <c r="BXI178" s="1028"/>
      <c r="BXJ178" s="1028"/>
      <c r="BXK178" s="1028"/>
      <c r="BXL178" s="1028"/>
      <c r="BXM178" s="1028"/>
      <c r="BXN178" s="1028"/>
      <c r="BXO178" s="1028"/>
      <c r="BXP178" s="1028"/>
      <c r="BXQ178" s="1028"/>
      <c r="BXR178" s="1028"/>
      <c r="BXS178" s="1028"/>
      <c r="BXT178" s="1028"/>
      <c r="BXU178" s="1028"/>
      <c r="BXV178" s="1028"/>
      <c r="BXW178" s="1028"/>
      <c r="BXX178" s="1028"/>
      <c r="BXY178" s="1028"/>
      <c r="BXZ178" s="1028"/>
      <c r="BYA178" s="1028"/>
      <c r="BYB178" s="1028"/>
      <c r="BYC178" s="1028"/>
      <c r="BYD178" s="1028"/>
      <c r="BYE178" s="1028"/>
      <c r="BYF178" s="1028"/>
      <c r="BYG178" s="1028"/>
      <c r="BYH178" s="1028"/>
      <c r="BYI178" s="1028"/>
      <c r="BYJ178" s="1028"/>
      <c r="BYK178" s="1028"/>
      <c r="BYL178" s="1028"/>
      <c r="BYM178" s="1028"/>
      <c r="BYN178" s="1028"/>
      <c r="BYO178" s="1028"/>
      <c r="BYP178" s="1028"/>
      <c r="BYQ178" s="1028"/>
      <c r="BYR178" s="1028"/>
      <c r="BYS178" s="1028"/>
      <c r="BYT178" s="1028"/>
      <c r="BYU178" s="1028"/>
      <c r="BYV178" s="1028"/>
      <c r="BYW178" s="1028"/>
      <c r="BYX178" s="1028"/>
      <c r="BYY178" s="1028"/>
      <c r="BYZ178" s="1028"/>
      <c r="BZA178" s="1028"/>
      <c r="BZB178" s="1028"/>
      <c r="BZC178" s="1028"/>
      <c r="BZD178" s="1028"/>
      <c r="BZE178" s="1028"/>
      <c r="BZF178" s="1028"/>
      <c r="BZG178" s="1028"/>
      <c r="BZH178" s="1028"/>
      <c r="BZI178" s="1028"/>
      <c r="BZJ178" s="1028"/>
      <c r="BZK178" s="1028"/>
      <c r="BZL178" s="1028"/>
      <c r="BZM178" s="1028"/>
      <c r="BZN178" s="1028"/>
      <c r="BZO178" s="1028"/>
      <c r="BZP178" s="1028"/>
      <c r="BZQ178" s="1028"/>
      <c r="BZR178" s="1028"/>
      <c r="BZS178" s="1028"/>
      <c r="BZT178" s="1028"/>
      <c r="BZU178" s="1028"/>
      <c r="BZV178" s="1028"/>
      <c r="BZW178" s="1028"/>
      <c r="BZX178" s="1028"/>
      <c r="BZY178" s="1028"/>
      <c r="BZZ178" s="1028"/>
      <c r="CAA178" s="1028"/>
      <c r="CAB178" s="1028"/>
      <c r="CAC178" s="1028"/>
      <c r="CAD178" s="1028"/>
      <c r="CAE178" s="1028"/>
      <c r="CAF178" s="1028"/>
      <c r="CAG178" s="1028"/>
      <c r="CAH178" s="1028"/>
      <c r="CAI178" s="1028"/>
      <c r="CAJ178" s="1028"/>
      <c r="CAK178" s="1028"/>
      <c r="CAL178" s="1028"/>
      <c r="CAM178" s="1028"/>
      <c r="CAN178" s="1028"/>
      <c r="CAO178" s="1028"/>
      <c r="CAP178" s="1028"/>
      <c r="CAQ178" s="1028"/>
      <c r="CAR178" s="1028"/>
      <c r="CAS178" s="1028"/>
      <c r="CAT178" s="1028"/>
      <c r="CAU178" s="1028"/>
      <c r="CAV178" s="1028"/>
      <c r="CAW178" s="1028"/>
      <c r="CAX178" s="1028"/>
      <c r="CAY178" s="1028"/>
      <c r="CAZ178" s="1028"/>
      <c r="CBA178" s="1028"/>
      <c r="CBB178" s="1028"/>
      <c r="CBC178" s="1028"/>
      <c r="CBD178" s="1028"/>
      <c r="CBE178" s="1028"/>
      <c r="CBF178" s="1028"/>
      <c r="CBG178" s="1028"/>
      <c r="CBH178" s="1028"/>
      <c r="CBI178" s="1028"/>
      <c r="CBJ178" s="1028"/>
      <c r="CBK178" s="1028"/>
      <c r="CBL178" s="1028"/>
      <c r="CBM178" s="1028"/>
      <c r="CBN178" s="1028"/>
      <c r="CBO178" s="1028"/>
      <c r="CBP178" s="1028"/>
      <c r="CBQ178" s="1028"/>
      <c r="CBR178" s="1028"/>
      <c r="CBS178" s="1028"/>
      <c r="CBT178" s="1028"/>
      <c r="CBU178" s="1028"/>
      <c r="CBV178" s="1028"/>
      <c r="CBW178" s="1028"/>
      <c r="CBX178" s="1028"/>
      <c r="CBY178" s="1028"/>
      <c r="CBZ178" s="1028"/>
      <c r="CCA178" s="1028"/>
      <c r="CCB178" s="1028"/>
      <c r="CCC178" s="1028"/>
      <c r="CCD178" s="1028"/>
      <c r="CCE178" s="1028"/>
      <c r="CCF178" s="1028"/>
      <c r="CCG178" s="1028"/>
      <c r="CCH178" s="1028"/>
      <c r="CCI178" s="1028"/>
      <c r="CCJ178" s="1028"/>
      <c r="CCK178" s="1028"/>
      <c r="CCL178" s="1028"/>
      <c r="CCM178" s="1028"/>
      <c r="CCN178" s="1028"/>
      <c r="CCO178" s="1028"/>
      <c r="CCP178" s="1028"/>
      <c r="CCQ178" s="1028"/>
      <c r="CCR178" s="1028"/>
      <c r="CCS178" s="1028"/>
      <c r="CCT178" s="1028"/>
      <c r="CCU178" s="1028"/>
      <c r="CCV178" s="1028"/>
      <c r="CCW178" s="1028"/>
      <c r="CCX178" s="1028"/>
      <c r="CCY178" s="1028"/>
      <c r="CCZ178" s="1028"/>
      <c r="CDA178" s="1028"/>
      <c r="CDB178" s="1028"/>
      <c r="CDC178" s="1028"/>
      <c r="CDD178" s="1028"/>
      <c r="CDE178" s="1028"/>
      <c r="CDF178" s="1028"/>
      <c r="CDG178" s="1028"/>
      <c r="CDH178" s="1028"/>
      <c r="CDI178" s="1028"/>
      <c r="CDJ178" s="1028"/>
      <c r="CDK178" s="1028"/>
      <c r="CDL178" s="1028"/>
      <c r="CDM178" s="1028"/>
      <c r="CDN178" s="1028"/>
      <c r="CDO178" s="1028"/>
      <c r="CDP178" s="1028"/>
      <c r="CDQ178" s="1028"/>
      <c r="CDR178" s="1028"/>
      <c r="CDS178" s="1028"/>
      <c r="CDT178" s="1028"/>
      <c r="CDU178" s="1028"/>
      <c r="CDV178" s="1028"/>
      <c r="CDW178" s="1028"/>
      <c r="CDX178" s="1028"/>
      <c r="CDY178" s="1028"/>
      <c r="CDZ178" s="1028"/>
      <c r="CEA178" s="1028"/>
      <c r="CEB178" s="1028"/>
      <c r="CEC178" s="1028"/>
      <c r="CED178" s="1028"/>
      <c r="CEE178" s="1028"/>
      <c r="CEF178" s="1028"/>
      <c r="CEG178" s="1028"/>
      <c r="CEH178" s="1028"/>
      <c r="CEI178" s="1028"/>
      <c r="CEJ178" s="1028"/>
      <c r="CEK178" s="1028"/>
      <c r="CEL178" s="1028"/>
      <c r="CEM178" s="1028"/>
      <c r="CEN178" s="1028"/>
      <c r="CEO178" s="1028"/>
      <c r="CEP178" s="1028"/>
      <c r="CEQ178" s="1028"/>
      <c r="CER178" s="1028"/>
      <c r="CES178" s="1028"/>
      <c r="CET178" s="1028"/>
      <c r="CEU178" s="1028"/>
      <c r="CEV178" s="1028"/>
      <c r="CEW178" s="1028"/>
      <c r="CEX178" s="1028"/>
      <c r="CEY178" s="1028"/>
      <c r="CEZ178" s="1028"/>
      <c r="CFA178" s="1028"/>
      <c r="CFB178" s="1028"/>
      <c r="CFC178" s="1028"/>
      <c r="CFD178" s="1028"/>
      <c r="CFE178" s="1028"/>
      <c r="CFF178" s="1028"/>
      <c r="CFG178" s="1028"/>
      <c r="CFH178" s="1028"/>
      <c r="CFI178" s="1028"/>
      <c r="CFJ178" s="1028"/>
      <c r="CFK178" s="1028"/>
      <c r="CFL178" s="1028"/>
      <c r="CFM178" s="1028"/>
      <c r="CFN178" s="1028"/>
      <c r="CFO178" s="1028"/>
      <c r="CFP178" s="1028"/>
      <c r="CFQ178" s="1028"/>
      <c r="CFR178" s="1028"/>
      <c r="CFS178" s="1028"/>
      <c r="CFT178" s="1028"/>
      <c r="CFU178" s="1028"/>
      <c r="CFV178" s="1028"/>
      <c r="CFW178" s="1028"/>
      <c r="CFX178" s="1028"/>
      <c r="CFY178" s="1028"/>
      <c r="CFZ178" s="1028"/>
      <c r="CGA178" s="1028"/>
      <c r="CGB178" s="1028"/>
      <c r="CGC178" s="1028"/>
      <c r="CGD178" s="1028"/>
      <c r="CGE178" s="1028"/>
      <c r="CGF178" s="1028"/>
      <c r="CGG178" s="1028"/>
      <c r="CGH178" s="1028"/>
      <c r="CGI178" s="1028"/>
      <c r="CGJ178" s="1028"/>
      <c r="CGK178" s="1028"/>
      <c r="CGL178" s="1028"/>
      <c r="CGM178" s="1028"/>
      <c r="CGN178" s="1028"/>
      <c r="CGO178" s="1028"/>
      <c r="CGP178" s="1028"/>
      <c r="CGQ178" s="1028"/>
      <c r="CGR178" s="1028"/>
      <c r="CGS178" s="1028"/>
      <c r="CGT178" s="1028"/>
      <c r="CGU178" s="1028"/>
      <c r="CGV178" s="1028"/>
      <c r="CGW178" s="1028"/>
      <c r="CGX178" s="1028"/>
      <c r="CGY178" s="1028"/>
      <c r="CGZ178" s="1028"/>
      <c r="CHA178" s="1028"/>
      <c r="CHB178" s="1028"/>
      <c r="CHC178" s="1028"/>
      <c r="CHD178" s="1028"/>
      <c r="CHE178" s="1028"/>
      <c r="CHF178" s="1028"/>
      <c r="CHG178" s="1028"/>
      <c r="CHH178" s="1028"/>
      <c r="CHI178" s="1028"/>
      <c r="CHJ178" s="1028"/>
      <c r="CHK178" s="1028"/>
      <c r="CHL178" s="1028"/>
      <c r="CHM178" s="1028"/>
      <c r="CHN178" s="1028"/>
      <c r="CHO178" s="1028"/>
      <c r="CHP178" s="1028"/>
      <c r="CHQ178" s="1028"/>
      <c r="CHR178" s="1028"/>
      <c r="CHS178" s="1028"/>
      <c r="CHT178" s="1028"/>
      <c r="CHU178" s="1028"/>
      <c r="CHV178" s="1028"/>
      <c r="CHW178" s="1028"/>
      <c r="CHX178" s="1028"/>
      <c r="CHY178" s="1028"/>
      <c r="CHZ178" s="1028"/>
      <c r="CIA178" s="1028"/>
      <c r="CIB178" s="1028"/>
      <c r="CIC178" s="1028"/>
      <c r="CID178" s="1028"/>
      <c r="CIE178" s="1028"/>
      <c r="CIF178" s="1028"/>
      <c r="CIG178" s="1028"/>
      <c r="CIH178" s="1028"/>
      <c r="CII178" s="1028"/>
      <c r="CIJ178" s="1028"/>
      <c r="CIK178" s="1028"/>
      <c r="CIL178" s="1028"/>
      <c r="CIM178" s="1028"/>
      <c r="CIN178" s="1028"/>
      <c r="CIO178" s="1028"/>
      <c r="CIP178" s="1028"/>
      <c r="CIQ178" s="1028"/>
      <c r="CIR178" s="1028"/>
      <c r="CIS178" s="1028"/>
      <c r="CIT178" s="1028"/>
      <c r="CIU178" s="1028"/>
      <c r="CIV178" s="1028"/>
      <c r="CIW178" s="1028"/>
      <c r="CIX178" s="1028"/>
      <c r="CIY178" s="1028"/>
      <c r="CIZ178" s="1028"/>
      <c r="CJA178" s="1028"/>
      <c r="CJB178" s="1028"/>
      <c r="CJC178" s="1028"/>
      <c r="CJD178" s="1028"/>
      <c r="CJE178" s="1028"/>
      <c r="CJF178" s="1028"/>
      <c r="CJG178" s="1028"/>
      <c r="CJH178" s="1028"/>
      <c r="CJI178" s="1028"/>
      <c r="CJJ178" s="1028"/>
      <c r="CJK178" s="1028"/>
      <c r="CJL178" s="1028"/>
      <c r="CJM178" s="1028"/>
      <c r="CJN178" s="1028"/>
      <c r="CJO178" s="1028"/>
      <c r="CJP178" s="1028"/>
      <c r="CJQ178" s="1028"/>
      <c r="CJR178" s="1028"/>
      <c r="CJS178" s="1028"/>
      <c r="CJT178" s="1028"/>
      <c r="CJU178" s="1028"/>
      <c r="CJV178" s="1028"/>
      <c r="CJW178" s="1028"/>
      <c r="CJX178" s="1028"/>
      <c r="CJY178" s="1028"/>
      <c r="CJZ178" s="1028"/>
      <c r="CKA178" s="1028"/>
      <c r="CKB178" s="1028"/>
      <c r="CKC178" s="1028"/>
      <c r="CKD178" s="1028"/>
      <c r="CKE178" s="1028"/>
      <c r="CKF178" s="1028"/>
      <c r="CKG178" s="1028"/>
      <c r="CKH178" s="1028"/>
      <c r="CKI178" s="1028"/>
      <c r="CKJ178" s="1028"/>
      <c r="CKK178" s="1028"/>
      <c r="CKL178" s="1028"/>
      <c r="CKM178" s="1028"/>
      <c r="CKN178" s="1028"/>
      <c r="CKO178" s="1028"/>
      <c r="CKP178" s="1028"/>
      <c r="CKQ178" s="1028"/>
      <c r="CKR178" s="1028"/>
      <c r="CKS178" s="1028"/>
      <c r="CKT178" s="1028"/>
      <c r="CKU178" s="1028"/>
      <c r="CKV178" s="1028"/>
      <c r="CKW178" s="1028"/>
      <c r="CKX178" s="1028"/>
      <c r="CKY178" s="1028"/>
      <c r="CKZ178" s="1028"/>
      <c r="CLA178" s="1028"/>
      <c r="CLB178" s="1028"/>
      <c r="CLC178" s="1028"/>
      <c r="CLD178" s="1028"/>
      <c r="CLE178" s="1028"/>
      <c r="CLF178" s="1028"/>
      <c r="CLG178" s="1028"/>
      <c r="CLH178" s="1028"/>
      <c r="CLI178" s="1028"/>
      <c r="CLJ178" s="1028"/>
      <c r="CLK178" s="1028"/>
      <c r="CLL178" s="1028"/>
      <c r="CLM178" s="1028"/>
      <c r="CLN178" s="1028"/>
      <c r="CLO178" s="1028"/>
      <c r="CLP178" s="1028"/>
      <c r="CLQ178" s="1028"/>
      <c r="CLR178" s="1028"/>
      <c r="CLS178" s="1028"/>
      <c r="CLT178" s="1028"/>
      <c r="CLU178" s="1028"/>
      <c r="CLV178" s="1028"/>
      <c r="CLW178" s="1028"/>
      <c r="CLX178" s="1028"/>
      <c r="CLY178" s="1028"/>
      <c r="CLZ178" s="1028"/>
      <c r="CMA178" s="1028"/>
      <c r="CMB178" s="1028"/>
      <c r="CMC178" s="1028"/>
      <c r="CMD178" s="1028"/>
      <c r="CME178" s="1028"/>
      <c r="CMF178" s="1028"/>
      <c r="CMG178" s="1028"/>
      <c r="CMH178" s="1028"/>
      <c r="CMI178" s="1028"/>
      <c r="CMJ178" s="1028"/>
      <c r="CMK178" s="1028"/>
      <c r="CML178" s="1028"/>
      <c r="CMM178" s="1028"/>
      <c r="CMN178" s="1028"/>
      <c r="CMO178" s="1028"/>
      <c r="CMP178" s="1028"/>
      <c r="CMQ178" s="1028"/>
      <c r="CMR178" s="1028"/>
      <c r="CMS178" s="1028"/>
      <c r="CMT178" s="1028"/>
      <c r="CMU178" s="1028"/>
      <c r="CMV178" s="1028"/>
      <c r="CMW178" s="1028"/>
      <c r="CMX178" s="1028"/>
      <c r="CMY178" s="1028"/>
      <c r="CMZ178" s="1028"/>
      <c r="CNA178" s="1028"/>
      <c r="CNB178" s="1028"/>
      <c r="CNC178" s="1028"/>
      <c r="CND178" s="1028"/>
      <c r="CNE178" s="1028"/>
      <c r="CNF178" s="1028"/>
      <c r="CNG178" s="1028"/>
      <c r="CNH178" s="1028"/>
      <c r="CNI178" s="1028"/>
      <c r="CNJ178" s="1028"/>
      <c r="CNK178" s="1028"/>
      <c r="CNL178" s="1028"/>
      <c r="CNM178" s="1028"/>
      <c r="CNN178" s="1028"/>
      <c r="CNO178" s="1028"/>
      <c r="CNP178" s="1028"/>
      <c r="CNQ178" s="1028"/>
      <c r="CNR178" s="1028"/>
      <c r="CNS178" s="1028"/>
      <c r="CNT178" s="1028"/>
      <c r="CNU178" s="1028"/>
      <c r="CNV178" s="1028"/>
      <c r="CNW178" s="1028"/>
      <c r="CNX178" s="1028"/>
      <c r="CNY178" s="1028"/>
      <c r="CNZ178" s="1028"/>
      <c r="COA178" s="1028"/>
      <c r="COB178" s="1028"/>
      <c r="COC178" s="1028"/>
      <c r="COD178" s="1028"/>
      <c r="COE178" s="1028"/>
      <c r="COF178" s="1028"/>
      <c r="COG178" s="1028"/>
      <c r="COH178" s="1028"/>
      <c r="COI178" s="1028"/>
      <c r="COJ178" s="1028"/>
      <c r="COK178" s="1028"/>
      <c r="COL178" s="1028"/>
      <c r="COM178" s="1028"/>
      <c r="CON178" s="1028"/>
      <c r="COO178" s="1028"/>
      <c r="COP178" s="1028"/>
      <c r="COQ178" s="1028"/>
      <c r="COR178" s="1028"/>
      <c r="COS178" s="1028"/>
      <c r="COT178" s="1028"/>
      <c r="COU178" s="1028"/>
      <c r="COV178" s="1028"/>
      <c r="COW178" s="1028"/>
      <c r="COX178" s="1028"/>
      <c r="COY178" s="1028"/>
      <c r="COZ178" s="1028"/>
      <c r="CPA178" s="1028"/>
      <c r="CPB178" s="1028"/>
      <c r="CPC178" s="1028"/>
      <c r="CPD178" s="1028"/>
      <c r="CPE178" s="1028"/>
      <c r="CPF178" s="1028"/>
      <c r="CPG178" s="1028"/>
      <c r="CPH178" s="1028"/>
      <c r="CPI178" s="1028"/>
      <c r="CPJ178" s="1028"/>
      <c r="CPK178" s="1028"/>
      <c r="CPL178" s="1028"/>
      <c r="CPM178" s="1028"/>
      <c r="CPN178" s="1028"/>
      <c r="CPO178" s="1028"/>
      <c r="CPP178" s="1028"/>
      <c r="CPQ178" s="1028"/>
      <c r="CPR178" s="1028"/>
      <c r="CPS178" s="1028"/>
      <c r="CPT178" s="1028"/>
      <c r="CPU178" s="1028"/>
      <c r="CPV178" s="1028"/>
      <c r="CPW178" s="1028"/>
      <c r="CPX178" s="1028"/>
      <c r="CPY178" s="1028"/>
      <c r="CPZ178" s="1028"/>
      <c r="CQA178" s="1028"/>
      <c r="CQB178" s="1028"/>
      <c r="CQC178" s="1028"/>
      <c r="CQD178" s="1028"/>
      <c r="CQE178" s="1028"/>
      <c r="CQF178" s="1028"/>
      <c r="CQG178" s="1028"/>
      <c r="CQH178" s="1028"/>
      <c r="CQI178" s="1028"/>
      <c r="CQJ178" s="1028"/>
      <c r="CQK178" s="1028"/>
      <c r="CQL178" s="1028"/>
      <c r="CQM178" s="1028"/>
      <c r="CQN178" s="1028"/>
      <c r="CQO178" s="1028"/>
      <c r="CQP178" s="1028"/>
      <c r="CQQ178" s="1028"/>
      <c r="CQR178" s="1028"/>
      <c r="CQS178" s="1028"/>
      <c r="CQT178" s="1028"/>
      <c r="CQU178" s="1028"/>
      <c r="CQV178" s="1028"/>
      <c r="CQW178" s="1028"/>
      <c r="CQX178" s="1028"/>
      <c r="CQY178" s="1028"/>
      <c r="CQZ178" s="1028"/>
      <c r="CRA178" s="1028"/>
      <c r="CRB178" s="1028"/>
      <c r="CRC178" s="1028"/>
      <c r="CRD178" s="1028"/>
      <c r="CRE178" s="1028"/>
      <c r="CRF178" s="1028"/>
      <c r="CRG178" s="1028"/>
      <c r="CRH178" s="1028"/>
      <c r="CRI178" s="1028"/>
      <c r="CRJ178" s="1028"/>
      <c r="CRK178" s="1028"/>
      <c r="CRL178" s="1028"/>
      <c r="CRM178" s="1028"/>
      <c r="CRN178" s="1028"/>
      <c r="CRO178" s="1028"/>
      <c r="CRP178" s="1028"/>
      <c r="CRQ178" s="1028"/>
      <c r="CRR178" s="1028"/>
      <c r="CRS178" s="1028"/>
      <c r="CRT178" s="1028"/>
      <c r="CRU178" s="1028"/>
      <c r="CRV178" s="1028"/>
      <c r="CRW178" s="1028"/>
      <c r="CRX178" s="1028"/>
      <c r="CRY178" s="1028"/>
      <c r="CRZ178" s="1028"/>
      <c r="CSA178" s="1028"/>
      <c r="CSB178" s="1028"/>
      <c r="CSC178" s="1028"/>
      <c r="CSD178" s="1028"/>
      <c r="CSE178" s="1028"/>
      <c r="CSF178" s="1028"/>
      <c r="CSG178" s="1028"/>
      <c r="CSH178" s="1028"/>
      <c r="CSI178" s="1028"/>
      <c r="CSJ178" s="1028"/>
      <c r="CSK178" s="1028"/>
      <c r="CSL178" s="1028"/>
      <c r="CSM178" s="1028"/>
      <c r="CSN178" s="1028"/>
      <c r="CSO178" s="1028"/>
      <c r="CSP178" s="1028"/>
      <c r="CSQ178" s="1028"/>
      <c r="CSR178" s="1028"/>
      <c r="CSS178" s="1028"/>
      <c r="CST178" s="1028"/>
      <c r="CSU178" s="1028"/>
      <c r="CSV178" s="1028"/>
      <c r="CSW178" s="1028"/>
      <c r="CSX178" s="1028"/>
      <c r="CSY178" s="1028"/>
      <c r="CSZ178" s="1028"/>
      <c r="CTA178" s="1028"/>
      <c r="CTB178" s="1028"/>
      <c r="CTC178" s="1028"/>
      <c r="CTD178" s="1028"/>
      <c r="CTE178" s="1028"/>
    </row>
    <row r="179" spans="1:2553" s="1029" customFormat="1" ht="12.75" customHeight="1" x14ac:dyDescent="0.2">
      <c r="A179" s="1362"/>
      <c r="B179" s="1225" t="s">
        <v>2941</v>
      </c>
      <c r="C179" s="1226"/>
      <c r="D179" s="1226" t="s">
        <v>2114</v>
      </c>
      <c r="E179" s="1227" t="s">
        <v>1760</v>
      </c>
      <c r="F179" s="1226" t="s">
        <v>2941</v>
      </c>
      <c r="G179" s="1226">
        <v>20.346312999999999</v>
      </c>
      <c r="H179" s="1226">
        <v>104.38128399999999</v>
      </c>
      <c r="I179" s="1226" t="s">
        <v>2938</v>
      </c>
      <c r="J179" s="1226"/>
      <c r="K179" s="1226" t="s">
        <v>11</v>
      </c>
      <c r="L179" s="1226" t="s">
        <v>3</v>
      </c>
      <c r="M179" s="1226">
        <v>2019</v>
      </c>
      <c r="N179" s="1123">
        <v>9.1</v>
      </c>
      <c r="O179" s="1226"/>
      <c r="P179" s="1226" t="s">
        <v>0</v>
      </c>
      <c r="Q179" s="1228"/>
      <c r="R179" s="1228"/>
      <c r="S179" s="1229"/>
      <c r="T179" s="1226"/>
      <c r="U179" s="1226"/>
      <c r="V179" s="1226"/>
      <c r="W179" s="1230"/>
      <c r="X179" s="1226"/>
      <c r="Y179" s="1226"/>
      <c r="Z179" s="1226"/>
      <c r="AA179" s="1226"/>
      <c r="AB179" s="1226"/>
      <c r="AC179" s="1226"/>
      <c r="AD179" s="1226"/>
      <c r="AE179" s="1226"/>
      <c r="AF179" s="1226"/>
      <c r="AG179" s="1226"/>
      <c r="AH179" s="1226"/>
      <c r="AI179" s="1232"/>
      <c r="AJ179" s="1028"/>
      <c r="AK179" s="1028"/>
      <c r="AL179" s="1028"/>
      <c r="AM179" s="1028"/>
      <c r="AN179" s="1028"/>
      <c r="AO179" s="1028"/>
      <c r="AP179" s="1028"/>
      <c r="AQ179" s="1028"/>
      <c r="AR179" s="1028"/>
      <c r="AS179" s="1028"/>
      <c r="AT179" s="1028"/>
      <c r="AU179" s="1028"/>
      <c r="AV179" s="1028"/>
      <c r="AW179" s="1028"/>
      <c r="AX179" s="1028"/>
      <c r="AY179" s="1028"/>
      <c r="AZ179" s="1028"/>
      <c r="BA179" s="1028"/>
      <c r="BB179" s="1028"/>
      <c r="BC179" s="1028"/>
      <c r="BD179" s="1028"/>
      <c r="BE179" s="1028"/>
      <c r="BF179" s="1028"/>
      <c r="BG179" s="1028"/>
      <c r="BH179" s="1028"/>
      <c r="BI179" s="1028"/>
      <c r="BJ179" s="1028"/>
      <c r="BK179" s="1028"/>
      <c r="BL179" s="1028"/>
      <c r="BM179" s="1028"/>
      <c r="BN179" s="1028"/>
      <c r="BO179" s="1028"/>
      <c r="BP179" s="1028"/>
      <c r="BQ179" s="1028"/>
      <c r="BR179" s="1028"/>
      <c r="BS179" s="1028"/>
      <c r="BT179" s="1028"/>
      <c r="BU179" s="1028"/>
      <c r="BV179" s="1028"/>
      <c r="BW179" s="1028"/>
      <c r="BX179" s="1028"/>
      <c r="BY179" s="1028"/>
      <c r="BZ179" s="1028"/>
      <c r="CA179" s="1028"/>
      <c r="CB179" s="1028"/>
      <c r="CC179" s="1028"/>
      <c r="CD179" s="1028"/>
      <c r="CE179" s="1028"/>
      <c r="CF179" s="1028"/>
      <c r="CG179" s="1028"/>
      <c r="CH179" s="1028"/>
      <c r="CI179" s="1028"/>
      <c r="CJ179" s="1028"/>
      <c r="CK179" s="1028"/>
      <c r="CL179" s="1028"/>
      <c r="CM179" s="1028"/>
      <c r="CN179" s="1028"/>
      <c r="CO179" s="1028"/>
      <c r="CP179" s="1028"/>
      <c r="CQ179" s="1028"/>
      <c r="CR179" s="1028"/>
      <c r="CS179" s="1028"/>
      <c r="CT179" s="1028"/>
      <c r="CU179" s="1028"/>
      <c r="CV179" s="1028"/>
      <c r="CW179" s="1028"/>
      <c r="CX179" s="1028"/>
      <c r="CY179" s="1028"/>
      <c r="CZ179" s="1028"/>
      <c r="DA179" s="1028"/>
      <c r="DB179" s="1028"/>
      <c r="DC179" s="1028"/>
      <c r="DD179" s="1028"/>
      <c r="DE179" s="1028"/>
      <c r="DF179" s="1028"/>
      <c r="DG179" s="1028"/>
      <c r="DH179" s="1028"/>
      <c r="DI179" s="1028"/>
      <c r="DJ179" s="1028"/>
      <c r="DK179" s="1028"/>
      <c r="DL179" s="1028"/>
      <c r="DM179" s="1028"/>
      <c r="DN179" s="1028"/>
      <c r="DO179" s="1028"/>
      <c r="DP179" s="1028"/>
      <c r="DQ179" s="1028"/>
      <c r="DR179" s="1028"/>
      <c r="DS179" s="1028"/>
      <c r="DT179" s="1028"/>
      <c r="DU179" s="1028"/>
      <c r="DV179" s="1028"/>
      <c r="DW179" s="1028"/>
      <c r="DX179" s="1028"/>
      <c r="DY179" s="1028"/>
      <c r="DZ179" s="1028"/>
      <c r="EA179" s="1028"/>
      <c r="EB179" s="1028"/>
      <c r="EC179" s="1028"/>
      <c r="ED179" s="1028"/>
      <c r="EE179" s="1028"/>
      <c r="EF179" s="1028"/>
      <c r="EG179" s="1028"/>
      <c r="EH179" s="1028"/>
      <c r="EI179" s="1028"/>
      <c r="EJ179" s="1028"/>
      <c r="EK179" s="1028"/>
      <c r="EL179" s="1028"/>
      <c r="EM179" s="1028"/>
      <c r="EN179" s="1028"/>
      <c r="EO179" s="1028"/>
      <c r="EP179" s="1028"/>
      <c r="EQ179" s="1028"/>
      <c r="ER179" s="1028"/>
      <c r="ES179" s="1028"/>
      <c r="ET179" s="1028"/>
      <c r="EU179" s="1028"/>
      <c r="EV179" s="1028"/>
      <c r="EW179" s="1028"/>
      <c r="EX179" s="1028"/>
      <c r="EY179" s="1028"/>
      <c r="EZ179" s="1028"/>
      <c r="FA179" s="1028"/>
      <c r="FB179" s="1028"/>
      <c r="FC179" s="1028"/>
      <c r="FD179" s="1028"/>
      <c r="FE179" s="1028"/>
      <c r="FF179" s="1028"/>
      <c r="FG179" s="1028"/>
      <c r="FH179" s="1028"/>
      <c r="FI179" s="1028"/>
      <c r="FJ179" s="1028"/>
      <c r="FK179" s="1028"/>
      <c r="FL179" s="1028"/>
      <c r="FM179" s="1028"/>
      <c r="FN179" s="1028"/>
      <c r="FO179" s="1028"/>
      <c r="FP179" s="1028"/>
      <c r="FQ179" s="1028"/>
      <c r="FR179" s="1028"/>
      <c r="FS179" s="1028"/>
      <c r="FT179" s="1028"/>
      <c r="FU179" s="1028"/>
      <c r="FV179" s="1028"/>
      <c r="FW179" s="1028"/>
      <c r="FX179" s="1028"/>
      <c r="FY179" s="1028"/>
      <c r="FZ179" s="1028"/>
      <c r="GA179" s="1028"/>
      <c r="GB179" s="1028"/>
      <c r="GC179" s="1028"/>
      <c r="GD179" s="1028"/>
      <c r="GE179" s="1028"/>
      <c r="GF179" s="1028"/>
      <c r="GG179" s="1028"/>
      <c r="GH179" s="1028"/>
      <c r="GI179" s="1028"/>
      <c r="GJ179" s="1028"/>
      <c r="GK179" s="1028"/>
      <c r="GL179" s="1028"/>
      <c r="GM179" s="1028"/>
      <c r="GN179" s="1028"/>
      <c r="GO179" s="1028"/>
      <c r="GP179" s="1028"/>
      <c r="GQ179" s="1028"/>
      <c r="GR179" s="1028"/>
      <c r="GS179" s="1028"/>
      <c r="GT179" s="1028"/>
      <c r="GU179" s="1028"/>
      <c r="GV179" s="1028"/>
      <c r="GW179" s="1028"/>
      <c r="GX179" s="1028"/>
      <c r="GY179" s="1028"/>
      <c r="GZ179" s="1028"/>
      <c r="HA179" s="1028"/>
      <c r="HB179" s="1028"/>
      <c r="HC179" s="1028"/>
      <c r="HD179" s="1028"/>
      <c r="HE179" s="1028"/>
      <c r="HF179" s="1028"/>
      <c r="HG179" s="1028"/>
      <c r="HH179" s="1028"/>
      <c r="HI179" s="1028"/>
      <c r="HJ179" s="1028"/>
      <c r="HK179" s="1028"/>
      <c r="HL179" s="1028"/>
      <c r="HM179" s="1028"/>
      <c r="HN179" s="1028"/>
      <c r="HO179" s="1028"/>
      <c r="HP179" s="1028"/>
      <c r="HQ179" s="1028"/>
      <c r="HR179" s="1028"/>
      <c r="HS179" s="1028"/>
      <c r="HT179" s="1028"/>
      <c r="HU179" s="1028"/>
      <c r="HV179" s="1028"/>
      <c r="HW179" s="1028"/>
      <c r="HX179" s="1028"/>
      <c r="HY179" s="1028"/>
      <c r="HZ179" s="1028"/>
      <c r="IA179" s="1028"/>
      <c r="IB179" s="1028"/>
      <c r="IC179" s="1028"/>
      <c r="ID179" s="1028"/>
      <c r="IE179" s="1028"/>
      <c r="IF179" s="1028"/>
      <c r="IG179" s="1028"/>
      <c r="IH179" s="1028"/>
      <c r="II179" s="1028"/>
      <c r="IJ179" s="1028"/>
      <c r="IK179" s="1028"/>
      <c r="IL179" s="1028"/>
      <c r="IM179" s="1028"/>
      <c r="IN179" s="1028"/>
      <c r="IO179" s="1028"/>
      <c r="IP179" s="1028"/>
      <c r="IQ179" s="1028"/>
      <c r="IR179" s="1028"/>
      <c r="IS179" s="1028"/>
      <c r="IT179" s="1028"/>
      <c r="IU179" s="1028"/>
      <c r="IV179" s="1028"/>
      <c r="IW179" s="1028"/>
      <c r="IX179" s="1028"/>
      <c r="IY179" s="1028"/>
      <c r="IZ179" s="1028"/>
      <c r="JA179" s="1028"/>
      <c r="JB179" s="1028"/>
      <c r="JC179" s="1028"/>
      <c r="JD179" s="1028"/>
      <c r="JE179" s="1028"/>
      <c r="JF179" s="1028"/>
      <c r="JG179" s="1028"/>
      <c r="JH179" s="1028"/>
      <c r="JI179" s="1028"/>
      <c r="JJ179" s="1028"/>
      <c r="JK179" s="1028"/>
      <c r="JL179" s="1028"/>
      <c r="JM179" s="1028"/>
      <c r="JN179" s="1028"/>
      <c r="JO179" s="1028"/>
      <c r="JP179" s="1028"/>
      <c r="JQ179" s="1028"/>
      <c r="JR179" s="1028"/>
      <c r="JS179" s="1028"/>
      <c r="JT179" s="1028"/>
      <c r="JU179" s="1028"/>
      <c r="JV179" s="1028"/>
      <c r="JW179" s="1028"/>
      <c r="JX179" s="1028"/>
      <c r="JY179" s="1028"/>
      <c r="JZ179" s="1028"/>
      <c r="KA179" s="1028"/>
      <c r="KB179" s="1028"/>
      <c r="KC179" s="1028"/>
      <c r="KD179" s="1028"/>
      <c r="KE179" s="1028"/>
      <c r="KF179" s="1028"/>
      <c r="KG179" s="1028"/>
      <c r="KH179" s="1028"/>
      <c r="KI179" s="1028"/>
      <c r="KJ179" s="1028"/>
      <c r="KK179" s="1028"/>
      <c r="KL179" s="1028"/>
      <c r="KM179" s="1028"/>
      <c r="KN179" s="1028"/>
      <c r="KO179" s="1028"/>
      <c r="KP179" s="1028"/>
      <c r="KQ179" s="1028"/>
      <c r="KR179" s="1028"/>
      <c r="KS179" s="1028"/>
      <c r="KT179" s="1028"/>
      <c r="KU179" s="1028"/>
      <c r="KV179" s="1028"/>
      <c r="KW179" s="1028"/>
      <c r="KX179" s="1028"/>
      <c r="KY179" s="1028"/>
      <c r="KZ179" s="1028"/>
      <c r="LA179" s="1028"/>
      <c r="LB179" s="1028"/>
      <c r="LC179" s="1028"/>
      <c r="LD179" s="1028"/>
      <c r="LE179" s="1028"/>
      <c r="LF179" s="1028"/>
      <c r="LG179" s="1028"/>
      <c r="LH179" s="1028"/>
      <c r="LI179" s="1028"/>
      <c r="LJ179" s="1028"/>
      <c r="LK179" s="1028"/>
      <c r="LL179" s="1028"/>
      <c r="LM179" s="1028"/>
      <c r="LN179" s="1028"/>
      <c r="LO179" s="1028"/>
      <c r="LP179" s="1028"/>
      <c r="LQ179" s="1028"/>
      <c r="LR179" s="1028"/>
      <c r="LS179" s="1028"/>
      <c r="LT179" s="1028"/>
      <c r="LU179" s="1028"/>
      <c r="LV179" s="1028"/>
      <c r="LW179" s="1028"/>
      <c r="LX179" s="1028"/>
      <c r="LY179" s="1028"/>
      <c r="LZ179" s="1028"/>
      <c r="MA179" s="1028"/>
      <c r="MB179" s="1028"/>
      <c r="MC179" s="1028"/>
      <c r="MD179" s="1028"/>
      <c r="ME179" s="1028"/>
      <c r="MF179" s="1028"/>
      <c r="MG179" s="1028"/>
      <c r="MH179" s="1028"/>
      <c r="MI179" s="1028"/>
      <c r="MJ179" s="1028"/>
      <c r="MK179" s="1028"/>
      <c r="ML179" s="1028"/>
      <c r="MM179" s="1028"/>
      <c r="MN179" s="1028"/>
      <c r="MO179" s="1028"/>
      <c r="MP179" s="1028"/>
      <c r="MQ179" s="1028"/>
      <c r="MR179" s="1028"/>
      <c r="MS179" s="1028"/>
      <c r="MT179" s="1028"/>
      <c r="MU179" s="1028"/>
      <c r="MV179" s="1028"/>
      <c r="MW179" s="1028"/>
      <c r="MX179" s="1028"/>
      <c r="MY179" s="1028"/>
      <c r="MZ179" s="1028"/>
      <c r="NA179" s="1028"/>
      <c r="NB179" s="1028"/>
      <c r="NC179" s="1028"/>
      <c r="ND179" s="1028"/>
      <c r="NE179" s="1028"/>
      <c r="NF179" s="1028"/>
      <c r="NG179" s="1028"/>
      <c r="NH179" s="1028"/>
      <c r="NI179" s="1028"/>
      <c r="NJ179" s="1028"/>
      <c r="NK179" s="1028"/>
      <c r="NL179" s="1028"/>
      <c r="NM179" s="1028"/>
      <c r="NN179" s="1028"/>
      <c r="NO179" s="1028"/>
      <c r="NP179" s="1028"/>
      <c r="NQ179" s="1028"/>
      <c r="NR179" s="1028"/>
      <c r="NS179" s="1028"/>
      <c r="NT179" s="1028"/>
      <c r="NU179" s="1028"/>
      <c r="NV179" s="1028"/>
      <c r="NW179" s="1028"/>
      <c r="NX179" s="1028"/>
      <c r="NY179" s="1028"/>
      <c r="NZ179" s="1028"/>
      <c r="OA179" s="1028"/>
      <c r="OB179" s="1028"/>
      <c r="OC179" s="1028"/>
      <c r="OD179" s="1028"/>
      <c r="OE179" s="1028"/>
      <c r="OF179" s="1028"/>
      <c r="OG179" s="1028"/>
      <c r="OH179" s="1028"/>
      <c r="OI179" s="1028"/>
      <c r="OJ179" s="1028"/>
      <c r="OK179" s="1028"/>
      <c r="OL179" s="1028"/>
      <c r="OM179" s="1028"/>
      <c r="ON179" s="1028"/>
      <c r="OO179" s="1028"/>
      <c r="OP179" s="1028"/>
      <c r="OQ179" s="1028"/>
      <c r="OR179" s="1028"/>
      <c r="OS179" s="1028"/>
      <c r="OT179" s="1028"/>
      <c r="OU179" s="1028"/>
      <c r="OV179" s="1028"/>
      <c r="OW179" s="1028"/>
      <c r="OX179" s="1028"/>
      <c r="OY179" s="1028"/>
      <c r="OZ179" s="1028"/>
      <c r="PA179" s="1028"/>
      <c r="PB179" s="1028"/>
      <c r="PC179" s="1028"/>
      <c r="PD179" s="1028"/>
      <c r="PE179" s="1028"/>
      <c r="PF179" s="1028"/>
      <c r="PG179" s="1028"/>
      <c r="PH179" s="1028"/>
      <c r="PI179" s="1028"/>
      <c r="PJ179" s="1028"/>
      <c r="PK179" s="1028"/>
      <c r="PL179" s="1028"/>
      <c r="PM179" s="1028"/>
      <c r="PN179" s="1028"/>
      <c r="PO179" s="1028"/>
      <c r="PP179" s="1028"/>
      <c r="PQ179" s="1028"/>
      <c r="PR179" s="1028"/>
      <c r="PS179" s="1028"/>
      <c r="PT179" s="1028"/>
      <c r="PU179" s="1028"/>
      <c r="PV179" s="1028"/>
      <c r="PW179" s="1028"/>
      <c r="PX179" s="1028"/>
      <c r="PY179" s="1028"/>
      <c r="PZ179" s="1028"/>
      <c r="QA179" s="1028"/>
      <c r="QB179" s="1028"/>
      <c r="QC179" s="1028"/>
      <c r="QD179" s="1028"/>
      <c r="QE179" s="1028"/>
      <c r="QF179" s="1028"/>
      <c r="QG179" s="1028"/>
      <c r="QH179" s="1028"/>
      <c r="QI179" s="1028"/>
      <c r="QJ179" s="1028"/>
      <c r="QK179" s="1028"/>
      <c r="QL179" s="1028"/>
      <c r="QM179" s="1028"/>
      <c r="QN179" s="1028"/>
      <c r="QO179" s="1028"/>
      <c r="QP179" s="1028"/>
      <c r="QQ179" s="1028"/>
      <c r="QR179" s="1028"/>
      <c r="QS179" s="1028"/>
      <c r="QT179" s="1028"/>
      <c r="QU179" s="1028"/>
      <c r="QV179" s="1028"/>
      <c r="QW179" s="1028"/>
      <c r="QX179" s="1028"/>
      <c r="QY179" s="1028"/>
      <c r="QZ179" s="1028"/>
      <c r="RA179" s="1028"/>
      <c r="RB179" s="1028"/>
      <c r="RC179" s="1028"/>
      <c r="RD179" s="1028"/>
      <c r="RE179" s="1028"/>
      <c r="RF179" s="1028"/>
      <c r="RG179" s="1028"/>
      <c r="RH179" s="1028"/>
      <c r="RI179" s="1028"/>
      <c r="RJ179" s="1028"/>
      <c r="RK179" s="1028"/>
      <c r="RL179" s="1028"/>
      <c r="RM179" s="1028"/>
      <c r="RN179" s="1028"/>
      <c r="RO179" s="1028"/>
      <c r="RP179" s="1028"/>
      <c r="RQ179" s="1028"/>
      <c r="RR179" s="1028"/>
      <c r="RS179" s="1028"/>
      <c r="RT179" s="1028"/>
      <c r="RU179" s="1028"/>
      <c r="RV179" s="1028"/>
      <c r="RW179" s="1028"/>
      <c r="RX179" s="1028"/>
      <c r="RY179" s="1028"/>
      <c r="RZ179" s="1028"/>
      <c r="SA179" s="1028"/>
      <c r="SB179" s="1028"/>
      <c r="SC179" s="1028"/>
      <c r="SD179" s="1028"/>
      <c r="SE179" s="1028"/>
      <c r="SF179" s="1028"/>
      <c r="SG179" s="1028"/>
      <c r="SH179" s="1028"/>
      <c r="SI179" s="1028"/>
      <c r="SJ179" s="1028"/>
      <c r="SK179" s="1028"/>
      <c r="SL179" s="1028"/>
      <c r="SM179" s="1028"/>
      <c r="SN179" s="1028"/>
      <c r="SO179" s="1028"/>
      <c r="SP179" s="1028"/>
      <c r="SQ179" s="1028"/>
      <c r="SR179" s="1028"/>
      <c r="SS179" s="1028"/>
      <c r="ST179" s="1028"/>
      <c r="SU179" s="1028"/>
      <c r="SV179" s="1028"/>
      <c r="SW179" s="1028"/>
      <c r="SX179" s="1028"/>
      <c r="SY179" s="1028"/>
      <c r="SZ179" s="1028"/>
      <c r="TA179" s="1028"/>
      <c r="TB179" s="1028"/>
      <c r="TC179" s="1028"/>
      <c r="TD179" s="1028"/>
      <c r="TE179" s="1028"/>
      <c r="TF179" s="1028"/>
      <c r="TG179" s="1028"/>
      <c r="TH179" s="1028"/>
      <c r="TI179" s="1028"/>
      <c r="TJ179" s="1028"/>
      <c r="TK179" s="1028"/>
      <c r="TL179" s="1028"/>
      <c r="TM179" s="1028"/>
      <c r="TN179" s="1028"/>
      <c r="TO179" s="1028"/>
      <c r="TP179" s="1028"/>
      <c r="TQ179" s="1028"/>
      <c r="TR179" s="1028"/>
      <c r="TS179" s="1028"/>
      <c r="TT179" s="1028"/>
      <c r="TU179" s="1028"/>
      <c r="TV179" s="1028"/>
      <c r="TW179" s="1028"/>
      <c r="TX179" s="1028"/>
      <c r="TY179" s="1028"/>
      <c r="TZ179" s="1028"/>
      <c r="UA179" s="1028"/>
      <c r="UB179" s="1028"/>
      <c r="UC179" s="1028"/>
      <c r="UD179" s="1028"/>
      <c r="UE179" s="1028"/>
      <c r="UF179" s="1028"/>
      <c r="UG179" s="1028"/>
      <c r="UH179" s="1028"/>
      <c r="UI179" s="1028"/>
      <c r="UJ179" s="1028"/>
      <c r="UK179" s="1028"/>
      <c r="UL179" s="1028"/>
      <c r="UM179" s="1028"/>
      <c r="UN179" s="1028"/>
      <c r="UO179" s="1028"/>
      <c r="UP179" s="1028"/>
      <c r="UQ179" s="1028"/>
      <c r="UR179" s="1028"/>
      <c r="US179" s="1028"/>
      <c r="UT179" s="1028"/>
      <c r="UU179" s="1028"/>
      <c r="UV179" s="1028"/>
      <c r="UW179" s="1028"/>
      <c r="UX179" s="1028"/>
      <c r="UY179" s="1028"/>
      <c r="UZ179" s="1028"/>
      <c r="VA179" s="1028"/>
      <c r="VB179" s="1028"/>
      <c r="VC179" s="1028"/>
      <c r="VD179" s="1028"/>
      <c r="VE179" s="1028"/>
      <c r="VF179" s="1028"/>
      <c r="VG179" s="1028"/>
      <c r="VH179" s="1028"/>
      <c r="VI179" s="1028"/>
      <c r="VJ179" s="1028"/>
      <c r="VK179" s="1028"/>
      <c r="VL179" s="1028"/>
      <c r="VM179" s="1028"/>
      <c r="VN179" s="1028"/>
      <c r="VO179" s="1028"/>
      <c r="VP179" s="1028"/>
      <c r="VQ179" s="1028"/>
      <c r="VR179" s="1028"/>
      <c r="VS179" s="1028"/>
      <c r="VT179" s="1028"/>
      <c r="VU179" s="1028"/>
      <c r="VV179" s="1028"/>
      <c r="VW179" s="1028"/>
      <c r="VX179" s="1028"/>
      <c r="VY179" s="1028"/>
      <c r="VZ179" s="1028"/>
      <c r="WA179" s="1028"/>
      <c r="WB179" s="1028"/>
      <c r="WC179" s="1028"/>
      <c r="WD179" s="1028"/>
      <c r="WE179" s="1028"/>
      <c r="WF179" s="1028"/>
      <c r="WG179" s="1028"/>
      <c r="WH179" s="1028"/>
      <c r="WI179" s="1028"/>
      <c r="WJ179" s="1028"/>
      <c r="WK179" s="1028"/>
      <c r="WL179" s="1028"/>
      <c r="WM179" s="1028"/>
      <c r="WN179" s="1028"/>
      <c r="WO179" s="1028"/>
      <c r="WP179" s="1028"/>
      <c r="WQ179" s="1028"/>
      <c r="WR179" s="1028"/>
      <c r="WS179" s="1028"/>
      <c r="WT179" s="1028"/>
      <c r="WU179" s="1028"/>
      <c r="WV179" s="1028"/>
      <c r="WW179" s="1028"/>
      <c r="WX179" s="1028"/>
      <c r="WY179" s="1028"/>
      <c r="WZ179" s="1028"/>
      <c r="XA179" s="1028"/>
      <c r="XB179" s="1028"/>
      <c r="XC179" s="1028"/>
      <c r="XD179" s="1028"/>
      <c r="XE179" s="1028"/>
      <c r="XF179" s="1028"/>
      <c r="XG179" s="1028"/>
      <c r="XH179" s="1028"/>
      <c r="XI179" s="1028"/>
      <c r="XJ179" s="1028"/>
      <c r="XK179" s="1028"/>
      <c r="XL179" s="1028"/>
      <c r="XM179" s="1028"/>
      <c r="XN179" s="1028"/>
      <c r="XO179" s="1028"/>
      <c r="XP179" s="1028"/>
      <c r="XQ179" s="1028"/>
      <c r="XR179" s="1028"/>
      <c r="XS179" s="1028"/>
      <c r="XT179" s="1028"/>
      <c r="XU179" s="1028"/>
      <c r="XV179" s="1028"/>
      <c r="XW179" s="1028"/>
      <c r="XX179" s="1028"/>
      <c r="XY179" s="1028"/>
      <c r="XZ179" s="1028"/>
      <c r="YA179" s="1028"/>
      <c r="YB179" s="1028"/>
      <c r="YC179" s="1028"/>
      <c r="YD179" s="1028"/>
      <c r="YE179" s="1028"/>
      <c r="YF179" s="1028"/>
      <c r="YG179" s="1028"/>
      <c r="YH179" s="1028"/>
      <c r="YI179" s="1028"/>
      <c r="YJ179" s="1028"/>
      <c r="YK179" s="1028"/>
      <c r="YL179" s="1028"/>
      <c r="YM179" s="1028"/>
      <c r="YN179" s="1028"/>
      <c r="YO179" s="1028"/>
      <c r="YP179" s="1028"/>
      <c r="YQ179" s="1028"/>
      <c r="YR179" s="1028"/>
      <c r="YS179" s="1028"/>
      <c r="YT179" s="1028"/>
      <c r="YU179" s="1028"/>
      <c r="YV179" s="1028"/>
      <c r="YW179" s="1028"/>
      <c r="YX179" s="1028"/>
      <c r="YY179" s="1028"/>
      <c r="YZ179" s="1028"/>
      <c r="ZA179" s="1028"/>
      <c r="ZB179" s="1028"/>
      <c r="ZC179" s="1028"/>
      <c r="ZD179" s="1028"/>
      <c r="ZE179" s="1028"/>
      <c r="ZF179" s="1028"/>
      <c r="ZG179" s="1028"/>
      <c r="ZH179" s="1028"/>
      <c r="ZI179" s="1028"/>
      <c r="ZJ179" s="1028"/>
      <c r="ZK179" s="1028"/>
      <c r="ZL179" s="1028"/>
      <c r="ZM179" s="1028"/>
      <c r="ZN179" s="1028"/>
      <c r="ZO179" s="1028"/>
      <c r="ZP179" s="1028"/>
      <c r="ZQ179" s="1028"/>
      <c r="ZR179" s="1028"/>
      <c r="ZS179" s="1028"/>
      <c r="ZT179" s="1028"/>
      <c r="ZU179" s="1028"/>
      <c r="ZV179" s="1028"/>
      <c r="ZW179" s="1028"/>
      <c r="ZX179" s="1028"/>
      <c r="ZY179" s="1028"/>
      <c r="ZZ179" s="1028"/>
      <c r="AAA179" s="1028"/>
      <c r="AAB179" s="1028"/>
      <c r="AAC179" s="1028"/>
      <c r="AAD179" s="1028"/>
      <c r="AAE179" s="1028"/>
      <c r="AAF179" s="1028"/>
      <c r="AAG179" s="1028"/>
      <c r="AAH179" s="1028"/>
      <c r="AAI179" s="1028"/>
      <c r="AAJ179" s="1028"/>
      <c r="AAK179" s="1028"/>
      <c r="AAL179" s="1028"/>
      <c r="AAM179" s="1028"/>
      <c r="AAN179" s="1028"/>
      <c r="AAO179" s="1028"/>
      <c r="AAP179" s="1028"/>
      <c r="AAQ179" s="1028"/>
      <c r="AAR179" s="1028"/>
      <c r="AAS179" s="1028"/>
      <c r="AAT179" s="1028"/>
      <c r="AAU179" s="1028"/>
      <c r="AAV179" s="1028"/>
      <c r="AAW179" s="1028"/>
      <c r="AAX179" s="1028"/>
      <c r="AAY179" s="1028"/>
      <c r="AAZ179" s="1028"/>
      <c r="ABA179" s="1028"/>
      <c r="ABB179" s="1028"/>
      <c r="ABC179" s="1028"/>
      <c r="ABD179" s="1028"/>
      <c r="ABE179" s="1028"/>
      <c r="ABF179" s="1028"/>
      <c r="ABG179" s="1028"/>
      <c r="ABH179" s="1028"/>
      <c r="ABI179" s="1028"/>
      <c r="ABJ179" s="1028"/>
      <c r="ABK179" s="1028"/>
      <c r="ABL179" s="1028"/>
      <c r="ABM179" s="1028"/>
      <c r="ABN179" s="1028"/>
      <c r="ABO179" s="1028"/>
      <c r="ABP179" s="1028"/>
      <c r="ABQ179" s="1028"/>
      <c r="ABR179" s="1028"/>
      <c r="ABS179" s="1028"/>
      <c r="ABT179" s="1028"/>
      <c r="ABU179" s="1028"/>
      <c r="ABV179" s="1028"/>
      <c r="ABW179" s="1028"/>
      <c r="ABX179" s="1028"/>
      <c r="ABY179" s="1028"/>
      <c r="ABZ179" s="1028"/>
      <c r="ACA179" s="1028"/>
      <c r="ACB179" s="1028"/>
      <c r="ACC179" s="1028"/>
      <c r="ACD179" s="1028"/>
      <c r="ACE179" s="1028"/>
      <c r="ACF179" s="1028"/>
      <c r="ACG179" s="1028"/>
      <c r="ACH179" s="1028"/>
      <c r="ACI179" s="1028"/>
      <c r="ACJ179" s="1028"/>
      <c r="ACK179" s="1028"/>
      <c r="ACL179" s="1028"/>
      <c r="ACM179" s="1028"/>
      <c r="ACN179" s="1028"/>
      <c r="ACO179" s="1028"/>
      <c r="ACP179" s="1028"/>
      <c r="ACQ179" s="1028"/>
      <c r="ACR179" s="1028"/>
      <c r="ACS179" s="1028"/>
      <c r="ACT179" s="1028"/>
      <c r="ACU179" s="1028"/>
      <c r="ACV179" s="1028"/>
      <c r="ACW179" s="1028"/>
      <c r="ACX179" s="1028"/>
      <c r="ACY179" s="1028"/>
      <c r="ACZ179" s="1028"/>
      <c r="ADA179" s="1028"/>
      <c r="ADB179" s="1028"/>
      <c r="ADC179" s="1028"/>
      <c r="ADD179" s="1028"/>
      <c r="ADE179" s="1028"/>
      <c r="ADF179" s="1028"/>
      <c r="ADG179" s="1028"/>
      <c r="ADH179" s="1028"/>
      <c r="ADI179" s="1028"/>
      <c r="ADJ179" s="1028"/>
      <c r="ADK179" s="1028"/>
      <c r="ADL179" s="1028"/>
      <c r="ADM179" s="1028"/>
      <c r="ADN179" s="1028"/>
      <c r="ADO179" s="1028"/>
      <c r="ADP179" s="1028"/>
      <c r="ADQ179" s="1028"/>
      <c r="ADR179" s="1028"/>
      <c r="ADS179" s="1028"/>
      <c r="ADT179" s="1028"/>
      <c r="ADU179" s="1028"/>
      <c r="ADV179" s="1028"/>
      <c r="ADW179" s="1028"/>
      <c r="ADX179" s="1028"/>
      <c r="ADY179" s="1028"/>
      <c r="ADZ179" s="1028"/>
      <c r="AEA179" s="1028"/>
      <c r="AEB179" s="1028"/>
      <c r="AEC179" s="1028"/>
      <c r="AED179" s="1028"/>
      <c r="AEE179" s="1028"/>
      <c r="AEF179" s="1028"/>
      <c r="AEG179" s="1028"/>
      <c r="AEH179" s="1028"/>
      <c r="AEI179" s="1028"/>
      <c r="AEJ179" s="1028"/>
      <c r="AEK179" s="1028"/>
      <c r="AEL179" s="1028"/>
      <c r="AEM179" s="1028"/>
      <c r="AEN179" s="1028"/>
      <c r="AEO179" s="1028"/>
      <c r="AEP179" s="1028"/>
      <c r="AEQ179" s="1028"/>
      <c r="AER179" s="1028"/>
      <c r="AES179" s="1028"/>
      <c r="AET179" s="1028"/>
      <c r="AEU179" s="1028"/>
      <c r="AEV179" s="1028"/>
      <c r="AEW179" s="1028"/>
      <c r="AEX179" s="1028"/>
      <c r="AEY179" s="1028"/>
      <c r="AEZ179" s="1028"/>
      <c r="AFA179" s="1028"/>
      <c r="AFB179" s="1028"/>
      <c r="AFC179" s="1028"/>
      <c r="AFD179" s="1028"/>
      <c r="AFE179" s="1028"/>
      <c r="AFF179" s="1028"/>
      <c r="AFG179" s="1028"/>
      <c r="AFH179" s="1028"/>
      <c r="AFI179" s="1028"/>
      <c r="AFJ179" s="1028"/>
      <c r="AFK179" s="1028"/>
      <c r="AFL179" s="1028"/>
      <c r="AFM179" s="1028"/>
      <c r="AFN179" s="1028"/>
      <c r="AFO179" s="1028"/>
      <c r="AFP179" s="1028"/>
      <c r="AFQ179" s="1028"/>
      <c r="AFR179" s="1028"/>
      <c r="AFS179" s="1028"/>
      <c r="AFT179" s="1028"/>
      <c r="AFU179" s="1028"/>
      <c r="AFV179" s="1028"/>
      <c r="AFW179" s="1028"/>
      <c r="AFX179" s="1028"/>
      <c r="AFY179" s="1028"/>
      <c r="AFZ179" s="1028"/>
      <c r="AGA179" s="1028"/>
      <c r="AGB179" s="1028"/>
      <c r="AGC179" s="1028"/>
      <c r="AGD179" s="1028"/>
      <c r="AGE179" s="1028"/>
      <c r="AGF179" s="1028"/>
      <c r="AGG179" s="1028"/>
      <c r="AGH179" s="1028"/>
      <c r="AGI179" s="1028"/>
      <c r="AGJ179" s="1028"/>
      <c r="AGK179" s="1028"/>
      <c r="AGL179" s="1028"/>
      <c r="AGM179" s="1028"/>
      <c r="AGN179" s="1028"/>
      <c r="AGO179" s="1028"/>
      <c r="AGP179" s="1028"/>
      <c r="AGQ179" s="1028"/>
      <c r="AGR179" s="1028"/>
      <c r="AGS179" s="1028"/>
      <c r="AGT179" s="1028"/>
      <c r="AGU179" s="1028"/>
      <c r="AGV179" s="1028"/>
      <c r="AGW179" s="1028"/>
      <c r="AGX179" s="1028"/>
      <c r="AGY179" s="1028"/>
      <c r="AGZ179" s="1028"/>
      <c r="AHA179" s="1028"/>
      <c r="AHB179" s="1028"/>
      <c r="AHC179" s="1028"/>
      <c r="AHD179" s="1028"/>
      <c r="AHE179" s="1028"/>
      <c r="AHF179" s="1028"/>
      <c r="AHG179" s="1028"/>
      <c r="AHH179" s="1028"/>
      <c r="AHI179" s="1028"/>
      <c r="AHJ179" s="1028"/>
      <c r="AHK179" s="1028"/>
      <c r="AHL179" s="1028"/>
      <c r="AHM179" s="1028"/>
      <c r="AHN179" s="1028"/>
      <c r="AHO179" s="1028"/>
      <c r="AHP179" s="1028"/>
      <c r="AHQ179" s="1028"/>
      <c r="AHR179" s="1028"/>
      <c r="AHS179" s="1028"/>
      <c r="AHT179" s="1028"/>
      <c r="AHU179" s="1028"/>
      <c r="AHV179" s="1028"/>
      <c r="AHW179" s="1028"/>
      <c r="AHX179" s="1028"/>
      <c r="AHY179" s="1028"/>
      <c r="AHZ179" s="1028"/>
      <c r="AIA179" s="1028"/>
      <c r="AIB179" s="1028"/>
      <c r="AIC179" s="1028"/>
      <c r="AID179" s="1028"/>
      <c r="AIE179" s="1028"/>
      <c r="AIF179" s="1028"/>
      <c r="AIG179" s="1028"/>
      <c r="AIH179" s="1028"/>
      <c r="AII179" s="1028"/>
      <c r="AIJ179" s="1028"/>
      <c r="AIK179" s="1028"/>
      <c r="AIL179" s="1028"/>
      <c r="AIM179" s="1028"/>
      <c r="AIN179" s="1028"/>
      <c r="AIO179" s="1028"/>
      <c r="AIP179" s="1028"/>
      <c r="AIQ179" s="1028"/>
      <c r="AIR179" s="1028"/>
      <c r="AIS179" s="1028"/>
      <c r="AIT179" s="1028"/>
      <c r="AIU179" s="1028"/>
      <c r="AIV179" s="1028"/>
      <c r="AIW179" s="1028"/>
      <c r="AIX179" s="1028"/>
      <c r="AIY179" s="1028"/>
      <c r="AIZ179" s="1028"/>
      <c r="AJA179" s="1028"/>
      <c r="AJB179" s="1028"/>
      <c r="AJC179" s="1028"/>
      <c r="AJD179" s="1028"/>
      <c r="AJE179" s="1028"/>
      <c r="AJF179" s="1028"/>
      <c r="AJG179" s="1028"/>
      <c r="AJH179" s="1028"/>
      <c r="AJI179" s="1028"/>
      <c r="AJJ179" s="1028"/>
      <c r="AJK179" s="1028"/>
      <c r="AJL179" s="1028"/>
      <c r="AJM179" s="1028"/>
      <c r="AJN179" s="1028"/>
      <c r="AJO179" s="1028"/>
      <c r="AJP179" s="1028"/>
      <c r="AJQ179" s="1028"/>
      <c r="AJR179" s="1028"/>
      <c r="AJS179" s="1028"/>
      <c r="AJT179" s="1028"/>
      <c r="AJU179" s="1028"/>
      <c r="AJV179" s="1028"/>
      <c r="AJW179" s="1028"/>
      <c r="AJX179" s="1028"/>
      <c r="AJY179" s="1028"/>
      <c r="AJZ179" s="1028"/>
      <c r="AKA179" s="1028"/>
      <c r="AKB179" s="1028"/>
      <c r="AKC179" s="1028"/>
      <c r="AKD179" s="1028"/>
      <c r="AKE179" s="1028"/>
      <c r="AKF179" s="1028"/>
      <c r="AKG179" s="1028"/>
      <c r="AKH179" s="1028"/>
      <c r="AKI179" s="1028"/>
      <c r="AKJ179" s="1028"/>
      <c r="AKK179" s="1028"/>
      <c r="AKL179" s="1028"/>
      <c r="AKM179" s="1028"/>
      <c r="AKN179" s="1028"/>
      <c r="AKO179" s="1028"/>
      <c r="AKP179" s="1028"/>
      <c r="AKQ179" s="1028"/>
      <c r="AKR179" s="1028"/>
      <c r="AKS179" s="1028"/>
      <c r="AKT179" s="1028"/>
      <c r="AKU179" s="1028"/>
      <c r="AKV179" s="1028"/>
      <c r="AKW179" s="1028"/>
      <c r="AKX179" s="1028"/>
      <c r="AKY179" s="1028"/>
      <c r="AKZ179" s="1028"/>
      <c r="ALA179" s="1028"/>
      <c r="ALB179" s="1028"/>
      <c r="ALC179" s="1028"/>
      <c r="ALD179" s="1028"/>
      <c r="ALE179" s="1028"/>
      <c r="ALF179" s="1028"/>
      <c r="ALG179" s="1028"/>
      <c r="ALH179" s="1028"/>
      <c r="ALI179" s="1028"/>
      <c r="ALJ179" s="1028"/>
      <c r="ALK179" s="1028"/>
      <c r="ALL179" s="1028"/>
      <c r="ALM179" s="1028"/>
      <c r="ALN179" s="1028"/>
      <c r="ALO179" s="1028"/>
      <c r="ALP179" s="1028"/>
      <c r="ALQ179" s="1028"/>
      <c r="ALR179" s="1028"/>
      <c r="ALS179" s="1028"/>
      <c r="ALT179" s="1028"/>
      <c r="ALU179" s="1028"/>
      <c r="ALV179" s="1028"/>
      <c r="ALW179" s="1028"/>
      <c r="ALX179" s="1028"/>
      <c r="ALY179" s="1028"/>
      <c r="ALZ179" s="1028"/>
      <c r="AMA179" s="1028"/>
      <c r="AMB179" s="1028"/>
      <c r="AMC179" s="1028"/>
      <c r="AMD179" s="1028"/>
      <c r="AME179" s="1028"/>
      <c r="AMF179" s="1028"/>
      <c r="AMG179" s="1028"/>
      <c r="AMH179" s="1028"/>
      <c r="AMI179" s="1028"/>
      <c r="AMJ179" s="1028"/>
      <c r="AMK179" s="1028"/>
      <c r="AML179" s="1028"/>
      <c r="AMM179" s="1028"/>
      <c r="AMN179" s="1028"/>
      <c r="AMO179" s="1028"/>
      <c r="AMP179" s="1028"/>
      <c r="AMQ179" s="1028"/>
      <c r="AMR179" s="1028"/>
      <c r="AMS179" s="1028"/>
      <c r="AMT179" s="1028"/>
      <c r="AMU179" s="1028"/>
      <c r="AMV179" s="1028"/>
      <c r="AMW179" s="1028"/>
      <c r="AMX179" s="1028"/>
      <c r="AMY179" s="1028"/>
      <c r="AMZ179" s="1028"/>
      <c r="ANA179" s="1028"/>
      <c r="ANB179" s="1028"/>
      <c r="ANC179" s="1028"/>
      <c r="AND179" s="1028"/>
      <c r="ANE179" s="1028"/>
      <c r="ANF179" s="1028"/>
      <c r="ANG179" s="1028"/>
      <c r="ANH179" s="1028"/>
      <c r="ANI179" s="1028"/>
      <c r="ANJ179" s="1028"/>
      <c r="ANK179" s="1028"/>
      <c r="ANL179" s="1028"/>
      <c r="ANM179" s="1028"/>
      <c r="ANN179" s="1028"/>
      <c r="ANO179" s="1028"/>
      <c r="ANP179" s="1028"/>
      <c r="ANQ179" s="1028"/>
      <c r="ANR179" s="1028"/>
      <c r="ANS179" s="1028"/>
      <c r="ANT179" s="1028"/>
      <c r="ANU179" s="1028"/>
      <c r="ANV179" s="1028"/>
      <c r="ANW179" s="1028"/>
      <c r="ANX179" s="1028"/>
      <c r="ANY179" s="1028"/>
      <c r="ANZ179" s="1028"/>
      <c r="AOA179" s="1028"/>
      <c r="AOB179" s="1028"/>
      <c r="AOC179" s="1028"/>
      <c r="AOD179" s="1028"/>
      <c r="AOE179" s="1028"/>
      <c r="AOF179" s="1028"/>
      <c r="AOG179" s="1028"/>
      <c r="AOH179" s="1028"/>
      <c r="AOI179" s="1028"/>
      <c r="AOJ179" s="1028"/>
      <c r="AOK179" s="1028"/>
      <c r="AOL179" s="1028"/>
      <c r="AOM179" s="1028"/>
      <c r="AON179" s="1028"/>
      <c r="AOO179" s="1028"/>
      <c r="AOP179" s="1028"/>
      <c r="AOQ179" s="1028"/>
      <c r="AOR179" s="1028"/>
      <c r="AOS179" s="1028"/>
      <c r="AOT179" s="1028"/>
      <c r="AOU179" s="1028"/>
      <c r="AOV179" s="1028"/>
      <c r="AOW179" s="1028"/>
      <c r="AOX179" s="1028"/>
      <c r="AOY179" s="1028"/>
      <c r="AOZ179" s="1028"/>
      <c r="APA179" s="1028"/>
      <c r="APB179" s="1028"/>
      <c r="APC179" s="1028"/>
      <c r="APD179" s="1028"/>
      <c r="APE179" s="1028"/>
      <c r="APF179" s="1028"/>
      <c r="APG179" s="1028"/>
      <c r="APH179" s="1028"/>
      <c r="API179" s="1028"/>
      <c r="APJ179" s="1028"/>
      <c r="APK179" s="1028"/>
      <c r="APL179" s="1028"/>
      <c r="APM179" s="1028"/>
      <c r="APN179" s="1028"/>
      <c r="APO179" s="1028"/>
      <c r="APP179" s="1028"/>
      <c r="APQ179" s="1028"/>
      <c r="APR179" s="1028"/>
      <c r="APS179" s="1028"/>
      <c r="APT179" s="1028"/>
      <c r="APU179" s="1028"/>
      <c r="APV179" s="1028"/>
      <c r="APW179" s="1028"/>
      <c r="APX179" s="1028"/>
      <c r="APY179" s="1028"/>
      <c r="APZ179" s="1028"/>
      <c r="AQA179" s="1028"/>
      <c r="AQB179" s="1028"/>
      <c r="AQC179" s="1028"/>
      <c r="AQD179" s="1028"/>
      <c r="AQE179" s="1028"/>
      <c r="AQF179" s="1028"/>
      <c r="AQG179" s="1028"/>
      <c r="AQH179" s="1028"/>
      <c r="AQI179" s="1028"/>
      <c r="AQJ179" s="1028"/>
      <c r="AQK179" s="1028"/>
      <c r="AQL179" s="1028"/>
      <c r="AQM179" s="1028"/>
      <c r="AQN179" s="1028"/>
      <c r="AQO179" s="1028"/>
      <c r="AQP179" s="1028"/>
      <c r="AQQ179" s="1028"/>
      <c r="AQR179" s="1028"/>
      <c r="AQS179" s="1028"/>
      <c r="AQT179" s="1028"/>
      <c r="AQU179" s="1028"/>
      <c r="AQV179" s="1028"/>
      <c r="AQW179" s="1028"/>
      <c r="AQX179" s="1028"/>
      <c r="AQY179" s="1028"/>
      <c r="AQZ179" s="1028"/>
      <c r="ARA179" s="1028"/>
      <c r="ARB179" s="1028"/>
      <c r="ARC179" s="1028"/>
      <c r="ARD179" s="1028"/>
      <c r="ARE179" s="1028"/>
      <c r="ARF179" s="1028"/>
      <c r="ARG179" s="1028"/>
      <c r="ARH179" s="1028"/>
      <c r="ARI179" s="1028"/>
      <c r="ARJ179" s="1028"/>
      <c r="ARK179" s="1028"/>
      <c r="ARL179" s="1028"/>
      <c r="ARM179" s="1028"/>
      <c r="ARN179" s="1028"/>
      <c r="ARO179" s="1028"/>
      <c r="ARP179" s="1028"/>
      <c r="ARQ179" s="1028"/>
      <c r="ARR179" s="1028"/>
      <c r="ARS179" s="1028"/>
      <c r="ART179" s="1028"/>
      <c r="ARU179" s="1028"/>
      <c r="ARV179" s="1028"/>
      <c r="ARW179" s="1028"/>
      <c r="ARX179" s="1028"/>
      <c r="ARY179" s="1028"/>
      <c r="ARZ179" s="1028"/>
      <c r="ASA179" s="1028"/>
      <c r="ASB179" s="1028"/>
      <c r="ASC179" s="1028"/>
      <c r="ASD179" s="1028"/>
      <c r="ASE179" s="1028"/>
      <c r="ASF179" s="1028"/>
      <c r="ASG179" s="1028"/>
      <c r="ASH179" s="1028"/>
      <c r="ASI179" s="1028"/>
      <c r="ASJ179" s="1028"/>
      <c r="ASK179" s="1028"/>
      <c r="ASL179" s="1028"/>
      <c r="ASM179" s="1028"/>
      <c r="ASN179" s="1028"/>
      <c r="ASO179" s="1028"/>
      <c r="ASP179" s="1028"/>
      <c r="ASQ179" s="1028"/>
      <c r="ASR179" s="1028"/>
      <c r="ASS179" s="1028"/>
      <c r="AST179" s="1028"/>
      <c r="ASU179" s="1028"/>
      <c r="ASV179" s="1028"/>
      <c r="ASW179" s="1028"/>
      <c r="ASX179" s="1028"/>
      <c r="ASY179" s="1028"/>
      <c r="ASZ179" s="1028"/>
      <c r="ATA179" s="1028"/>
      <c r="ATB179" s="1028"/>
      <c r="ATC179" s="1028"/>
      <c r="ATD179" s="1028"/>
      <c r="ATE179" s="1028"/>
      <c r="ATF179" s="1028"/>
      <c r="ATG179" s="1028"/>
      <c r="ATH179" s="1028"/>
      <c r="ATI179" s="1028"/>
      <c r="ATJ179" s="1028"/>
      <c r="ATK179" s="1028"/>
      <c r="ATL179" s="1028"/>
      <c r="ATM179" s="1028"/>
      <c r="ATN179" s="1028"/>
      <c r="ATO179" s="1028"/>
      <c r="ATP179" s="1028"/>
      <c r="ATQ179" s="1028"/>
      <c r="ATR179" s="1028"/>
      <c r="ATS179" s="1028"/>
      <c r="ATT179" s="1028"/>
      <c r="ATU179" s="1028"/>
      <c r="ATV179" s="1028"/>
      <c r="ATW179" s="1028"/>
      <c r="ATX179" s="1028"/>
      <c r="ATY179" s="1028"/>
      <c r="ATZ179" s="1028"/>
      <c r="AUA179" s="1028"/>
      <c r="AUB179" s="1028"/>
      <c r="AUC179" s="1028"/>
      <c r="AUD179" s="1028"/>
      <c r="AUE179" s="1028"/>
      <c r="AUF179" s="1028"/>
      <c r="AUG179" s="1028"/>
      <c r="AUH179" s="1028"/>
      <c r="AUI179" s="1028"/>
      <c r="AUJ179" s="1028"/>
      <c r="AUK179" s="1028"/>
      <c r="AUL179" s="1028"/>
      <c r="AUM179" s="1028"/>
      <c r="AUN179" s="1028"/>
      <c r="AUO179" s="1028"/>
      <c r="AUP179" s="1028"/>
      <c r="AUQ179" s="1028"/>
      <c r="AUR179" s="1028"/>
      <c r="AUS179" s="1028"/>
      <c r="AUT179" s="1028"/>
      <c r="AUU179" s="1028"/>
      <c r="AUV179" s="1028"/>
      <c r="AUW179" s="1028"/>
      <c r="AUX179" s="1028"/>
      <c r="AUY179" s="1028"/>
      <c r="AUZ179" s="1028"/>
      <c r="AVA179" s="1028"/>
      <c r="AVB179" s="1028"/>
      <c r="AVC179" s="1028"/>
      <c r="AVD179" s="1028"/>
      <c r="AVE179" s="1028"/>
      <c r="AVF179" s="1028"/>
      <c r="AVG179" s="1028"/>
      <c r="AVH179" s="1028"/>
      <c r="AVI179" s="1028"/>
      <c r="AVJ179" s="1028"/>
      <c r="AVK179" s="1028"/>
      <c r="AVL179" s="1028"/>
      <c r="AVM179" s="1028"/>
      <c r="AVN179" s="1028"/>
      <c r="AVO179" s="1028"/>
      <c r="AVP179" s="1028"/>
      <c r="AVQ179" s="1028"/>
      <c r="AVR179" s="1028"/>
      <c r="AVS179" s="1028"/>
      <c r="AVT179" s="1028"/>
      <c r="AVU179" s="1028"/>
      <c r="AVV179" s="1028"/>
      <c r="AVW179" s="1028"/>
      <c r="AVX179" s="1028"/>
      <c r="AVY179" s="1028"/>
      <c r="AVZ179" s="1028"/>
      <c r="AWA179" s="1028"/>
      <c r="AWB179" s="1028"/>
      <c r="AWC179" s="1028"/>
      <c r="AWD179" s="1028"/>
      <c r="AWE179" s="1028"/>
      <c r="AWF179" s="1028"/>
      <c r="AWG179" s="1028"/>
      <c r="AWH179" s="1028"/>
      <c r="AWI179" s="1028"/>
      <c r="AWJ179" s="1028"/>
      <c r="AWK179" s="1028"/>
      <c r="AWL179" s="1028"/>
      <c r="AWM179" s="1028"/>
      <c r="AWN179" s="1028"/>
      <c r="AWO179" s="1028"/>
      <c r="AWP179" s="1028"/>
      <c r="AWQ179" s="1028"/>
      <c r="AWR179" s="1028"/>
      <c r="AWS179" s="1028"/>
      <c r="AWT179" s="1028"/>
      <c r="AWU179" s="1028"/>
      <c r="AWV179" s="1028"/>
      <c r="AWW179" s="1028"/>
      <c r="AWX179" s="1028"/>
      <c r="AWY179" s="1028"/>
      <c r="AWZ179" s="1028"/>
      <c r="AXA179" s="1028"/>
      <c r="AXB179" s="1028"/>
      <c r="AXC179" s="1028"/>
      <c r="AXD179" s="1028"/>
      <c r="AXE179" s="1028"/>
      <c r="AXF179" s="1028"/>
      <c r="AXG179" s="1028"/>
      <c r="AXH179" s="1028"/>
      <c r="AXI179" s="1028"/>
      <c r="AXJ179" s="1028"/>
      <c r="AXK179" s="1028"/>
      <c r="AXL179" s="1028"/>
      <c r="AXM179" s="1028"/>
      <c r="AXN179" s="1028"/>
      <c r="AXO179" s="1028"/>
      <c r="AXP179" s="1028"/>
      <c r="AXQ179" s="1028"/>
      <c r="AXR179" s="1028"/>
      <c r="AXS179" s="1028"/>
      <c r="AXT179" s="1028"/>
      <c r="AXU179" s="1028"/>
      <c r="AXV179" s="1028"/>
      <c r="AXW179" s="1028"/>
      <c r="AXX179" s="1028"/>
      <c r="AXY179" s="1028"/>
      <c r="AXZ179" s="1028"/>
      <c r="AYA179" s="1028"/>
      <c r="AYB179" s="1028"/>
      <c r="AYC179" s="1028"/>
      <c r="AYD179" s="1028"/>
      <c r="AYE179" s="1028"/>
      <c r="AYF179" s="1028"/>
      <c r="AYG179" s="1028"/>
      <c r="AYH179" s="1028"/>
      <c r="AYI179" s="1028"/>
      <c r="AYJ179" s="1028"/>
      <c r="AYK179" s="1028"/>
      <c r="AYL179" s="1028"/>
      <c r="AYM179" s="1028"/>
      <c r="AYN179" s="1028"/>
      <c r="AYO179" s="1028"/>
      <c r="AYP179" s="1028"/>
      <c r="AYQ179" s="1028"/>
      <c r="AYR179" s="1028"/>
      <c r="AYS179" s="1028"/>
      <c r="AYT179" s="1028"/>
      <c r="AYU179" s="1028"/>
      <c r="AYV179" s="1028"/>
      <c r="AYW179" s="1028"/>
      <c r="AYX179" s="1028"/>
      <c r="AYY179" s="1028"/>
      <c r="AYZ179" s="1028"/>
      <c r="AZA179" s="1028"/>
      <c r="AZB179" s="1028"/>
      <c r="AZC179" s="1028"/>
      <c r="AZD179" s="1028"/>
      <c r="AZE179" s="1028"/>
      <c r="AZF179" s="1028"/>
      <c r="AZG179" s="1028"/>
      <c r="AZH179" s="1028"/>
      <c r="AZI179" s="1028"/>
      <c r="AZJ179" s="1028"/>
      <c r="AZK179" s="1028"/>
      <c r="AZL179" s="1028"/>
      <c r="AZM179" s="1028"/>
      <c r="AZN179" s="1028"/>
      <c r="AZO179" s="1028"/>
      <c r="AZP179" s="1028"/>
      <c r="AZQ179" s="1028"/>
      <c r="AZR179" s="1028"/>
      <c r="AZS179" s="1028"/>
      <c r="AZT179" s="1028"/>
      <c r="AZU179" s="1028"/>
      <c r="AZV179" s="1028"/>
      <c r="AZW179" s="1028"/>
      <c r="AZX179" s="1028"/>
      <c r="AZY179" s="1028"/>
      <c r="AZZ179" s="1028"/>
      <c r="BAA179" s="1028"/>
      <c r="BAB179" s="1028"/>
      <c r="BAC179" s="1028"/>
      <c r="BAD179" s="1028"/>
      <c r="BAE179" s="1028"/>
      <c r="BAF179" s="1028"/>
      <c r="BAG179" s="1028"/>
      <c r="BAH179" s="1028"/>
      <c r="BAI179" s="1028"/>
      <c r="BAJ179" s="1028"/>
      <c r="BAK179" s="1028"/>
      <c r="BAL179" s="1028"/>
      <c r="BAM179" s="1028"/>
      <c r="BAN179" s="1028"/>
      <c r="BAO179" s="1028"/>
      <c r="BAP179" s="1028"/>
      <c r="BAQ179" s="1028"/>
      <c r="BAR179" s="1028"/>
      <c r="BAS179" s="1028"/>
      <c r="BAT179" s="1028"/>
      <c r="BAU179" s="1028"/>
      <c r="BAV179" s="1028"/>
      <c r="BAW179" s="1028"/>
      <c r="BAX179" s="1028"/>
      <c r="BAY179" s="1028"/>
      <c r="BAZ179" s="1028"/>
      <c r="BBA179" s="1028"/>
      <c r="BBB179" s="1028"/>
      <c r="BBC179" s="1028"/>
      <c r="BBD179" s="1028"/>
      <c r="BBE179" s="1028"/>
      <c r="BBF179" s="1028"/>
      <c r="BBG179" s="1028"/>
      <c r="BBH179" s="1028"/>
      <c r="BBI179" s="1028"/>
      <c r="BBJ179" s="1028"/>
      <c r="BBK179" s="1028"/>
      <c r="BBL179" s="1028"/>
      <c r="BBM179" s="1028"/>
      <c r="BBN179" s="1028"/>
      <c r="BBO179" s="1028"/>
      <c r="BBP179" s="1028"/>
      <c r="BBQ179" s="1028"/>
      <c r="BBR179" s="1028"/>
      <c r="BBS179" s="1028"/>
      <c r="BBT179" s="1028"/>
      <c r="BBU179" s="1028"/>
      <c r="BBV179" s="1028"/>
      <c r="BBW179" s="1028"/>
      <c r="BBX179" s="1028"/>
      <c r="BBY179" s="1028"/>
      <c r="BBZ179" s="1028"/>
      <c r="BCA179" s="1028"/>
      <c r="BCB179" s="1028"/>
      <c r="BCC179" s="1028"/>
      <c r="BCD179" s="1028"/>
      <c r="BCE179" s="1028"/>
      <c r="BCF179" s="1028"/>
      <c r="BCG179" s="1028"/>
      <c r="BCH179" s="1028"/>
      <c r="BCI179" s="1028"/>
      <c r="BCJ179" s="1028"/>
      <c r="BCK179" s="1028"/>
      <c r="BCL179" s="1028"/>
      <c r="BCM179" s="1028"/>
      <c r="BCN179" s="1028"/>
      <c r="BCO179" s="1028"/>
      <c r="BCP179" s="1028"/>
      <c r="BCQ179" s="1028"/>
      <c r="BCR179" s="1028"/>
      <c r="BCS179" s="1028"/>
      <c r="BCT179" s="1028"/>
      <c r="BCU179" s="1028"/>
      <c r="BCV179" s="1028"/>
      <c r="BCW179" s="1028"/>
      <c r="BCX179" s="1028"/>
      <c r="BCY179" s="1028"/>
      <c r="BCZ179" s="1028"/>
      <c r="BDA179" s="1028"/>
      <c r="BDB179" s="1028"/>
      <c r="BDC179" s="1028"/>
      <c r="BDD179" s="1028"/>
      <c r="BDE179" s="1028"/>
      <c r="BDF179" s="1028"/>
      <c r="BDG179" s="1028"/>
      <c r="BDH179" s="1028"/>
      <c r="BDI179" s="1028"/>
      <c r="BDJ179" s="1028"/>
      <c r="BDK179" s="1028"/>
      <c r="BDL179" s="1028"/>
      <c r="BDM179" s="1028"/>
      <c r="BDN179" s="1028"/>
      <c r="BDO179" s="1028"/>
      <c r="BDP179" s="1028"/>
      <c r="BDQ179" s="1028"/>
      <c r="BDR179" s="1028"/>
      <c r="BDS179" s="1028"/>
      <c r="BDT179" s="1028"/>
      <c r="BDU179" s="1028"/>
      <c r="BDV179" s="1028"/>
      <c r="BDW179" s="1028"/>
      <c r="BDX179" s="1028"/>
      <c r="BDY179" s="1028"/>
      <c r="BDZ179" s="1028"/>
      <c r="BEA179" s="1028"/>
      <c r="BEB179" s="1028"/>
      <c r="BEC179" s="1028"/>
      <c r="BED179" s="1028"/>
      <c r="BEE179" s="1028"/>
      <c r="BEF179" s="1028"/>
      <c r="BEG179" s="1028"/>
      <c r="BEH179" s="1028"/>
      <c r="BEI179" s="1028"/>
      <c r="BEJ179" s="1028"/>
      <c r="BEK179" s="1028"/>
      <c r="BEL179" s="1028"/>
      <c r="BEM179" s="1028"/>
      <c r="BEN179" s="1028"/>
      <c r="BEO179" s="1028"/>
      <c r="BEP179" s="1028"/>
      <c r="BEQ179" s="1028"/>
      <c r="BER179" s="1028"/>
      <c r="BES179" s="1028"/>
      <c r="BET179" s="1028"/>
      <c r="BEU179" s="1028"/>
      <c r="BEV179" s="1028"/>
      <c r="BEW179" s="1028"/>
      <c r="BEX179" s="1028"/>
      <c r="BEY179" s="1028"/>
      <c r="BEZ179" s="1028"/>
      <c r="BFA179" s="1028"/>
      <c r="BFB179" s="1028"/>
      <c r="BFC179" s="1028"/>
      <c r="BFD179" s="1028"/>
      <c r="BFE179" s="1028"/>
      <c r="BFF179" s="1028"/>
      <c r="BFG179" s="1028"/>
      <c r="BFH179" s="1028"/>
      <c r="BFI179" s="1028"/>
      <c r="BFJ179" s="1028"/>
      <c r="BFK179" s="1028"/>
      <c r="BFL179" s="1028"/>
      <c r="BFM179" s="1028"/>
      <c r="BFN179" s="1028"/>
      <c r="BFO179" s="1028"/>
      <c r="BFP179" s="1028"/>
      <c r="BFQ179" s="1028"/>
      <c r="BFR179" s="1028"/>
      <c r="BFS179" s="1028"/>
      <c r="BFT179" s="1028"/>
      <c r="BFU179" s="1028"/>
      <c r="BFV179" s="1028"/>
      <c r="BFW179" s="1028"/>
      <c r="BFX179" s="1028"/>
      <c r="BFY179" s="1028"/>
      <c r="BFZ179" s="1028"/>
      <c r="BGA179" s="1028"/>
      <c r="BGB179" s="1028"/>
      <c r="BGC179" s="1028"/>
      <c r="BGD179" s="1028"/>
      <c r="BGE179" s="1028"/>
      <c r="BGF179" s="1028"/>
      <c r="BGG179" s="1028"/>
      <c r="BGH179" s="1028"/>
      <c r="BGI179" s="1028"/>
      <c r="BGJ179" s="1028"/>
      <c r="BGK179" s="1028"/>
      <c r="BGL179" s="1028"/>
      <c r="BGM179" s="1028"/>
      <c r="BGN179" s="1028"/>
      <c r="BGO179" s="1028"/>
      <c r="BGP179" s="1028"/>
      <c r="BGQ179" s="1028"/>
      <c r="BGR179" s="1028"/>
      <c r="BGS179" s="1028"/>
      <c r="BGT179" s="1028"/>
      <c r="BGU179" s="1028"/>
      <c r="BGV179" s="1028"/>
      <c r="BGW179" s="1028"/>
      <c r="BGX179" s="1028"/>
      <c r="BGY179" s="1028"/>
      <c r="BGZ179" s="1028"/>
      <c r="BHA179" s="1028"/>
      <c r="BHB179" s="1028"/>
      <c r="BHC179" s="1028"/>
      <c r="BHD179" s="1028"/>
      <c r="BHE179" s="1028"/>
      <c r="BHF179" s="1028"/>
      <c r="BHG179" s="1028"/>
      <c r="BHH179" s="1028"/>
      <c r="BHI179" s="1028"/>
      <c r="BHJ179" s="1028"/>
      <c r="BHK179" s="1028"/>
      <c r="BHL179" s="1028"/>
      <c r="BHM179" s="1028"/>
      <c r="BHN179" s="1028"/>
      <c r="BHO179" s="1028"/>
      <c r="BHP179" s="1028"/>
      <c r="BHQ179" s="1028"/>
      <c r="BHR179" s="1028"/>
      <c r="BHS179" s="1028"/>
      <c r="BHT179" s="1028"/>
      <c r="BHU179" s="1028"/>
      <c r="BHV179" s="1028"/>
      <c r="BHW179" s="1028"/>
      <c r="BHX179" s="1028"/>
      <c r="BHY179" s="1028"/>
      <c r="BHZ179" s="1028"/>
      <c r="BIA179" s="1028"/>
      <c r="BIB179" s="1028"/>
      <c r="BIC179" s="1028"/>
      <c r="BID179" s="1028"/>
      <c r="BIE179" s="1028"/>
      <c r="BIF179" s="1028"/>
      <c r="BIG179" s="1028"/>
      <c r="BIH179" s="1028"/>
      <c r="BII179" s="1028"/>
      <c r="BIJ179" s="1028"/>
      <c r="BIK179" s="1028"/>
      <c r="BIL179" s="1028"/>
      <c r="BIM179" s="1028"/>
      <c r="BIN179" s="1028"/>
      <c r="BIO179" s="1028"/>
      <c r="BIP179" s="1028"/>
      <c r="BIQ179" s="1028"/>
      <c r="BIR179" s="1028"/>
      <c r="BIS179" s="1028"/>
      <c r="BIT179" s="1028"/>
      <c r="BIU179" s="1028"/>
      <c r="BIV179" s="1028"/>
      <c r="BIW179" s="1028"/>
      <c r="BIX179" s="1028"/>
      <c r="BIY179" s="1028"/>
      <c r="BIZ179" s="1028"/>
      <c r="BJA179" s="1028"/>
      <c r="BJB179" s="1028"/>
      <c r="BJC179" s="1028"/>
      <c r="BJD179" s="1028"/>
      <c r="BJE179" s="1028"/>
      <c r="BJF179" s="1028"/>
      <c r="BJG179" s="1028"/>
      <c r="BJH179" s="1028"/>
      <c r="BJI179" s="1028"/>
      <c r="BJJ179" s="1028"/>
      <c r="BJK179" s="1028"/>
      <c r="BJL179" s="1028"/>
      <c r="BJM179" s="1028"/>
      <c r="BJN179" s="1028"/>
      <c r="BJO179" s="1028"/>
      <c r="BJP179" s="1028"/>
      <c r="BJQ179" s="1028"/>
      <c r="BJR179" s="1028"/>
      <c r="BJS179" s="1028"/>
      <c r="BJT179" s="1028"/>
      <c r="BJU179" s="1028"/>
      <c r="BJV179" s="1028"/>
      <c r="BJW179" s="1028"/>
      <c r="BJX179" s="1028"/>
      <c r="BJY179" s="1028"/>
      <c r="BJZ179" s="1028"/>
      <c r="BKA179" s="1028"/>
      <c r="BKB179" s="1028"/>
      <c r="BKC179" s="1028"/>
      <c r="BKD179" s="1028"/>
      <c r="BKE179" s="1028"/>
      <c r="BKF179" s="1028"/>
      <c r="BKG179" s="1028"/>
      <c r="BKH179" s="1028"/>
      <c r="BKI179" s="1028"/>
      <c r="BKJ179" s="1028"/>
      <c r="BKK179" s="1028"/>
      <c r="BKL179" s="1028"/>
      <c r="BKM179" s="1028"/>
      <c r="BKN179" s="1028"/>
      <c r="BKO179" s="1028"/>
      <c r="BKP179" s="1028"/>
      <c r="BKQ179" s="1028"/>
      <c r="BKR179" s="1028"/>
      <c r="BKS179" s="1028"/>
      <c r="BKT179" s="1028"/>
      <c r="BKU179" s="1028"/>
      <c r="BKV179" s="1028"/>
      <c r="BKW179" s="1028"/>
      <c r="BKX179" s="1028"/>
      <c r="BKY179" s="1028"/>
      <c r="BKZ179" s="1028"/>
      <c r="BLA179" s="1028"/>
      <c r="BLB179" s="1028"/>
      <c r="BLC179" s="1028"/>
      <c r="BLD179" s="1028"/>
      <c r="BLE179" s="1028"/>
      <c r="BLF179" s="1028"/>
      <c r="BLG179" s="1028"/>
      <c r="BLH179" s="1028"/>
      <c r="BLI179" s="1028"/>
      <c r="BLJ179" s="1028"/>
      <c r="BLK179" s="1028"/>
      <c r="BLL179" s="1028"/>
      <c r="BLM179" s="1028"/>
      <c r="BLN179" s="1028"/>
      <c r="BLO179" s="1028"/>
      <c r="BLP179" s="1028"/>
      <c r="BLQ179" s="1028"/>
      <c r="BLR179" s="1028"/>
      <c r="BLS179" s="1028"/>
      <c r="BLT179" s="1028"/>
      <c r="BLU179" s="1028"/>
      <c r="BLV179" s="1028"/>
      <c r="BLW179" s="1028"/>
      <c r="BLX179" s="1028"/>
      <c r="BLY179" s="1028"/>
      <c r="BLZ179" s="1028"/>
      <c r="BMA179" s="1028"/>
      <c r="BMB179" s="1028"/>
      <c r="BMC179" s="1028"/>
      <c r="BMD179" s="1028"/>
      <c r="BME179" s="1028"/>
      <c r="BMF179" s="1028"/>
      <c r="BMG179" s="1028"/>
      <c r="BMH179" s="1028"/>
      <c r="BMI179" s="1028"/>
      <c r="BMJ179" s="1028"/>
      <c r="BMK179" s="1028"/>
      <c r="BML179" s="1028"/>
      <c r="BMM179" s="1028"/>
      <c r="BMN179" s="1028"/>
      <c r="BMO179" s="1028"/>
      <c r="BMP179" s="1028"/>
      <c r="BMQ179" s="1028"/>
      <c r="BMR179" s="1028"/>
      <c r="BMS179" s="1028"/>
      <c r="BMT179" s="1028"/>
      <c r="BMU179" s="1028"/>
      <c r="BMV179" s="1028"/>
      <c r="BMW179" s="1028"/>
      <c r="BMX179" s="1028"/>
      <c r="BMY179" s="1028"/>
      <c r="BMZ179" s="1028"/>
      <c r="BNA179" s="1028"/>
      <c r="BNB179" s="1028"/>
      <c r="BNC179" s="1028"/>
      <c r="BND179" s="1028"/>
      <c r="BNE179" s="1028"/>
      <c r="BNF179" s="1028"/>
      <c r="BNG179" s="1028"/>
      <c r="BNH179" s="1028"/>
      <c r="BNI179" s="1028"/>
      <c r="BNJ179" s="1028"/>
      <c r="BNK179" s="1028"/>
      <c r="BNL179" s="1028"/>
      <c r="BNM179" s="1028"/>
      <c r="BNN179" s="1028"/>
      <c r="BNO179" s="1028"/>
      <c r="BNP179" s="1028"/>
      <c r="BNQ179" s="1028"/>
      <c r="BNR179" s="1028"/>
      <c r="BNS179" s="1028"/>
      <c r="BNT179" s="1028"/>
      <c r="BNU179" s="1028"/>
      <c r="BNV179" s="1028"/>
      <c r="BNW179" s="1028"/>
      <c r="BNX179" s="1028"/>
      <c r="BNY179" s="1028"/>
      <c r="BNZ179" s="1028"/>
      <c r="BOA179" s="1028"/>
      <c r="BOB179" s="1028"/>
      <c r="BOC179" s="1028"/>
      <c r="BOD179" s="1028"/>
      <c r="BOE179" s="1028"/>
      <c r="BOF179" s="1028"/>
      <c r="BOG179" s="1028"/>
      <c r="BOH179" s="1028"/>
      <c r="BOI179" s="1028"/>
      <c r="BOJ179" s="1028"/>
      <c r="BOK179" s="1028"/>
      <c r="BOL179" s="1028"/>
      <c r="BOM179" s="1028"/>
      <c r="BON179" s="1028"/>
      <c r="BOO179" s="1028"/>
      <c r="BOP179" s="1028"/>
      <c r="BOQ179" s="1028"/>
      <c r="BOR179" s="1028"/>
      <c r="BOS179" s="1028"/>
      <c r="BOT179" s="1028"/>
      <c r="BOU179" s="1028"/>
      <c r="BOV179" s="1028"/>
      <c r="BOW179" s="1028"/>
      <c r="BOX179" s="1028"/>
      <c r="BOY179" s="1028"/>
      <c r="BOZ179" s="1028"/>
      <c r="BPA179" s="1028"/>
      <c r="BPB179" s="1028"/>
      <c r="BPC179" s="1028"/>
      <c r="BPD179" s="1028"/>
      <c r="BPE179" s="1028"/>
      <c r="BPF179" s="1028"/>
      <c r="BPG179" s="1028"/>
      <c r="BPH179" s="1028"/>
      <c r="BPI179" s="1028"/>
      <c r="BPJ179" s="1028"/>
      <c r="BPK179" s="1028"/>
      <c r="BPL179" s="1028"/>
      <c r="BPM179" s="1028"/>
      <c r="BPN179" s="1028"/>
      <c r="BPO179" s="1028"/>
      <c r="BPP179" s="1028"/>
      <c r="BPQ179" s="1028"/>
      <c r="BPR179" s="1028"/>
      <c r="BPS179" s="1028"/>
      <c r="BPT179" s="1028"/>
      <c r="BPU179" s="1028"/>
      <c r="BPV179" s="1028"/>
      <c r="BPW179" s="1028"/>
      <c r="BPX179" s="1028"/>
      <c r="BPY179" s="1028"/>
      <c r="BPZ179" s="1028"/>
      <c r="BQA179" s="1028"/>
      <c r="BQB179" s="1028"/>
      <c r="BQC179" s="1028"/>
      <c r="BQD179" s="1028"/>
      <c r="BQE179" s="1028"/>
      <c r="BQF179" s="1028"/>
      <c r="BQG179" s="1028"/>
      <c r="BQH179" s="1028"/>
      <c r="BQI179" s="1028"/>
      <c r="BQJ179" s="1028"/>
      <c r="BQK179" s="1028"/>
      <c r="BQL179" s="1028"/>
      <c r="BQM179" s="1028"/>
      <c r="BQN179" s="1028"/>
      <c r="BQO179" s="1028"/>
      <c r="BQP179" s="1028"/>
      <c r="BQQ179" s="1028"/>
      <c r="BQR179" s="1028"/>
      <c r="BQS179" s="1028"/>
      <c r="BQT179" s="1028"/>
      <c r="BQU179" s="1028"/>
      <c r="BQV179" s="1028"/>
      <c r="BQW179" s="1028"/>
      <c r="BQX179" s="1028"/>
      <c r="BQY179" s="1028"/>
      <c r="BQZ179" s="1028"/>
      <c r="BRA179" s="1028"/>
      <c r="BRB179" s="1028"/>
      <c r="BRC179" s="1028"/>
      <c r="BRD179" s="1028"/>
      <c r="BRE179" s="1028"/>
      <c r="BRF179" s="1028"/>
      <c r="BRG179" s="1028"/>
      <c r="BRH179" s="1028"/>
      <c r="BRI179" s="1028"/>
      <c r="BRJ179" s="1028"/>
      <c r="BRK179" s="1028"/>
      <c r="BRL179" s="1028"/>
      <c r="BRM179" s="1028"/>
      <c r="BRN179" s="1028"/>
      <c r="BRO179" s="1028"/>
      <c r="BRP179" s="1028"/>
      <c r="BRQ179" s="1028"/>
      <c r="BRR179" s="1028"/>
      <c r="BRS179" s="1028"/>
      <c r="BRT179" s="1028"/>
      <c r="BRU179" s="1028"/>
      <c r="BRV179" s="1028"/>
      <c r="BRW179" s="1028"/>
      <c r="BRX179" s="1028"/>
      <c r="BRY179" s="1028"/>
      <c r="BRZ179" s="1028"/>
      <c r="BSA179" s="1028"/>
      <c r="BSB179" s="1028"/>
      <c r="BSC179" s="1028"/>
      <c r="BSD179" s="1028"/>
      <c r="BSE179" s="1028"/>
      <c r="BSF179" s="1028"/>
      <c r="BSG179" s="1028"/>
      <c r="BSH179" s="1028"/>
      <c r="BSI179" s="1028"/>
      <c r="BSJ179" s="1028"/>
      <c r="BSK179" s="1028"/>
      <c r="BSL179" s="1028"/>
      <c r="BSM179" s="1028"/>
      <c r="BSN179" s="1028"/>
      <c r="BSO179" s="1028"/>
      <c r="BSP179" s="1028"/>
      <c r="BSQ179" s="1028"/>
      <c r="BSR179" s="1028"/>
      <c r="BSS179" s="1028"/>
      <c r="BST179" s="1028"/>
      <c r="BSU179" s="1028"/>
      <c r="BSV179" s="1028"/>
      <c r="BSW179" s="1028"/>
      <c r="BSX179" s="1028"/>
      <c r="BSY179" s="1028"/>
      <c r="BSZ179" s="1028"/>
      <c r="BTA179" s="1028"/>
      <c r="BTB179" s="1028"/>
      <c r="BTC179" s="1028"/>
      <c r="BTD179" s="1028"/>
      <c r="BTE179" s="1028"/>
      <c r="BTF179" s="1028"/>
      <c r="BTG179" s="1028"/>
      <c r="BTH179" s="1028"/>
      <c r="BTI179" s="1028"/>
      <c r="BTJ179" s="1028"/>
      <c r="BTK179" s="1028"/>
      <c r="BTL179" s="1028"/>
      <c r="BTM179" s="1028"/>
      <c r="BTN179" s="1028"/>
      <c r="BTO179" s="1028"/>
      <c r="BTP179" s="1028"/>
      <c r="BTQ179" s="1028"/>
      <c r="BTR179" s="1028"/>
      <c r="BTS179" s="1028"/>
      <c r="BTT179" s="1028"/>
      <c r="BTU179" s="1028"/>
      <c r="BTV179" s="1028"/>
      <c r="BTW179" s="1028"/>
      <c r="BTX179" s="1028"/>
      <c r="BTY179" s="1028"/>
      <c r="BTZ179" s="1028"/>
      <c r="BUA179" s="1028"/>
      <c r="BUB179" s="1028"/>
      <c r="BUC179" s="1028"/>
      <c r="BUD179" s="1028"/>
      <c r="BUE179" s="1028"/>
      <c r="BUF179" s="1028"/>
      <c r="BUG179" s="1028"/>
      <c r="BUH179" s="1028"/>
      <c r="BUI179" s="1028"/>
      <c r="BUJ179" s="1028"/>
      <c r="BUK179" s="1028"/>
      <c r="BUL179" s="1028"/>
      <c r="BUM179" s="1028"/>
      <c r="BUN179" s="1028"/>
      <c r="BUO179" s="1028"/>
      <c r="BUP179" s="1028"/>
      <c r="BUQ179" s="1028"/>
      <c r="BUR179" s="1028"/>
      <c r="BUS179" s="1028"/>
      <c r="BUT179" s="1028"/>
      <c r="BUU179" s="1028"/>
      <c r="BUV179" s="1028"/>
      <c r="BUW179" s="1028"/>
      <c r="BUX179" s="1028"/>
      <c r="BUY179" s="1028"/>
      <c r="BUZ179" s="1028"/>
      <c r="BVA179" s="1028"/>
      <c r="BVB179" s="1028"/>
      <c r="BVC179" s="1028"/>
      <c r="BVD179" s="1028"/>
      <c r="BVE179" s="1028"/>
      <c r="BVF179" s="1028"/>
      <c r="BVG179" s="1028"/>
      <c r="BVH179" s="1028"/>
      <c r="BVI179" s="1028"/>
      <c r="BVJ179" s="1028"/>
      <c r="BVK179" s="1028"/>
      <c r="BVL179" s="1028"/>
      <c r="BVM179" s="1028"/>
      <c r="BVN179" s="1028"/>
      <c r="BVO179" s="1028"/>
      <c r="BVP179" s="1028"/>
      <c r="BVQ179" s="1028"/>
      <c r="BVR179" s="1028"/>
      <c r="BVS179" s="1028"/>
      <c r="BVT179" s="1028"/>
      <c r="BVU179" s="1028"/>
      <c r="BVV179" s="1028"/>
      <c r="BVW179" s="1028"/>
      <c r="BVX179" s="1028"/>
      <c r="BVY179" s="1028"/>
      <c r="BVZ179" s="1028"/>
      <c r="BWA179" s="1028"/>
      <c r="BWB179" s="1028"/>
      <c r="BWC179" s="1028"/>
      <c r="BWD179" s="1028"/>
      <c r="BWE179" s="1028"/>
      <c r="BWF179" s="1028"/>
      <c r="BWG179" s="1028"/>
      <c r="BWH179" s="1028"/>
      <c r="BWI179" s="1028"/>
      <c r="BWJ179" s="1028"/>
      <c r="BWK179" s="1028"/>
      <c r="BWL179" s="1028"/>
      <c r="BWM179" s="1028"/>
      <c r="BWN179" s="1028"/>
      <c r="BWO179" s="1028"/>
      <c r="BWP179" s="1028"/>
      <c r="BWQ179" s="1028"/>
      <c r="BWR179" s="1028"/>
      <c r="BWS179" s="1028"/>
      <c r="BWT179" s="1028"/>
      <c r="BWU179" s="1028"/>
      <c r="BWV179" s="1028"/>
      <c r="BWW179" s="1028"/>
      <c r="BWX179" s="1028"/>
      <c r="BWY179" s="1028"/>
      <c r="BWZ179" s="1028"/>
      <c r="BXA179" s="1028"/>
      <c r="BXB179" s="1028"/>
      <c r="BXC179" s="1028"/>
      <c r="BXD179" s="1028"/>
      <c r="BXE179" s="1028"/>
      <c r="BXF179" s="1028"/>
      <c r="BXG179" s="1028"/>
      <c r="BXH179" s="1028"/>
      <c r="BXI179" s="1028"/>
      <c r="BXJ179" s="1028"/>
      <c r="BXK179" s="1028"/>
      <c r="BXL179" s="1028"/>
      <c r="BXM179" s="1028"/>
      <c r="BXN179" s="1028"/>
      <c r="BXO179" s="1028"/>
      <c r="BXP179" s="1028"/>
      <c r="BXQ179" s="1028"/>
      <c r="BXR179" s="1028"/>
      <c r="BXS179" s="1028"/>
      <c r="BXT179" s="1028"/>
      <c r="BXU179" s="1028"/>
      <c r="BXV179" s="1028"/>
      <c r="BXW179" s="1028"/>
      <c r="BXX179" s="1028"/>
      <c r="BXY179" s="1028"/>
      <c r="BXZ179" s="1028"/>
      <c r="BYA179" s="1028"/>
      <c r="BYB179" s="1028"/>
      <c r="BYC179" s="1028"/>
      <c r="BYD179" s="1028"/>
      <c r="BYE179" s="1028"/>
      <c r="BYF179" s="1028"/>
      <c r="BYG179" s="1028"/>
      <c r="BYH179" s="1028"/>
      <c r="BYI179" s="1028"/>
      <c r="BYJ179" s="1028"/>
      <c r="BYK179" s="1028"/>
      <c r="BYL179" s="1028"/>
      <c r="BYM179" s="1028"/>
      <c r="BYN179" s="1028"/>
      <c r="BYO179" s="1028"/>
      <c r="BYP179" s="1028"/>
      <c r="BYQ179" s="1028"/>
      <c r="BYR179" s="1028"/>
      <c r="BYS179" s="1028"/>
      <c r="BYT179" s="1028"/>
      <c r="BYU179" s="1028"/>
      <c r="BYV179" s="1028"/>
      <c r="BYW179" s="1028"/>
      <c r="BYX179" s="1028"/>
      <c r="BYY179" s="1028"/>
      <c r="BYZ179" s="1028"/>
      <c r="BZA179" s="1028"/>
      <c r="BZB179" s="1028"/>
      <c r="BZC179" s="1028"/>
      <c r="BZD179" s="1028"/>
      <c r="BZE179" s="1028"/>
      <c r="BZF179" s="1028"/>
      <c r="BZG179" s="1028"/>
      <c r="BZH179" s="1028"/>
      <c r="BZI179" s="1028"/>
      <c r="BZJ179" s="1028"/>
      <c r="BZK179" s="1028"/>
      <c r="BZL179" s="1028"/>
      <c r="BZM179" s="1028"/>
      <c r="BZN179" s="1028"/>
      <c r="BZO179" s="1028"/>
      <c r="BZP179" s="1028"/>
      <c r="BZQ179" s="1028"/>
      <c r="BZR179" s="1028"/>
      <c r="BZS179" s="1028"/>
      <c r="BZT179" s="1028"/>
      <c r="BZU179" s="1028"/>
      <c r="BZV179" s="1028"/>
      <c r="BZW179" s="1028"/>
      <c r="BZX179" s="1028"/>
      <c r="BZY179" s="1028"/>
      <c r="BZZ179" s="1028"/>
      <c r="CAA179" s="1028"/>
      <c r="CAB179" s="1028"/>
      <c r="CAC179" s="1028"/>
      <c r="CAD179" s="1028"/>
      <c r="CAE179" s="1028"/>
      <c r="CAF179" s="1028"/>
      <c r="CAG179" s="1028"/>
      <c r="CAH179" s="1028"/>
      <c r="CAI179" s="1028"/>
      <c r="CAJ179" s="1028"/>
      <c r="CAK179" s="1028"/>
      <c r="CAL179" s="1028"/>
      <c r="CAM179" s="1028"/>
      <c r="CAN179" s="1028"/>
      <c r="CAO179" s="1028"/>
      <c r="CAP179" s="1028"/>
      <c r="CAQ179" s="1028"/>
      <c r="CAR179" s="1028"/>
      <c r="CAS179" s="1028"/>
      <c r="CAT179" s="1028"/>
      <c r="CAU179" s="1028"/>
      <c r="CAV179" s="1028"/>
      <c r="CAW179" s="1028"/>
      <c r="CAX179" s="1028"/>
      <c r="CAY179" s="1028"/>
      <c r="CAZ179" s="1028"/>
      <c r="CBA179" s="1028"/>
      <c r="CBB179" s="1028"/>
      <c r="CBC179" s="1028"/>
      <c r="CBD179" s="1028"/>
      <c r="CBE179" s="1028"/>
      <c r="CBF179" s="1028"/>
      <c r="CBG179" s="1028"/>
      <c r="CBH179" s="1028"/>
      <c r="CBI179" s="1028"/>
      <c r="CBJ179" s="1028"/>
      <c r="CBK179" s="1028"/>
      <c r="CBL179" s="1028"/>
      <c r="CBM179" s="1028"/>
      <c r="CBN179" s="1028"/>
      <c r="CBO179" s="1028"/>
      <c r="CBP179" s="1028"/>
      <c r="CBQ179" s="1028"/>
      <c r="CBR179" s="1028"/>
      <c r="CBS179" s="1028"/>
      <c r="CBT179" s="1028"/>
      <c r="CBU179" s="1028"/>
      <c r="CBV179" s="1028"/>
      <c r="CBW179" s="1028"/>
      <c r="CBX179" s="1028"/>
      <c r="CBY179" s="1028"/>
      <c r="CBZ179" s="1028"/>
      <c r="CCA179" s="1028"/>
      <c r="CCB179" s="1028"/>
      <c r="CCC179" s="1028"/>
      <c r="CCD179" s="1028"/>
      <c r="CCE179" s="1028"/>
      <c r="CCF179" s="1028"/>
      <c r="CCG179" s="1028"/>
      <c r="CCH179" s="1028"/>
      <c r="CCI179" s="1028"/>
      <c r="CCJ179" s="1028"/>
      <c r="CCK179" s="1028"/>
      <c r="CCL179" s="1028"/>
      <c r="CCM179" s="1028"/>
      <c r="CCN179" s="1028"/>
      <c r="CCO179" s="1028"/>
      <c r="CCP179" s="1028"/>
      <c r="CCQ179" s="1028"/>
      <c r="CCR179" s="1028"/>
      <c r="CCS179" s="1028"/>
      <c r="CCT179" s="1028"/>
      <c r="CCU179" s="1028"/>
      <c r="CCV179" s="1028"/>
      <c r="CCW179" s="1028"/>
      <c r="CCX179" s="1028"/>
      <c r="CCY179" s="1028"/>
      <c r="CCZ179" s="1028"/>
      <c r="CDA179" s="1028"/>
      <c r="CDB179" s="1028"/>
      <c r="CDC179" s="1028"/>
      <c r="CDD179" s="1028"/>
      <c r="CDE179" s="1028"/>
      <c r="CDF179" s="1028"/>
      <c r="CDG179" s="1028"/>
      <c r="CDH179" s="1028"/>
      <c r="CDI179" s="1028"/>
      <c r="CDJ179" s="1028"/>
      <c r="CDK179" s="1028"/>
      <c r="CDL179" s="1028"/>
      <c r="CDM179" s="1028"/>
      <c r="CDN179" s="1028"/>
      <c r="CDO179" s="1028"/>
      <c r="CDP179" s="1028"/>
      <c r="CDQ179" s="1028"/>
      <c r="CDR179" s="1028"/>
      <c r="CDS179" s="1028"/>
      <c r="CDT179" s="1028"/>
      <c r="CDU179" s="1028"/>
      <c r="CDV179" s="1028"/>
      <c r="CDW179" s="1028"/>
      <c r="CDX179" s="1028"/>
      <c r="CDY179" s="1028"/>
      <c r="CDZ179" s="1028"/>
      <c r="CEA179" s="1028"/>
      <c r="CEB179" s="1028"/>
      <c r="CEC179" s="1028"/>
      <c r="CED179" s="1028"/>
      <c r="CEE179" s="1028"/>
      <c r="CEF179" s="1028"/>
      <c r="CEG179" s="1028"/>
      <c r="CEH179" s="1028"/>
      <c r="CEI179" s="1028"/>
      <c r="CEJ179" s="1028"/>
      <c r="CEK179" s="1028"/>
      <c r="CEL179" s="1028"/>
      <c r="CEM179" s="1028"/>
      <c r="CEN179" s="1028"/>
      <c r="CEO179" s="1028"/>
      <c r="CEP179" s="1028"/>
      <c r="CEQ179" s="1028"/>
      <c r="CER179" s="1028"/>
      <c r="CES179" s="1028"/>
      <c r="CET179" s="1028"/>
      <c r="CEU179" s="1028"/>
      <c r="CEV179" s="1028"/>
      <c r="CEW179" s="1028"/>
      <c r="CEX179" s="1028"/>
      <c r="CEY179" s="1028"/>
      <c r="CEZ179" s="1028"/>
      <c r="CFA179" s="1028"/>
      <c r="CFB179" s="1028"/>
      <c r="CFC179" s="1028"/>
      <c r="CFD179" s="1028"/>
      <c r="CFE179" s="1028"/>
      <c r="CFF179" s="1028"/>
      <c r="CFG179" s="1028"/>
      <c r="CFH179" s="1028"/>
      <c r="CFI179" s="1028"/>
      <c r="CFJ179" s="1028"/>
      <c r="CFK179" s="1028"/>
      <c r="CFL179" s="1028"/>
      <c r="CFM179" s="1028"/>
      <c r="CFN179" s="1028"/>
      <c r="CFO179" s="1028"/>
      <c r="CFP179" s="1028"/>
      <c r="CFQ179" s="1028"/>
      <c r="CFR179" s="1028"/>
      <c r="CFS179" s="1028"/>
      <c r="CFT179" s="1028"/>
      <c r="CFU179" s="1028"/>
      <c r="CFV179" s="1028"/>
      <c r="CFW179" s="1028"/>
      <c r="CFX179" s="1028"/>
      <c r="CFY179" s="1028"/>
      <c r="CFZ179" s="1028"/>
      <c r="CGA179" s="1028"/>
      <c r="CGB179" s="1028"/>
      <c r="CGC179" s="1028"/>
      <c r="CGD179" s="1028"/>
      <c r="CGE179" s="1028"/>
      <c r="CGF179" s="1028"/>
      <c r="CGG179" s="1028"/>
      <c r="CGH179" s="1028"/>
      <c r="CGI179" s="1028"/>
      <c r="CGJ179" s="1028"/>
      <c r="CGK179" s="1028"/>
      <c r="CGL179" s="1028"/>
      <c r="CGM179" s="1028"/>
      <c r="CGN179" s="1028"/>
      <c r="CGO179" s="1028"/>
      <c r="CGP179" s="1028"/>
      <c r="CGQ179" s="1028"/>
      <c r="CGR179" s="1028"/>
      <c r="CGS179" s="1028"/>
      <c r="CGT179" s="1028"/>
      <c r="CGU179" s="1028"/>
      <c r="CGV179" s="1028"/>
      <c r="CGW179" s="1028"/>
      <c r="CGX179" s="1028"/>
      <c r="CGY179" s="1028"/>
      <c r="CGZ179" s="1028"/>
      <c r="CHA179" s="1028"/>
      <c r="CHB179" s="1028"/>
      <c r="CHC179" s="1028"/>
      <c r="CHD179" s="1028"/>
      <c r="CHE179" s="1028"/>
      <c r="CHF179" s="1028"/>
      <c r="CHG179" s="1028"/>
      <c r="CHH179" s="1028"/>
      <c r="CHI179" s="1028"/>
      <c r="CHJ179" s="1028"/>
      <c r="CHK179" s="1028"/>
      <c r="CHL179" s="1028"/>
      <c r="CHM179" s="1028"/>
      <c r="CHN179" s="1028"/>
      <c r="CHO179" s="1028"/>
      <c r="CHP179" s="1028"/>
      <c r="CHQ179" s="1028"/>
      <c r="CHR179" s="1028"/>
      <c r="CHS179" s="1028"/>
      <c r="CHT179" s="1028"/>
      <c r="CHU179" s="1028"/>
      <c r="CHV179" s="1028"/>
      <c r="CHW179" s="1028"/>
      <c r="CHX179" s="1028"/>
      <c r="CHY179" s="1028"/>
      <c r="CHZ179" s="1028"/>
      <c r="CIA179" s="1028"/>
      <c r="CIB179" s="1028"/>
      <c r="CIC179" s="1028"/>
      <c r="CID179" s="1028"/>
      <c r="CIE179" s="1028"/>
      <c r="CIF179" s="1028"/>
      <c r="CIG179" s="1028"/>
      <c r="CIH179" s="1028"/>
      <c r="CII179" s="1028"/>
      <c r="CIJ179" s="1028"/>
      <c r="CIK179" s="1028"/>
      <c r="CIL179" s="1028"/>
      <c r="CIM179" s="1028"/>
      <c r="CIN179" s="1028"/>
      <c r="CIO179" s="1028"/>
      <c r="CIP179" s="1028"/>
      <c r="CIQ179" s="1028"/>
      <c r="CIR179" s="1028"/>
      <c r="CIS179" s="1028"/>
      <c r="CIT179" s="1028"/>
      <c r="CIU179" s="1028"/>
      <c r="CIV179" s="1028"/>
      <c r="CIW179" s="1028"/>
      <c r="CIX179" s="1028"/>
      <c r="CIY179" s="1028"/>
      <c r="CIZ179" s="1028"/>
      <c r="CJA179" s="1028"/>
      <c r="CJB179" s="1028"/>
      <c r="CJC179" s="1028"/>
      <c r="CJD179" s="1028"/>
      <c r="CJE179" s="1028"/>
      <c r="CJF179" s="1028"/>
      <c r="CJG179" s="1028"/>
      <c r="CJH179" s="1028"/>
      <c r="CJI179" s="1028"/>
      <c r="CJJ179" s="1028"/>
      <c r="CJK179" s="1028"/>
      <c r="CJL179" s="1028"/>
      <c r="CJM179" s="1028"/>
      <c r="CJN179" s="1028"/>
      <c r="CJO179" s="1028"/>
      <c r="CJP179" s="1028"/>
      <c r="CJQ179" s="1028"/>
      <c r="CJR179" s="1028"/>
      <c r="CJS179" s="1028"/>
      <c r="CJT179" s="1028"/>
      <c r="CJU179" s="1028"/>
      <c r="CJV179" s="1028"/>
      <c r="CJW179" s="1028"/>
      <c r="CJX179" s="1028"/>
      <c r="CJY179" s="1028"/>
      <c r="CJZ179" s="1028"/>
      <c r="CKA179" s="1028"/>
      <c r="CKB179" s="1028"/>
      <c r="CKC179" s="1028"/>
      <c r="CKD179" s="1028"/>
      <c r="CKE179" s="1028"/>
      <c r="CKF179" s="1028"/>
      <c r="CKG179" s="1028"/>
      <c r="CKH179" s="1028"/>
      <c r="CKI179" s="1028"/>
      <c r="CKJ179" s="1028"/>
      <c r="CKK179" s="1028"/>
      <c r="CKL179" s="1028"/>
      <c r="CKM179" s="1028"/>
      <c r="CKN179" s="1028"/>
      <c r="CKO179" s="1028"/>
      <c r="CKP179" s="1028"/>
      <c r="CKQ179" s="1028"/>
      <c r="CKR179" s="1028"/>
      <c r="CKS179" s="1028"/>
      <c r="CKT179" s="1028"/>
      <c r="CKU179" s="1028"/>
      <c r="CKV179" s="1028"/>
      <c r="CKW179" s="1028"/>
      <c r="CKX179" s="1028"/>
      <c r="CKY179" s="1028"/>
      <c r="CKZ179" s="1028"/>
      <c r="CLA179" s="1028"/>
      <c r="CLB179" s="1028"/>
      <c r="CLC179" s="1028"/>
      <c r="CLD179" s="1028"/>
      <c r="CLE179" s="1028"/>
      <c r="CLF179" s="1028"/>
      <c r="CLG179" s="1028"/>
      <c r="CLH179" s="1028"/>
      <c r="CLI179" s="1028"/>
      <c r="CLJ179" s="1028"/>
      <c r="CLK179" s="1028"/>
      <c r="CLL179" s="1028"/>
      <c r="CLM179" s="1028"/>
      <c r="CLN179" s="1028"/>
      <c r="CLO179" s="1028"/>
      <c r="CLP179" s="1028"/>
      <c r="CLQ179" s="1028"/>
      <c r="CLR179" s="1028"/>
      <c r="CLS179" s="1028"/>
      <c r="CLT179" s="1028"/>
      <c r="CLU179" s="1028"/>
      <c r="CLV179" s="1028"/>
      <c r="CLW179" s="1028"/>
      <c r="CLX179" s="1028"/>
      <c r="CLY179" s="1028"/>
      <c r="CLZ179" s="1028"/>
      <c r="CMA179" s="1028"/>
      <c r="CMB179" s="1028"/>
      <c r="CMC179" s="1028"/>
      <c r="CMD179" s="1028"/>
      <c r="CME179" s="1028"/>
      <c r="CMF179" s="1028"/>
      <c r="CMG179" s="1028"/>
      <c r="CMH179" s="1028"/>
      <c r="CMI179" s="1028"/>
      <c r="CMJ179" s="1028"/>
      <c r="CMK179" s="1028"/>
      <c r="CML179" s="1028"/>
      <c r="CMM179" s="1028"/>
      <c r="CMN179" s="1028"/>
      <c r="CMO179" s="1028"/>
      <c r="CMP179" s="1028"/>
      <c r="CMQ179" s="1028"/>
      <c r="CMR179" s="1028"/>
      <c r="CMS179" s="1028"/>
      <c r="CMT179" s="1028"/>
      <c r="CMU179" s="1028"/>
      <c r="CMV179" s="1028"/>
      <c r="CMW179" s="1028"/>
      <c r="CMX179" s="1028"/>
      <c r="CMY179" s="1028"/>
      <c r="CMZ179" s="1028"/>
      <c r="CNA179" s="1028"/>
      <c r="CNB179" s="1028"/>
      <c r="CNC179" s="1028"/>
      <c r="CND179" s="1028"/>
      <c r="CNE179" s="1028"/>
      <c r="CNF179" s="1028"/>
      <c r="CNG179" s="1028"/>
      <c r="CNH179" s="1028"/>
      <c r="CNI179" s="1028"/>
      <c r="CNJ179" s="1028"/>
      <c r="CNK179" s="1028"/>
      <c r="CNL179" s="1028"/>
      <c r="CNM179" s="1028"/>
      <c r="CNN179" s="1028"/>
      <c r="CNO179" s="1028"/>
      <c r="CNP179" s="1028"/>
      <c r="CNQ179" s="1028"/>
      <c r="CNR179" s="1028"/>
      <c r="CNS179" s="1028"/>
      <c r="CNT179" s="1028"/>
      <c r="CNU179" s="1028"/>
      <c r="CNV179" s="1028"/>
      <c r="CNW179" s="1028"/>
      <c r="CNX179" s="1028"/>
      <c r="CNY179" s="1028"/>
      <c r="CNZ179" s="1028"/>
      <c r="COA179" s="1028"/>
      <c r="COB179" s="1028"/>
      <c r="COC179" s="1028"/>
      <c r="COD179" s="1028"/>
      <c r="COE179" s="1028"/>
      <c r="COF179" s="1028"/>
      <c r="COG179" s="1028"/>
      <c r="COH179" s="1028"/>
      <c r="COI179" s="1028"/>
      <c r="COJ179" s="1028"/>
      <c r="COK179" s="1028"/>
      <c r="COL179" s="1028"/>
      <c r="COM179" s="1028"/>
      <c r="CON179" s="1028"/>
      <c r="COO179" s="1028"/>
      <c r="COP179" s="1028"/>
      <c r="COQ179" s="1028"/>
      <c r="COR179" s="1028"/>
      <c r="COS179" s="1028"/>
      <c r="COT179" s="1028"/>
      <c r="COU179" s="1028"/>
      <c r="COV179" s="1028"/>
      <c r="COW179" s="1028"/>
      <c r="COX179" s="1028"/>
      <c r="COY179" s="1028"/>
      <c r="COZ179" s="1028"/>
      <c r="CPA179" s="1028"/>
      <c r="CPB179" s="1028"/>
      <c r="CPC179" s="1028"/>
      <c r="CPD179" s="1028"/>
      <c r="CPE179" s="1028"/>
      <c r="CPF179" s="1028"/>
      <c r="CPG179" s="1028"/>
      <c r="CPH179" s="1028"/>
      <c r="CPI179" s="1028"/>
      <c r="CPJ179" s="1028"/>
      <c r="CPK179" s="1028"/>
      <c r="CPL179" s="1028"/>
      <c r="CPM179" s="1028"/>
      <c r="CPN179" s="1028"/>
      <c r="CPO179" s="1028"/>
      <c r="CPP179" s="1028"/>
      <c r="CPQ179" s="1028"/>
      <c r="CPR179" s="1028"/>
      <c r="CPS179" s="1028"/>
      <c r="CPT179" s="1028"/>
      <c r="CPU179" s="1028"/>
      <c r="CPV179" s="1028"/>
      <c r="CPW179" s="1028"/>
      <c r="CPX179" s="1028"/>
      <c r="CPY179" s="1028"/>
      <c r="CPZ179" s="1028"/>
      <c r="CQA179" s="1028"/>
      <c r="CQB179" s="1028"/>
      <c r="CQC179" s="1028"/>
      <c r="CQD179" s="1028"/>
      <c r="CQE179" s="1028"/>
      <c r="CQF179" s="1028"/>
      <c r="CQG179" s="1028"/>
      <c r="CQH179" s="1028"/>
      <c r="CQI179" s="1028"/>
      <c r="CQJ179" s="1028"/>
      <c r="CQK179" s="1028"/>
      <c r="CQL179" s="1028"/>
      <c r="CQM179" s="1028"/>
      <c r="CQN179" s="1028"/>
      <c r="CQO179" s="1028"/>
      <c r="CQP179" s="1028"/>
      <c r="CQQ179" s="1028"/>
      <c r="CQR179" s="1028"/>
      <c r="CQS179" s="1028"/>
      <c r="CQT179" s="1028"/>
      <c r="CQU179" s="1028"/>
      <c r="CQV179" s="1028"/>
      <c r="CQW179" s="1028"/>
      <c r="CQX179" s="1028"/>
      <c r="CQY179" s="1028"/>
      <c r="CQZ179" s="1028"/>
      <c r="CRA179" s="1028"/>
      <c r="CRB179" s="1028"/>
      <c r="CRC179" s="1028"/>
      <c r="CRD179" s="1028"/>
      <c r="CRE179" s="1028"/>
      <c r="CRF179" s="1028"/>
      <c r="CRG179" s="1028"/>
      <c r="CRH179" s="1028"/>
      <c r="CRI179" s="1028"/>
      <c r="CRJ179" s="1028"/>
      <c r="CRK179" s="1028"/>
      <c r="CRL179" s="1028"/>
      <c r="CRM179" s="1028"/>
      <c r="CRN179" s="1028"/>
      <c r="CRO179" s="1028"/>
      <c r="CRP179" s="1028"/>
      <c r="CRQ179" s="1028"/>
      <c r="CRR179" s="1028"/>
      <c r="CRS179" s="1028"/>
      <c r="CRT179" s="1028"/>
      <c r="CRU179" s="1028"/>
      <c r="CRV179" s="1028"/>
      <c r="CRW179" s="1028"/>
      <c r="CRX179" s="1028"/>
      <c r="CRY179" s="1028"/>
      <c r="CRZ179" s="1028"/>
      <c r="CSA179" s="1028"/>
      <c r="CSB179" s="1028"/>
      <c r="CSC179" s="1028"/>
      <c r="CSD179" s="1028"/>
      <c r="CSE179" s="1028"/>
      <c r="CSF179" s="1028"/>
      <c r="CSG179" s="1028"/>
      <c r="CSH179" s="1028"/>
      <c r="CSI179" s="1028"/>
      <c r="CSJ179" s="1028"/>
      <c r="CSK179" s="1028"/>
      <c r="CSL179" s="1028"/>
      <c r="CSM179" s="1028"/>
      <c r="CSN179" s="1028"/>
      <c r="CSO179" s="1028"/>
      <c r="CSP179" s="1028"/>
      <c r="CSQ179" s="1028"/>
      <c r="CSR179" s="1028"/>
      <c r="CSS179" s="1028"/>
      <c r="CST179" s="1028"/>
      <c r="CSU179" s="1028"/>
      <c r="CSV179" s="1028"/>
      <c r="CSW179" s="1028"/>
      <c r="CSX179" s="1028"/>
      <c r="CSY179" s="1028"/>
      <c r="CSZ179" s="1028"/>
      <c r="CTA179" s="1028"/>
      <c r="CTB179" s="1028"/>
      <c r="CTC179" s="1028"/>
      <c r="CTD179" s="1028"/>
      <c r="CTE179" s="1028"/>
    </row>
    <row r="180" spans="1:2553" s="1029" customFormat="1" ht="12.75" customHeight="1" x14ac:dyDescent="0.2">
      <c r="A180" s="1362"/>
      <c r="B180" s="1225" t="s">
        <v>3212</v>
      </c>
      <c r="C180" s="1226"/>
      <c r="D180" s="1226" t="s">
        <v>2076</v>
      </c>
      <c r="E180" s="1227" t="s">
        <v>1760</v>
      </c>
      <c r="F180" s="1226" t="s">
        <v>3213</v>
      </c>
      <c r="G180" s="1226">
        <v>19.688948</v>
      </c>
      <c r="H180" s="1226">
        <v>104.32149200000001</v>
      </c>
      <c r="I180" s="1226" t="s">
        <v>2938</v>
      </c>
      <c r="J180" s="1226"/>
      <c r="K180" s="1226" t="s">
        <v>11</v>
      </c>
      <c r="L180" s="1226" t="s">
        <v>10</v>
      </c>
      <c r="M180" s="1226">
        <v>2025</v>
      </c>
      <c r="N180" s="1123">
        <v>14.5</v>
      </c>
      <c r="O180" s="1226"/>
      <c r="P180" s="1226" t="s">
        <v>0</v>
      </c>
      <c r="Q180" s="1228"/>
      <c r="R180" s="1228"/>
      <c r="S180" s="1229"/>
      <c r="T180" s="1226"/>
      <c r="U180" s="1226"/>
      <c r="V180" s="1226"/>
      <c r="W180" s="1230"/>
      <c r="X180" s="1226"/>
      <c r="Y180" s="1226"/>
      <c r="Z180" s="1226"/>
      <c r="AA180" s="1226"/>
      <c r="AB180" s="1226"/>
      <c r="AC180" s="1226"/>
      <c r="AD180" s="1226"/>
      <c r="AE180" s="1226"/>
      <c r="AF180" s="1226"/>
      <c r="AG180" s="1226"/>
      <c r="AH180" s="1226"/>
      <c r="AI180" s="1232"/>
      <c r="AJ180" s="1028"/>
      <c r="AK180" s="1028"/>
      <c r="AL180" s="1028"/>
      <c r="AM180" s="1028"/>
      <c r="AN180" s="1028"/>
      <c r="AO180" s="1028"/>
      <c r="AP180" s="1028"/>
      <c r="AQ180" s="1028"/>
      <c r="AR180" s="1028"/>
      <c r="AS180" s="1028"/>
      <c r="AT180" s="1028"/>
      <c r="AU180" s="1028"/>
      <c r="AV180" s="1028"/>
      <c r="AW180" s="1028"/>
      <c r="AX180" s="1028"/>
      <c r="AY180" s="1028"/>
      <c r="AZ180" s="1028"/>
      <c r="BA180" s="1028"/>
      <c r="BB180" s="1028"/>
      <c r="BC180" s="1028"/>
      <c r="BD180" s="1028"/>
      <c r="BE180" s="1028"/>
      <c r="BF180" s="1028"/>
      <c r="BG180" s="1028"/>
      <c r="BH180" s="1028"/>
      <c r="BI180" s="1028"/>
      <c r="BJ180" s="1028"/>
      <c r="BK180" s="1028"/>
      <c r="BL180" s="1028"/>
      <c r="BM180" s="1028"/>
      <c r="BN180" s="1028"/>
      <c r="BO180" s="1028"/>
      <c r="BP180" s="1028"/>
      <c r="BQ180" s="1028"/>
      <c r="BR180" s="1028"/>
      <c r="BS180" s="1028"/>
      <c r="BT180" s="1028"/>
      <c r="BU180" s="1028"/>
      <c r="BV180" s="1028"/>
      <c r="BW180" s="1028"/>
      <c r="BX180" s="1028"/>
      <c r="BY180" s="1028"/>
      <c r="BZ180" s="1028"/>
      <c r="CA180" s="1028"/>
      <c r="CB180" s="1028"/>
      <c r="CC180" s="1028"/>
      <c r="CD180" s="1028"/>
      <c r="CE180" s="1028"/>
      <c r="CF180" s="1028"/>
      <c r="CG180" s="1028"/>
      <c r="CH180" s="1028"/>
      <c r="CI180" s="1028"/>
      <c r="CJ180" s="1028"/>
      <c r="CK180" s="1028"/>
      <c r="CL180" s="1028"/>
      <c r="CM180" s="1028"/>
      <c r="CN180" s="1028"/>
      <c r="CO180" s="1028"/>
      <c r="CP180" s="1028"/>
      <c r="CQ180" s="1028"/>
      <c r="CR180" s="1028"/>
      <c r="CS180" s="1028"/>
      <c r="CT180" s="1028"/>
      <c r="CU180" s="1028"/>
      <c r="CV180" s="1028"/>
      <c r="CW180" s="1028"/>
      <c r="CX180" s="1028"/>
      <c r="CY180" s="1028"/>
      <c r="CZ180" s="1028"/>
      <c r="DA180" s="1028"/>
      <c r="DB180" s="1028"/>
      <c r="DC180" s="1028"/>
      <c r="DD180" s="1028"/>
      <c r="DE180" s="1028"/>
      <c r="DF180" s="1028"/>
      <c r="DG180" s="1028"/>
      <c r="DH180" s="1028"/>
      <c r="DI180" s="1028"/>
      <c r="DJ180" s="1028"/>
      <c r="DK180" s="1028"/>
      <c r="DL180" s="1028"/>
      <c r="DM180" s="1028"/>
      <c r="DN180" s="1028"/>
      <c r="DO180" s="1028"/>
      <c r="DP180" s="1028"/>
      <c r="DQ180" s="1028"/>
      <c r="DR180" s="1028"/>
      <c r="DS180" s="1028"/>
      <c r="DT180" s="1028"/>
      <c r="DU180" s="1028"/>
      <c r="DV180" s="1028"/>
      <c r="DW180" s="1028"/>
      <c r="DX180" s="1028"/>
      <c r="DY180" s="1028"/>
      <c r="DZ180" s="1028"/>
      <c r="EA180" s="1028"/>
      <c r="EB180" s="1028"/>
      <c r="EC180" s="1028"/>
      <c r="ED180" s="1028"/>
      <c r="EE180" s="1028"/>
      <c r="EF180" s="1028"/>
      <c r="EG180" s="1028"/>
      <c r="EH180" s="1028"/>
      <c r="EI180" s="1028"/>
      <c r="EJ180" s="1028"/>
      <c r="EK180" s="1028"/>
      <c r="EL180" s="1028"/>
      <c r="EM180" s="1028"/>
      <c r="EN180" s="1028"/>
      <c r="EO180" s="1028"/>
      <c r="EP180" s="1028"/>
      <c r="EQ180" s="1028"/>
      <c r="ER180" s="1028"/>
      <c r="ES180" s="1028"/>
      <c r="ET180" s="1028"/>
      <c r="EU180" s="1028"/>
      <c r="EV180" s="1028"/>
      <c r="EW180" s="1028"/>
      <c r="EX180" s="1028"/>
      <c r="EY180" s="1028"/>
      <c r="EZ180" s="1028"/>
      <c r="FA180" s="1028"/>
      <c r="FB180" s="1028"/>
      <c r="FC180" s="1028"/>
      <c r="FD180" s="1028"/>
      <c r="FE180" s="1028"/>
      <c r="FF180" s="1028"/>
      <c r="FG180" s="1028"/>
      <c r="FH180" s="1028"/>
      <c r="FI180" s="1028"/>
      <c r="FJ180" s="1028"/>
      <c r="FK180" s="1028"/>
      <c r="FL180" s="1028"/>
      <c r="FM180" s="1028"/>
      <c r="FN180" s="1028"/>
      <c r="FO180" s="1028"/>
      <c r="FP180" s="1028"/>
      <c r="FQ180" s="1028"/>
      <c r="FR180" s="1028"/>
      <c r="FS180" s="1028"/>
      <c r="FT180" s="1028"/>
      <c r="FU180" s="1028"/>
      <c r="FV180" s="1028"/>
      <c r="FW180" s="1028"/>
      <c r="FX180" s="1028"/>
      <c r="FY180" s="1028"/>
      <c r="FZ180" s="1028"/>
      <c r="GA180" s="1028"/>
      <c r="GB180" s="1028"/>
      <c r="GC180" s="1028"/>
      <c r="GD180" s="1028"/>
      <c r="GE180" s="1028"/>
      <c r="GF180" s="1028"/>
      <c r="GG180" s="1028"/>
      <c r="GH180" s="1028"/>
      <c r="GI180" s="1028"/>
      <c r="GJ180" s="1028"/>
      <c r="GK180" s="1028"/>
      <c r="GL180" s="1028"/>
      <c r="GM180" s="1028"/>
      <c r="GN180" s="1028"/>
      <c r="GO180" s="1028"/>
      <c r="GP180" s="1028"/>
      <c r="GQ180" s="1028"/>
      <c r="GR180" s="1028"/>
      <c r="GS180" s="1028"/>
      <c r="GT180" s="1028"/>
      <c r="GU180" s="1028"/>
      <c r="GV180" s="1028"/>
      <c r="GW180" s="1028"/>
      <c r="GX180" s="1028"/>
      <c r="GY180" s="1028"/>
      <c r="GZ180" s="1028"/>
      <c r="HA180" s="1028"/>
      <c r="HB180" s="1028"/>
      <c r="HC180" s="1028"/>
      <c r="HD180" s="1028"/>
      <c r="HE180" s="1028"/>
      <c r="HF180" s="1028"/>
      <c r="HG180" s="1028"/>
      <c r="HH180" s="1028"/>
      <c r="HI180" s="1028"/>
      <c r="HJ180" s="1028"/>
      <c r="HK180" s="1028"/>
      <c r="HL180" s="1028"/>
      <c r="HM180" s="1028"/>
      <c r="HN180" s="1028"/>
      <c r="HO180" s="1028"/>
      <c r="HP180" s="1028"/>
      <c r="HQ180" s="1028"/>
      <c r="HR180" s="1028"/>
      <c r="HS180" s="1028"/>
      <c r="HT180" s="1028"/>
      <c r="HU180" s="1028"/>
      <c r="HV180" s="1028"/>
      <c r="HW180" s="1028"/>
      <c r="HX180" s="1028"/>
      <c r="HY180" s="1028"/>
      <c r="HZ180" s="1028"/>
      <c r="IA180" s="1028"/>
      <c r="IB180" s="1028"/>
      <c r="IC180" s="1028"/>
      <c r="ID180" s="1028"/>
      <c r="IE180" s="1028"/>
      <c r="IF180" s="1028"/>
      <c r="IG180" s="1028"/>
      <c r="IH180" s="1028"/>
      <c r="II180" s="1028"/>
      <c r="IJ180" s="1028"/>
      <c r="IK180" s="1028"/>
      <c r="IL180" s="1028"/>
      <c r="IM180" s="1028"/>
      <c r="IN180" s="1028"/>
      <c r="IO180" s="1028"/>
      <c r="IP180" s="1028"/>
      <c r="IQ180" s="1028"/>
      <c r="IR180" s="1028"/>
      <c r="IS180" s="1028"/>
      <c r="IT180" s="1028"/>
      <c r="IU180" s="1028"/>
      <c r="IV180" s="1028"/>
      <c r="IW180" s="1028"/>
      <c r="IX180" s="1028"/>
      <c r="IY180" s="1028"/>
      <c r="IZ180" s="1028"/>
      <c r="JA180" s="1028"/>
      <c r="JB180" s="1028"/>
      <c r="JC180" s="1028"/>
      <c r="JD180" s="1028"/>
      <c r="JE180" s="1028"/>
      <c r="JF180" s="1028"/>
      <c r="JG180" s="1028"/>
      <c r="JH180" s="1028"/>
      <c r="JI180" s="1028"/>
      <c r="JJ180" s="1028"/>
      <c r="JK180" s="1028"/>
      <c r="JL180" s="1028"/>
      <c r="JM180" s="1028"/>
      <c r="JN180" s="1028"/>
      <c r="JO180" s="1028"/>
      <c r="JP180" s="1028"/>
      <c r="JQ180" s="1028"/>
      <c r="JR180" s="1028"/>
      <c r="JS180" s="1028"/>
      <c r="JT180" s="1028"/>
      <c r="JU180" s="1028"/>
      <c r="JV180" s="1028"/>
      <c r="JW180" s="1028"/>
      <c r="JX180" s="1028"/>
      <c r="JY180" s="1028"/>
      <c r="JZ180" s="1028"/>
      <c r="KA180" s="1028"/>
      <c r="KB180" s="1028"/>
      <c r="KC180" s="1028"/>
      <c r="KD180" s="1028"/>
      <c r="KE180" s="1028"/>
      <c r="KF180" s="1028"/>
      <c r="KG180" s="1028"/>
      <c r="KH180" s="1028"/>
      <c r="KI180" s="1028"/>
      <c r="KJ180" s="1028"/>
      <c r="KK180" s="1028"/>
      <c r="KL180" s="1028"/>
      <c r="KM180" s="1028"/>
      <c r="KN180" s="1028"/>
      <c r="KO180" s="1028"/>
      <c r="KP180" s="1028"/>
      <c r="KQ180" s="1028"/>
      <c r="KR180" s="1028"/>
      <c r="KS180" s="1028"/>
      <c r="KT180" s="1028"/>
      <c r="KU180" s="1028"/>
      <c r="KV180" s="1028"/>
      <c r="KW180" s="1028"/>
      <c r="KX180" s="1028"/>
      <c r="KY180" s="1028"/>
      <c r="KZ180" s="1028"/>
      <c r="LA180" s="1028"/>
      <c r="LB180" s="1028"/>
      <c r="LC180" s="1028"/>
      <c r="LD180" s="1028"/>
      <c r="LE180" s="1028"/>
      <c r="LF180" s="1028"/>
      <c r="LG180" s="1028"/>
      <c r="LH180" s="1028"/>
      <c r="LI180" s="1028"/>
      <c r="LJ180" s="1028"/>
      <c r="LK180" s="1028"/>
      <c r="LL180" s="1028"/>
      <c r="LM180" s="1028"/>
      <c r="LN180" s="1028"/>
      <c r="LO180" s="1028"/>
      <c r="LP180" s="1028"/>
      <c r="LQ180" s="1028"/>
      <c r="LR180" s="1028"/>
      <c r="LS180" s="1028"/>
      <c r="LT180" s="1028"/>
      <c r="LU180" s="1028"/>
      <c r="LV180" s="1028"/>
      <c r="LW180" s="1028"/>
      <c r="LX180" s="1028"/>
      <c r="LY180" s="1028"/>
      <c r="LZ180" s="1028"/>
      <c r="MA180" s="1028"/>
      <c r="MB180" s="1028"/>
      <c r="MC180" s="1028"/>
      <c r="MD180" s="1028"/>
      <c r="ME180" s="1028"/>
      <c r="MF180" s="1028"/>
      <c r="MG180" s="1028"/>
      <c r="MH180" s="1028"/>
      <c r="MI180" s="1028"/>
      <c r="MJ180" s="1028"/>
      <c r="MK180" s="1028"/>
      <c r="ML180" s="1028"/>
      <c r="MM180" s="1028"/>
      <c r="MN180" s="1028"/>
      <c r="MO180" s="1028"/>
      <c r="MP180" s="1028"/>
      <c r="MQ180" s="1028"/>
      <c r="MR180" s="1028"/>
      <c r="MS180" s="1028"/>
      <c r="MT180" s="1028"/>
      <c r="MU180" s="1028"/>
      <c r="MV180" s="1028"/>
      <c r="MW180" s="1028"/>
      <c r="MX180" s="1028"/>
      <c r="MY180" s="1028"/>
      <c r="MZ180" s="1028"/>
      <c r="NA180" s="1028"/>
      <c r="NB180" s="1028"/>
      <c r="NC180" s="1028"/>
      <c r="ND180" s="1028"/>
      <c r="NE180" s="1028"/>
      <c r="NF180" s="1028"/>
      <c r="NG180" s="1028"/>
      <c r="NH180" s="1028"/>
      <c r="NI180" s="1028"/>
      <c r="NJ180" s="1028"/>
      <c r="NK180" s="1028"/>
      <c r="NL180" s="1028"/>
      <c r="NM180" s="1028"/>
      <c r="NN180" s="1028"/>
      <c r="NO180" s="1028"/>
      <c r="NP180" s="1028"/>
      <c r="NQ180" s="1028"/>
      <c r="NR180" s="1028"/>
      <c r="NS180" s="1028"/>
      <c r="NT180" s="1028"/>
      <c r="NU180" s="1028"/>
      <c r="NV180" s="1028"/>
      <c r="NW180" s="1028"/>
      <c r="NX180" s="1028"/>
      <c r="NY180" s="1028"/>
      <c r="NZ180" s="1028"/>
      <c r="OA180" s="1028"/>
      <c r="OB180" s="1028"/>
      <c r="OC180" s="1028"/>
      <c r="OD180" s="1028"/>
      <c r="OE180" s="1028"/>
      <c r="OF180" s="1028"/>
      <c r="OG180" s="1028"/>
      <c r="OH180" s="1028"/>
      <c r="OI180" s="1028"/>
      <c r="OJ180" s="1028"/>
      <c r="OK180" s="1028"/>
      <c r="OL180" s="1028"/>
      <c r="OM180" s="1028"/>
      <c r="ON180" s="1028"/>
      <c r="OO180" s="1028"/>
      <c r="OP180" s="1028"/>
      <c r="OQ180" s="1028"/>
      <c r="OR180" s="1028"/>
      <c r="OS180" s="1028"/>
      <c r="OT180" s="1028"/>
      <c r="OU180" s="1028"/>
      <c r="OV180" s="1028"/>
      <c r="OW180" s="1028"/>
      <c r="OX180" s="1028"/>
      <c r="OY180" s="1028"/>
      <c r="OZ180" s="1028"/>
      <c r="PA180" s="1028"/>
      <c r="PB180" s="1028"/>
      <c r="PC180" s="1028"/>
      <c r="PD180" s="1028"/>
      <c r="PE180" s="1028"/>
      <c r="PF180" s="1028"/>
      <c r="PG180" s="1028"/>
      <c r="PH180" s="1028"/>
      <c r="PI180" s="1028"/>
      <c r="PJ180" s="1028"/>
      <c r="PK180" s="1028"/>
      <c r="PL180" s="1028"/>
      <c r="PM180" s="1028"/>
      <c r="PN180" s="1028"/>
      <c r="PO180" s="1028"/>
      <c r="PP180" s="1028"/>
      <c r="PQ180" s="1028"/>
      <c r="PR180" s="1028"/>
      <c r="PS180" s="1028"/>
      <c r="PT180" s="1028"/>
      <c r="PU180" s="1028"/>
      <c r="PV180" s="1028"/>
      <c r="PW180" s="1028"/>
      <c r="PX180" s="1028"/>
      <c r="PY180" s="1028"/>
      <c r="PZ180" s="1028"/>
      <c r="QA180" s="1028"/>
      <c r="QB180" s="1028"/>
      <c r="QC180" s="1028"/>
      <c r="QD180" s="1028"/>
      <c r="QE180" s="1028"/>
      <c r="QF180" s="1028"/>
      <c r="QG180" s="1028"/>
      <c r="QH180" s="1028"/>
      <c r="QI180" s="1028"/>
      <c r="QJ180" s="1028"/>
      <c r="QK180" s="1028"/>
      <c r="QL180" s="1028"/>
      <c r="QM180" s="1028"/>
      <c r="QN180" s="1028"/>
      <c r="QO180" s="1028"/>
      <c r="QP180" s="1028"/>
      <c r="QQ180" s="1028"/>
      <c r="QR180" s="1028"/>
      <c r="QS180" s="1028"/>
      <c r="QT180" s="1028"/>
      <c r="QU180" s="1028"/>
      <c r="QV180" s="1028"/>
      <c r="QW180" s="1028"/>
      <c r="QX180" s="1028"/>
      <c r="QY180" s="1028"/>
      <c r="QZ180" s="1028"/>
      <c r="RA180" s="1028"/>
      <c r="RB180" s="1028"/>
      <c r="RC180" s="1028"/>
      <c r="RD180" s="1028"/>
      <c r="RE180" s="1028"/>
      <c r="RF180" s="1028"/>
      <c r="RG180" s="1028"/>
      <c r="RH180" s="1028"/>
      <c r="RI180" s="1028"/>
      <c r="RJ180" s="1028"/>
      <c r="RK180" s="1028"/>
      <c r="RL180" s="1028"/>
      <c r="RM180" s="1028"/>
      <c r="RN180" s="1028"/>
      <c r="RO180" s="1028"/>
      <c r="RP180" s="1028"/>
      <c r="RQ180" s="1028"/>
      <c r="RR180" s="1028"/>
      <c r="RS180" s="1028"/>
      <c r="RT180" s="1028"/>
      <c r="RU180" s="1028"/>
      <c r="RV180" s="1028"/>
      <c r="RW180" s="1028"/>
      <c r="RX180" s="1028"/>
      <c r="RY180" s="1028"/>
      <c r="RZ180" s="1028"/>
      <c r="SA180" s="1028"/>
      <c r="SB180" s="1028"/>
      <c r="SC180" s="1028"/>
      <c r="SD180" s="1028"/>
      <c r="SE180" s="1028"/>
      <c r="SF180" s="1028"/>
      <c r="SG180" s="1028"/>
      <c r="SH180" s="1028"/>
      <c r="SI180" s="1028"/>
      <c r="SJ180" s="1028"/>
      <c r="SK180" s="1028"/>
      <c r="SL180" s="1028"/>
      <c r="SM180" s="1028"/>
      <c r="SN180" s="1028"/>
      <c r="SO180" s="1028"/>
      <c r="SP180" s="1028"/>
      <c r="SQ180" s="1028"/>
      <c r="SR180" s="1028"/>
      <c r="SS180" s="1028"/>
      <c r="ST180" s="1028"/>
      <c r="SU180" s="1028"/>
      <c r="SV180" s="1028"/>
      <c r="SW180" s="1028"/>
      <c r="SX180" s="1028"/>
      <c r="SY180" s="1028"/>
      <c r="SZ180" s="1028"/>
      <c r="TA180" s="1028"/>
      <c r="TB180" s="1028"/>
      <c r="TC180" s="1028"/>
      <c r="TD180" s="1028"/>
      <c r="TE180" s="1028"/>
      <c r="TF180" s="1028"/>
      <c r="TG180" s="1028"/>
      <c r="TH180" s="1028"/>
      <c r="TI180" s="1028"/>
      <c r="TJ180" s="1028"/>
      <c r="TK180" s="1028"/>
      <c r="TL180" s="1028"/>
      <c r="TM180" s="1028"/>
      <c r="TN180" s="1028"/>
      <c r="TO180" s="1028"/>
      <c r="TP180" s="1028"/>
      <c r="TQ180" s="1028"/>
      <c r="TR180" s="1028"/>
      <c r="TS180" s="1028"/>
      <c r="TT180" s="1028"/>
      <c r="TU180" s="1028"/>
      <c r="TV180" s="1028"/>
      <c r="TW180" s="1028"/>
      <c r="TX180" s="1028"/>
      <c r="TY180" s="1028"/>
      <c r="TZ180" s="1028"/>
      <c r="UA180" s="1028"/>
      <c r="UB180" s="1028"/>
      <c r="UC180" s="1028"/>
      <c r="UD180" s="1028"/>
      <c r="UE180" s="1028"/>
      <c r="UF180" s="1028"/>
      <c r="UG180" s="1028"/>
      <c r="UH180" s="1028"/>
      <c r="UI180" s="1028"/>
      <c r="UJ180" s="1028"/>
      <c r="UK180" s="1028"/>
      <c r="UL180" s="1028"/>
      <c r="UM180" s="1028"/>
      <c r="UN180" s="1028"/>
      <c r="UO180" s="1028"/>
      <c r="UP180" s="1028"/>
      <c r="UQ180" s="1028"/>
      <c r="UR180" s="1028"/>
      <c r="US180" s="1028"/>
      <c r="UT180" s="1028"/>
      <c r="UU180" s="1028"/>
      <c r="UV180" s="1028"/>
      <c r="UW180" s="1028"/>
      <c r="UX180" s="1028"/>
      <c r="UY180" s="1028"/>
      <c r="UZ180" s="1028"/>
      <c r="VA180" s="1028"/>
      <c r="VB180" s="1028"/>
      <c r="VC180" s="1028"/>
      <c r="VD180" s="1028"/>
      <c r="VE180" s="1028"/>
      <c r="VF180" s="1028"/>
      <c r="VG180" s="1028"/>
      <c r="VH180" s="1028"/>
      <c r="VI180" s="1028"/>
      <c r="VJ180" s="1028"/>
      <c r="VK180" s="1028"/>
      <c r="VL180" s="1028"/>
      <c r="VM180" s="1028"/>
      <c r="VN180" s="1028"/>
      <c r="VO180" s="1028"/>
      <c r="VP180" s="1028"/>
      <c r="VQ180" s="1028"/>
      <c r="VR180" s="1028"/>
      <c r="VS180" s="1028"/>
      <c r="VT180" s="1028"/>
      <c r="VU180" s="1028"/>
      <c r="VV180" s="1028"/>
      <c r="VW180" s="1028"/>
      <c r="VX180" s="1028"/>
      <c r="VY180" s="1028"/>
      <c r="VZ180" s="1028"/>
      <c r="WA180" s="1028"/>
      <c r="WB180" s="1028"/>
      <c r="WC180" s="1028"/>
      <c r="WD180" s="1028"/>
      <c r="WE180" s="1028"/>
      <c r="WF180" s="1028"/>
      <c r="WG180" s="1028"/>
      <c r="WH180" s="1028"/>
      <c r="WI180" s="1028"/>
      <c r="WJ180" s="1028"/>
      <c r="WK180" s="1028"/>
      <c r="WL180" s="1028"/>
      <c r="WM180" s="1028"/>
      <c r="WN180" s="1028"/>
      <c r="WO180" s="1028"/>
      <c r="WP180" s="1028"/>
      <c r="WQ180" s="1028"/>
      <c r="WR180" s="1028"/>
      <c r="WS180" s="1028"/>
      <c r="WT180" s="1028"/>
      <c r="WU180" s="1028"/>
      <c r="WV180" s="1028"/>
      <c r="WW180" s="1028"/>
      <c r="WX180" s="1028"/>
      <c r="WY180" s="1028"/>
      <c r="WZ180" s="1028"/>
      <c r="XA180" s="1028"/>
      <c r="XB180" s="1028"/>
      <c r="XC180" s="1028"/>
      <c r="XD180" s="1028"/>
      <c r="XE180" s="1028"/>
      <c r="XF180" s="1028"/>
      <c r="XG180" s="1028"/>
      <c r="XH180" s="1028"/>
      <c r="XI180" s="1028"/>
      <c r="XJ180" s="1028"/>
      <c r="XK180" s="1028"/>
      <c r="XL180" s="1028"/>
      <c r="XM180" s="1028"/>
      <c r="XN180" s="1028"/>
      <c r="XO180" s="1028"/>
      <c r="XP180" s="1028"/>
      <c r="XQ180" s="1028"/>
      <c r="XR180" s="1028"/>
      <c r="XS180" s="1028"/>
      <c r="XT180" s="1028"/>
      <c r="XU180" s="1028"/>
      <c r="XV180" s="1028"/>
      <c r="XW180" s="1028"/>
      <c r="XX180" s="1028"/>
      <c r="XY180" s="1028"/>
      <c r="XZ180" s="1028"/>
      <c r="YA180" s="1028"/>
      <c r="YB180" s="1028"/>
      <c r="YC180" s="1028"/>
      <c r="YD180" s="1028"/>
      <c r="YE180" s="1028"/>
      <c r="YF180" s="1028"/>
      <c r="YG180" s="1028"/>
      <c r="YH180" s="1028"/>
      <c r="YI180" s="1028"/>
      <c r="YJ180" s="1028"/>
      <c r="YK180" s="1028"/>
      <c r="YL180" s="1028"/>
      <c r="YM180" s="1028"/>
      <c r="YN180" s="1028"/>
      <c r="YO180" s="1028"/>
      <c r="YP180" s="1028"/>
      <c r="YQ180" s="1028"/>
      <c r="YR180" s="1028"/>
      <c r="YS180" s="1028"/>
      <c r="YT180" s="1028"/>
      <c r="YU180" s="1028"/>
      <c r="YV180" s="1028"/>
      <c r="YW180" s="1028"/>
      <c r="YX180" s="1028"/>
      <c r="YY180" s="1028"/>
      <c r="YZ180" s="1028"/>
      <c r="ZA180" s="1028"/>
      <c r="ZB180" s="1028"/>
      <c r="ZC180" s="1028"/>
      <c r="ZD180" s="1028"/>
      <c r="ZE180" s="1028"/>
      <c r="ZF180" s="1028"/>
      <c r="ZG180" s="1028"/>
      <c r="ZH180" s="1028"/>
      <c r="ZI180" s="1028"/>
      <c r="ZJ180" s="1028"/>
      <c r="ZK180" s="1028"/>
      <c r="ZL180" s="1028"/>
      <c r="ZM180" s="1028"/>
      <c r="ZN180" s="1028"/>
      <c r="ZO180" s="1028"/>
      <c r="ZP180" s="1028"/>
      <c r="ZQ180" s="1028"/>
      <c r="ZR180" s="1028"/>
      <c r="ZS180" s="1028"/>
      <c r="ZT180" s="1028"/>
      <c r="ZU180" s="1028"/>
      <c r="ZV180" s="1028"/>
      <c r="ZW180" s="1028"/>
      <c r="ZX180" s="1028"/>
      <c r="ZY180" s="1028"/>
      <c r="ZZ180" s="1028"/>
      <c r="AAA180" s="1028"/>
      <c r="AAB180" s="1028"/>
      <c r="AAC180" s="1028"/>
      <c r="AAD180" s="1028"/>
      <c r="AAE180" s="1028"/>
      <c r="AAF180" s="1028"/>
      <c r="AAG180" s="1028"/>
      <c r="AAH180" s="1028"/>
      <c r="AAI180" s="1028"/>
      <c r="AAJ180" s="1028"/>
      <c r="AAK180" s="1028"/>
      <c r="AAL180" s="1028"/>
      <c r="AAM180" s="1028"/>
      <c r="AAN180" s="1028"/>
      <c r="AAO180" s="1028"/>
      <c r="AAP180" s="1028"/>
      <c r="AAQ180" s="1028"/>
      <c r="AAR180" s="1028"/>
      <c r="AAS180" s="1028"/>
      <c r="AAT180" s="1028"/>
      <c r="AAU180" s="1028"/>
      <c r="AAV180" s="1028"/>
      <c r="AAW180" s="1028"/>
      <c r="AAX180" s="1028"/>
      <c r="AAY180" s="1028"/>
      <c r="AAZ180" s="1028"/>
      <c r="ABA180" s="1028"/>
      <c r="ABB180" s="1028"/>
      <c r="ABC180" s="1028"/>
      <c r="ABD180" s="1028"/>
      <c r="ABE180" s="1028"/>
      <c r="ABF180" s="1028"/>
      <c r="ABG180" s="1028"/>
      <c r="ABH180" s="1028"/>
      <c r="ABI180" s="1028"/>
      <c r="ABJ180" s="1028"/>
      <c r="ABK180" s="1028"/>
      <c r="ABL180" s="1028"/>
      <c r="ABM180" s="1028"/>
      <c r="ABN180" s="1028"/>
      <c r="ABO180" s="1028"/>
      <c r="ABP180" s="1028"/>
      <c r="ABQ180" s="1028"/>
      <c r="ABR180" s="1028"/>
      <c r="ABS180" s="1028"/>
      <c r="ABT180" s="1028"/>
      <c r="ABU180" s="1028"/>
      <c r="ABV180" s="1028"/>
      <c r="ABW180" s="1028"/>
      <c r="ABX180" s="1028"/>
      <c r="ABY180" s="1028"/>
      <c r="ABZ180" s="1028"/>
      <c r="ACA180" s="1028"/>
      <c r="ACB180" s="1028"/>
      <c r="ACC180" s="1028"/>
      <c r="ACD180" s="1028"/>
      <c r="ACE180" s="1028"/>
      <c r="ACF180" s="1028"/>
      <c r="ACG180" s="1028"/>
      <c r="ACH180" s="1028"/>
      <c r="ACI180" s="1028"/>
      <c r="ACJ180" s="1028"/>
      <c r="ACK180" s="1028"/>
      <c r="ACL180" s="1028"/>
      <c r="ACM180" s="1028"/>
      <c r="ACN180" s="1028"/>
      <c r="ACO180" s="1028"/>
      <c r="ACP180" s="1028"/>
      <c r="ACQ180" s="1028"/>
      <c r="ACR180" s="1028"/>
      <c r="ACS180" s="1028"/>
      <c r="ACT180" s="1028"/>
      <c r="ACU180" s="1028"/>
      <c r="ACV180" s="1028"/>
      <c r="ACW180" s="1028"/>
      <c r="ACX180" s="1028"/>
      <c r="ACY180" s="1028"/>
      <c r="ACZ180" s="1028"/>
      <c r="ADA180" s="1028"/>
      <c r="ADB180" s="1028"/>
      <c r="ADC180" s="1028"/>
      <c r="ADD180" s="1028"/>
      <c r="ADE180" s="1028"/>
      <c r="ADF180" s="1028"/>
      <c r="ADG180" s="1028"/>
      <c r="ADH180" s="1028"/>
      <c r="ADI180" s="1028"/>
      <c r="ADJ180" s="1028"/>
      <c r="ADK180" s="1028"/>
      <c r="ADL180" s="1028"/>
      <c r="ADM180" s="1028"/>
      <c r="ADN180" s="1028"/>
      <c r="ADO180" s="1028"/>
      <c r="ADP180" s="1028"/>
      <c r="ADQ180" s="1028"/>
      <c r="ADR180" s="1028"/>
      <c r="ADS180" s="1028"/>
      <c r="ADT180" s="1028"/>
      <c r="ADU180" s="1028"/>
      <c r="ADV180" s="1028"/>
      <c r="ADW180" s="1028"/>
      <c r="ADX180" s="1028"/>
      <c r="ADY180" s="1028"/>
      <c r="ADZ180" s="1028"/>
      <c r="AEA180" s="1028"/>
      <c r="AEB180" s="1028"/>
      <c r="AEC180" s="1028"/>
      <c r="AED180" s="1028"/>
      <c r="AEE180" s="1028"/>
      <c r="AEF180" s="1028"/>
      <c r="AEG180" s="1028"/>
      <c r="AEH180" s="1028"/>
      <c r="AEI180" s="1028"/>
      <c r="AEJ180" s="1028"/>
      <c r="AEK180" s="1028"/>
      <c r="AEL180" s="1028"/>
      <c r="AEM180" s="1028"/>
      <c r="AEN180" s="1028"/>
      <c r="AEO180" s="1028"/>
      <c r="AEP180" s="1028"/>
      <c r="AEQ180" s="1028"/>
      <c r="AER180" s="1028"/>
      <c r="AES180" s="1028"/>
      <c r="AET180" s="1028"/>
      <c r="AEU180" s="1028"/>
      <c r="AEV180" s="1028"/>
      <c r="AEW180" s="1028"/>
      <c r="AEX180" s="1028"/>
      <c r="AEY180" s="1028"/>
      <c r="AEZ180" s="1028"/>
      <c r="AFA180" s="1028"/>
      <c r="AFB180" s="1028"/>
      <c r="AFC180" s="1028"/>
      <c r="AFD180" s="1028"/>
      <c r="AFE180" s="1028"/>
      <c r="AFF180" s="1028"/>
      <c r="AFG180" s="1028"/>
      <c r="AFH180" s="1028"/>
      <c r="AFI180" s="1028"/>
      <c r="AFJ180" s="1028"/>
      <c r="AFK180" s="1028"/>
      <c r="AFL180" s="1028"/>
      <c r="AFM180" s="1028"/>
      <c r="AFN180" s="1028"/>
      <c r="AFO180" s="1028"/>
      <c r="AFP180" s="1028"/>
      <c r="AFQ180" s="1028"/>
      <c r="AFR180" s="1028"/>
      <c r="AFS180" s="1028"/>
      <c r="AFT180" s="1028"/>
      <c r="AFU180" s="1028"/>
      <c r="AFV180" s="1028"/>
      <c r="AFW180" s="1028"/>
      <c r="AFX180" s="1028"/>
      <c r="AFY180" s="1028"/>
      <c r="AFZ180" s="1028"/>
      <c r="AGA180" s="1028"/>
      <c r="AGB180" s="1028"/>
      <c r="AGC180" s="1028"/>
      <c r="AGD180" s="1028"/>
      <c r="AGE180" s="1028"/>
      <c r="AGF180" s="1028"/>
      <c r="AGG180" s="1028"/>
      <c r="AGH180" s="1028"/>
      <c r="AGI180" s="1028"/>
      <c r="AGJ180" s="1028"/>
      <c r="AGK180" s="1028"/>
      <c r="AGL180" s="1028"/>
      <c r="AGM180" s="1028"/>
      <c r="AGN180" s="1028"/>
      <c r="AGO180" s="1028"/>
      <c r="AGP180" s="1028"/>
      <c r="AGQ180" s="1028"/>
      <c r="AGR180" s="1028"/>
      <c r="AGS180" s="1028"/>
      <c r="AGT180" s="1028"/>
      <c r="AGU180" s="1028"/>
      <c r="AGV180" s="1028"/>
      <c r="AGW180" s="1028"/>
      <c r="AGX180" s="1028"/>
      <c r="AGY180" s="1028"/>
      <c r="AGZ180" s="1028"/>
      <c r="AHA180" s="1028"/>
      <c r="AHB180" s="1028"/>
      <c r="AHC180" s="1028"/>
      <c r="AHD180" s="1028"/>
      <c r="AHE180" s="1028"/>
      <c r="AHF180" s="1028"/>
      <c r="AHG180" s="1028"/>
      <c r="AHH180" s="1028"/>
      <c r="AHI180" s="1028"/>
      <c r="AHJ180" s="1028"/>
      <c r="AHK180" s="1028"/>
      <c r="AHL180" s="1028"/>
      <c r="AHM180" s="1028"/>
      <c r="AHN180" s="1028"/>
      <c r="AHO180" s="1028"/>
      <c r="AHP180" s="1028"/>
      <c r="AHQ180" s="1028"/>
      <c r="AHR180" s="1028"/>
      <c r="AHS180" s="1028"/>
      <c r="AHT180" s="1028"/>
      <c r="AHU180" s="1028"/>
      <c r="AHV180" s="1028"/>
      <c r="AHW180" s="1028"/>
      <c r="AHX180" s="1028"/>
      <c r="AHY180" s="1028"/>
      <c r="AHZ180" s="1028"/>
      <c r="AIA180" s="1028"/>
      <c r="AIB180" s="1028"/>
      <c r="AIC180" s="1028"/>
      <c r="AID180" s="1028"/>
      <c r="AIE180" s="1028"/>
      <c r="AIF180" s="1028"/>
      <c r="AIG180" s="1028"/>
      <c r="AIH180" s="1028"/>
      <c r="AII180" s="1028"/>
      <c r="AIJ180" s="1028"/>
      <c r="AIK180" s="1028"/>
      <c r="AIL180" s="1028"/>
      <c r="AIM180" s="1028"/>
      <c r="AIN180" s="1028"/>
      <c r="AIO180" s="1028"/>
      <c r="AIP180" s="1028"/>
      <c r="AIQ180" s="1028"/>
      <c r="AIR180" s="1028"/>
      <c r="AIS180" s="1028"/>
      <c r="AIT180" s="1028"/>
      <c r="AIU180" s="1028"/>
      <c r="AIV180" s="1028"/>
      <c r="AIW180" s="1028"/>
      <c r="AIX180" s="1028"/>
      <c r="AIY180" s="1028"/>
      <c r="AIZ180" s="1028"/>
      <c r="AJA180" s="1028"/>
      <c r="AJB180" s="1028"/>
      <c r="AJC180" s="1028"/>
      <c r="AJD180" s="1028"/>
      <c r="AJE180" s="1028"/>
      <c r="AJF180" s="1028"/>
      <c r="AJG180" s="1028"/>
      <c r="AJH180" s="1028"/>
      <c r="AJI180" s="1028"/>
      <c r="AJJ180" s="1028"/>
      <c r="AJK180" s="1028"/>
      <c r="AJL180" s="1028"/>
      <c r="AJM180" s="1028"/>
      <c r="AJN180" s="1028"/>
      <c r="AJO180" s="1028"/>
      <c r="AJP180" s="1028"/>
      <c r="AJQ180" s="1028"/>
      <c r="AJR180" s="1028"/>
      <c r="AJS180" s="1028"/>
      <c r="AJT180" s="1028"/>
      <c r="AJU180" s="1028"/>
      <c r="AJV180" s="1028"/>
      <c r="AJW180" s="1028"/>
      <c r="AJX180" s="1028"/>
      <c r="AJY180" s="1028"/>
      <c r="AJZ180" s="1028"/>
      <c r="AKA180" s="1028"/>
      <c r="AKB180" s="1028"/>
      <c r="AKC180" s="1028"/>
      <c r="AKD180" s="1028"/>
      <c r="AKE180" s="1028"/>
      <c r="AKF180" s="1028"/>
      <c r="AKG180" s="1028"/>
      <c r="AKH180" s="1028"/>
      <c r="AKI180" s="1028"/>
      <c r="AKJ180" s="1028"/>
      <c r="AKK180" s="1028"/>
      <c r="AKL180" s="1028"/>
      <c r="AKM180" s="1028"/>
      <c r="AKN180" s="1028"/>
      <c r="AKO180" s="1028"/>
      <c r="AKP180" s="1028"/>
      <c r="AKQ180" s="1028"/>
      <c r="AKR180" s="1028"/>
      <c r="AKS180" s="1028"/>
      <c r="AKT180" s="1028"/>
      <c r="AKU180" s="1028"/>
      <c r="AKV180" s="1028"/>
      <c r="AKW180" s="1028"/>
      <c r="AKX180" s="1028"/>
      <c r="AKY180" s="1028"/>
      <c r="AKZ180" s="1028"/>
      <c r="ALA180" s="1028"/>
      <c r="ALB180" s="1028"/>
      <c r="ALC180" s="1028"/>
      <c r="ALD180" s="1028"/>
      <c r="ALE180" s="1028"/>
      <c r="ALF180" s="1028"/>
      <c r="ALG180" s="1028"/>
      <c r="ALH180" s="1028"/>
      <c r="ALI180" s="1028"/>
      <c r="ALJ180" s="1028"/>
      <c r="ALK180" s="1028"/>
      <c r="ALL180" s="1028"/>
      <c r="ALM180" s="1028"/>
      <c r="ALN180" s="1028"/>
      <c r="ALO180" s="1028"/>
      <c r="ALP180" s="1028"/>
      <c r="ALQ180" s="1028"/>
      <c r="ALR180" s="1028"/>
      <c r="ALS180" s="1028"/>
      <c r="ALT180" s="1028"/>
      <c r="ALU180" s="1028"/>
      <c r="ALV180" s="1028"/>
      <c r="ALW180" s="1028"/>
      <c r="ALX180" s="1028"/>
      <c r="ALY180" s="1028"/>
      <c r="ALZ180" s="1028"/>
      <c r="AMA180" s="1028"/>
      <c r="AMB180" s="1028"/>
      <c r="AMC180" s="1028"/>
      <c r="AMD180" s="1028"/>
      <c r="AME180" s="1028"/>
      <c r="AMF180" s="1028"/>
      <c r="AMG180" s="1028"/>
      <c r="AMH180" s="1028"/>
      <c r="AMI180" s="1028"/>
      <c r="AMJ180" s="1028"/>
      <c r="AMK180" s="1028"/>
      <c r="AML180" s="1028"/>
      <c r="AMM180" s="1028"/>
      <c r="AMN180" s="1028"/>
      <c r="AMO180" s="1028"/>
      <c r="AMP180" s="1028"/>
      <c r="AMQ180" s="1028"/>
      <c r="AMR180" s="1028"/>
      <c r="AMS180" s="1028"/>
      <c r="AMT180" s="1028"/>
      <c r="AMU180" s="1028"/>
      <c r="AMV180" s="1028"/>
      <c r="AMW180" s="1028"/>
      <c r="AMX180" s="1028"/>
      <c r="AMY180" s="1028"/>
      <c r="AMZ180" s="1028"/>
      <c r="ANA180" s="1028"/>
      <c r="ANB180" s="1028"/>
      <c r="ANC180" s="1028"/>
      <c r="AND180" s="1028"/>
      <c r="ANE180" s="1028"/>
      <c r="ANF180" s="1028"/>
      <c r="ANG180" s="1028"/>
      <c r="ANH180" s="1028"/>
      <c r="ANI180" s="1028"/>
      <c r="ANJ180" s="1028"/>
      <c r="ANK180" s="1028"/>
      <c r="ANL180" s="1028"/>
      <c r="ANM180" s="1028"/>
      <c r="ANN180" s="1028"/>
      <c r="ANO180" s="1028"/>
      <c r="ANP180" s="1028"/>
      <c r="ANQ180" s="1028"/>
      <c r="ANR180" s="1028"/>
      <c r="ANS180" s="1028"/>
      <c r="ANT180" s="1028"/>
      <c r="ANU180" s="1028"/>
      <c r="ANV180" s="1028"/>
      <c r="ANW180" s="1028"/>
      <c r="ANX180" s="1028"/>
      <c r="ANY180" s="1028"/>
      <c r="ANZ180" s="1028"/>
      <c r="AOA180" s="1028"/>
      <c r="AOB180" s="1028"/>
      <c r="AOC180" s="1028"/>
      <c r="AOD180" s="1028"/>
      <c r="AOE180" s="1028"/>
      <c r="AOF180" s="1028"/>
      <c r="AOG180" s="1028"/>
      <c r="AOH180" s="1028"/>
      <c r="AOI180" s="1028"/>
      <c r="AOJ180" s="1028"/>
      <c r="AOK180" s="1028"/>
      <c r="AOL180" s="1028"/>
      <c r="AOM180" s="1028"/>
      <c r="AON180" s="1028"/>
      <c r="AOO180" s="1028"/>
      <c r="AOP180" s="1028"/>
      <c r="AOQ180" s="1028"/>
      <c r="AOR180" s="1028"/>
      <c r="AOS180" s="1028"/>
      <c r="AOT180" s="1028"/>
      <c r="AOU180" s="1028"/>
      <c r="AOV180" s="1028"/>
      <c r="AOW180" s="1028"/>
      <c r="AOX180" s="1028"/>
      <c r="AOY180" s="1028"/>
      <c r="AOZ180" s="1028"/>
      <c r="APA180" s="1028"/>
      <c r="APB180" s="1028"/>
      <c r="APC180" s="1028"/>
      <c r="APD180" s="1028"/>
      <c r="APE180" s="1028"/>
      <c r="APF180" s="1028"/>
      <c r="APG180" s="1028"/>
      <c r="APH180" s="1028"/>
      <c r="API180" s="1028"/>
      <c r="APJ180" s="1028"/>
      <c r="APK180" s="1028"/>
      <c r="APL180" s="1028"/>
      <c r="APM180" s="1028"/>
      <c r="APN180" s="1028"/>
      <c r="APO180" s="1028"/>
      <c r="APP180" s="1028"/>
      <c r="APQ180" s="1028"/>
      <c r="APR180" s="1028"/>
      <c r="APS180" s="1028"/>
      <c r="APT180" s="1028"/>
      <c r="APU180" s="1028"/>
      <c r="APV180" s="1028"/>
      <c r="APW180" s="1028"/>
      <c r="APX180" s="1028"/>
      <c r="APY180" s="1028"/>
      <c r="APZ180" s="1028"/>
      <c r="AQA180" s="1028"/>
      <c r="AQB180" s="1028"/>
      <c r="AQC180" s="1028"/>
      <c r="AQD180" s="1028"/>
      <c r="AQE180" s="1028"/>
      <c r="AQF180" s="1028"/>
      <c r="AQG180" s="1028"/>
      <c r="AQH180" s="1028"/>
      <c r="AQI180" s="1028"/>
      <c r="AQJ180" s="1028"/>
      <c r="AQK180" s="1028"/>
      <c r="AQL180" s="1028"/>
      <c r="AQM180" s="1028"/>
      <c r="AQN180" s="1028"/>
      <c r="AQO180" s="1028"/>
      <c r="AQP180" s="1028"/>
      <c r="AQQ180" s="1028"/>
      <c r="AQR180" s="1028"/>
      <c r="AQS180" s="1028"/>
      <c r="AQT180" s="1028"/>
      <c r="AQU180" s="1028"/>
      <c r="AQV180" s="1028"/>
      <c r="AQW180" s="1028"/>
      <c r="AQX180" s="1028"/>
      <c r="AQY180" s="1028"/>
      <c r="AQZ180" s="1028"/>
      <c r="ARA180" s="1028"/>
      <c r="ARB180" s="1028"/>
      <c r="ARC180" s="1028"/>
      <c r="ARD180" s="1028"/>
      <c r="ARE180" s="1028"/>
      <c r="ARF180" s="1028"/>
      <c r="ARG180" s="1028"/>
      <c r="ARH180" s="1028"/>
      <c r="ARI180" s="1028"/>
      <c r="ARJ180" s="1028"/>
      <c r="ARK180" s="1028"/>
      <c r="ARL180" s="1028"/>
      <c r="ARM180" s="1028"/>
      <c r="ARN180" s="1028"/>
      <c r="ARO180" s="1028"/>
      <c r="ARP180" s="1028"/>
      <c r="ARQ180" s="1028"/>
      <c r="ARR180" s="1028"/>
      <c r="ARS180" s="1028"/>
      <c r="ART180" s="1028"/>
      <c r="ARU180" s="1028"/>
      <c r="ARV180" s="1028"/>
      <c r="ARW180" s="1028"/>
      <c r="ARX180" s="1028"/>
      <c r="ARY180" s="1028"/>
      <c r="ARZ180" s="1028"/>
      <c r="ASA180" s="1028"/>
      <c r="ASB180" s="1028"/>
      <c r="ASC180" s="1028"/>
      <c r="ASD180" s="1028"/>
      <c r="ASE180" s="1028"/>
      <c r="ASF180" s="1028"/>
      <c r="ASG180" s="1028"/>
      <c r="ASH180" s="1028"/>
      <c r="ASI180" s="1028"/>
      <c r="ASJ180" s="1028"/>
      <c r="ASK180" s="1028"/>
      <c r="ASL180" s="1028"/>
      <c r="ASM180" s="1028"/>
      <c r="ASN180" s="1028"/>
      <c r="ASO180" s="1028"/>
      <c r="ASP180" s="1028"/>
      <c r="ASQ180" s="1028"/>
      <c r="ASR180" s="1028"/>
      <c r="ASS180" s="1028"/>
      <c r="AST180" s="1028"/>
      <c r="ASU180" s="1028"/>
      <c r="ASV180" s="1028"/>
      <c r="ASW180" s="1028"/>
      <c r="ASX180" s="1028"/>
      <c r="ASY180" s="1028"/>
      <c r="ASZ180" s="1028"/>
      <c r="ATA180" s="1028"/>
      <c r="ATB180" s="1028"/>
      <c r="ATC180" s="1028"/>
      <c r="ATD180" s="1028"/>
      <c r="ATE180" s="1028"/>
      <c r="ATF180" s="1028"/>
      <c r="ATG180" s="1028"/>
      <c r="ATH180" s="1028"/>
      <c r="ATI180" s="1028"/>
      <c r="ATJ180" s="1028"/>
      <c r="ATK180" s="1028"/>
      <c r="ATL180" s="1028"/>
      <c r="ATM180" s="1028"/>
      <c r="ATN180" s="1028"/>
      <c r="ATO180" s="1028"/>
      <c r="ATP180" s="1028"/>
      <c r="ATQ180" s="1028"/>
      <c r="ATR180" s="1028"/>
      <c r="ATS180" s="1028"/>
      <c r="ATT180" s="1028"/>
      <c r="ATU180" s="1028"/>
      <c r="ATV180" s="1028"/>
      <c r="ATW180" s="1028"/>
      <c r="ATX180" s="1028"/>
      <c r="ATY180" s="1028"/>
      <c r="ATZ180" s="1028"/>
      <c r="AUA180" s="1028"/>
      <c r="AUB180" s="1028"/>
      <c r="AUC180" s="1028"/>
      <c r="AUD180" s="1028"/>
      <c r="AUE180" s="1028"/>
      <c r="AUF180" s="1028"/>
      <c r="AUG180" s="1028"/>
      <c r="AUH180" s="1028"/>
      <c r="AUI180" s="1028"/>
      <c r="AUJ180" s="1028"/>
      <c r="AUK180" s="1028"/>
      <c r="AUL180" s="1028"/>
      <c r="AUM180" s="1028"/>
      <c r="AUN180" s="1028"/>
      <c r="AUO180" s="1028"/>
      <c r="AUP180" s="1028"/>
      <c r="AUQ180" s="1028"/>
      <c r="AUR180" s="1028"/>
      <c r="AUS180" s="1028"/>
      <c r="AUT180" s="1028"/>
      <c r="AUU180" s="1028"/>
      <c r="AUV180" s="1028"/>
      <c r="AUW180" s="1028"/>
      <c r="AUX180" s="1028"/>
      <c r="AUY180" s="1028"/>
      <c r="AUZ180" s="1028"/>
      <c r="AVA180" s="1028"/>
      <c r="AVB180" s="1028"/>
      <c r="AVC180" s="1028"/>
      <c r="AVD180" s="1028"/>
      <c r="AVE180" s="1028"/>
      <c r="AVF180" s="1028"/>
      <c r="AVG180" s="1028"/>
      <c r="AVH180" s="1028"/>
      <c r="AVI180" s="1028"/>
      <c r="AVJ180" s="1028"/>
      <c r="AVK180" s="1028"/>
      <c r="AVL180" s="1028"/>
      <c r="AVM180" s="1028"/>
      <c r="AVN180" s="1028"/>
      <c r="AVO180" s="1028"/>
      <c r="AVP180" s="1028"/>
      <c r="AVQ180" s="1028"/>
      <c r="AVR180" s="1028"/>
      <c r="AVS180" s="1028"/>
      <c r="AVT180" s="1028"/>
      <c r="AVU180" s="1028"/>
      <c r="AVV180" s="1028"/>
      <c r="AVW180" s="1028"/>
      <c r="AVX180" s="1028"/>
      <c r="AVY180" s="1028"/>
      <c r="AVZ180" s="1028"/>
      <c r="AWA180" s="1028"/>
      <c r="AWB180" s="1028"/>
      <c r="AWC180" s="1028"/>
      <c r="AWD180" s="1028"/>
      <c r="AWE180" s="1028"/>
      <c r="AWF180" s="1028"/>
      <c r="AWG180" s="1028"/>
      <c r="AWH180" s="1028"/>
      <c r="AWI180" s="1028"/>
      <c r="AWJ180" s="1028"/>
      <c r="AWK180" s="1028"/>
      <c r="AWL180" s="1028"/>
      <c r="AWM180" s="1028"/>
      <c r="AWN180" s="1028"/>
      <c r="AWO180" s="1028"/>
      <c r="AWP180" s="1028"/>
      <c r="AWQ180" s="1028"/>
      <c r="AWR180" s="1028"/>
      <c r="AWS180" s="1028"/>
      <c r="AWT180" s="1028"/>
      <c r="AWU180" s="1028"/>
      <c r="AWV180" s="1028"/>
      <c r="AWW180" s="1028"/>
      <c r="AWX180" s="1028"/>
      <c r="AWY180" s="1028"/>
      <c r="AWZ180" s="1028"/>
      <c r="AXA180" s="1028"/>
      <c r="AXB180" s="1028"/>
      <c r="AXC180" s="1028"/>
      <c r="AXD180" s="1028"/>
      <c r="AXE180" s="1028"/>
      <c r="AXF180" s="1028"/>
      <c r="AXG180" s="1028"/>
      <c r="AXH180" s="1028"/>
      <c r="AXI180" s="1028"/>
      <c r="AXJ180" s="1028"/>
      <c r="AXK180" s="1028"/>
      <c r="AXL180" s="1028"/>
      <c r="AXM180" s="1028"/>
      <c r="AXN180" s="1028"/>
      <c r="AXO180" s="1028"/>
      <c r="AXP180" s="1028"/>
      <c r="AXQ180" s="1028"/>
      <c r="AXR180" s="1028"/>
      <c r="AXS180" s="1028"/>
      <c r="AXT180" s="1028"/>
      <c r="AXU180" s="1028"/>
      <c r="AXV180" s="1028"/>
      <c r="AXW180" s="1028"/>
      <c r="AXX180" s="1028"/>
      <c r="AXY180" s="1028"/>
      <c r="AXZ180" s="1028"/>
      <c r="AYA180" s="1028"/>
      <c r="AYB180" s="1028"/>
      <c r="AYC180" s="1028"/>
      <c r="AYD180" s="1028"/>
      <c r="AYE180" s="1028"/>
      <c r="AYF180" s="1028"/>
      <c r="AYG180" s="1028"/>
      <c r="AYH180" s="1028"/>
      <c r="AYI180" s="1028"/>
      <c r="AYJ180" s="1028"/>
      <c r="AYK180" s="1028"/>
      <c r="AYL180" s="1028"/>
      <c r="AYM180" s="1028"/>
      <c r="AYN180" s="1028"/>
      <c r="AYO180" s="1028"/>
      <c r="AYP180" s="1028"/>
      <c r="AYQ180" s="1028"/>
      <c r="AYR180" s="1028"/>
      <c r="AYS180" s="1028"/>
      <c r="AYT180" s="1028"/>
      <c r="AYU180" s="1028"/>
      <c r="AYV180" s="1028"/>
      <c r="AYW180" s="1028"/>
      <c r="AYX180" s="1028"/>
      <c r="AYY180" s="1028"/>
      <c r="AYZ180" s="1028"/>
      <c r="AZA180" s="1028"/>
      <c r="AZB180" s="1028"/>
      <c r="AZC180" s="1028"/>
      <c r="AZD180" s="1028"/>
      <c r="AZE180" s="1028"/>
      <c r="AZF180" s="1028"/>
      <c r="AZG180" s="1028"/>
      <c r="AZH180" s="1028"/>
      <c r="AZI180" s="1028"/>
      <c r="AZJ180" s="1028"/>
      <c r="AZK180" s="1028"/>
      <c r="AZL180" s="1028"/>
      <c r="AZM180" s="1028"/>
      <c r="AZN180" s="1028"/>
      <c r="AZO180" s="1028"/>
      <c r="AZP180" s="1028"/>
      <c r="AZQ180" s="1028"/>
      <c r="AZR180" s="1028"/>
      <c r="AZS180" s="1028"/>
      <c r="AZT180" s="1028"/>
      <c r="AZU180" s="1028"/>
      <c r="AZV180" s="1028"/>
      <c r="AZW180" s="1028"/>
      <c r="AZX180" s="1028"/>
      <c r="AZY180" s="1028"/>
      <c r="AZZ180" s="1028"/>
      <c r="BAA180" s="1028"/>
      <c r="BAB180" s="1028"/>
      <c r="BAC180" s="1028"/>
      <c r="BAD180" s="1028"/>
      <c r="BAE180" s="1028"/>
      <c r="BAF180" s="1028"/>
      <c r="BAG180" s="1028"/>
      <c r="BAH180" s="1028"/>
      <c r="BAI180" s="1028"/>
      <c r="BAJ180" s="1028"/>
      <c r="BAK180" s="1028"/>
      <c r="BAL180" s="1028"/>
      <c r="BAM180" s="1028"/>
      <c r="BAN180" s="1028"/>
      <c r="BAO180" s="1028"/>
      <c r="BAP180" s="1028"/>
      <c r="BAQ180" s="1028"/>
      <c r="BAR180" s="1028"/>
      <c r="BAS180" s="1028"/>
      <c r="BAT180" s="1028"/>
      <c r="BAU180" s="1028"/>
      <c r="BAV180" s="1028"/>
      <c r="BAW180" s="1028"/>
      <c r="BAX180" s="1028"/>
      <c r="BAY180" s="1028"/>
      <c r="BAZ180" s="1028"/>
      <c r="BBA180" s="1028"/>
      <c r="BBB180" s="1028"/>
      <c r="BBC180" s="1028"/>
      <c r="BBD180" s="1028"/>
      <c r="BBE180" s="1028"/>
      <c r="BBF180" s="1028"/>
      <c r="BBG180" s="1028"/>
      <c r="BBH180" s="1028"/>
      <c r="BBI180" s="1028"/>
      <c r="BBJ180" s="1028"/>
      <c r="BBK180" s="1028"/>
      <c r="BBL180" s="1028"/>
      <c r="BBM180" s="1028"/>
      <c r="BBN180" s="1028"/>
      <c r="BBO180" s="1028"/>
      <c r="BBP180" s="1028"/>
      <c r="BBQ180" s="1028"/>
      <c r="BBR180" s="1028"/>
      <c r="BBS180" s="1028"/>
      <c r="BBT180" s="1028"/>
      <c r="BBU180" s="1028"/>
      <c r="BBV180" s="1028"/>
      <c r="BBW180" s="1028"/>
      <c r="BBX180" s="1028"/>
      <c r="BBY180" s="1028"/>
      <c r="BBZ180" s="1028"/>
      <c r="BCA180" s="1028"/>
      <c r="BCB180" s="1028"/>
      <c r="BCC180" s="1028"/>
      <c r="BCD180" s="1028"/>
      <c r="BCE180" s="1028"/>
      <c r="BCF180" s="1028"/>
      <c r="BCG180" s="1028"/>
      <c r="BCH180" s="1028"/>
      <c r="BCI180" s="1028"/>
      <c r="BCJ180" s="1028"/>
      <c r="BCK180" s="1028"/>
      <c r="BCL180" s="1028"/>
      <c r="BCM180" s="1028"/>
      <c r="BCN180" s="1028"/>
      <c r="BCO180" s="1028"/>
      <c r="BCP180" s="1028"/>
      <c r="BCQ180" s="1028"/>
      <c r="BCR180" s="1028"/>
      <c r="BCS180" s="1028"/>
      <c r="BCT180" s="1028"/>
      <c r="BCU180" s="1028"/>
      <c r="BCV180" s="1028"/>
      <c r="BCW180" s="1028"/>
      <c r="BCX180" s="1028"/>
      <c r="BCY180" s="1028"/>
      <c r="BCZ180" s="1028"/>
      <c r="BDA180" s="1028"/>
      <c r="BDB180" s="1028"/>
      <c r="BDC180" s="1028"/>
      <c r="BDD180" s="1028"/>
      <c r="BDE180" s="1028"/>
      <c r="BDF180" s="1028"/>
      <c r="BDG180" s="1028"/>
      <c r="BDH180" s="1028"/>
      <c r="BDI180" s="1028"/>
      <c r="BDJ180" s="1028"/>
      <c r="BDK180" s="1028"/>
      <c r="BDL180" s="1028"/>
      <c r="BDM180" s="1028"/>
      <c r="BDN180" s="1028"/>
      <c r="BDO180" s="1028"/>
      <c r="BDP180" s="1028"/>
      <c r="BDQ180" s="1028"/>
      <c r="BDR180" s="1028"/>
      <c r="BDS180" s="1028"/>
      <c r="BDT180" s="1028"/>
      <c r="BDU180" s="1028"/>
      <c r="BDV180" s="1028"/>
      <c r="BDW180" s="1028"/>
      <c r="BDX180" s="1028"/>
      <c r="BDY180" s="1028"/>
      <c r="BDZ180" s="1028"/>
      <c r="BEA180" s="1028"/>
      <c r="BEB180" s="1028"/>
      <c r="BEC180" s="1028"/>
      <c r="BED180" s="1028"/>
      <c r="BEE180" s="1028"/>
      <c r="BEF180" s="1028"/>
      <c r="BEG180" s="1028"/>
      <c r="BEH180" s="1028"/>
      <c r="BEI180" s="1028"/>
      <c r="BEJ180" s="1028"/>
      <c r="BEK180" s="1028"/>
      <c r="BEL180" s="1028"/>
      <c r="BEM180" s="1028"/>
      <c r="BEN180" s="1028"/>
      <c r="BEO180" s="1028"/>
      <c r="BEP180" s="1028"/>
      <c r="BEQ180" s="1028"/>
      <c r="BER180" s="1028"/>
      <c r="BES180" s="1028"/>
      <c r="BET180" s="1028"/>
      <c r="BEU180" s="1028"/>
      <c r="BEV180" s="1028"/>
      <c r="BEW180" s="1028"/>
      <c r="BEX180" s="1028"/>
      <c r="BEY180" s="1028"/>
      <c r="BEZ180" s="1028"/>
      <c r="BFA180" s="1028"/>
      <c r="BFB180" s="1028"/>
      <c r="BFC180" s="1028"/>
      <c r="BFD180" s="1028"/>
      <c r="BFE180" s="1028"/>
      <c r="BFF180" s="1028"/>
      <c r="BFG180" s="1028"/>
      <c r="BFH180" s="1028"/>
      <c r="BFI180" s="1028"/>
      <c r="BFJ180" s="1028"/>
      <c r="BFK180" s="1028"/>
      <c r="BFL180" s="1028"/>
      <c r="BFM180" s="1028"/>
      <c r="BFN180" s="1028"/>
      <c r="BFO180" s="1028"/>
      <c r="BFP180" s="1028"/>
      <c r="BFQ180" s="1028"/>
      <c r="BFR180" s="1028"/>
      <c r="BFS180" s="1028"/>
      <c r="BFT180" s="1028"/>
      <c r="BFU180" s="1028"/>
      <c r="BFV180" s="1028"/>
      <c r="BFW180" s="1028"/>
      <c r="BFX180" s="1028"/>
      <c r="BFY180" s="1028"/>
      <c r="BFZ180" s="1028"/>
      <c r="BGA180" s="1028"/>
      <c r="BGB180" s="1028"/>
      <c r="BGC180" s="1028"/>
      <c r="BGD180" s="1028"/>
      <c r="BGE180" s="1028"/>
      <c r="BGF180" s="1028"/>
      <c r="BGG180" s="1028"/>
      <c r="BGH180" s="1028"/>
      <c r="BGI180" s="1028"/>
      <c r="BGJ180" s="1028"/>
      <c r="BGK180" s="1028"/>
      <c r="BGL180" s="1028"/>
      <c r="BGM180" s="1028"/>
      <c r="BGN180" s="1028"/>
      <c r="BGO180" s="1028"/>
      <c r="BGP180" s="1028"/>
      <c r="BGQ180" s="1028"/>
      <c r="BGR180" s="1028"/>
      <c r="BGS180" s="1028"/>
      <c r="BGT180" s="1028"/>
      <c r="BGU180" s="1028"/>
      <c r="BGV180" s="1028"/>
      <c r="BGW180" s="1028"/>
      <c r="BGX180" s="1028"/>
      <c r="BGY180" s="1028"/>
      <c r="BGZ180" s="1028"/>
      <c r="BHA180" s="1028"/>
      <c r="BHB180" s="1028"/>
      <c r="BHC180" s="1028"/>
      <c r="BHD180" s="1028"/>
      <c r="BHE180" s="1028"/>
      <c r="BHF180" s="1028"/>
      <c r="BHG180" s="1028"/>
      <c r="BHH180" s="1028"/>
      <c r="BHI180" s="1028"/>
      <c r="BHJ180" s="1028"/>
      <c r="BHK180" s="1028"/>
      <c r="BHL180" s="1028"/>
      <c r="BHM180" s="1028"/>
      <c r="BHN180" s="1028"/>
      <c r="BHO180" s="1028"/>
      <c r="BHP180" s="1028"/>
      <c r="BHQ180" s="1028"/>
      <c r="BHR180" s="1028"/>
      <c r="BHS180" s="1028"/>
      <c r="BHT180" s="1028"/>
      <c r="BHU180" s="1028"/>
      <c r="BHV180" s="1028"/>
      <c r="BHW180" s="1028"/>
      <c r="BHX180" s="1028"/>
      <c r="BHY180" s="1028"/>
      <c r="BHZ180" s="1028"/>
      <c r="BIA180" s="1028"/>
      <c r="BIB180" s="1028"/>
      <c r="BIC180" s="1028"/>
      <c r="BID180" s="1028"/>
      <c r="BIE180" s="1028"/>
      <c r="BIF180" s="1028"/>
      <c r="BIG180" s="1028"/>
      <c r="BIH180" s="1028"/>
      <c r="BII180" s="1028"/>
      <c r="BIJ180" s="1028"/>
      <c r="BIK180" s="1028"/>
      <c r="BIL180" s="1028"/>
      <c r="BIM180" s="1028"/>
      <c r="BIN180" s="1028"/>
      <c r="BIO180" s="1028"/>
      <c r="BIP180" s="1028"/>
      <c r="BIQ180" s="1028"/>
      <c r="BIR180" s="1028"/>
      <c r="BIS180" s="1028"/>
      <c r="BIT180" s="1028"/>
      <c r="BIU180" s="1028"/>
      <c r="BIV180" s="1028"/>
      <c r="BIW180" s="1028"/>
      <c r="BIX180" s="1028"/>
      <c r="BIY180" s="1028"/>
      <c r="BIZ180" s="1028"/>
      <c r="BJA180" s="1028"/>
      <c r="BJB180" s="1028"/>
      <c r="BJC180" s="1028"/>
      <c r="BJD180" s="1028"/>
      <c r="BJE180" s="1028"/>
      <c r="BJF180" s="1028"/>
      <c r="BJG180" s="1028"/>
      <c r="BJH180" s="1028"/>
      <c r="BJI180" s="1028"/>
      <c r="BJJ180" s="1028"/>
      <c r="BJK180" s="1028"/>
      <c r="BJL180" s="1028"/>
      <c r="BJM180" s="1028"/>
      <c r="BJN180" s="1028"/>
      <c r="BJO180" s="1028"/>
      <c r="BJP180" s="1028"/>
      <c r="BJQ180" s="1028"/>
      <c r="BJR180" s="1028"/>
      <c r="BJS180" s="1028"/>
      <c r="BJT180" s="1028"/>
      <c r="BJU180" s="1028"/>
      <c r="BJV180" s="1028"/>
      <c r="BJW180" s="1028"/>
      <c r="BJX180" s="1028"/>
      <c r="BJY180" s="1028"/>
      <c r="BJZ180" s="1028"/>
      <c r="BKA180" s="1028"/>
      <c r="BKB180" s="1028"/>
      <c r="BKC180" s="1028"/>
      <c r="BKD180" s="1028"/>
      <c r="BKE180" s="1028"/>
      <c r="BKF180" s="1028"/>
      <c r="BKG180" s="1028"/>
      <c r="BKH180" s="1028"/>
      <c r="BKI180" s="1028"/>
      <c r="BKJ180" s="1028"/>
      <c r="BKK180" s="1028"/>
      <c r="BKL180" s="1028"/>
      <c r="BKM180" s="1028"/>
      <c r="BKN180" s="1028"/>
      <c r="BKO180" s="1028"/>
      <c r="BKP180" s="1028"/>
      <c r="BKQ180" s="1028"/>
      <c r="BKR180" s="1028"/>
      <c r="BKS180" s="1028"/>
      <c r="BKT180" s="1028"/>
      <c r="BKU180" s="1028"/>
      <c r="BKV180" s="1028"/>
      <c r="BKW180" s="1028"/>
      <c r="BKX180" s="1028"/>
      <c r="BKY180" s="1028"/>
      <c r="BKZ180" s="1028"/>
      <c r="BLA180" s="1028"/>
      <c r="BLB180" s="1028"/>
      <c r="BLC180" s="1028"/>
      <c r="BLD180" s="1028"/>
      <c r="BLE180" s="1028"/>
      <c r="BLF180" s="1028"/>
      <c r="BLG180" s="1028"/>
      <c r="BLH180" s="1028"/>
      <c r="BLI180" s="1028"/>
      <c r="BLJ180" s="1028"/>
      <c r="BLK180" s="1028"/>
      <c r="BLL180" s="1028"/>
      <c r="BLM180" s="1028"/>
      <c r="BLN180" s="1028"/>
      <c r="BLO180" s="1028"/>
      <c r="BLP180" s="1028"/>
      <c r="BLQ180" s="1028"/>
      <c r="BLR180" s="1028"/>
      <c r="BLS180" s="1028"/>
      <c r="BLT180" s="1028"/>
      <c r="BLU180" s="1028"/>
      <c r="BLV180" s="1028"/>
      <c r="BLW180" s="1028"/>
      <c r="BLX180" s="1028"/>
      <c r="BLY180" s="1028"/>
      <c r="BLZ180" s="1028"/>
      <c r="BMA180" s="1028"/>
      <c r="BMB180" s="1028"/>
      <c r="BMC180" s="1028"/>
      <c r="BMD180" s="1028"/>
      <c r="BME180" s="1028"/>
      <c r="BMF180" s="1028"/>
      <c r="BMG180" s="1028"/>
      <c r="BMH180" s="1028"/>
      <c r="BMI180" s="1028"/>
      <c r="BMJ180" s="1028"/>
      <c r="BMK180" s="1028"/>
      <c r="BML180" s="1028"/>
      <c r="BMM180" s="1028"/>
      <c r="BMN180" s="1028"/>
      <c r="BMO180" s="1028"/>
      <c r="BMP180" s="1028"/>
      <c r="BMQ180" s="1028"/>
      <c r="BMR180" s="1028"/>
      <c r="BMS180" s="1028"/>
      <c r="BMT180" s="1028"/>
      <c r="BMU180" s="1028"/>
      <c r="BMV180" s="1028"/>
      <c r="BMW180" s="1028"/>
      <c r="BMX180" s="1028"/>
      <c r="BMY180" s="1028"/>
      <c r="BMZ180" s="1028"/>
      <c r="BNA180" s="1028"/>
      <c r="BNB180" s="1028"/>
      <c r="BNC180" s="1028"/>
      <c r="BND180" s="1028"/>
      <c r="BNE180" s="1028"/>
      <c r="BNF180" s="1028"/>
      <c r="BNG180" s="1028"/>
      <c r="BNH180" s="1028"/>
      <c r="BNI180" s="1028"/>
      <c r="BNJ180" s="1028"/>
      <c r="BNK180" s="1028"/>
      <c r="BNL180" s="1028"/>
      <c r="BNM180" s="1028"/>
      <c r="BNN180" s="1028"/>
      <c r="BNO180" s="1028"/>
      <c r="BNP180" s="1028"/>
      <c r="BNQ180" s="1028"/>
      <c r="BNR180" s="1028"/>
      <c r="BNS180" s="1028"/>
      <c r="BNT180" s="1028"/>
      <c r="BNU180" s="1028"/>
      <c r="BNV180" s="1028"/>
      <c r="BNW180" s="1028"/>
      <c r="BNX180" s="1028"/>
      <c r="BNY180" s="1028"/>
      <c r="BNZ180" s="1028"/>
      <c r="BOA180" s="1028"/>
      <c r="BOB180" s="1028"/>
      <c r="BOC180" s="1028"/>
      <c r="BOD180" s="1028"/>
      <c r="BOE180" s="1028"/>
      <c r="BOF180" s="1028"/>
      <c r="BOG180" s="1028"/>
      <c r="BOH180" s="1028"/>
      <c r="BOI180" s="1028"/>
      <c r="BOJ180" s="1028"/>
      <c r="BOK180" s="1028"/>
      <c r="BOL180" s="1028"/>
      <c r="BOM180" s="1028"/>
      <c r="BON180" s="1028"/>
      <c r="BOO180" s="1028"/>
      <c r="BOP180" s="1028"/>
      <c r="BOQ180" s="1028"/>
      <c r="BOR180" s="1028"/>
      <c r="BOS180" s="1028"/>
      <c r="BOT180" s="1028"/>
      <c r="BOU180" s="1028"/>
      <c r="BOV180" s="1028"/>
      <c r="BOW180" s="1028"/>
      <c r="BOX180" s="1028"/>
      <c r="BOY180" s="1028"/>
      <c r="BOZ180" s="1028"/>
      <c r="BPA180" s="1028"/>
      <c r="BPB180" s="1028"/>
      <c r="BPC180" s="1028"/>
      <c r="BPD180" s="1028"/>
      <c r="BPE180" s="1028"/>
      <c r="BPF180" s="1028"/>
      <c r="BPG180" s="1028"/>
      <c r="BPH180" s="1028"/>
      <c r="BPI180" s="1028"/>
      <c r="BPJ180" s="1028"/>
      <c r="BPK180" s="1028"/>
      <c r="BPL180" s="1028"/>
      <c r="BPM180" s="1028"/>
      <c r="BPN180" s="1028"/>
      <c r="BPO180" s="1028"/>
      <c r="BPP180" s="1028"/>
      <c r="BPQ180" s="1028"/>
      <c r="BPR180" s="1028"/>
      <c r="BPS180" s="1028"/>
      <c r="BPT180" s="1028"/>
      <c r="BPU180" s="1028"/>
      <c r="BPV180" s="1028"/>
      <c r="BPW180" s="1028"/>
      <c r="BPX180" s="1028"/>
      <c r="BPY180" s="1028"/>
      <c r="BPZ180" s="1028"/>
      <c r="BQA180" s="1028"/>
      <c r="BQB180" s="1028"/>
      <c r="BQC180" s="1028"/>
      <c r="BQD180" s="1028"/>
      <c r="BQE180" s="1028"/>
      <c r="BQF180" s="1028"/>
      <c r="BQG180" s="1028"/>
      <c r="BQH180" s="1028"/>
      <c r="BQI180" s="1028"/>
      <c r="BQJ180" s="1028"/>
      <c r="BQK180" s="1028"/>
      <c r="BQL180" s="1028"/>
      <c r="BQM180" s="1028"/>
      <c r="BQN180" s="1028"/>
      <c r="BQO180" s="1028"/>
      <c r="BQP180" s="1028"/>
      <c r="BQQ180" s="1028"/>
      <c r="BQR180" s="1028"/>
      <c r="BQS180" s="1028"/>
      <c r="BQT180" s="1028"/>
      <c r="BQU180" s="1028"/>
      <c r="BQV180" s="1028"/>
      <c r="BQW180" s="1028"/>
      <c r="BQX180" s="1028"/>
      <c r="BQY180" s="1028"/>
      <c r="BQZ180" s="1028"/>
      <c r="BRA180" s="1028"/>
      <c r="BRB180" s="1028"/>
      <c r="BRC180" s="1028"/>
      <c r="BRD180" s="1028"/>
      <c r="BRE180" s="1028"/>
      <c r="BRF180" s="1028"/>
      <c r="BRG180" s="1028"/>
      <c r="BRH180" s="1028"/>
      <c r="BRI180" s="1028"/>
      <c r="BRJ180" s="1028"/>
      <c r="BRK180" s="1028"/>
      <c r="BRL180" s="1028"/>
      <c r="BRM180" s="1028"/>
      <c r="BRN180" s="1028"/>
      <c r="BRO180" s="1028"/>
      <c r="BRP180" s="1028"/>
      <c r="BRQ180" s="1028"/>
      <c r="BRR180" s="1028"/>
      <c r="BRS180" s="1028"/>
      <c r="BRT180" s="1028"/>
      <c r="BRU180" s="1028"/>
      <c r="BRV180" s="1028"/>
      <c r="BRW180" s="1028"/>
      <c r="BRX180" s="1028"/>
      <c r="BRY180" s="1028"/>
      <c r="BRZ180" s="1028"/>
      <c r="BSA180" s="1028"/>
      <c r="BSB180" s="1028"/>
      <c r="BSC180" s="1028"/>
      <c r="BSD180" s="1028"/>
      <c r="BSE180" s="1028"/>
      <c r="BSF180" s="1028"/>
      <c r="BSG180" s="1028"/>
      <c r="BSH180" s="1028"/>
      <c r="BSI180" s="1028"/>
      <c r="BSJ180" s="1028"/>
      <c r="BSK180" s="1028"/>
      <c r="BSL180" s="1028"/>
      <c r="BSM180" s="1028"/>
      <c r="BSN180" s="1028"/>
      <c r="BSO180" s="1028"/>
      <c r="BSP180" s="1028"/>
      <c r="BSQ180" s="1028"/>
      <c r="BSR180" s="1028"/>
      <c r="BSS180" s="1028"/>
      <c r="BST180" s="1028"/>
      <c r="BSU180" s="1028"/>
      <c r="BSV180" s="1028"/>
      <c r="BSW180" s="1028"/>
      <c r="BSX180" s="1028"/>
      <c r="BSY180" s="1028"/>
      <c r="BSZ180" s="1028"/>
      <c r="BTA180" s="1028"/>
      <c r="BTB180" s="1028"/>
      <c r="BTC180" s="1028"/>
      <c r="BTD180" s="1028"/>
      <c r="BTE180" s="1028"/>
      <c r="BTF180" s="1028"/>
      <c r="BTG180" s="1028"/>
      <c r="BTH180" s="1028"/>
      <c r="BTI180" s="1028"/>
      <c r="BTJ180" s="1028"/>
      <c r="BTK180" s="1028"/>
      <c r="BTL180" s="1028"/>
      <c r="BTM180" s="1028"/>
      <c r="BTN180" s="1028"/>
      <c r="BTO180" s="1028"/>
      <c r="BTP180" s="1028"/>
      <c r="BTQ180" s="1028"/>
      <c r="BTR180" s="1028"/>
      <c r="BTS180" s="1028"/>
      <c r="BTT180" s="1028"/>
      <c r="BTU180" s="1028"/>
      <c r="BTV180" s="1028"/>
      <c r="BTW180" s="1028"/>
      <c r="BTX180" s="1028"/>
      <c r="BTY180" s="1028"/>
      <c r="BTZ180" s="1028"/>
      <c r="BUA180" s="1028"/>
      <c r="BUB180" s="1028"/>
      <c r="BUC180" s="1028"/>
      <c r="BUD180" s="1028"/>
      <c r="BUE180" s="1028"/>
      <c r="BUF180" s="1028"/>
      <c r="BUG180" s="1028"/>
      <c r="BUH180" s="1028"/>
      <c r="BUI180" s="1028"/>
      <c r="BUJ180" s="1028"/>
      <c r="BUK180" s="1028"/>
      <c r="BUL180" s="1028"/>
      <c r="BUM180" s="1028"/>
      <c r="BUN180" s="1028"/>
      <c r="BUO180" s="1028"/>
      <c r="BUP180" s="1028"/>
      <c r="BUQ180" s="1028"/>
      <c r="BUR180" s="1028"/>
      <c r="BUS180" s="1028"/>
      <c r="BUT180" s="1028"/>
      <c r="BUU180" s="1028"/>
      <c r="BUV180" s="1028"/>
      <c r="BUW180" s="1028"/>
      <c r="BUX180" s="1028"/>
      <c r="BUY180" s="1028"/>
      <c r="BUZ180" s="1028"/>
      <c r="BVA180" s="1028"/>
      <c r="BVB180" s="1028"/>
      <c r="BVC180" s="1028"/>
      <c r="BVD180" s="1028"/>
      <c r="BVE180" s="1028"/>
      <c r="BVF180" s="1028"/>
      <c r="BVG180" s="1028"/>
      <c r="BVH180" s="1028"/>
      <c r="BVI180" s="1028"/>
      <c r="BVJ180" s="1028"/>
      <c r="BVK180" s="1028"/>
      <c r="BVL180" s="1028"/>
      <c r="BVM180" s="1028"/>
      <c r="BVN180" s="1028"/>
      <c r="BVO180" s="1028"/>
      <c r="BVP180" s="1028"/>
      <c r="BVQ180" s="1028"/>
      <c r="BVR180" s="1028"/>
      <c r="BVS180" s="1028"/>
      <c r="BVT180" s="1028"/>
      <c r="BVU180" s="1028"/>
      <c r="BVV180" s="1028"/>
      <c r="BVW180" s="1028"/>
      <c r="BVX180" s="1028"/>
      <c r="BVY180" s="1028"/>
      <c r="BVZ180" s="1028"/>
      <c r="BWA180" s="1028"/>
      <c r="BWB180" s="1028"/>
      <c r="BWC180" s="1028"/>
      <c r="BWD180" s="1028"/>
      <c r="BWE180" s="1028"/>
      <c r="BWF180" s="1028"/>
      <c r="BWG180" s="1028"/>
      <c r="BWH180" s="1028"/>
      <c r="BWI180" s="1028"/>
      <c r="BWJ180" s="1028"/>
      <c r="BWK180" s="1028"/>
      <c r="BWL180" s="1028"/>
      <c r="BWM180" s="1028"/>
      <c r="BWN180" s="1028"/>
      <c r="BWO180" s="1028"/>
      <c r="BWP180" s="1028"/>
      <c r="BWQ180" s="1028"/>
      <c r="BWR180" s="1028"/>
      <c r="BWS180" s="1028"/>
      <c r="BWT180" s="1028"/>
      <c r="BWU180" s="1028"/>
      <c r="BWV180" s="1028"/>
      <c r="BWW180" s="1028"/>
      <c r="BWX180" s="1028"/>
      <c r="BWY180" s="1028"/>
      <c r="BWZ180" s="1028"/>
      <c r="BXA180" s="1028"/>
      <c r="BXB180" s="1028"/>
      <c r="BXC180" s="1028"/>
      <c r="BXD180" s="1028"/>
      <c r="BXE180" s="1028"/>
      <c r="BXF180" s="1028"/>
      <c r="BXG180" s="1028"/>
      <c r="BXH180" s="1028"/>
      <c r="BXI180" s="1028"/>
      <c r="BXJ180" s="1028"/>
      <c r="BXK180" s="1028"/>
      <c r="BXL180" s="1028"/>
      <c r="BXM180" s="1028"/>
      <c r="BXN180" s="1028"/>
      <c r="BXO180" s="1028"/>
      <c r="BXP180" s="1028"/>
      <c r="BXQ180" s="1028"/>
      <c r="BXR180" s="1028"/>
      <c r="BXS180" s="1028"/>
      <c r="BXT180" s="1028"/>
      <c r="BXU180" s="1028"/>
      <c r="BXV180" s="1028"/>
      <c r="BXW180" s="1028"/>
      <c r="BXX180" s="1028"/>
      <c r="BXY180" s="1028"/>
      <c r="BXZ180" s="1028"/>
      <c r="BYA180" s="1028"/>
      <c r="BYB180" s="1028"/>
      <c r="BYC180" s="1028"/>
      <c r="BYD180" s="1028"/>
      <c r="BYE180" s="1028"/>
      <c r="BYF180" s="1028"/>
      <c r="BYG180" s="1028"/>
      <c r="BYH180" s="1028"/>
      <c r="BYI180" s="1028"/>
      <c r="BYJ180" s="1028"/>
      <c r="BYK180" s="1028"/>
      <c r="BYL180" s="1028"/>
      <c r="BYM180" s="1028"/>
      <c r="BYN180" s="1028"/>
      <c r="BYO180" s="1028"/>
      <c r="BYP180" s="1028"/>
      <c r="BYQ180" s="1028"/>
      <c r="BYR180" s="1028"/>
      <c r="BYS180" s="1028"/>
      <c r="BYT180" s="1028"/>
      <c r="BYU180" s="1028"/>
      <c r="BYV180" s="1028"/>
      <c r="BYW180" s="1028"/>
      <c r="BYX180" s="1028"/>
      <c r="BYY180" s="1028"/>
      <c r="BYZ180" s="1028"/>
      <c r="BZA180" s="1028"/>
      <c r="BZB180" s="1028"/>
      <c r="BZC180" s="1028"/>
      <c r="BZD180" s="1028"/>
      <c r="BZE180" s="1028"/>
      <c r="BZF180" s="1028"/>
      <c r="BZG180" s="1028"/>
      <c r="BZH180" s="1028"/>
      <c r="BZI180" s="1028"/>
      <c r="BZJ180" s="1028"/>
      <c r="BZK180" s="1028"/>
      <c r="BZL180" s="1028"/>
      <c r="BZM180" s="1028"/>
      <c r="BZN180" s="1028"/>
      <c r="BZO180" s="1028"/>
      <c r="BZP180" s="1028"/>
      <c r="BZQ180" s="1028"/>
      <c r="BZR180" s="1028"/>
      <c r="BZS180" s="1028"/>
      <c r="BZT180" s="1028"/>
      <c r="BZU180" s="1028"/>
      <c r="BZV180" s="1028"/>
      <c r="BZW180" s="1028"/>
      <c r="BZX180" s="1028"/>
      <c r="BZY180" s="1028"/>
      <c r="BZZ180" s="1028"/>
      <c r="CAA180" s="1028"/>
      <c r="CAB180" s="1028"/>
      <c r="CAC180" s="1028"/>
      <c r="CAD180" s="1028"/>
      <c r="CAE180" s="1028"/>
      <c r="CAF180" s="1028"/>
      <c r="CAG180" s="1028"/>
      <c r="CAH180" s="1028"/>
      <c r="CAI180" s="1028"/>
      <c r="CAJ180" s="1028"/>
      <c r="CAK180" s="1028"/>
      <c r="CAL180" s="1028"/>
      <c r="CAM180" s="1028"/>
      <c r="CAN180" s="1028"/>
      <c r="CAO180" s="1028"/>
      <c r="CAP180" s="1028"/>
      <c r="CAQ180" s="1028"/>
      <c r="CAR180" s="1028"/>
      <c r="CAS180" s="1028"/>
      <c r="CAT180" s="1028"/>
      <c r="CAU180" s="1028"/>
      <c r="CAV180" s="1028"/>
      <c r="CAW180" s="1028"/>
      <c r="CAX180" s="1028"/>
      <c r="CAY180" s="1028"/>
      <c r="CAZ180" s="1028"/>
      <c r="CBA180" s="1028"/>
      <c r="CBB180" s="1028"/>
      <c r="CBC180" s="1028"/>
      <c r="CBD180" s="1028"/>
      <c r="CBE180" s="1028"/>
      <c r="CBF180" s="1028"/>
      <c r="CBG180" s="1028"/>
      <c r="CBH180" s="1028"/>
      <c r="CBI180" s="1028"/>
      <c r="CBJ180" s="1028"/>
      <c r="CBK180" s="1028"/>
      <c r="CBL180" s="1028"/>
      <c r="CBM180" s="1028"/>
      <c r="CBN180" s="1028"/>
      <c r="CBO180" s="1028"/>
      <c r="CBP180" s="1028"/>
      <c r="CBQ180" s="1028"/>
      <c r="CBR180" s="1028"/>
      <c r="CBS180" s="1028"/>
      <c r="CBT180" s="1028"/>
      <c r="CBU180" s="1028"/>
      <c r="CBV180" s="1028"/>
      <c r="CBW180" s="1028"/>
      <c r="CBX180" s="1028"/>
      <c r="CBY180" s="1028"/>
      <c r="CBZ180" s="1028"/>
      <c r="CCA180" s="1028"/>
      <c r="CCB180" s="1028"/>
      <c r="CCC180" s="1028"/>
      <c r="CCD180" s="1028"/>
      <c r="CCE180" s="1028"/>
      <c r="CCF180" s="1028"/>
      <c r="CCG180" s="1028"/>
      <c r="CCH180" s="1028"/>
      <c r="CCI180" s="1028"/>
      <c r="CCJ180" s="1028"/>
      <c r="CCK180" s="1028"/>
      <c r="CCL180" s="1028"/>
      <c r="CCM180" s="1028"/>
      <c r="CCN180" s="1028"/>
      <c r="CCO180" s="1028"/>
      <c r="CCP180" s="1028"/>
      <c r="CCQ180" s="1028"/>
      <c r="CCR180" s="1028"/>
      <c r="CCS180" s="1028"/>
      <c r="CCT180" s="1028"/>
      <c r="CCU180" s="1028"/>
      <c r="CCV180" s="1028"/>
      <c r="CCW180" s="1028"/>
      <c r="CCX180" s="1028"/>
      <c r="CCY180" s="1028"/>
      <c r="CCZ180" s="1028"/>
      <c r="CDA180" s="1028"/>
      <c r="CDB180" s="1028"/>
      <c r="CDC180" s="1028"/>
      <c r="CDD180" s="1028"/>
      <c r="CDE180" s="1028"/>
      <c r="CDF180" s="1028"/>
      <c r="CDG180" s="1028"/>
      <c r="CDH180" s="1028"/>
      <c r="CDI180" s="1028"/>
      <c r="CDJ180" s="1028"/>
      <c r="CDK180" s="1028"/>
      <c r="CDL180" s="1028"/>
      <c r="CDM180" s="1028"/>
      <c r="CDN180" s="1028"/>
      <c r="CDO180" s="1028"/>
      <c r="CDP180" s="1028"/>
      <c r="CDQ180" s="1028"/>
      <c r="CDR180" s="1028"/>
      <c r="CDS180" s="1028"/>
      <c r="CDT180" s="1028"/>
      <c r="CDU180" s="1028"/>
      <c r="CDV180" s="1028"/>
      <c r="CDW180" s="1028"/>
      <c r="CDX180" s="1028"/>
      <c r="CDY180" s="1028"/>
      <c r="CDZ180" s="1028"/>
      <c r="CEA180" s="1028"/>
      <c r="CEB180" s="1028"/>
      <c r="CEC180" s="1028"/>
      <c r="CED180" s="1028"/>
      <c r="CEE180" s="1028"/>
      <c r="CEF180" s="1028"/>
      <c r="CEG180" s="1028"/>
      <c r="CEH180" s="1028"/>
      <c r="CEI180" s="1028"/>
      <c r="CEJ180" s="1028"/>
      <c r="CEK180" s="1028"/>
      <c r="CEL180" s="1028"/>
      <c r="CEM180" s="1028"/>
      <c r="CEN180" s="1028"/>
      <c r="CEO180" s="1028"/>
      <c r="CEP180" s="1028"/>
      <c r="CEQ180" s="1028"/>
      <c r="CER180" s="1028"/>
      <c r="CES180" s="1028"/>
      <c r="CET180" s="1028"/>
      <c r="CEU180" s="1028"/>
      <c r="CEV180" s="1028"/>
      <c r="CEW180" s="1028"/>
      <c r="CEX180" s="1028"/>
      <c r="CEY180" s="1028"/>
      <c r="CEZ180" s="1028"/>
      <c r="CFA180" s="1028"/>
      <c r="CFB180" s="1028"/>
      <c r="CFC180" s="1028"/>
      <c r="CFD180" s="1028"/>
      <c r="CFE180" s="1028"/>
      <c r="CFF180" s="1028"/>
      <c r="CFG180" s="1028"/>
      <c r="CFH180" s="1028"/>
      <c r="CFI180" s="1028"/>
      <c r="CFJ180" s="1028"/>
      <c r="CFK180" s="1028"/>
      <c r="CFL180" s="1028"/>
      <c r="CFM180" s="1028"/>
      <c r="CFN180" s="1028"/>
      <c r="CFO180" s="1028"/>
      <c r="CFP180" s="1028"/>
      <c r="CFQ180" s="1028"/>
      <c r="CFR180" s="1028"/>
      <c r="CFS180" s="1028"/>
      <c r="CFT180" s="1028"/>
      <c r="CFU180" s="1028"/>
      <c r="CFV180" s="1028"/>
      <c r="CFW180" s="1028"/>
      <c r="CFX180" s="1028"/>
      <c r="CFY180" s="1028"/>
      <c r="CFZ180" s="1028"/>
      <c r="CGA180" s="1028"/>
      <c r="CGB180" s="1028"/>
      <c r="CGC180" s="1028"/>
      <c r="CGD180" s="1028"/>
      <c r="CGE180" s="1028"/>
      <c r="CGF180" s="1028"/>
      <c r="CGG180" s="1028"/>
      <c r="CGH180" s="1028"/>
      <c r="CGI180" s="1028"/>
      <c r="CGJ180" s="1028"/>
      <c r="CGK180" s="1028"/>
      <c r="CGL180" s="1028"/>
      <c r="CGM180" s="1028"/>
      <c r="CGN180" s="1028"/>
      <c r="CGO180" s="1028"/>
      <c r="CGP180" s="1028"/>
      <c r="CGQ180" s="1028"/>
      <c r="CGR180" s="1028"/>
      <c r="CGS180" s="1028"/>
      <c r="CGT180" s="1028"/>
      <c r="CGU180" s="1028"/>
      <c r="CGV180" s="1028"/>
      <c r="CGW180" s="1028"/>
      <c r="CGX180" s="1028"/>
      <c r="CGY180" s="1028"/>
      <c r="CGZ180" s="1028"/>
      <c r="CHA180" s="1028"/>
      <c r="CHB180" s="1028"/>
      <c r="CHC180" s="1028"/>
      <c r="CHD180" s="1028"/>
      <c r="CHE180" s="1028"/>
      <c r="CHF180" s="1028"/>
      <c r="CHG180" s="1028"/>
      <c r="CHH180" s="1028"/>
      <c r="CHI180" s="1028"/>
      <c r="CHJ180" s="1028"/>
      <c r="CHK180" s="1028"/>
      <c r="CHL180" s="1028"/>
      <c r="CHM180" s="1028"/>
      <c r="CHN180" s="1028"/>
      <c r="CHO180" s="1028"/>
      <c r="CHP180" s="1028"/>
      <c r="CHQ180" s="1028"/>
      <c r="CHR180" s="1028"/>
      <c r="CHS180" s="1028"/>
      <c r="CHT180" s="1028"/>
      <c r="CHU180" s="1028"/>
      <c r="CHV180" s="1028"/>
      <c r="CHW180" s="1028"/>
      <c r="CHX180" s="1028"/>
      <c r="CHY180" s="1028"/>
      <c r="CHZ180" s="1028"/>
      <c r="CIA180" s="1028"/>
      <c r="CIB180" s="1028"/>
      <c r="CIC180" s="1028"/>
      <c r="CID180" s="1028"/>
      <c r="CIE180" s="1028"/>
      <c r="CIF180" s="1028"/>
      <c r="CIG180" s="1028"/>
      <c r="CIH180" s="1028"/>
      <c r="CII180" s="1028"/>
      <c r="CIJ180" s="1028"/>
      <c r="CIK180" s="1028"/>
      <c r="CIL180" s="1028"/>
      <c r="CIM180" s="1028"/>
      <c r="CIN180" s="1028"/>
      <c r="CIO180" s="1028"/>
      <c r="CIP180" s="1028"/>
      <c r="CIQ180" s="1028"/>
      <c r="CIR180" s="1028"/>
      <c r="CIS180" s="1028"/>
      <c r="CIT180" s="1028"/>
      <c r="CIU180" s="1028"/>
      <c r="CIV180" s="1028"/>
      <c r="CIW180" s="1028"/>
      <c r="CIX180" s="1028"/>
      <c r="CIY180" s="1028"/>
      <c r="CIZ180" s="1028"/>
      <c r="CJA180" s="1028"/>
      <c r="CJB180" s="1028"/>
      <c r="CJC180" s="1028"/>
      <c r="CJD180" s="1028"/>
      <c r="CJE180" s="1028"/>
      <c r="CJF180" s="1028"/>
      <c r="CJG180" s="1028"/>
      <c r="CJH180" s="1028"/>
      <c r="CJI180" s="1028"/>
      <c r="CJJ180" s="1028"/>
      <c r="CJK180" s="1028"/>
      <c r="CJL180" s="1028"/>
      <c r="CJM180" s="1028"/>
      <c r="CJN180" s="1028"/>
      <c r="CJO180" s="1028"/>
      <c r="CJP180" s="1028"/>
      <c r="CJQ180" s="1028"/>
      <c r="CJR180" s="1028"/>
      <c r="CJS180" s="1028"/>
      <c r="CJT180" s="1028"/>
      <c r="CJU180" s="1028"/>
      <c r="CJV180" s="1028"/>
      <c r="CJW180" s="1028"/>
      <c r="CJX180" s="1028"/>
      <c r="CJY180" s="1028"/>
      <c r="CJZ180" s="1028"/>
      <c r="CKA180" s="1028"/>
      <c r="CKB180" s="1028"/>
      <c r="CKC180" s="1028"/>
      <c r="CKD180" s="1028"/>
      <c r="CKE180" s="1028"/>
      <c r="CKF180" s="1028"/>
      <c r="CKG180" s="1028"/>
      <c r="CKH180" s="1028"/>
      <c r="CKI180" s="1028"/>
      <c r="CKJ180" s="1028"/>
      <c r="CKK180" s="1028"/>
      <c r="CKL180" s="1028"/>
      <c r="CKM180" s="1028"/>
      <c r="CKN180" s="1028"/>
      <c r="CKO180" s="1028"/>
      <c r="CKP180" s="1028"/>
      <c r="CKQ180" s="1028"/>
      <c r="CKR180" s="1028"/>
      <c r="CKS180" s="1028"/>
      <c r="CKT180" s="1028"/>
      <c r="CKU180" s="1028"/>
      <c r="CKV180" s="1028"/>
      <c r="CKW180" s="1028"/>
      <c r="CKX180" s="1028"/>
      <c r="CKY180" s="1028"/>
      <c r="CKZ180" s="1028"/>
      <c r="CLA180" s="1028"/>
      <c r="CLB180" s="1028"/>
      <c r="CLC180" s="1028"/>
      <c r="CLD180" s="1028"/>
      <c r="CLE180" s="1028"/>
      <c r="CLF180" s="1028"/>
      <c r="CLG180" s="1028"/>
      <c r="CLH180" s="1028"/>
      <c r="CLI180" s="1028"/>
      <c r="CLJ180" s="1028"/>
      <c r="CLK180" s="1028"/>
      <c r="CLL180" s="1028"/>
      <c r="CLM180" s="1028"/>
      <c r="CLN180" s="1028"/>
      <c r="CLO180" s="1028"/>
      <c r="CLP180" s="1028"/>
      <c r="CLQ180" s="1028"/>
      <c r="CLR180" s="1028"/>
      <c r="CLS180" s="1028"/>
      <c r="CLT180" s="1028"/>
      <c r="CLU180" s="1028"/>
      <c r="CLV180" s="1028"/>
      <c r="CLW180" s="1028"/>
      <c r="CLX180" s="1028"/>
      <c r="CLY180" s="1028"/>
      <c r="CLZ180" s="1028"/>
      <c r="CMA180" s="1028"/>
      <c r="CMB180" s="1028"/>
      <c r="CMC180" s="1028"/>
      <c r="CMD180" s="1028"/>
      <c r="CME180" s="1028"/>
      <c r="CMF180" s="1028"/>
      <c r="CMG180" s="1028"/>
      <c r="CMH180" s="1028"/>
      <c r="CMI180" s="1028"/>
      <c r="CMJ180" s="1028"/>
      <c r="CMK180" s="1028"/>
      <c r="CML180" s="1028"/>
      <c r="CMM180" s="1028"/>
      <c r="CMN180" s="1028"/>
      <c r="CMO180" s="1028"/>
      <c r="CMP180" s="1028"/>
      <c r="CMQ180" s="1028"/>
      <c r="CMR180" s="1028"/>
      <c r="CMS180" s="1028"/>
      <c r="CMT180" s="1028"/>
      <c r="CMU180" s="1028"/>
      <c r="CMV180" s="1028"/>
      <c r="CMW180" s="1028"/>
      <c r="CMX180" s="1028"/>
      <c r="CMY180" s="1028"/>
      <c r="CMZ180" s="1028"/>
      <c r="CNA180" s="1028"/>
      <c r="CNB180" s="1028"/>
      <c r="CNC180" s="1028"/>
      <c r="CND180" s="1028"/>
      <c r="CNE180" s="1028"/>
      <c r="CNF180" s="1028"/>
      <c r="CNG180" s="1028"/>
      <c r="CNH180" s="1028"/>
      <c r="CNI180" s="1028"/>
      <c r="CNJ180" s="1028"/>
      <c r="CNK180" s="1028"/>
      <c r="CNL180" s="1028"/>
      <c r="CNM180" s="1028"/>
      <c r="CNN180" s="1028"/>
      <c r="CNO180" s="1028"/>
      <c r="CNP180" s="1028"/>
      <c r="CNQ180" s="1028"/>
      <c r="CNR180" s="1028"/>
      <c r="CNS180" s="1028"/>
      <c r="CNT180" s="1028"/>
      <c r="CNU180" s="1028"/>
      <c r="CNV180" s="1028"/>
      <c r="CNW180" s="1028"/>
      <c r="CNX180" s="1028"/>
      <c r="CNY180" s="1028"/>
      <c r="CNZ180" s="1028"/>
      <c r="COA180" s="1028"/>
      <c r="COB180" s="1028"/>
      <c r="COC180" s="1028"/>
      <c r="COD180" s="1028"/>
      <c r="COE180" s="1028"/>
      <c r="COF180" s="1028"/>
      <c r="COG180" s="1028"/>
      <c r="COH180" s="1028"/>
      <c r="COI180" s="1028"/>
      <c r="COJ180" s="1028"/>
      <c r="COK180" s="1028"/>
      <c r="COL180" s="1028"/>
      <c r="COM180" s="1028"/>
      <c r="CON180" s="1028"/>
      <c r="COO180" s="1028"/>
      <c r="COP180" s="1028"/>
      <c r="COQ180" s="1028"/>
      <c r="COR180" s="1028"/>
      <c r="COS180" s="1028"/>
      <c r="COT180" s="1028"/>
      <c r="COU180" s="1028"/>
      <c r="COV180" s="1028"/>
      <c r="COW180" s="1028"/>
      <c r="COX180" s="1028"/>
      <c r="COY180" s="1028"/>
      <c r="COZ180" s="1028"/>
      <c r="CPA180" s="1028"/>
      <c r="CPB180" s="1028"/>
      <c r="CPC180" s="1028"/>
      <c r="CPD180" s="1028"/>
      <c r="CPE180" s="1028"/>
      <c r="CPF180" s="1028"/>
      <c r="CPG180" s="1028"/>
      <c r="CPH180" s="1028"/>
      <c r="CPI180" s="1028"/>
      <c r="CPJ180" s="1028"/>
      <c r="CPK180" s="1028"/>
      <c r="CPL180" s="1028"/>
      <c r="CPM180" s="1028"/>
      <c r="CPN180" s="1028"/>
      <c r="CPO180" s="1028"/>
      <c r="CPP180" s="1028"/>
      <c r="CPQ180" s="1028"/>
      <c r="CPR180" s="1028"/>
      <c r="CPS180" s="1028"/>
      <c r="CPT180" s="1028"/>
      <c r="CPU180" s="1028"/>
      <c r="CPV180" s="1028"/>
      <c r="CPW180" s="1028"/>
      <c r="CPX180" s="1028"/>
      <c r="CPY180" s="1028"/>
      <c r="CPZ180" s="1028"/>
      <c r="CQA180" s="1028"/>
      <c r="CQB180" s="1028"/>
      <c r="CQC180" s="1028"/>
      <c r="CQD180" s="1028"/>
      <c r="CQE180" s="1028"/>
      <c r="CQF180" s="1028"/>
      <c r="CQG180" s="1028"/>
      <c r="CQH180" s="1028"/>
      <c r="CQI180" s="1028"/>
      <c r="CQJ180" s="1028"/>
      <c r="CQK180" s="1028"/>
      <c r="CQL180" s="1028"/>
      <c r="CQM180" s="1028"/>
      <c r="CQN180" s="1028"/>
      <c r="CQO180" s="1028"/>
      <c r="CQP180" s="1028"/>
      <c r="CQQ180" s="1028"/>
      <c r="CQR180" s="1028"/>
      <c r="CQS180" s="1028"/>
      <c r="CQT180" s="1028"/>
      <c r="CQU180" s="1028"/>
      <c r="CQV180" s="1028"/>
      <c r="CQW180" s="1028"/>
      <c r="CQX180" s="1028"/>
      <c r="CQY180" s="1028"/>
      <c r="CQZ180" s="1028"/>
      <c r="CRA180" s="1028"/>
      <c r="CRB180" s="1028"/>
      <c r="CRC180" s="1028"/>
      <c r="CRD180" s="1028"/>
      <c r="CRE180" s="1028"/>
      <c r="CRF180" s="1028"/>
      <c r="CRG180" s="1028"/>
      <c r="CRH180" s="1028"/>
      <c r="CRI180" s="1028"/>
      <c r="CRJ180" s="1028"/>
      <c r="CRK180" s="1028"/>
      <c r="CRL180" s="1028"/>
      <c r="CRM180" s="1028"/>
      <c r="CRN180" s="1028"/>
      <c r="CRO180" s="1028"/>
      <c r="CRP180" s="1028"/>
      <c r="CRQ180" s="1028"/>
      <c r="CRR180" s="1028"/>
      <c r="CRS180" s="1028"/>
      <c r="CRT180" s="1028"/>
      <c r="CRU180" s="1028"/>
      <c r="CRV180" s="1028"/>
      <c r="CRW180" s="1028"/>
      <c r="CRX180" s="1028"/>
      <c r="CRY180" s="1028"/>
      <c r="CRZ180" s="1028"/>
      <c r="CSA180" s="1028"/>
      <c r="CSB180" s="1028"/>
      <c r="CSC180" s="1028"/>
      <c r="CSD180" s="1028"/>
      <c r="CSE180" s="1028"/>
      <c r="CSF180" s="1028"/>
      <c r="CSG180" s="1028"/>
      <c r="CSH180" s="1028"/>
      <c r="CSI180" s="1028"/>
      <c r="CSJ180" s="1028"/>
      <c r="CSK180" s="1028"/>
      <c r="CSL180" s="1028"/>
      <c r="CSM180" s="1028"/>
      <c r="CSN180" s="1028"/>
      <c r="CSO180" s="1028"/>
      <c r="CSP180" s="1028"/>
      <c r="CSQ180" s="1028"/>
      <c r="CSR180" s="1028"/>
      <c r="CSS180" s="1028"/>
      <c r="CST180" s="1028"/>
      <c r="CSU180" s="1028"/>
      <c r="CSV180" s="1028"/>
      <c r="CSW180" s="1028"/>
      <c r="CSX180" s="1028"/>
      <c r="CSY180" s="1028"/>
      <c r="CSZ180" s="1028"/>
      <c r="CTA180" s="1028"/>
      <c r="CTB180" s="1028"/>
      <c r="CTC180" s="1028"/>
      <c r="CTD180" s="1028"/>
      <c r="CTE180" s="1028"/>
    </row>
    <row r="181" spans="1:2553" s="1029" customFormat="1" ht="12.75" customHeight="1" x14ac:dyDescent="0.2">
      <c r="A181" s="1362"/>
      <c r="B181" s="1225" t="s">
        <v>3214</v>
      </c>
      <c r="C181" s="1226"/>
      <c r="D181" s="1226" t="s">
        <v>2076</v>
      </c>
      <c r="E181" s="1227" t="s">
        <v>1760</v>
      </c>
      <c r="F181" s="1226" t="s">
        <v>3213</v>
      </c>
      <c r="G181" s="1226">
        <v>19.748394999999999</v>
      </c>
      <c r="H181" s="1226">
        <v>104.34803599999999</v>
      </c>
      <c r="I181" s="1226" t="s">
        <v>2938</v>
      </c>
      <c r="J181" s="1226"/>
      <c r="K181" s="1226" t="s">
        <v>11</v>
      </c>
      <c r="L181" s="1226" t="s">
        <v>10</v>
      </c>
      <c r="M181" s="1226">
        <v>2025</v>
      </c>
      <c r="N181" s="1361">
        <v>15</v>
      </c>
      <c r="O181" s="1226"/>
      <c r="P181" s="1226" t="s">
        <v>0</v>
      </c>
      <c r="Q181" s="1228"/>
      <c r="R181" s="1228"/>
      <c r="S181" s="1229"/>
      <c r="T181" s="1226"/>
      <c r="U181" s="1226"/>
      <c r="V181" s="1226"/>
      <c r="W181" s="1230"/>
      <c r="X181" s="1226"/>
      <c r="Y181" s="1226"/>
      <c r="Z181" s="1226"/>
      <c r="AA181" s="1226"/>
      <c r="AB181" s="1226"/>
      <c r="AC181" s="1226"/>
      <c r="AD181" s="1226"/>
      <c r="AE181" s="1226"/>
      <c r="AF181" s="1226"/>
      <c r="AG181" s="1226"/>
      <c r="AH181" s="1226"/>
      <c r="AI181" s="1232"/>
      <c r="AJ181" s="1028"/>
      <c r="AK181" s="1028"/>
      <c r="AL181" s="1028"/>
      <c r="AM181" s="1028"/>
      <c r="AN181" s="1028"/>
      <c r="AO181" s="1028"/>
      <c r="AP181" s="1028"/>
      <c r="AQ181" s="1028"/>
      <c r="AR181" s="1028"/>
      <c r="AS181" s="1028"/>
      <c r="AT181" s="1028"/>
      <c r="AU181" s="1028"/>
      <c r="AV181" s="1028"/>
      <c r="AW181" s="1028"/>
      <c r="AX181" s="1028"/>
      <c r="AY181" s="1028"/>
      <c r="AZ181" s="1028"/>
      <c r="BA181" s="1028"/>
      <c r="BB181" s="1028"/>
      <c r="BC181" s="1028"/>
      <c r="BD181" s="1028"/>
      <c r="BE181" s="1028"/>
      <c r="BF181" s="1028"/>
      <c r="BG181" s="1028"/>
      <c r="BH181" s="1028"/>
      <c r="BI181" s="1028"/>
      <c r="BJ181" s="1028"/>
      <c r="BK181" s="1028"/>
      <c r="BL181" s="1028"/>
      <c r="BM181" s="1028"/>
      <c r="BN181" s="1028"/>
      <c r="BO181" s="1028"/>
      <c r="BP181" s="1028"/>
      <c r="BQ181" s="1028"/>
      <c r="BR181" s="1028"/>
      <c r="BS181" s="1028"/>
      <c r="BT181" s="1028"/>
      <c r="BU181" s="1028"/>
      <c r="BV181" s="1028"/>
      <c r="BW181" s="1028"/>
      <c r="BX181" s="1028"/>
      <c r="BY181" s="1028"/>
      <c r="BZ181" s="1028"/>
      <c r="CA181" s="1028"/>
      <c r="CB181" s="1028"/>
      <c r="CC181" s="1028"/>
      <c r="CD181" s="1028"/>
      <c r="CE181" s="1028"/>
      <c r="CF181" s="1028"/>
      <c r="CG181" s="1028"/>
      <c r="CH181" s="1028"/>
      <c r="CI181" s="1028"/>
      <c r="CJ181" s="1028"/>
      <c r="CK181" s="1028"/>
      <c r="CL181" s="1028"/>
      <c r="CM181" s="1028"/>
      <c r="CN181" s="1028"/>
      <c r="CO181" s="1028"/>
      <c r="CP181" s="1028"/>
      <c r="CQ181" s="1028"/>
      <c r="CR181" s="1028"/>
      <c r="CS181" s="1028"/>
      <c r="CT181" s="1028"/>
      <c r="CU181" s="1028"/>
      <c r="CV181" s="1028"/>
      <c r="CW181" s="1028"/>
      <c r="CX181" s="1028"/>
      <c r="CY181" s="1028"/>
      <c r="CZ181" s="1028"/>
      <c r="DA181" s="1028"/>
      <c r="DB181" s="1028"/>
      <c r="DC181" s="1028"/>
      <c r="DD181" s="1028"/>
      <c r="DE181" s="1028"/>
      <c r="DF181" s="1028"/>
      <c r="DG181" s="1028"/>
      <c r="DH181" s="1028"/>
      <c r="DI181" s="1028"/>
      <c r="DJ181" s="1028"/>
      <c r="DK181" s="1028"/>
      <c r="DL181" s="1028"/>
      <c r="DM181" s="1028"/>
      <c r="DN181" s="1028"/>
      <c r="DO181" s="1028"/>
      <c r="DP181" s="1028"/>
      <c r="DQ181" s="1028"/>
      <c r="DR181" s="1028"/>
      <c r="DS181" s="1028"/>
      <c r="DT181" s="1028"/>
      <c r="DU181" s="1028"/>
      <c r="DV181" s="1028"/>
      <c r="DW181" s="1028"/>
      <c r="DX181" s="1028"/>
      <c r="DY181" s="1028"/>
      <c r="DZ181" s="1028"/>
      <c r="EA181" s="1028"/>
      <c r="EB181" s="1028"/>
      <c r="EC181" s="1028"/>
      <c r="ED181" s="1028"/>
      <c r="EE181" s="1028"/>
      <c r="EF181" s="1028"/>
      <c r="EG181" s="1028"/>
      <c r="EH181" s="1028"/>
      <c r="EI181" s="1028"/>
      <c r="EJ181" s="1028"/>
      <c r="EK181" s="1028"/>
      <c r="EL181" s="1028"/>
      <c r="EM181" s="1028"/>
      <c r="EN181" s="1028"/>
      <c r="EO181" s="1028"/>
      <c r="EP181" s="1028"/>
      <c r="EQ181" s="1028"/>
      <c r="ER181" s="1028"/>
      <c r="ES181" s="1028"/>
      <c r="ET181" s="1028"/>
      <c r="EU181" s="1028"/>
      <c r="EV181" s="1028"/>
      <c r="EW181" s="1028"/>
      <c r="EX181" s="1028"/>
      <c r="EY181" s="1028"/>
      <c r="EZ181" s="1028"/>
      <c r="FA181" s="1028"/>
      <c r="FB181" s="1028"/>
      <c r="FC181" s="1028"/>
      <c r="FD181" s="1028"/>
      <c r="FE181" s="1028"/>
      <c r="FF181" s="1028"/>
      <c r="FG181" s="1028"/>
      <c r="FH181" s="1028"/>
      <c r="FI181" s="1028"/>
      <c r="FJ181" s="1028"/>
      <c r="FK181" s="1028"/>
      <c r="FL181" s="1028"/>
      <c r="FM181" s="1028"/>
      <c r="FN181" s="1028"/>
      <c r="FO181" s="1028"/>
      <c r="FP181" s="1028"/>
      <c r="FQ181" s="1028"/>
      <c r="FR181" s="1028"/>
      <c r="FS181" s="1028"/>
      <c r="FT181" s="1028"/>
      <c r="FU181" s="1028"/>
      <c r="FV181" s="1028"/>
      <c r="FW181" s="1028"/>
      <c r="FX181" s="1028"/>
      <c r="FY181" s="1028"/>
      <c r="FZ181" s="1028"/>
      <c r="GA181" s="1028"/>
      <c r="GB181" s="1028"/>
      <c r="GC181" s="1028"/>
      <c r="GD181" s="1028"/>
      <c r="GE181" s="1028"/>
      <c r="GF181" s="1028"/>
      <c r="GG181" s="1028"/>
      <c r="GH181" s="1028"/>
      <c r="GI181" s="1028"/>
      <c r="GJ181" s="1028"/>
      <c r="GK181" s="1028"/>
      <c r="GL181" s="1028"/>
      <c r="GM181" s="1028"/>
      <c r="GN181" s="1028"/>
      <c r="GO181" s="1028"/>
      <c r="GP181" s="1028"/>
      <c r="GQ181" s="1028"/>
      <c r="GR181" s="1028"/>
      <c r="GS181" s="1028"/>
      <c r="GT181" s="1028"/>
      <c r="GU181" s="1028"/>
      <c r="GV181" s="1028"/>
      <c r="GW181" s="1028"/>
      <c r="GX181" s="1028"/>
      <c r="GY181" s="1028"/>
      <c r="GZ181" s="1028"/>
      <c r="HA181" s="1028"/>
      <c r="HB181" s="1028"/>
      <c r="HC181" s="1028"/>
      <c r="HD181" s="1028"/>
      <c r="HE181" s="1028"/>
      <c r="HF181" s="1028"/>
      <c r="HG181" s="1028"/>
      <c r="HH181" s="1028"/>
      <c r="HI181" s="1028"/>
      <c r="HJ181" s="1028"/>
      <c r="HK181" s="1028"/>
      <c r="HL181" s="1028"/>
      <c r="HM181" s="1028"/>
      <c r="HN181" s="1028"/>
      <c r="HO181" s="1028"/>
      <c r="HP181" s="1028"/>
      <c r="HQ181" s="1028"/>
      <c r="HR181" s="1028"/>
      <c r="HS181" s="1028"/>
      <c r="HT181" s="1028"/>
      <c r="HU181" s="1028"/>
      <c r="HV181" s="1028"/>
      <c r="HW181" s="1028"/>
      <c r="HX181" s="1028"/>
      <c r="HY181" s="1028"/>
      <c r="HZ181" s="1028"/>
      <c r="IA181" s="1028"/>
      <c r="IB181" s="1028"/>
      <c r="IC181" s="1028"/>
      <c r="ID181" s="1028"/>
      <c r="IE181" s="1028"/>
      <c r="IF181" s="1028"/>
      <c r="IG181" s="1028"/>
      <c r="IH181" s="1028"/>
      <c r="II181" s="1028"/>
      <c r="IJ181" s="1028"/>
      <c r="IK181" s="1028"/>
      <c r="IL181" s="1028"/>
      <c r="IM181" s="1028"/>
      <c r="IN181" s="1028"/>
      <c r="IO181" s="1028"/>
      <c r="IP181" s="1028"/>
      <c r="IQ181" s="1028"/>
      <c r="IR181" s="1028"/>
      <c r="IS181" s="1028"/>
      <c r="IT181" s="1028"/>
      <c r="IU181" s="1028"/>
      <c r="IV181" s="1028"/>
      <c r="IW181" s="1028"/>
      <c r="IX181" s="1028"/>
      <c r="IY181" s="1028"/>
      <c r="IZ181" s="1028"/>
      <c r="JA181" s="1028"/>
      <c r="JB181" s="1028"/>
      <c r="JC181" s="1028"/>
      <c r="JD181" s="1028"/>
      <c r="JE181" s="1028"/>
      <c r="JF181" s="1028"/>
      <c r="JG181" s="1028"/>
      <c r="JH181" s="1028"/>
      <c r="JI181" s="1028"/>
      <c r="JJ181" s="1028"/>
      <c r="JK181" s="1028"/>
      <c r="JL181" s="1028"/>
      <c r="JM181" s="1028"/>
      <c r="JN181" s="1028"/>
      <c r="JO181" s="1028"/>
      <c r="JP181" s="1028"/>
      <c r="JQ181" s="1028"/>
      <c r="JR181" s="1028"/>
      <c r="JS181" s="1028"/>
      <c r="JT181" s="1028"/>
      <c r="JU181" s="1028"/>
      <c r="JV181" s="1028"/>
      <c r="JW181" s="1028"/>
      <c r="JX181" s="1028"/>
      <c r="JY181" s="1028"/>
      <c r="JZ181" s="1028"/>
      <c r="KA181" s="1028"/>
      <c r="KB181" s="1028"/>
      <c r="KC181" s="1028"/>
      <c r="KD181" s="1028"/>
      <c r="KE181" s="1028"/>
      <c r="KF181" s="1028"/>
      <c r="KG181" s="1028"/>
      <c r="KH181" s="1028"/>
      <c r="KI181" s="1028"/>
      <c r="KJ181" s="1028"/>
      <c r="KK181" s="1028"/>
      <c r="KL181" s="1028"/>
      <c r="KM181" s="1028"/>
      <c r="KN181" s="1028"/>
      <c r="KO181" s="1028"/>
      <c r="KP181" s="1028"/>
      <c r="KQ181" s="1028"/>
      <c r="KR181" s="1028"/>
      <c r="KS181" s="1028"/>
      <c r="KT181" s="1028"/>
      <c r="KU181" s="1028"/>
      <c r="KV181" s="1028"/>
      <c r="KW181" s="1028"/>
      <c r="KX181" s="1028"/>
      <c r="KY181" s="1028"/>
      <c r="KZ181" s="1028"/>
      <c r="LA181" s="1028"/>
      <c r="LB181" s="1028"/>
      <c r="LC181" s="1028"/>
      <c r="LD181" s="1028"/>
      <c r="LE181" s="1028"/>
      <c r="LF181" s="1028"/>
      <c r="LG181" s="1028"/>
      <c r="LH181" s="1028"/>
      <c r="LI181" s="1028"/>
      <c r="LJ181" s="1028"/>
      <c r="LK181" s="1028"/>
      <c r="LL181" s="1028"/>
      <c r="LM181" s="1028"/>
      <c r="LN181" s="1028"/>
      <c r="LO181" s="1028"/>
      <c r="LP181" s="1028"/>
      <c r="LQ181" s="1028"/>
      <c r="LR181" s="1028"/>
      <c r="LS181" s="1028"/>
      <c r="LT181" s="1028"/>
      <c r="LU181" s="1028"/>
      <c r="LV181" s="1028"/>
      <c r="LW181" s="1028"/>
      <c r="LX181" s="1028"/>
      <c r="LY181" s="1028"/>
      <c r="LZ181" s="1028"/>
      <c r="MA181" s="1028"/>
      <c r="MB181" s="1028"/>
      <c r="MC181" s="1028"/>
      <c r="MD181" s="1028"/>
      <c r="ME181" s="1028"/>
      <c r="MF181" s="1028"/>
      <c r="MG181" s="1028"/>
      <c r="MH181" s="1028"/>
      <c r="MI181" s="1028"/>
      <c r="MJ181" s="1028"/>
      <c r="MK181" s="1028"/>
      <c r="ML181" s="1028"/>
      <c r="MM181" s="1028"/>
      <c r="MN181" s="1028"/>
      <c r="MO181" s="1028"/>
      <c r="MP181" s="1028"/>
      <c r="MQ181" s="1028"/>
      <c r="MR181" s="1028"/>
      <c r="MS181" s="1028"/>
      <c r="MT181" s="1028"/>
      <c r="MU181" s="1028"/>
      <c r="MV181" s="1028"/>
      <c r="MW181" s="1028"/>
      <c r="MX181" s="1028"/>
      <c r="MY181" s="1028"/>
      <c r="MZ181" s="1028"/>
      <c r="NA181" s="1028"/>
      <c r="NB181" s="1028"/>
      <c r="NC181" s="1028"/>
      <c r="ND181" s="1028"/>
      <c r="NE181" s="1028"/>
      <c r="NF181" s="1028"/>
      <c r="NG181" s="1028"/>
      <c r="NH181" s="1028"/>
      <c r="NI181" s="1028"/>
      <c r="NJ181" s="1028"/>
      <c r="NK181" s="1028"/>
      <c r="NL181" s="1028"/>
      <c r="NM181" s="1028"/>
      <c r="NN181" s="1028"/>
      <c r="NO181" s="1028"/>
      <c r="NP181" s="1028"/>
      <c r="NQ181" s="1028"/>
      <c r="NR181" s="1028"/>
      <c r="NS181" s="1028"/>
      <c r="NT181" s="1028"/>
      <c r="NU181" s="1028"/>
      <c r="NV181" s="1028"/>
      <c r="NW181" s="1028"/>
      <c r="NX181" s="1028"/>
      <c r="NY181" s="1028"/>
      <c r="NZ181" s="1028"/>
      <c r="OA181" s="1028"/>
      <c r="OB181" s="1028"/>
      <c r="OC181" s="1028"/>
      <c r="OD181" s="1028"/>
      <c r="OE181" s="1028"/>
      <c r="OF181" s="1028"/>
      <c r="OG181" s="1028"/>
      <c r="OH181" s="1028"/>
      <c r="OI181" s="1028"/>
      <c r="OJ181" s="1028"/>
      <c r="OK181" s="1028"/>
      <c r="OL181" s="1028"/>
      <c r="OM181" s="1028"/>
      <c r="ON181" s="1028"/>
      <c r="OO181" s="1028"/>
      <c r="OP181" s="1028"/>
      <c r="OQ181" s="1028"/>
      <c r="OR181" s="1028"/>
      <c r="OS181" s="1028"/>
      <c r="OT181" s="1028"/>
      <c r="OU181" s="1028"/>
      <c r="OV181" s="1028"/>
      <c r="OW181" s="1028"/>
      <c r="OX181" s="1028"/>
      <c r="OY181" s="1028"/>
      <c r="OZ181" s="1028"/>
      <c r="PA181" s="1028"/>
      <c r="PB181" s="1028"/>
      <c r="PC181" s="1028"/>
      <c r="PD181" s="1028"/>
      <c r="PE181" s="1028"/>
      <c r="PF181" s="1028"/>
      <c r="PG181" s="1028"/>
      <c r="PH181" s="1028"/>
      <c r="PI181" s="1028"/>
      <c r="PJ181" s="1028"/>
      <c r="PK181" s="1028"/>
      <c r="PL181" s="1028"/>
      <c r="PM181" s="1028"/>
      <c r="PN181" s="1028"/>
      <c r="PO181" s="1028"/>
      <c r="PP181" s="1028"/>
      <c r="PQ181" s="1028"/>
      <c r="PR181" s="1028"/>
      <c r="PS181" s="1028"/>
      <c r="PT181" s="1028"/>
      <c r="PU181" s="1028"/>
      <c r="PV181" s="1028"/>
      <c r="PW181" s="1028"/>
      <c r="PX181" s="1028"/>
      <c r="PY181" s="1028"/>
      <c r="PZ181" s="1028"/>
      <c r="QA181" s="1028"/>
      <c r="QB181" s="1028"/>
      <c r="QC181" s="1028"/>
      <c r="QD181" s="1028"/>
      <c r="QE181" s="1028"/>
      <c r="QF181" s="1028"/>
      <c r="QG181" s="1028"/>
      <c r="QH181" s="1028"/>
      <c r="QI181" s="1028"/>
      <c r="QJ181" s="1028"/>
      <c r="QK181" s="1028"/>
      <c r="QL181" s="1028"/>
      <c r="QM181" s="1028"/>
      <c r="QN181" s="1028"/>
      <c r="QO181" s="1028"/>
      <c r="QP181" s="1028"/>
      <c r="QQ181" s="1028"/>
      <c r="QR181" s="1028"/>
      <c r="QS181" s="1028"/>
      <c r="QT181" s="1028"/>
      <c r="QU181" s="1028"/>
      <c r="QV181" s="1028"/>
      <c r="QW181" s="1028"/>
      <c r="QX181" s="1028"/>
      <c r="QY181" s="1028"/>
      <c r="QZ181" s="1028"/>
      <c r="RA181" s="1028"/>
      <c r="RB181" s="1028"/>
      <c r="RC181" s="1028"/>
      <c r="RD181" s="1028"/>
      <c r="RE181" s="1028"/>
      <c r="RF181" s="1028"/>
      <c r="RG181" s="1028"/>
      <c r="RH181" s="1028"/>
      <c r="RI181" s="1028"/>
      <c r="RJ181" s="1028"/>
      <c r="RK181" s="1028"/>
      <c r="RL181" s="1028"/>
      <c r="RM181" s="1028"/>
      <c r="RN181" s="1028"/>
      <c r="RO181" s="1028"/>
      <c r="RP181" s="1028"/>
      <c r="RQ181" s="1028"/>
      <c r="RR181" s="1028"/>
      <c r="RS181" s="1028"/>
      <c r="RT181" s="1028"/>
      <c r="RU181" s="1028"/>
      <c r="RV181" s="1028"/>
      <c r="RW181" s="1028"/>
      <c r="RX181" s="1028"/>
      <c r="RY181" s="1028"/>
      <c r="RZ181" s="1028"/>
      <c r="SA181" s="1028"/>
      <c r="SB181" s="1028"/>
      <c r="SC181" s="1028"/>
      <c r="SD181" s="1028"/>
      <c r="SE181" s="1028"/>
      <c r="SF181" s="1028"/>
      <c r="SG181" s="1028"/>
      <c r="SH181" s="1028"/>
      <c r="SI181" s="1028"/>
      <c r="SJ181" s="1028"/>
      <c r="SK181" s="1028"/>
      <c r="SL181" s="1028"/>
      <c r="SM181" s="1028"/>
      <c r="SN181" s="1028"/>
      <c r="SO181" s="1028"/>
      <c r="SP181" s="1028"/>
      <c r="SQ181" s="1028"/>
      <c r="SR181" s="1028"/>
      <c r="SS181" s="1028"/>
      <c r="ST181" s="1028"/>
      <c r="SU181" s="1028"/>
      <c r="SV181" s="1028"/>
      <c r="SW181" s="1028"/>
      <c r="SX181" s="1028"/>
      <c r="SY181" s="1028"/>
      <c r="SZ181" s="1028"/>
      <c r="TA181" s="1028"/>
      <c r="TB181" s="1028"/>
      <c r="TC181" s="1028"/>
      <c r="TD181" s="1028"/>
      <c r="TE181" s="1028"/>
      <c r="TF181" s="1028"/>
      <c r="TG181" s="1028"/>
      <c r="TH181" s="1028"/>
      <c r="TI181" s="1028"/>
      <c r="TJ181" s="1028"/>
      <c r="TK181" s="1028"/>
      <c r="TL181" s="1028"/>
      <c r="TM181" s="1028"/>
      <c r="TN181" s="1028"/>
      <c r="TO181" s="1028"/>
      <c r="TP181" s="1028"/>
      <c r="TQ181" s="1028"/>
      <c r="TR181" s="1028"/>
      <c r="TS181" s="1028"/>
      <c r="TT181" s="1028"/>
      <c r="TU181" s="1028"/>
      <c r="TV181" s="1028"/>
      <c r="TW181" s="1028"/>
      <c r="TX181" s="1028"/>
      <c r="TY181" s="1028"/>
      <c r="TZ181" s="1028"/>
      <c r="UA181" s="1028"/>
      <c r="UB181" s="1028"/>
      <c r="UC181" s="1028"/>
      <c r="UD181" s="1028"/>
      <c r="UE181" s="1028"/>
      <c r="UF181" s="1028"/>
      <c r="UG181" s="1028"/>
      <c r="UH181" s="1028"/>
      <c r="UI181" s="1028"/>
      <c r="UJ181" s="1028"/>
      <c r="UK181" s="1028"/>
      <c r="UL181" s="1028"/>
      <c r="UM181" s="1028"/>
      <c r="UN181" s="1028"/>
      <c r="UO181" s="1028"/>
      <c r="UP181" s="1028"/>
      <c r="UQ181" s="1028"/>
      <c r="UR181" s="1028"/>
      <c r="US181" s="1028"/>
      <c r="UT181" s="1028"/>
      <c r="UU181" s="1028"/>
      <c r="UV181" s="1028"/>
      <c r="UW181" s="1028"/>
      <c r="UX181" s="1028"/>
      <c r="UY181" s="1028"/>
      <c r="UZ181" s="1028"/>
      <c r="VA181" s="1028"/>
      <c r="VB181" s="1028"/>
      <c r="VC181" s="1028"/>
      <c r="VD181" s="1028"/>
      <c r="VE181" s="1028"/>
      <c r="VF181" s="1028"/>
      <c r="VG181" s="1028"/>
      <c r="VH181" s="1028"/>
      <c r="VI181" s="1028"/>
      <c r="VJ181" s="1028"/>
      <c r="VK181" s="1028"/>
      <c r="VL181" s="1028"/>
      <c r="VM181" s="1028"/>
      <c r="VN181" s="1028"/>
      <c r="VO181" s="1028"/>
      <c r="VP181" s="1028"/>
      <c r="VQ181" s="1028"/>
      <c r="VR181" s="1028"/>
      <c r="VS181" s="1028"/>
      <c r="VT181" s="1028"/>
      <c r="VU181" s="1028"/>
      <c r="VV181" s="1028"/>
      <c r="VW181" s="1028"/>
      <c r="VX181" s="1028"/>
      <c r="VY181" s="1028"/>
      <c r="VZ181" s="1028"/>
      <c r="WA181" s="1028"/>
      <c r="WB181" s="1028"/>
      <c r="WC181" s="1028"/>
      <c r="WD181" s="1028"/>
      <c r="WE181" s="1028"/>
      <c r="WF181" s="1028"/>
      <c r="WG181" s="1028"/>
      <c r="WH181" s="1028"/>
      <c r="WI181" s="1028"/>
      <c r="WJ181" s="1028"/>
      <c r="WK181" s="1028"/>
      <c r="WL181" s="1028"/>
      <c r="WM181" s="1028"/>
      <c r="WN181" s="1028"/>
      <c r="WO181" s="1028"/>
      <c r="WP181" s="1028"/>
      <c r="WQ181" s="1028"/>
      <c r="WR181" s="1028"/>
      <c r="WS181" s="1028"/>
      <c r="WT181" s="1028"/>
      <c r="WU181" s="1028"/>
      <c r="WV181" s="1028"/>
      <c r="WW181" s="1028"/>
      <c r="WX181" s="1028"/>
      <c r="WY181" s="1028"/>
      <c r="WZ181" s="1028"/>
      <c r="XA181" s="1028"/>
      <c r="XB181" s="1028"/>
      <c r="XC181" s="1028"/>
      <c r="XD181" s="1028"/>
      <c r="XE181" s="1028"/>
      <c r="XF181" s="1028"/>
      <c r="XG181" s="1028"/>
      <c r="XH181" s="1028"/>
      <c r="XI181" s="1028"/>
      <c r="XJ181" s="1028"/>
      <c r="XK181" s="1028"/>
      <c r="XL181" s="1028"/>
      <c r="XM181" s="1028"/>
      <c r="XN181" s="1028"/>
      <c r="XO181" s="1028"/>
      <c r="XP181" s="1028"/>
      <c r="XQ181" s="1028"/>
      <c r="XR181" s="1028"/>
      <c r="XS181" s="1028"/>
      <c r="XT181" s="1028"/>
      <c r="XU181" s="1028"/>
      <c r="XV181" s="1028"/>
      <c r="XW181" s="1028"/>
      <c r="XX181" s="1028"/>
      <c r="XY181" s="1028"/>
      <c r="XZ181" s="1028"/>
      <c r="YA181" s="1028"/>
      <c r="YB181" s="1028"/>
      <c r="YC181" s="1028"/>
      <c r="YD181" s="1028"/>
      <c r="YE181" s="1028"/>
      <c r="YF181" s="1028"/>
      <c r="YG181" s="1028"/>
      <c r="YH181" s="1028"/>
      <c r="YI181" s="1028"/>
      <c r="YJ181" s="1028"/>
      <c r="YK181" s="1028"/>
      <c r="YL181" s="1028"/>
      <c r="YM181" s="1028"/>
      <c r="YN181" s="1028"/>
      <c r="YO181" s="1028"/>
      <c r="YP181" s="1028"/>
      <c r="YQ181" s="1028"/>
      <c r="YR181" s="1028"/>
      <c r="YS181" s="1028"/>
      <c r="YT181" s="1028"/>
      <c r="YU181" s="1028"/>
      <c r="YV181" s="1028"/>
      <c r="YW181" s="1028"/>
      <c r="YX181" s="1028"/>
      <c r="YY181" s="1028"/>
      <c r="YZ181" s="1028"/>
      <c r="ZA181" s="1028"/>
      <c r="ZB181" s="1028"/>
      <c r="ZC181" s="1028"/>
      <c r="ZD181" s="1028"/>
      <c r="ZE181" s="1028"/>
      <c r="ZF181" s="1028"/>
      <c r="ZG181" s="1028"/>
      <c r="ZH181" s="1028"/>
      <c r="ZI181" s="1028"/>
      <c r="ZJ181" s="1028"/>
      <c r="ZK181" s="1028"/>
      <c r="ZL181" s="1028"/>
      <c r="ZM181" s="1028"/>
      <c r="ZN181" s="1028"/>
      <c r="ZO181" s="1028"/>
      <c r="ZP181" s="1028"/>
      <c r="ZQ181" s="1028"/>
      <c r="ZR181" s="1028"/>
      <c r="ZS181" s="1028"/>
      <c r="ZT181" s="1028"/>
      <c r="ZU181" s="1028"/>
      <c r="ZV181" s="1028"/>
      <c r="ZW181" s="1028"/>
      <c r="ZX181" s="1028"/>
      <c r="ZY181" s="1028"/>
      <c r="ZZ181" s="1028"/>
      <c r="AAA181" s="1028"/>
      <c r="AAB181" s="1028"/>
      <c r="AAC181" s="1028"/>
      <c r="AAD181" s="1028"/>
      <c r="AAE181" s="1028"/>
      <c r="AAF181" s="1028"/>
      <c r="AAG181" s="1028"/>
      <c r="AAH181" s="1028"/>
      <c r="AAI181" s="1028"/>
      <c r="AAJ181" s="1028"/>
      <c r="AAK181" s="1028"/>
      <c r="AAL181" s="1028"/>
      <c r="AAM181" s="1028"/>
      <c r="AAN181" s="1028"/>
      <c r="AAO181" s="1028"/>
      <c r="AAP181" s="1028"/>
      <c r="AAQ181" s="1028"/>
      <c r="AAR181" s="1028"/>
      <c r="AAS181" s="1028"/>
      <c r="AAT181" s="1028"/>
      <c r="AAU181" s="1028"/>
      <c r="AAV181" s="1028"/>
      <c r="AAW181" s="1028"/>
      <c r="AAX181" s="1028"/>
      <c r="AAY181" s="1028"/>
      <c r="AAZ181" s="1028"/>
      <c r="ABA181" s="1028"/>
      <c r="ABB181" s="1028"/>
      <c r="ABC181" s="1028"/>
      <c r="ABD181" s="1028"/>
      <c r="ABE181" s="1028"/>
      <c r="ABF181" s="1028"/>
      <c r="ABG181" s="1028"/>
      <c r="ABH181" s="1028"/>
      <c r="ABI181" s="1028"/>
      <c r="ABJ181" s="1028"/>
      <c r="ABK181" s="1028"/>
      <c r="ABL181" s="1028"/>
      <c r="ABM181" s="1028"/>
      <c r="ABN181" s="1028"/>
      <c r="ABO181" s="1028"/>
      <c r="ABP181" s="1028"/>
      <c r="ABQ181" s="1028"/>
      <c r="ABR181" s="1028"/>
      <c r="ABS181" s="1028"/>
      <c r="ABT181" s="1028"/>
      <c r="ABU181" s="1028"/>
      <c r="ABV181" s="1028"/>
      <c r="ABW181" s="1028"/>
      <c r="ABX181" s="1028"/>
      <c r="ABY181" s="1028"/>
      <c r="ABZ181" s="1028"/>
      <c r="ACA181" s="1028"/>
      <c r="ACB181" s="1028"/>
      <c r="ACC181" s="1028"/>
      <c r="ACD181" s="1028"/>
      <c r="ACE181" s="1028"/>
      <c r="ACF181" s="1028"/>
      <c r="ACG181" s="1028"/>
      <c r="ACH181" s="1028"/>
      <c r="ACI181" s="1028"/>
      <c r="ACJ181" s="1028"/>
      <c r="ACK181" s="1028"/>
      <c r="ACL181" s="1028"/>
      <c r="ACM181" s="1028"/>
      <c r="ACN181" s="1028"/>
      <c r="ACO181" s="1028"/>
      <c r="ACP181" s="1028"/>
      <c r="ACQ181" s="1028"/>
      <c r="ACR181" s="1028"/>
      <c r="ACS181" s="1028"/>
      <c r="ACT181" s="1028"/>
      <c r="ACU181" s="1028"/>
      <c r="ACV181" s="1028"/>
      <c r="ACW181" s="1028"/>
      <c r="ACX181" s="1028"/>
      <c r="ACY181" s="1028"/>
      <c r="ACZ181" s="1028"/>
      <c r="ADA181" s="1028"/>
      <c r="ADB181" s="1028"/>
      <c r="ADC181" s="1028"/>
      <c r="ADD181" s="1028"/>
      <c r="ADE181" s="1028"/>
      <c r="ADF181" s="1028"/>
      <c r="ADG181" s="1028"/>
      <c r="ADH181" s="1028"/>
      <c r="ADI181" s="1028"/>
      <c r="ADJ181" s="1028"/>
      <c r="ADK181" s="1028"/>
      <c r="ADL181" s="1028"/>
      <c r="ADM181" s="1028"/>
      <c r="ADN181" s="1028"/>
      <c r="ADO181" s="1028"/>
      <c r="ADP181" s="1028"/>
      <c r="ADQ181" s="1028"/>
      <c r="ADR181" s="1028"/>
      <c r="ADS181" s="1028"/>
      <c r="ADT181" s="1028"/>
      <c r="ADU181" s="1028"/>
      <c r="ADV181" s="1028"/>
      <c r="ADW181" s="1028"/>
      <c r="ADX181" s="1028"/>
      <c r="ADY181" s="1028"/>
      <c r="ADZ181" s="1028"/>
      <c r="AEA181" s="1028"/>
      <c r="AEB181" s="1028"/>
      <c r="AEC181" s="1028"/>
      <c r="AED181" s="1028"/>
      <c r="AEE181" s="1028"/>
      <c r="AEF181" s="1028"/>
      <c r="AEG181" s="1028"/>
      <c r="AEH181" s="1028"/>
      <c r="AEI181" s="1028"/>
      <c r="AEJ181" s="1028"/>
      <c r="AEK181" s="1028"/>
      <c r="AEL181" s="1028"/>
      <c r="AEM181" s="1028"/>
      <c r="AEN181" s="1028"/>
      <c r="AEO181" s="1028"/>
      <c r="AEP181" s="1028"/>
      <c r="AEQ181" s="1028"/>
      <c r="AER181" s="1028"/>
      <c r="AES181" s="1028"/>
      <c r="AET181" s="1028"/>
      <c r="AEU181" s="1028"/>
      <c r="AEV181" s="1028"/>
      <c r="AEW181" s="1028"/>
      <c r="AEX181" s="1028"/>
      <c r="AEY181" s="1028"/>
      <c r="AEZ181" s="1028"/>
      <c r="AFA181" s="1028"/>
      <c r="AFB181" s="1028"/>
      <c r="AFC181" s="1028"/>
      <c r="AFD181" s="1028"/>
      <c r="AFE181" s="1028"/>
      <c r="AFF181" s="1028"/>
      <c r="AFG181" s="1028"/>
      <c r="AFH181" s="1028"/>
      <c r="AFI181" s="1028"/>
      <c r="AFJ181" s="1028"/>
      <c r="AFK181" s="1028"/>
      <c r="AFL181" s="1028"/>
      <c r="AFM181" s="1028"/>
      <c r="AFN181" s="1028"/>
      <c r="AFO181" s="1028"/>
      <c r="AFP181" s="1028"/>
      <c r="AFQ181" s="1028"/>
      <c r="AFR181" s="1028"/>
      <c r="AFS181" s="1028"/>
      <c r="AFT181" s="1028"/>
      <c r="AFU181" s="1028"/>
      <c r="AFV181" s="1028"/>
      <c r="AFW181" s="1028"/>
      <c r="AFX181" s="1028"/>
      <c r="AFY181" s="1028"/>
      <c r="AFZ181" s="1028"/>
      <c r="AGA181" s="1028"/>
      <c r="AGB181" s="1028"/>
      <c r="AGC181" s="1028"/>
      <c r="AGD181" s="1028"/>
      <c r="AGE181" s="1028"/>
      <c r="AGF181" s="1028"/>
      <c r="AGG181" s="1028"/>
      <c r="AGH181" s="1028"/>
      <c r="AGI181" s="1028"/>
      <c r="AGJ181" s="1028"/>
      <c r="AGK181" s="1028"/>
      <c r="AGL181" s="1028"/>
      <c r="AGM181" s="1028"/>
      <c r="AGN181" s="1028"/>
      <c r="AGO181" s="1028"/>
      <c r="AGP181" s="1028"/>
      <c r="AGQ181" s="1028"/>
      <c r="AGR181" s="1028"/>
      <c r="AGS181" s="1028"/>
      <c r="AGT181" s="1028"/>
      <c r="AGU181" s="1028"/>
      <c r="AGV181" s="1028"/>
      <c r="AGW181" s="1028"/>
      <c r="AGX181" s="1028"/>
      <c r="AGY181" s="1028"/>
      <c r="AGZ181" s="1028"/>
      <c r="AHA181" s="1028"/>
      <c r="AHB181" s="1028"/>
      <c r="AHC181" s="1028"/>
      <c r="AHD181" s="1028"/>
      <c r="AHE181" s="1028"/>
      <c r="AHF181" s="1028"/>
      <c r="AHG181" s="1028"/>
      <c r="AHH181" s="1028"/>
      <c r="AHI181" s="1028"/>
      <c r="AHJ181" s="1028"/>
      <c r="AHK181" s="1028"/>
      <c r="AHL181" s="1028"/>
      <c r="AHM181" s="1028"/>
      <c r="AHN181" s="1028"/>
      <c r="AHO181" s="1028"/>
      <c r="AHP181" s="1028"/>
      <c r="AHQ181" s="1028"/>
      <c r="AHR181" s="1028"/>
      <c r="AHS181" s="1028"/>
      <c r="AHT181" s="1028"/>
      <c r="AHU181" s="1028"/>
      <c r="AHV181" s="1028"/>
      <c r="AHW181" s="1028"/>
      <c r="AHX181" s="1028"/>
      <c r="AHY181" s="1028"/>
      <c r="AHZ181" s="1028"/>
      <c r="AIA181" s="1028"/>
      <c r="AIB181" s="1028"/>
      <c r="AIC181" s="1028"/>
      <c r="AID181" s="1028"/>
      <c r="AIE181" s="1028"/>
      <c r="AIF181" s="1028"/>
      <c r="AIG181" s="1028"/>
      <c r="AIH181" s="1028"/>
      <c r="AII181" s="1028"/>
      <c r="AIJ181" s="1028"/>
      <c r="AIK181" s="1028"/>
      <c r="AIL181" s="1028"/>
      <c r="AIM181" s="1028"/>
      <c r="AIN181" s="1028"/>
      <c r="AIO181" s="1028"/>
      <c r="AIP181" s="1028"/>
      <c r="AIQ181" s="1028"/>
      <c r="AIR181" s="1028"/>
      <c r="AIS181" s="1028"/>
      <c r="AIT181" s="1028"/>
      <c r="AIU181" s="1028"/>
      <c r="AIV181" s="1028"/>
      <c r="AIW181" s="1028"/>
      <c r="AIX181" s="1028"/>
      <c r="AIY181" s="1028"/>
      <c r="AIZ181" s="1028"/>
      <c r="AJA181" s="1028"/>
      <c r="AJB181" s="1028"/>
      <c r="AJC181" s="1028"/>
      <c r="AJD181" s="1028"/>
      <c r="AJE181" s="1028"/>
      <c r="AJF181" s="1028"/>
      <c r="AJG181" s="1028"/>
      <c r="AJH181" s="1028"/>
      <c r="AJI181" s="1028"/>
      <c r="AJJ181" s="1028"/>
      <c r="AJK181" s="1028"/>
      <c r="AJL181" s="1028"/>
      <c r="AJM181" s="1028"/>
      <c r="AJN181" s="1028"/>
      <c r="AJO181" s="1028"/>
      <c r="AJP181" s="1028"/>
      <c r="AJQ181" s="1028"/>
      <c r="AJR181" s="1028"/>
      <c r="AJS181" s="1028"/>
      <c r="AJT181" s="1028"/>
      <c r="AJU181" s="1028"/>
      <c r="AJV181" s="1028"/>
      <c r="AJW181" s="1028"/>
      <c r="AJX181" s="1028"/>
      <c r="AJY181" s="1028"/>
      <c r="AJZ181" s="1028"/>
      <c r="AKA181" s="1028"/>
      <c r="AKB181" s="1028"/>
      <c r="AKC181" s="1028"/>
      <c r="AKD181" s="1028"/>
      <c r="AKE181" s="1028"/>
      <c r="AKF181" s="1028"/>
      <c r="AKG181" s="1028"/>
      <c r="AKH181" s="1028"/>
      <c r="AKI181" s="1028"/>
      <c r="AKJ181" s="1028"/>
      <c r="AKK181" s="1028"/>
      <c r="AKL181" s="1028"/>
      <c r="AKM181" s="1028"/>
      <c r="AKN181" s="1028"/>
      <c r="AKO181" s="1028"/>
      <c r="AKP181" s="1028"/>
      <c r="AKQ181" s="1028"/>
      <c r="AKR181" s="1028"/>
      <c r="AKS181" s="1028"/>
      <c r="AKT181" s="1028"/>
      <c r="AKU181" s="1028"/>
      <c r="AKV181" s="1028"/>
      <c r="AKW181" s="1028"/>
      <c r="AKX181" s="1028"/>
      <c r="AKY181" s="1028"/>
      <c r="AKZ181" s="1028"/>
      <c r="ALA181" s="1028"/>
      <c r="ALB181" s="1028"/>
      <c r="ALC181" s="1028"/>
      <c r="ALD181" s="1028"/>
      <c r="ALE181" s="1028"/>
      <c r="ALF181" s="1028"/>
      <c r="ALG181" s="1028"/>
      <c r="ALH181" s="1028"/>
      <c r="ALI181" s="1028"/>
      <c r="ALJ181" s="1028"/>
      <c r="ALK181" s="1028"/>
      <c r="ALL181" s="1028"/>
      <c r="ALM181" s="1028"/>
      <c r="ALN181" s="1028"/>
      <c r="ALO181" s="1028"/>
      <c r="ALP181" s="1028"/>
      <c r="ALQ181" s="1028"/>
      <c r="ALR181" s="1028"/>
      <c r="ALS181" s="1028"/>
      <c r="ALT181" s="1028"/>
      <c r="ALU181" s="1028"/>
      <c r="ALV181" s="1028"/>
      <c r="ALW181" s="1028"/>
      <c r="ALX181" s="1028"/>
      <c r="ALY181" s="1028"/>
      <c r="ALZ181" s="1028"/>
      <c r="AMA181" s="1028"/>
      <c r="AMB181" s="1028"/>
      <c r="AMC181" s="1028"/>
      <c r="AMD181" s="1028"/>
      <c r="AME181" s="1028"/>
      <c r="AMF181" s="1028"/>
      <c r="AMG181" s="1028"/>
      <c r="AMH181" s="1028"/>
      <c r="AMI181" s="1028"/>
      <c r="AMJ181" s="1028"/>
      <c r="AMK181" s="1028"/>
      <c r="AML181" s="1028"/>
      <c r="AMM181" s="1028"/>
      <c r="AMN181" s="1028"/>
      <c r="AMO181" s="1028"/>
      <c r="AMP181" s="1028"/>
      <c r="AMQ181" s="1028"/>
      <c r="AMR181" s="1028"/>
      <c r="AMS181" s="1028"/>
      <c r="AMT181" s="1028"/>
      <c r="AMU181" s="1028"/>
      <c r="AMV181" s="1028"/>
      <c r="AMW181" s="1028"/>
      <c r="AMX181" s="1028"/>
      <c r="AMY181" s="1028"/>
      <c r="AMZ181" s="1028"/>
      <c r="ANA181" s="1028"/>
      <c r="ANB181" s="1028"/>
      <c r="ANC181" s="1028"/>
      <c r="AND181" s="1028"/>
      <c r="ANE181" s="1028"/>
      <c r="ANF181" s="1028"/>
      <c r="ANG181" s="1028"/>
      <c r="ANH181" s="1028"/>
      <c r="ANI181" s="1028"/>
      <c r="ANJ181" s="1028"/>
      <c r="ANK181" s="1028"/>
      <c r="ANL181" s="1028"/>
      <c r="ANM181" s="1028"/>
      <c r="ANN181" s="1028"/>
      <c r="ANO181" s="1028"/>
      <c r="ANP181" s="1028"/>
      <c r="ANQ181" s="1028"/>
      <c r="ANR181" s="1028"/>
      <c r="ANS181" s="1028"/>
      <c r="ANT181" s="1028"/>
      <c r="ANU181" s="1028"/>
      <c r="ANV181" s="1028"/>
      <c r="ANW181" s="1028"/>
      <c r="ANX181" s="1028"/>
      <c r="ANY181" s="1028"/>
      <c r="ANZ181" s="1028"/>
      <c r="AOA181" s="1028"/>
      <c r="AOB181" s="1028"/>
      <c r="AOC181" s="1028"/>
      <c r="AOD181" s="1028"/>
      <c r="AOE181" s="1028"/>
      <c r="AOF181" s="1028"/>
      <c r="AOG181" s="1028"/>
      <c r="AOH181" s="1028"/>
      <c r="AOI181" s="1028"/>
      <c r="AOJ181" s="1028"/>
      <c r="AOK181" s="1028"/>
      <c r="AOL181" s="1028"/>
      <c r="AOM181" s="1028"/>
      <c r="AON181" s="1028"/>
      <c r="AOO181" s="1028"/>
      <c r="AOP181" s="1028"/>
      <c r="AOQ181" s="1028"/>
      <c r="AOR181" s="1028"/>
      <c r="AOS181" s="1028"/>
      <c r="AOT181" s="1028"/>
      <c r="AOU181" s="1028"/>
      <c r="AOV181" s="1028"/>
      <c r="AOW181" s="1028"/>
      <c r="AOX181" s="1028"/>
      <c r="AOY181" s="1028"/>
      <c r="AOZ181" s="1028"/>
      <c r="APA181" s="1028"/>
      <c r="APB181" s="1028"/>
      <c r="APC181" s="1028"/>
      <c r="APD181" s="1028"/>
      <c r="APE181" s="1028"/>
      <c r="APF181" s="1028"/>
      <c r="APG181" s="1028"/>
      <c r="APH181" s="1028"/>
      <c r="API181" s="1028"/>
      <c r="APJ181" s="1028"/>
      <c r="APK181" s="1028"/>
      <c r="APL181" s="1028"/>
      <c r="APM181" s="1028"/>
      <c r="APN181" s="1028"/>
      <c r="APO181" s="1028"/>
      <c r="APP181" s="1028"/>
      <c r="APQ181" s="1028"/>
      <c r="APR181" s="1028"/>
      <c r="APS181" s="1028"/>
      <c r="APT181" s="1028"/>
      <c r="APU181" s="1028"/>
      <c r="APV181" s="1028"/>
      <c r="APW181" s="1028"/>
      <c r="APX181" s="1028"/>
      <c r="APY181" s="1028"/>
      <c r="APZ181" s="1028"/>
      <c r="AQA181" s="1028"/>
      <c r="AQB181" s="1028"/>
      <c r="AQC181" s="1028"/>
      <c r="AQD181" s="1028"/>
      <c r="AQE181" s="1028"/>
      <c r="AQF181" s="1028"/>
      <c r="AQG181" s="1028"/>
      <c r="AQH181" s="1028"/>
      <c r="AQI181" s="1028"/>
      <c r="AQJ181" s="1028"/>
      <c r="AQK181" s="1028"/>
      <c r="AQL181" s="1028"/>
      <c r="AQM181" s="1028"/>
      <c r="AQN181" s="1028"/>
      <c r="AQO181" s="1028"/>
      <c r="AQP181" s="1028"/>
      <c r="AQQ181" s="1028"/>
      <c r="AQR181" s="1028"/>
      <c r="AQS181" s="1028"/>
      <c r="AQT181" s="1028"/>
      <c r="AQU181" s="1028"/>
      <c r="AQV181" s="1028"/>
      <c r="AQW181" s="1028"/>
      <c r="AQX181" s="1028"/>
      <c r="AQY181" s="1028"/>
      <c r="AQZ181" s="1028"/>
      <c r="ARA181" s="1028"/>
      <c r="ARB181" s="1028"/>
      <c r="ARC181" s="1028"/>
      <c r="ARD181" s="1028"/>
      <c r="ARE181" s="1028"/>
      <c r="ARF181" s="1028"/>
      <c r="ARG181" s="1028"/>
      <c r="ARH181" s="1028"/>
      <c r="ARI181" s="1028"/>
      <c r="ARJ181" s="1028"/>
      <c r="ARK181" s="1028"/>
      <c r="ARL181" s="1028"/>
      <c r="ARM181" s="1028"/>
      <c r="ARN181" s="1028"/>
      <c r="ARO181" s="1028"/>
      <c r="ARP181" s="1028"/>
      <c r="ARQ181" s="1028"/>
      <c r="ARR181" s="1028"/>
      <c r="ARS181" s="1028"/>
      <c r="ART181" s="1028"/>
      <c r="ARU181" s="1028"/>
      <c r="ARV181" s="1028"/>
      <c r="ARW181" s="1028"/>
      <c r="ARX181" s="1028"/>
      <c r="ARY181" s="1028"/>
      <c r="ARZ181" s="1028"/>
      <c r="ASA181" s="1028"/>
      <c r="ASB181" s="1028"/>
      <c r="ASC181" s="1028"/>
      <c r="ASD181" s="1028"/>
      <c r="ASE181" s="1028"/>
      <c r="ASF181" s="1028"/>
      <c r="ASG181" s="1028"/>
      <c r="ASH181" s="1028"/>
      <c r="ASI181" s="1028"/>
      <c r="ASJ181" s="1028"/>
      <c r="ASK181" s="1028"/>
      <c r="ASL181" s="1028"/>
      <c r="ASM181" s="1028"/>
      <c r="ASN181" s="1028"/>
      <c r="ASO181" s="1028"/>
      <c r="ASP181" s="1028"/>
      <c r="ASQ181" s="1028"/>
      <c r="ASR181" s="1028"/>
      <c r="ASS181" s="1028"/>
      <c r="AST181" s="1028"/>
      <c r="ASU181" s="1028"/>
      <c r="ASV181" s="1028"/>
      <c r="ASW181" s="1028"/>
      <c r="ASX181" s="1028"/>
      <c r="ASY181" s="1028"/>
      <c r="ASZ181" s="1028"/>
      <c r="ATA181" s="1028"/>
      <c r="ATB181" s="1028"/>
      <c r="ATC181" s="1028"/>
      <c r="ATD181" s="1028"/>
      <c r="ATE181" s="1028"/>
      <c r="ATF181" s="1028"/>
      <c r="ATG181" s="1028"/>
      <c r="ATH181" s="1028"/>
      <c r="ATI181" s="1028"/>
      <c r="ATJ181" s="1028"/>
      <c r="ATK181" s="1028"/>
      <c r="ATL181" s="1028"/>
      <c r="ATM181" s="1028"/>
      <c r="ATN181" s="1028"/>
      <c r="ATO181" s="1028"/>
      <c r="ATP181" s="1028"/>
      <c r="ATQ181" s="1028"/>
      <c r="ATR181" s="1028"/>
      <c r="ATS181" s="1028"/>
      <c r="ATT181" s="1028"/>
      <c r="ATU181" s="1028"/>
      <c r="ATV181" s="1028"/>
      <c r="ATW181" s="1028"/>
      <c r="ATX181" s="1028"/>
      <c r="ATY181" s="1028"/>
      <c r="ATZ181" s="1028"/>
      <c r="AUA181" s="1028"/>
      <c r="AUB181" s="1028"/>
      <c r="AUC181" s="1028"/>
      <c r="AUD181" s="1028"/>
      <c r="AUE181" s="1028"/>
      <c r="AUF181" s="1028"/>
      <c r="AUG181" s="1028"/>
      <c r="AUH181" s="1028"/>
      <c r="AUI181" s="1028"/>
      <c r="AUJ181" s="1028"/>
      <c r="AUK181" s="1028"/>
      <c r="AUL181" s="1028"/>
      <c r="AUM181" s="1028"/>
      <c r="AUN181" s="1028"/>
      <c r="AUO181" s="1028"/>
      <c r="AUP181" s="1028"/>
      <c r="AUQ181" s="1028"/>
      <c r="AUR181" s="1028"/>
      <c r="AUS181" s="1028"/>
      <c r="AUT181" s="1028"/>
      <c r="AUU181" s="1028"/>
      <c r="AUV181" s="1028"/>
      <c r="AUW181" s="1028"/>
      <c r="AUX181" s="1028"/>
      <c r="AUY181" s="1028"/>
      <c r="AUZ181" s="1028"/>
      <c r="AVA181" s="1028"/>
      <c r="AVB181" s="1028"/>
      <c r="AVC181" s="1028"/>
      <c r="AVD181" s="1028"/>
      <c r="AVE181" s="1028"/>
      <c r="AVF181" s="1028"/>
      <c r="AVG181" s="1028"/>
      <c r="AVH181" s="1028"/>
      <c r="AVI181" s="1028"/>
      <c r="AVJ181" s="1028"/>
      <c r="AVK181" s="1028"/>
      <c r="AVL181" s="1028"/>
      <c r="AVM181" s="1028"/>
      <c r="AVN181" s="1028"/>
      <c r="AVO181" s="1028"/>
      <c r="AVP181" s="1028"/>
      <c r="AVQ181" s="1028"/>
      <c r="AVR181" s="1028"/>
      <c r="AVS181" s="1028"/>
      <c r="AVT181" s="1028"/>
      <c r="AVU181" s="1028"/>
      <c r="AVV181" s="1028"/>
      <c r="AVW181" s="1028"/>
      <c r="AVX181" s="1028"/>
      <c r="AVY181" s="1028"/>
      <c r="AVZ181" s="1028"/>
      <c r="AWA181" s="1028"/>
      <c r="AWB181" s="1028"/>
      <c r="AWC181" s="1028"/>
      <c r="AWD181" s="1028"/>
      <c r="AWE181" s="1028"/>
      <c r="AWF181" s="1028"/>
      <c r="AWG181" s="1028"/>
      <c r="AWH181" s="1028"/>
      <c r="AWI181" s="1028"/>
      <c r="AWJ181" s="1028"/>
      <c r="AWK181" s="1028"/>
      <c r="AWL181" s="1028"/>
      <c r="AWM181" s="1028"/>
      <c r="AWN181" s="1028"/>
      <c r="AWO181" s="1028"/>
      <c r="AWP181" s="1028"/>
      <c r="AWQ181" s="1028"/>
      <c r="AWR181" s="1028"/>
      <c r="AWS181" s="1028"/>
      <c r="AWT181" s="1028"/>
      <c r="AWU181" s="1028"/>
      <c r="AWV181" s="1028"/>
      <c r="AWW181" s="1028"/>
      <c r="AWX181" s="1028"/>
      <c r="AWY181" s="1028"/>
      <c r="AWZ181" s="1028"/>
      <c r="AXA181" s="1028"/>
      <c r="AXB181" s="1028"/>
      <c r="AXC181" s="1028"/>
      <c r="AXD181" s="1028"/>
      <c r="AXE181" s="1028"/>
      <c r="AXF181" s="1028"/>
      <c r="AXG181" s="1028"/>
      <c r="AXH181" s="1028"/>
      <c r="AXI181" s="1028"/>
      <c r="AXJ181" s="1028"/>
      <c r="AXK181" s="1028"/>
      <c r="AXL181" s="1028"/>
      <c r="AXM181" s="1028"/>
      <c r="AXN181" s="1028"/>
      <c r="AXO181" s="1028"/>
      <c r="AXP181" s="1028"/>
      <c r="AXQ181" s="1028"/>
      <c r="AXR181" s="1028"/>
      <c r="AXS181" s="1028"/>
      <c r="AXT181" s="1028"/>
      <c r="AXU181" s="1028"/>
      <c r="AXV181" s="1028"/>
      <c r="AXW181" s="1028"/>
      <c r="AXX181" s="1028"/>
      <c r="AXY181" s="1028"/>
      <c r="AXZ181" s="1028"/>
      <c r="AYA181" s="1028"/>
      <c r="AYB181" s="1028"/>
      <c r="AYC181" s="1028"/>
      <c r="AYD181" s="1028"/>
      <c r="AYE181" s="1028"/>
      <c r="AYF181" s="1028"/>
      <c r="AYG181" s="1028"/>
      <c r="AYH181" s="1028"/>
      <c r="AYI181" s="1028"/>
      <c r="AYJ181" s="1028"/>
      <c r="AYK181" s="1028"/>
      <c r="AYL181" s="1028"/>
      <c r="AYM181" s="1028"/>
      <c r="AYN181" s="1028"/>
      <c r="AYO181" s="1028"/>
      <c r="AYP181" s="1028"/>
      <c r="AYQ181" s="1028"/>
      <c r="AYR181" s="1028"/>
      <c r="AYS181" s="1028"/>
      <c r="AYT181" s="1028"/>
      <c r="AYU181" s="1028"/>
      <c r="AYV181" s="1028"/>
      <c r="AYW181" s="1028"/>
      <c r="AYX181" s="1028"/>
      <c r="AYY181" s="1028"/>
      <c r="AYZ181" s="1028"/>
      <c r="AZA181" s="1028"/>
      <c r="AZB181" s="1028"/>
      <c r="AZC181" s="1028"/>
      <c r="AZD181" s="1028"/>
      <c r="AZE181" s="1028"/>
      <c r="AZF181" s="1028"/>
      <c r="AZG181" s="1028"/>
      <c r="AZH181" s="1028"/>
      <c r="AZI181" s="1028"/>
      <c r="AZJ181" s="1028"/>
      <c r="AZK181" s="1028"/>
      <c r="AZL181" s="1028"/>
      <c r="AZM181" s="1028"/>
      <c r="AZN181" s="1028"/>
      <c r="AZO181" s="1028"/>
      <c r="AZP181" s="1028"/>
      <c r="AZQ181" s="1028"/>
      <c r="AZR181" s="1028"/>
      <c r="AZS181" s="1028"/>
      <c r="AZT181" s="1028"/>
      <c r="AZU181" s="1028"/>
      <c r="AZV181" s="1028"/>
      <c r="AZW181" s="1028"/>
      <c r="AZX181" s="1028"/>
      <c r="AZY181" s="1028"/>
      <c r="AZZ181" s="1028"/>
      <c r="BAA181" s="1028"/>
      <c r="BAB181" s="1028"/>
      <c r="BAC181" s="1028"/>
      <c r="BAD181" s="1028"/>
      <c r="BAE181" s="1028"/>
      <c r="BAF181" s="1028"/>
      <c r="BAG181" s="1028"/>
      <c r="BAH181" s="1028"/>
      <c r="BAI181" s="1028"/>
      <c r="BAJ181" s="1028"/>
      <c r="BAK181" s="1028"/>
      <c r="BAL181" s="1028"/>
      <c r="BAM181" s="1028"/>
      <c r="BAN181" s="1028"/>
      <c r="BAO181" s="1028"/>
      <c r="BAP181" s="1028"/>
      <c r="BAQ181" s="1028"/>
      <c r="BAR181" s="1028"/>
      <c r="BAS181" s="1028"/>
      <c r="BAT181" s="1028"/>
      <c r="BAU181" s="1028"/>
      <c r="BAV181" s="1028"/>
      <c r="BAW181" s="1028"/>
      <c r="BAX181" s="1028"/>
      <c r="BAY181" s="1028"/>
      <c r="BAZ181" s="1028"/>
      <c r="BBA181" s="1028"/>
      <c r="BBB181" s="1028"/>
      <c r="BBC181" s="1028"/>
      <c r="BBD181" s="1028"/>
      <c r="BBE181" s="1028"/>
      <c r="BBF181" s="1028"/>
      <c r="BBG181" s="1028"/>
      <c r="BBH181" s="1028"/>
      <c r="BBI181" s="1028"/>
      <c r="BBJ181" s="1028"/>
      <c r="BBK181" s="1028"/>
      <c r="BBL181" s="1028"/>
      <c r="BBM181" s="1028"/>
      <c r="BBN181" s="1028"/>
      <c r="BBO181" s="1028"/>
      <c r="BBP181" s="1028"/>
      <c r="BBQ181" s="1028"/>
      <c r="BBR181" s="1028"/>
      <c r="BBS181" s="1028"/>
      <c r="BBT181" s="1028"/>
      <c r="BBU181" s="1028"/>
      <c r="BBV181" s="1028"/>
      <c r="BBW181" s="1028"/>
      <c r="BBX181" s="1028"/>
      <c r="BBY181" s="1028"/>
      <c r="BBZ181" s="1028"/>
      <c r="BCA181" s="1028"/>
      <c r="BCB181" s="1028"/>
      <c r="BCC181" s="1028"/>
      <c r="BCD181" s="1028"/>
      <c r="BCE181" s="1028"/>
      <c r="BCF181" s="1028"/>
      <c r="BCG181" s="1028"/>
      <c r="BCH181" s="1028"/>
      <c r="BCI181" s="1028"/>
      <c r="BCJ181" s="1028"/>
      <c r="BCK181" s="1028"/>
      <c r="BCL181" s="1028"/>
      <c r="BCM181" s="1028"/>
      <c r="BCN181" s="1028"/>
      <c r="BCO181" s="1028"/>
      <c r="BCP181" s="1028"/>
      <c r="BCQ181" s="1028"/>
      <c r="BCR181" s="1028"/>
      <c r="BCS181" s="1028"/>
      <c r="BCT181" s="1028"/>
      <c r="BCU181" s="1028"/>
      <c r="BCV181" s="1028"/>
      <c r="BCW181" s="1028"/>
      <c r="BCX181" s="1028"/>
      <c r="BCY181" s="1028"/>
      <c r="BCZ181" s="1028"/>
      <c r="BDA181" s="1028"/>
      <c r="BDB181" s="1028"/>
      <c r="BDC181" s="1028"/>
      <c r="BDD181" s="1028"/>
      <c r="BDE181" s="1028"/>
      <c r="BDF181" s="1028"/>
      <c r="BDG181" s="1028"/>
      <c r="BDH181" s="1028"/>
      <c r="BDI181" s="1028"/>
      <c r="BDJ181" s="1028"/>
      <c r="BDK181" s="1028"/>
      <c r="BDL181" s="1028"/>
      <c r="BDM181" s="1028"/>
      <c r="BDN181" s="1028"/>
      <c r="BDO181" s="1028"/>
      <c r="BDP181" s="1028"/>
      <c r="BDQ181" s="1028"/>
      <c r="BDR181" s="1028"/>
      <c r="BDS181" s="1028"/>
      <c r="BDT181" s="1028"/>
      <c r="BDU181" s="1028"/>
      <c r="BDV181" s="1028"/>
      <c r="BDW181" s="1028"/>
      <c r="BDX181" s="1028"/>
      <c r="BDY181" s="1028"/>
      <c r="BDZ181" s="1028"/>
      <c r="BEA181" s="1028"/>
      <c r="BEB181" s="1028"/>
      <c r="BEC181" s="1028"/>
      <c r="BED181" s="1028"/>
      <c r="BEE181" s="1028"/>
      <c r="BEF181" s="1028"/>
      <c r="BEG181" s="1028"/>
      <c r="BEH181" s="1028"/>
      <c r="BEI181" s="1028"/>
      <c r="BEJ181" s="1028"/>
      <c r="BEK181" s="1028"/>
      <c r="BEL181" s="1028"/>
      <c r="BEM181" s="1028"/>
      <c r="BEN181" s="1028"/>
      <c r="BEO181" s="1028"/>
      <c r="BEP181" s="1028"/>
      <c r="BEQ181" s="1028"/>
      <c r="BER181" s="1028"/>
      <c r="BES181" s="1028"/>
      <c r="BET181" s="1028"/>
      <c r="BEU181" s="1028"/>
      <c r="BEV181" s="1028"/>
      <c r="BEW181" s="1028"/>
      <c r="BEX181" s="1028"/>
      <c r="BEY181" s="1028"/>
      <c r="BEZ181" s="1028"/>
      <c r="BFA181" s="1028"/>
      <c r="BFB181" s="1028"/>
      <c r="BFC181" s="1028"/>
      <c r="BFD181" s="1028"/>
      <c r="BFE181" s="1028"/>
      <c r="BFF181" s="1028"/>
      <c r="BFG181" s="1028"/>
      <c r="BFH181" s="1028"/>
      <c r="BFI181" s="1028"/>
      <c r="BFJ181" s="1028"/>
      <c r="BFK181" s="1028"/>
      <c r="BFL181" s="1028"/>
      <c r="BFM181" s="1028"/>
      <c r="BFN181" s="1028"/>
      <c r="BFO181" s="1028"/>
      <c r="BFP181" s="1028"/>
      <c r="BFQ181" s="1028"/>
      <c r="BFR181" s="1028"/>
      <c r="BFS181" s="1028"/>
      <c r="BFT181" s="1028"/>
      <c r="BFU181" s="1028"/>
      <c r="BFV181" s="1028"/>
      <c r="BFW181" s="1028"/>
      <c r="BFX181" s="1028"/>
      <c r="BFY181" s="1028"/>
      <c r="BFZ181" s="1028"/>
      <c r="BGA181" s="1028"/>
      <c r="BGB181" s="1028"/>
      <c r="BGC181" s="1028"/>
      <c r="BGD181" s="1028"/>
      <c r="BGE181" s="1028"/>
      <c r="BGF181" s="1028"/>
      <c r="BGG181" s="1028"/>
      <c r="BGH181" s="1028"/>
      <c r="BGI181" s="1028"/>
      <c r="BGJ181" s="1028"/>
      <c r="BGK181" s="1028"/>
      <c r="BGL181" s="1028"/>
      <c r="BGM181" s="1028"/>
      <c r="BGN181" s="1028"/>
      <c r="BGO181" s="1028"/>
      <c r="BGP181" s="1028"/>
      <c r="BGQ181" s="1028"/>
      <c r="BGR181" s="1028"/>
      <c r="BGS181" s="1028"/>
      <c r="BGT181" s="1028"/>
      <c r="BGU181" s="1028"/>
      <c r="BGV181" s="1028"/>
      <c r="BGW181" s="1028"/>
      <c r="BGX181" s="1028"/>
      <c r="BGY181" s="1028"/>
      <c r="BGZ181" s="1028"/>
      <c r="BHA181" s="1028"/>
      <c r="BHB181" s="1028"/>
      <c r="BHC181" s="1028"/>
      <c r="BHD181" s="1028"/>
      <c r="BHE181" s="1028"/>
      <c r="BHF181" s="1028"/>
      <c r="BHG181" s="1028"/>
      <c r="BHH181" s="1028"/>
      <c r="BHI181" s="1028"/>
      <c r="BHJ181" s="1028"/>
      <c r="BHK181" s="1028"/>
      <c r="BHL181" s="1028"/>
      <c r="BHM181" s="1028"/>
      <c r="BHN181" s="1028"/>
      <c r="BHO181" s="1028"/>
      <c r="BHP181" s="1028"/>
      <c r="BHQ181" s="1028"/>
      <c r="BHR181" s="1028"/>
      <c r="BHS181" s="1028"/>
      <c r="BHT181" s="1028"/>
      <c r="BHU181" s="1028"/>
      <c r="BHV181" s="1028"/>
      <c r="BHW181" s="1028"/>
      <c r="BHX181" s="1028"/>
      <c r="BHY181" s="1028"/>
      <c r="BHZ181" s="1028"/>
      <c r="BIA181" s="1028"/>
      <c r="BIB181" s="1028"/>
      <c r="BIC181" s="1028"/>
      <c r="BID181" s="1028"/>
      <c r="BIE181" s="1028"/>
      <c r="BIF181" s="1028"/>
      <c r="BIG181" s="1028"/>
      <c r="BIH181" s="1028"/>
      <c r="BII181" s="1028"/>
      <c r="BIJ181" s="1028"/>
      <c r="BIK181" s="1028"/>
      <c r="BIL181" s="1028"/>
      <c r="BIM181" s="1028"/>
      <c r="BIN181" s="1028"/>
      <c r="BIO181" s="1028"/>
      <c r="BIP181" s="1028"/>
      <c r="BIQ181" s="1028"/>
      <c r="BIR181" s="1028"/>
      <c r="BIS181" s="1028"/>
      <c r="BIT181" s="1028"/>
      <c r="BIU181" s="1028"/>
      <c r="BIV181" s="1028"/>
      <c r="BIW181" s="1028"/>
      <c r="BIX181" s="1028"/>
      <c r="BIY181" s="1028"/>
      <c r="BIZ181" s="1028"/>
      <c r="BJA181" s="1028"/>
      <c r="BJB181" s="1028"/>
      <c r="BJC181" s="1028"/>
      <c r="BJD181" s="1028"/>
      <c r="BJE181" s="1028"/>
      <c r="BJF181" s="1028"/>
      <c r="BJG181" s="1028"/>
      <c r="BJH181" s="1028"/>
      <c r="BJI181" s="1028"/>
      <c r="BJJ181" s="1028"/>
      <c r="BJK181" s="1028"/>
      <c r="BJL181" s="1028"/>
      <c r="BJM181" s="1028"/>
      <c r="BJN181" s="1028"/>
      <c r="BJO181" s="1028"/>
      <c r="BJP181" s="1028"/>
      <c r="BJQ181" s="1028"/>
      <c r="BJR181" s="1028"/>
      <c r="BJS181" s="1028"/>
      <c r="BJT181" s="1028"/>
      <c r="BJU181" s="1028"/>
      <c r="BJV181" s="1028"/>
      <c r="BJW181" s="1028"/>
      <c r="BJX181" s="1028"/>
      <c r="BJY181" s="1028"/>
      <c r="BJZ181" s="1028"/>
      <c r="BKA181" s="1028"/>
      <c r="BKB181" s="1028"/>
      <c r="BKC181" s="1028"/>
      <c r="BKD181" s="1028"/>
      <c r="BKE181" s="1028"/>
      <c r="BKF181" s="1028"/>
      <c r="BKG181" s="1028"/>
      <c r="BKH181" s="1028"/>
      <c r="BKI181" s="1028"/>
      <c r="BKJ181" s="1028"/>
      <c r="BKK181" s="1028"/>
      <c r="BKL181" s="1028"/>
      <c r="BKM181" s="1028"/>
      <c r="BKN181" s="1028"/>
      <c r="BKO181" s="1028"/>
      <c r="BKP181" s="1028"/>
      <c r="BKQ181" s="1028"/>
      <c r="BKR181" s="1028"/>
      <c r="BKS181" s="1028"/>
      <c r="BKT181" s="1028"/>
      <c r="BKU181" s="1028"/>
      <c r="BKV181" s="1028"/>
      <c r="BKW181" s="1028"/>
      <c r="BKX181" s="1028"/>
      <c r="BKY181" s="1028"/>
      <c r="BKZ181" s="1028"/>
      <c r="BLA181" s="1028"/>
      <c r="BLB181" s="1028"/>
      <c r="BLC181" s="1028"/>
      <c r="BLD181" s="1028"/>
      <c r="BLE181" s="1028"/>
      <c r="BLF181" s="1028"/>
      <c r="BLG181" s="1028"/>
      <c r="BLH181" s="1028"/>
      <c r="BLI181" s="1028"/>
      <c r="BLJ181" s="1028"/>
      <c r="BLK181" s="1028"/>
      <c r="BLL181" s="1028"/>
      <c r="BLM181" s="1028"/>
      <c r="BLN181" s="1028"/>
      <c r="BLO181" s="1028"/>
      <c r="BLP181" s="1028"/>
      <c r="BLQ181" s="1028"/>
      <c r="BLR181" s="1028"/>
      <c r="BLS181" s="1028"/>
      <c r="BLT181" s="1028"/>
      <c r="BLU181" s="1028"/>
      <c r="BLV181" s="1028"/>
      <c r="BLW181" s="1028"/>
      <c r="BLX181" s="1028"/>
      <c r="BLY181" s="1028"/>
      <c r="BLZ181" s="1028"/>
      <c r="BMA181" s="1028"/>
      <c r="BMB181" s="1028"/>
      <c r="BMC181" s="1028"/>
      <c r="BMD181" s="1028"/>
      <c r="BME181" s="1028"/>
      <c r="BMF181" s="1028"/>
      <c r="BMG181" s="1028"/>
      <c r="BMH181" s="1028"/>
      <c r="BMI181" s="1028"/>
      <c r="BMJ181" s="1028"/>
      <c r="BMK181" s="1028"/>
      <c r="BML181" s="1028"/>
      <c r="BMM181" s="1028"/>
      <c r="BMN181" s="1028"/>
      <c r="BMO181" s="1028"/>
      <c r="BMP181" s="1028"/>
      <c r="BMQ181" s="1028"/>
      <c r="BMR181" s="1028"/>
      <c r="BMS181" s="1028"/>
      <c r="BMT181" s="1028"/>
      <c r="BMU181" s="1028"/>
      <c r="BMV181" s="1028"/>
      <c r="BMW181" s="1028"/>
      <c r="BMX181" s="1028"/>
      <c r="BMY181" s="1028"/>
      <c r="BMZ181" s="1028"/>
      <c r="BNA181" s="1028"/>
      <c r="BNB181" s="1028"/>
      <c r="BNC181" s="1028"/>
      <c r="BND181" s="1028"/>
      <c r="BNE181" s="1028"/>
      <c r="BNF181" s="1028"/>
      <c r="BNG181" s="1028"/>
      <c r="BNH181" s="1028"/>
      <c r="BNI181" s="1028"/>
      <c r="BNJ181" s="1028"/>
      <c r="BNK181" s="1028"/>
      <c r="BNL181" s="1028"/>
      <c r="BNM181" s="1028"/>
      <c r="BNN181" s="1028"/>
      <c r="BNO181" s="1028"/>
      <c r="BNP181" s="1028"/>
      <c r="BNQ181" s="1028"/>
      <c r="BNR181" s="1028"/>
      <c r="BNS181" s="1028"/>
      <c r="BNT181" s="1028"/>
      <c r="BNU181" s="1028"/>
      <c r="BNV181" s="1028"/>
      <c r="BNW181" s="1028"/>
      <c r="BNX181" s="1028"/>
      <c r="BNY181" s="1028"/>
      <c r="BNZ181" s="1028"/>
      <c r="BOA181" s="1028"/>
      <c r="BOB181" s="1028"/>
      <c r="BOC181" s="1028"/>
      <c r="BOD181" s="1028"/>
      <c r="BOE181" s="1028"/>
      <c r="BOF181" s="1028"/>
      <c r="BOG181" s="1028"/>
      <c r="BOH181" s="1028"/>
      <c r="BOI181" s="1028"/>
      <c r="BOJ181" s="1028"/>
      <c r="BOK181" s="1028"/>
      <c r="BOL181" s="1028"/>
      <c r="BOM181" s="1028"/>
      <c r="BON181" s="1028"/>
      <c r="BOO181" s="1028"/>
      <c r="BOP181" s="1028"/>
      <c r="BOQ181" s="1028"/>
      <c r="BOR181" s="1028"/>
      <c r="BOS181" s="1028"/>
      <c r="BOT181" s="1028"/>
      <c r="BOU181" s="1028"/>
      <c r="BOV181" s="1028"/>
      <c r="BOW181" s="1028"/>
      <c r="BOX181" s="1028"/>
      <c r="BOY181" s="1028"/>
      <c r="BOZ181" s="1028"/>
      <c r="BPA181" s="1028"/>
      <c r="BPB181" s="1028"/>
      <c r="BPC181" s="1028"/>
      <c r="BPD181" s="1028"/>
      <c r="BPE181" s="1028"/>
      <c r="BPF181" s="1028"/>
      <c r="BPG181" s="1028"/>
      <c r="BPH181" s="1028"/>
      <c r="BPI181" s="1028"/>
      <c r="BPJ181" s="1028"/>
      <c r="BPK181" s="1028"/>
      <c r="BPL181" s="1028"/>
      <c r="BPM181" s="1028"/>
      <c r="BPN181" s="1028"/>
      <c r="BPO181" s="1028"/>
      <c r="BPP181" s="1028"/>
      <c r="BPQ181" s="1028"/>
      <c r="BPR181" s="1028"/>
      <c r="BPS181" s="1028"/>
      <c r="BPT181" s="1028"/>
      <c r="BPU181" s="1028"/>
      <c r="BPV181" s="1028"/>
      <c r="BPW181" s="1028"/>
      <c r="BPX181" s="1028"/>
      <c r="BPY181" s="1028"/>
      <c r="BPZ181" s="1028"/>
      <c r="BQA181" s="1028"/>
      <c r="BQB181" s="1028"/>
      <c r="BQC181" s="1028"/>
      <c r="BQD181" s="1028"/>
      <c r="BQE181" s="1028"/>
      <c r="BQF181" s="1028"/>
      <c r="BQG181" s="1028"/>
      <c r="BQH181" s="1028"/>
      <c r="BQI181" s="1028"/>
      <c r="BQJ181" s="1028"/>
      <c r="BQK181" s="1028"/>
      <c r="BQL181" s="1028"/>
      <c r="BQM181" s="1028"/>
      <c r="BQN181" s="1028"/>
      <c r="BQO181" s="1028"/>
      <c r="BQP181" s="1028"/>
      <c r="BQQ181" s="1028"/>
      <c r="BQR181" s="1028"/>
      <c r="BQS181" s="1028"/>
      <c r="BQT181" s="1028"/>
      <c r="BQU181" s="1028"/>
      <c r="BQV181" s="1028"/>
      <c r="BQW181" s="1028"/>
      <c r="BQX181" s="1028"/>
      <c r="BQY181" s="1028"/>
      <c r="BQZ181" s="1028"/>
      <c r="BRA181" s="1028"/>
      <c r="BRB181" s="1028"/>
      <c r="BRC181" s="1028"/>
      <c r="BRD181" s="1028"/>
      <c r="BRE181" s="1028"/>
      <c r="BRF181" s="1028"/>
      <c r="BRG181" s="1028"/>
      <c r="BRH181" s="1028"/>
      <c r="BRI181" s="1028"/>
      <c r="BRJ181" s="1028"/>
      <c r="BRK181" s="1028"/>
      <c r="BRL181" s="1028"/>
      <c r="BRM181" s="1028"/>
      <c r="BRN181" s="1028"/>
      <c r="BRO181" s="1028"/>
      <c r="BRP181" s="1028"/>
      <c r="BRQ181" s="1028"/>
      <c r="BRR181" s="1028"/>
      <c r="BRS181" s="1028"/>
      <c r="BRT181" s="1028"/>
      <c r="BRU181" s="1028"/>
      <c r="BRV181" s="1028"/>
      <c r="BRW181" s="1028"/>
      <c r="BRX181" s="1028"/>
      <c r="BRY181" s="1028"/>
      <c r="BRZ181" s="1028"/>
      <c r="BSA181" s="1028"/>
      <c r="BSB181" s="1028"/>
      <c r="BSC181" s="1028"/>
      <c r="BSD181" s="1028"/>
      <c r="BSE181" s="1028"/>
      <c r="BSF181" s="1028"/>
      <c r="BSG181" s="1028"/>
      <c r="BSH181" s="1028"/>
      <c r="BSI181" s="1028"/>
      <c r="BSJ181" s="1028"/>
      <c r="BSK181" s="1028"/>
      <c r="BSL181" s="1028"/>
      <c r="BSM181" s="1028"/>
      <c r="BSN181" s="1028"/>
      <c r="BSO181" s="1028"/>
      <c r="BSP181" s="1028"/>
      <c r="BSQ181" s="1028"/>
      <c r="BSR181" s="1028"/>
      <c r="BSS181" s="1028"/>
      <c r="BST181" s="1028"/>
      <c r="BSU181" s="1028"/>
      <c r="BSV181" s="1028"/>
      <c r="BSW181" s="1028"/>
      <c r="BSX181" s="1028"/>
      <c r="BSY181" s="1028"/>
      <c r="BSZ181" s="1028"/>
      <c r="BTA181" s="1028"/>
      <c r="BTB181" s="1028"/>
      <c r="BTC181" s="1028"/>
      <c r="BTD181" s="1028"/>
      <c r="BTE181" s="1028"/>
      <c r="BTF181" s="1028"/>
      <c r="BTG181" s="1028"/>
      <c r="BTH181" s="1028"/>
      <c r="BTI181" s="1028"/>
      <c r="BTJ181" s="1028"/>
      <c r="BTK181" s="1028"/>
      <c r="BTL181" s="1028"/>
      <c r="BTM181" s="1028"/>
      <c r="BTN181" s="1028"/>
      <c r="BTO181" s="1028"/>
      <c r="BTP181" s="1028"/>
      <c r="BTQ181" s="1028"/>
      <c r="BTR181" s="1028"/>
      <c r="BTS181" s="1028"/>
      <c r="BTT181" s="1028"/>
      <c r="BTU181" s="1028"/>
      <c r="BTV181" s="1028"/>
      <c r="BTW181" s="1028"/>
      <c r="BTX181" s="1028"/>
      <c r="BTY181" s="1028"/>
      <c r="BTZ181" s="1028"/>
      <c r="BUA181" s="1028"/>
      <c r="BUB181" s="1028"/>
      <c r="BUC181" s="1028"/>
      <c r="BUD181" s="1028"/>
      <c r="BUE181" s="1028"/>
      <c r="BUF181" s="1028"/>
      <c r="BUG181" s="1028"/>
      <c r="BUH181" s="1028"/>
      <c r="BUI181" s="1028"/>
      <c r="BUJ181" s="1028"/>
      <c r="BUK181" s="1028"/>
      <c r="BUL181" s="1028"/>
      <c r="BUM181" s="1028"/>
      <c r="BUN181" s="1028"/>
      <c r="BUO181" s="1028"/>
      <c r="BUP181" s="1028"/>
      <c r="BUQ181" s="1028"/>
      <c r="BUR181" s="1028"/>
      <c r="BUS181" s="1028"/>
      <c r="BUT181" s="1028"/>
      <c r="BUU181" s="1028"/>
      <c r="BUV181" s="1028"/>
      <c r="BUW181" s="1028"/>
      <c r="BUX181" s="1028"/>
      <c r="BUY181" s="1028"/>
      <c r="BUZ181" s="1028"/>
      <c r="BVA181" s="1028"/>
      <c r="BVB181" s="1028"/>
      <c r="BVC181" s="1028"/>
      <c r="BVD181" s="1028"/>
      <c r="BVE181" s="1028"/>
      <c r="BVF181" s="1028"/>
      <c r="BVG181" s="1028"/>
      <c r="BVH181" s="1028"/>
      <c r="BVI181" s="1028"/>
      <c r="BVJ181" s="1028"/>
      <c r="BVK181" s="1028"/>
      <c r="BVL181" s="1028"/>
      <c r="BVM181" s="1028"/>
      <c r="BVN181" s="1028"/>
      <c r="BVO181" s="1028"/>
      <c r="BVP181" s="1028"/>
      <c r="BVQ181" s="1028"/>
      <c r="BVR181" s="1028"/>
      <c r="BVS181" s="1028"/>
      <c r="BVT181" s="1028"/>
      <c r="BVU181" s="1028"/>
      <c r="BVV181" s="1028"/>
      <c r="BVW181" s="1028"/>
      <c r="BVX181" s="1028"/>
      <c r="BVY181" s="1028"/>
      <c r="BVZ181" s="1028"/>
      <c r="BWA181" s="1028"/>
      <c r="BWB181" s="1028"/>
      <c r="BWC181" s="1028"/>
      <c r="BWD181" s="1028"/>
      <c r="BWE181" s="1028"/>
      <c r="BWF181" s="1028"/>
      <c r="BWG181" s="1028"/>
      <c r="BWH181" s="1028"/>
      <c r="BWI181" s="1028"/>
      <c r="BWJ181" s="1028"/>
      <c r="BWK181" s="1028"/>
      <c r="BWL181" s="1028"/>
      <c r="BWM181" s="1028"/>
      <c r="BWN181" s="1028"/>
      <c r="BWO181" s="1028"/>
      <c r="BWP181" s="1028"/>
      <c r="BWQ181" s="1028"/>
      <c r="BWR181" s="1028"/>
      <c r="BWS181" s="1028"/>
      <c r="BWT181" s="1028"/>
      <c r="BWU181" s="1028"/>
      <c r="BWV181" s="1028"/>
      <c r="BWW181" s="1028"/>
      <c r="BWX181" s="1028"/>
      <c r="BWY181" s="1028"/>
      <c r="BWZ181" s="1028"/>
      <c r="BXA181" s="1028"/>
      <c r="BXB181" s="1028"/>
      <c r="BXC181" s="1028"/>
      <c r="BXD181" s="1028"/>
      <c r="BXE181" s="1028"/>
      <c r="BXF181" s="1028"/>
      <c r="BXG181" s="1028"/>
      <c r="BXH181" s="1028"/>
      <c r="BXI181" s="1028"/>
      <c r="BXJ181" s="1028"/>
      <c r="BXK181" s="1028"/>
      <c r="BXL181" s="1028"/>
      <c r="BXM181" s="1028"/>
      <c r="BXN181" s="1028"/>
      <c r="BXO181" s="1028"/>
      <c r="BXP181" s="1028"/>
      <c r="BXQ181" s="1028"/>
      <c r="BXR181" s="1028"/>
      <c r="BXS181" s="1028"/>
      <c r="BXT181" s="1028"/>
      <c r="BXU181" s="1028"/>
      <c r="BXV181" s="1028"/>
      <c r="BXW181" s="1028"/>
      <c r="BXX181" s="1028"/>
      <c r="BXY181" s="1028"/>
      <c r="BXZ181" s="1028"/>
      <c r="BYA181" s="1028"/>
      <c r="BYB181" s="1028"/>
      <c r="BYC181" s="1028"/>
      <c r="BYD181" s="1028"/>
      <c r="BYE181" s="1028"/>
      <c r="BYF181" s="1028"/>
      <c r="BYG181" s="1028"/>
      <c r="BYH181" s="1028"/>
      <c r="BYI181" s="1028"/>
      <c r="BYJ181" s="1028"/>
      <c r="BYK181" s="1028"/>
      <c r="BYL181" s="1028"/>
      <c r="BYM181" s="1028"/>
      <c r="BYN181" s="1028"/>
      <c r="BYO181" s="1028"/>
      <c r="BYP181" s="1028"/>
      <c r="BYQ181" s="1028"/>
      <c r="BYR181" s="1028"/>
      <c r="BYS181" s="1028"/>
      <c r="BYT181" s="1028"/>
      <c r="BYU181" s="1028"/>
      <c r="BYV181" s="1028"/>
      <c r="BYW181" s="1028"/>
      <c r="BYX181" s="1028"/>
      <c r="BYY181" s="1028"/>
      <c r="BYZ181" s="1028"/>
      <c r="BZA181" s="1028"/>
      <c r="BZB181" s="1028"/>
      <c r="BZC181" s="1028"/>
      <c r="BZD181" s="1028"/>
      <c r="BZE181" s="1028"/>
      <c r="BZF181" s="1028"/>
      <c r="BZG181" s="1028"/>
      <c r="BZH181" s="1028"/>
      <c r="BZI181" s="1028"/>
      <c r="BZJ181" s="1028"/>
      <c r="BZK181" s="1028"/>
      <c r="BZL181" s="1028"/>
      <c r="BZM181" s="1028"/>
      <c r="BZN181" s="1028"/>
      <c r="BZO181" s="1028"/>
      <c r="BZP181" s="1028"/>
      <c r="BZQ181" s="1028"/>
      <c r="BZR181" s="1028"/>
      <c r="BZS181" s="1028"/>
      <c r="BZT181" s="1028"/>
      <c r="BZU181" s="1028"/>
      <c r="BZV181" s="1028"/>
      <c r="BZW181" s="1028"/>
      <c r="BZX181" s="1028"/>
      <c r="BZY181" s="1028"/>
      <c r="BZZ181" s="1028"/>
      <c r="CAA181" s="1028"/>
      <c r="CAB181" s="1028"/>
      <c r="CAC181" s="1028"/>
      <c r="CAD181" s="1028"/>
      <c r="CAE181" s="1028"/>
      <c r="CAF181" s="1028"/>
      <c r="CAG181" s="1028"/>
      <c r="CAH181" s="1028"/>
      <c r="CAI181" s="1028"/>
      <c r="CAJ181" s="1028"/>
      <c r="CAK181" s="1028"/>
      <c r="CAL181" s="1028"/>
      <c r="CAM181" s="1028"/>
      <c r="CAN181" s="1028"/>
      <c r="CAO181" s="1028"/>
      <c r="CAP181" s="1028"/>
      <c r="CAQ181" s="1028"/>
      <c r="CAR181" s="1028"/>
      <c r="CAS181" s="1028"/>
      <c r="CAT181" s="1028"/>
      <c r="CAU181" s="1028"/>
      <c r="CAV181" s="1028"/>
      <c r="CAW181" s="1028"/>
      <c r="CAX181" s="1028"/>
      <c r="CAY181" s="1028"/>
      <c r="CAZ181" s="1028"/>
      <c r="CBA181" s="1028"/>
      <c r="CBB181" s="1028"/>
      <c r="CBC181" s="1028"/>
      <c r="CBD181" s="1028"/>
      <c r="CBE181" s="1028"/>
      <c r="CBF181" s="1028"/>
      <c r="CBG181" s="1028"/>
      <c r="CBH181" s="1028"/>
      <c r="CBI181" s="1028"/>
      <c r="CBJ181" s="1028"/>
      <c r="CBK181" s="1028"/>
      <c r="CBL181" s="1028"/>
      <c r="CBM181" s="1028"/>
      <c r="CBN181" s="1028"/>
      <c r="CBO181" s="1028"/>
      <c r="CBP181" s="1028"/>
      <c r="CBQ181" s="1028"/>
      <c r="CBR181" s="1028"/>
      <c r="CBS181" s="1028"/>
      <c r="CBT181" s="1028"/>
      <c r="CBU181" s="1028"/>
      <c r="CBV181" s="1028"/>
      <c r="CBW181" s="1028"/>
      <c r="CBX181" s="1028"/>
      <c r="CBY181" s="1028"/>
      <c r="CBZ181" s="1028"/>
      <c r="CCA181" s="1028"/>
      <c r="CCB181" s="1028"/>
      <c r="CCC181" s="1028"/>
      <c r="CCD181" s="1028"/>
      <c r="CCE181" s="1028"/>
      <c r="CCF181" s="1028"/>
      <c r="CCG181" s="1028"/>
      <c r="CCH181" s="1028"/>
      <c r="CCI181" s="1028"/>
      <c r="CCJ181" s="1028"/>
      <c r="CCK181" s="1028"/>
      <c r="CCL181" s="1028"/>
      <c r="CCM181" s="1028"/>
      <c r="CCN181" s="1028"/>
      <c r="CCO181" s="1028"/>
      <c r="CCP181" s="1028"/>
      <c r="CCQ181" s="1028"/>
      <c r="CCR181" s="1028"/>
      <c r="CCS181" s="1028"/>
      <c r="CCT181" s="1028"/>
      <c r="CCU181" s="1028"/>
      <c r="CCV181" s="1028"/>
      <c r="CCW181" s="1028"/>
      <c r="CCX181" s="1028"/>
      <c r="CCY181" s="1028"/>
      <c r="CCZ181" s="1028"/>
      <c r="CDA181" s="1028"/>
      <c r="CDB181" s="1028"/>
      <c r="CDC181" s="1028"/>
      <c r="CDD181" s="1028"/>
      <c r="CDE181" s="1028"/>
      <c r="CDF181" s="1028"/>
      <c r="CDG181" s="1028"/>
      <c r="CDH181" s="1028"/>
      <c r="CDI181" s="1028"/>
      <c r="CDJ181" s="1028"/>
      <c r="CDK181" s="1028"/>
      <c r="CDL181" s="1028"/>
      <c r="CDM181" s="1028"/>
      <c r="CDN181" s="1028"/>
      <c r="CDO181" s="1028"/>
      <c r="CDP181" s="1028"/>
      <c r="CDQ181" s="1028"/>
      <c r="CDR181" s="1028"/>
      <c r="CDS181" s="1028"/>
      <c r="CDT181" s="1028"/>
      <c r="CDU181" s="1028"/>
      <c r="CDV181" s="1028"/>
      <c r="CDW181" s="1028"/>
      <c r="CDX181" s="1028"/>
      <c r="CDY181" s="1028"/>
      <c r="CDZ181" s="1028"/>
      <c r="CEA181" s="1028"/>
      <c r="CEB181" s="1028"/>
      <c r="CEC181" s="1028"/>
      <c r="CED181" s="1028"/>
      <c r="CEE181" s="1028"/>
      <c r="CEF181" s="1028"/>
      <c r="CEG181" s="1028"/>
      <c r="CEH181" s="1028"/>
      <c r="CEI181" s="1028"/>
      <c r="CEJ181" s="1028"/>
      <c r="CEK181" s="1028"/>
      <c r="CEL181" s="1028"/>
      <c r="CEM181" s="1028"/>
      <c r="CEN181" s="1028"/>
      <c r="CEO181" s="1028"/>
      <c r="CEP181" s="1028"/>
      <c r="CEQ181" s="1028"/>
      <c r="CER181" s="1028"/>
      <c r="CES181" s="1028"/>
      <c r="CET181" s="1028"/>
      <c r="CEU181" s="1028"/>
      <c r="CEV181" s="1028"/>
      <c r="CEW181" s="1028"/>
      <c r="CEX181" s="1028"/>
      <c r="CEY181" s="1028"/>
      <c r="CEZ181" s="1028"/>
      <c r="CFA181" s="1028"/>
      <c r="CFB181" s="1028"/>
      <c r="CFC181" s="1028"/>
      <c r="CFD181" s="1028"/>
      <c r="CFE181" s="1028"/>
      <c r="CFF181" s="1028"/>
      <c r="CFG181" s="1028"/>
      <c r="CFH181" s="1028"/>
      <c r="CFI181" s="1028"/>
      <c r="CFJ181" s="1028"/>
      <c r="CFK181" s="1028"/>
      <c r="CFL181" s="1028"/>
      <c r="CFM181" s="1028"/>
      <c r="CFN181" s="1028"/>
      <c r="CFO181" s="1028"/>
      <c r="CFP181" s="1028"/>
      <c r="CFQ181" s="1028"/>
      <c r="CFR181" s="1028"/>
      <c r="CFS181" s="1028"/>
      <c r="CFT181" s="1028"/>
      <c r="CFU181" s="1028"/>
      <c r="CFV181" s="1028"/>
      <c r="CFW181" s="1028"/>
      <c r="CFX181" s="1028"/>
      <c r="CFY181" s="1028"/>
      <c r="CFZ181" s="1028"/>
      <c r="CGA181" s="1028"/>
      <c r="CGB181" s="1028"/>
      <c r="CGC181" s="1028"/>
      <c r="CGD181" s="1028"/>
      <c r="CGE181" s="1028"/>
      <c r="CGF181" s="1028"/>
      <c r="CGG181" s="1028"/>
      <c r="CGH181" s="1028"/>
      <c r="CGI181" s="1028"/>
      <c r="CGJ181" s="1028"/>
      <c r="CGK181" s="1028"/>
      <c r="CGL181" s="1028"/>
      <c r="CGM181" s="1028"/>
      <c r="CGN181" s="1028"/>
      <c r="CGO181" s="1028"/>
      <c r="CGP181" s="1028"/>
      <c r="CGQ181" s="1028"/>
      <c r="CGR181" s="1028"/>
      <c r="CGS181" s="1028"/>
      <c r="CGT181" s="1028"/>
      <c r="CGU181" s="1028"/>
      <c r="CGV181" s="1028"/>
      <c r="CGW181" s="1028"/>
      <c r="CGX181" s="1028"/>
      <c r="CGY181" s="1028"/>
      <c r="CGZ181" s="1028"/>
      <c r="CHA181" s="1028"/>
      <c r="CHB181" s="1028"/>
      <c r="CHC181" s="1028"/>
      <c r="CHD181" s="1028"/>
      <c r="CHE181" s="1028"/>
      <c r="CHF181" s="1028"/>
      <c r="CHG181" s="1028"/>
      <c r="CHH181" s="1028"/>
      <c r="CHI181" s="1028"/>
      <c r="CHJ181" s="1028"/>
      <c r="CHK181" s="1028"/>
      <c r="CHL181" s="1028"/>
      <c r="CHM181" s="1028"/>
      <c r="CHN181" s="1028"/>
      <c r="CHO181" s="1028"/>
      <c r="CHP181" s="1028"/>
      <c r="CHQ181" s="1028"/>
      <c r="CHR181" s="1028"/>
      <c r="CHS181" s="1028"/>
      <c r="CHT181" s="1028"/>
      <c r="CHU181" s="1028"/>
      <c r="CHV181" s="1028"/>
      <c r="CHW181" s="1028"/>
      <c r="CHX181" s="1028"/>
      <c r="CHY181" s="1028"/>
      <c r="CHZ181" s="1028"/>
      <c r="CIA181" s="1028"/>
      <c r="CIB181" s="1028"/>
      <c r="CIC181" s="1028"/>
      <c r="CID181" s="1028"/>
      <c r="CIE181" s="1028"/>
      <c r="CIF181" s="1028"/>
      <c r="CIG181" s="1028"/>
      <c r="CIH181" s="1028"/>
      <c r="CII181" s="1028"/>
      <c r="CIJ181" s="1028"/>
      <c r="CIK181" s="1028"/>
      <c r="CIL181" s="1028"/>
      <c r="CIM181" s="1028"/>
      <c r="CIN181" s="1028"/>
      <c r="CIO181" s="1028"/>
      <c r="CIP181" s="1028"/>
      <c r="CIQ181" s="1028"/>
      <c r="CIR181" s="1028"/>
      <c r="CIS181" s="1028"/>
      <c r="CIT181" s="1028"/>
      <c r="CIU181" s="1028"/>
      <c r="CIV181" s="1028"/>
      <c r="CIW181" s="1028"/>
      <c r="CIX181" s="1028"/>
      <c r="CIY181" s="1028"/>
      <c r="CIZ181" s="1028"/>
      <c r="CJA181" s="1028"/>
      <c r="CJB181" s="1028"/>
      <c r="CJC181" s="1028"/>
      <c r="CJD181" s="1028"/>
      <c r="CJE181" s="1028"/>
      <c r="CJF181" s="1028"/>
      <c r="CJG181" s="1028"/>
      <c r="CJH181" s="1028"/>
      <c r="CJI181" s="1028"/>
      <c r="CJJ181" s="1028"/>
      <c r="CJK181" s="1028"/>
      <c r="CJL181" s="1028"/>
      <c r="CJM181" s="1028"/>
      <c r="CJN181" s="1028"/>
      <c r="CJO181" s="1028"/>
      <c r="CJP181" s="1028"/>
      <c r="CJQ181" s="1028"/>
      <c r="CJR181" s="1028"/>
      <c r="CJS181" s="1028"/>
      <c r="CJT181" s="1028"/>
      <c r="CJU181" s="1028"/>
      <c r="CJV181" s="1028"/>
      <c r="CJW181" s="1028"/>
      <c r="CJX181" s="1028"/>
      <c r="CJY181" s="1028"/>
      <c r="CJZ181" s="1028"/>
      <c r="CKA181" s="1028"/>
      <c r="CKB181" s="1028"/>
      <c r="CKC181" s="1028"/>
      <c r="CKD181" s="1028"/>
      <c r="CKE181" s="1028"/>
      <c r="CKF181" s="1028"/>
      <c r="CKG181" s="1028"/>
      <c r="CKH181" s="1028"/>
      <c r="CKI181" s="1028"/>
      <c r="CKJ181" s="1028"/>
      <c r="CKK181" s="1028"/>
      <c r="CKL181" s="1028"/>
      <c r="CKM181" s="1028"/>
      <c r="CKN181" s="1028"/>
      <c r="CKO181" s="1028"/>
      <c r="CKP181" s="1028"/>
      <c r="CKQ181" s="1028"/>
      <c r="CKR181" s="1028"/>
      <c r="CKS181" s="1028"/>
      <c r="CKT181" s="1028"/>
      <c r="CKU181" s="1028"/>
      <c r="CKV181" s="1028"/>
      <c r="CKW181" s="1028"/>
      <c r="CKX181" s="1028"/>
      <c r="CKY181" s="1028"/>
      <c r="CKZ181" s="1028"/>
      <c r="CLA181" s="1028"/>
      <c r="CLB181" s="1028"/>
      <c r="CLC181" s="1028"/>
      <c r="CLD181" s="1028"/>
      <c r="CLE181" s="1028"/>
      <c r="CLF181" s="1028"/>
      <c r="CLG181" s="1028"/>
      <c r="CLH181" s="1028"/>
      <c r="CLI181" s="1028"/>
      <c r="CLJ181" s="1028"/>
      <c r="CLK181" s="1028"/>
      <c r="CLL181" s="1028"/>
      <c r="CLM181" s="1028"/>
      <c r="CLN181" s="1028"/>
      <c r="CLO181" s="1028"/>
      <c r="CLP181" s="1028"/>
      <c r="CLQ181" s="1028"/>
      <c r="CLR181" s="1028"/>
      <c r="CLS181" s="1028"/>
      <c r="CLT181" s="1028"/>
      <c r="CLU181" s="1028"/>
      <c r="CLV181" s="1028"/>
      <c r="CLW181" s="1028"/>
      <c r="CLX181" s="1028"/>
      <c r="CLY181" s="1028"/>
      <c r="CLZ181" s="1028"/>
      <c r="CMA181" s="1028"/>
      <c r="CMB181" s="1028"/>
      <c r="CMC181" s="1028"/>
      <c r="CMD181" s="1028"/>
      <c r="CME181" s="1028"/>
      <c r="CMF181" s="1028"/>
      <c r="CMG181" s="1028"/>
      <c r="CMH181" s="1028"/>
      <c r="CMI181" s="1028"/>
      <c r="CMJ181" s="1028"/>
      <c r="CMK181" s="1028"/>
      <c r="CML181" s="1028"/>
      <c r="CMM181" s="1028"/>
      <c r="CMN181" s="1028"/>
      <c r="CMO181" s="1028"/>
      <c r="CMP181" s="1028"/>
      <c r="CMQ181" s="1028"/>
      <c r="CMR181" s="1028"/>
      <c r="CMS181" s="1028"/>
      <c r="CMT181" s="1028"/>
      <c r="CMU181" s="1028"/>
      <c r="CMV181" s="1028"/>
      <c r="CMW181" s="1028"/>
      <c r="CMX181" s="1028"/>
      <c r="CMY181" s="1028"/>
      <c r="CMZ181" s="1028"/>
      <c r="CNA181" s="1028"/>
      <c r="CNB181" s="1028"/>
      <c r="CNC181" s="1028"/>
      <c r="CND181" s="1028"/>
      <c r="CNE181" s="1028"/>
      <c r="CNF181" s="1028"/>
      <c r="CNG181" s="1028"/>
      <c r="CNH181" s="1028"/>
      <c r="CNI181" s="1028"/>
      <c r="CNJ181" s="1028"/>
      <c r="CNK181" s="1028"/>
      <c r="CNL181" s="1028"/>
      <c r="CNM181" s="1028"/>
      <c r="CNN181" s="1028"/>
      <c r="CNO181" s="1028"/>
      <c r="CNP181" s="1028"/>
      <c r="CNQ181" s="1028"/>
      <c r="CNR181" s="1028"/>
      <c r="CNS181" s="1028"/>
      <c r="CNT181" s="1028"/>
      <c r="CNU181" s="1028"/>
      <c r="CNV181" s="1028"/>
      <c r="CNW181" s="1028"/>
      <c r="CNX181" s="1028"/>
      <c r="CNY181" s="1028"/>
      <c r="CNZ181" s="1028"/>
      <c r="COA181" s="1028"/>
      <c r="COB181" s="1028"/>
      <c r="COC181" s="1028"/>
      <c r="COD181" s="1028"/>
      <c r="COE181" s="1028"/>
      <c r="COF181" s="1028"/>
      <c r="COG181" s="1028"/>
      <c r="COH181" s="1028"/>
      <c r="COI181" s="1028"/>
      <c r="COJ181" s="1028"/>
      <c r="COK181" s="1028"/>
      <c r="COL181" s="1028"/>
      <c r="COM181" s="1028"/>
      <c r="CON181" s="1028"/>
      <c r="COO181" s="1028"/>
      <c r="COP181" s="1028"/>
      <c r="COQ181" s="1028"/>
      <c r="COR181" s="1028"/>
      <c r="COS181" s="1028"/>
      <c r="COT181" s="1028"/>
      <c r="COU181" s="1028"/>
      <c r="COV181" s="1028"/>
      <c r="COW181" s="1028"/>
      <c r="COX181" s="1028"/>
      <c r="COY181" s="1028"/>
      <c r="COZ181" s="1028"/>
      <c r="CPA181" s="1028"/>
      <c r="CPB181" s="1028"/>
      <c r="CPC181" s="1028"/>
      <c r="CPD181" s="1028"/>
      <c r="CPE181" s="1028"/>
      <c r="CPF181" s="1028"/>
      <c r="CPG181" s="1028"/>
      <c r="CPH181" s="1028"/>
      <c r="CPI181" s="1028"/>
      <c r="CPJ181" s="1028"/>
      <c r="CPK181" s="1028"/>
      <c r="CPL181" s="1028"/>
      <c r="CPM181" s="1028"/>
      <c r="CPN181" s="1028"/>
      <c r="CPO181" s="1028"/>
      <c r="CPP181" s="1028"/>
      <c r="CPQ181" s="1028"/>
      <c r="CPR181" s="1028"/>
      <c r="CPS181" s="1028"/>
      <c r="CPT181" s="1028"/>
      <c r="CPU181" s="1028"/>
      <c r="CPV181" s="1028"/>
      <c r="CPW181" s="1028"/>
      <c r="CPX181" s="1028"/>
      <c r="CPY181" s="1028"/>
      <c r="CPZ181" s="1028"/>
      <c r="CQA181" s="1028"/>
      <c r="CQB181" s="1028"/>
      <c r="CQC181" s="1028"/>
      <c r="CQD181" s="1028"/>
      <c r="CQE181" s="1028"/>
      <c r="CQF181" s="1028"/>
      <c r="CQG181" s="1028"/>
      <c r="CQH181" s="1028"/>
      <c r="CQI181" s="1028"/>
      <c r="CQJ181" s="1028"/>
      <c r="CQK181" s="1028"/>
      <c r="CQL181" s="1028"/>
      <c r="CQM181" s="1028"/>
      <c r="CQN181" s="1028"/>
      <c r="CQO181" s="1028"/>
      <c r="CQP181" s="1028"/>
      <c r="CQQ181" s="1028"/>
      <c r="CQR181" s="1028"/>
      <c r="CQS181" s="1028"/>
      <c r="CQT181" s="1028"/>
      <c r="CQU181" s="1028"/>
      <c r="CQV181" s="1028"/>
      <c r="CQW181" s="1028"/>
      <c r="CQX181" s="1028"/>
      <c r="CQY181" s="1028"/>
      <c r="CQZ181" s="1028"/>
      <c r="CRA181" s="1028"/>
      <c r="CRB181" s="1028"/>
      <c r="CRC181" s="1028"/>
      <c r="CRD181" s="1028"/>
      <c r="CRE181" s="1028"/>
      <c r="CRF181" s="1028"/>
      <c r="CRG181" s="1028"/>
      <c r="CRH181" s="1028"/>
      <c r="CRI181" s="1028"/>
      <c r="CRJ181" s="1028"/>
      <c r="CRK181" s="1028"/>
      <c r="CRL181" s="1028"/>
      <c r="CRM181" s="1028"/>
      <c r="CRN181" s="1028"/>
      <c r="CRO181" s="1028"/>
      <c r="CRP181" s="1028"/>
      <c r="CRQ181" s="1028"/>
      <c r="CRR181" s="1028"/>
      <c r="CRS181" s="1028"/>
      <c r="CRT181" s="1028"/>
      <c r="CRU181" s="1028"/>
      <c r="CRV181" s="1028"/>
      <c r="CRW181" s="1028"/>
      <c r="CRX181" s="1028"/>
      <c r="CRY181" s="1028"/>
      <c r="CRZ181" s="1028"/>
      <c r="CSA181" s="1028"/>
      <c r="CSB181" s="1028"/>
      <c r="CSC181" s="1028"/>
      <c r="CSD181" s="1028"/>
      <c r="CSE181" s="1028"/>
      <c r="CSF181" s="1028"/>
      <c r="CSG181" s="1028"/>
      <c r="CSH181" s="1028"/>
      <c r="CSI181" s="1028"/>
      <c r="CSJ181" s="1028"/>
      <c r="CSK181" s="1028"/>
      <c r="CSL181" s="1028"/>
      <c r="CSM181" s="1028"/>
      <c r="CSN181" s="1028"/>
      <c r="CSO181" s="1028"/>
      <c r="CSP181" s="1028"/>
      <c r="CSQ181" s="1028"/>
      <c r="CSR181" s="1028"/>
      <c r="CSS181" s="1028"/>
      <c r="CST181" s="1028"/>
      <c r="CSU181" s="1028"/>
      <c r="CSV181" s="1028"/>
      <c r="CSW181" s="1028"/>
      <c r="CSX181" s="1028"/>
      <c r="CSY181" s="1028"/>
      <c r="CSZ181" s="1028"/>
      <c r="CTA181" s="1028"/>
      <c r="CTB181" s="1028"/>
      <c r="CTC181" s="1028"/>
      <c r="CTD181" s="1028"/>
      <c r="CTE181" s="1028"/>
    </row>
    <row r="182" spans="1:2553" s="1029" customFormat="1" ht="12.75" customHeight="1" x14ac:dyDescent="0.2">
      <c r="A182" s="1362"/>
      <c r="B182" s="1225" t="s">
        <v>3215</v>
      </c>
      <c r="C182" s="1226"/>
      <c r="D182" s="1226" t="s">
        <v>2076</v>
      </c>
      <c r="E182" s="1227" t="s">
        <v>1760</v>
      </c>
      <c r="F182" s="1226" t="s">
        <v>3213</v>
      </c>
      <c r="G182" s="1226">
        <v>19.789708000000001</v>
      </c>
      <c r="H182" s="1226">
        <v>104.351674</v>
      </c>
      <c r="I182" s="1226" t="s">
        <v>2938</v>
      </c>
      <c r="J182" s="1226"/>
      <c r="K182" s="1226" t="s">
        <v>11</v>
      </c>
      <c r="L182" s="1226" t="s">
        <v>10</v>
      </c>
      <c r="M182" s="1226">
        <v>2025</v>
      </c>
      <c r="N182" s="1123">
        <v>14</v>
      </c>
      <c r="O182" s="1226"/>
      <c r="P182" s="1226" t="s">
        <v>0</v>
      </c>
      <c r="Q182" s="1228"/>
      <c r="R182" s="1228"/>
      <c r="S182" s="1229"/>
      <c r="T182" s="1226"/>
      <c r="U182" s="1226"/>
      <c r="V182" s="1226"/>
      <c r="W182" s="1230"/>
      <c r="X182" s="1226"/>
      <c r="Y182" s="1226"/>
      <c r="Z182" s="1226"/>
      <c r="AA182" s="1226"/>
      <c r="AB182" s="1226"/>
      <c r="AC182" s="1226"/>
      <c r="AD182" s="1226"/>
      <c r="AE182" s="1226"/>
      <c r="AF182" s="1226"/>
      <c r="AG182" s="1226"/>
      <c r="AH182" s="1226"/>
      <c r="AI182" s="1232"/>
      <c r="AJ182" s="1028"/>
      <c r="AK182" s="1028"/>
      <c r="AL182" s="1028"/>
      <c r="AM182" s="1028"/>
      <c r="AN182" s="1028"/>
      <c r="AO182" s="1028"/>
      <c r="AP182" s="1028"/>
      <c r="AQ182" s="1028"/>
      <c r="AR182" s="1028"/>
      <c r="AS182" s="1028"/>
      <c r="AT182" s="1028"/>
      <c r="AU182" s="1028"/>
      <c r="AV182" s="1028"/>
      <c r="AW182" s="1028"/>
      <c r="AX182" s="1028"/>
      <c r="AY182" s="1028"/>
      <c r="AZ182" s="1028"/>
      <c r="BA182" s="1028"/>
      <c r="BB182" s="1028"/>
      <c r="BC182" s="1028"/>
      <c r="BD182" s="1028"/>
      <c r="BE182" s="1028"/>
      <c r="BF182" s="1028"/>
      <c r="BG182" s="1028"/>
      <c r="BH182" s="1028"/>
      <c r="BI182" s="1028"/>
      <c r="BJ182" s="1028"/>
      <c r="BK182" s="1028"/>
      <c r="BL182" s="1028"/>
      <c r="BM182" s="1028"/>
      <c r="BN182" s="1028"/>
      <c r="BO182" s="1028"/>
      <c r="BP182" s="1028"/>
      <c r="BQ182" s="1028"/>
      <c r="BR182" s="1028"/>
      <c r="BS182" s="1028"/>
      <c r="BT182" s="1028"/>
      <c r="BU182" s="1028"/>
      <c r="BV182" s="1028"/>
      <c r="BW182" s="1028"/>
      <c r="BX182" s="1028"/>
      <c r="BY182" s="1028"/>
      <c r="BZ182" s="1028"/>
      <c r="CA182" s="1028"/>
      <c r="CB182" s="1028"/>
      <c r="CC182" s="1028"/>
      <c r="CD182" s="1028"/>
      <c r="CE182" s="1028"/>
      <c r="CF182" s="1028"/>
      <c r="CG182" s="1028"/>
      <c r="CH182" s="1028"/>
      <c r="CI182" s="1028"/>
      <c r="CJ182" s="1028"/>
      <c r="CK182" s="1028"/>
      <c r="CL182" s="1028"/>
      <c r="CM182" s="1028"/>
      <c r="CN182" s="1028"/>
      <c r="CO182" s="1028"/>
      <c r="CP182" s="1028"/>
      <c r="CQ182" s="1028"/>
      <c r="CR182" s="1028"/>
      <c r="CS182" s="1028"/>
      <c r="CT182" s="1028"/>
      <c r="CU182" s="1028"/>
      <c r="CV182" s="1028"/>
      <c r="CW182" s="1028"/>
      <c r="CX182" s="1028"/>
      <c r="CY182" s="1028"/>
      <c r="CZ182" s="1028"/>
      <c r="DA182" s="1028"/>
      <c r="DB182" s="1028"/>
      <c r="DC182" s="1028"/>
      <c r="DD182" s="1028"/>
      <c r="DE182" s="1028"/>
      <c r="DF182" s="1028"/>
      <c r="DG182" s="1028"/>
      <c r="DH182" s="1028"/>
      <c r="DI182" s="1028"/>
      <c r="DJ182" s="1028"/>
      <c r="DK182" s="1028"/>
      <c r="DL182" s="1028"/>
      <c r="DM182" s="1028"/>
      <c r="DN182" s="1028"/>
      <c r="DO182" s="1028"/>
      <c r="DP182" s="1028"/>
      <c r="DQ182" s="1028"/>
      <c r="DR182" s="1028"/>
      <c r="DS182" s="1028"/>
      <c r="DT182" s="1028"/>
      <c r="DU182" s="1028"/>
      <c r="DV182" s="1028"/>
      <c r="DW182" s="1028"/>
      <c r="DX182" s="1028"/>
      <c r="DY182" s="1028"/>
      <c r="DZ182" s="1028"/>
      <c r="EA182" s="1028"/>
      <c r="EB182" s="1028"/>
      <c r="EC182" s="1028"/>
      <c r="ED182" s="1028"/>
      <c r="EE182" s="1028"/>
      <c r="EF182" s="1028"/>
      <c r="EG182" s="1028"/>
      <c r="EH182" s="1028"/>
      <c r="EI182" s="1028"/>
      <c r="EJ182" s="1028"/>
      <c r="EK182" s="1028"/>
      <c r="EL182" s="1028"/>
      <c r="EM182" s="1028"/>
      <c r="EN182" s="1028"/>
      <c r="EO182" s="1028"/>
      <c r="EP182" s="1028"/>
      <c r="EQ182" s="1028"/>
      <c r="ER182" s="1028"/>
      <c r="ES182" s="1028"/>
      <c r="ET182" s="1028"/>
      <c r="EU182" s="1028"/>
      <c r="EV182" s="1028"/>
      <c r="EW182" s="1028"/>
      <c r="EX182" s="1028"/>
      <c r="EY182" s="1028"/>
      <c r="EZ182" s="1028"/>
      <c r="FA182" s="1028"/>
      <c r="FB182" s="1028"/>
      <c r="FC182" s="1028"/>
      <c r="FD182" s="1028"/>
      <c r="FE182" s="1028"/>
      <c r="FF182" s="1028"/>
      <c r="FG182" s="1028"/>
      <c r="FH182" s="1028"/>
      <c r="FI182" s="1028"/>
      <c r="FJ182" s="1028"/>
      <c r="FK182" s="1028"/>
      <c r="FL182" s="1028"/>
      <c r="FM182" s="1028"/>
      <c r="FN182" s="1028"/>
      <c r="FO182" s="1028"/>
      <c r="FP182" s="1028"/>
      <c r="FQ182" s="1028"/>
      <c r="FR182" s="1028"/>
      <c r="FS182" s="1028"/>
      <c r="FT182" s="1028"/>
      <c r="FU182" s="1028"/>
      <c r="FV182" s="1028"/>
      <c r="FW182" s="1028"/>
      <c r="FX182" s="1028"/>
      <c r="FY182" s="1028"/>
      <c r="FZ182" s="1028"/>
      <c r="GA182" s="1028"/>
      <c r="GB182" s="1028"/>
      <c r="GC182" s="1028"/>
      <c r="GD182" s="1028"/>
      <c r="GE182" s="1028"/>
      <c r="GF182" s="1028"/>
      <c r="GG182" s="1028"/>
      <c r="GH182" s="1028"/>
      <c r="GI182" s="1028"/>
      <c r="GJ182" s="1028"/>
      <c r="GK182" s="1028"/>
      <c r="GL182" s="1028"/>
      <c r="GM182" s="1028"/>
      <c r="GN182" s="1028"/>
      <c r="GO182" s="1028"/>
      <c r="GP182" s="1028"/>
      <c r="GQ182" s="1028"/>
      <c r="GR182" s="1028"/>
      <c r="GS182" s="1028"/>
      <c r="GT182" s="1028"/>
      <c r="GU182" s="1028"/>
      <c r="GV182" s="1028"/>
      <c r="GW182" s="1028"/>
      <c r="GX182" s="1028"/>
      <c r="GY182" s="1028"/>
      <c r="GZ182" s="1028"/>
      <c r="HA182" s="1028"/>
      <c r="HB182" s="1028"/>
      <c r="HC182" s="1028"/>
      <c r="HD182" s="1028"/>
      <c r="HE182" s="1028"/>
      <c r="HF182" s="1028"/>
      <c r="HG182" s="1028"/>
      <c r="HH182" s="1028"/>
      <c r="HI182" s="1028"/>
      <c r="HJ182" s="1028"/>
      <c r="HK182" s="1028"/>
      <c r="HL182" s="1028"/>
      <c r="HM182" s="1028"/>
      <c r="HN182" s="1028"/>
      <c r="HO182" s="1028"/>
      <c r="HP182" s="1028"/>
      <c r="HQ182" s="1028"/>
      <c r="HR182" s="1028"/>
      <c r="HS182" s="1028"/>
      <c r="HT182" s="1028"/>
      <c r="HU182" s="1028"/>
      <c r="HV182" s="1028"/>
      <c r="HW182" s="1028"/>
      <c r="HX182" s="1028"/>
      <c r="HY182" s="1028"/>
      <c r="HZ182" s="1028"/>
      <c r="IA182" s="1028"/>
      <c r="IB182" s="1028"/>
      <c r="IC182" s="1028"/>
      <c r="ID182" s="1028"/>
      <c r="IE182" s="1028"/>
      <c r="IF182" s="1028"/>
      <c r="IG182" s="1028"/>
      <c r="IH182" s="1028"/>
      <c r="II182" s="1028"/>
      <c r="IJ182" s="1028"/>
      <c r="IK182" s="1028"/>
      <c r="IL182" s="1028"/>
      <c r="IM182" s="1028"/>
      <c r="IN182" s="1028"/>
      <c r="IO182" s="1028"/>
      <c r="IP182" s="1028"/>
      <c r="IQ182" s="1028"/>
      <c r="IR182" s="1028"/>
      <c r="IS182" s="1028"/>
      <c r="IT182" s="1028"/>
      <c r="IU182" s="1028"/>
      <c r="IV182" s="1028"/>
      <c r="IW182" s="1028"/>
      <c r="IX182" s="1028"/>
      <c r="IY182" s="1028"/>
      <c r="IZ182" s="1028"/>
      <c r="JA182" s="1028"/>
      <c r="JB182" s="1028"/>
      <c r="JC182" s="1028"/>
      <c r="JD182" s="1028"/>
      <c r="JE182" s="1028"/>
      <c r="JF182" s="1028"/>
      <c r="JG182" s="1028"/>
      <c r="JH182" s="1028"/>
      <c r="JI182" s="1028"/>
      <c r="JJ182" s="1028"/>
      <c r="JK182" s="1028"/>
      <c r="JL182" s="1028"/>
      <c r="JM182" s="1028"/>
      <c r="JN182" s="1028"/>
      <c r="JO182" s="1028"/>
      <c r="JP182" s="1028"/>
      <c r="JQ182" s="1028"/>
      <c r="JR182" s="1028"/>
      <c r="JS182" s="1028"/>
      <c r="JT182" s="1028"/>
      <c r="JU182" s="1028"/>
      <c r="JV182" s="1028"/>
      <c r="JW182" s="1028"/>
      <c r="JX182" s="1028"/>
      <c r="JY182" s="1028"/>
      <c r="JZ182" s="1028"/>
      <c r="KA182" s="1028"/>
      <c r="KB182" s="1028"/>
      <c r="KC182" s="1028"/>
      <c r="KD182" s="1028"/>
      <c r="KE182" s="1028"/>
      <c r="KF182" s="1028"/>
      <c r="KG182" s="1028"/>
      <c r="KH182" s="1028"/>
      <c r="KI182" s="1028"/>
      <c r="KJ182" s="1028"/>
      <c r="KK182" s="1028"/>
      <c r="KL182" s="1028"/>
      <c r="KM182" s="1028"/>
      <c r="KN182" s="1028"/>
      <c r="KO182" s="1028"/>
      <c r="KP182" s="1028"/>
      <c r="KQ182" s="1028"/>
      <c r="KR182" s="1028"/>
      <c r="KS182" s="1028"/>
      <c r="KT182" s="1028"/>
      <c r="KU182" s="1028"/>
      <c r="KV182" s="1028"/>
      <c r="KW182" s="1028"/>
      <c r="KX182" s="1028"/>
      <c r="KY182" s="1028"/>
      <c r="KZ182" s="1028"/>
      <c r="LA182" s="1028"/>
      <c r="LB182" s="1028"/>
      <c r="LC182" s="1028"/>
      <c r="LD182" s="1028"/>
      <c r="LE182" s="1028"/>
      <c r="LF182" s="1028"/>
      <c r="LG182" s="1028"/>
      <c r="LH182" s="1028"/>
      <c r="LI182" s="1028"/>
      <c r="LJ182" s="1028"/>
      <c r="LK182" s="1028"/>
      <c r="LL182" s="1028"/>
      <c r="LM182" s="1028"/>
      <c r="LN182" s="1028"/>
      <c r="LO182" s="1028"/>
      <c r="LP182" s="1028"/>
      <c r="LQ182" s="1028"/>
      <c r="LR182" s="1028"/>
      <c r="LS182" s="1028"/>
      <c r="LT182" s="1028"/>
      <c r="LU182" s="1028"/>
      <c r="LV182" s="1028"/>
      <c r="LW182" s="1028"/>
      <c r="LX182" s="1028"/>
      <c r="LY182" s="1028"/>
      <c r="LZ182" s="1028"/>
      <c r="MA182" s="1028"/>
      <c r="MB182" s="1028"/>
      <c r="MC182" s="1028"/>
      <c r="MD182" s="1028"/>
      <c r="ME182" s="1028"/>
      <c r="MF182" s="1028"/>
      <c r="MG182" s="1028"/>
      <c r="MH182" s="1028"/>
      <c r="MI182" s="1028"/>
      <c r="MJ182" s="1028"/>
      <c r="MK182" s="1028"/>
      <c r="ML182" s="1028"/>
      <c r="MM182" s="1028"/>
      <c r="MN182" s="1028"/>
      <c r="MO182" s="1028"/>
      <c r="MP182" s="1028"/>
      <c r="MQ182" s="1028"/>
      <c r="MR182" s="1028"/>
      <c r="MS182" s="1028"/>
      <c r="MT182" s="1028"/>
      <c r="MU182" s="1028"/>
      <c r="MV182" s="1028"/>
      <c r="MW182" s="1028"/>
      <c r="MX182" s="1028"/>
      <c r="MY182" s="1028"/>
      <c r="MZ182" s="1028"/>
      <c r="NA182" s="1028"/>
      <c r="NB182" s="1028"/>
      <c r="NC182" s="1028"/>
      <c r="ND182" s="1028"/>
      <c r="NE182" s="1028"/>
      <c r="NF182" s="1028"/>
      <c r="NG182" s="1028"/>
      <c r="NH182" s="1028"/>
      <c r="NI182" s="1028"/>
      <c r="NJ182" s="1028"/>
      <c r="NK182" s="1028"/>
      <c r="NL182" s="1028"/>
      <c r="NM182" s="1028"/>
      <c r="NN182" s="1028"/>
      <c r="NO182" s="1028"/>
      <c r="NP182" s="1028"/>
      <c r="NQ182" s="1028"/>
      <c r="NR182" s="1028"/>
      <c r="NS182" s="1028"/>
      <c r="NT182" s="1028"/>
      <c r="NU182" s="1028"/>
      <c r="NV182" s="1028"/>
      <c r="NW182" s="1028"/>
      <c r="NX182" s="1028"/>
      <c r="NY182" s="1028"/>
      <c r="NZ182" s="1028"/>
      <c r="OA182" s="1028"/>
      <c r="OB182" s="1028"/>
      <c r="OC182" s="1028"/>
      <c r="OD182" s="1028"/>
      <c r="OE182" s="1028"/>
      <c r="OF182" s="1028"/>
      <c r="OG182" s="1028"/>
      <c r="OH182" s="1028"/>
      <c r="OI182" s="1028"/>
      <c r="OJ182" s="1028"/>
      <c r="OK182" s="1028"/>
      <c r="OL182" s="1028"/>
      <c r="OM182" s="1028"/>
      <c r="ON182" s="1028"/>
      <c r="OO182" s="1028"/>
      <c r="OP182" s="1028"/>
      <c r="OQ182" s="1028"/>
      <c r="OR182" s="1028"/>
      <c r="OS182" s="1028"/>
      <c r="OT182" s="1028"/>
      <c r="OU182" s="1028"/>
      <c r="OV182" s="1028"/>
      <c r="OW182" s="1028"/>
      <c r="OX182" s="1028"/>
      <c r="OY182" s="1028"/>
      <c r="OZ182" s="1028"/>
      <c r="PA182" s="1028"/>
      <c r="PB182" s="1028"/>
      <c r="PC182" s="1028"/>
      <c r="PD182" s="1028"/>
      <c r="PE182" s="1028"/>
      <c r="PF182" s="1028"/>
      <c r="PG182" s="1028"/>
      <c r="PH182" s="1028"/>
      <c r="PI182" s="1028"/>
      <c r="PJ182" s="1028"/>
      <c r="PK182" s="1028"/>
      <c r="PL182" s="1028"/>
      <c r="PM182" s="1028"/>
      <c r="PN182" s="1028"/>
      <c r="PO182" s="1028"/>
      <c r="PP182" s="1028"/>
      <c r="PQ182" s="1028"/>
      <c r="PR182" s="1028"/>
      <c r="PS182" s="1028"/>
      <c r="PT182" s="1028"/>
      <c r="PU182" s="1028"/>
      <c r="PV182" s="1028"/>
      <c r="PW182" s="1028"/>
      <c r="PX182" s="1028"/>
      <c r="PY182" s="1028"/>
      <c r="PZ182" s="1028"/>
      <c r="QA182" s="1028"/>
      <c r="QB182" s="1028"/>
      <c r="QC182" s="1028"/>
      <c r="QD182" s="1028"/>
      <c r="QE182" s="1028"/>
      <c r="QF182" s="1028"/>
      <c r="QG182" s="1028"/>
      <c r="QH182" s="1028"/>
      <c r="QI182" s="1028"/>
      <c r="QJ182" s="1028"/>
      <c r="QK182" s="1028"/>
      <c r="QL182" s="1028"/>
      <c r="QM182" s="1028"/>
      <c r="QN182" s="1028"/>
      <c r="QO182" s="1028"/>
      <c r="QP182" s="1028"/>
      <c r="QQ182" s="1028"/>
      <c r="QR182" s="1028"/>
      <c r="QS182" s="1028"/>
      <c r="QT182" s="1028"/>
      <c r="QU182" s="1028"/>
      <c r="QV182" s="1028"/>
      <c r="QW182" s="1028"/>
      <c r="QX182" s="1028"/>
      <c r="QY182" s="1028"/>
      <c r="QZ182" s="1028"/>
      <c r="RA182" s="1028"/>
      <c r="RB182" s="1028"/>
      <c r="RC182" s="1028"/>
      <c r="RD182" s="1028"/>
      <c r="RE182" s="1028"/>
      <c r="RF182" s="1028"/>
      <c r="RG182" s="1028"/>
      <c r="RH182" s="1028"/>
      <c r="RI182" s="1028"/>
      <c r="RJ182" s="1028"/>
      <c r="RK182" s="1028"/>
      <c r="RL182" s="1028"/>
      <c r="RM182" s="1028"/>
      <c r="RN182" s="1028"/>
      <c r="RO182" s="1028"/>
      <c r="RP182" s="1028"/>
      <c r="RQ182" s="1028"/>
      <c r="RR182" s="1028"/>
      <c r="RS182" s="1028"/>
      <c r="RT182" s="1028"/>
      <c r="RU182" s="1028"/>
      <c r="RV182" s="1028"/>
      <c r="RW182" s="1028"/>
      <c r="RX182" s="1028"/>
      <c r="RY182" s="1028"/>
      <c r="RZ182" s="1028"/>
      <c r="SA182" s="1028"/>
      <c r="SB182" s="1028"/>
      <c r="SC182" s="1028"/>
      <c r="SD182" s="1028"/>
      <c r="SE182" s="1028"/>
      <c r="SF182" s="1028"/>
      <c r="SG182" s="1028"/>
      <c r="SH182" s="1028"/>
      <c r="SI182" s="1028"/>
      <c r="SJ182" s="1028"/>
      <c r="SK182" s="1028"/>
      <c r="SL182" s="1028"/>
      <c r="SM182" s="1028"/>
      <c r="SN182" s="1028"/>
      <c r="SO182" s="1028"/>
      <c r="SP182" s="1028"/>
      <c r="SQ182" s="1028"/>
      <c r="SR182" s="1028"/>
      <c r="SS182" s="1028"/>
      <c r="ST182" s="1028"/>
      <c r="SU182" s="1028"/>
      <c r="SV182" s="1028"/>
      <c r="SW182" s="1028"/>
      <c r="SX182" s="1028"/>
      <c r="SY182" s="1028"/>
      <c r="SZ182" s="1028"/>
      <c r="TA182" s="1028"/>
      <c r="TB182" s="1028"/>
      <c r="TC182" s="1028"/>
      <c r="TD182" s="1028"/>
      <c r="TE182" s="1028"/>
      <c r="TF182" s="1028"/>
      <c r="TG182" s="1028"/>
      <c r="TH182" s="1028"/>
      <c r="TI182" s="1028"/>
      <c r="TJ182" s="1028"/>
      <c r="TK182" s="1028"/>
      <c r="TL182" s="1028"/>
      <c r="TM182" s="1028"/>
      <c r="TN182" s="1028"/>
      <c r="TO182" s="1028"/>
      <c r="TP182" s="1028"/>
      <c r="TQ182" s="1028"/>
      <c r="TR182" s="1028"/>
      <c r="TS182" s="1028"/>
      <c r="TT182" s="1028"/>
      <c r="TU182" s="1028"/>
      <c r="TV182" s="1028"/>
      <c r="TW182" s="1028"/>
      <c r="TX182" s="1028"/>
      <c r="TY182" s="1028"/>
      <c r="TZ182" s="1028"/>
      <c r="UA182" s="1028"/>
      <c r="UB182" s="1028"/>
      <c r="UC182" s="1028"/>
      <c r="UD182" s="1028"/>
      <c r="UE182" s="1028"/>
      <c r="UF182" s="1028"/>
      <c r="UG182" s="1028"/>
      <c r="UH182" s="1028"/>
      <c r="UI182" s="1028"/>
      <c r="UJ182" s="1028"/>
      <c r="UK182" s="1028"/>
      <c r="UL182" s="1028"/>
      <c r="UM182" s="1028"/>
      <c r="UN182" s="1028"/>
      <c r="UO182" s="1028"/>
      <c r="UP182" s="1028"/>
      <c r="UQ182" s="1028"/>
      <c r="UR182" s="1028"/>
      <c r="US182" s="1028"/>
      <c r="UT182" s="1028"/>
      <c r="UU182" s="1028"/>
      <c r="UV182" s="1028"/>
      <c r="UW182" s="1028"/>
      <c r="UX182" s="1028"/>
      <c r="UY182" s="1028"/>
      <c r="UZ182" s="1028"/>
      <c r="VA182" s="1028"/>
      <c r="VB182" s="1028"/>
      <c r="VC182" s="1028"/>
      <c r="VD182" s="1028"/>
      <c r="VE182" s="1028"/>
      <c r="VF182" s="1028"/>
      <c r="VG182" s="1028"/>
      <c r="VH182" s="1028"/>
      <c r="VI182" s="1028"/>
      <c r="VJ182" s="1028"/>
      <c r="VK182" s="1028"/>
      <c r="VL182" s="1028"/>
      <c r="VM182" s="1028"/>
      <c r="VN182" s="1028"/>
      <c r="VO182" s="1028"/>
      <c r="VP182" s="1028"/>
      <c r="VQ182" s="1028"/>
      <c r="VR182" s="1028"/>
      <c r="VS182" s="1028"/>
      <c r="VT182" s="1028"/>
      <c r="VU182" s="1028"/>
      <c r="VV182" s="1028"/>
      <c r="VW182" s="1028"/>
      <c r="VX182" s="1028"/>
      <c r="VY182" s="1028"/>
      <c r="VZ182" s="1028"/>
      <c r="WA182" s="1028"/>
      <c r="WB182" s="1028"/>
      <c r="WC182" s="1028"/>
      <c r="WD182" s="1028"/>
      <c r="WE182" s="1028"/>
      <c r="WF182" s="1028"/>
      <c r="WG182" s="1028"/>
      <c r="WH182" s="1028"/>
      <c r="WI182" s="1028"/>
      <c r="WJ182" s="1028"/>
      <c r="WK182" s="1028"/>
      <c r="WL182" s="1028"/>
      <c r="WM182" s="1028"/>
      <c r="WN182" s="1028"/>
      <c r="WO182" s="1028"/>
      <c r="WP182" s="1028"/>
      <c r="WQ182" s="1028"/>
      <c r="WR182" s="1028"/>
      <c r="WS182" s="1028"/>
      <c r="WT182" s="1028"/>
      <c r="WU182" s="1028"/>
      <c r="WV182" s="1028"/>
      <c r="WW182" s="1028"/>
      <c r="WX182" s="1028"/>
      <c r="WY182" s="1028"/>
      <c r="WZ182" s="1028"/>
      <c r="XA182" s="1028"/>
      <c r="XB182" s="1028"/>
      <c r="XC182" s="1028"/>
      <c r="XD182" s="1028"/>
      <c r="XE182" s="1028"/>
      <c r="XF182" s="1028"/>
      <c r="XG182" s="1028"/>
      <c r="XH182" s="1028"/>
      <c r="XI182" s="1028"/>
      <c r="XJ182" s="1028"/>
      <c r="XK182" s="1028"/>
      <c r="XL182" s="1028"/>
      <c r="XM182" s="1028"/>
      <c r="XN182" s="1028"/>
      <c r="XO182" s="1028"/>
      <c r="XP182" s="1028"/>
      <c r="XQ182" s="1028"/>
      <c r="XR182" s="1028"/>
      <c r="XS182" s="1028"/>
      <c r="XT182" s="1028"/>
      <c r="XU182" s="1028"/>
      <c r="XV182" s="1028"/>
      <c r="XW182" s="1028"/>
      <c r="XX182" s="1028"/>
      <c r="XY182" s="1028"/>
      <c r="XZ182" s="1028"/>
      <c r="YA182" s="1028"/>
      <c r="YB182" s="1028"/>
      <c r="YC182" s="1028"/>
      <c r="YD182" s="1028"/>
      <c r="YE182" s="1028"/>
      <c r="YF182" s="1028"/>
      <c r="YG182" s="1028"/>
      <c r="YH182" s="1028"/>
      <c r="YI182" s="1028"/>
      <c r="YJ182" s="1028"/>
      <c r="YK182" s="1028"/>
      <c r="YL182" s="1028"/>
      <c r="YM182" s="1028"/>
      <c r="YN182" s="1028"/>
      <c r="YO182" s="1028"/>
      <c r="YP182" s="1028"/>
      <c r="YQ182" s="1028"/>
      <c r="YR182" s="1028"/>
      <c r="YS182" s="1028"/>
      <c r="YT182" s="1028"/>
      <c r="YU182" s="1028"/>
      <c r="YV182" s="1028"/>
      <c r="YW182" s="1028"/>
      <c r="YX182" s="1028"/>
      <c r="YY182" s="1028"/>
      <c r="YZ182" s="1028"/>
      <c r="ZA182" s="1028"/>
      <c r="ZB182" s="1028"/>
      <c r="ZC182" s="1028"/>
      <c r="ZD182" s="1028"/>
      <c r="ZE182" s="1028"/>
      <c r="ZF182" s="1028"/>
      <c r="ZG182" s="1028"/>
      <c r="ZH182" s="1028"/>
      <c r="ZI182" s="1028"/>
      <c r="ZJ182" s="1028"/>
      <c r="ZK182" s="1028"/>
      <c r="ZL182" s="1028"/>
      <c r="ZM182" s="1028"/>
      <c r="ZN182" s="1028"/>
      <c r="ZO182" s="1028"/>
      <c r="ZP182" s="1028"/>
      <c r="ZQ182" s="1028"/>
      <c r="ZR182" s="1028"/>
      <c r="ZS182" s="1028"/>
      <c r="ZT182" s="1028"/>
      <c r="ZU182" s="1028"/>
      <c r="ZV182" s="1028"/>
      <c r="ZW182" s="1028"/>
      <c r="ZX182" s="1028"/>
      <c r="ZY182" s="1028"/>
      <c r="ZZ182" s="1028"/>
      <c r="AAA182" s="1028"/>
      <c r="AAB182" s="1028"/>
      <c r="AAC182" s="1028"/>
      <c r="AAD182" s="1028"/>
      <c r="AAE182" s="1028"/>
      <c r="AAF182" s="1028"/>
      <c r="AAG182" s="1028"/>
      <c r="AAH182" s="1028"/>
      <c r="AAI182" s="1028"/>
      <c r="AAJ182" s="1028"/>
      <c r="AAK182" s="1028"/>
      <c r="AAL182" s="1028"/>
      <c r="AAM182" s="1028"/>
      <c r="AAN182" s="1028"/>
      <c r="AAO182" s="1028"/>
      <c r="AAP182" s="1028"/>
      <c r="AAQ182" s="1028"/>
      <c r="AAR182" s="1028"/>
      <c r="AAS182" s="1028"/>
      <c r="AAT182" s="1028"/>
      <c r="AAU182" s="1028"/>
      <c r="AAV182" s="1028"/>
      <c r="AAW182" s="1028"/>
      <c r="AAX182" s="1028"/>
      <c r="AAY182" s="1028"/>
      <c r="AAZ182" s="1028"/>
      <c r="ABA182" s="1028"/>
      <c r="ABB182" s="1028"/>
      <c r="ABC182" s="1028"/>
      <c r="ABD182" s="1028"/>
      <c r="ABE182" s="1028"/>
      <c r="ABF182" s="1028"/>
      <c r="ABG182" s="1028"/>
      <c r="ABH182" s="1028"/>
      <c r="ABI182" s="1028"/>
      <c r="ABJ182" s="1028"/>
      <c r="ABK182" s="1028"/>
      <c r="ABL182" s="1028"/>
      <c r="ABM182" s="1028"/>
      <c r="ABN182" s="1028"/>
      <c r="ABO182" s="1028"/>
      <c r="ABP182" s="1028"/>
      <c r="ABQ182" s="1028"/>
      <c r="ABR182" s="1028"/>
      <c r="ABS182" s="1028"/>
      <c r="ABT182" s="1028"/>
      <c r="ABU182" s="1028"/>
      <c r="ABV182" s="1028"/>
      <c r="ABW182" s="1028"/>
      <c r="ABX182" s="1028"/>
      <c r="ABY182" s="1028"/>
      <c r="ABZ182" s="1028"/>
      <c r="ACA182" s="1028"/>
      <c r="ACB182" s="1028"/>
      <c r="ACC182" s="1028"/>
      <c r="ACD182" s="1028"/>
      <c r="ACE182" s="1028"/>
      <c r="ACF182" s="1028"/>
      <c r="ACG182" s="1028"/>
      <c r="ACH182" s="1028"/>
      <c r="ACI182" s="1028"/>
      <c r="ACJ182" s="1028"/>
      <c r="ACK182" s="1028"/>
      <c r="ACL182" s="1028"/>
      <c r="ACM182" s="1028"/>
      <c r="ACN182" s="1028"/>
      <c r="ACO182" s="1028"/>
      <c r="ACP182" s="1028"/>
      <c r="ACQ182" s="1028"/>
      <c r="ACR182" s="1028"/>
      <c r="ACS182" s="1028"/>
      <c r="ACT182" s="1028"/>
      <c r="ACU182" s="1028"/>
      <c r="ACV182" s="1028"/>
      <c r="ACW182" s="1028"/>
      <c r="ACX182" s="1028"/>
      <c r="ACY182" s="1028"/>
      <c r="ACZ182" s="1028"/>
      <c r="ADA182" s="1028"/>
      <c r="ADB182" s="1028"/>
      <c r="ADC182" s="1028"/>
      <c r="ADD182" s="1028"/>
      <c r="ADE182" s="1028"/>
      <c r="ADF182" s="1028"/>
      <c r="ADG182" s="1028"/>
      <c r="ADH182" s="1028"/>
      <c r="ADI182" s="1028"/>
      <c r="ADJ182" s="1028"/>
      <c r="ADK182" s="1028"/>
      <c r="ADL182" s="1028"/>
      <c r="ADM182" s="1028"/>
      <c r="ADN182" s="1028"/>
      <c r="ADO182" s="1028"/>
      <c r="ADP182" s="1028"/>
      <c r="ADQ182" s="1028"/>
      <c r="ADR182" s="1028"/>
      <c r="ADS182" s="1028"/>
      <c r="ADT182" s="1028"/>
      <c r="ADU182" s="1028"/>
      <c r="ADV182" s="1028"/>
      <c r="ADW182" s="1028"/>
      <c r="ADX182" s="1028"/>
      <c r="ADY182" s="1028"/>
      <c r="ADZ182" s="1028"/>
      <c r="AEA182" s="1028"/>
      <c r="AEB182" s="1028"/>
      <c r="AEC182" s="1028"/>
      <c r="AED182" s="1028"/>
      <c r="AEE182" s="1028"/>
      <c r="AEF182" s="1028"/>
      <c r="AEG182" s="1028"/>
      <c r="AEH182" s="1028"/>
      <c r="AEI182" s="1028"/>
      <c r="AEJ182" s="1028"/>
      <c r="AEK182" s="1028"/>
      <c r="AEL182" s="1028"/>
      <c r="AEM182" s="1028"/>
      <c r="AEN182" s="1028"/>
      <c r="AEO182" s="1028"/>
      <c r="AEP182" s="1028"/>
      <c r="AEQ182" s="1028"/>
      <c r="AER182" s="1028"/>
      <c r="AES182" s="1028"/>
      <c r="AET182" s="1028"/>
      <c r="AEU182" s="1028"/>
      <c r="AEV182" s="1028"/>
      <c r="AEW182" s="1028"/>
      <c r="AEX182" s="1028"/>
      <c r="AEY182" s="1028"/>
      <c r="AEZ182" s="1028"/>
      <c r="AFA182" s="1028"/>
      <c r="AFB182" s="1028"/>
      <c r="AFC182" s="1028"/>
      <c r="AFD182" s="1028"/>
      <c r="AFE182" s="1028"/>
      <c r="AFF182" s="1028"/>
      <c r="AFG182" s="1028"/>
      <c r="AFH182" s="1028"/>
      <c r="AFI182" s="1028"/>
      <c r="AFJ182" s="1028"/>
      <c r="AFK182" s="1028"/>
      <c r="AFL182" s="1028"/>
      <c r="AFM182" s="1028"/>
      <c r="AFN182" s="1028"/>
      <c r="AFO182" s="1028"/>
      <c r="AFP182" s="1028"/>
      <c r="AFQ182" s="1028"/>
      <c r="AFR182" s="1028"/>
      <c r="AFS182" s="1028"/>
      <c r="AFT182" s="1028"/>
      <c r="AFU182" s="1028"/>
      <c r="AFV182" s="1028"/>
      <c r="AFW182" s="1028"/>
      <c r="AFX182" s="1028"/>
      <c r="AFY182" s="1028"/>
      <c r="AFZ182" s="1028"/>
      <c r="AGA182" s="1028"/>
      <c r="AGB182" s="1028"/>
      <c r="AGC182" s="1028"/>
      <c r="AGD182" s="1028"/>
      <c r="AGE182" s="1028"/>
      <c r="AGF182" s="1028"/>
      <c r="AGG182" s="1028"/>
      <c r="AGH182" s="1028"/>
      <c r="AGI182" s="1028"/>
      <c r="AGJ182" s="1028"/>
      <c r="AGK182" s="1028"/>
      <c r="AGL182" s="1028"/>
      <c r="AGM182" s="1028"/>
      <c r="AGN182" s="1028"/>
      <c r="AGO182" s="1028"/>
      <c r="AGP182" s="1028"/>
      <c r="AGQ182" s="1028"/>
      <c r="AGR182" s="1028"/>
      <c r="AGS182" s="1028"/>
      <c r="AGT182" s="1028"/>
      <c r="AGU182" s="1028"/>
      <c r="AGV182" s="1028"/>
      <c r="AGW182" s="1028"/>
      <c r="AGX182" s="1028"/>
      <c r="AGY182" s="1028"/>
      <c r="AGZ182" s="1028"/>
      <c r="AHA182" s="1028"/>
      <c r="AHB182" s="1028"/>
      <c r="AHC182" s="1028"/>
      <c r="AHD182" s="1028"/>
      <c r="AHE182" s="1028"/>
      <c r="AHF182" s="1028"/>
      <c r="AHG182" s="1028"/>
      <c r="AHH182" s="1028"/>
      <c r="AHI182" s="1028"/>
      <c r="AHJ182" s="1028"/>
      <c r="AHK182" s="1028"/>
      <c r="AHL182" s="1028"/>
      <c r="AHM182" s="1028"/>
      <c r="AHN182" s="1028"/>
      <c r="AHO182" s="1028"/>
      <c r="AHP182" s="1028"/>
      <c r="AHQ182" s="1028"/>
      <c r="AHR182" s="1028"/>
      <c r="AHS182" s="1028"/>
      <c r="AHT182" s="1028"/>
      <c r="AHU182" s="1028"/>
      <c r="AHV182" s="1028"/>
      <c r="AHW182" s="1028"/>
      <c r="AHX182" s="1028"/>
      <c r="AHY182" s="1028"/>
      <c r="AHZ182" s="1028"/>
      <c r="AIA182" s="1028"/>
      <c r="AIB182" s="1028"/>
      <c r="AIC182" s="1028"/>
      <c r="AID182" s="1028"/>
      <c r="AIE182" s="1028"/>
      <c r="AIF182" s="1028"/>
      <c r="AIG182" s="1028"/>
      <c r="AIH182" s="1028"/>
      <c r="AII182" s="1028"/>
      <c r="AIJ182" s="1028"/>
      <c r="AIK182" s="1028"/>
      <c r="AIL182" s="1028"/>
      <c r="AIM182" s="1028"/>
      <c r="AIN182" s="1028"/>
      <c r="AIO182" s="1028"/>
      <c r="AIP182" s="1028"/>
      <c r="AIQ182" s="1028"/>
      <c r="AIR182" s="1028"/>
      <c r="AIS182" s="1028"/>
      <c r="AIT182" s="1028"/>
      <c r="AIU182" s="1028"/>
      <c r="AIV182" s="1028"/>
      <c r="AIW182" s="1028"/>
      <c r="AIX182" s="1028"/>
      <c r="AIY182" s="1028"/>
      <c r="AIZ182" s="1028"/>
      <c r="AJA182" s="1028"/>
      <c r="AJB182" s="1028"/>
      <c r="AJC182" s="1028"/>
      <c r="AJD182" s="1028"/>
      <c r="AJE182" s="1028"/>
      <c r="AJF182" s="1028"/>
      <c r="AJG182" s="1028"/>
      <c r="AJH182" s="1028"/>
      <c r="AJI182" s="1028"/>
      <c r="AJJ182" s="1028"/>
      <c r="AJK182" s="1028"/>
      <c r="AJL182" s="1028"/>
      <c r="AJM182" s="1028"/>
      <c r="AJN182" s="1028"/>
      <c r="AJO182" s="1028"/>
      <c r="AJP182" s="1028"/>
      <c r="AJQ182" s="1028"/>
      <c r="AJR182" s="1028"/>
      <c r="AJS182" s="1028"/>
      <c r="AJT182" s="1028"/>
      <c r="AJU182" s="1028"/>
      <c r="AJV182" s="1028"/>
      <c r="AJW182" s="1028"/>
      <c r="AJX182" s="1028"/>
      <c r="AJY182" s="1028"/>
      <c r="AJZ182" s="1028"/>
      <c r="AKA182" s="1028"/>
      <c r="AKB182" s="1028"/>
      <c r="AKC182" s="1028"/>
      <c r="AKD182" s="1028"/>
      <c r="AKE182" s="1028"/>
      <c r="AKF182" s="1028"/>
      <c r="AKG182" s="1028"/>
      <c r="AKH182" s="1028"/>
      <c r="AKI182" s="1028"/>
      <c r="AKJ182" s="1028"/>
      <c r="AKK182" s="1028"/>
      <c r="AKL182" s="1028"/>
      <c r="AKM182" s="1028"/>
      <c r="AKN182" s="1028"/>
      <c r="AKO182" s="1028"/>
      <c r="AKP182" s="1028"/>
      <c r="AKQ182" s="1028"/>
      <c r="AKR182" s="1028"/>
      <c r="AKS182" s="1028"/>
      <c r="AKT182" s="1028"/>
      <c r="AKU182" s="1028"/>
      <c r="AKV182" s="1028"/>
      <c r="AKW182" s="1028"/>
      <c r="AKX182" s="1028"/>
      <c r="AKY182" s="1028"/>
      <c r="AKZ182" s="1028"/>
      <c r="ALA182" s="1028"/>
      <c r="ALB182" s="1028"/>
      <c r="ALC182" s="1028"/>
      <c r="ALD182" s="1028"/>
      <c r="ALE182" s="1028"/>
      <c r="ALF182" s="1028"/>
      <c r="ALG182" s="1028"/>
      <c r="ALH182" s="1028"/>
      <c r="ALI182" s="1028"/>
      <c r="ALJ182" s="1028"/>
      <c r="ALK182" s="1028"/>
      <c r="ALL182" s="1028"/>
      <c r="ALM182" s="1028"/>
      <c r="ALN182" s="1028"/>
      <c r="ALO182" s="1028"/>
      <c r="ALP182" s="1028"/>
      <c r="ALQ182" s="1028"/>
      <c r="ALR182" s="1028"/>
      <c r="ALS182" s="1028"/>
      <c r="ALT182" s="1028"/>
      <c r="ALU182" s="1028"/>
      <c r="ALV182" s="1028"/>
      <c r="ALW182" s="1028"/>
      <c r="ALX182" s="1028"/>
      <c r="ALY182" s="1028"/>
      <c r="ALZ182" s="1028"/>
      <c r="AMA182" s="1028"/>
      <c r="AMB182" s="1028"/>
      <c r="AMC182" s="1028"/>
      <c r="AMD182" s="1028"/>
      <c r="AME182" s="1028"/>
      <c r="AMF182" s="1028"/>
      <c r="AMG182" s="1028"/>
      <c r="AMH182" s="1028"/>
      <c r="AMI182" s="1028"/>
      <c r="AMJ182" s="1028"/>
      <c r="AMK182" s="1028"/>
      <c r="AML182" s="1028"/>
      <c r="AMM182" s="1028"/>
      <c r="AMN182" s="1028"/>
      <c r="AMO182" s="1028"/>
      <c r="AMP182" s="1028"/>
      <c r="AMQ182" s="1028"/>
      <c r="AMR182" s="1028"/>
      <c r="AMS182" s="1028"/>
      <c r="AMT182" s="1028"/>
      <c r="AMU182" s="1028"/>
      <c r="AMV182" s="1028"/>
      <c r="AMW182" s="1028"/>
      <c r="AMX182" s="1028"/>
      <c r="AMY182" s="1028"/>
      <c r="AMZ182" s="1028"/>
      <c r="ANA182" s="1028"/>
      <c r="ANB182" s="1028"/>
      <c r="ANC182" s="1028"/>
      <c r="AND182" s="1028"/>
      <c r="ANE182" s="1028"/>
      <c r="ANF182" s="1028"/>
      <c r="ANG182" s="1028"/>
      <c r="ANH182" s="1028"/>
      <c r="ANI182" s="1028"/>
      <c r="ANJ182" s="1028"/>
      <c r="ANK182" s="1028"/>
      <c r="ANL182" s="1028"/>
      <c r="ANM182" s="1028"/>
      <c r="ANN182" s="1028"/>
      <c r="ANO182" s="1028"/>
      <c r="ANP182" s="1028"/>
      <c r="ANQ182" s="1028"/>
      <c r="ANR182" s="1028"/>
      <c r="ANS182" s="1028"/>
      <c r="ANT182" s="1028"/>
      <c r="ANU182" s="1028"/>
      <c r="ANV182" s="1028"/>
      <c r="ANW182" s="1028"/>
      <c r="ANX182" s="1028"/>
      <c r="ANY182" s="1028"/>
      <c r="ANZ182" s="1028"/>
      <c r="AOA182" s="1028"/>
      <c r="AOB182" s="1028"/>
      <c r="AOC182" s="1028"/>
      <c r="AOD182" s="1028"/>
      <c r="AOE182" s="1028"/>
      <c r="AOF182" s="1028"/>
      <c r="AOG182" s="1028"/>
      <c r="AOH182" s="1028"/>
      <c r="AOI182" s="1028"/>
      <c r="AOJ182" s="1028"/>
      <c r="AOK182" s="1028"/>
      <c r="AOL182" s="1028"/>
      <c r="AOM182" s="1028"/>
      <c r="AON182" s="1028"/>
      <c r="AOO182" s="1028"/>
      <c r="AOP182" s="1028"/>
      <c r="AOQ182" s="1028"/>
      <c r="AOR182" s="1028"/>
      <c r="AOS182" s="1028"/>
      <c r="AOT182" s="1028"/>
      <c r="AOU182" s="1028"/>
      <c r="AOV182" s="1028"/>
      <c r="AOW182" s="1028"/>
      <c r="AOX182" s="1028"/>
      <c r="AOY182" s="1028"/>
      <c r="AOZ182" s="1028"/>
      <c r="APA182" s="1028"/>
      <c r="APB182" s="1028"/>
      <c r="APC182" s="1028"/>
      <c r="APD182" s="1028"/>
      <c r="APE182" s="1028"/>
      <c r="APF182" s="1028"/>
      <c r="APG182" s="1028"/>
      <c r="APH182" s="1028"/>
      <c r="API182" s="1028"/>
      <c r="APJ182" s="1028"/>
      <c r="APK182" s="1028"/>
      <c r="APL182" s="1028"/>
      <c r="APM182" s="1028"/>
      <c r="APN182" s="1028"/>
      <c r="APO182" s="1028"/>
      <c r="APP182" s="1028"/>
      <c r="APQ182" s="1028"/>
      <c r="APR182" s="1028"/>
      <c r="APS182" s="1028"/>
      <c r="APT182" s="1028"/>
      <c r="APU182" s="1028"/>
      <c r="APV182" s="1028"/>
      <c r="APW182" s="1028"/>
      <c r="APX182" s="1028"/>
      <c r="APY182" s="1028"/>
      <c r="APZ182" s="1028"/>
      <c r="AQA182" s="1028"/>
      <c r="AQB182" s="1028"/>
      <c r="AQC182" s="1028"/>
      <c r="AQD182" s="1028"/>
      <c r="AQE182" s="1028"/>
      <c r="AQF182" s="1028"/>
      <c r="AQG182" s="1028"/>
      <c r="AQH182" s="1028"/>
      <c r="AQI182" s="1028"/>
      <c r="AQJ182" s="1028"/>
      <c r="AQK182" s="1028"/>
      <c r="AQL182" s="1028"/>
      <c r="AQM182" s="1028"/>
      <c r="AQN182" s="1028"/>
      <c r="AQO182" s="1028"/>
      <c r="AQP182" s="1028"/>
      <c r="AQQ182" s="1028"/>
      <c r="AQR182" s="1028"/>
      <c r="AQS182" s="1028"/>
      <c r="AQT182" s="1028"/>
      <c r="AQU182" s="1028"/>
      <c r="AQV182" s="1028"/>
      <c r="AQW182" s="1028"/>
      <c r="AQX182" s="1028"/>
      <c r="AQY182" s="1028"/>
      <c r="AQZ182" s="1028"/>
      <c r="ARA182" s="1028"/>
      <c r="ARB182" s="1028"/>
      <c r="ARC182" s="1028"/>
      <c r="ARD182" s="1028"/>
      <c r="ARE182" s="1028"/>
      <c r="ARF182" s="1028"/>
      <c r="ARG182" s="1028"/>
      <c r="ARH182" s="1028"/>
      <c r="ARI182" s="1028"/>
      <c r="ARJ182" s="1028"/>
      <c r="ARK182" s="1028"/>
      <c r="ARL182" s="1028"/>
      <c r="ARM182" s="1028"/>
      <c r="ARN182" s="1028"/>
      <c r="ARO182" s="1028"/>
      <c r="ARP182" s="1028"/>
      <c r="ARQ182" s="1028"/>
      <c r="ARR182" s="1028"/>
      <c r="ARS182" s="1028"/>
      <c r="ART182" s="1028"/>
      <c r="ARU182" s="1028"/>
      <c r="ARV182" s="1028"/>
      <c r="ARW182" s="1028"/>
      <c r="ARX182" s="1028"/>
      <c r="ARY182" s="1028"/>
      <c r="ARZ182" s="1028"/>
      <c r="ASA182" s="1028"/>
      <c r="ASB182" s="1028"/>
      <c r="ASC182" s="1028"/>
      <c r="ASD182" s="1028"/>
      <c r="ASE182" s="1028"/>
      <c r="ASF182" s="1028"/>
      <c r="ASG182" s="1028"/>
      <c r="ASH182" s="1028"/>
      <c r="ASI182" s="1028"/>
      <c r="ASJ182" s="1028"/>
      <c r="ASK182" s="1028"/>
      <c r="ASL182" s="1028"/>
      <c r="ASM182" s="1028"/>
      <c r="ASN182" s="1028"/>
      <c r="ASO182" s="1028"/>
      <c r="ASP182" s="1028"/>
      <c r="ASQ182" s="1028"/>
      <c r="ASR182" s="1028"/>
      <c r="ASS182" s="1028"/>
      <c r="AST182" s="1028"/>
      <c r="ASU182" s="1028"/>
      <c r="ASV182" s="1028"/>
      <c r="ASW182" s="1028"/>
      <c r="ASX182" s="1028"/>
      <c r="ASY182" s="1028"/>
      <c r="ASZ182" s="1028"/>
      <c r="ATA182" s="1028"/>
      <c r="ATB182" s="1028"/>
      <c r="ATC182" s="1028"/>
      <c r="ATD182" s="1028"/>
      <c r="ATE182" s="1028"/>
      <c r="ATF182" s="1028"/>
      <c r="ATG182" s="1028"/>
      <c r="ATH182" s="1028"/>
      <c r="ATI182" s="1028"/>
      <c r="ATJ182" s="1028"/>
      <c r="ATK182" s="1028"/>
      <c r="ATL182" s="1028"/>
      <c r="ATM182" s="1028"/>
      <c r="ATN182" s="1028"/>
      <c r="ATO182" s="1028"/>
      <c r="ATP182" s="1028"/>
      <c r="ATQ182" s="1028"/>
      <c r="ATR182" s="1028"/>
      <c r="ATS182" s="1028"/>
      <c r="ATT182" s="1028"/>
      <c r="ATU182" s="1028"/>
      <c r="ATV182" s="1028"/>
      <c r="ATW182" s="1028"/>
      <c r="ATX182" s="1028"/>
      <c r="ATY182" s="1028"/>
      <c r="ATZ182" s="1028"/>
      <c r="AUA182" s="1028"/>
      <c r="AUB182" s="1028"/>
      <c r="AUC182" s="1028"/>
      <c r="AUD182" s="1028"/>
      <c r="AUE182" s="1028"/>
      <c r="AUF182" s="1028"/>
      <c r="AUG182" s="1028"/>
      <c r="AUH182" s="1028"/>
      <c r="AUI182" s="1028"/>
      <c r="AUJ182" s="1028"/>
      <c r="AUK182" s="1028"/>
      <c r="AUL182" s="1028"/>
      <c r="AUM182" s="1028"/>
      <c r="AUN182" s="1028"/>
      <c r="AUO182" s="1028"/>
      <c r="AUP182" s="1028"/>
      <c r="AUQ182" s="1028"/>
      <c r="AUR182" s="1028"/>
      <c r="AUS182" s="1028"/>
      <c r="AUT182" s="1028"/>
      <c r="AUU182" s="1028"/>
      <c r="AUV182" s="1028"/>
      <c r="AUW182" s="1028"/>
      <c r="AUX182" s="1028"/>
      <c r="AUY182" s="1028"/>
      <c r="AUZ182" s="1028"/>
      <c r="AVA182" s="1028"/>
      <c r="AVB182" s="1028"/>
      <c r="AVC182" s="1028"/>
      <c r="AVD182" s="1028"/>
      <c r="AVE182" s="1028"/>
      <c r="AVF182" s="1028"/>
      <c r="AVG182" s="1028"/>
      <c r="AVH182" s="1028"/>
      <c r="AVI182" s="1028"/>
      <c r="AVJ182" s="1028"/>
      <c r="AVK182" s="1028"/>
      <c r="AVL182" s="1028"/>
      <c r="AVM182" s="1028"/>
      <c r="AVN182" s="1028"/>
      <c r="AVO182" s="1028"/>
      <c r="AVP182" s="1028"/>
      <c r="AVQ182" s="1028"/>
      <c r="AVR182" s="1028"/>
      <c r="AVS182" s="1028"/>
      <c r="AVT182" s="1028"/>
      <c r="AVU182" s="1028"/>
      <c r="AVV182" s="1028"/>
      <c r="AVW182" s="1028"/>
      <c r="AVX182" s="1028"/>
      <c r="AVY182" s="1028"/>
      <c r="AVZ182" s="1028"/>
      <c r="AWA182" s="1028"/>
      <c r="AWB182" s="1028"/>
      <c r="AWC182" s="1028"/>
      <c r="AWD182" s="1028"/>
      <c r="AWE182" s="1028"/>
      <c r="AWF182" s="1028"/>
      <c r="AWG182" s="1028"/>
      <c r="AWH182" s="1028"/>
      <c r="AWI182" s="1028"/>
      <c r="AWJ182" s="1028"/>
      <c r="AWK182" s="1028"/>
      <c r="AWL182" s="1028"/>
      <c r="AWM182" s="1028"/>
      <c r="AWN182" s="1028"/>
      <c r="AWO182" s="1028"/>
      <c r="AWP182" s="1028"/>
      <c r="AWQ182" s="1028"/>
      <c r="AWR182" s="1028"/>
      <c r="AWS182" s="1028"/>
      <c r="AWT182" s="1028"/>
      <c r="AWU182" s="1028"/>
      <c r="AWV182" s="1028"/>
      <c r="AWW182" s="1028"/>
      <c r="AWX182" s="1028"/>
      <c r="AWY182" s="1028"/>
      <c r="AWZ182" s="1028"/>
      <c r="AXA182" s="1028"/>
      <c r="AXB182" s="1028"/>
      <c r="AXC182" s="1028"/>
      <c r="AXD182" s="1028"/>
      <c r="AXE182" s="1028"/>
      <c r="AXF182" s="1028"/>
      <c r="AXG182" s="1028"/>
      <c r="AXH182" s="1028"/>
      <c r="AXI182" s="1028"/>
      <c r="AXJ182" s="1028"/>
      <c r="AXK182" s="1028"/>
      <c r="AXL182" s="1028"/>
      <c r="AXM182" s="1028"/>
      <c r="AXN182" s="1028"/>
      <c r="AXO182" s="1028"/>
      <c r="AXP182" s="1028"/>
      <c r="AXQ182" s="1028"/>
      <c r="AXR182" s="1028"/>
      <c r="AXS182" s="1028"/>
      <c r="AXT182" s="1028"/>
      <c r="AXU182" s="1028"/>
      <c r="AXV182" s="1028"/>
      <c r="AXW182" s="1028"/>
      <c r="AXX182" s="1028"/>
      <c r="AXY182" s="1028"/>
      <c r="AXZ182" s="1028"/>
      <c r="AYA182" s="1028"/>
      <c r="AYB182" s="1028"/>
      <c r="AYC182" s="1028"/>
      <c r="AYD182" s="1028"/>
      <c r="AYE182" s="1028"/>
      <c r="AYF182" s="1028"/>
      <c r="AYG182" s="1028"/>
      <c r="AYH182" s="1028"/>
      <c r="AYI182" s="1028"/>
      <c r="AYJ182" s="1028"/>
      <c r="AYK182" s="1028"/>
      <c r="AYL182" s="1028"/>
      <c r="AYM182" s="1028"/>
      <c r="AYN182" s="1028"/>
      <c r="AYO182" s="1028"/>
      <c r="AYP182" s="1028"/>
      <c r="AYQ182" s="1028"/>
      <c r="AYR182" s="1028"/>
      <c r="AYS182" s="1028"/>
      <c r="AYT182" s="1028"/>
      <c r="AYU182" s="1028"/>
      <c r="AYV182" s="1028"/>
      <c r="AYW182" s="1028"/>
      <c r="AYX182" s="1028"/>
      <c r="AYY182" s="1028"/>
      <c r="AYZ182" s="1028"/>
      <c r="AZA182" s="1028"/>
      <c r="AZB182" s="1028"/>
      <c r="AZC182" s="1028"/>
      <c r="AZD182" s="1028"/>
      <c r="AZE182" s="1028"/>
      <c r="AZF182" s="1028"/>
      <c r="AZG182" s="1028"/>
      <c r="AZH182" s="1028"/>
      <c r="AZI182" s="1028"/>
      <c r="AZJ182" s="1028"/>
      <c r="AZK182" s="1028"/>
      <c r="AZL182" s="1028"/>
      <c r="AZM182" s="1028"/>
      <c r="AZN182" s="1028"/>
      <c r="AZO182" s="1028"/>
      <c r="AZP182" s="1028"/>
      <c r="AZQ182" s="1028"/>
      <c r="AZR182" s="1028"/>
      <c r="AZS182" s="1028"/>
      <c r="AZT182" s="1028"/>
      <c r="AZU182" s="1028"/>
      <c r="AZV182" s="1028"/>
      <c r="AZW182" s="1028"/>
      <c r="AZX182" s="1028"/>
      <c r="AZY182" s="1028"/>
      <c r="AZZ182" s="1028"/>
      <c r="BAA182" s="1028"/>
      <c r="BAB182" s="1028"/>
      <c r="BAC182" s="1028"/>
      <c r="BAD182" s="1028"/>
      <c r="BAE182" s="1028"/>
      <c r="BAF182" s="1028"/>
      <c r="BAG182" s="1028"/>
      <c r="BAH182" s="1028"/>
      <c r="BAI182" s="1028"/>
      <c r="BAJ182" s="1028"/>
      <c r="BAK182" s="1028"/>
      <c r="BAL182" s="1028"/>
      <c r="BAM182" s="1028"/>
      <c r="BAN182" s="1028"/>
      <c r="BAO182" s="1028"/>
      <c r="BAP182" s="1028"/>
      <c r="BAQ182" s="1028"/>
      <c r="BAR182" s="1028"/>
      <c r="BAS182" s="1028"/>
      <c r="BAT182" s="1028"/>
      <c r="BAU182" s="1028"/>
      <c r="BAV182" s="1028"/>
      <c r="BAW182" s="1028"/>
      <c r="BAX182" s="1028"/>
      <c r="BAY182" s="1028"/>
      <c r="BAZ182" s="1028"/>
      <c r="BBA182" s="1028"/>
      <c r="BBB182" s="1028"/>
      <c r="BBC182" s="1028"/>
      <c r="BBD182" s="1028"/>
      <c r="BBE182" s="1028"/>
      <c r="BBF182" s="1028"/>
      <c r="BBG182" s="1028"/>
      <c r="BBH182" s="1028"/>
      <c r="BBI182" s="1028"/>
      <c r="BBJ182" s="1028"/>
      <c r="BBK182" s="1028"/>
      <c r="BBL182" s="1028"/>
      <c r="BBM182" s="1028"/>
      <c r="BBN182" s="1028"/>
      <c r="BBO182" s="1028"/>
      <c r="BBP182" s="1028"/>
      <c r="BBQ182" s="1028"/>
      <c r="BBR182" s="1028"/>
      <c r="BBS182" s="1028"/>
      <c r="BBT182" s="1028"/>
      <c r="BBU182" s="1028"/>
      <c r="BBV182" s="1028"/>
      <c r="BBW182" s="1028"/>
      <c r="BBX182" s="1028"/>
      <c r="BBY182" s="1028"/>
      <c r="BBZ182" s="1028"/>
      <c r="BCA182" s="1028"/>
      <c r="BCB182" s="1028"/>
      <c r="BCC182" s="1028"/>
      <c r="BCD182" s="1028"/>
      <c r="BCE182" s="1028"/>
      <c r="BCF182" s="1028"/>
      <c r="BCG182" s="1028"/>
      <c r="BCH182" s="1028"/>
      <c r="BCI182" s="1028"/>
      <c r="BCJ182" s="1028"/>
      <c r="BCK182" s="1028"/>
      <c r="BCL182" s="1028"/>
      <c r="BCM182" s="1028"/>
      <c r="BCN182" s="1028"/>
      <c r="BCO182" s="1028"/>
      <c r="BCP182" s="1028"/>
      <c r="BCQ182" s="1028"/>
      <c r="BCR182" s="1028"/>
      <c r="BCS182" s="1028"/>
      <c r="BCT182" s="1028"/>
      <c r="BCU182" s="1028"/>
      <c r="BCV182" s="1028"/>
      <c r="BCW182" s="1028"/>
      <c r="BCX182" s="1028"/>
      <c r="BCY182" s="1028"/>
      <c r="BCZ182" s="1028"/>
      <c r="BDA182" s="1028"/>
      <c r="BDB182" s="1028"/>
      <c r="BDC182" s="1028"/>
      <c r="BDD182" s="1028"/>
      <c r="BDE182" s="1028"/>
      <c r="BDF182" s="1028"/>
      <c r="BDG182" s="1028"/>
      <c r="BDH182" s="1028"/>
      <c r="BDI182" s="1028"/>
      <c r="BDJ182" s="1028"/>
      <c r="BDK182" s="1028"/>
      <c r="BDL182" s="1028"/>
      <c r="BDM182" s="1028"/>
      <c r="BDN182" s="1028"/>
      <c r="BDO182" s="1028"/>
      <c r="BDP182" s="1028"/>
      <c r="BDQ182" s="1028"/>
      <c r="BDR182" s="1028"/>
      <c r="BDS182" s="1028"/>
      <c r="BDT182" s="1028"/>
      <c r="BDU182" s="1028"/>
      <c r="BDV182" s="1028"/>
      <c r="BDW182" s="1028"/>
      <c r="BDX182" s="1028"/>
      <c r="BDY182" s="1028"/>
      <c r="BDZ182" s="1028"/>
      <c r="BEA182" s="1028"/>
      <c r="BEB182" s="1028"/>
      <c r="BEC182" s="1028"/>
      <c r="BED182" s="1028"/>
      <c r="BEE182" s="1028"/>
      <c r="BEF182" s="1028"/>
      <c r="BEG182" s="1028"/>
      <c r="BEH182" s="1028"/>
      <c r="BEI182" s="1028"/>
      <c r="BEJ182" s="1028"/>
      <c r="BEK182" s="1028"/>
      <c r="BEL182" s="1028"/>
      <c r="BEM182" s="1028"/>
      <c r="BEN182" s="1028"/>
      <c r="BEO182" s="1028"/>
      <c r="BEP182" s="1028"/>
      <c r="BEQ182" s="1028"/>
      <c r="BER182" s="1028"/>
      <c r="BES182" s="1028"/>
      <c r="BET182" s="1028"/>
      <c r="BEU182" s="1028"/>
      <c r="BEV182" s="1028"/>
      <c r="BEW182" s="1028"/>
      <c r="BEX182" s="1028"/>
      <c r="BEY182" s="1028"/>
      <c r="BEZ182" s="1028"/>
      <c r="BFA182" s="1028"/>
      <c r="BFB182" s="1028"/>
      <c r="BFC182" s="1028"/>
      <c r="BFD182" s="1028"/>
      <c r="BFE182" s="1028"/>
      <c r="BFF182" s="1028"/>
      <c r="BFG182" s="1028"/>
      <c r="BFH182" s="1028"/>
      <c r="BFI182" s="1028"/>
      <c r="BFJ182" s="1028"/>
      <c r="BFK182" s="1028"/>
      <c r="BFL182" s="1028"/>
      <c r="BFM182" s="1028"/>
      <c r="BFN182" s="1028"/>
      <c r="BFO182" s="1028"/>
      <c r="BFP182" s="1028"/>
      <c r="BFQ182" s="1028"/>
      <c r="BFR182" s="1028"/>
      <c r="BFS182" s="1028"/>
      <c r="BFT182" s="1028"/>
      <c r="BFU182" s="1028"/>
      <c r="BFV182" s="1028"/>
      <c r="BFW182" s="1028"/>
      <c r="BFX182" s="1028"/>
      <c r="BFY182" s="1028"/>
      <c r="BFZ182" s="1028"/>
      <c r="BGA182" s="1028"/>
      <c r="BGB182" s="1028"/>
      <c r="BGC182" s="1028"/>
      <c r="BGD182" s="1028"/>
      <c r="BGE182" s="1028"/>
      <c r="BGF182" s="1028"/>
      <c r="BGG182" s="1028"/>
      <c r="BGH182" s="1028"/>
      <c r="BGI182" s="1028"/>
      <c r="BGJ182" s="1028"/>
      <c r="BGK182" s="1028"/>
      <c r="BGL182" s="1028"/>
      <c r="BGM182" s="1028"/>
      <c r="BGN182" s="1028"/>
      <c r="BGO182" s="1028"/>
      <c r="BGP182" s="1028"/>
      <c r="BGQ182" s="1028"/>
      <c r="BGR182" s="1028"/>
      <c r="BGS182" s="1028"/>
      <c r="BGT182" s="1028"/>
      <c r="BGU182" s="1028"/>
      <c r="BGV182" s="1028"/>
      <c r="BGW182" s="1028"/>
      <c r="BGX182" s="1028"/>
      <c r="BGY182" s="1028"/>
      <c r="BGZ182" s="1028"/>
      <c r="BHA182" s="1028"/>
      <c r="BHB182" s="1028"/>
      <c r="BHC182" s="1028"/>
      <c r="BHD182" s="1028"/>
      <c r="BHE182" s="1028"/>
      <c r="BHF182" s="1028"/>
      <c r="BHG182" s="1028"/>
      <c r="BHH182" s="1028"/>
      <c r="BHI182" s="1028"/>
      <c r="BHJ182" s="1028"/>
      <c r="BHK182" s="1028"/>
      <c r="BHL182" s="1028"/>
      <c r="BHM182" s="1028"/>
      <c r="BHN182" s="1028"/>
      <c r="BHO182" s="1028"/>
      <c r="BHP182" s="1028"/>
      <c r="BHQ182" s="1028"/>
      <c r="BHR182" s="1028"/>
      <c r="BHS182" s="1028"/>
      <c r="BHT182" s="1028"/>
      <c r="BHU182" s="1028"/>
      <c r="BHV182" s="1028"/>
      <c r="BHW182" s="1028"/>
      <c r="BHX182" s="1028"/>
      <c r="BHY182" s="1028"/>
      <c r="BHZ182" s="1028"/>
      <c r="BIA182" s="1028"/>
      <c r="BIB182" s="1028"/>
      <c r="BIC182" s="1028"/>
      <c r="BID182" s="1028"/>
      <c r="BIE182" s="1028"/>
      <c r="BIF182" s="1028"/>
      <c r="BIG182" s="1028"/>
      <c r="BIH182" s="1028"/>
      <c r="BII182" s="1028"/>
      <c r="BIJ182" s="1028"/>
      <c r="BIK182" s="1028"/>
      <c r="BIL182" s="1028"/>
      <c r="BIM182" s="1028"/>
      <c r="BIN182" s="1028"/>
      <c r="BIO182" s="1028"/>
      <c r="BIP182" s="1028"/>
      <c r="BIQ182" s="1028"/>
      <c r="BIR182" s="1028"/>
      <c r="BIS182" s="1028"/>
      <c r="BIT182" s="1028"/>
      <c r="BIU182" s="1028"/>
      <c r="BIV182" s="1028"/>
      <c r="BIW182" s="1028"/>
      <c r="BIX182" s="1028"/>
      <c r="BIY182" s="1028"/>
      <c r="BIZ182" s="1028"/>
      <c r="BJA182" s="1028"/>
      <c r="BJB182" s="1028"/>
      <c r="BJC182" s="1028"/>
      <c r="BJD182" s="1028"/>
      <c r="BJE182" s="1028"/>
      <c r="BJF182" s="1028"/>
      <c r="BJG182" s="1028"/>
      <c r="BJH182" s="1028"/>
      <c r="BJI182" s="1028"/>
      <c r="BJJ182" s="1028"/>
      <c r="BJK182" s="1028"/>
      <c r="BJL182" s="1028"/>
      <c r="BJM182" s="1028"/>
      <c r="BJN182" s="1028"/>
      <c r="BJO182" s="1028"/>
      <c r="BJP182" s="1028"/>
      <c r="BJQ182" s="1028"/>
      <c r="BJR182" s="1028"/>
      <c r="BJS182" s="1028"/>
      <c r="BJT182" s="1028"/>
      <c r="BJU182" s="1028"/>
      <c r="BJV182" s="1028"/>
      <c r="BJW182" s="1028"/>
      <c r="BJX182" s="1028"/>
      <c r="BJY182" s="1028"/>
      <c r="BJZ182" s="1028"/>
      <c r="BKA182" s="1028"/>
      <c r="BKB182" s="1028"/>
      <c r="BKC182" s="1028"/>
      <c r="BKD182" s="1028"/>
      <c r="BKE182" s="1028"/>
      <c r="BKF182" s="1028"/>
      <c r="BKG182" s="1028"/>
      <c r="BKH182" s="1028"/>
      <c r="BKI182" s="1028"/>
      <c r="BKJ182" s="1028"/>
      <c r="BKK182" s="1028"/>
      <c r="BKL182" s="1028"/>
      <c r="BKM182" s="1028"/>
      <c r="BKN182" s="1028"/>
      <c r="BKO182" s="1028"/>
      <c r="BKP182" s="1028"/>
      <c r="BKQ182" s="1028"/>
      <c r="BKR182" s="1028"/>
      <c r="BKS182" s="1028"/>
      <c r="BKT182" s="1028"/>
      <c r="BKU182" s="1028"/>
      <c r="BKV182" s="1028"/>
      <c r="BKW182" s="1028"/>
      <c r="BKX182" s="1028"/>
      <c r="BKY182" s="1028"/>
      <c r="BKZ182" s="1028"/>
      <c r="BLA182" s="1028"/>
      <c r="BLB182" s="1028"/>
      <c r="BLC182" s="1028"/>
      <c r="BLD182" s="1028"/>
      <c r="BLE182" s="1028"/>
      <c r="BLF182" s="1028"/>
      <c r="BLG182" s="1028"/>
      <c r="BLH182" s="1028"/>
      <c r="BLI182" s="1028"/>
      <c r="BLJ182" s="1028"/>
      <c r="BLK182" s="1028"/>
      <c r="BLL182" s="1028"/>
      <c r="BLM182" s="1028"/>
      <c r="BLN182" s="1028"/>
      <c r="BLO182" s="1028"/>
      <c r="BLP182" s="1028"/>
      <c r="BLQ182" s="1028"/>
      <c r="BLR182" s="1028"/>
      <c r="BLS182" s="1028"/>
      <c r="BLT182" s="1028"/>
      <c r="BLU182" s="1028"/>
      <c r="BLV182" s="1028"/>
      <c r="BLW182" s="1028"/>
      <c r="BLX182" s="1028"/>
      <c r="BLY182" s="1028"/>
      <c r="BLZ182" s="1028"/>
      <c r="BMA182" s="1028"/>
      <c r="BMB182" s="1028"/>
      <c r="BMC182" s="1028"/>
      <c r="BMD182" s="1028"/>
      <c r="BME182" s="1028"/>
      <c r="BMF182" s="1028"/>
      <c r="BMG182" s="1028"/>
      <c r="BMH182" s="1028"/>
      <c r="BMI182" s="1028"/>
      <c r="BMJ182" s="1028"/>
      <c r="BMK182" s="1028"/>
      <c r="BML182" s="1028"/>
      <c r="BMM182" s="1028"/>
      <c r="BMN182" s="1028"/>
      <c r="BMO182" s="1028"/>
      <c r="BMP182" s="1028"/>
      <c r="BMQ182" s="1028"/>
      <c r="BMR182" s="1028"/>
      <c r="BMS182" s="1028"/>
      <c r="BMT182" s="1028"/>
      <c r="BMU182" s="1028"/>
      <c r="BMV182" s="1028"/>
      <c r="BMW182" s="1028"/>
      <c r="BMX182" s="1028"/>
      <c r="BMY182" s="1028"/>
      <c r="BMZ182" s="1028"/>
      <c r="BNA182" s="1028"/>
      <c r="BNB182" s="1028"/>
      <c r="BNC182" s="1028"/>
      <c r="BND182" s="1028"/>
      <c r="BNE182" s="1028"/>
      <c r="BNF182" s="1028"/>
      <c r="BNG182" s="1028"/>
      <c r="BNH182" s="1028"/>
      <c r="BNI182" s="1028"/>
      <c r="BNJ182" s="1028"/>
      <c r="BNK182" s="1028"/>
      <c r="BNL182" s="1028"/>
      <c r="BNM182" s="1028"/>
      <c r="BNN182" s="1028"/>
      <c r="BNO182" s="1028"/>
      <c r="BNP182" s="1028"/>
      <c r="BNQ182" s="1028"/>
      <c r="BNR182" s="1028"/>
      <c r="BNS182" s="1028"/>
      <c r="BNT182" s="1028"/>
      <c r="BNU182" s="1028"/>
      <c r="BNV182" s="1028"/>
      <c r="BNW182" s="1028"/>
      <c r="BNX182" s="1028"/>
      <c r="BNY182" s="1028"/>
      <c r="BNZ182" s="1028"/>
      <c r="BOA182" s="1028"/>
      <c r="BOB182" s="1028"/>
      <c r="BOC182" s="1028"/>
      <c r="BOD182" s="1028"/>
      <c r="BOE182" s="1028"/>
      <c r="BOF182" s="1028"/>
      <c r="BOG182" s="1028"/>
      <c r="BOH182" s="1028"/>
      <c r="BOI182" s="1028"/>
      <c r="BOJ182" s="1028"/>
      <c r="BOK182" s="1028"/>
      <c r="BOL182" s="1028"/>
      <c r="BOM182" s="1028"/>
      <c r="BON182" s="1028"/>
      <c r="BOO182" s="1028"/>
      <c r="BOP182" s="1028"/>
      <c r="BOQ182" s="1028"/>
      <c r="BOR182" s="1028"/>
      <c r="BOS182" s="1028"/>
      <c r="BOT182" s="1028"/>
      <c r="BOU182" s="1028"/>
      <c r="BOV182" s="1028"/>
      <c r="BOW182" s="1028"/>
      <c r="BOX182" s="1028"/>
      <c r="BOY182" s="1028"/>
      <c r="BOZ182" s="1028"/>
      <c r="BPA182" s="1028"/>
      <c r="BPB182" s="1028"/>
      <c r="BPC182" s="1028"/>
      <c r="BPD182" s="1028"/>
      <c r="BPE182" s="1028"/>
      <c r="BPF182" s="1028"/>
      <c r="BPG182" s="1028"/>
      <c r="BPH182" s="1028"/>
      <c r="BPI182" s="1028"/>
      <c r="BPJ182" s="1028"/>
      <c r="BPK182" s="1028"/>
      <c r="BPL182" s="1028"/>
      <c r="BPM182" s="1028"/>
      <c r="BPN182" s="1028"/>
      <c r="BPO182" s="1028"/>
      <c r="BPP182" s="1028"/>
      <c r="BPQ182" s="1028"/>
      <c r="BPR182" s="1028"/>
      <c r="BPS182" s="1028"/>
      <c r="BPT182" s="1028"/>
      <c r="BPU182" s="1028"/>
      <c r="BPV182" s="1028"/>
      <c r="BPW182" s="1028"/>
      <c r="BPX182" s="1028"/>
      <c r="BPY182" s="1028"/>
      <c r="BPZ182" s="1028"/>
      <c r="BQA182" s="1028"/>
      <c r="BQB182" s="1028"/>
      <c r="BQC182" s="1028"/>
      <c r="BQD182" s="1028"/>
      <c r="BQE182" s="1028"/>
      <c r="BQF182" s="1028"/>
      <c r="BQG182" s="1028"/>
      <c r="BQH182" s="1028"/>
      <c r="BQI182" s="1028"/>
      <c r="BQJ182" s="1028"/>
      <c r="BQK182" s="1028"/>
      <c r="BQL182" s="1028"/>
      <c r="BQM182" s="1028"/>
      <c r="BQN182" s="1028"/>
      <c r="BQO182" s="1028"/>
      <c r="BQP182" s="1028"/>
      <c r="BQQ182" s="1028"/>
      <c r="BQR182" s="1028"/>
      <c r="BQS182" s="1028"/>
      <c r="BQT182" s="1028"/>
      <c r="BQU182" s="1028"/>
      <c r="BQV182" s="1028"/>
      <c r="BQW182" s="1028"/>
      <c r="BQX182" s="1028"/>
      <c r="BQY182" s="1028"/>
      <c r="BQZ182" s="1028"/>
      <c r="BRA182" s="1028"/>
      <c r="BRB182" s="1028"/>
      <c r="BRC182" s="1028"/>
      <c r="BRD182" s="1028"/>
      <c r="BRE182" s="1028"/>
      <c r="BRF182" s="1028"/>
      <c r="BRG182" s="1028"/>
      <c r="BRH182" s="1028"/>
      <c r="BRI182" s="1028"/>
      <c r="BRJ182" s="1028"/>
      <c r="BRK182" s="1028"/>
      <c r="BRL182" s="1028"/>
      <c r="BRM182" s="1028"/>
      <c r="BRN182" s="1028"/>
      <c r="BRO182" s="1028"/>
      <c r="BRP182" s="1028"/>
      <c r="BRQ182" s="1028"/>
      <c r="BRR182" s="1028"/>
      <c r="BRS182" s="1028"/>
      <c r="BRT182" s="1028"/>
      <c r="BRU182" s="1028"/>
      <c r="BRV182" s="1028"/>
      <c r="BRW182" s="1028"/>
      <c r="BRX182" s="1028"/>
      <c r="BRY182" s="1028"/>
      <c r="BRZ182" s="1028"/>
      <c r="BSA182" s="1028"/>
      <c r="BSB182" s="1028"/>
      <c r="BSC182" s="1028"/>
      <c r="BSD182" s="1028"/>
      <c r="BSE182" s="1028"/>
      <c r="BSF182" s="1028"/>
      <c r="BSG182" s="1028"/>
      <c r="BSH182" s="1028"/>
      <c r="BSI182" s="1028"/>
      <c r="BSJ182" s="1028"/>
      <c r="BSK182" s="1028"/>
      <c r="BSL182" s="1028"/>
      <c r="BSM182" s="1028"/>
      <c r="BSN182" s="1028"/>
      <c r="BSO182" s="1028"/>
      <c r="BSP182" s="1028"/>
      <c r="BSQ182" s="1028"/>
      <c r="BSR182" s="1028"/>
      <c r="BSS182" s="1028"/>
      <c r="BST182" s="1028"/>
      <c r="BSU182" s="1028"/>
      <c r="BSV182" s="1028"/>
      <c r="BSW182" s="1028"/>
      <c r="BSX182" s="1028"/>
      <c r="BSY182" s="1028"/>
      <c r="BSZ182" s="1028"/>
      <c r="BTA182" s="1028"/>
      <c r="BTB182" s="1028"/>
      <c r="BTC182" s="1028"/>
      <c r="BTD182" s="1028"/>
      <c r="BTE182" s="1028"/>
      <c r="BTF182" s="1028"/>
      <c r="BTG182" s="1028"/>
      <c r="BTH182" s="1028"/>
      <c r="BTI182" s="1028"/>
      <c r="BTJ182" s="1028"/>
      <c r="BTK182" s="1028"/>
      <c r="BTL182" s="1028"/>
      <c r="BTM182" s="1028"/>
      <c r="BTN182" s="1028"/>
      <c r="BTO182" s="1028"/>
      <c r="BTP182" s="1028"/>
      <c r="BTQ182" s="1028"/>
      <c r="BTR182" s="1028"/>
      <c r="BTS182" s="1028"/>
      <c r="BTT182" s="1028"/>
      <c r="BTU182" s="1028"/>
      <c r="BTV182" s="1028"/>
      <c r="BTW182" s="1028"/>
      <c r="BTX182" s="1028"/>
      <c r="BTY182" s="1028"/>
      <c r="BTZ182" s="1028"/>
      <c r="BUA182" s="1028"/>
      <c r="BUB182" s="1028"/>
      <c r="BUC182" s="1028"/>
      <c r="BUD182" s="1028"/>
      <c r="BUE182" s="1028"/>
      <c r="BUF182" s="1028"/>
      <c r="BUG182" s="1028"/>
      <c r="BUH182" s="1028"/>
      <c r="BUI182" s="1028"/>
      <c r="BUJ182" s="1028"/>
      <c r="BUK182" s="1028"/>
      <c r="BUL182" s="1028"/>
      <c r="BUM182" s="1028"/>
      <c r="BUN182" s="1028"/>
      <c r="BUO182" s="1028"/>
      <c r="BUP182" s="1028"/>
      <c r="BUQ182" s="1028"/>
      <c r="BUR182" s="1028"/>
      <c r="BUS182" s="1028"/>
      <c r="BUT182" s="1028"/>
      <c r="BUU182" s="1028"/>
      <c r="BUV182" s="1028"/>
      <c r="BUW182" s="1028"/>
      <c r="BUX182" s="1028"/>
      <c r="BUY182" s="1028"/>
      <c r="BUZ182" s="1028"/>
      <c r="BVA182" s="1028"/>
      <c r="BVB182" s="1028"/>
      <c r="BVC182" s="1028"/>
      <c r="BVD182" s="1028"/>
      <c r="BVE182" s="1028"/>
      <c r="BVF182" s="1028"/>
      <c r="BVG182" s="1028"/>
      <c r="BVH182" s="1028"/>
      <c r="BVI182" s="1028"/>
      <c r="BVJ182" s="1028"/>
      <c r="BVK182" s="1028"/>
      <c r="BVL182" s="1028"/>
      <c r="BVM182" s="1028"/>
      <c r="BVN182" s="1028"/>
      <c r="BVO182" s="1028"/>
      <c r="BVP182" s="1028"/>
      <c r="BVQ182" s="1028"/>
      <c r="BVR182" s="1028"/>
      <c r="BVS182" s="1028"/>
      <c r="BVT182" s="1028"/>
      <c r="BVU182" s="1028"/>
      <c r="BVV182" s="1028"/>
      <c r="BVW182" s="1028"/>
      <c r="BVX182" s="1028"/>
      <c r="BVY182" s="1028"/>
      <c r="BVZ182" s="1028"/>
      <c r="BWA182" s="1028"/>
      <c r="BWB182" s="1028"/>
      <c r="BWC182" s="1028"/>
      <c r="BWD182" s="1028"/>
      <c r="BWE182" s="1028"/>
      <c r="BWF182" s="1028"/>
      <c r="BWG182" s="1028"/>
      <c r="BWH182" s="1028"/>
      <c r="BWI182" s="1028"/>
      <c r="BWJ182" s="1028"/>
      <c r="BWK182" s="1028"/>
      <c r="BWL182" s="1028"/>
      <c r="BWM182" s="1028"/>
      <c r="BWN182" s="1028"/>
      <c r="BWO182" s="1028"/>
      <c r="BWP182" s="1028"/>
      <c r="BWQ182" s="1028"/>
      <c r="BWR182" s="1028"/>
      <c r="BWS182" s="1028"/>
      <c r="BWT182" s="1028"/>
      <c r="BWU182" s="1028"/>
      <c r="BWV182" s="1028"/>
      <c r="BWW182" s="1028"/>
      <c r="BWX182" s="1028"/>
      <c r="BWY182" s="1028"/>
      <c r="BWZ182" s="1028"/>
      <c r="BXA182" s="1028"/>
      <c r="BXB182" s="1028"/>
      <c r="BXC182" s="1028"/>
      <c r="BXD182" s="1028"/>
      <c r="BXE182" s="1028"/>
      <c r="BXF182" s="1028"/>
      <c r="BXG182" s="1028"/>
      <c r="BXH182" s="1028"/>
      <c r="BXI182" s="1028"/>
      <c r="BXJ182" s="1028"/>
      <c r="BXK182" s="1028"/>
      <c r="BXL182" s="1028"/>
      <c r="BXM182" s="1028"/>
      <c r="BXN182" s="1028"/>
      <c r="BXO182" s="1028"/>
      <c r="BXP182" s="1028"/>
      <c r="BXQ182" s="1028"/>
      <c r="BXR182" s="1028"/>
      <c r="BXS182" s="1028"/>
      <c r="BXT182" s="1028"/>
      <c r="BXU182" s="1028"/>
      <c r="BXV182" s="1028"/>
      <c r="BXW182" s="1028"/>
      <c r="BXX182" s="1028"/>
      <c r="BXY182" s="1028"/>
      <c r="BXZ182" s="1028"/>
      <c r="BYA182" s="1028"/>
      <c r="BYB182" s="1028"/>
      <c r="BYC182" s="1028"/>
      <c r="BYD182" s="1028"/>
      <c r="BYE182" s="1028"/>
      <c r="BYF182" s="1028"/>
      <c r="BYG182" s="1028"/>
      <c r="BYH182" s="1028"/>
      <c r="BYI182" s="1028"/>
      <c r="BYJ182" s="1028"/>
      <c r="BYK182" s="1028"/>
      <c r="BYL182" s="1028"/>
      <c r="BYM182" s="1028"/>
      <c r="BYN182" s="1028"/>
      <c r="BYO182" s="1028"/>
      <c r="BYP182" s="1028"/>
      <c r="BYQ182" s="1028"/>
      <c r="BYR182" s="1028"/>
      <c r="BYS182" s="1028"/>
      <c r="BYT182" s="1028"/>
      <c r="BYU182" s="1028"/>
      <c r="BYV182" s="1028"/>
      <c r="BYW182" s="1028"/>
      <c r="BYX182" s="1028"/>
      <c r="BYY182" s="1028"/>
      <c r="BYZ182" s="1028"/>
      <c r="BZA182" s="1028"/>
      <c r="BZB182" s="1028"/>
      <c r="BZC182" s="1028"/>
      <c r="BZD182" s="1028"/>
      <c r="BZE182" s="1028"/>
      <c r="BZF182" s="1028"/>
      <c r="BZG182" s="1028"/>
      <c r="BZH182" s="1028"/>
      <c r="BZI182" s="1028"/>
      <c r="BZJ182" s="1028"/>
      <c r="BZK182" s="1028"/>
      <c r="BZL182" s="1028"/>
      <c r="BZM182" s="1028"/>
      <c r="BZN182" s="1028"/>
      <c r="BZO182" s="1028"/>
      <c r="BZP182" s="1028"/>
      <c r="BZQ182" s="1028"/>
      <c r="BZR182" s="1028"/>
      <c r="BZS182" s="1028"/>
      <c r="BZT182" s="1028"/>
      <c r="BZU182" s="1028"/>
      <c r="BZV182" s="1028"/>
      <c r="BZW182" s="1028"/>
      <c r="BZX182" s="1028"/>
      <c r="BZY182" s="1028"/>
      <c r="BZZ182" s="1028"/>
      <c r="CAA182" s="1028"/>
      <c r="CAB182" s="1028"/>
      <c r="CAC182" s="1028"/>
      <c r="CAD182" s="1028"/>
      <c r="CAE182" s="1028"/>
      <c r="CAF182" s="1028"/>
      <c r="CAG182" s="1028"/>
      <c r="CAH182" s="1028"/>
      <c r="CAI182" s="1028"/>
      <c r="CAJ182" s="1028"/>
      <c r="CAK182" s="1028"/>
      <c r="CAL182" s="1028"/>
      <c r="CAM182" s="1028"/>
      <c r="CAN182" s="1028"/>
      <c r="CAO182" s="1028"/>
      <c r="CAP182" s="1028"/>
      <c r="CAQ182" s="1028"/>
      <c r="CAR182" s="1028"/>
      <c r="CAS182" s="1028"/>
      <c r="CAT182" s="1028"/>
      <c r="CAU182" s="1028"/>
      <c r="CAV182" s="1028"/>
      <c r="CAW182" s="1028"/>
      <c r="CAX182" s="1028"/>
      <c r="CAY182" s="1028"/>
      <c r="CAZ182" s="1028"/>
      <c r="CBA182" s="1028"/>
      <c r="CBB182" s="1028"/>
      <c r="CBC182" s="1028"/>
      <c r="CBD182" s="1028"/>
      <c r="CBE182" s="1028"/>
      <c r="CBF182" s="1028"/>
      <c r="CBG182" s="1028"/>
      <c r="CBH182" s="1028"/>
      <c r="CBI182" s="1028"/>
      <c r="CBJ182" s="1028"/>
      <c r="CBK182" s="1028"/>
      <c r="CBL182" s="1028"/>
      <c r="CBM182" s="1028"/>
      <c r="CBN182" s="1028"/>
      <c r="CBO182" s="1028"/>
      <c r="CBP182" s="1028"/>
      <c r="CBQ182" s="1028"/>
      <c r="CBR182" s="1028"/>
      <c r="CBS182" s="1028"/>
      <c r="CBT182" s="1028"/>
      <c r="CBU182" s="1028"/>
      <c r="CBV182" s="1028"/>
      <c r="CBW182" s="1028"/>
      <c r="CBX182" s="1028"/>
      <c r="CBY182" s="1028"/>
      <c r="CBZ182" s="1028"/>
      <c r="CCA182" s="1028"/>
      <c r="CCB182" s="1028"/>
      <c r="CCC182" s="1028"/>
      <c r="CCD182" s="1028"/>
      <c r="CCE182" s="1028"/>
      <c r="CCF182" s="1028"/>
      <c r="CCG182" s="1028"/>
      <c r="CCH182" s="1028"/>
      <c r="CCI182" s="1028"/>
      <c r="CCJ182" s="1028"/>
      <c r="CCK182" s="1028"/>
      <c r="CCL182" s="1028"/>
      <c r="CCM182" s="1028"/>
      <c r="CCN182" s="1028"/>
      <c r="CCO182" s="1028"/>
      <c r="CCP182" s="1028"/>
      <c r="CCQ182" s="1028"/>
      <c r="CCR182" s="1028"/>
      <c r="CCS182" s="1028"/>
      <c r="CCT182" s="1028"/>
      <c r="CCU182" s="1028"/>
      <c r="CCV182" s="1028"/>
      <c r="CCW182" s="1028"/>
      <c r="CCX182" s="1028"/>
      <c r="CCY182" s="1028"/>
      <c r="CCZ182" s="1028"/>
      <c r="CDA182" s="1028"/>
      <c r="CDB182" s="1028"/>
      <c r="CDC182" s="1028"/>
      <c r="CDD182" s="1028"/>
      <c r="CDE182" s="1028"/>
      <c r="CDF182" s="1028"/>
      <c r="CDG182" s="1028"/>
      <c r="CDH182" s="1028"/>
      <c r="CDI182" s="1028"/>
      <c r="CDJ182" s="1028"/>
      <c r="CDK182" s="1028"/>
      <c r="CDL182" s="1028"/>
      <c r="CDM182" s="1028"/>
      <c r="CDN182" s="1028"/>
      <c r="CDO182" s="1028"/>
      <c r="CDP182" s="1028"/>
      <c r="CDQ182" s="1028"/>
      <c r="CDR182" s="1028"/>
      <c r="CDS182" s="1028"/>
      <c r="CDT182" s="1028"/>
      <c r="CDU182" s="1028"/>
      <c r="CDV182" s="1028"/>
      <c r="CDW182" s="1028"/>
      <c r="CDX182" s="1028"/>
      <c r="CDY182" s="1028"/>
      <c r="CDZ182" s="1028"/>
      <c r="CEA182" s="1028"/>
      <c r="CEB182" s="1028"/>
      <c r="CEC182" s="1028"/>
      <c r="CED182" s="1028"/>
      <c r="CEE182" s="1028"/>
      <c r="CEF182" s="1028"/>
      <c r="CEG182" s="1028"/>
      <c r="CEH182" s="1028"/>
      <c r="CEI182" s="1028"/>
      <c r="CEJ182" s="1028"/>
      <c r="CEK182" s="1028"/>
      <c r="CEL182" s="1028"/>
      <c r="CEM182" s="1028"/>
      <c r="CEN182" s="1028"/>
      <c r="CEO182" s="1028"/>
      <c r="CEP182" s="1028"/>
      <c r="CEQ182" s="1028"/>
      <c r="CER182" s="1028"/>
      <c r="CES182" s="1028"/>
      <c r="CET182" s="1028"/>
      <c r="CEU182" s="1028"/>
      <c r="CEV182" s="1028"/>
      <c r="CEW182" s="1028"/>
      <c r="CEX182" s="1028"/>
      <c r="CEY182" s="1028"/>
      <c r="CEZ182" s="1028"/>
      <c r="CFA182" s="1028"/>
      <c r="CFB182" s="1028"/>
      <c r="CFC182" s="1028"/>
      <c r="CFD182" s="1028"/>
      <c r="CFE182" s="1028"/>
      <c r="CFF182" s="1028"/>
      <c r="CFG182" s="1028"/>
      <c r="CFH182" s="1028"/>
      <c r="CFI182" s="1028"/>
      <c r="CFJ182" s="1028"/>
      <c r="CFK182" s="1028"/>
      <c r="CFL182" s="1028"/>
      <c r="CFM182" s="1028"/>
      <c r="CFN182" s="1028"/>
      <c r="CFO182" s="1028"/>
      <c r="CFP182" s="1028"/>
      <c r="CFQ182" s="1028"/>
      <c r="CFR182" s="1028"/>
      <c r="CFS182" s="1028"/>
      <c r="CFT182" s="1028"/>
      <c r="CFU182" s="1028"/>
      <c r="CFV182" s="1028"/>
      <c r="CFW182" s="1028"/>
      <c r="CFX182" s="1028"/>
      <c r="CFY182" s="1028"/>
      <c r="CFZ182" s="1028"/>
      <c r="CGA182" s="1028"/>
      <c r="CGB182" s="1028"/>
      <c r="CGC182" s="1028"/>
      <c r="CGD182" s="1028"/>
      <c r="CGE182" s="1028"/>
      <c r="CGF182" s="1028"/>
      <c r="CGG182" s="1028"/>
      <c r="CGH182" s="1028"/>
      <c r="CGI182" s="1028"/>
      <c r="CGJ182" s="1028"/>
      <c r="CGK182" s="1028"/>
      <c r="CGL182" s="1028"/>
      <c r="CGM182" s="1028"/>
      <c r="CGN182" s="1028"/>
      <c r="CGO182" s="1028"/>
      <c r="CGP182" s="1028"/>
      <c r="CGQ182" s="1028"/>
      <c r="CGR182" s="1028"/>
      <c r="CGS182" s="1028"/>
      <c r="CGT182" s="1028"/>
      <c r="CGU182" s="1028"/>
      <c r="CGV182" s="1028"/>
      <c r="CGW182" s="1028"/>
      <c r="CGX182" s="1028"/>
      <c r="CGY182" s="1028"/>
      <c r="CGZ182" s="1028"/>
      <c r="CHA182" s="1028"/>
      <c r="CHB182" s="1028"/>
      <c r="CHC182" s="1028"/>
      <c r="CHD182" s="1028"/>
      <c r="CHE182" s="1028"/>
      <c r="CHF182" s="1028"/>
      <c r="CHG182" s="1028"/>
      <c r="CHH182" s="1028"/>
      <c r="CHI182" s="1028"/>
      <c r="CHJ182" s="1028"/>
      <c r="CHK182" s="1028"/>
      <c r="CHL182" s="1028"/>
      <c r="CHM182" s="1028"/>
      <c r="CHN182" s="1028"/>
      <c r="CHO182" s="1028"/>
      <c r="CHP182" s="1028"/>
      <c r="CHQ182" s="1028"/>
      <c r="CHR182" s="1028"/>
      <c r="CHS182" s="1028"/>
      <c r="CHT182" s="1028"/>
      <c r="CHU182" s="1028"/>
      <c r="CHV182" s="1028"/>
      <c r="CHW182" s="1028"/>
      <c r="CHX182" s="1028"/>
      <c r="CHY182" s="1028"/>
      <c r="CHZ182" s="1028"/>
      <c r="CIA182" s="1028"/>
      <c r="CIB182" s="1028"/>
      <c r="CIC182" s="1028"/>
      <c r="CID182" s="1028"/>
      <c r="CIE182" s="1028"/>
      <c r="CIF182" s="1028"/>
      <c r="CIG182" s="1028"/>
      <c r="CIH182" s="1028"/>
      <c r="CII182" s="1028"/>
      <c r="CIJ182" s="1028"/>
      <c r="CIK182" s="1028"/>
      <c r="CIL182" s="1028"/>
      <c r="CIM182" s="1028"/>
      <c r="CIN182" s="1028"/>
      <c r="CIO182" s="1028"/>
      <c r="CIP182" s="1028"/>
      <c r="CIQ182" s="1028"/>
      <c r="CIR182" s="1028"/>
      <c r="CIS182" s="1028"/>
      <c r="CIT182" s="1028"/>
      <c r="CIU182" s="1028"/>
      <c r="CIV182" s="1028"/>
      <c r="CIW182" s="1028"/>
      <c r="CIX182" s="1028"/>
      <c r="CIY182" s="1028"/>
      <c r="CIZ182" s="1028"/>
      <c r="CJA182" s="1028"/>
      <c r="CJB182" s="1028"/>
      <c r="CJC182" s="1028"/>
      <c r="CJD182" s="1028"/>
      <c r="CJE182" s="1028"/>
      <c r="CJF182" s="1028"/>
      <c r="CJG182" s="1028"/>
      <c r="CJH182" s="1028"/>
      <c r="CJI182" s="1028"/>
      <c r="CJJ182" s="1028"/>
      <c r="CJK182" s="1028"/>
      <c r="CJL182" s="1028"/>
      <c r="CJM182" s="1028"/>
      <c r="CJN182" s="1028"/>
      <c r="CJO182" s="1028"/>
      <c r="CJP182" s="1028"/>
      <c r="CJQ182" s="1028"/>
      <c r="CJR182" s="1028"/>
      <c r="CJS182" s="1028"/>
      <c r="CJT182" s="1028"/>
      <c r="CJU182" s="1028"/>
      <c r="CJV182" s="1028"/>
      <c r="CJW182" s="1028"/>
      <c r="CJX182" s="1028"/>
      <c r="CJY182" s="1028"/>
      <c r="CJZ182" s="1028"/>
      <c r="CKA182" s="1028"/>
      <c r="CKB182" s="1028"/>
      <c r="CKC182" s="1028"/>
      <c r="CKD182" s="1028"/>
      <c r="CKE182" s="1028"/>
      <c r="CKF182" s="1028"/>
      <c r="CKG182" s="1028"/>
      <c r="CKH182" s="1028"/>
      <c r="CKI182" s="1028"/>
      <c r="CKJ182" s="1028"/>
      <c r="CKK182" s="1028"/>
      <c r="CKL182" s="1028"/>
      <c r="CKM182" s="1028"/>
      <c r="CKN182" s="1028"/>
      <c r="CKO182" s="1028"/>
      <c r="CKP182" s="1028"/>
      <c r="CKQ182" s="1028"/>
      <c r="CKR182" s="1028"/>
      <c r="CKS182" s="1028"/>
      <c r="CKT182" s="1028"/>
      <c r="CKU182" s="1028"/>
      <c r="CKV182" s="1028"/>
      <c r="CKW182" s="1028"/>
      <c r="CKX182" s="1028"/>
      <c r="CKY182" s="1028"/>
      <c r="CKZ182" s="1028"/>
      <c r="CLA182" s="1028"/>
      <c r="CLB182" s="1028"/>
      <c r="CLC182" s="1028"/>
      <c r="CLD182" s="1028"/>
      <c r="CLE182" s="1028"/>
      <c r="CLF182" s="1028"/>
      <c r="CLG182" s="1028"/>
      <c r="CLH182" s="1028"/>
      <c r="CLI182" s="1028"/>
      <c r="CLJ182" s="1028"/>
      <c r="CLK182" s="1028"/>
      <c r="CLL182" s="1028"/>
      <c r="CLM182" s="1028"/>
      <c r="CLN182" s="1028"/>
      <c r="CLO182" s="1028"/>
      <c r="CLP182" s="1028"/>
      <c r="CLQ182" s="1028"/>
      <c r="CLR182" s="1028"/>
      <c r="CLS182" s="1028"/>
      <c r="CLT182" s="1028"/>
      <c r="CLU182" s="1028"/>
      <c r="CLV182" s="1028"/>
      <c r="CLW182" s="1028"/>
      <c r="CLX182" s="1028"/>
      <c r="CLY182" s="1028"/>
      <c r="CLZ182" s="1028"/>
      <c r="CMA182" s="1028"/>
      <c r="CMB182" s="1028"/>
      <c r="CMC182" s="1028"/>
      <c r="CMD182" s="1028"/>
      <c r="CME182" s="1028"/>
      <c r="CMF182" s="1028"/>
      <c r="CMG182" s="1028"/>
      <c r="CMH182" s="1028"/>
      <c r="CMI182" s="1028"/>
      <c r="CMJ182" s="1028"/>
      <c r="CMK182" s="1028"/>
      <c r="CML182" s="1028"/>
      <c r="CMM182" s="1028"/>
      <c r="CMN182" s="1028"/>
      <c r="CMO182" s="1028"/>
      <c r="CMP182" s="1028"/>
      <c r="CMQ182" s="1028"/>
      <c r="CMR182" s="1028"/>
      <c r="CMS182" s="1028"/>
      <c r="CMT182" s="1028"/>
      <c r="CMU182" s="1028"/>
      <c r="CMV182" s="1028"/>
      <c r="CMW182" s="1028"/>
      <c r="CMX182" s="1028"/>
      <c r="CMY182" s="1028"/>
      <c r="CMZ182" s="1028"/>
      <c r="CNA182" s="1028"/>
      <c r="CNB182" s="1028"/>
      <c r="CNC182" s="1028"/>
      <c r="CND182" s="1028"/>
      <c r="CNE182" s="1028"/>
      <c r="CNF182" s="1028"/>
      <c r="CNG182" s="1028"/>
      <c r="CNH182" s="1028"/>
      <c r="CNI182" s="1028"/>
      <c r="CNJ182" s="1028"/>
      <c r="CNK182" s="1028"/>
      <c r="CNL182" s="1028"/>
      <c r="CNM182" s="1028"/>
      <c r="CNN182" s="1028"/>
      <c r="CNO182" s="1028"/>
      <c r="CNP182" s="1028"/>
      <c r="CNQ182" s="1028"/>
      <c r="CNR182" s="1028"/>
      <c r="CNS182" s="1028"/>
      <c r="CNT182" s="1028"/>
      <c r="CNU182" s="1028"/>
      <c r="CNV182" s="1028"/>
      <c r="CNW182" s="1028"/>
      <c r="CNX182" s="1028"/>
      <c r="CNY182" s="1028"/>
      <c r="CNZ182" s="1028"/>
      <c r="COA182" s="1028"/>
      <c r="COB182" s="1028"/>
      <c r="COC182" s="1028"/>
      <c r="COD182" s="1028"/>
      <c r="COE182" s="1028"/>
      <c r="COF182" s="1028"/>
      <c r="COG182" s="1028"/>
      <c r="COH182" s="1028"/>
      <c r="COI182" s="1028"/>
      <c r="COJ182" s="1028"/>
      <c r="COK182" s="1028"/>
      <c r="COL182" s="1028"/>
      <c r="COM182" s="1028"/>
      <c r="CON182" s="1028"/>
      <c r="COO182" s="1028"/>
      <c r="COP182" s="1028"/>
      <c r="COQ182" s="1028"/>
      <c r="COR182" s="1028"/>
      <c r="COS182" s="1028"/>
      <c r="COT182" s="1028"/>
      <c r="COU182" s="1028"/>
      <c r="COV182" s="1028"/>
      <c r="COW182" s="1028"/>
      <c r="COX182" s="1028"/>
      <c r="COY182" s="1028"/>
      <c r="COZ182" s="1028"/>
      <c r="CPA182" s="1028"/>
      <c r="CPB182" s="1028"/>
      <c r="CPC182" s="1028"/>
      <c r="CPD182" s="1028"/>
      <c r="CPE182" s="1028"/>
      <c r="CPF182" s="1028"/>
      <c r="CPG182" s="1028"/>
      <c r="CPH182" s="1028"/>
      <c r="CPI182" s="1028"/>
      <c r="CPJ182" s="1028"/>
      <c r="CPK182" s="1028"/>
      <c r="CPL182" s="1028"/>
      <c r="CPM182" s="1028"/>
      <c r="CPN182" s="1028"/>
      <c r="CPO182" s="1028"/>
      <c r="CPP182" s="1028"/>
      <c r="CPQ182" s="1028"/>
      <c r="CPR182" s="1028"/>
      <c r="CPS182" s="1028"/>
      <c r="CPT182" s="1028"/>
      <c r="CPU182" s="1028"/>
      <c r="CPV182" s="1028"/>
      <c r="CPW182" s="1028"/>
      <c r="CPX182" s="1028"/>
      <c r="CPY182" s="1028"/>
      <c r="CPZ182" s="1028"/>
      <c r="CQA182" s="1028"/>
      <c r="CQB182" s="1028"/>
      <c r="CQC182" s="1028"/>
      <c r="CQD182" s="1028"/>
      <c r="CQE182" s="1028"/>
      <c r="CQF182" s="1028"/>
      <c r="CQG182" s="1028"/>
      <c r="CQH182" s="1028"/>
      <c r="CQI182" s="1028"/>
      <c r="CQJ182" s="1028"/>
      <c r="CQK182" s="1028"/>
      <c r="CQL182" s="1028"/>
      <c r="CQM182" s="1028"/>
      <c r="CQN182" s="1028"/>
      <c r="CQO182" s="1028"/>
      <c r="CQP182" s="1028"/>
      <c r="CQQ182" s="1028"/>
      <c r="CQR182" s="1028"/>
      <c r="CQS182" s="1028"/>
      <c r="CQT182" s="1028"/>
      <c r="CQU182" s="1028"/>
      <c r="CQV182" s="1028"/>
      <c r="CQW182" s="1028"/>
      <c r="CQX182" s="1028"/>
      <c r="CQY182" s="1028"/>
      <c r="CQZ182" s="1028"/>
      <c r="CRA182" s="1028"/>
      <c r="CRB182" s="1028"/>
      <c r="CRC182" s="1028"/>
      <c r="CRD182" s="1028"/>
      <c r="CRE182" s="1028"/>
      <c r="CRF182" s="1028"/>
      <c r="CRG182" s="1028"/>
      <c r="CRH182" s="1028"/>
      <c r="CRI182" s="1028"/>
      <c r="CRJ182" s="1028"/>
      <c r="CRK182" s="1028"/>
      <c r="CRL182" s="1028"/>
      <c r="CRM182" s="1028"/>
      <c r="CRN182" s="1028"/>
      <c r="CRO182" s="1028"/>
      <c r="CRP182" s="1028"/>
      <c r="CRQ182" s="1028"/>
      <c r="CRR182" s="1028"/>
      <c r="CRS182" s="1028"/>
      <c r="CRT182" s="1028"/>
      <c r="CRU182" s="1028"/>
      <c r="CRV182" s="1028"/>
      <c r="CRW182" s="1028"/>
      <c r="CRX182" s="1028"/>
      <c r="CRY182" s="1028"/>
      <c r="CRZ182" s="1028"/>
      <c r="CSA182" s="1028"/>
      <c r="CSB182" s="1028"/>
      <c r="CSC182" s="1028"/>
      <c r="CSD182" s="1028"/>
      <c r="CSE182" s="1028"/>
      <c r="CSF182" s="1028"/>
      <c r="CSG182" s="1028"/>
      <c r="CSH182" s="1028"/>
      <c r="CSI182" s="1028"/>
      <c r="CSJ182" s="1028"/>
      <c r="CSK182" s="1028"/>
      <c r="CSL182" s="1028"/>
      <c r="CSM182" s="1028"/>
      <c r="CSN182" s="1028"/>
      <c r="CSO182" s="1028"/>
      <c r="CSP182" s="1028"/>
      <c r="CSQ182" s="1028"/>
      <c r="CSR182" s="1028"/>
      <c r="CSS182" s="1028"/>
      <c r="CST182" s="1028"/>
      <c r="CSU182" s="1028"/>
      <c r="CSV182" s="1028"/>
      <c r="CSW182" s="1028"/>
      <c r="CSX182" s="1028"/>
      <c r="CSY182" s="1028"/>
      <c r="CSZ182" s="1028"/>
      <c r="CTA182" s="1028"/>
      <c r="CTB182" s="1028"/>
      <c r="CTC182" s="1028"/>
      <c r="CTD182" s="1028"/>
      <c r="CTE182" s="1028"/>
    </row>
    <row r="183" spans="1:2553" s="1029" customFormat="1" ht="12.75" customHeight="1" x14ac:dyDescent="0.2">
      <c r="A183" s="1362"/>
      <c r="B183" s="1225" t="s">
        <v>3216</v>
      </c>
      <c r="C183" s="1226"/>
      <c r="D183" s="1226" t="s">
        <v>2076</v>
      </c>
      <c r="E183" s="1227" t="s">
        <v>1760</v>
      </c>
      <c r="F183" s="1226" t="s">
        <v>3213</v>
      </c>
      <c r="G183" s="1226">
        <v>19.827210000000001</v>
      </c>
      <c r="H183" s="1226">
        <v>104.349445</v>
      </c>
      <c r="I183" s="1226" t="s">
        <v>2938</v>
      </c>
      <c r="J183" s="1226"/>
      <c r="K183" s="1226" t="s">
        <v>11</v>
      </c>
      <c r="L183" s="1226" t="s">
        <v>10</v>
      </c>
      <c r="M183" s="1226">
        <v>2025</v>
      </c>
      <c r="N183" s="1361">
        <v>15</v>
      </c>
      <c r="O183" s="1226"/>
      <c r="P183" s="1226" t="s">
        <v>0</v>
      </c>
      <c r="Q183" s="1228"/>
      <c r="R183" s="1228"/>
      <c r="S183" s="1229"/>
      <c r="T183" s="1226"/>
      <c r="U183" s="1226"/>
      <c r="V183" s="1226"/>
      <c r="W183" s="1230"/>
      <c r="X183" s="1226"/>
      <c r="Y183" s="1226"/>
      <c r="Z183" s="1226"/>
      <c r="AA183" s="1226"/>
      <c r="AB183" s="1226"/>
      <c r="AC183" s="1226"/>
      <c r="AD183" s="1226"/>
      <c r="AE183" s="1226"/>
      <c r="AF183" s="1226"/>
      <c r="AG183" s="1226"/>
      <c r="AH183" s="1226"/>
      <c r="AI183" s="1232"/>
      <c r="AJ183" s="1028"/>
      <c r="AK183" s="1028"/>
      <c r="AL183" s="1028"/>
      <c r="AM183" s="1028"/>
      <c r="AN183" s="1028"/>
      <c r="AO183" s="1028"/>
      <c r="AP183" s="1028"/>
      <c r="AQ183" s="1028"/>
      <c r="AR183" s="1028"/>
      <c r="AS183" s="1028"/>
      <c r="AT183" s="1028"/>
      <c r="AU183" s="1028"/>
      <c r="AV183" s="1028"/>
      <c r="AW183" s="1028"/>
      <c r="AX183" s="1028"/>
      <c r="AY183" s="1028"/>
      <c r="AZ183" s="1028"/>
      <c r="BA183" s="1028"/>
      <c r="BB183" s="1028"/>
      <c r="BC183" s="1028"/>
      <c r="BD183" s="1028"/>
      <c r="BE183" s="1028"/>
      <c r="BF183" s="1028"/>
      <c r="BG183" s="1028"/>
      <c r="BH183" s="1028"/>
      <c r="BI183" s="1028"/>
      <c r="BJ183" s="1028"/>
      <c r="BK183" s="1028"/>
      <c r="BL183" s="1028"/>
      <c r="BM183" s="1028"/>
      <c r="BN183" s="1028"/>
      <c r="BO183" s="1028"/>
      <c r="BP183" s="1028"/>
      <c r="BQ183" s="1028"/>
      <c r="BR183" s="1028"/>
      <c r="BS183" s="1028"/>
      <c r="BT183" s="1028"/>
      <c r="BU183" s="1028"/>
      <c r="BV183" s="1028"/>
      <c r="BW183" s="1028"/>
      <c r="BX183" s="1028"/>
      <c r="BY183" s="1028"/>
      <c r="BZ183" s="1028"/>
      <c r="CA183" s="1028"/>
      <c r="CB183" s="1028"/>
      <c r="CC183" s="1028"/>
      <c r="CD183" s="1028"/>
      <c r="CE183" s="1028"/>
      <c r="CF183" s="1028"/>
      <c r="CG183" s="1028"/>
      <c r="CH183" s="1028"/>
      <c r="CI183" s="1028"/>
      <c r="CJ183" s="1028"/>
      <c r="CK183" s="1028"/>
      <c r="CL183" s="1028"/>
      <c r="CM183" s="1028"/>
      <c r="CN183" s="1028"/>
      <c r="CO183" s="1028"/>
      <c r="CP183" s="1028"/>
      <c r="CQ183" s="1028"/>
      <c r="CR183" s="1028"/>
      <c r="CS183" s="1028"/>
      <c r="CT183" s="1028"/>
      <c r="CU183" s="1028"/>
      <c r="CV183" s="1028"/>
      <c r="CW183" s="1028"/>
      <c r="CX183" s="1028"/>
      <c r="CY183" s="1028"/>
      <c r="CZ183" s="1028"/>
      <c r="DA183" s="1028"/>
      <c r="DB183" s="1028"/>
      <c r="DC183" s="1028"/>
      <c r="DD183" s="1028"/>
      <c r="DE183" s="1028"/>
      <c r="DF183" s="1028"/>
      <c r="DG183" s="1028"/>
      <c r="DH183" s="1028"/>
      <c r="DI183" s="1028"/>
      <c r="DJ183" s="1028"/>
      <c r="DK183" s="1028"/>
      <c r="DL183" s="1028"/>
      <c r="DM183" s="1028"/>
      <c r="DN183" s="1028"/>
      <c r="DO183" s="1028"/>
      <c r="DP183" s="1028"/>
      <c r="DQ183" s="1028"/>
      <c r="DR183" s="1028"/>
      <c r="DS183" s="1028"/>
      <c r="DT183" s="1028"/>
      <c r="DU183" s="1028"/>
      <c r="DV183" s="1028"/>
      <c r="DW183" s="1028"/>
      <c r="DX183" s="1028"/>
      <c r="DY183" s="1028"/>
      <c r="DZ183" s="1028"/>
      <c r="EA183" s="1028"/>
      <c r="EB183" s="1028"/>
      <c r="EC183" s="1028"/>
      <c r="ED183" s="1028"/>
      <c r="EE183" s="1028"/>
      <c r="EF183" s="1028"/>
      <c r="EG183" s="1028"/>
      <c r="EH183" s="1028"/>
      <c r="EI183" s="1028"/>
      <c r="EJ183" s="1028"/>
      <c r="EK183" s="1028"/>
      <c r="EL183" s="1028"/>
      <c r="EM183" s="1028"/>
      <c r="EN183" s="1028"/>
      <c r="EO183" s="1028"/>
      <c r="EP183" s="1028"/>
      <c r="EQ183" s="1028"/>
      <c r="ER183" s="1028"/>
      <c r="ES183" s="1028"/>
      <c r="ET183" s="1028"/>
      <c r="EU183" s="1028"/>
      <c r="EV183" s="1028"/>
      <c r="EW183" s="1028"/>
      <c r="EX183" s="1028"/>
      <c r="EY183" s="1028"/>
      <c r="EZ183" s="1028"/>
      <c r="FA183" s="1028"/>
      <c r="FB183" s="1028"/>
      <c r="FC183" s="1028"/>
      <c r="FD183" s="1028"/>
      <c r="FE183" s="1028"/>
      <c r="FF183" s="1028"/>
      <c r="FG183" s="1028"/>
      <c r="FH183" s="1028"/>
      <c r="FI183" s="1028"/>
      <c r="FJ183" s="1028"/>
      <c r="FK183" s="1028"/>
      <c r="FL183" s="1028"/>
      <c r="FM183" s="1028"/>
      <c r="FN183" s="1028"/>
      <c r="FO183" s="1028"/>
      <c r="FP183" s="1028"/>
      <c r="FQ183" s="1028"/>
      <c r="FR183" s="1028"/>
      <c r="FS183" s="1028"/>
      <c r="FT183" s="1028"/>
      <c r="FU183" s="1028"/>
      <c r="FV183" s="1028"/>
      <c r="FW183" s="1028"/>
      <c r="FX183" s="1028"/>
      <c r="FY183" s="1028"/>
      <c r="FZ183" s="1028"/>
      <c r="GA183" s="1028"/>
      <c r="GB183" s="1028"/>
      <c r="GC183" s="1028"/>
      <c r="GD183" s="1028"/>
      <c r="GE183" s="1028"/>
      <c r="GF183" s="1028"/>
      <c r="GG183" s="1028"/>
      <c r="GH183" s="1028"/>
      <c r="GI183" s="1028"/>
      <c r="GJ183" s="1028"/>
      <c r="GK183" s="1028"/>
      <c r="GL183" s="1028"/>
      <c r="GM183" s="1028"/>
      <c r="GN183" s="1028"/>
      <c r="GO183" s="1028"/>
      <c r="GP183" s="1028"/>
      <c r="GQ183" s="1028"/>
      <c r="GR183" s="1028"/>
      <c r="GS183" s="1028"/>
      <c r="GT183" s="1028"/>
      <c r="GU183" s="1028"/>
      <c r="GV183" s="1028"/>
      <c r="GW183" s="1028"/>
      <c r="GX183" s="1028"/>
      <c r="GY183" s="1028"/>
      <c r="GZ183" s="1028"/>
      <c r="HA183" s="1028"/>
      <c r="HB183" s="1028"/>
      <c r="HC183" s="1028"/>
      <c r="HD183" s="1028"/>
      <c r="HE183" s="1028"/>
      <c r="HF183" s="1028"/>
      <c r="HG183" s="1028"/>
      <c r="HH183" s="1028"/>
      <c r="HI183" s="1028"/>
      <c r="HJ183" s="1028"/>
      <c r="HK183" s="1028"/>
      <c r="HL183" s="1028"/>
      <c r="HM183" s="1028"/>
      <c r="HN183" s="1028"/>
      <c r="HO183" s="1028"/>
      <c r="HP183" s="1028"/>
      <c r="HQ183" s="1028"/>
      <c r="HR183" s="1028"/>
      <c r="HS183" s="1028"/>
      <c r="HT183" s="1028"/>
      <c r="HU183" s="1028"/>
      <c r="HV183" s="1028"/>
      <c r="HW183" s="1028"/>
      <c r="HX183" s="1028"/>
      <c r="HY183" s="1028"/>
      <c r="HZ183" s="1028"/>
      <c r="IA183" s="1028"/>
      <c r="IB183" s="1028"/>
      <c r="IC183" s="1028"/>
      <c r="ID183" s="1028"/>
      <c r="IE183" s="1028"/>
      <c r="IF183" s="1028"/>
      <c r="IG183" s="1028"/>
      <c r="IH183" s="1028"/>
      <c r="II183" s="1028"/>
      <c r="IJ183" s="1028"/>
      <c r="IK183" s="1028"/>
      <c r="IL183" s="1028"/>
      <c r="IM183" s="1028"/>
      <c r="IN183" s="1028"/>
      <c r="IO183" s="1028"/>
      <c r="IP183" s="1028"/>
      <c r="IQ183" s="1028"/>
      <c r="IR183" s="1028"/>
      <c r="IS183" s="1028"/>
      <c r="IT183" s="1028"/>
      <c r="IU183" s="1028"/>
      <c r="IV183" s="1028"/>
      <c r="IW183" s="1028"/>
      <c r="IX183" s="1028"/>
      <c r="IY183" s="1028"/>
      <c r="IZ183" s="1028"/>
      <c r="JA183" s="1028"/>
      <c r="JB183" s="1028"/>
      <c r="JC183" s="1028"/>
      <c r="JD183" s="1028"/>
      <c r="JE183" s="1028"/>
      <c r="JF183" s="1028"/>
      <c r="JG183" s="1028"/>
      <c r="JH183" s="1028"/>
      <c r="JI183" s="1028"/>
      <c r="JJ183" s="1028"/>
      <c r="JK183" s="1028"/>
      <c r="JL183" s="1028"/>
      <c r="JM183" s="1028"/>
      <c r="JN183" s="1028"/>
      <c r="JO183" s="1028"/>
      <c r="JP183" s="1028"/>
      <c r="JQ183" s="1028"/>
      <c r="JR183" s="1028"/>
      <c r="JS183" s="1028"/>
      <c r="JT183" s="1028"/>
      <c r="JU183" s="1028"/>
      <c r="JV183" s="1028"/>
      <c r="JW183" s="1028"/>
      <c r="JX183" s="1028"/>
      <c r="JY183" s="1028"/>
      <c r="JZ183" s="1028"/>
      <c r="KA183" s="1028"/>
      <c r="KB183" s="1028"/>
      <c r="KC183" s="1028"/>
      <c r="KD183" s="1028"/>
      <c r="KE183" s="1028"/>
      <c r="KF183" s="1028"/>
      <c r="KG183" s="1028"/>
      <c r="KH183" s="1028"/>
      <c r="KI183" s="1028"/>
      <c r="KJ183" s="1028"/>
      <c r="KK183" s="1028"/>
      <c r="KL183" s="1028"/>
      <c r="KM183" s="1028"/>
      <c r="KN183" s="1028"/>
      <c r="KO183" s="1028"/>
      <c r="KP183" s="1028"/>
      <c r="KQ183" s="1028"/>
      <c r="KR183" s="1028"/>
      <c r="KS183" s="1028"/>
      <c r="KT183" s="1028"/>
      <c r="KU183" s="1028"/>
      <c r="KV183" s="1028"/>
      <c r="KW183" s="1028"/>
      <c r="KX183" s="1028"/>
      <c r="KY183" s="1028"/>
      <c r="KZ183" s="1028"/>
      <c r="LA183" s="1028"/>
      <c r="LB183" s="1028"/>
      <c r="LC183" s="1028"/>
      <c r="LD183" s="1028"/>
      <c r="LE183" s="1028"/>
      <c r="LF183" s="1028"/>
      <c r="LG183" s="1028"/>
      <c r="LH183" s="1028"/>
      <c r="LI183" s="1028"/>
      <c r="LJ183" s="1028"/>
      <c r="LK183" s="1028"/>
      <c r="LL183" s="1028"/>
      <c r="LM183" s="1028"/>
      <c r="LN183" s="1028"/>
      <c r="LO183" s="1028"/>
      <c r="LP183" s="1028"/>
      <c r="LQ183" s="1028"/>
      <c r="LR183" s="1028"/>
      <c r="LS183" s="1028"/>
      <c r="LT183" s="1028"/>
      <c r="LU183" s="1028"/>
      <c r="LV183" s="1028"/>
      <c r="LW183" s="1028"/>
      <c r="LX183" s="1028"/>
      <c r="LY183" s="1028"/>
      <c r="LZ183" s="1028"/>
      <c r="MA183" s="1028"/>
      <c r="MB183" s="1028"/>
      <c r="MC183" s="1028"/>
      <c r="MD183" s="1028"/>
      <c r="ME183" s="1028"/>
      <c r="MF183" s="1028"/>
      <c r="MG183" s="1028"/>
      <c r="MH183" s="1028"/>
      <c r="MI183" s="1028"/>
      <c r="MJ183" s="1028"/>
      <c r="MK183" s="1028"/>
      <c r="ML183" s="1028"/>
      <c r="MM183" s="1028"/>
      <c r="MN183" s="1028"/>
      <c r="MO183" s="1028"/>
      <c r="MP183" s="1028"/>
      <c r="MQ183" s="1028"/>
      <c r="MR183" s="1028"/>
      <c r="MS183" s="1028"/>
      <c r="MT183" s="1028"/>
      <c r="MU183" s="1028"/>
      <c r="MV183" s="1028"/>
      <c r="MW183" s="1028"/>
      <c r="MX183" s="1028"/>
      <c r="MY183" s="1028"/>
      <c r="MZ183" s="1028"/>
      <c r="NA183" s="1028"/>
      <c r="NB183" s="1028"/>
      <c r="NC183" s="1028"/>
      <c r="ND183" s="1028"/>
      <c r="NE183" s="1028"/>
      <c r="NF183" s="1028"/>
      <c r="NG183" s="1028"/>
      <c r="NH183" s="1028"/>
      <c r="NI183" s="1028"/>
      <c r="NJ183" s="1028"/>
      <c r="NK183" s="1028"/>
      <c r="NL183" s="1028"/>
      <c r="NM183" s="1028"/>
      <c r="NN183" s="1028"/>
      <c r="NO183" s="1028"/>
      <c r="NP183" s="1028"/>
      <c r="NQ183" s="1028"/>
      <c r="NR183" s="1028"/>
      <c r="NS183" s="1028"/>
      <c r="NT183" s="1028"/>
      <c r="NU183" s="1028"/>
      <c r="NV183" s="1028"/>
      <c r="NW183" s="1028"/>
      <c r="NX183" s="1028"/>
      <c r="NY183" s="1028"/>
      <c r="NZ183" s="1028"/>
      <c r="OA183" s="1028"/>
      <c r="OB183" s="1028"/>
      <c r="OC183" s="1028"/>
      <c r="OD183" s="1028"/>
      <c r="OE183" s="1028"/>
      <c r="OF183" s="1028"/>
      <c r="OG183" s="1028"/>
      <c r="OH183" s="1028"/>
      <c r="OI183" s="1028"/>
      <c r="OJ183" s="1028"/>
      <c r="OK183" s="1028"/>
      <c r="OL183" s="1028"/>
      <c r="OM183" s="1028"/>
      <c r="ON183" s="1028"/>
      <c r="OO183" s="1028"/>
      <c r="OP183" s="1028"/>
      <c r="OQ183" s="1028"/>
      <c r="OR183" s="1028"/>
      <c r="OS183" s="1028"/>
      <c r="OT183" s="1028"/>
      <c r="OU183" s="1028"/>
      <c r="OV183" s="1028"/>
      <c r="OW183" s="1028"/>
      <c r="OX183" s="1028"/>
      <c r="OY183" s="1028"/>
      <c r="OZ183" s="1028"/>
      <c r="PA183" s="1028"/>
      <c r="PB183" s="1028"/>
      <c r="PC183" s="1028"/>
      <c r="PD183" s="1028"/>
      <c r="PE183" s="1028"/>
      <c r="PF183" s="1028"/>
      <c r="PG183" s="1028"/>
      <c r="PH183" s="1028"/>
      <c r="PI183" s="1028"/>
      <c r="PJ183" s="1028"/>
      <c r="PK183" s="1028"/>
      <c r="PL183" s="1028"/>
      <c r="PM183" s="1028"/>
      <c r="PN183" s="1028"/>
      <c r="PO183" s="1028"/>
      <c r="PP183" s="1028"/>
      <c r="PQ183" s="1028"/>
      <c r="PR183" s="1028"/>
      <c r="PS183" s="1028"/>
      <c r="PT183" s="1028"/>
      <c r="PU183" s="1028"/>
      <c r="PV183" s="1028"/>
      <c r="PW183" s="1028"/>
      <c r="PX183" s="1028"/>
      <c r="PY183" s="1028"/>
      <c r="PZ183" s="1028"/>
      <c r="QA183" s="1028"/>
      <c r="QB183" s="1028"/>
      <c r="QC183" s="1028"/>
      <c r="QD183" s="1028"/>
      <c r="QE183" s="1028"/>
      <c r="QF183" s="1028"/>
      <c r="QG183" s="1028"/>
      <c r="QH183" s="1028"/>
      <c r="QI183" s="1028"/>
      <c r="QJ183" s="1028"/>
      <c r="QK183" s="1028"/>
      <c r="QL183" s="1028"/>
      <c r="QM183" s="1028"/>
      <c r="QN183" s="1028"/>
      <c r="QO183" s="1028"/>
      <c r="QP183" s="1028"/>
      <c r="QQ183" s="1028"/>
      <c r="QR183" s="1028"/>
      <c r="QS183" s="1028"/>
      <c r="QT183" s="1028"/>
      <c r="QU183" s="1028"/>
      <c r="QV183" s="1028"/>
      <c r="QW183" s="1028"/>
      <c r="QX183" s="1028"/>
      <c r="QY183" s="1028"/>
      <c r="QZ183" s="1028"/>
      <c r="RA183" s="1028"/>
      <c r="RB183" s="1028"/>
      <c r="RC183" s="1028"/>
      <c r="RD183" s="1028"/>
      <c r="RE183" s="1028"/>
      <c r="RF183" s="1028"/>
      <c r="RG183" s="1028"/>
      <c r="RH183" s="1028"/>
      <c r="RI183" s="1028"/>
      <c r="RJ183" s="1028"/>
      <c r="RK183" s="1028"/>
      <c r="RL183" s="1028"/>
      <c r="RM183" s="1028"/>
      <c r="RN183" s="1028"/>
      <c r="RO183" s="1028"/>
      <c r="RP183" s="1028"/>
      <c r="RQ183" s="1028"/>
      <c r="RR183" s="1028"/>
      <c r="RS183" s="1028"/>
      <c r="RT183" s="1028"/>
      <c r="RU183" s="1028"/>
      <c r="RV183" s="1028"/>
      <c r="RW183" s="1028"/>
      <c r="RX183" s="1028"/>
      <c r="RY183" s="1028"/>
      <c r="RZ183" s="1028"/>
      <c r="SA183" s="1028"/>
      <c r="SB183" s="1028"/>
      <c r="SC183" s="1028"/>
      <c r="SD183" s="1028"/>
      <c r="SE183" s="1028"/>
      <c r="SF183" s="1028"/>
      <c r="SG183" s="1028"/>
      <c r="SH183" s="1028"/>
      <c r="SI183" s="1028"/>
      <c r="SJ183" s="1028"/>
      <c r="SK183" s="1028"/>
      <c r="SL183" s="1028"/>
      <c r="SM183" s="1028"/>
      <c r="SN183" s="1028"/>
      <c r="SO183" s="1028"/>
      <c r="SP183" s="1028"/>
      <c r="SQ183" s="1028"/>
      <c r="SR183" s="1028"/>
      <c r="SS183" s="1028"/>
      <c r="ST183" s="1028"/>
      <c r="SU183" s="1028"/>
      <c r="SV183" s="1028"/>
      <c r="SW183" s="1028"/>
      <c r="SX183" s="1028"/>
      <c r="SY183" s="1028"/>
      <c r="SZ183" s="1028"/>
      <c r="TA183" s="1028"/>
      <c r="TB183" s="1028"/>
      <c r="TC183" s="1028"/>
      <c r="TD183" s="1028"/>
      <c r="TE183" s="1028"/>
      <c r="TF183" s="1028"/>
      <c r="TG183" s="1028"/>
      <c r="TH183" s="1028"/>
      <c r="TI183" s="1028"/>
      <c r="TJ183" s="1028"/>
      <c r="TK183" s="1028"/>
      <c r="TL183" s="1028"/>
      <c r="TM183" s="1028"/>
      <c r="TN183" s="1028"/>
      <c r="TO183" s="1028"/>
      <c r="TP183" s="1028"/>
      <c r="TQ183" s="1028"/>
      <c r="TR183" s="1028"/>
      <c r="TS183" s="1028"/>
      <c r="TT183" s="1028"/>
      <c r="TU183" s="1028"/>
      <c r="TV183" s="1028"/>
      <c r="TW183" s="1028"/>
      <c r="TX183" s="1028"/>
      <c r="TY183" s="1028"/>
      <c r="TZ183" s="1028"/>
      <c r="UA183" s="1028"/>
      <c r="UB183" s="1028"/>
      <c r="UC183" s="1028"/>
      <c r="UD183" s="1028"/>
      <c r="UE183" s="1028"/>
      <c r="UF183" s="1028"/>
      <c r="UG183" s="1028"/>
      <c r="UH183" s="1028"/>
      <c r="UI183" s="1028"/>
      <c r="UJ183" s="1028"/>
      <c r="UK183" s="1028"/>
      <c r="UL183" s="1028"/>
      <c r="UM183" s="1028"/>
      <c r="UN183" s="1028"/>
      <c r="UO183" s="1028"/>
      <c r="UP183" s="1028"/>
      <c r="UQ183" s="1028"/>
      <c r="UR183" s="1028"/>
      <c r="US183" s="1028"/>
      <c r="UT183" s="1028"/>
      <c r="UU183" s="1028"/>
      <c r="UV183" s="1028"/>
      <c r="UW183" s="1028"/>
      <c r="UX183" s="1028"/>
      <c r="UY183" s="1028"/>
      <c r="UZ183" s="1028"/>
      <c r="VA183" s="1028"/>
      <c r="VB183" s="1028"/>
      <c r="VC183" s="1028"/>
      <c r="VD183" s="1028"/>
      <c r="VE183" s="1028"/>
      <c r="VF183" s="1028"/>
      <c r="VG183" s="1028"/>
      <c r="VH183" s="1028"/>
      <c r="VI183" s="1028"/>
      <c r="VJ183" s="1028"/>
      <c r="VK183" s="1028"/>
      <c r="VL183" s="1028"/>
      <c r="VM183" s="1028"/>
      <c r="VN183" s="1028"/>
      <c r="VO183" s="1028"/>
      <c r="VP183" s="1028"/>
      <c r="VQ183" s="1028"/>
      <c r="VR183" s="1028"/>
      <c r="VS183" s="1028"/>
      <c r="VT183" s="1028"/>
      <c r="VU183" s="1028"/>
      <c r="VV183" s="1028"/>
      <c r="VW183" s="1028"/>
      <c r="VX183" s="1028"/>
      <c r="VY183" s="1028"/>
      <c r="VZ183" s="1028"/>
      <c r="WA183" s="1028"/>
      <c r="WB183" s="1028"/>
      <c r="WC183" s="1028"/>
      <c r="WD183" s="1028"/>
      <c r="WE183" s="1028"/>
      <c r="WF183" s="1028"/>
      <c r="WG183" s="1028"/>
      <c r="WH183" s="1028"/>
      <c r="WI183" s="1028"/>
      <c r="WJ183" s="1028"/>
      <c r="WK183" s="1028"/>
      <c r="WL183" s="1028"/>
      <c r="WM183" s="1028"/>
      <c r="WN183" s="1028"/>
      <c r="WO183" s="1028"/>
      <c r="WP183" s="1028"/>
      <c r="WQ183" s="1028"/>
      <c r="WR183" s="1028"/>
      <c r="WS183" s="1028"/>
      <c r="WT183" s="1028"/>
      <c r="WU183" s="1028"/>
      <c r="WV183" s="1028"/>
      <c r="WW183" s="1028"/>
      <c r="WX183" s="1028"/>
      <c r="WY183" s="1028"/>
      <c r="WZ183" s="1028"/>
      <c r="XA183" s="1028"/>
      <c r="XB183" s="1028"/>
      <c r="XC183" s="1028"/>
      <c r="XD183" s="1028"/>
      <c r="XE183" s="1028"/>
      <c r="XF183" s="1028"/>
      <c r="XG183" s="1028"/>
      <c r="XH183" s="1028"/>
      <c r="XI183" s="1028"/>
      <c r="XJ183" s="1028"/>
      <c r="XK183" s="1028"/>
      <c r="XL183" s="1028"/>
      <c r="XM183" s="1028"/>
      <c r="XN183" s="1028"/>
      <c r="XO183" s="1028"/>
      <c r="XP183" s="1028"/>
      <c r="XQ183" s="1028"/>
      <c r="XR183" s="1028"/>
      <c r="XS183" s="1028"/>
      <c r="XT183" s="1028"/>
      <c r="XU183" s="1028"/>
      <c r="XV183" s="1028"/>
      <c r="XW183" s="1028"/>
      <c r="XX183" s="1028"/>
      <c r="XY183" s="1028"/>
      <c r="XZ183" s="1028"/>
      <c r="YA183" s="1028"/>
      <c r="YB183" s="1028"/>
      <c r="YC183" s="1028"/>
      <c r="YD183" s="1028"/>
      <c r="YE183" s="1028"/>
      <c r="YF183" s="1028"/>
      <c r="YG183" s="1028"/>
      <c r="YH183" s="1028"/>
      <c r="YI183" s="1028"/>
      <c r="YJ183" s="1028"/>
      <c r="YK183" s="1028"/>
      <c r="YL183" s="1028"/>
      <c r="YM183" s="1028"/>
      <c r="YN183" s="1028"/>
      <c r="YO183" s="1028"/>
      <c r="YP183" s="1028"/>
      <c r="YQ183" s="1028"/>
      <c r="YR183" s="1028"/>
      <c r="YS183" s="1028"/>
      <c r="YT183" s="1028"/>
      <c r="YU183" s="1028"/>
      <c r="YV183" s="1028"/>
      <c r="YW183" s="1028"/>
      <c r="YX183" s="1028"/>
      <c r="YY183" s="1028"/>
      <c r="YZ183" s="1028"/>
      <c r="ZA183" s="1028"/>
      <c r="ZB183" s="1028"/>
      <c r="ZC183" s="1028"/>
      <c r="ZD183" s="1028"/>
      <c r="ZE183" s="1028"/>
      <c r="ZF183" s="1028"/>
      <c r="ZG183" s="1028"/>
      <c r="ZH183" s="1028"/>
      <c r="ZI183" s="1028"/>
      <c r="ZJ183" s="1028"/>
      <c r="ZK183" s="1028"/>
      <c r="ZL183" s="1028"/>
      <c r="ZM183" s="1028"/>
      <c r="ZN183" s="1028"/>
      <c r="ZO183" s="1028"/>
      <c r="ZP183" s="1028"/>
      <c r="ZQ183" s="1028"/>
      <c r="ZR183" s="1028"/>
      <c r="ZS183" s="1028"/>
      <c r="ZT183" s="1028"/>
      <c r="ZU183" s="1028"/>
      <c r="ZV183" s="1028"/>
      <c r="ZW183" s="1028"/>
      <c r="ZX183" s="1028"/>
      <c r="ZY183" s="1028"/>
      <c r="ZZ183" s="1028"/>
      <c r="AAA183" s="1028"/>
      <c r="AAB183" s="1028"/>
      <c r="AAC183" s="1028"/>
      <c r="AAD183" s="1028"/>
      <c r="AAE183" s="1028"/>
      <c r="AAF183" s="1028"/>
      <c r="AAG183" s="1028"/>
      <c r="AAH183" s="1028"/>
      <c r="AAI183" s="1028"/>
      <c r="AAJ183" s="1028"/>
      <c r="AAK183" s="1028"/>
      <c r="AAL183" s="1028"/>
      <c r="AAM183" s="1028"/>
      <c r="AAN183" s="1028"/>
      <c r="AAO183" s="1028"/>
      <c r="AAP183" s="1028"/>
      <c r="AAQ183" s="1028"/>
      <c r="AAR183" s="1028"/>
      <c r="AAS183" s="1028"/>
      <c r="AAT183" s="1028"/>
      <c r="AAU183" s="1028"/>
      <c r="AAV183" s="1028"/>
      <c r="AAW183" s="1028"/>
      <c r="AAX183" s="1028"/>
      <c r="AAY183" s="1028"/>
      <c r="AAZ183" s="1028"/>
      <c r="ABA183" s="1028"/>
      <c r="ABB183" s="1028"/>
      <c r="ABC183" s="1028"/>
      <c r="ABD183" s="1028"/>
      <c r="ABE183" s="1028"/>
      <c r="ABF183" s="1028"/>
      <c r="ABG183" s="1028"/>
      <c r="ABH183" s="1028"/>
      <c r="ABI183" s="1028"/>
      <c r="ABJ183" s="1028"/>
      <c r="ABK183" s="1028"/>
      <c r="ABL183" s="1028"/>
      <c r="ABM183" s="1028"/>
      <c r="ABN183" s="1028"/>
      <c r="ABO183" s="1028"/>
      <c r="ABP183" s="1028"/>
      <c r="ABQ183" s="1028"/>
      <c r="ABR183" s="1028"/>
      <c r="ABS183" s="1028"/>
      <c r="ABT183" s="1028"/>
      <c r="ABU183" s="1028"/>
      <c r="ABV183" s="1028"/>
      <c r="ABW183" s="1028"/>
      <c r="ABX183" s="1028"/>
      <c r="ABY183" s="1028"/>
      <c r="ABZ183" s="1028"/>
      <c r="ACA183" s="1028"/>
      <c r="ACB183" s="1028"/>
      <c r="ACC183" s="1028"/>
      <c r="ACD183" s="1028"/>
      <c r="ACE183" s="1028"/>
      <c r="ACF183" s="1028"/>
      <c r="ACG183" s="1028"/>
      <c r="ACH183" s="1028"/>
      <c r="ACI183" s="1028"/>
      <c r="ACJ183" s="1028"/>
      <c r="ACK183" s="1028"/>
      <c r="ACL183" s="1028"/>
      <c r="ACM183" s="1028"/>
      <c r="ACN183" s="1028"/>
      <c r="ACO183" s="1028"/>
      <c r="ACP183" s="1028"/>
      <c r="ACQ183" s="1028"/>
      <c r="ACR183" s="1028"/>
      <c r="ACS183" s="1028"/>
      <c r="ACT183" s="1028"/>
      <c r="ACU183" s="1028"/>
      <c r="ACV183" s="1028"/>
      <c r="ACW183" s="1028"/>
      <c r="ACX183" s="1028"/>
      <c r="ACY183" s="1028"/>
      <c r="ACZ183" s="1028"/>
      <c r="ADA183" s="1028"/>
      <c r="ADB183" s="1028"/>
      <c r="ADC183" s="1028"/>
      <c r="ADD183" s="1028"/>
      <c r="ADE183" s="1028"/>
      <c r="ADF183" s="1028"/>
      <c r="ADG183" s="1028"/>
      <c r="ADH183" s="1028"/>
      <c r="ADI183" s="1028"/>
      <c r="ADJ183" s="1028"/>
      <c r="ADK183" s="1028"/>
      <c r="ADL183" s="1028"/>
      <c r="ADM183" s="1028"/>
      <c r="ADN183" s="1028"/>
      <c r="ADO183" s="1028"/>
      <c r="ADP183" s="1028"/>
      <c r="ADQ183" s="1028"/>
      <c r="ADR183" s="1028"/>
      <c r="ADS183" s="1028"/>
      <c r="ADT183" s="1028"/>
      <c r="ADU183" s="1028"/>
      <c r="ADV183" s="1028"/>
      <c r="ADW183" s="1028"/>
      <c r="ADX183" s="1028"/>
      <c r="ADY183" s="1028"/>
      <c r="ADZ183" s="1028"/>
      <c r="AEA183" s="1028"/>
      <c r="AEB183" s="1028"/>
      <c r="AEC183" s="1028"/>
      <c r="AED183" s="1028"/>
      <c r="AEE183" s="1028"/>
      <c r="AEF183" s="1028"/>
      <c r="AEG183" s="1028"/>
      <c r="AEH183" s="1028"/>
      <c r="AEI183" s="1028"/>
      <c r="AEJ183" s="1028"/>
      <c r="AEK183" s="1028"/>
      <c r="AEL183" s="1028"/>
      <c r="AEM183" s="1028"/>
      <c r="AEN183" s="1028"/>
      <c r="AEO183" s="1028"/>
      <c r="AEP183" s="1028"/>
      <c r="AEQ183" s="1028"/>
      <c r="AER183" s="1028"/>
      <c r="AES183" s="1028"/>
      <c r="AET183" s="1028"/>
      <c r="AEU183" s="1028"/>
      <c r="AEV183" s="1028"/>
      <c r="AEW183" s="1028"/>
      <c r="AEX183" s="1028"/>
      <c r="AEY183" s="1028"/>
      <c r="AEZ183" s="1028"/>
      <c r="AFA183" s="1028"/>
      <c r="AFB183" s="1028"/>
      <c r="AFC183" s="1028"/>
      <c r="AFD183" s="1028"/>
      <c r="AFE183" s="1028"/>
      <c r="AFF183" s="1028"/>
      <c r="AFG183" s="1028"/>
      <c r="AFH183" s="1028"/>
      <c r="AFI183" s="1028"/>
      <c r="AFJ183" s="1028"/>
      <c r="AFK183" s="1028"/>
      <c r="AFL183" s="1028"/>
      <c r="AFM183" s="1028"/>
      <c r="AFN183" s="1028"/>
      <c r="AFO183" s="1028"/>
      <c r="AFP183" s="1028"/>
      <c r="AFQ183" s="1028"/>
      <c r="AFR183" s="1028"/>
      <c r="AFS183" s="1028"/>
      <c r="AFT183" s="1028"/>
      <c r="AFU183" s="1028"/>
      <c r="AFV183" s="1028"/>
      <c r="AFW183" s="1028"/>
      <c r="AFX183" s="1028"/>
      <c r="AFY183" s="1028"/>
      <c r="AFZ183" s="1028"/>
      <c r="AGA183" s="1028"/>
      <c r="AGB183" s="1028"/>
      <c r="AGC183" s="1028"/>
      <c r="AGD183" s="1028"/>
      <c r="AGE183" s="1028"/>
      <c r="AGF183" s="1028"/>
      <c r="AGG183" s="1028"/>
      <c r="AGH183" s="1028"/>
      <c r="AGI183" s="1028"/>
      <c r="AGJ183" s="1028"/>
      <c r="AGK183" s="1028"/>
      <c r="AGL183" s="1028"/>
      <c r="AGM183" s="1028"/>
      <c r="AGN183" s="1028"/>
      <c r="AGO183" s="1028"/>
      <c r="AGP183" s="1028"/>
      <c r="AGQ183" s="1028"/>
      <c r="AGR183" s="1028"/>
      <c r="AGS183" s="1028"/>
      <c r="AGT183" s="1028"/>
      <c r="AGU183" s="1028"/>
      <c r="AGV183" s="1028"/>
      <c r="AGW183" s="1028"/>
      <c r="AGX183" s="1028"/>
      <c r="AGY183" s="1028"/>
      <c r="AGZ183" s="1028"/>
      <c r="AHA183" s="1028"/>
      <c r="AHB183" s="1028"/>
      <c r="AHC183" s="1028"/>
      <c r="AHD183" s="1028"/>
      <c r="AHE183" s="1028"/>
      <c r="AHF183" s="1028"/>
      <c r="AHG183" s="1028"/>
      <c r="AHH183" s="1028"/>
      <c r="AHI183" s="1028"/>
      <c r="AHJ183" s="1028"/>
      <c r="AHK183" s="1028"/>
      <c r="AHL183" s="1028"/>
      <c r="AHM183" s="1028"/>
      <c r="AHN183" s="1028"/>
      <c r="AHO183" s="1028"/>
      <c r="AHP183" s="1028"/>
      <c r="AHQ183" s="1028"/>
      <c r="AHR183" s="1028"/>
      <c r="AHS183" s="1028"/>
      <c r="AHT183" s="1028"/>
      <c r="AHU183" s="1028"/>
      <c r="AHV183" s="1028"/>
      <c r="AHW183" s="1028"/>
      <c r="AHX183" s="1028"/>
      <c r="AHY183" s="1028"/>
      <c r="AHZ183" s="1028"/>
      <c r="AIA183" s="1028"/>
      <c r="AIB183" s="1028"/>
      <c r="AIC183" s="1028"/>
      <c r="AID183" s="1028"/>
      <c r="AIE183" s="1028"/>
      <c r="AIF183" s="1028"/>
      <c r="AIG183" s="1028"/>
      <c r="AIH183" s="1028"/>
      <c r="AII183" s="1028"/>
      <c r="AIJ183" s="1028"/>
      <c r="AIK183" s="1028"/>
      <c r="AIL183" s="1028"/>
      <c r="AIM183" s="1028"/>
      <c r="AIN183" s="1028"/>
      <c r="AIO183" s="1028"/>
      <c r="AIP183" s="1028"/>
      <c r="AIQ183" s="1028"/>
      <c r="AIR183" s="1028"/>
      <c r="AIS183" s="1028"/>
      <c r="AIT183" s="1028"/>
      <c r="AIU183" s="1028"/>
      <c r="AIV183" s="1028"/>
      <c r="AIW183" s="1028"/>
      <c r="AIX183" s="1028"/>
      <c r="AIY183" s="1028"/>
      <c r="AIZ183" s="1028"/>
      <c r="AJA183" s="1028"/>
      <c r="AJB183" s="1028"/>
      <c r="AJC183" s="1028"/>
      <c r="AJD183" s="1028"/>
      <c r="AJE183" s="1028"/>
      <c r="AJF183" s="1028"/>
      <c r="AJG183" s="1028"/>
      <c r="AJH183" s="1028"/>
      <c r="AJI183" s="1028"/>
      <c r="AJJ183" s="1028"/>
      <c r="AJK183" s="1028"/>
      <c r="AJL183" s="1028"/>
      <c r="AJM183" s="1028"/>
      <c r="AJN183" s="1028"/>
      <c r="AJO183" s="1028"/>
      <c r="AJP183" s="1028"/>
      <c r="AJQ183" s="1028"/>
      <c r="AJR183" s="1028"/>
      <c r="AJS183" s="1028"/>
      <c r="AJT183" s="1028"/>
      <c r="AJU183" s="1028"/>
      <c r="AJV183" s="1028"/>
      <c r="AJW183" s="1028"/>
      <c r="AJX183" s="1028"/>
      <c r="AJY183" s="1028"/>
      <c r="AJZ183" s="1028"/>
      <c r="AKA183" s="1028"/>
      <c r="AKB183" s="1028"/>
      <c r="AKC183" s="1028"/>
      <c r="AKD183" s="1028"/>
      <c r="AKE183" s="1028"/>
      <c r="AKF183" s="1028"/>
      <c r="AKG183" s="1028"/>
      <c r="AKH183" s="1028"/>
      <c r="AKI183" s="1028"/>
      <c r="AKJ183" s="1028"/>
      <c r="AKK183" s="1028"/>
      <c r="AKL183" s="1028"/>
      <c r="AKM183" s="1028"/>
      <c r="AKN183" s="1028"/>
      <c r="AKO183" s="1028"/>
      <c r="AKP183" s="1028"/>
      <c r="AKQ183" s="1028"/>
      <c r="AKR183" s="1028"/>
      <c r="AKS183" s="1028"/>
      <c r="AKT183" s="1028"/>
      <c r="AKU183" s="1028"/>
      <c r="AKV183" s="1028"/>
      <c r="AKW183" s="1028"/>
      <c r="AKX183" s="1028"/>
      <c r="AKY183" s="1028"/>
      <c r="AKZ183" s="1028"/>
      <c r="ALA183" s="1028"/>
      <c r="ALB183" s="1028"/>
      <c r="ALC183" s="1028"/>
      <c r="ALD183" s="1028"/>
      <c r="ALE183" s="1028"/>
      <c r="ALF183" s="1028"/>
      <c r="ALG183" s="1028"/>
      <c r="ALH183" s="1028"/>
      <c r="ALI183" s="1028"/>
      <c r="ALJ183" s="1028"/>
      <c r="ALK183" s="1028"/>
      <c r="ALL183" s="1028"/>
      <c r="ALM183" s="1028"/>
      <c r="ALN183" s="1028"/>
      <c r="ALO183" s="1028"/>
      <c r="ALP183" s="1028"/>
      <c r="ALQ183" s="1028"/>
      <c r="ALR183" s="1028"/>
      <c r="ALS183" s="1028"/>
      <c r="ALT183" s="1028"/>
      <c r="ALU183" s="1028"/>
      <c r="ALV183" s="1028"/>
      <c r="ALW183" s="1028"/>
      <c r="ALX183" s="1028"/>
      <c r="ALY183" s="1028"/>
      <c r="ALZ183" s="1028"/>
      <c r="AMA183" s="1028"/>
      <c r="AMB183" s="1028"/>
      <c r="AMC183" s="1028"/>
      <c r="AMD183" s="1028"/>
      <c r="AME183" s="1028"/>
      <c r="AMF183" s="1028"/>
      <c r="AMG183" s="1028"/>
      <c r="AMH183" s="1028"/>
      <c r="AMI183" s="1028"/>
      <c r="AMJ183" s="1028"/>
      <c r="AMK183" s="1028"/>
      <c r="AML183" s="1028"/>
      <c r="AMM183" s="1028"/>
      <c r="AMN183" s="1028"/>
      <c r="AMO183" s="1028"/>
      <c r="AMP183" s="1028"/>
      <c r="AMQ183" s="1028"/>
      <c r="AMR183" s="1028"/>
      <c r="AMS183" s="1028"/>
      <c r="AMT183" s="1028"/>
      <c r="AMU183" s="1028"/>
      <c r="AMV183" s="1028"/>
      <c r="AMW183" s="1028"/>
      <c r="AMX183" s="1028"/>
      <c r="AMY183" s="1028"/>
      <c r="AMZ183" s="1028"/>
      <c r="ANA183" s="1028"/>
      <c r="ANB183" s="1028"/>
      <c r="ANC183" s="1028"/>
      <c r="AND183" s="1028"/>
      <c r="ANE183" s="1028"/>
      <c r="ANF183" s="1028"/>
      <c r="ANG183" s="1028"/>
      <c r="ANH183" s="1028"/>
      <c r="ANI183" s="1028"/>
      <c r="ANJ183" s="1028"/>
      <c r="ANK183" s="1028"/>
      <c r="ANL183" s="1028"/>
      <c r="ANM183" s="1028"/>
      <c r="ANN183" s="1028"/>
      <c r="ANO183" s="1028"/>
      <c r="ANP183" s="1028"/>
      <c r="ANQ183" s="1028"/>
      <c r="ANR183" s="1028"/>
      <c r="ANS183" s="1028"/>
      <c r="ANT183" s="1028"/>
      <c r="ANU183" s="1028"/>
      <c r="ANV183" s="1028"/>
      <c r="ANW183" s="1028"/>
      <c r="ANX183" s="1028"/>
      <c r="ANY183" s="1028"/>
      <c r="ANZ183" s="1028"/>
      <c r="AOA183" s="1028"/>
      <c r="AOB183" s="1028"/>
      <c r="AOC183" s="1028"/>
      <c r="AOD183" s="1028"/>
      <c r="AOE183" s="1028"/>
      <c r="AOF183" s="1028"/>
      <c r="AOG183" s="1028"/>
      <c r="AOH183" s="1028"/>
      <c r="AOI183" s="1028"/>
      <c r="AOJ183" s="1028"/>
      <c r="AOK183" s="1028"/>
      <c r="AOL183" s="1028"/>
      <c r="AOM183" s="1028"/>
      <c r="AON183" s="1028"/>
      <c r="AOO183" s="1028"/>
      <c r="AOP183" s="1028"/>
      <c r="AOQ183" s="1028"/>
      <c r="AOR183" s="1028"/>
      <c r="AOS183" s="1028"/>
      <c r="AOT183" s="1028"/>
      <c r="AOU183" s="1028"/>
      <c r="AOV183" s="1028"/>
      <c r="AOW183" s="1028"/>
      <c r="AOX183" s="1028"/>
      <c r="AOY183" s="1028"/>
      <c r="AOZ183" s="1028"/>
      <c r="APA183" s="1028"/>
      <c r="APB183" s="1028"/>
      <c r="APC183" s="1028"/>
      <c r="APD183" s="1028"/>
      <c r="APE183" s="1028"/>
      <c r="APF183" s="1028"/>
      <c r="APG183" s="1028"/>
      <c r="APH183" s="1028"/>
      <c r="API183" s="1028"/>
      <c r="APJ183" s="1028"/>
      <c r="APK183" s="1028"/>
      <c r="APL183" s="1028"/>
      <c r="APM183" s="1028"/>
      <c r="APN183" s="1028"/>
      <c r="APO183" s="1028"/>
      <c r="APP183" s="1028"/>
      <c r="APQ183" s="1028"/>
      <c r="APR183" s="1028"/>
      <c r="APS183" s="1028"/>
      <c r="APT183" s="1028"/>
      <c r="APU183" s="1028"/>
      <c r="APV183" s="1028"/>
      <c r="APW183" s="1028"/>
      <c r="APX183" s="1028"/>
      <c r="APY183" s="1028"/>
      <c r="APZ183" s="1028"/>
      <c r="AQA183" s="1028"/>
      <c r="AQB183" s="1028"/>
      <c r="AQC183" s="1028"/>
      <c r="AQD183" s="1028"/>
      <c r="AQE183" s="1028"/>
      <c r="AQF183" s="1028"/>
      <c r="AQG183" s="1028"/>
      <c r="AQH183" s="1028"/>
      <c r="AQI183" s="1028"/>
      <c r="AQJ183" s="1028"/>
      <c r="AQK183" s="1028"/>
      <c r="AQL183" s="1028"/>
      <c r="AQM183" s="1028"/>
      <c r="AQN183" s="1028"/>
      <c r="AQO183" s="1028"/>
      <c r="AQP183" s="1028"/>
      <c r="AQQ183" s="1028"/>
      <c r="AQR183" s="1028"/>
      <c r="AQS183" s="1028"/>
      <c r="AQT183" s="1028"/>
      <c r="AQU183" s="1028"/>
      <c r="AQV183" s="1028"/>
      <c r="AQW183" s="1028"/>
      <c r="AQX183" s="1028"/>
      <c r="AQY183" s="1028"/>
      <c r="AQZ183" s="1028"/>
      <c r="ARA183" s="1028"/>
      <c r="ARB183" s="1028"/>
      <c r="ARC183" s="1028"/>
      <c r="ARD183" s="1028"/>
      <c r="ARE183" s="1028"/>
      <c r="ARF183" s="1028"/>
      <c r="ARG183" s="1028"/>
      <c r="ARH183" s="1028"/>
      <c r="ARI183" s="1028"/>
      <c r="ARJ183" s="1028"/>
      <c r="ARK183" s="1028"/>
      <c r="ARL183" s="1028"/>
      <c r="ARM183" s="1028"/>
      <c r="ARN183" s="1028"/>
      <c r="ARO183" s="1028"/>
      <c r="ARP183" s="1028"/>
      <c r="ARQ183" s="1028"/>
      <c r="ARR183" s="1028"/>
      <c r="ARS183" s="1028"/>
      <c r="ART183" s="1028"/>
      <c r="ARU183" s="1028"/>
      <c r="ARV183" s="1028"/>
      <c r="ARW183" s="1028"/>
      <c r="ARX183" s="1028"/>
      <c r="ARY183" s="1028"/>
      <c r="ARZ183" s="1028"/>
      <c r="ASA183" s="1028"/>
      <c r="ASB183" s="1028"/>
      <c r="ASC183" s="1028"/>
      <c r="ASD183" s="1028"/>
      <c r="ASE183" s="1028"/>
      <c r="ASF183" s="1028"/>
      <c r="ASG183" s="1028"/>
      <c r="ASH183" s="1028"/>
      <c r="ASI183" s="1028"/>
      <c r="ASJ183" s="1028"/>
      <c r="ASK183" s="1028"/>
      <c r="ASL183" s="1028"/>
      <c r="ASM183" s="1028"/>
      <c r="ASN183" s="1028"/>
      <c r="ASO183" s="1028"/>
      <c r="ASP183" s="1028"/>
      <c r="ASQ183" s="1028"/>
      <c r="ASR183" s="1028"/>
      <c r="ASS183" s="1028"/>
      <c r="AST183" s="1028"/>
      <c r="ASU183" s="1028"/>
      <c r="ASV183" s="1028"/>
      <c r="ASW183" s="1028"/>
      <c r="ASX183" s="1028"/>
      <c r="ASY183" s="1028"/>
      <c r="ASZ183" s="1028"/>
      <c r="ATA183" s="1028"/>
      <c r="ATB183" s="1028"/>
      <c r="ATC183" s="1028"/>
      <c r="ATD183" s="1028"/>
      <c r="ATE183" s="1028"/>
      <c r="ATF183" s="1028"/>
      <c r="ATG183" s="1028"/>
      <c r="ATH183" s="1028"/>
      <c r="ATI183" s="1028"/>
      <c r="ATJ183" s="1028"/>
      <c r="ATK183" s="1028"/>
      <c r="ATL183" s="1028"/>
      <c r="ATM183" s="1028"/>
      <c r="ATN183" s="1028"/>
      <c r="ATO183" s="1028"/>
      <c r="ATP183" s="1028"/>
      <c r="ATQ183" s="1028"/>
      <c r="ATR183" s="1028"/>
      <c r="ATS183" s="1028"/>
      <c r="ATT183" s="1028"/>
      <c r="ATU183" s="1028"/>
      <c r="ATV183" s="1028"/>
      <c r="ATW183" s="1028"/>
      <c r="ATX183" s="1028"/>
      <c r="ATY183" s="1028"/>
      <c r="ATZ183" s="1028"/>
      <c r="AUA183" s="1028"/>
      <c r="AUB183" s="1028"/>
      <c r="AUC183" s="1028"/>
      <c r="AUD183" s="1028"/>
      <c r="AUE183" s="1028"/>
      <c r="AUF183" s="1028"/>
      <c r="AUG183" s="1028"/>
      <c r="AUH183" s="1028"/>
      <c r="AUI183" s="1028"/>
      <c r="AUJ183" s="1028"/>
      <c r="AUK183" s="1028"/>
      <c r="AUL183" s="1028"/>
      <c r="AUM183" s="1028"/>
      <c r="AUN183" s="1028"/>
      <c r="AUO183" s="1028"/>
      <c r="AUP183" s="1028"/>
      <c r="AUQ183" s="1028"/>
      <c r="AUR183" s="1028"/>
      <c r="AUS183" s="1028"/>
      <c r="AUT183" s="1028"/>
      <c r="AUU183" s="1028"/>
      <c r="AUV183" s="1028"/>
      <c r="AUW183" s="1028"/>
      <c r="AUX183" s="1028"/>
      <c r="AUY183" s="1028"/>
      <c r="AUZ183" s="1028"/>
      <c r="AVA183" s="1028"/>
      <c r="AVB183" s="1028"/>
      <c r="AVC183" s="1028"/>
      <c r="AVD183" s="1028"/>
      <c r="AVE183" s="1028"/>
      <c r="AVF183" s="1028"/>
      <c r="AVG183" s="1028"/>
      <c r="AVH183" s="1028"/>
      <c r="AVI183" s="1028"/>
      <c r="AVJ183" s="1028"/>
      <c r="AVK183" s="1028"/>
      <c r="AVL183" s="1028"/>
      <c r="AVM183" s="1028"/>
      <c r="AVN183" s="1028"/>
      <c r="AVO183" s="1028"/>
      <c r="AVP183" s="1028"/>
      <c r="AVQ183" s="1028"/>
      <c r="AVR183" s="1028"/>
      <c r="AVS183" s="1028"/>
      <c r="AVT183" s="1028"/>
      <c r="AVU183" s="1028"/>
      <c r="AVV183" s="1028"/>
      <c r="AVW183" s="1028"/>
      <c r="AVX183" s="1028"/>
      <c r="AVY183" s="1028"/>
      <c r="AVZ183" s="1028"/>
      <c r="AWA183" s="1028"/>
      <c r="AWB183" s="1028"/>
      <c r="AWC183" s="1028"/>
      <c r="AWD183" s="1028"/>
      <c r="AWE183" s="1028"/>
      <c r="AWF183" s="1028"/>
      <c r="AWG183" s="1028"/>
      <c r="AWH183" s="1028"/>
      <c r="AWI183" s="1028"/>
      <c r="AWJ183" s="1028"/>
      <c r="AWK183" s="1028"/>
      <c r="AWL183" s="1028"/>
      <c r="AWM183" s="1028"/>
      <c r="AWN183" s="1028"/>
      <c r="AWO183" s="1028"/>
      <c r="AWP183" s="1028"/>
      <c r="AWQ183" s="1028"/>
      <c r="AWR183" s="1028"/>
      <c r="AWS183" s="1028"/>
      <c r="AWT183" s="1028"/>
      <c r="AWU183" s="1028"/>
      <c r="AWV183" s="1028"/>
      <c r="AWW183" s="1028"/>
      <c r="AWX183" s="1028"/>
      <c r="AWY183" s="1028"/>
      <c r="AWZ183" s="1028"/>
      <c r="AXA183" s="1028"/>
      <c r="AXB183" s="1028"/>
      <c r="AXC183" s="1028"/>
      <c r="AXD183" s="1028"/>
      <c r="AXE183" s="1028"/>
      <c r="AXF183" s="1028"/>
      <c r="AXG183" s="1028"/>
      <c r="AXH183" s="1028"/>
      <c r="AXI183" s="1028"/>
      <c r="AXJ183" s="1028"/>
      <c r="AXK183" s="1028"/>
      <c r="AXL183" s="1028"/>
      <c r="AXM183" s="1028"/>
      <c r="AXN183" s="1028"/>
      <c r="AXO183" s="1028"/>
      <c r="AXP183" s="1028"/>
      <c r="AXQ183" s="1028"/>
      <c r="AXR183" s="1028"/>
      <c r="AXS183" s="1028"/>
      <c r="AXT183" s="1028"/>
      <c r="AXU183" s="1028"/>
      <c r="AXV183" s="1028"/>
      <c r="AXW183" s="1028"/>
      <c r="AXX183" s="1028"/>
      <c r="AXY183" s="1028"/>
      <c r="AXZ183" s="1028"/>
      <c r="AYA183" s="1028"/>
      <c r="AYB183" s="1028"/>
      <c r="AYC183" s="1028"/>
      <c r="AYD183" s="1028"/>
      <c r="AYE183" s="1028"/>
      <c r="AYF183" s="1028"/>
      <c r="AYG183" s="1028"/>
      <c r="AYH183" s="1028"/>
      <c r="AYI183" s="1028"/>
      <c r="AYJ183" s="1028"/>
      <c r="AYK183" s="1028"/>
      <c r="AYL183" s="1028"/>
      <c r="AYM183" s="1028"/>
      <c r="AYN183" s="1028"/>
      <c r="AYO183" s="1028"/>
      <c r="AYP183" s="1028"/>
      <c r="AYQ183" s="1028"/>
      <c r="AYR183" s="1028"/>
      <c r="AYS183" s="1028"/>
      <c r="AYT183" s="1028"/>
      <c r="AYU183" s="1028"/>
      <c r="AYV183" s="1028"/>
      <c r="AYW183" s="1028"/>
      <c r="AYX183" s="1028"/>
      <c r="AYY183" s="1028"/>
      <c r="AYZ183" s="1028"/>
      <c r="AZA183" s="1028"/>
      <c r="AZB183" s="1028"/>
      <c r="AZC183" s="1028"/>
      <c r="AZD183" s="1028"/>
      <c r="AZE183" s="1028"/>
      <c r="AZF183" s="1028"/>
      <c r="AZG183" s="1028"/>
      <c r="AZH183" s="1028"/>
      <c r="AZI183" s="1028"/>
      <c r="AZJ183" s="1028"/>
      <c r="AZK183" s="1028"/>
      <c r="AZL183" s="1028"/>
      <c r="AZM183" s="1028"/>
      <c r="AZN183" s="1028"/>
      <c r="AZO183" s="1028"/>
      <c r="AZP183" s="1028"/>
      <c r="AZQ183" s="1028"/>
      <c r="AZR183" s="1028"/>
      <c r="AZS183" s="1028"/>
      <c r="AZT183" s="1028"/>
      <c r="AZU183" s="1028"/>
      <c r="AZV183" s="1028"/>
      <c r="AZW183" s="1028"/>
      <c r="AZX183" s="1028"/>
      <c r="AZY183" s="1028"/>
      <c r="AZZ183" s="1028"/>
      <c r="BAA183" s="1028"/>
      <c r="BAB183" s="1028"/>
      <c r="BAC183" s="1028"/>
      <c r="BAD183" s="1028"/>
      <c r="BAE183" s="1028"/>
      <c r="BAF183" s="1028"/>
      <c r="BAG183" s="1028"/>
      <c r="BAH183" s="1028"/>
      <c r="BAI183" s="1028"/>
      <c r="BAJ183" s="1028"/>
      <c r="BAK183" s="1028"/>
      <c r="BAL183" s="1028"/>
      <c r="BAM183" s="1028"/>
      <c r="BAN183" s="1028"/>
      <c r="BAO183" s="1028"/>
      <c r="BAP183" s="1028"/>
      <c r="BAQ183" s="1028"/>
      <c r="BAR183" s="1028"/>
      <c r="BAS183" s="1028"/>
      <c r="BAT183" s="1028"/>
      <c r="BAU183" s="1028"/>
      <c r="BAV183" s="1028"/>
      <c r="BAW183" s="1028"/>
      <c r="BAX183" s="1028"/>
      <c r="BAY183" s="1028"/>
      <c r="BAZ183" s="1028"/>
      <c r="BBA183" s="1028"/>
      <c r="BBB183" s="1028"/>
      <c r="BBC183" s="1028"/>
      <c r="BBD183" s="1028"/>
      <c r="BBE183" s="1028"/>
      <c r="BBF183" s="1028"/>
      <c r="BBG183" s="1028"/>
      <c r="BBH183" s="1028"/>
      <c r="BBI183" s="1028"/>
      <c r="BBJ183" s="1028"/>
      <c r="BBK183" s="1028"/>
      <c r="BBL183" s="1028"/>
      <c r="BBM183" s="1028"/>
      <c r="BBN183" s="1028"/>
      <c r="BBO183" s="1028"/>
      <c r="BBP183" s="1028"/>
      <c r="BBQ183" s="1028"/>
      <c r="BBR183" s="1028"/>
      <c r="BBS183" s="1028"/>
      <c r="BBT183" s="1028"/>
      <c r="BBU183" s="1028"/>
      <c r="BBV183" s="1028"/>
      <c r="BBW183" s="1028"/>
      <c r="BBX183" s="1028"/>
      <c r="BBY183" s="1028"/>
      <c r="BBZ183" s="1028"/>
      <c r="BCA183" s="1028"/>
      <c r="BCB183" s="1028"/>
      <c r="BCC183" s="1028"/>
      <c r="BCD183" s="1028"/>
      <c r="BCE183" s="1028"/>
      <c r="BCF183" s="1028"/>
      <c r="BCG183" s="1028"/>
      <c r="BCH183" s="1028"/>
      <c r="BCI183" s="1028"/>
      <c r="BCJ183" s="1028"/>
      <c r="BCK183" s="1028"/>
      <c r="BCL183" s="1028"/>
      <c r="BCM183" s="1028"/>
      <c r="BCN183" s="1028"/>
      <c r="BCO183" s="1028"/>
      <c r="BCP183" s="1028"/>
      <c r="BCQ183" s="1028"/>
      <c r="BCR183" s="1028"/>
      <c r="BCS183" s="1028"/>
      <c r="BCT183" s="1028"/>
      <c r="BCU183" s="1028"/>
      <c r="BCV183" s="1028"/>
      <c r="BCW183" s="1028"/>
      <c r="BCX183" s="1028"/>
      <c r="BCY183" s="1028"/>
      <c r="BCZ183" s="1028"/>
      <c r="BDA183" s="1028"/>
      <c r="BDB183" s="1028"/>
      <c r="BDC183" s="1028"/>
      <c r="BDD183" s="1028"/>
      <c r="BDE183" s="1028"/>
      <c r="BDF183" s="1028"/>
      <c r="BDG183" s="1028"/>
      <c r="BDH183" s="1028"/>
      <c r="BDI183" s="1028"/>
      <c r="BDJ183" s="1028"/>
      <c r="BDK183" s="1028"/>
      <c r="BDL183" s="1028"/>
      <c r="BDM183" s="1028"/>
      <c r="BDN183" s="1028"/>
      <c r="BDO183" s="1028"/>
      <c r="BDP183" s="1028"/>
      <c r="BDQ183" s="1028"/>
      <c r="BDR183" s="1028"/>
      <c r="BDS183" s="1028"/>
      <c r="BDT183" s="1028"/>
      <c r="BDU183" s="1028"/>
      <c r="BDV183" s="1028"/>
      <c r="BDW183" s="1028"/>
      <c r="BDX183" s="1028"/>
      <c r="BDY183" s="1028"/>
      <c r="BDZ183" s="1028"/>
      <c r="BEA183" s="1028"/>
      <c r="BEB183" s="1028"/>
      <c r="BEC183" s="1028"/>
      <c r="BED183" s="1028"/>
      <c r="BEE183" s="1028"/>
      <c r="BEF183" s="1028"/>
      <c r="BEG183" s="1028"/>
      <c r="BEH183" s="1028"/>
      <c r="BEI183" s="1028"/>
      <c r="BEJ183" s="1028"/>
      <c r="BEK183" s="1028"/>
      <c r="BEL183" s="1028"/>
      <c r="BEM183" s="1028"/>
      <c r="BEN183" s="1028"/>
      <c r="BEO183" s="1028"/>
      <c r="BEP183" s="1028"/>
      <c r="BEQ183" s="1028"/>
      <c r="BER183" s="1028"/>
      <c r="BES183" s="1028"/>
      <c r="BET183" s="1028"/>
      <c r="BEU183" s="1028"/>
      <c r="BEV183" s="1028"/>
      <c r="BEW183" s="1028"/>
      <c r="BEX183" s="1028"/>
      <c r="BEY183" s="1028"/>
      <c r="BEZ183" s="1028"/>
      <c r="BFA183" s="1028"/>
      <c r="BFB183" s="1028"/>
      <c r="BFC183" s="1028"/>
      <c r="BFD183" s="1028"/>
      <c r="BFE183" s="1028"/>
      <c r="BFF183" s="1028"/>
      <c r="BFG183" s="1028"/>
      <c r="BFH183" s="1028"/>
      <c r="BFI183" s="1028"/>
      <c r="BFJ183" s="1028"/>
      <c r="BFK183" s="1028"/>
      <c r="BFL183" s="1028"/>
      <c r="BFM183" s="1028"/>
      <c r="BFN183" s="1028"/>
      <c r="BFO183" s="1028"/>
      <c r="BFP183" s="1028"/>
      <c r="BFQ183" s="1028"/>
      <c r="BFR183" s="1028"/>
      <c r="BFS183" s="1028"/>
      <c r="BFT183" s="1028"/>
      <c r="BFU183" s="1028"/>
      <c r="BFV183" s="1028"/>
      <c r="BFW183" s="1028"/>
      <c r="BFX183" s="1028"/>
      <c r="BFY183" s="1028"/>
      <c r="BFZ183" s="1028"/>
      <c r="BGA183" s="1028"/>
      <c r="BGB183" s="1028"/>
      <c r="BGC183" s="1028"/>
      <c r="BGD183" s="1028"/>
      <c r="BGE183" s="1028"/>
      <c r="BGF183" s="1028"/>
      <c r="BGG183" s="1028"/>
      <c r="BGH183" s="1028"/>
      <c r="BGI183" s="1028"/>
      <c r="BGJ183" s="1028"/>
      <c r="BGK183" s="1028"/>
      <c r="BGL183" s="1028"/>
      <c r="BGM183" s="1028"/>
      <c r="BGN183" s="1028"/>
      <c r="BGO183" s="1028"/>
      <c r="BGP183" s="1028"/>
      <c r="BGQ183" s="1028"/>
      <c r="BGR183" s="1028"/>
      <c r="BGS183" s="1028"/>
      <c r="BGT183" s="1028"/>
      <c r="BGU183" s="1028"/>
      <c r="BGV183" s="1028"/>
      <c r="BGW183" s="1028"/>
      <c r="BGX183" s="1028"/>
      <c r="BGY183" s="1028"/>
      <c r="BGZ183" s="1028"/>
      <c r="BHA183" s="1028"/>
      <c r="BHB183" s="1028"/>
      <c r="BHC183" s="1028"/>
      <c r="BHD183" s="1028"/>
      <c r="BHE183" s="1028"/>
      <c r="BHF183" s="1028"/>
      <c r="BHG183" s="1028"/>
      <c r="BHH183" s="1028"/>
      <c r="BHI183" s="1028"/>
      <c r="BHJ183" s="1028"/>
      <c r="BHK183" s="1028"/>
      <c r="BHL183" s="1028"/>
      <c r="BHM183" s="1028"/>
      <c r="BHN183" s="1028"/>
      <c r="BHO183" s="1028"/>
      <c r="BHP183" s="1028"/>
      <c r="BHQ183" s="1028"/>
      <c r="BHR183" s="1028"/>
      <c r="BHS183" s="1028"/>
      <c r="BHT183" s="1028"/>
      <c r="BHU183" s="1028"/>
      <c r="BHV183" s="1028"/>
      <c r="BHW183" s="1028"/>
      <c r="BHX183" s="1028"/>
      <c r="BHY183" s="1028"/>
      <c r="BHZ183" s="1028"/>
      <c r="BIA183" s="1028"/>
      <c r="BIB183" s="1028"/>
      <c r="BIC183" s="1028"/>
      <c r="BID183" s="1028"/>
      <c r="BIE183" s="1028"/>
      <c r="BIF183" s="1028"/>
      <c r="BIG183" s="1028"/>
      <c r="BIH183" s="1028"/>
      <c r="BII183" s="1028"/>
      <c r="BIJ183" s="1028"/>
      <c r="BIK183" s="1028"/>
      <c r="BIL183" s="1028"/>
      <c r="BIM183" s="1028"/>
      <c r="BIN183" s="1028"/>
      <c r="BIO183" s="1028"/>
      <c r="BIP183" s="1028"/>
      <c r="BIQ183" s="1028"/>
      <c r="BIR183" s="1028"/>
      <c r="BIS183" s="1028"/>
      <c r="BIT183" s="1028"/>
      <c r="BIU183" s="1028"/>
      <c r="BIV183" s="1028"/>
      <c r="BIW183" s="1028"/>
      <c r="BIX183" s="1028"/>
      <c r="BIY183" s="1028"/>
      <c r="BIZ183" s="1028"/>
      <c r="BJA183" s="1028"/>
      <c r="BJB183" s="1028"/>
      <c r="BJC183" s="1028"/>
      <c r="BJD183" s="1028"/>
      <c r="BJE183" s="1028"/>
      <c r="BJF183" s="1028"/>
      <c r="BJG183" s="1028"/>
      <c r="BJH183" s="1028"/>
      <c r="BJI183" s="1028"/>
      <c r="BJJ183" s="1028"/>
      <c r="BJK183" s="1028"/>
      <c r="BJL183" s="1028"/>
      <c r="BJM183" s="1028"/>
      <c r="BJN183" s="1028"/>
      <c r="BJO183" s="1028"/>
      <c r="BJP183" s="1028"/>
      <c r="BJQ183" s="1028"/>
      <c r="BJR183" s="1028"/>
      <c r="BJS183" s="1028"/>
      <c r="BJT183" s="1028"/>
      <c r="BJU183" s="1028"/>
      <c r="BJV183" s="1028"/>
      <c r="BJW183" s="1028"/>
      <c r="BJX183" s="1028"/>
      <c r="BJY183" s="1028"/>
      <c r="BJZ183" s="1028"/>
      <c r="BKA183" s="1028"/>
      <c r="BKB183" s="1028"/>
      <c r="BKC183" s="1028"/>
      <c r="BKD183" s="1028"/>
      <c r="BKE183" s="1028"/>
      <c r="BKF183" s="1028"/>
      <c r="BKG183" s="1028"/>
      <c r="BKH183" s="1028"/>
      <c r="BKI183" s="1028"/>
      <c r="BKJ183" s="1028"/>
      <c r="BKK183" s="1028"/>
      <c r="BKL183" s="1028"/>
      <c r="BKM183" s="1028"/>
      <c r="BKN183" s="1028"/>
      <c r="BKO183" s="1028"/>
      <c r="BKP183" s="1028"/>
      <c r="BKQ183" s="1028"/>
      <c r="BKR183" s="1028"/>
      <c r="BKS183" s="1028"/>
      <c r="BKT183" s="1028"/>
      <c r="BKU183" s="1028"/>
      <c r="BKV183" s="1028"/>
      <c r="BKW183" s="1028"/>
      <c r="BKX183" s="1028"/>
      <c r="BKY183" s="1028"/>
      <c r="BKZ183" s="1028"/>
      <c r="BLA183" s="1028"/>
      <c r="BLB183" s="1028"/>
      <c r="BLC183" s="1028"/>
      <c r="BLD183" s="1028"/>
      <c r="BLE183" s="1028"/>
      <c r="BLF183" s="1028"/>
      <c r="BLG183" s="1028"/>
      <c r="BLH183" s="1028"/>
      <c r="BLI183" s="1028"/>
      <c r="BLJ183" s="1028"/>
      <c r="BLK183" s="1028"/>
      <c r="BLL183" s="1028"/>
      <c r="BLM183" s="1028"/>
      <c r="BLN183" s="1028"/>
      <c r="BLO183" s="1028"/>
      <c r="BLP183" s="1028"/>
      <c r="BLQ183" s="1028"/>
      <c r="BLR183" s="1028"/>
      <c r="BLS183" s="1028"/>
      <c r="BLT183" s="1028"/>
      <c r="BLU183" s="1028"/>
      <c r="BLV183" s="1028"/>
      <c r="BLW183" s="1028"/>
      <c r="BLX183" s="1028"/>
      <c r="BLY183" s="1028"/>
      <c r="BLZ183" s="1028"/>
      <c r="BMA183" s="1028"/>
      <c r="BMB183" s="1028"/>
      <c r="BMC183" s="1028"/>
      <c r="BMD183" s="1028"/>
      <c r="BME183" s="1028"/>
      <c r="BMF183" s="1028"/>
      <c r="BMG183" s="1028"/>
      <c r="BMH183" s="1028"/>
      <c r="BMI183" s="1028"/>
      <c r="BMJ183" s="1028"/>
      <c r="BMK183" s="1028"/>
      <c r="BML183" s="1028"/>
      <c r="BMM183" s="1028"/>
      <c r="BMN183" s="1028"/>
      <c r="BMO183" s="1028"/>
      <c r="BMP183" s="1028"/>
      <c r="BMQ183" s="1028"/>
      <c r="BMR183" s="1028"/>
      <c r="BMS183" s="1028"/>
      <c r="BMT183" s="1028"/>
      <c r="BMU183" s="1028"/>
      <c r="BMV183" s="1028"/>
      <c r="BMW183" s="1028"/>
      <c r="BMX183" s="1028"/>
      <c r="BMY183" s="1028"/>
      <c r="BMZ183" s="1028"/>
      <c r="BNA183" s="1028"/>
      <c r="BNB183" s="1028"/>
      <c r="BNC183" s="1028"/>
      <c r="BND183" s="1028"/>
      <c r="BNE183" s="1028"/>
      <c r="BNF183" s="1028"/>
      <c r="BNG183" s="1028"/>
      <c r="BNH183" s="1028"/>
      <c r="BNI183" s="1028"/>
      <c r="BNJ183" s="1028"/>
      <c r="BNK183" s="1028"/>
      <c r="BNL183" s="1028"/>
      <c r="BNM183" s="1028"/>
      <c r="BNN183" s="1028"/>
      <c r="BNO183" s="1028"/>
      <c r="BNP183" s="1028"/>
      <c r="BNQ183" s="1028"/>
      <c r="BNR183" s="1028"/>
      <c r="BNS183" s="1028"/>
      <c r="BNT183" s="1028"/>
      <c r="BNU183" s="1028"/>
      <c r="BNV183" s="1028"/>
      <c r="BNW183" s="1028"/>
      <c r="BNX183" s="1028"/>
      <c r="BNY183" s="1028"/>
      <c r="BNZ183" s="1028"/>
      <c r="BOA183" s="1028"/>
      <c r="BOB183" s="1028"/>
      <c r="BOC183" s="1028"/>
      <c r="BOD183" s="1028"/>
      <c r="BOE183" s="1028"/>
      <c r="BOF183" s="1028"/>
      <c r="BOG183" s="1028"/>
      <c r="BOH183" s="1028"/>
      <c r="BOI183" s="1028"/>
      <c r="BOJ183" s="1028"/>
      <c r="BOK183" s="1028"/>
      <c r="BOL183" s="1028"/>
      <c r="BOM183" s="1028"/>
      <c r="BON183" s="1028"/>
      <c r="BOO183" s="1028"/>
      <c r="BOP183" s="1028"/>
      <c r="BOQ183" s="1028"/>
      <c r="BOR183" s="1028"/>
      <c r="BOS183" s="1028"/>
      <c r="BOT183" s="1028"/>
      <c r="BOU183" s="1028"/>
      <c r="BOV183" s="1028"/>
      <c r="BOW183" s="1028"/>
      <c r="BOX183" s="1028"/>
      <c r="BOY183" s="1028"/>
      <c r="BOZ183" s="1028"/>
      <c r="BPA183" s="1028"/>
      <c r="BPB183" s="1028"/>
      <c r="BPC183" s="1028"/>
      <c r="BPD183" s="1028"/>
      <c r="BPE183" s="1028"/>
      <c r="BPF183" s="1028"/>
      <c r="BPG183" s="1028"/>
      <c r="BPH183" s="1028"/>
      <c r="BPI183" s="1028"/>
      <c r="BPJ183" s="1028"/>
      <c r="BPK183" s="1028"/>
      <c r="BPL183" s="1028"/>
      <c r="BPM183" s="1028"/>
      <c r="BPN183" s="1028"/>
      <c r="BPO183" s="1028"/>
      <c r="BPP183" s="1028"/>
      <c r="BPQ183" s="1028"/>
      <c r="BPR183" s="1028"/>
      <c r="BPS183" s="1028"/>
      <c r="BPT183" s="1028"/>
      <c r="BPU183" s="1028"/>
      <c r="BPV183" s="1028"/>
      <c r="BPW183" s="1028"/>
      <c r="BPX183" s="1028"/>
      <c r="BPY183" s="1028"/>
      <c r="BPZ183" s="1028"/>
      <c r="BQA183" s="1028"/>
      <c r="BQB183" s="1028"/>
      <c r="BQC183" s="1028"/>
      <c r="BQD183" s="1028"/>
      <c r="BQE183" s="1028"/>
      <c r="BQF183" s="1028"/>
      <c r="BQG183" s="1028"/>
      <c r="BQH183" s="1028"/>
      <c r="BQI183" s="1028"/>
      <c r="BQJ183" s="1028"/>
      <c r="BQK183" s="1028"/>
      <c r="BQL183" s="1028"/>
      <c r="BQM183" s="1028"/>
      <c r="BQN183" s="1028"/>
      <c r="BQO183" s="1028"/>
      <c r="BQP183" s="1028"/>
      <c r="BQQ183" s="1028"/>
      <c r="BQR183" s="1028"/>
      <c r="BQS183" s="1028"/>
      <c r="BQT183" s="1028"/>
      <c r="BQU183" s="1028"/>
      <c r="BQV183" s="1028"/>
      <c r="BQW183" s="1028"/>
      <c r="BQX183" s="1028"/>
      <c r="BQY183" s="1028"/>
      <c r="BQZ183" s="1028"/>
      <c r="BRA183" s="1028"/>
      <c r="BRB183" s="1028"/>
      <c r="BRC183" s="1028"/>
      <c r="BRD183" s="1028"/>
      <c r="BRE183" s="1028"/>
      <c r="BRF183" s="1028"/>
      <c r="BRG183" s="1028"/>
      <c r="BRH183" s="1028"/>
      <c r="BRI183" s="1028"/>
      <c r="BRJ183" s="1028"/>
      <c r="BRK183" s="1028"/>
      <c r="BRL183" s="1028"/>
      <c r="BRM183" s="1028"/>
      <c r="BRN183" s="1028"/>
      <c r="BRO183" s="1028"/>
      <c r="BRP183" s="1028"/>
      <c r="BRQ183" s="1028"/>
      <c r="BRR183" s="1028"/>
      <c r="BRS183" s="1028"/>
      <c r="BRT183" s="1028"/>
      <c r="BRU183" s="1028"/>
      <c r="BRV183" s="1028"/>
      <c r="BRW183" s="1028"/>
      <c r="BRX183" s="1028"/>
      <c r="BRY183" s="1028"/>
      <c r="BRZ183" s="1028"/>
      <c r="BSA183" s="1028"/>
      <c r="BSB183" s="1028"/>
      <c r="BSC183" s="1028"/>
      <c r="BSD183" s="1028"/>
      <c r="BSE183" s="1028"/>
      <c r="BSF183" s="1028"/>
      <c r="BSG183" s="1028"/>
      <c r="BSH183" s="1028"/>
      <c r="BSI183" s="1028"/>
      <c r="BSJ183" s="1028"/>
      <c r="BSK183" s="1028"/>
      <c r="BSL183" s="1028"/>
      <c r="BSM183" s="1028"/>
      <c r="BSN183" s="1028"/>
      <c r="BSO183" s="1028"/>
      <c r="BSP183" s="1028"/>
      <c r="BSQ183" s="1028"/>
      <c r="BSR183" s="1028"/>
      <c r="BSS183" s="1028"/>
      <c r="BST183" s="1028"/>
      <c r="BSU183" s="1028"/>
      <c r="BSV183" s="1028"/>
      <c r="BSW183" s="1028"/>
      <c r="BSX183" s="1028"/>
      <c r="BSY183" s="1028"/>
      <c r="BSZ183" s="1028"/>
      <c r="BTA183" s="1028"/>
      <c r="BTB183" s="1028"/>
      <c r="BTC183" s="1028"/>
      <c r="BTD183" s="1028"/>
      <c r="BTE183" s="1028"/>
      <c r="BTF183" s="1028"/>
      <c r="BTG183" s="1028"/>
      <c r="BTH183" s="1028"/>
      <c r="BTI183" s="1028"/>
      <c r="BTJ183" s="1028"/>
      <c r="BTK183" s="1028"/>
      <c r="BTL183" s="1028"/>
      <c r="BTM183" s="1028"/>
      <c r="BTN183" s="1028"/>
      <c r="BTO183" s="1028"/>
      <c r="BTP183" s="1028"/>
      <c r="BTQ183" s="1028"/>
      <c r="BTR183" s="1028"/>
      <c r="BTS183" s="1028"/>
      <c r="BTT183" s="1028"/>
      <c r="BTU183" s="1028"/>
      <c r="BTV183" s="1028"/>
      <c r="BTW183" s="1028"/>
      <c r="BTX183" s="1028"/>
      <c r="BTY183" s="1028"/>
      <c r="BTZ183" s="1028"/>
      <c r="BUA183" s="1028"/>
      <c r="BUB183" s="1028"/>
      <c r="BUC183" s="1028"/>
      <c r="BUD183" s="1028"/>
      <c r="BUE183" s="1028"/>
      <c r="BUF183" s="1028"/>
      <c r="BUG183" s="1028"/>
      <c r="BUH183" s="1028"/>
      <c r="BUI183" s="1028"/>
      <c r="BUJ183" s="1028"/>
      <c r="BUK183" s="1028"/>
      <c r="BUL183" s="1028"/>
      <c r="BUM183" s="1028"/>
      <c r="BUN183" s="1028"/>
      <c r="BUO183" s="1028"/>
      <c r="BUP183" s="1028"/>
      <c r="BUQ183" s="1028"/>
      <c r="BUR183" s="1028"/>
      <c r="BUS183" s="1028"/>
      <c r="BUT183" s="1028"/>
      <c r="BUU183" s="1028"/>
      <c r="BUV183" s="1028"/>
      <c r="BUW183" s="1028"/>
      <c r="BUX183" s="1028"/>
      <c r="BUY183" s="1028"/>
      <c r="BUZ183" s="1028"/>
      <c r="BVA183" s="1028"/>
      <c r="BVB183" s="1028"/>
      <c r="BVC183" s="1028"/>
      <c r="BVD183" s="1028"/>
      <c r="BVE183" s="1028"/>
      <c r="BVF183" s="1028"/>
      <c r="BVG183" s="1028"/>
      <c r="BVH183" s="1028"/>
      <c r="BVI183" s="1028"/>
      <c r="BVJ183" s="1028"/>
      <c r="BVK183" s="1028"/>
      <c r="BVL183" s="1028"/>
      <c r="BVM183" s="1028"/>
      <c r="BVN183" s="1028"/>
      <c r="BVO183" s="1028"/>
      <c r="BVP183" s="1028"/>
      <c r="BVQ183" s="1028"/>
      <c r="BVR183" s="1028"/>
      <c r="BVS183" s="1028"/>
      <c r="BVT183" s="1028"/>
      <c r="BVU183" s="1028"/>
      <c r="BVV183" s="1028"/>
      <c r="BVW183" s="1028"/>
      <c r="BVX183" s="1028"/>
      <c r="BVY183" s="1028"/>
      <c r="BVZ183" s="1028"/>
      <c r="BWA183" s="1028"/>
      <c r="BWB183" s="1028"/>
      <c r="BWC183" s="1028"/>
      <c r="BWD183" s="1028"/>
      <c r="BWE183" s="1028"/>
      <c r="BWF183" s="1028"/>
      <c r="BWG183" s="1028"/>
      <c r="BWH183" s="1028"/>
      <c r="BWI183" s="1028"/>
      <c r="BWJ183" s="1028"/>
      <c r="BWK183" s="1028"/>
      <c r="BWL183" s="1028"/>
      <c r="BWM183" s="1028"/>
      <c r="BWN183" s="1028"/>
      <c r="BWO183" s="1028"/>
      <c r="BWP183" s="1028"/>
      <c r="BWQ183" s="1028"/>
      <c r="BWR183" s="1028"/>
      <c r="BWS183" s="1028"/>
      <c r="BWT183" s="1028"/>
      <c r="BWU183" s="1028"/>
      <c r="BWV183" s="1028"/>
      <c r="BWW183" s="1028"/>
      <c r="BWX183" s="1028"/>
      <c r="BWY183" s="1028"/>
      <c r="BWZ183" s="1028"/>
      <c r="BXA183" s="1028"/>
      <c r="BXB183" s="1028"/>
      <c r="BXC183" s="1028"/>
      <c r="BXD183" s="1028"/>
      <c r="BXE183" s="1028"/>
      <c r="BXF183" s="1028"/>
      <c r="BXG183" s="1028"/>
      <c r="BXH183" s="1028"/>
      <c r="BXI183" s="1028"/>
      <c r="BXJ183" s="1028"/>
      <c r="BXK183" s="1028"/>
      <c r="BXL183" s="1028"/>
      <c r="BXM183" s="1028"/>
      <c r="BXN183" s="1028"/>
      <c r="BXO183" s="1028"/>
      <c r="BXP183" s="1028"/>
      <c r="BXQ183" s="1028"/>
      <c r="BXR183" s="1028"/>
      <c r="BXS183" s="1028"/>
      <c r="BXT183" s="1028"/>
      <c r="BXU183" s="1028"/>
      <c r="BXV183" s="1028"/>
      <c r="BXW183" s="1028"/>
      <c r="BXX183" s="1028"/>
      <c r="BXY183" s="1028"/>
      <c r="BXZ183" s="1028"/>
      <c r="BYA183" s="1028"/>
      <c r="BYB183" s="1028"/>
      <c r="BYC183" s="1028"/>
      <c r="BYD183" s="1028"/>
      <c r="BYE183" s="1028"/>
      <c r="BYF183" s="1028"/>
      <c r="BYG183" s="1028"/>
      <c r="BYH183" s="1028"/>
      <c r="BYI183" s="1028"/>
      <c r="BYJ183" s="1028"/>
      <c r="BYK183" s="1028"/>
      <c r="BYL183" s="1028"/>
      <c r="BYM183" s="1028"/>
      <c r="BYN183" s="1028"/>
      <c r="BYO183" s="1028"/>
      <c r="BYP183" s="1028"/>
      <c r="BYQ183" s="1028"/>
      <c r="BYR183" s="1028"/>
      <c r="BYS183" s="1028"/>
      <c r="BYT183" s="1028"/>
      <c r="BYU183" s="1028"/>
      <c r="BYV183" s="1028"/>
      <c r="BYW183" s="1028"/>
      <c r="BYX183" s="1028"/>
      <c r="BYY183" s="1028"/>
      <c r="BYZ183" s="1028"/>
      <c r="BZA183" s="1028"/>
      <c r="BZB183" s="1028"/>
      <c r="BZC183" s="1028"/>
      <c r="BZD183" s="1028"/>
      <c r="BZE183" s="1028"/>
      <c r="BZF183" s="1028"/>
      <c r="BZG183" s="1028"/>
      <c r="BZH183" s="1028"/>
      <c r="BZI183" s="1028"/>
      <c r="BZJ183" s="1028"/>
      <c r="BZK183" s="1028"/>
      <c r="BZL183" s="1028"/>
      <c r="BZM183" s="1028"/>
      <c r="BZN183" s="1028"/>
      <c r="BZO183" s="1028"/>
      <c r="BZP183" s="1028"/>
      <c r="BZQ183" s="1028"/>
      <c r="BZR183" s="1028"/>
      <c r="BZS183" s="1028"/>
      <c r="BZT183" s="1028"/>
      <c r="BZU183" s="1028"/>
      <c r="BZV183" s="1028"/>
      <c r="BZW183" s="1028"/>
      <c r="BZX183" s="1028"/>
      <c r="BZY183" s="1028"/>
      <c r="BZZ183" s="1028"/>
      <c r="CAA183" s="1028"/>
      <c r="CAB183" s="1028"/>
      <c r="CAC183" s="1028"/>
      <c r="CAD183" s="1028"/>
      <c r="CAE183" s="1028"/>
      <c r="CAF183" s="1028"/>
      <c r="CAG183" s="1028"/>
      <c r="CAH183" s="1028"/>
      <c r="CAI183" s="1028"/>
      <c r="CAJ183" s="1028"/>
      <c r="CAK183" s="1028"/>
      <c r="CAL183" s="1028"/>
      <c r="CAM183" s="1028"/>
      <c r="CAN183" s="1028"/>
      <c r="CAO183" s="1028"/>
      <c r="CAP183" s="1028"/>
      <c r="CAQ183" s="1028"/>
      <c r="CAR183" s="1028"/>
      <c r="CAS183" s="1028"/>
      <c r="CAT183" s="1028"/>
      <c r="CAU183" s="1028"/>
      <c r="CAV183" s="1028"/>
      <c r="CAW183" s="1028"/>
      <c r="CAX183" s="1028"/>
      <c r="CAY183" s="1028"/>
      <c r="CAZ183" s="1028"/>
      <c r="CBA183" s="1028"/>
      <c r="CBB183" s="1028"/>
      <c r="CBC183" s="1028"/>
      <c r="CBD183" s="1028"/>
      <c r="CBE183" s="1028"/>
      <c r="CBF183" s="1028"/>
      <c r="CBG183" s="1028"/>
      <c r="CBH183" s="1028"/>
      <c r="CBI183" s="1028"/>
      <c r="CBJ183" s="1028"/>
      <c r="CBK183" s="1028"/>
      <c r="CBL183" s="1028"/>
      <c r="CBM183" s="1028"/>
      <c r="CBN183" s="1028"/>
      <c r="CBO183" s="1028"/>
      <c r="CBP183" s="1028"/>
      <c r="CBQ183" s="1028"/>
      <c r="CBR183" s="1028"/>
      <c r="CBS183" s="1028"/>
      <c r="CBT183" s="1028"/>
      <c r="CBU183" s="1028"/>
      <c r="CBV183" s="1028"/>
      <c r="CBW183" s="1028"/>
      <c r="CBX183" s="1028"/>
      <c r="CBY183" s="1028"/>
      <c r="CBZ183" s="1028"/>
      <c r="CCA183" s="1028"/>
      <c r="CCB183" s="1028"/>
      <c r="CCC183" s="1028"/>
      <c r="CCD183" s="1028"/>
      <c r="CCE183" s="1028"/>
      <c r="CCF183" s="1028"/>
      <c r="CCG183" s="1028"/>
      <c r="CCH183" s="1028"/>
      <c r="CCI183" s="1028"/>
      <c r="CCJ183" s="1028"/>
      <c r="CCK183" s="1028"/>
      <c r="CCL183" s="1028"/>
      <c r="CCM183" s="1028"/>
      <c r="CCN183" s="1028"/>
      <c r="CCO183" s="1028"/>
      <c r="CCP183" s="1028"/>
      <c r="CCQ183" s="1028"/>
      <c r="CCR183" s="1028"/>
      <c r="CCS183" s="1028"/>
      <c r="CCT183" s="1028"/>
      <c r="CCU183" s="1028"/>
      <c r="CCV183" s="1028"/>
      <c r="CCW183" s="1028"/>
      <c r="CCX183" s="1028"/>
      <c r="CCY183" s="1028"/>
      <c r="CCZ183" s="1028"/>
      <c r="CDA183" s="1028"/>
      <c r="CDB183" s="1028"/>
      <c r="CDC183" s="1028"/>
      <c r="CDD183" s="1028"/>
      <c r="CDE183" s="1028"/>
      <c r="CDF183" s="1028"/>
      <c r="CDG183" s="1028"/>
      <c r="CDH183" s="1028"/>
      <c r="CDI183" s="1028"/>
      <c r="CDJ183" s="1028"/>
      <c r="CDK183" s="1028"/>
      <c r="CDL183" s="1028"/>
      <c r="CDM183" s="1028"/>
      <c r="CDN183" s="1028"/>
      <c r="CDO183" s="1028"/>
      <c r="CDP183" s="1028"/>
      <c r="CDQ183" s="1028"/>
      <c r="CDR183" s="1028"/>
      <c r="CDS183" s="1028"/>
      <c r="CDT183" s="1028"/>
      <c r="CDU183" s="1028"/>
      <c r="CDV183" s="1028"/>
      <c r="CDW183" s="1028"/>
      <c r="CDX183" s="1028"/>
      <c r="CDY183" s="1028"/>
      <c r="CDZ183" s="1028"/>
      <c r="CEA183" s="1028"/>
      <c r="CEB183" s="1028"/>
      <c r="CEC183" s="1028"/>
      <c r="CED183" s="1028"/>
      <c r="CEE183" s="1028"/>
      <c r="CEF183" s="1028"/>
      <c r="CEG183" s="1028"/>
      <c r="CEH183" s="1028"/>
      <c r="CEI183" s="1028"/>
      <c r="CEJ183" s="1028"/>
      <c r="CEK183" s="1028"/>
      <c r="CEL183" s="1028"/>
      <c r="CEM183" s="1028"/>
      <c r="CEN183" s="1028"/>
      <c r="CEO183" s="1028"/>
      <c r="CEP183" s="1028"/>
      <c r="CEQ183" s="1028"/>
      <c r="CER183" s="1028"/>
      <c r="CES183" s="1028"/>
      <c r="CET183" s="1028"/>
      <c r="CEU183" s="1028"/>
      <c r="CEV183" s="1028"/>
      <c r="CEW183" s="1028"/>
      <c r="CEX183" s="1028"/>
      <c r="CEY183" s="1028"/>
      <c r="CEZ183" s="1028"/>
      <c r="CFA183" s="1028"/>
      <c r="CFB183" s="1028"/>
      <c r="CFC183" s="1028"/>
      <c r="CFD183" s="1028"/>
      <c r="CFE183" s="1028"/>
      <c r="CFF183" s="1028"/>
      <c r="CFG183" s="1028"/>
      <c r="CFH183" s="1028"/>
      <c r="CFI183" s="1028"/>
      <c r="CFJ183" s="1028"/>
      <c r="CFK183" s="1028"/>
      <c r="CFL183" s="1028"/>
      <c r="CFM183" s="1028"/>
      <c r="CFN183" s="1028"/>
      <c r="CFO183" s="1028"/>
      <c r="CFP183" s="1028"/>
      <c r="CFQ183" s="1028"/>
      <c r="CFR183" s="1028"/>
      <c r="CFS183" s="1028"/>
      <c r="CFT183" s="1028"/>
      <c r="CFU183" s="1028"/>
      <c r="CFV183" s="1028"/>
      <c r="CFW183" s="1028"/>
      <c r="CFX183" s="1028"/>
      <c r="CFY183" s="1028"/>
      <c r="CFZ183" s="1028"/>
      <c r="CGA183" s="1028"/>
      <c r="CGB183" s="1028"/>
      <c r="CGC183" s="1028"/>
      <c r="CGD183" s="1028"/>
      <c r="CGE183" s="1028"/>
      <c r="CGF183" s="1028"/>
      <c r="CGG183" s="1028"/>
      <c r="CGH183" s="1028"/>
      <c r="CGI183" s="1028"/>
      <c r="CGJ183" s="1028"/>
      <c r="CGK183" s="1028"/>
      <c r="CGL183" s="1028"/>
      <c r="CGM183" s="1028"/>
      <c r="CGN183" s="1028"/>
      <c r="CGO183" s="1028"/>
      <c r="CGP183" s="1028"/>
      <c r="CGQ183" s="1028"/>
      <c r="CGR183" s="1028"/>
      <c r="CGS183" s="1028"/>
      <c r="CGT183" s="1028"/>
      <c r="CGU183" s="1028"/>
      <c r="CGV183" s="1028"/>
      <c r="CGW183" s="1028"/>
      <c r="CGX183" s="1028"/>
      <c r="CGY183" s="1028"/>
      <c r="CGZ183" s="1028"/>
      <c r="CHA183" s="1028"/>
      <c r="CHB183" s="1028"/>
      <c r="CHC183" s="1028"/>
      <c r="CHD183" s="1028"/>
      <c r="CHE183" s="1028"/>
      <c r="CHF183" s="1028"/>
      <c r="CHG183" s="1028"/>
      <c r="CHH183" s="1028"/>
      <c r="CHI183" s="1028"/>
      <c r="CHJ183" s="1028"/>
      <c r="CHK183" s="1028"/>
      <c r="CHL183" s="1028"/>
      <c r="CHM183" s="1028"/>
      <c r="CHN183" s="1028"/>
      <c r="CHO183" s="1028"/>
      <c r="CHP183" s="1028"/>
      <c r="CHQ183" s="1028"/>
      <c r="CHR183" s="1028"/>
      <c r="CHS183" s="1028"/>
      <c r="CHT183" s="1028"/>
      <c r="CHU183" s="1028"/>
      <c r="CHV183" s="1028"/>
      <c r="CHW183" s="1028"/>
      <c r="CHX183" s="1028"/>
      <c r="CHY183" s="1028"/>
      <c r="CHZ183" s="1028"/>
      <c r="CIA183" s="1028"/>
      <c r="CIB183" s="1028"/>
      <c r="CIC183" s="1028"/>
      <c r="CID183" s="1028"/>
      <c r="CIE183" s="1028"/>
      <c r="CIF183" s="1028"/>
      <c r="CIG183" s="1028"/>
      <c r="CIH183" s="1028"/>
      <c r="CII183" s="1028"/>
      <c r="CIJ183" s="1028"/>
      <c r="CIK183" s="1028"/>
      <c r="CIL183" s="1028"/>
      <c r="CIM183" s="1028"/>
      <c r="CIN183" s="1028"/>
      <c r="CIO183" s="1028"/>
      <c r="CIP183" s="1028"/>
      <c r="CIQ183" s="1028"/>
      <c r="CIR183" s="1028"/>
      <c r="CIS183" s="1028"/>
      <c r="CIT183" s="1028"/>
      <c r="CIU183" s="1028"/>
      <c r="CIV183" s="1028"/>
      <c r="CIW183" s="1028"/>
      <c r="CIX183" s="1028"/>
      <c r="CIY183" s="1028"/>
      <c r="CIZ183" s="1028"/>
      <c r="CJA183" s="1028"/>
      <c r="CJB183" s="1028"/>
      <c r="CJC183" s="1028"/>
      <c r="CJD183" s="1028"/>
      <c r="CJE183" s="1028"/>
      <c r="CJF183" s="1028"/>
      <c r="CJG183" s="1028"/>
      <c r="CJH183" s="1028"/>
      <c r="CJI183" s="1028"/>
      <c r="CJJ183" s="1028"/>
      <c r="CJK183" s="1028"/>
      <c r="CJL183" s="1028"/>
      <c r="CJM183" s="1028"/>
      <c r="CJN183" s="1028"/>
      <c r="CJO183" s="1028"/>
      <c r="CJP183" s="1028"/>
      <c r="CJQ183" s="1028"/>
      <c r="CJR183" s="1028"/>
      <c r="CJS183" s="1028"/>
      <c r="CJT183" s="1028"/>
      <c r="CJU183" s="1028"/>
      <c r="CJV183" s="1028"/>
      <c r="CJW183" s="1028"/>
      <c r="CJX183" s="1028"/>
      <c r="CJY183" s="1028"/>
      <c r="CJZ183" s="1028"/>
      <c r="CKA183" s="1028"/>
      <c r="CKB183" s="1028"/>
      <c r="CKC183" s="1028"/>
      <c r="CKD183" s="1028"/>
      <c r="CKE183" s="1028"/>
      <c r="CKF183" s="1028"/>
      <c r="CKG183" s="1028"/>
      <c r="CKH183" s="1028"/>
      <c r="CKI183" s="1028"/>
      <c r="CKJ183" s="1028"/>
      <c r="CKK183" s="1028"/>
      <c r="CKL183" s="1028"/>
      <c r="CKM183" s="1028"/>
      <c r="CKN183" s="1028"/>
      <c r="CKO183" s="1028"/>
      <c r="CKP183" s="1028"/>
      <c r="CKQ183" s="1028"/>
      <c r="CKR183" s="1028"/>
      <c r="CKS183" s="1028"/>
      <c r="CKT183" s="1028"/>
      <c r="CKU183" s="1028"/>
      <c r="CKV183" s="1028"/>
      <c r="CKW183" s="1028"/>
      <c r="CKX183" s="1028"/>
      <c r="CKY183" s="1028"/>
      <c r="CKZ183" s="1028"/>
      <c r="CLA183" s="1028"/>
      <c r="CLB183" s="1028"/>
      <c r="CLC183" s="1028"/>
      <c r="CLD183" s="1028"/>
      <c r="CLE183" s="1028"/>
      <c r="CLF183" s="1028"/>
      <c r="CLG183" s="1028"/>
      <c r="CLH183" s="1028"/>
      <c r="CLI183" s="1028"/>
      <c r="CLJ183" s="1028"/>
      <c r="CLK183" s="1028"/>
      <c r="CLL183" s="1028"/>
      <c r="CLM183" s="1028"/>
      <c r="CLN183" s="1028"/>
      <c r="CLO183" s="1028"/>
      <c r="CLP183" s="1028"/>
      <c r="CLQ183" s="1028"/>
      <c r="CLR183" s="1028"/>
      <c r="CLS183" s="1028"/>
      <c r="CLT183" s="1028"/>
      <c r="CLU183" s="1028"/>
      <c r="CLV183" s="1028"/>
      <c r="CLW183" s="1028"/>
      <c r="CLX183" s="1028"/>
      <c r="CLY183" s="1028"/>
      <c r="CLZ183" s="1028"/>
      <c r="CMA183" s="1028"/>
      <c r="CMB183" s="1028"/>
      <c r="CMC183" s="1028"/>
      <c r="CMD183" s="1028"/>
      <c r="CME183" s="1028"/>
      <c r="CMF183" s="1028"/>
      <c r="CMG183" s="1028"/>
      <c r="CMH183" s="1028"/>
      <c r="CMI183" s="1028"/>
      <c r="CMJ183" s="1028"/>
      <c r="CMK183" s="1028"/>
      <c r="CML183" s="1028"/>
      <c r="CMM183" s="1028"/>
      <c r="CMN183" s="1028"/>
      <c r="CMO183" s="1028"/>
      <c r="CMP183" s="1028"/>
      <c r="CMQ183" s="1028"/>
      <c r="CMR183" s="1028"/>
      <c r="CMS183" s="1028"/>
      <c r="CMT183" s="1028"/>
      <c r="CMU183" s="1028"/>
      <c r="CMV183" s="1028"/>
      <c r="CMW183" s="1028"/>
      <c r="CMX183" s="1028"/>
      <c r="CMY183" s="1028"/>
      <c r="CMZ183" s="1028"/>
      <c r="CNA183" s="1028"/>
      <c r="CNB183" s="1028"/>
      <c r="CNC183" s="1028"/>
      <c r="CND183" s="1028"/>
      <c r="CNE183" s="1028"/>
      <c r="CNF183" s="1028"/>
      <c r="CNG183" s="1028"/>
      <c r="CNH183" s="1028"/>
      <c r="CNI183" s="1028"/>
      <c r="CNJ183" s="1028"/>
      <c r="CNK183" s="1028"/>
      <c r="CNL183" s="1028"/>
      <c r="CNM183" s="1028"/>
      <c r="CNN183" s="1028"/>
      <c r="CNO183" s="1028"/>
      <c r="CNP183" s="1028"/>
      <c r="CNQ183" s="1028"/>
      <c r="CNR183" s="1028"/>
      <c r="CNS183" s="1028"/>
      <c r="CNT183" s="1028"/>
      <c r="CNU183" s="1028"/>
      <c r="CNV183" s="1028"/>
      <c r="CNW183" s="1028"/>
      <c r="CNX183" s="1028"/>
      <c r="CNY183" s="1028"/>
      <c r="CNZ183" s="1028"/>
      <c r="COA183" s="1028"/>
      <c r="COB183" s="1028"/>
      <c r="COC183" s="1028"/>
      <c r="COD183" s="1028"/>
      <c r="COE183" s="1028"/>
      <c r="COF183" s="1028"/>
      <c r="COG183" s="1028"/>
      <c r="COH183" s="1028"/>
      <c r="COI183" s="1028"/>
      <c r="COJ183" s="1028"/>
      <c r="COK183" s="1028"/>
      <c r="COL183" s="1028"/>
      <c r="COM183" s="1028"/>
      <c r="CON183" s="1028"/>
      <c r="COO183" s="1028"/>
      <c r="COP183" s="1028"/>
      <c r="COQ183" s="1028"/>
      <c r="COR183" s="1028"/>
      <c r="COS183" s="1028"/>
      <c r="COT183" s="1028"/>
      <c r="COU183" s="1028"/>
      <c r="COV183" s="1028"/>
      <c r="COW183" s="1028"/>
      <c r="COX183" s="1028"/>
      <c r="COY183" s="1028"/>
      <c r="COZ183" s="1028"/>
      <c r="CPA183" s="1028"/>
      <c r="CPB183" s="1028"/>
      <c r="CPC183" s="1028"/>
      <c r="CPD183" s="1028"/>
      <c r="CPE183" s="1028"/>
      <c r="CPF183" s="1028"/>
      <c r="CPG183" s="1028"/>
      <c r="CPH183" s="1028"/>
      <c r="CPI183" s="1028"/>
      <c r="CPJ183" s="1028"/>
      <c r="CPK183" s="1028"/>
      <c r="CPL183" s="1028"/>
      <c r="CPM183" s="1028"/>
      <c r="CPN183" s="1028"/>
      <c r="CPO183" s="1028"/>
      <c r="CPP183" s="1028"/>
      <c r="CPQ183" s="1028"/>
      <c r="CPR183" s="1028"/>
      <c r="CPS183" s="1028"/>
      <c r="CPT183" s="1028"/>
      <c r="CPU183" s="1028"/>
      <c r="CPV183" s="1028"/>
      <c r="CPW183" s="1028"/>
      <c r="CPX183" s="1028"/>
      <c r="CPY183" s="1028"/>
      <c r="CPZ183" s="1028"/>
      <c r="CQA183" s="1028"/>
      <c r="CQB183" s="1028"/>
      <c r="CQC183" s="1028"/>
      <c r="CQD183" s="1028"/>
      <c r="CQE183" s="1028"/>
      <c r="CQF183" s="1028"/>
      <c r="CQG183" s="1028"/>
      <c r="CQH183" s="1028"/>
      <c r="CQI183" s="1028"/>
      <c r="CQJ183" s="1028"/>
      <c r="CQK183" s="1028"/>
      <c r="CQL183" s="1028"/>
      <c r="CQM183" s="1028"/>
      <c r="CQN183" s="1028"/>
      <c r="CQO183" s="1028"/>
      <c r="CQP183" s="1028"/>
      <c r="CQQ183" s="1028"/>
      <c r="CQR183" s="1028"/>
      <c r="CQS183" s="1028"/>
      <c r="CQT183" s="1028"/>
      <c r="CQU183" s="1028"/>
      <c r="CQV183" s="1028"/>
      <c r="CQW183" s="1028"/>
      <c r="CQX183" s="1028"/>
      <c r="CQY183" s="1028"/>
      <c r="CQZ183" s="1028"/>
      <c r="CRA183" s="1028"/>
      <c r="CRB183" s="1028"/>
      <c r="CRC183" s="1028"/>
      <c r="CRD183" s="1028"/>
      <c r="CRE183" s="1028"/>
      <c r="CRF183" s="1028"/>
      <c r="CRG183" s="1028"/>
      <c r="CRH183" s="1028"/>
      <c r="CRI183" s="1028"/>
      <c r="CRJ183" s="1028"/>
      <c r="CRK183" s="1028"/>
      <c r="CRL183" s="1028"/>
      <c r="CRM183" s="1028"/>
      <c r="CRN183" s="1028"/>
      <c r="CRO183" s="1028"/>
      <c r="CRP183" s="1028"/>
      <c r="CRQ183" s="1028"/>
      <c r="CRR183" s="1028"/>
      <c r="CRS183" s="1028"/>
      <c r="CRT183" s="1028"/>
      <c r="CRU183" s="1028"/>
      <c r="CRV183" s="1028"/>
      <c r="CRW183" s="1028"/>
      <c r="CRX183" s="1028"/>
      <c r="CRY183" s="1028"/>
      <c r="CRZ183" s="1028"/>
      <c r="CSA183" s="1028"/>
      <c r="CSB183" s="1028"/>
      <c r="CSC183" s="1028"/>
      <c r="CSD183" s="1028"/>
      <c r="CSE183" s="1028"/>
      <c r="CSF183" s="1028"/>
      <c r="CSG183" s="1028"/>
      <c r="CSH183" s="1028"/>
      <c r="CSI183" s="1028"/>
      <c r="CSJ183" s="1028"/>
      <c r="CSK183" s="1028"/>
      <c r="CSL183" s="1028"/>
      <c r="CSM183" s="1028"/>
      <c r="CSN183" s="1028"/>
      <c r="CSO183" s="1028"/>
      <c r="CSP183" s="1028"/>
      <c r="CSQ183" s="1028"/>
      <c r="CSR183" s="1028"/>
      <c r="CSS183" s="1028"/>
      <c r="CST183" s="1028"/>
      <c r="CSU183" s="1028"/>
      <c r="CSV183" s="1028"/>
      <c r="CSW183" s="1028"/>
      <c r="CSX183" s="1028"/>
      <c r="CSY183" s="1028"/>
      <c r="CSZ183" s="1028"/>
      <c r="CTA183" s="1028"/>
      <c r="CTB183" s="1028"/>
      <c r="CTC183" s="1028"/>
      <c r="CTD183" s="1028"/>
      <c r="CTE183" s="1028"/>
    </row>
    <row r="184" spans="1:2553" s="1029" customFormat="1" ht="12.75" customHeight="1" x14ac:dyDescent="0.2">
      <c r="A184" s="1362"/>
      <c r="B184" s="1225" t="s">
        <v>3217</v>
      </c>
      <c r="C184" s="1226"/>
      <c r="D184" s="1226" t="s">
        <v>2076</v>
      </c>
      <c r="E184" s="1227" t="s">
        <v>1760</v>
      </c>
      <c r="F184" s="1226" t="s">
        <v>3213</v>
      </c>
      <c r="G184" s="1226">
        <v>19.82883</v>
      </c>
      <c r="H184" s="1226">
        <v>104.34262200000001</v>
      </c>
      <c r="I184" s="1226" t="s">
        <v>2938</v>
      </c>
      <c r="J184" s="1226"/>
      <c r="K184" s="1226" t="s">
        <v>11</v>
      </c>
      <c r="L184" s="1226" t="s">
        <v>10</v>
      </c>
      <c r="M184" s="1226">
        <v>2025</v>
      </c>
      <c r="N184" s="1361">
        <v>15</v>
      </c>
      <c r="O184" s="1226"/>
      <c r="P184" s="1226" t="s">
        <v>0</v>
      </c>
      <c r="Q184" s="1228"/>
      <c r="R184" s="1228"/>
      <c r="S184" s="1229"/>
      <c r="T184" s="1226"/>
      <c r="U184" s="1226"/>
      <c r="V184" s="1226"/>
      <c r="W184" s="1230"/>
      <c r="X184" s="1226"/>
      <c r="Y184" s="1226"/>
      <c r="Z184" s="1226"/>
      <c r="AA184" s="1226"/>
      <c r="AB184" s="1226"/>
      <c r="AC184" s="1226"/>
      <c r="AD184" s="1226"/>
      <c r="AE184" s="1226"/>
      <c r="AF184" s="1226"/>
      <c r="AG184" s="1226"/>
      <c r="AH184" s="1226"/>
      <c r="AI184" s="1232"/>
      <c r="AJ184" s="1028"/>
      <c r="AK184" s="1028"/>
      <c r="AL184" s="1028"/>
      <c r="AM184" s="1028"/>
      <c r="AN184" s="1028"/>
      <c r="AO184" s="1028"/>
      <c r="AP184" s="1028"/>
      <c r="AQ184" s="1028"/>
      <c r="AR184" s="1028"/>
      <c r="AS184" s="1028"/>
      <c r="AT184" s="1028"/>
      <c r="AU184" s="1028"/>
      <c r="AV184" s="1028"/>
      <c r="AW184" s="1028"/>
      <c r="AX184" s="1028"/>
      <c r="AY184" s="1028"/>
      <c r="AZ184" s="1028"/>
      <c r="BA184" s="1028"/>
      <c r="BB184" s="1028"/>
      <c r="BC184" s="1028"/>
      <c r="BD184" s="1028"/>
      <c r="BE184" s="1028"/>
      <c r="BF184" s="1028"/>
      <c r="BG184" s="1028"/>
      <c r="BH184" s="1028"/>
      <c r="BI184" s="1028"/>
      <c r="BJ184" s="1028"/>
      <c r="BK184" s="1028"/>
      <c r="BL184" s="1028"/>
      <c r="BM184" s="1028"/>
      <c r="BN184" s="1028"/>
      <c r="BO184" s="1028"/>
      <c r="BP184" s="1028"/>
      <c r="BQ184" s="1028"/>
      <c r="BR184" s="1028"/>
      <c r="BS184" s="1028"/>
      <c r="BT184" s="1028"/>
      <c r="BU184" s="1028"/>
      <c r="BV184" s="1028"/>
      <c r="BW184" s="1028"/>
      <c r="BX184" s="1028"/>
      <c r="BY184" s="1028"/>
      <c r="BZ184" s="1028"/>
      <c r="CA184" s="1028"/>
      <c r="CB184" s="1028"/>
      <c r="CC184" s="1028"/>
      <c r="CD184" s="1028"/>
      <c r="CE184" s="1028"/>
      <c r="CF184" s="1028"/>
      <c r="CG184" s="1028"/>
      <c r="CH184" s="1028"/>
      <c r="CI184" s="1028"/>
      <c r="CJ184" s="1028"/>
      <c r="CK184" s="1028"/>
      <c r="CL184" s="1028"/>
      <c r="CM184" s="1028"/>
      <c r="CN184" s="1028"/>
      <c r="CO184" s="1028"/>
      <c r="CP184" s="1028"/>
      <c r="CQ184" s="1028"/>
      <c r="CR184" s="1028"/>
      <c r="CS184" s="1028"/>
      <c r="CT184" s="1028"/>
      <c r="CU184" s="1028"/>
      <c r="CV184" s="1028"/>
      <c r="CW184" s="1028"/>
      <c r="CX184" s="1028"/>
      <c r="CY184" s="1028"/>
      <c r="CZ184" s="1028"/>
      <c r="DA184" s="1028"/>
      <c r="DB184" s="1028"/>
      <c r="DC184" s="1028"/>
      <c r="DD184" s="1028"/>
      <c r="DE184" s="1028"/>
      <c r="DF184" s="1028"/>
      <c r="DG184" s="1028"/>
      <c r="DH184" s="1028"/>
      <c r="DI184" s="1028"/>
      <c r="DJ184" s="1028"/>
      <c r="DK184" s="1028"/>
      <c r="DL184" s="1028"/>
      <c r="DM184" s="1028"/>
      <c r="DN184" s="1028"/>
      <c r="DO184" s="1028"/>
      <c r="DP184" s="1028"/>
      <c r="DQ184" s="1028"/>
      <c r="DR184" s="1028"/>
      <c r="DS184" s="1028"/>
      <c r="DT184" s="1028"/>
      <c r="DU184" s="1028"/>
      <c r="DV184" s="1028"/>
      <c r="DW184" s="1028"/>
      <c r="DX184" s="1028"/>
      <c r="DY184" s="1028"/>
      <c r="DZ184" s="1028"/>
      <c r="EA184" s="1028"/>
      <c r="EB184" s="1028"/>
      <c r="EC184" s="1028"/>
      <c r="ED184" s="1028"/>
      <c r="EE184" s="1028"/>
      <c r="EF184" s="1028"/>
      <c r="EG184" s="1028"/>
      <c r="EH184" s="1028"/>
      <c r="EI184" s="1028"/>
      <c r="EJ184" s="1028"/>
      <c r="EK184" s="1028"/>
      <c r="EL184" s="1028"/>
      <c r="EM184" s="1028"/>
      <c r="EN184" s="1028"/>
      <c r="EO184" s="1028"/>
      <c r="EP184" s="1028"/>
      <c r="EQ184" s="1028"/>
      <c r="ER184" s="1028"/>
      <c r="ES184" s="1028"/>
      <c r="ET184" s="1028"/>
      <c r="EU184" s="1028"/>
      <c r="EV184" s="1028"/>
      <c r="EW184" s="1028"/>
      <c r="EX184" s="1028"/>
      <c r="EY184" s="1028"/>
      <c r="EZ184" s="1028"/>
      <c r="FA184" s="1028"/>
      <c r="FB184" s="1028"/>
      <c r="FC184" s="1028"/>
      <c r="FD184" s="1028"/>
      <c r="FE184" s="1028"/>
      <c r="FF184" s="1028"/>
      <c r="FG184" s="1028"/>
      <c r="FH184" s="1028"/>
      <c r="FI184" s="1028"/>
      <c r="FJ184" s="1028"/>
      <c r="FK184" s="1028"/>
      <c r="FL184" s="1028"/>
      <c r="FM184" s="1028"/>
      <c r="FN184" s="1028"/>
      <c r="FO184" s="1028"/>
      <c r="FP184" s="1028"/>
      <c r="FQ184" s="1028"/>
      <c r="FR184" s="1028"/>
      <c r="FS184" s="1028"/>
      <c r="FT184" s="1028"/>
      <c r="FU184" s="1028"/>
      <c r="FV184" s="1028"/>
      <c r="FW184" s="1028"/>
      <c r="FX184" s="1028"/>
      <c r="FY184" s="1028"/>
      <c r="FZ184" s="1028"/>
      <c r="GA184" s="1028"/>
      <c r="GB184" s="1028"/>
      <c r="GC184" s="1028"/>
      <c r="GD184" s="1028"/>
      <c r="GE184" s="1028"/>
      <c r="GF184" s="1028"/>
      <c r="GG184" s="1028"/>
      <c r="GH184" s="1028"/>
      <c r="GI184" s="1028"/>
      <c r="GJ184" s="1028"/>
      <c r="GK184" s="1028"/>
      <c r="GL184" s="1028"/>
      <c r="GM184" s="1028"/>
      <c r="GN184" s="1028"/>
      <c r="GO184" s="1028"/>
      <c r="GP184" s="1028"/>
      <c r="GQ184" s="1028"/>
      <c r="GR184" s="1028"/>
      <c r="GS184" s="1028"/>
      <c r="GT184" s="1028"/>
      <c r="GU184" s="1028"/>
      <c r="GV184" s="1028"/>
      <c r="GW184" s="1028"/>
      <c r="GX184" s="1028"/>
      <c r="GY184" s="1028"/>
      <c r="GZ184" s="1028"/>
      <c r="HA184" s="1028"/>
      <c r="HB184" s="1028"/>
      <c r="HC184" s="1028"/>
      <c r="HD184" s="1028"/>
      <c r="HE184" s="1028"/>
      <c r="HF184" s="1028"/>
      <c r="HG184" s="1028"/>
      <c r="HH184" s="1028"/>
      <c r="HI184" s="1028"/>
      <c r="HJ184" s="1028"/>
      <c r="HK184" s="1028"/>
      <c r="HL184" s="1028"/>
      <c r="HM184" s="1028"/>
      <c r="HN184" s="1028"/>
      <c r="HO184" s="1028"/>
      <c r="HP184" s="1028"/>
      <c r="HQ184" s="1028"/>
      <c r="HR184" s="1028"/>
      <c r="HS184" s="1028"/>
      <c r="HT184" s="1028"/>
      <c r="HU184" s="1028"/>
      <c r="HV184" s="1028"/>
      <c r="HW184" s="1028"/>
      <c r="HX184" s="1028"/>
      <c r="HY184" s="1028"/>
      <c r="HZ184" s="1028"/>
      <c r="IA184" s="1028"/>
      <c r="IB184" s="1028"/>
      <c r="IC184" s="1028"/>
      <c r="ID184" s="1028"/>
      <c r="IE184" s="1028"/>
      <c r="IF184" s="1028"/>
      <c r="IG184" s="1028"/>
      <c r="IH184" s="1028"/>
      <c r="II184" s="1028"/>
      <c r="IJ184" s="1028"/>
      <c r="IK184" s="1028"/>
      <c r="IL184" s="1028"/>
      <c r="IM184" s="1028"/>
      <c r="IN184" s="1028"/>
      <c r="IO184" s="1028"/>
      <c r="IP184" s="1028"/>
      <c r="IQ184" s="1028"/>
      <c r="IR184" s="1028"/>
      <c r="IS184" s="1028"/>
      <c r="IT184" s="1028"/>
      <c r="IU184" s="1028"/>
      <c r="IV184" s="1028"/>
      <c r="IW184" s="1028"/>
      <c r="IX184" s="1028"/>
      <c r="IY184" s="1028"/>
      <c r="IZ184" s="1028"/>
      <c r="JA184" s="1028"/>
      <c r="JB184" s="1028"/>
      <c r="JC184" s="1028"/>
      <c r="JD184" s="1028"/>
      <c r="JE184" s="1028"/>
      <c r="JF184" s="1028"/>
      <c r="JG184" s="1028"/>
      <c r="JH184" s="1028"/>
      <c r="JI184" s="1028"/>
      <c r="JJ184" s="1028"/>
      <c r="JK184" s="1028"/>
      <c r="JL184" s="1028"/>
      <c r="JM184" s="1028"/>
      <c r="JN184" s="1028"/>
      <c r="JO184" s="1028"/>
      <c r="JP184" s="1028"/>
      <c r="JQ184" s="1028"/>
      <c r="JR184" s="1028"/>
      <c r="JS184" s="1028"/>
      <c r="JT184" s="1028"/>
      <c r="JU184" s="1028"/>
      <c r="JV184" s="1028"/>
      <c r="JW184" s="1028"/>
      <c r="JX184" s="1028"/>
      <c r="JY184" s="1028"/>
      <c r="JZ184" s="1028"/>
      <c r="KA184" s="1028"/>
      <c r="KB184" s="1028"/>
      <c r="KC184" s="1028"/>
      <c r="KD184" s="1028"/>
      <c r="KE184" s="1028"/>
      <c r="KF184" s="1028"/>
      <c r="KG184" s="1028"/>
      <c r="KH184" s="1028"/>
      <c r="KI184" s="1028"/>
      <c r="KJ184" s="1028"/>
      <c r="KK184" s="1028"/>
      <c r="KL184" s="1028"/>
      <c r="KM184" s="1028"/>
      <c r="KN184" s="1028"/>
      <c r="KO184" s="1028"/>
      <c r="KP184" s="1028"/>
      <c r="KQ184" s="1028"/>
      <c r="KR184" s="1028"/>
      <c r="KS184" s="1028"/>
      <c r="KT184" s="1028"/>
      <c r="KU184" s="1028"/>
      <c r="KV184" s="1028"/>
      <c r="KW184" s="1028"/>
      <c r="KX184" s="1028"/>
      <c r="KY184" s="1028"/>
      <c r="KZ184" s="1028"/>
      <c r="LA184" s="1028"/>
      <c r="LB184" s="1028"/>
      <c r="LC184" s="1028"/>
      <c r="LD184" s="1028"/>
      <c r="LE184" s="1028"/>
      <c r="LF184" s="1028"/>
      <c r="LG184" s="1028"/>
      <c r="LH184" s="1028"/>
      <c r="LI184" s="1028"/>
      <c r="LJ184" s="1028"/>
      <c r="LK184" s="1028"/>
      <c r="LL184" s="1028"/>
      <c r="LM184" s="1028"/>
      <c r="LN184" s="1028"/>
      <c r="LO184" s="1028"/>
      <c r="LP184" s="1028"/>
      <c r="LQ184" s="1028"/>
      <c r="LR184" s="1028"/>
      <c r="LS184" s="1028"/>
      <c r="LT184" s="1028"/>
      <c r="LU184" s="1028"/>
      <c r="LV184" s="1028"/>
      <c r="LW184" s="1028"/>
      <c r="LX184" s="1028"/>
      <c r="LY184" s="1028"/>
      <c r="LZ184" s="1028"/>
      <c r="MA184" s="1028"/>
      <c r="MB184" s="1028"/>
      <c r="MC184" s="1028"/>
      <c r="MD184" s="1028"/>
      <c r="ME184" s="1028"/>
      <c r="MF184" s="1028"/>
      <c r="MG184" s="1028"/>
      <c r="MH184" s="1028"/>
      <c r="MI184" s="1028"/>
      <c r="MJ184" s="1028"/>
      <c r="MK184" s="1028"/>
      <c r="ML184" s="1028"/>
      <c r="MM184" s="1028"/>
      <c r="MN184" s="1028"/>
      <c r="MO184" s="1028"/>
      <c r="MP184" s="1028"/>
      <c r="MQ184" s="1028"/>
      <c r="MR184" s="1028"/>
      <c r="MS184" s="1028"/>
      <c r="MT184" s="1028"/>
      <c r="MU184" s="1028"/>
      <c r="MV184" s="1028"/>
      <c r="MW184" s="1028"/>
      <c r="MX184" s="1028"/>
      <c r="MY184" s="1028"/>
      <c r="MZ184" s="1028"/>
      <c r="NA184" s="1028"/>
      <c r="NB184" s="1028"/>
      <c r="NC184" s="1028"/>
      <c r="ND184" s="1028"/>
      <c r="NE184" s="1028"/>
      <c r="NF184" s="1028"/>
      <c r="NG184" s="1028"/>
      <c r="NH184" s="1028"/>
      <c r="NI184" s="1028"/>
      <c r="NJ184" s="1028"/>
      <c r="NK184" s="1028"/>
      <c r="NL184" s="1028"/>
      <c r="NM184" s="1028"/>
      <c r="NN184" s="1028"/>
      <c r="NO184" s="1028"/>
      <c r="NP184" s="1028"/>
      <c r="NQ184" s="1028"/>
      <c r="NR184" s="1028"/>
      <c r="NS184" s="1028"/>
      <c r="NT184" s="1028"/>
      <c r="NU184" s="1028"/>
      <c r="NV184" s="1028"/>
      <c r="NW184" s="1028"/>
      <c r="NX184" s="1028"/>
      <c r="NY184" s="1028"/>
      <c r="NZ184" s="1028"/>
      <c r="OA184" s="1028"/>
      <c r="OB184" s="1028"/>
      <c r="OC184" s="1028"/>
      <c r="OD184" s="1028"/>
      <c r="OE184" s="1028"/>
      <c r="OF184" s="1028"/>
      <c r="OG184" s="1028"/>
      <c r="OH184" s="1028"/>
      <c r="OI184" s="1028"/>
      <c r="OJ184" s="1028"/>
      <c r="OK184" s="1028"/>
      <c r="OL184" s="1028"/>
      <c r="OM184" s="1028"/>
      <c r="ON184" s="1028"/>
      <c r="OO184" s="1028"/>
      <c r="OP184" s="1028"/>
      <c r="OQ184" s="1028"/>
      <c r="OR184" s="1028"/>
      <c r="OS184" s="1028"/>
      <c r="OT184" s="1028"/>
      <c r="OU184" s="1028"/>
      <c r="OV184" s="1028"/>
      <c r="OW184" s="1028"/>
      <c r="OX184" s="1028"/>
      <c r="OY184" s="1028"/>
      <c r="OZ184" s="1028"/>
      <c r="PA184" s="1028"/>
      <c r="PB184" s="1028"/>
      <c r="PC184" s="1028"/>
      <c r="PD184" s="1028"/>
      <c r="PE184" s="1028"/>
      <c r="PF184" s="1028"/>
      <c r="PG184" s="1028"/>
      <c r="PH184" s="1028"/>
      <c r="PI184" s="1028"/>
      <c r="PJ184" s="1028"/>
      <c r="PK184" s="1028"/>
      <c r="PL184" s="1028"/>
      <c r="PM184" s="1028"/>
      <c r="PN184" s="1028"/>
      <c r="PO184" s="1028"/>
      <c r="PP184" s="1028"/>
      <c r="PQ184" s="1028"/>
      <c r="PR184" s="1028"/>
      <c r="PS184" s="1028"/>
      <c r="PT184" s="1028"/>
      <c r="PU184" s="1028"/>
      <c r="PV184" s="1028"/>
      <c r="PW184" s="1028"/>
      <c r="PX184" s="1028"/>
      <c r="PY184" s="1028"/>
      <c r="PZ184" s="1028"/>
      <c r="QA184" s="1028"/>
      <c r="QB184" s="1028"/>
      <c r="QC184" s="1028"/>
      <c r="QD184" s="1028"/>
      <c r="QE184" s="1028"/>
      <c r="QF184" s="1028"/>
      <c r="QG184" s="1028"/>
      <c r="QH184" s="1028"/>
      <c r="QI184" s="1028"/>
      <c r="QJ184" s="1028"/>
      <c r="QK184" s="1028"/>
      <c r="QL184" s="1028"/>
      <c r="QM184" s="1028"/>
      <c r="QN184" s="1028"/>
      <c r="QO184" s="1028"/>
      <c r="QP184" s="1028"/>
      <c r="QQ184" s="1028"/>
      <c r="QR184" s="1028"/>
      <c r="QS184" s="1028"/>
      <c r="QT184" s="1028"/>
      <c r="QU184" s="1028"/>
      <c r="QV184" s="1028"/>
      <c r="QW184" s="1028"/>
      <c r="QX184" s="1028"/>
      <c r="QY184" s="1028"/>
      <c r="QZ184" s="1028"/>
      <c r="RA184" s="1028"/>
      <c r="RB184" s="1028"/>
      <c r="RC184" s="1028"/>
      <c r="RD184" s="1028"/>
      <c r="RE184" s="1028"/>
      <c r="RF184" s="1028"/>
      <c r="RG184" s="1028"/>
      <c r="RH184" s="1028"/>
      <c r="RI184" s="1028"/>
      <c r="RJ184" s="1028"/>
      <c r="RK184" s="1028"/>
      <c r="RL184" s="1028"/>
      <c r="RM184" s="1028"/>
      <c r="RN184" s="1028"/>
      <c r="RO184" s="1028"/>
      <c r="RP184" s="1028"/>
      <c r="RQ184" s="1028"/>
      <c r="RR184" s="1028"/>
      <c r="RS184" s="1028"/>
      <c r="RT184" s="1028"/>
      <c r="RU184" s="1028"/>
      <c r="RV184" s="1028"/>
      <c r="RW184" s="1028"/>
      <c r="RX184" s="1028"/>
      <c r="RY184" s="1028"/>
      <c r="RZ184" s="1028"/>
      <c r="SA184" s="1028"/>
      <c r="SB184" s="1028"/>
      <c r="SC184" s="1028"/>
      <c r="SD184" s="1028"/>
      <c r="SE184" s="1028"/>
      <c r="SF184" s="1028"/>
      <c r="SG184" s="1028"/>
      <c r="SH184" s="1028"/>
      <c r="SI184" s="1028"/>
      <c r="SJ184" s="1028"/>
      <c r="SK184" s="1028"/>
      <c r="SL184" s="1028"/>
      <c r="SM184" s="1028"/>
      <c r="SN184" s="1028"/>
      <c r="SO184" s="1028"/>
      <c r="SP184" s="1028"/>
      <c r="SQ184" s="1028"/>
      <c r="SR184" s="1028"/>
      <c r="SS184" s="1028"/>
      <c r="ST184" s="1028"/>
      <c r="SU184" s="1028"/>
      <c r="SV184" s="1028"/>
      <c r="SW184" s="1028"/>
      <c r="SX184" s="1028"/>
      <c r="SY184" s="1028"/>
      <c r="SZ184" s="1028"/>
      <c r="TA184" s="1028"/>
      <c r="TB184" s="1028"/>
      <c r="TC184" s="1028"/>
      <c r="TD184" s="1028"/>
      <c r="TE184" s="1028"/>
      <c r="TF184" s="1028"/>
      <c r="TG184" s="1028"/>
      <c r="TH184" s="1028"/>
      <c r="TI184" s="1028"/>
      <c r="TJ184" s="1028"/>
      <c r="TK184" s="1028"/>
      <c r="TL184" s="1028"/>
      <c r="TM184" s="1028"/>
      <c r="TN184" s="1028"/>
      <c r="TO184" s="1028"/>
      <c r="TP184" s="1028"/>
      <c r="TQ184" s="1028"/>
      <c r="TR184" s="1028"/>
      <c r="TS184" s="1028"/>
      <c r="TT184" s="1028"/>
      <c r="TU184" s="1028"/>
      <c r="TV184" s="1028"/>
      <c r="TW184" s="1028"/>
      <c r="TX184" s="1028"/>
      <c r="TY184" s="1028"/>
      <c r="TZ184" s="1028"/>
      <c r="UA184" s="1028"/>
      <c r="UB184" s="1028"/>
      <c r="UC184" s="1028"/>
      <c r="UD184" s="1028"/>
      <c r="UE184" s="1028"/>
      <c r="UF184" s="1028"/>
      <c r="UG184" s="1028"/>
      <c r="UH184" s="1028"/>
      <c r="UI184" s="1028"/>
      <c r="UJ184" s="1028"/>
      <c r="UK184" s="1028"/>
      <c r="UL184" s="1028"/>
      <c r="UM184" s="1028"/>
      <c r="UN184" s="1028"/>
      <c r="UO184" s="1028"/>
      <c r="UP184" s="1028"/>
      <c r="UQ184" s="1028"/>
      <c r="UR184" s="1028"/>
      <c r="US184" s="1028"/>
      <c r="UT184" s="1028"/>
      <c r="UU184" s="1028"/>
      <c r="UV184" s="1028"/>
      <c r="UW184" s="1028"/>
      <c r="UX184" s="1028"/>
      <c r="UY184" s="1028"/>
      <c r="UZ184" s="1028"/>
      <c r="VA184" s="1028"/>
      <c r="VB184" s="1028"/>
      <c r="VC184" s="1028"/>
      <c r="VD184" s="1028"/>
      <c r="VE184" s="1028"/>
      <c r="VF184" s="1028"/>
      <c r="VG184" s="1028"/>
      <c r="VH184" s="1028"/>
      <c r="VI184" s="1028"/>
      <c r="VJ184" s="1028"/>
      <c r="VK184" s="1028"/>
      <c r="VL184" s="1028"/>
      <c r="VM184" s="1028"/>
      <c r="VN184" s="1028"/>
      <c r="VO184" s="1028"/>
      <c r="VP184" s="1028"/>
      <c r="VQ184" s="1028"/>
      <c r="VR184" s="1028"/>
      <c r="VS184" s="1028"/>
      <c r="VT184" s="1028"/>
      <c r="VU184" s="1028"/>
      <c r="VV184" s="1028"/>
      <c r="VW184" s="1028"/>
      <c r="VX184" s="1028"/>
      <c r="VY184" s="1028"/>
      <c r="VZ184" s="1028"/>
      <c r="WA184" s="1028"/>
      <c r="WB184" s="1028"/>
      <c r="WC184" s="1028"/>
      <c r="WD184" s="1028"/>
      <c r="WE184" s="1028"/>
      <c r="WF184" s="1028"/>
      <c r="WG184" s="1028"/>
      <c r="WH184" s="1028"/>
      <c r="WI184" s="1028"/>
      <c r="WJ184" s="1028"/>
      <c r="WK184" s="1028"/>
      <c r="WL184" s="1028"/>
      <c r="WM184" s="1028"/>
      <c r="WN184" s="1028"/>
      <c r="WO184" s="1028"/>
      <c r="WP184" s="1028"/>
      <c r="WQ184" s="1028"/>
      <c r="WR184" s="1028"/>
      <c r="WS184" s="1028"/>
      <c r="WT184" s="1028"/>
      <c r="WU184" s="1028"/>
      <c r="WV184" s="1028"/>
      <c r="WW184" s="1028"/>
      <c r="WX184" s="1028"/>
      <c r="WY184" s="1028"/>
      <c r="WZ184" s="1028"/>
      <c r="XA184" s="1028"/>
      <c r="XB184" s="1028"/>
      <c r="XC184" s="1028"/>
      <c r="XD184" s="1028"/>
      <c r="XE184" s="1028"/>
      <c r="XF184" s="1028"/>
      <c r="XG184" s="1028"/>
      <c r="XH184" s="1028"/>
      <c r="XI184" s="1028"/>
      <c r="XJ184" s="1028"/>
      <c r="XK184" s="1028"/>
      <c r="XL184" s="1028"/>
      <c r="XM184" s="1028"/>
      <c r="XN184" s="1028"/>
      <c r="XO184" s="1028"/>
      <c r="XP184" s="1028"/>
      <c r="XQ184" s="1028"/>
      <c r="XR184" s="1028"/>
      <c r="XS184" s="1028"/>
      <c r="XT184" s="1028"/>
      <c r="XU184" s="1028"/>
      <c r="XV184" s="1028"/>
      <c r="XW184" s="1028"/>
      <c r="XX184" s="1028"/>
      <c r="XY184" s="1028"/>
      <c r="XZ184" s="1028"/>
      <c r="YA184" s="1028"/>
      <c r="YB184" s="1028"/>
      <c r="YC184" s="1028"/>
      <c r="YD184" s="1028"/>
      <c r="YE184" s="1028"/>
      <c r="YF184" s="1028"/>
      <c r="YG184" s="1028"/>
      <c r="YH184" s="1028"/>
      <c r="YI184" s="1028"/>
      <c r="YJ184" s="1028"/>
      <c r="YK184" s="1028"/>
      <c r="YL184" s="1028"/>
      <c r="YM184" s="1028"/>
      <c r="YN184" s="1028"/>
      <c r="YO184" s="1028"/>
      <c r="YP184" s="1028"/>
      <c r="YQ184" s="1028"/>
      <c r="YR184" s="1028"/>
      <c r="YS184" s="1028"/>
      <c r="YT184" s="1028"/>
      <c r="YU184" s="1028"/>
      <c r="YV184" s="1028"/>
      <c r="YW184" s="1028"/>
      <c r="YX184" s="1028"/>
      <c r="YY184" s="1028"/>
      <c r="YZ184" s="1028"/>
      <c r="ZA184" s="1028"/>
      <c r="ZB184" s="1028"/>
      <c r="ZC184" s="1028"/>
      <c r="ZD184" s="1028"/>
      <c r="ZE184" s="1028"/>
      <c r="ZF184" s="1028"/>
      <c r="ZG184" s="1028"/>
      <c r="ZH184" s="1028"/>
      <c r="ZI184" s="1028"/>
      <c r="ZJ184" s="1028"/>
      <c r="ZK184" s="1028"/>
      <c r="ZL184" s="1028"/>
      <c r="ZM184" s="1028"/>
      <c r="ZN184" s="1028"/>
      <c r="ZO184" s="1028"/>
      <c r="ZP184" s="1028"/>
      <c r="ZQ184" s="1028"/>
      <c r="ZR184" s="1028"/>
      <c r="ZS184" s="1028"/>
      <c r="ZT184" s="1028"/>
      <c r="ZU184" s="1028"/>
      <c r="ZV184" s="1028"/>
      <c r="ZW184" s="1028"/>
      <c r="ZX184" s="1028"/>
      <c r="ZY184" s="1028"/>
      <c r="ZZ184" s="1028"/>
      <c r="AAA184" s="1028"/>
      <c r="AAB184" s="1028"/>
      <c r="AAC184" s="1028"/>
      <c r="AAD184" s="1028"/>
      <c r="AAE184" s="1028"/>
      <c r="AAF184" s="1028"/>
      <c r="AAG184" s="1028"/>
      <c r="AAH184" s="1028"/>
      <c r="AAI184" s="1028"/>
      <c r="AAJ184" s="1028"/>
      <c r="AAK184" s="1028"/>
      <c r="AAL184" s="1028"/>
      <c r="AAM184" s="1028"/>
      <c r="AAN184" s="1028"/>
      <c r="AAO184" s="1028"/>
      <c r="AAP184" s="1028"/>
      <c r="AAQ184" s="1028"/>
      <c r="AAR184" s="1028"/>
      <c r="AAS184" s="1028"/>
      <c r="AAT184" s="1028"/>
      <c r="AAU184" s="1028"/>
      <c r="AAV184" s="1028"/>
      <c r="AAW184" s="1028"/>
      <c r="AAX184" s="1028"/>
      <c r="AAY184" s="1028"/>
      <c r="AAZ184" s="1028"/>
      <c r="ABA184" s="1028"/>
      <c r="ABB184" s="1028"/>
      <c r="ABC184" s="1028"/>
      <c r="ABD184" s="1028"/>
      <c r="ABE184" s="1028"/>
      <c r="ABF184" s="1028"/>
      <c r="ABG184" s="1028"/>
      <c r="ABH184" s="1028"/>
      <c r="ABI184" s="1028"/>
      <c r="ABJ184" s="1028"/>
      <c r="ABK184" s="1028"/>
      <c r="ABL184" s="1028"/>
      <c r="ABM184" s="1028"/>
      <c r="ABN184" s="1028"/>
      <c r="ABO184" s="1028"/>
      <c r="ABP184" s="1028"/>
      <c r="ABQ184" s="1028"/>
      <c r="ABR184" s="1028"/>
      <c r="ABS184" s="1028"/>
      <c r="ABT184" s="1028"/>
      <c r="ABU184" s="1028"/>
      <c r="ABV184" s="1028"/>
      <c r="ABW184" s="1028"/>
      <c r="ABX184" s="1028"/>
      <c r="ABY184" s="1028"/>
      <c r="ABZ184" s="1028"/>
      <c r="ACA184" s="1028"/>
      <c r="ACB184" s="1028"/>
      <c r="ACC184" s="1028"/>
      <c r="ACD184" s="1028"/>
      <c r="ACE184" s="1028"/>
      <c r="ACF184" s="1028"/>
      <c r="ACG184" s="1028"/>
      <c r="ACH184" s="1028"/>
      <c r="ACI184" s="1028"/>
      <c r="ACJ184" s="1028"/>
      <c r="ACK184" s="1028"/>
      <c r="ACL184" s="1028"/>
      <c r="ACM184" s="1028"/>
      <c r="ACN184" s="1028"/>
      <c r="ACO184" s="1028"/>
      <c r="ACP184" s="1028"/>
      <c r="ACQ184" s="1028"/>
      <c r="ACR184" s="1028"/>
      <c r="ACS184" s="1028"/>
      <c r="ACT184" s="1028"/>
      <c r="ACU184" s="1028"/>
      <c r="ACV184" s="1028"/>
      <c r="ACW184" s="1028"/>
      <c r="ACX184" s="1028"/>
      <c r="ACY184" s="1028"/>
      <c r="ACZ184" s="1028"/>
      <c r="ADA184" s="1028"/>
      <c r="ADB184" s="1028"/>
      <c r="ADC184" s="1028"/>
      <c r="ADD184" s="1028"/>
      <c r="ADE184" s="1028"/>
      <c r="ADF184" s="1028"/>
      <c r="ADG184" s="1028"/>
      <c r="ADH184" s="1028"/>
      <c r="ADI184" s="1028"/>
      <c r="ADJ184" s="1028"/>
      <c r="ADK184" s="1028"/>
      <c r="ADL184" s="1028"/>
      <c r="ADM184" s="1028"/>
      <c r="ADN184" s="1028"/>
      <c r="ADO184" s="1028"/>
      <c r="ADP184" s="1028"/>
      <c r="ADQ184" s="1028"/>
      <c r="ADR184" s="1028"/>
      <c r="ADS184" s="1028"/>
      <c r="ADT184" s="1028"/>
      <c r="ADU184" s="1028"/>
      <c r="ADV184" s="1028"/>
      <c r="ADW184" s="1028"/>
      <c r="ADX184" s="1028"/>
      <c r="ADY184" s="1028"/>
      <c r="ADZ184" s="1028"/>
      <c r="AEA184" s="1028"/>
      <c r="AEB184" s="1028"/>
      <c r="AEC184" s="1028"/>
      <c r="AED184" s="1028"/>
      <c r="AEE184" s="1028"/>
      <c r="AEF184" s="1028"/>
      <c r="AEG184" s="1028"/>
      <c r="AEH184" s="1028"/>
      <c r="AEI184" s="1028"/>
      <c r="AEJ184" s="1028"/>
      <c r="AEK184" s="1028"/>
      <c r="AEL184" s="1028"/>
      <c r="AEM184" s="1028"/>
      <c r="AEN184" s="1028"/>
      <c r="AEO184" s="1028"/>
      <c r="AEP184" s="1028"/>
      <c r="AEQ184" s="1028"/>
      <c r="AER184" s="1028"/>
      <c r="AES184" s="1028"/>
      <c r="AET184" s="1028"/>
      <c r="AEU184" s="1028"/>
      <c r="AEV184" s="1028"/>
      <c r="AEW184" s="1028"/>
      <c r="AEX184" s="1028"/>
      <c r="AEY184" s="1028"/>
      <c r="AEZ184" s="1028"/>
      <c r="AFA184" s="1028"/>
      <c r="AFB184" s="1028"/>
      <c r="AFC184" s="1028"/>
      <c r="AFD184" s="1028"/>
      <c r="AFE184" s="1028"/>
      <c r="AFF184" s="1028"/>
      <c r="AFG184" s="1028"/>
      <c r="AFH184" s="1028"/>
      <c r="AFI184" s="1028"/>
      <c r="AFJ184" s="1028"/>
      <c r="AFK184" s="1028"/>
      <c r="AFL184" s="1028"/>
      <c r="AFM184" s="1028"/>
      <c r="AFN184" s="1028"/>
      <c r="AFO184" s="1028"/>
      <c r="AFP184" s="1028"/>
      <c r="AFQ184" s="1028"/>
      <c r="AFR184" s="1028"/>
      <c r="AFS184" s="1028"/>
      <c r="AFT184" s="1028"/>
      <c r="AFU184" s="1028"/>
      <c r="AFV184" s="1028"/>
      <c r="AFW184" s="1028"/>
      <c r="AFX184" s="1028"/>
      <c r="AFY184" s="1028"/>
      <c r="AFZ184" s="1028"/>
      <c r="AGA184" s="1028"/>
      <c r="AGB184" s="1028"/>
      <c r="AGC184" s="1028"/>
      <c r="AGD184" s="1028"/>
      <c r="AGE184" s="1028"/>
      <c r="AGF184" s="1028"/>
      <c r="AGG184" s="1028"/>
      <c r="AGH184" s="1028"/>
      <c r="AGI184" s="1028"/>
      <c r="AGJ184" s="1028"/>
      <c r="AGK184" s="1028"/>
      <c r="AGL184" s="1028"/>
      <c r="AGM184" s="1028"/>
      <c r="AGN184" s="1028"/>
      <c r="AGO184" s="1028"/>
      <c r="AGP184" s="1028"/>
      <c r="AGQ184" s="1028"/>
      <c r="AGR184" s="1028"/>
      <c r="AGS184" s="1028"/>
      <c r="AGT184" s="1028"/>
      <c r="AGU184" s="1028"/>
      <c r="AGV184" s="1028"/>
      <c r="AGW184" s="1028"/>
      <c r="AGX184" s="1028"/>
      <c r="AGY184" s="1028"/>
      <c r="AGZ184" s="1028"/>
      <c r="AHA184" s="1028"/>
      <c r="AHB184" s="1028"/>
      <c r="AHC184" s="1028"/>
      <c r="AHD184" s="1028"/>
      <c r="AHE184" s="1028"/>
      <c r="AHF184" s="1028"/>
      <c r="AHG184" s="1028"/>
      <c r="AHH184" s="1028"/>
      <c r="AHI184" s="1028"/>
      <c r="AHJ184" s="1028"/>
      <c r="AHK184" s="1028"/>
      <c r="AHL184" s="1028"/>
      <c r="AHM184" s="1028"/>
      <c r="AHN184" s="1028"/>
      <c r="AHO184" s="1028"/>
      <c r="AHP184" s="1028"/>
      <c r="AHQ184" s="1028"/>
      <c r="AHR184" s="1028"/>
      <c r="AHS184" s="1028"/>
      <c r="AHT184" s="1028"/>
      <c r="AHU184" s="1028"/>
      <c r="AHV184" s="1028"/>
      <c r="AHW184" s="1028"/>
      <c r="AHX184" s="1028"/>
      <c r="AHY184" s="1028"/>
      <c r="AHZ184" s="1028"/>
      <c r="AIA184" s="1028"/>
      <c r="AIB184" s="1028"/>
      <c r="AIC184" s="1028"/>
      <c r="AID184" s="1028"/>
      <c r="AIE184" s="1028"/>
      <c r="AIF184" s="1028"/>
      <c r="AIG184" s="1028"/>
      <c r="AIH184" s="1028"/>
      <c r="AII184" s="1028"/>
      <c r="AIJ184" s="1028"/>
      <c r="AIK184" s="1028"/>
      <c r="AIL184" s="1028"/>
      <c r="AIM184" s="1028"/>
      <c r="AIN184" s="1028"/>
      <c r="AIO184" s="1028"/>
      <c r="AIP184" s="1028"/>
      <c r="AIQ184" s="1028"/>
      <c r="AIR184" s="1028"/>
      <c r="AIS184" s="1028"/>
      <c r="AIT184" s="1028"/>
      <c r="AIU184" s="1028"/>
      <c r="AIV184" s="1028"/>
      <c r="AIW184" s="1028"/>
      <c r="AIX184" s="1028"/>
      <c r="AIY184" s="1028"/>
      <c r="AIZ184" s="1028"/>
      <c r="AJA184" s="1028"/>
      <c r="AJB184" s="1028"/>
      <c r="AJC184" s="1028"/>
      <c r="AJD184" s="1028"/>
      <c r="AJE184" s="1028"/>
      <c r="AJF184" s="1028"/>
      <c r="AJG184" s="1028"/>
      <c r="AJH184" s="1028"/>
      <c r="AJI184" s="1028"/>
      <c r="AJJ184" s="1028"/>
      <c r="AJK184" s="1028"/>
      <c r="AJL184" s="1028"/>
      <c r="AJM184" s="1028"/>
      <c r="AJN184" s="1028"/>
      <c r="AJO184" s="1028"/>
      <c r="AJP184" s="1028"/>
      <c r="AJQ184" s="1028"/>
      <c r="AJR184" s="1028"/>
      <c r="AJS184" s="1028"/>
      <c r="AJT184" s="1028"/>
      <c r="AJU184" s="1028"/>
      <c r="AJV184" s="1028"/>
      <c r="AJW184" s="1028"/>
      <c r="AJX184" s="1028"/>
      <c r="AJY184" s="1028"/>
      <c r="AJZ184" s="1028"/>
      <c r="AKA184" s="1028"/>
      <c r="AKB184" s="1028"/>
      <c r="AKC184" s="1028"/>
      <c r="AKD184" s="1028"/>
      <c r="AKE184" s="1028"/>
      <c r="AKF184" s="1028"/>
      <c r="AKG184" s="1028"/>
      <c r="AKH184" s="1028"/>
      <c r="AKI184" s="1028"/>
      <c r="AKJ184" s="1028"/>
      <c r="AKK184" s="1028"/>
      <c r="AKL184" s="1028"/>
      <c r="AKM184" s="1028"/>
      <c r="AKN184" s="1028"/>
      <c r="AKO184" s="1028"/>
      <c r="AKP184" s="1028"/>
      <c r="AKQ184" s="1028"/>
      <c r="AKR184" s="1028"/>
      <c r="AKS184" s="1028"/>
      <c r="AKT184" s="1028"/>
      <c r="AKU184" s="1028"/>
      <c r="AKV184" s="1028"/>
      <c r="AKW184" s="1028"/>
      <c r="AKX184" s="1028"/>
      <c r="AKY184" s="1028"/>
      <c r="AKZ184" s="1028"/>
      <c r="ALA184" s="1028"/>
      <c r="ALB184" s="1028"/>
      <c r="ALC184" s="1028"/>
      <c r="ALD184" s="1028"/>
      <c r="ALE184" s="1028"/>
      <c r="ALF184" s="1028"/>
      <c r="ALG184" s="1028"/>
      <c r="ALH184" s="1028"/>
      <c r="ALI184" s="1028"/>
      <c r="ALJ184" s="1028"/>
      <c r="ALK184" s="1028"/>
      <c r="ALL184" s="1028"/>
      <c r="ALM184" s="1028"/>
      <c r="ALN184" s="1028"/>
      <c r="ALO184" s="1028"/>
      <c r="ALP184" s="1028"/>
      <c r="ALQ184" s="1028"/>
      <c r="ALR184" s="1028"/>
      <c r="ALS184" s="1028"/>
      <c r="ALT184" s="1028"/>
      <c r="ALU184" s="1028"/>
      <c r="ALV184" s="1028"/>
      <c r="ALW184" s="1028"/>
      <c r="ALX184" s="1028"/>
      <c r="ALY184" s="1028"/>
      <c r="ALZ184" s="1028"/>
      <c r="AMA184" s="1028"/>
      <c r="AMB184" s="1028"/>
      <c r="AMC184" s="1028"/>
      <c r="AMD184" s="1028"/>
      <c r="AME184" s="1028"/>
      <c r="AMF184" s="1028"/>
      <c r="AMG184" s="1028"/>
      <c r="AMH184" s="1028"/>
      <c r="AMI184" s="1028"/>
      <c r="AMJ184" s="1028"/>
      <c r="AMK184" s="1028"/>
      <c r="AML184" s="1028"/>
      <c r="AMM184" s="1028"/>
      <c r="AMN184" s="1028"/>
      <c r="AMO184" s="1028"/>
      <c r="AMP184" s="1028"/>
      <c r="AMQ184" s="1028"/>
      <c r="AMR184" s="1028"/>
      <c r="AMS184" s="1028"/>
      <c r="AMT184" s="1028"/>
      <c r="AMU184" s="1028"/>
      <c r="AMV184" s="1028"/>
      <c r="AMW184" s="1028"/>
      <c r="AMX184" s="1028"/>
      <c r="AMY184" s="1028"/>
      <c r="AMZ184" s="1028"/>
      <c r="ANA184" s="1028"/>
      <c r="ANB184" s="1028"/>
      <c r="ANC184" s="1028"/>
      <c r="AND184" s="1028"/>
      <c r="ANE184" s="1028"/>
      <c r="ANF184" s="1028"/>
      <c r="ANG184" s="1028"/>
      <c r="ANH184" s="1028"/>
      <c r="ANI184" s="1028"/>
      <c r="ANJ184" s="1028"/>
      <c r="ANK184" s="1028"/>
      <c r="ANL184" s="1028"/>
      <c r="ANM184" s="1028"/>
      <c r="ANN184" s="1028"/>
      <c r="ANO184" s="1028"/>
      <c r="ANP184" s="1028"/>
      <c r="ANQ184" s="1028"/>
      <c r="ANR184" s="1028"/>
      <c r="ANS184" s="1028"/>
      <c r="ANT184" s="1028"/>
      <c r="ANU184" s="1028"/>
      <c r="ANV184" s="1028"/>
      <c r="ANW184" s="1028"/>
      <c r="ANX184" s="1028"/>
      <c r="ANY184" s="1028"/>
      <c r="ANZ184" s="1028"/>
      <c r="AOA184" s="1028"/>
      <c r="AOB184" s="1028"/>
      <c r="AOC184" s="1028"/>
      <c r="AOD184" s="1028"/>
      <c r="AOE184" s="1028"/>
      <c r="AOF184" s="1028"/>
      <c r="AOG184" s="1028"/>
      <c r="AOH184" s="1028"/>
      <c r="AOI184" s="1028"/>
      <c r="AOJ184" s="1028"/>
      <c r="AOK184" s="1028"/>
      <c r="AOL184" s="1028"/>
      <c r="AOM184" s="1028"/>
      <c r="AON184" s="1028"/>
      <c r="AOO184" s="1028"/>
      <c r="AOP184" s="1028"/>
      <c r="AOQ184" s="1028"/>
      <c r="AOR184" s="1028"/>
      <c r="AOS184" s="1028"/>
      <c r="AOT184" s="1028"/>
      <c r="AOU184" s="1028"/>
      <c r="AOV184" s="1028"/>
      <c r="AOW184" s="1028"/>
      <c r="AOX184" s="1028"/>
      <c r="AOY184" s="1028"/>
      <c r="AOZ184" s="1028"/>
      <c r="APA184" s="1028"/>
      <c r="APB184" s="1028"/>
      <c r="APC184" s="1028"/>
      <c r="APD184" s="1028"/>
      <c r="APE184" s="1028"/>
      <c r="APF184" s="1028"/>
      <c r="APG184" s="1028"/>
      <c r="APH184" s="1028"/>
      <c r="API184" s="1028"/>
      <c r="APJ184" s="1028"/>
      <c r="APK184" s="1028"/>
      <c r="APL184" s="1028"/>
      <c r="APM184" s="1028"/>
      <c r="APN184" s="1028"/>
      <c r="APO184" s="1028"/>
      <c r="APP184" s="1028"/>
      <c r="APQ184" s="1028"/>
      <c r="APR184" s="1028"/>
      <c r="APS184" s="1028"/>
      <c r="APT184" s="1028"/>
      <c r="APU184" s="1028"/>
      <c r="APV184" s="1028"/>
      <c r="APW184" s="1028"/>
      <c r="APX184" s="1028"/>
      <c r="APY184" s="1028"/>
      <c r="APZ184" s="1028"/>
      <c r="AQA184" s="1028"/>
      <c r="AQB184" s="1028"/>
      <c r="AQC184" s="1028"/>
      <c r="AQD184" s="1028"/>
      <c r="AQE184" s="1028"/>
      <c r="AQF184" s="1028"/>
      <c r="AQG184" s="1028"/>
      <c r="AQH184" s="1028"/>
      <c r="AQI184" s="1028"/>
      <c r="AQJ184" s="1028"/>
      <c r="AQK184" s="1028"/>
      <c r="AQL184" s="1028"/>
      <c r="AQM184" s="1028"/>
      <c r="AQN184" s="1028"/>
      <c r="AQO184" s="1028"/>
      <c r="AQP184" s="1028"/>
      <c r="AQQ184" s="1028"/>
      <c r="AQR184" s="1028"/>
      <c r="AQS184" s="1028"/>
      <c r="AQT184" s="1028"/>
      <c r="AQU184" s="1028"/>
      <c r="AQV184" s="1028"/>
      <c r="AQW184" s="1028"/>
      <c r="AQX184" s="1028"/>
      <c r="AQY184" s="1028"/>
      <c r="AQZ184" s="1028"/>
      <c r="ARA184" s="1028"/>
      <c r="ARB184" s="1028"/>
      <c r="ARC184" s="1028"/>
      <c r="ARD184" s="1028"/>
      <c r="ARE184" s="1028"/>
      <c r="ARF184" s="1028"/>
      <c r="ARG184" s="1028"/>
      <c r="ARH184" s="1028"/>
      <c r="ARI184" s="1028"/>
      <c r="ARJ184" s="1028"/>
      <c r="ARK184" s="1028"/>
      <c r="ARL184" s="1028"/>
      <c r="ARM184" s="1028"/>
      <c r="ARN184" s="1028"/>
      <c r="ARO184" s="1028"/>
      <c r="ARP184" s="1028"/>
      <c r="ARQ184" s="1028"/>
      <c r="ARR184" s="1028"/>
      <c r="ARS184" s="1028"/>
      <c r="ART184" s="1028"/>
      <c r="ARU184" s="1028"/>
      <c r="ARV184" s="1028"/>
      <c r="ARW184" s="1028"/>
      <c r="ARX184" s="1028"/>
      <c r="ARY184" s="1028"/>
      <c r="ARZ184" s="1028"/>
      <c r="ASA184" s="1028"/>
      <c r="ASB184" s="1028"/>
      <c r="ASC184" s="1028"/>
      <c r="ASD184" s="1028"/>
      <c r="ASE184" s="1028"/>
      <c r="ASF184" s="1028"/>
      <c r="ASG184" s="1028"/>
      <c r="ASH184" s="1028"/>
      <c r="ASI184" s="1028"/>
      <c r="ASJ184" s="1028"/>
      <c r="ASK184" s="1028"/>
      <c r="ASL184" s="1028"/>
      <c r="ASM184" s="1028"/>
      <c r="ASN184" s="1028"/>
      <c r="ASO184" s="1028"/>
      <c r="ASP184" s="1028"/>
      <c r="ASQ184" s="1028"/>
      <c r="ASR184" s="1028"/>
      <c r="ASS184" s="1028"/>
      <c r="AST184" s="1028"/>
      <c r="ASU184" s="1028"/>
      <c r="ASV184" s="1028"/>
      <c r="ASW184" s="1028"/>
      <c r="ASX184" s="1028"/>
      <c r="ASY184" s="1028"/>
      <c r="ASZ184" s="1028"/>
      <c r="ATA184" s="1028"/>
      <c r="ATB184" s="1028"/>
      <c r="ATC184" s="1028"/>
      <c r="ATD184" s="1028"/>
      <c r="ATE184" s="1028"/>
      <c r="ATF184" s="1028"/>
      <c r="ATG184" s="1028"/>
      <c r="ATH184" s="1028"/>
      <c r="ATI184" s="1028"/>
      <c r="ATJ184" s="1028"/>
      <c r="ATK184" s="1028"/>
      <c r="ATL184" s="1028"/>
      <c r="ATM184" s="1028"/>
      <c r="ATN184" s="1028"/>
      <c r="ATO184" s="1028"/>
      <c r="ATP184" s="1028"/>
      <c r="ATQ184" s="1028"/>
      <c r="ATR184" s="1028"/>
      <c r="ATS184" s="1028"/>
      <c r="ATT184" s="1028"/>
      <c r="ATU184" s="1028"/>
      <c r="ATV184" s="1028"/>
      <c r="ATW184" s="1028"/>
      <c r="ATX184" s="1028"/>
      <c r="ATY184" s="1028"/>
      <c r="ATZ184" s="1028"/>
      <c r="AUA184" s="1028"/>
      <c r="AUB184" s="1028"/>
      <c r="AUC184" s="1028"/>
      <c r="AUD184" s="1028"/>
      <c r="AUE184" s="1028"/>
      <c r="AUF184" s="1028"/>
      <c r="AUG184" s="1028"/>
      <c r="AUH184" s="1028"/>
      <c r="AUI184" s="1028"/>
      <c r="AUJ184" s="1028"/>
      <c r="AUK184" s="1028"/>
      <c r="AUL184" s="1028"/>
      <c r="AUM184" s="1028"/>
      <c r="AUN184" s="1028"/>
      <c r="AUO184" s="1028"/>
      <c r="AUP184" s="1028"/>
      <c r="AUQ184" s="1028"/>
      <c r="AUR184" s="1028"/>
      <c r="AUS184" s="1028"/>
      <c r="AUT184" s="1028"/>
      <c r="AUU184" s="1028"/>
      <c r="AUV184" s="1028"/>
      <c r="AUW184" s="1028"/>
      <c r="AUX184" s="1028"/>
      <c r="AUY184" s="1028"/>
      <c r="AUZ184" s="1028"/>
      <c r="AVA184" s="1028"/>
      <c r="AVB184" s="1028"/>
      <c r="AVC184" s="1028"/>
      <c r="AVD184" s="1028"/>
      <c r="AVE184" s="1028"/>
      <c r="AVF184" s="1028"/>
      <c r="AVG184" s="1028"/>
      <c r="AVH184" s="1028"/>
      <c r="AVI184" s="1028"/>
      <c r="AVJ184" s="1028"/>
      <c r="AVK184" s="1028"/>
      <c r="AVL184" s="1028"/>
      <c r="AVM184" s="1028"/>
      <c r="AVN184" s="1028"/>
      <c r="AVO184" s="1028"/>
      <c r="AVP184" s="1028"/>
      <c r="AVQ184" s="1028"/>
      <c r="AVR184" s="1028"/>
      <c r="AVS184" s="1028"/>
      <c r="AVT184" s="1028"/>
      <c r="AVU184" s="1028"/>
      <c r="AVV184" s="1028"/>
      <c r="AVW184" s="1028"/>
      <c r="AVX184" s="1028"/>
      <c r="AVY184" s="1028"/>
      <c r="AVZ184" s="1028"/>
      <c r="AWA184" s="1028"/>
      <c r="AWB184" s="1028"/>
      <c r="AWC184" s="1028"/>
      <c r="AWD184" s="1028"/>
      <c r="AWE184" s="1028"/>
      <c r="AWF184" s="1028"/>
      <c r="AWG184" s="1028"/>
      <c r="AWH184" s="1028"/>
      <c r="AWI184" s="1028"/>
      <c r="AWJ184" s="1028"/>
      <c r="AWK184" s="1028"/>
      <c r="AWL184" s="1028"/>
      <c r="AWM184" s="1028"/>
      <c r="AWN184" s="1028"/>
      <c r="AWO184" s="1028"/>
      <c r="AWP184" s="1028"/>
      <c r="AWQ184" s="1028"/>
      <c r="AWR184" s="1028"/>
      <c r="AWS184" s="1028"/>
      <c r="AWT184" s="1028"/>
      <c r="AWU184" s="1028"/>
      <c r="AWV184" s="1028"/>
      <c r="AWW184" s="1028"/>
      <c r="AWX184" s="1028"/>
      <c r="AWY184" s="1028"/>
      <c r="AWZ184" s="1028"/>
      <c r="AXA184" s="1028"/>
      <c r="AXB184" s="1028"/>
      <c r="AXC184" s="1028"/>
      <c r="AXD184" s="1028"/>
      <c r="AXE184" s="1028"/>
      <c r="AXF184" s="1028"/>
      <c r="AXG184" s="1028"/>
      <c r="AXH184" s="1028"/>
      <c r="AXI184" s="1028"/>
      <c r="AXJ184" s="1028"/>
      <c r="AXK184" s="1028"/>
      <c r="AXL184" s="1028"/>
      <c r="AXM184" s="1028"/>
      <c r="AXN184" s="1028"/>
      <c r="AXO184" s="1028"/>
      <c r="AXP184" s="1028"/>
      <c r="AXQ184" s="1028"/>
      <c r="AXR184" s="1028"/>
      <c r="AXS184" s="1028"/>
      <c r="AXT184" s="1028"/>
      <c r="AXU184" s="1028"/>
      <c r="AXV184" s="1028"/>
      <c r="AXW184" s="1028"/>
      <c r="AXX184" s="1028"/>
      <c r="AXY184" s="1028"/>
      <c r="AXZ184" s="1028"/>
      <c r="AYA184" s="1028"/>
      <c r="AYB184" s="1028"/>
      <c r="AYC184" s="1028"/>
      <c r="AYD184" s="1028"/>
      <c r="AYE184" s="1028"/>
      <c r="AYF184" s="1028"/>
      <c r="AYG184" s="1028"/>
      <c r="AYH184" s="1028"/>
      <c r="AYI184" s="1028"/>
      <c r="AYJ184" s="1028"/>
      <c r="AYK184" s="1028"/>
      <c r="AYL184" s="1028"/>
      <c r="AYM184" s="1028"/>
      <c r="AYN184" s="1028"/>
      <c r="AYO184" s="1028"/>
      <c r="AYP184" s="1028"/>
      <c r="AYQ184" s="1028"/>
      <c r="AYR184" s="1028"/>
      <c r="AYS184" s="1028"/>
      <c r="AYT184" s="1028"/>
      <c r="AYU184" s="1028"/>
      <c r="AYV184" s="1028"/>
      <c r="AYW184" s="1028"/>
      <c r="AYX184" s="1028"/>
      <c r="AYY184" s="1028"/>
      <c r="AYZ184" s="1028"/>
      <c r="AZA184" s="1028"/>
      <c r="AZB184" s="1028"/>
      <c r="AZC184" s="1028"/>
      <c r="AZD184" s="1028"/>
      <c r="AZE184" s="1028"/>
      <c r="AZF184" s="1028"/>
      <c r="AZG184" s="1028"/>
      <c r="AZH184" s="1028"/>
      <c r="AZI184" s="1028"/>
      <c r="AZJ184" s="1028"/>
      <c r="AZK184" s="1028"/>
      <c r="AZL184" s="1028"/>
      <c r="AZM184" s="1028"/>
      <c r="AZN184" s="1028"/>
      <c r="AZO184" s="1028"/>
      <c r="AZP184" s="1028"/>
      <c r="AZQ184" s="1028"/>
      <c r="AZR184" s="1028"/>
      <c r="AZS184" s="1028"/>
      <c r="AZT184" s="1028"/>
      <c r="AZU184" s="1028"/>
      <c r="AZV184" s="1028"/>
      <c r="AZW184" s="1028"/>
      <c r="AZX184" s="1028"/>
      <c r="AZY184" s="1028"/>
      <c r="AZZ184" s="1028"/>
      <c r="BAA184" s="1028"/>
      <c r="BAB184" s="1028"/>
      <c r="BAC184" s="1028"/>
      <c r="BAD184" s="1028"/>
      <c r="BAE184" s="1028"/>
      <c r="BAF184" s="1028"/>
      <c r="BAG184" s="1028"/>
      <c r="BAH184" s="1028"/>
      <c r="BAI184" s="1028"/>
      <c r="BAJ184" s="1028"/>
      <c r="BAK184" s="1028"/>
      <c r="BAL184" s="1028"/>
      <c r="BAM184" s="1028"/>
      <c r="BAN184" s="1028"/>
      <c r="BAO184" s="1028"/>
      <c r="BAP184" s="1028"/>
      <c r="BAQ184" s="1028"/>
      <c r="BAR184" s="1028"/>
      <c r="BAS184" s="1028"/>
      <c r="BAT184" s="1028"/>
      <c r="BAU184" s="1028"/>
      <c r="BAV184" s="1028"/>
      <c r="BAW184" s="1028"/>
      <c r="BAX184" s="1028"/>
      <c r="BAY184" s="1028"/>
      <c r="BAZ184" s="1028"/>
      <c r="BBA184" s="1028"/>
      <c r="BBB184" s="1028"/>
      <c r="BBC184" s="1028"/>
      <c r="BBD184" s="1028"/>
      <c r="BBE184" s="1028"/>
      <c r="BBF184" s="1028"/>
      <c r="BBG184" s="1028"/>
      <c r="BBH184" s="1028"/>
      <c r="BBI184" s="1028"/>
      <c r="BBJ184" s="1028"/>
      <c r="BBK184" s="1028"/>
      <c r="BBL184" s="1028"/>
      <c r="BBM184" s="1028"/>
      <c r="BBN184" s="1028"/>
      <c r="BBO184" s="1028"/>
      <c r="BBP184" s="1028"/>
      <c r="BBQ184" s="1028"/>
      <c r="BBR184" s="1028"/>
      <c r="BBS184" s="1028"/>
      <c r="BBT184" s="1028"/>
      <c r="BBU184" s="1028"/>
      <c r="BBV184" s="1028"/>
      <c r="BBW184" s="1028"/>
      <c r="BBX184" s="1028"/>
      <c r="BBY184" s="1028"/>
      <c r="BBZ184" s="1028"/>
      <c r="BCA184" s="1028"/>
      <c r="BCB184" s="1028"/>
      <c r="BCC184" s="1028"/>
      <c r="BCD184" s="1028"/>
      <c r="BCE184" s="1028"/>
      <c r="BCF184" s="1028"/>
      <c r="BCG184" s="1028"/>
      <c r="BCH184" s="1028"/>
      <c r="BCI184" s="1028"/>
      <c r="BCJ184" s="1028"/>
      <c r="BCK184" s="1028"/>
      <c r="BCL184" s="1028"/>
      <c r="BCM184" s="1028"/>
      <c r="BCN184" s="1028"/>
      <c r="BCO184" s="1028"/>
      <c r="BCP184" s="1028"/>
      <c r="BCQ184" s="1028"/>
      <c r="BCR184" s="1028"/>
      <c r="BCS184" s="1028"/>
      <c r="BCT184" s="1028"/>
      <c r="BCU184" s="1028"/>
      <c r="BCV184" s="1028"/>
      <c r="BCW184" s="1028"/>
      <c r="BCX184" s="1028"/>
      <c r="BCY184" s="1028"/>
      <c r="BCZ184" s="1028"/>
      <c r="BDA184" s="1028"/>
      <c r="BDB184" s="1028"/>
      <c r="BDC184" s="1028"/>
      <c r="BDD184" s="1028"/>
      <c r="BDE184" s="1028"/>
      <c r="BDF184" s="1028"/>
      <c r="BDG184" s="1028"/>
      <c r="BDH184" s="1028"/>
      <c r="BDI184" s="1028"/>
      <c r="BDJ184" s="1028"/>
      <c r="BDK184" s="1028"/>
      <c r="BDL184" s="1028"/>
      <c r="BDM184" s="1028"/>
      <c r="BDN184" s="1028"/>
      <c r="BDO184" s="1028"/>
      <c r="BDP184" s="1028"/>
      <c r="BDQ184" s="1028"/>
      <c r="BDR184" s="1028"/>
      <c r="BDS184" s="1028"/>
      <c r="BDT184" s="1028"/>
      <c r="BDU184" s="1028"/>
      <c r="BDV184" s="1028"/>
      <c r="BDW184" s="1028"/>
      <c r="BDX184" s="1028"/>
      <c r="BDY184" s="1028"/>
      <c r="BDZ184" s="1028"/>
      <c r="BEA184" s="1028"/>
      <c r="BEB184" s="1028"/>
      <c r="BEC184" s="1028"/>
      <c r="BED184" s="1028"/>
      <c r="BEE184" s="1028"/>
      <c r="BEF184" s="1028"/>
      <c r="BEG184" s="1028"/>
      <c r="BEH184" s="1028"/>
      <c r="BEI184" s="1028"/>
      <c r="BEJ184" s="1028"/>
      <c r="BEK184" s="1028"/>
      <c r="BEL184" s="1028"/>
      <c r="BEM184" s="1028"/>
      <c r="BEN184" s="1028"/>
      <c r="BEO184" s="1028"/>
      <c r="BEP184" s="1028"/>
      <c r="BEQ184" s="1028"/>
      <c r="BER184" s="1028"/>
      <c r="BES184" s="1028"/>
      <c r="BET184" s="1028"/>
      <c r="BEU184" s="1028"/>
      <c r="BEV184" s="1028"/>
      <c r="BEW184" s="1028"/>
      <c r="BEX184" s="1028"/>
      <c r="BEY184" s="1028"/>
      <c r="BEZ184" s="1028"/>
      <c r="BFA184" s="1028"/>
      <c r="BFB184" s="1028"/>
      <c r="BFC184" s="1028"/>
      <c r="BFD184" s="1028"/>
      <c r="BFE184" s="1028"/>
      <c r="BFF184" s="1028"/>
      <c r="BFG184" s="1028"/>
      <c r="BFH184" s="1028"/>
      <c r="BFI184" s="1028"/>
      <c r="BFJ184" s="1028"/>
      <c r="BFK184" s="1028"/>
      <c r="BFL184" s="1028"/>
      <c r="BFM184" s="1028"/>
      <c r="BFN184" s="1028"/>
      <c r="BFO184" s="1028"/>
      <c r="BFP184" s="1028"/>
      <c r="BFQ184" s="1028"/>
      <c r="BFR184" s="1028"/>
      <c r="BFS184" s="1028"/>
      <c r="BFT184" s="1028"/>
      <c r="BFU184" s="1028"/>
      <c r="BFV184" s="1028"/>
      <c r="BFW184" s="1028"/>
      <c r="BFX184" s="1028"/>
      <c r="BFY184" s="1028"/>
      <c r="BFZ184" s="1028"/>
      <c r="BGA184" s="1028"/>
      <c r="BGB184" s="1028"/>
      <c r="BGC184" s="1028"/>
      <c r="BGD184" s="1028"/>
      <c r="BGE184" s="1028"/>
      <c r="BGF184" s="1028"/>
      <c r="BGG184" s="1028"/>
      <c r="BGH184" s="1028"/>
      <c r="BGI184" s="1028"/>
      <c r="BGJ184" s="1028"/>
      <c r="BGK184" s="1028"/>
      <c r="BGL184" s="1028"/>
      <c r="BGM184" s="1028"/>
      <c r="BGN184" s="1028"/>
      <c r="BGO184" s="1028"/>
      <c r="BGP184" s="1028"/>
      <c r="BGQ184" s="1028"/>
      <c r="BGR184" s="1028"/>
      <c r="BGS184" s="1028"/>
      <c r="BGT184" s="1028"/>
      <c r="BGU184" s="1028"/>
      <c r="BGV184" s="1028"/>
      <c r="BGW184" s="1028"/>
      <c r="BGX184" s="1028"/>
      <c r="BGY184" s="1028"/>
      <c r="BGZ184" s="1028"/>
      <c r="BHA184" s="1028"/>
      <c r="BHB184" s="1028"/>
      <c r="BHC184" s="1028"/>
      <c r="BHD184" s="1028"/>
      <c r="BHE184" s="1028"/>
      <c r="BHF184" s="1028"/>
      <c r="BHG184" s="1028"/>
      <c r="BHH184" s="1028"/>
      <c r="BHI184" s="1028"/>
      <c r="BHJ184" s="1028"/>
      <c r="BHK184" s="1028"/>
      <c r="BHL184" s="1028"/>
      <c r="BHM184" s="1028"/>
      <c r="BHN184" s="1028"/>
      <c r="BHO184" s="1028"/>
      <c r="BHP184" s="1028"/>
      <c r="BHQ184" s="1028"/>
      <c r="BHR184" s="1028"/>
      <c r="BHS184" s="1028"/>
      <c r="BHT184" s="1028"/>
      <c r="BHU184" s="1028"/>
      <c r="BHV184" s="1028"/>
      <c r="BHW184" s="1028"/>
      <c r="BHX184" s="1028"/>
      <c r="BHY184" s="1028"/>
      <c r="BHZ184" s="1028"/>
      <c r="BIA184" s="1028"/>
      <c r="BIB184" s="1028"/>
      <c r="BIC184" s="1028"/>
      <c r="BID184" s="1028"/>
      <c r="BIE184" s="1028"/>
      <c r="BIF184" s="1028"/>
      <c r="BIG184" s="1028"/>
      <c r="BIH184" s="1028"/>
      <c r="BII184" s="1028"/>
      <c r="BIJ184" s="1028"/>
      <c r="BIK184" s="1028"/>
      <c r="BIL184" s="1028"/>
      <c r="BIM184" s="1028"/>
      <c r="BIN184" s="1028"/>
      <c r="BIO184" s="1028"/>
      <c r="BIP184" s="1028"/>
      <c r="BIQ184" s="1028"/>
      <c r="BIR184" s="1028"/>
      <c r="BIS184" s="1028"/>
      <c r="BIT184" s="1028"/>
      <c r="BIU184" s="1028"/>
      <c r="BIV184" s="1028"/>
      <c r="BIW184" s="1028"/>
      <c r="BIX184" s="1028"/>
      <c r="BIY184" s="1028"/>
      <c r="BIZ184" s="1028"/>
      <c r="BJA184" s="1028"/>
      <c r="BJB184" s="1028"/>
      <c r="BJC184" s="1028"/>
      <c r="BJD184" s="1028"/>
      <c r="BJE184" s="1028"/>
      <c r="BJF184" s="1028"/>
      <c r="BJG184" s="1028"/>
      <c r="BJH184" s="1028"/>
      <c r="BJI184" s="1028"/>
      <c r="BJJ184" s="1028"/>
      <c r="BJK184" s="1028"/>
      <c r="BJL184" s="1028"/>
      <c r="BJM184" s="1028"/>
      <c r="BJN184" s="1028"/>
      <c r="BJO184" s="1028"/>
      <c r="BJP184" s="1028"/>
      <c r="BJQ184" s="1028"/>
      <c r="BJR184" s="1028"/>
      <c r="BJS184" s="1028"/>
      <c r="BJT184" s="1028"/>
      <c r="BJU184" s="1028"/>
      <c r="BJV184" s="1028"/>
      <c r="BJW184" s="1028"/>
      <c r="BJX184" s="1028"/>
      <c r="BJY184" s="1028"/>
      <c r="BJZ184" s="1028"/>
      <c r="BKA184" s="1028"/>
      <c r="BKB184" s="1028"/>
      <c r="BKC184" s="1028"/>
      <c r="BKD184" s="1028"/>
      <c r="BKE184" s="1028"/>
      <c r="BKF184" s="1028"/>
      <c r="BKG184" s="1028"/>
      <c r="BKH184" s="1028"/>
      <c r="BKI184" s="1028"/>
      <c r="BKJ184" s="1028"/>
      <c r="BKK184" s="1028"/>
      <c r="BKL184" s="1028"/>
      <c r="BKM184" s="1028"/>
      <c r="BKN184" s="1028"/>
      <c r="BKO184" s="1028"/>
      <c r="BKP184" s="1028"/>
      <c r="BKQ184" s="1028"/>
      <c r="BKR184" s="1028"/>
      <c r="BKS184" s="1028"/>
      <c r="BKT184" s="1028"/>
      <c r="BKU184" s="1028"/>
      <c r="BKV184" s="1028"/>
      <c r="BKW184" s="1028"/>
      <c r="BKX184" s="1028"/>
      <c r="BKY184" s="1028"/>
      <c r="BKZ184" s="1028"/>
      <c r="BLA184" s="1028"/>
      <c r="BLB184" s="1028"/>
      <c r="BLC184" s="1028"/>
      <c r="BLD184" s="1028"/>
      <c r="BLE184" s="1028"/>
      <c r="BLF184" s="1028"/>
      <c r="BLG184" s="1028"/>
      <c r="BLH184" s="1028"/>
      <c r="BLI184" s="1028"/>
      <c r="BLJ184" s="1028"/>
      <c r="BLK184" s="1028"/>
      <c r="BLL184" s="1028"/>
      <c r="BLM184" s="1028"/>
      <c r="BLN184" s="1028"/>
      <c r="BLO184" s="1028"/>
      <c r="BLP184" s="1028"/>
      <c r="BLQ184" s="1028"/>
      <c r="BLR184" s="1028"/>
      <c r="BLS184" s="1028"/>
      <c r="BLT184" s="1028"/>
      <c r="BLU184" s="1028"/>
      <c r="BLV184" s="1028"/>
      <c r="BLW184" s="1028"/>
      <c r="BLX184" s="1028"/>
      <c r="BLY184" s="1028"/>
      <c r="BLZ184" s="1028"/>
      <c r="BMA184" s="1028"/>
      <c r="BMB184" s="1028"/>
      <c r="BMC184" s="1028"/>
      <c r="BMD184" s="1028"/>
      <c r="BME184" s="1028"/>
      <c r="BMF184" s="1028"/>
      <c r="BMG184" s="1028"/>
      <c r="BMH184" s="1028"/>
      <c r="BMI184" s="1028"/>
      <c r="BMJ184" s="1028"/>
      <c r="BMK184" s="1028"/>
      <c r="BML184" s="1028"/>
      <c r="BMM184" s="1028"/>
      <c r="BMN184" s="1028"/>
      <c r="BMO184" s="1028"/>
      <c r="BMP184" s="1028"/>
      <c r="BMQ184" s="1028"/>
      <c r="BMR184" s="1028"/>
      <c r="BMS184" s="1028"/>
      <c r="BMT184" s="1028"/>
      <c r="BMU184" s="1028"/>
      <c r="BMV184" s="1028"/>
      <c r="BMW184" s="1028"/>
      <c r="BMX184" s="1028"/>
      <c r="BMY184" s="1028"/>
      <c r="BMZ184" s="1028"/>
      <c r="BNA184" s="1028"/>
      <c r="BNB184" s="1028"/>
      <c r="BNC184" s="1028"/>
      <c r="BND184" s="1028"/>
      <c r="BNE184" s="1028"/>
      <c r="BNF184" s="1028"/>
      <c r="BNG184" s="1028"/>
      <c r="BNH184" s="1028"/>
      <c r="BNI184" s="1028"/>
      <c r="BNJ184" s="1028"/>
      <c r="BNK184" s="1028"/>
      <c r="BNL184" s="1028"/>
      <c r="BNM184" s="1028"/>
      <c r="BNN184" s="1028"/>
      <c r="BNO184" s="1028"/>
      <c r="BNP184" s="1028"/>
      <c r="BNQ184" s="1028"/>
      <c r="BNR184" s="1028"/>
      <c r="BNS184" s="1028"/>
      <c r="BNT184" s="1028"/>
      <c r="BNU184" s="1028"/>
      <c r="BNV184" s="1028"/>
      <c r="BNW184" s="1028"/>
      <c r="BNX184" s="1028"/>
      <c r="BNY184" s="1028"/>
      <c r="BNZ184" s="1028"/>
      <c r="BOA184" s="1028"/>
      <c r="BOB184" s="1028"/>
      <c r="BOC184" s="1028"/>
      <c r="BOD184" s="1028"/>
      <c r="BOE184" s="1028"/>
      <c r="BOF184" s="1028"/>
      <c r="BOG184" s="1028"/>
      <c r="BOH184" s="1028"/>
      <c r="BOI184" s="1028"/>
      <c r="BOJ184" s="1028"/>
      <c r="BOK184" s="1028"/>
      <c r="BOL184" s="1028"/>
      <c r="BOM184" s="1028"/>
      <c r="BON184" s="1028"/>
      <c r="BOO184" s="1028"/>
      <c r="BOP184" s="1028"/>
      <c r="BOQ184" s="1028"/>
      <c r="BOR184" s="1028"/>
      <c r="BOS184" s="1028"/>
      <c r="BOT184" s="1028"/>
      <c r="BOU184" s="1028"/>
      <c r="BOV184" s="1028"/>
      <c r="BOW184" s="1028"/>
      <c r="BOX184" s="1028"/>
      <c r="BOY184" s="1028"/>
      <c r="BOZ184" s="1028"/>
      <c r="BPA184" s="1028"/>
      <c r="BPB184" s="1028"/>
      <c r="BPC184" s="1028"/>
      <c r="BPD184" s="1028"/>
      <c r="BPE184" s="1028"/>
      <c r="BPF184" s="1028"/>
      <c r="BPG184" s="1028"/>
      <c r="BPH184" s="1028"/>
      <c r="BPI184" s="1028"/>
      <c r="BPJ184" s="1028"/>
      <c r="BPK184" s="1028"/>
      <c r="BPL184" s="1028"/>
      <c r="BPM184" s="1028"/>
      <c r="BPN184" s="1028"/>
      <c r="BPO184" s="1028"/>
      <c r="BPP184" s="1028"/>
      <c r="BPQ184" s="1028"/>
      <c r="BPR184" s="1028"/>
      <c r="BPS184" s="1028"/>
      <c r="BPT184" s="1028"/>
      <c r="BPU184" s="1028"/>
      <c r="BPV184" s="1028"/>
      <c r="BPW184" s="1028"/>
      <c r="BPX184" s="1028"/>
      <c r="BPY184" s="1028"/>
      <c r="BPZ184" s="1028"/>
      <c r="BQA184" s="1028"/>
      <c r="BQB184" s="1028"/>
      <c r="BQC184" s="1028"/>
      <c r="BQD184" s="1028"/>
      <c r="BQE184" s="1028"/>
      <c r="BQF184" s="1028"/>
      <c r="BQG184" s="1028"/>
      <c r="BQH184" s="1028"/>
      <c r="BQI184" s="1028"/>
      <c r="BQJ184" s="1028"/>
      <c r="BQK184" s="1028"/>
      <c r="BQL184" s="1028"/>
      <c r="BQM184" s="1028"/>
      <c r="BQN184" s="1028"/>
      <c r="BQO184" s="1028"/>
      <c r="BQP184" s="1028"/>
      <c r="BQQ184" s="1028"/>
      <c r="BQR184" s="1028"/>
      <c r="BQS184" s="1028"/>
      <c r="BQT184" s="1028"/>
      <c r="BQU184" s="1028"/>
      <c r="BQV184" s="1028"/>
      <c r="BQW184" s="1028"/>
      <c r="BQX184" s="1028"/>
      <c r="BQY184" s="1028"/>
      <c r="BQZ184" s="1028"/>
      <c r="BRA184" s="1028"/>
      <c r="BRB184" s="1028"/>
      <c r="BRC184" s="1028"/>
      <c r="BRD184" s="1028"/>
      <c r="BRE184" s="1028"/>
      <c r="BRF184" s="1028"/>
      <c r="BRG184" s="1028"/>
      <c r="BRH184" s="1028"/>
      <c r="BRI184" s="1028"/>
      <c r="BRJ184" s="1028"/>
      <c r="BRK184" s="1028"/>
      <c r="BRL184" s="1028"/>
      <c r="BRM184" s="1028"/>
      <c r="BRN184" s="1028"/>
      <c r="BRO184" s="1028"/>
      <c r="BRP184" s="1028"/>
      <c r="BRQ184" s="1028"/>
      <c r="BRR184" s="1028"/>
      <c r="BRS184" s="1028"/>
      <c r="BRT184" s="1028"/>
      <c r="BRU184" s="1028"/>
      <c r="BRV184" s="1028"/>
      <c r="BRW184" s="1028"/>
      <c r="BRX184" s="1028"/>
      <c r="BRY184" s="1028"/>
      <c r="BRZ184" s="1028"/>
      <c r="BSA184" s="1028"/>
      <c r="BSB184" s="1028"/>
      <c r="BSC184" s="1028"/>
      <c r="BSD184" s="1028"/>
      <c r="BSE184" s="1028"/>
      <c r="BSF184" s="1028"/>
      <c r="BSG184" s="1028"/>
      <c r="BSH184" s="1028"/>
      <c r="BSI184" s="1028"/>
      <c r="BSJ184" s="1028"/>
      <c r="BSK184" s="1028"/>
      <c r="BSL184" s="1028"/>
      <c r="BSM184" s="1028"/>
      <c r="BSN184" s="1028"/>
      <c r="BSO184" s="1028"/>
      <c r="BSP184" s="1028"/>
      <c r="BSQ184" s="1028"/>
      <c r="BSR184" s="1028"/>
      <c r="BSS184" s="1028"/>
      <c r="BST184" s="1028"/>
      <c r="BSU184" s="1028"/>
      <c r="BSV184" s="1028"/>
      <c r="BSW184" s="1028"/>
      <c r="BSX184" s="1028"/>
      <c r="BSY184" s="1028"/>
      <c r="BSZ184" s="1028"/>
      <c r="BTA184" s="1028"/>
      <c r="BTB184" s="1028"/>
      <c r="BTC184" s="1028"/>
      <c r="BTD184" s="1028"/>
      <c r="BTE184" s="1028"/>
      <c r="BTF184" s="1028"/>
      <c r="BTG184" s="1028"/>
      <c r="BTH184" s="1028"/>
      <c r="BTI184" s="1028"/>
      <c r="BTJ184" s="1028"/>
      <c r="BTK184" s="1028"/>
      <c r="BTL184" s="1028"/>
      <c r="BTM184" s="1028"/>
      <c r="BTN184" s="1028"/>
      <c r="BTO184" s="1028"/>
      <c r="BTP184" s="1028"/>
      <c r="BTQ184" s="1028"/>
      <c r="BTR184" s="1028"/>
      <c r="BTS184" s="1028"/>
      <c r="BTT184" s="1028"/>
      <c r="BTU184" s="1028"/>
      <c r="BTV184" s="1028"/>
      <c r="BTW184" s="1028"/>
      <c r="BTX184" s="1028"/>
      <c r="BTY184" s="1028"/>
      <c r="BTZ184" s="1028"/>
      <c r="BUA184" s="1028"/>
      <c r="BUB184" s="1028"/>
      <c r="BUC184" s="1028"/>
      <c r="BUD184" s="1028"/>
      <c r="BUE184" s="1028"/>
      <c r="BUF184" s="1028"/>
      <c r="BUG184" s="1028"/>
      <c r="BUH184" s="1028"/>
      <c r="BUI184" s="1028"/>
      <c r="BUJ184" s="1028"/>
      <c r="BUK184" s="1028"/>
      <c r="BUL184" s="1028"/>
      <c r="BUM184" s="1028"/>
      <c r="BUN184" s="1028"/>
      <c r="BUO184" s="1028"/>
      <c r="BUP184" s="1028"/>
      <c r="BUQ184" s="1028"/>
      <c r="BUR184" s="1028"/>
      <c r="BUS184" s="1028"/>
      <c r="BUT184" s="1028"/>
      <c r="BUU184" s="1028"/>
      <c r="BUV184" s="1028"/>
      <c r="BUW184" s="1028"/>
      <c r="BUX184" s="1028"/>
      <c r="BUY184" s="1028"/>
      <c r="BUZ184" s="1028"/>
      <c r="BVA184" s="1028"/>
      <c r="BVB184" s="1028"/>
      <c r="BVC184" s="1028"/>
      <c r="BVD184" s="1028"/>
      <c r="BVE184" s="1028"/>
      <c r="BVF184" s="1028"/>
      <c r="BVG184" s="1028"/>
      <c r="BVH184" s="1028"/>
      <c r="BVI184" s="1028"/>
      <c r="BVJ184" s="1028"/>
      <c r="BVK184" s="1028"/>
      <c r="BVL184" s="1028"/>
      <c r="BVM184" s="1028"/>
      <c r="BVN184" s="1028"/>
      <c r="BVO184" s="1028"/>
      <c r="BVP184" s="1028"/>
      <c r="BVQ184" s="1028"/>
      <c r="BVR184" s="1028"/>
      <c r="BVS184" s="1028"/>
      <c r="BVT184" s="1028"/>
      <c r="BVU184" s="1028"/>
      <c r="BVV184" s="1028"/>
      <c r="BVW184" s="1028"/>
      <c r="BVX184" s="1028"/>
      <c r="BVY184" s="1028"/>
      <c r="BVZ184" s="1028"/>
      <c r="BWA184" s="1028"/>
      <c r="BWB184" s="1028"/>
      <c r="BWC184" s="1028"/>
      <c r="BWD184" s="1028"/>
      <c r="BWE184" s="1028"/>
      <c r="BWF184" s="1028"/>
      <c r="BWG184" s="1028"/>
      <c r="BWH184" s="1028"/>
      <c r="BWI184" s="1028"/>
      <c r="BWJ184" s="1028"/>
      <c r="BWK184" s="1028"/>
      <c r="BWL184" s="1028"/>
      <c r="BWM184" s="1028"/>
      <c r="BWN184" s="1028"/>
      <c r="BWO184" s="1028"/>
      <c r="BWP184" s="1028"/>
      <c r="BWQ184" s="1028"/>
      <c r="BWR184" s="1028"/>
      <c r="BWS184" s="1028"/>
      <c r="BWT184" s="1028"/>
      <c r="BWU184" s="1028"/>
      <c r="BWV184" s="1028"/>
      <c r="BWW184" s="1028"/>
      <c r="BWX184" s="1028"/>
      <c r="BWY184" s="1028"/>
      <c r="BWZ184" s="1028"/>
      <c r="BXA184" s="1028"/>
      <c r="BXB184" s="1028"/>
      <c r="BXC184" s="1028"/>
      <c r="BXD184" s="1028"/>
      <c r="BXE184" s="1028"/>
      <c r="BXF184" s="1028"/>
      <c r="BXG184" s="1028"/>
      <c r="BXH184" s="1028"/>
      <c r="BXI184" s="1028"/>
      <c r="BXJ184" s="1028"/>
      <c r="BXK184" s="1028"/>
      <c r="BXL184" s="1028"/>
      <c r="BXM184" s="1028"/>
      <c r="BXN184" s="1028"/>
      <c r="BXO184" s="1028"/>
      <c r="BXP184" s="1028"/>
      <c r="BXQ184" s="1028"/>
      <c r="BXR184" s="1028"/>
      <c r="BXS184" s="1028"/>
      <c r="BXT184" s="1028"/>
      <c r="BXU184" s="1028"/>
      <c r="BXV184" s="1028"/>
      <c r="BXW184" s="1028"/>
      <c r="BXX184" s="1028"/>
      <c r="BXY184" s="1028"/>
      <c r="BXZ184" s="1028"/>
      <c r="BYA184" s="1028"/>
      <c r="BYB184" s="1028"/>
      <c r="BYC184" s="1028"/>
      <c r="BYD184" s="1028"/>
      <c r="BYE184" s="1028"/>
      <c r="BYF184" s="1028"/>
      <c r="BYG184" s="1028"/>
      <c r="BYH184" s="1028"/>
      <c r="BYI184" s="1028"/>
      <c r="BYJ184" s="1028"/>
      <c r="BYK184" s="1028"/>
      <c r="BYL184" s="1028"/>
      <c r="BYM184" s="1028"/>
      <c r="BYN184" s="1028"/>
      <c r="BYO184" s="1028"/>
      <c r="BYP184" s="1028"/>
      <c r="BYQ184" s="1028"/>
      <c r="BYR184" s="1028"/>
      <c r="BYS184" s="1028"/>
      <c r="BYT184" s="1028"/>
      <c r="BYU184" s="1028"/>
      <c r="BYV184" s="1028"/>
      <c r="BYW184" s="1028"/>
      <c r="BYX184" s="1028"/>
      <c r="BYY184" s="1028"/>
      <c r="BYZ184" s="1028"/>
      <c r="BZA184" s="1028"/>
      <c r="BZB184" s="1028"/>
      <c r="BZC184" s="1028"/>
      <c r="BZD184" s="1028"/>
      <c r="BZE184" s="1028"/>
      <c r="BZF184" s="1028"/>
      <c r="BZG184" s="1028"/>
      <c r="BZH184" s="1028"/>
      <c r="BZI184" s="1028"/>
      <c r="BZJ184" s="1028"/>
      <c r="BZK184" s="1028"/>
      <c r="BZL184" s="1028"/>
      <c r="BZM184" s="1028"/>
      <c r="BZN184" s="1028"/>
      <c r="BZO184" s="1028"/>
      <c r="BZP184" s="1028"/>
      <c r="BZQ184" s="1028"/>
      <c r="BZR184" s="1028"/>
      <c r="BZS184" s="1028"/>
      <c r="BZT184" s="1028"/>
      <c r="BZU184" s="1028"/>
      <c r="BZV184" s="1028"/>
      <c r="BZW184" s="1028"/>
      <c r="BZX184" s="1028"/>
      <c r="BZY184" s="1028"/>
      <c r="BZZ184" s="1028"/>
      <c r="CAA184" s="1028"/>
      <c r="CAB184" s="1028"/>
      <c r="CAC184" s="1028"/>
      <c r="CAD184" s="1028"/>
      <c r="CAE184" s="1028"/>
      <c r="CAF184" s="1028"/>
      <c r="CAG184" s="1028"/>
      <c r="CAH184" s="1028"/>
      <c r="CAI184" s="1028"/>
      <c r="CAJ184" s="1028"/>
      <c r="CAK184" s="1028"/>
      <c r="CAL184" s="1028"/>
      <c r="CAM184" s="1028"/>
      <c r="CAN184" s="1028"/>
      <c r="CAO184" s="1028"/>
      <c r="CAP184" s="1028"/>
      <c r="CAQ184" s="1028"/>
      <c r="CAR184" s="1028"/>
      <c r="CAS184" s="1028"/>
      <c r="CAT184" s="1028"/>
      <c r="CAU184" s="1028"/>
      <c r="CAV184" s="1028"/>
      <c r="CAW184" s="1028"/>
      <c r="CAX184" s="1028"/>
      <c r="CAY184" s="1028"/>
      <c r="CAZ184" s="1028"/>
      <c r="CBA184" s="1028"/>
      <c r="CBB184" s="1028"/>
      <c r="CBC184" s="1028"/>
      <c r="CBD184" s="1028"/>
      <c r="CBE184" s="1028"/>
      <c r="CBF184" s="1028"/>
      <c r="CBG184" s="1028"/>
      <c r="CBH184" s="1028"/>
      <c r="CBI184" s="1028"/>
      <c r="CBJ184" s="1028"/>
      <c r="CBK184" s="1028"/>
      <c r="CBL184" s="1028"/>
      <c r="CBM184" s="1028"/>
      <c r="CBN184" s="1028"/>
      <c r="CBO184" s="1028"/>
      <c r="CBP184" s="1028"/>
      <c r="CBQ184" s="1028"/>
      <c r="CBR184" s="1028"/>
      <c r="CBS184" s="1028"/>
      <c r="CBT184" s="1028"/>
      <c r="CBU184" s="1028"/>
      <c r="CBV184" s="1028"/>
      <c r="CBW184" s="1028"/>
      <c r="CBX184" s="1028"/>
      <c r="CBY184" s="1028"/>
      <c r="CBZ184" s="1028"/>
      <c r="CCA184" s="1028"/>
      <c r="CCB184" s="1028"/>
      <c r="CCC184" s="1028"/>
      <c r="CCD184" s="1028"/>
      <c r="CCE184" s="1028"/>
      <c r="CCF184" s="1028"/>
      <c r="CCG184" s="1028"/>
      <c r="CCH184" s="1028"/>
      <c r="CCI184" s="1028"/>
      <c r="CCJ184" s="1028"/>
      <c r="CCK184" s="1028"/>
      <c r="CCL184" s="1028"/>
      <c r="CCM184" s="1028"/>
      <c r="CCN184" s="1028"/>
      <c r="CCO184" s="1028"/>
      <c r="CCP184" s="1028"/>
      <c r="CCQ184" s="1028"/>
      <c r="CCR184" s="1028"/>
      <c r="CCS184" s="1028"/>
      <c r="CCT184" s="1028"/>
      <c r="CCU184" s="1028"/>
      <c r="CCV184" s="1028"/>
      <c r="CCW184" s="1028"/>
      <c r="CCX184" s="1028"/>
      <c r="CCY184" s="1028"/>
      <c r="CCZ184" s="1028"/>
      <c r="CDA184" s="1028"/>
      <c r="CDB184" s="1028"/>
      <c r="CDC184" s="1028"/>
      <c r="CDD184" s="1028"/>
      <c r="CDE184" s="1028"/>
      <c r="CDF184" s="1028"/>
      <c r="CDG184" s="1028"/>
      <c r="CDH184" s="1028"/>
      <c r="CDI184" s="1028"/>
      <c r="CDJ184" s="1028"/>
      <c r="CDK184" s="1028"/>
      <c r="CDL184" s="1028"/>
      <c r="CDM184" s="1028"/>
      <c r="CDN184" s="1028"/>
      <c r="CDO184" s="1028"/>
      <c r="CDP184" s="1028"/>
      <c r="CDQ184" s="1028"/>
      <c r="CDR184" s="1028"/>
      <c r="CDS184" s="1028"/>
      <c r="CDT184" s="1028"/>
      <c r="CDU184" s="1028"/>
      <c r="CDV184" s="1028"/>
      <c r="CDW184" s="1028"/>
      <c r="CDX184" s="1028"/>
      <c r="CDY184" s="1028"/>
      <c r="CDZ184" s="1028"/>
      <c r="CEA184" s="1028"/>
      <c r="CEB184" s="1028"/>
      <c r="CEC184" s="1028"/>
      <c r="CED184" s="1028"/>
      <c r="CEE184" s="1028"/>
      <c r="CEF184" s="1028"/>
      <c r="CEG184" s="1028"/>
      <c r="CEH184" s="1028"/>
      <c r="CEI184" s="1028"/>
      <c r="CEJ184" s="1028"/>
      <c r="CEK184" s="1028"/>
      <c r="CEL184" s="1028"/>
      <c r="CEM184" s="1028"/>
      <c r="CEN184" s="1028"/>
      <c r="CEO184" s="1028"/>
      <c r="CEP184" s="1028"/>
      <c r="CEQ184" s="1028"/>
      <c r="CER184" s="1028"/>
      <c r="CES184" s="1028"/>
      <c r="CET184" s="1028"/>
      <c r="CEU184" s="1028"/>
      <c r="CEV184" s="1028"/>
      <c r="CEW184" s="1028"/>
      <c r="CEX184" s="1028"/>
      <c r="CEY184" s="1028"/>
      <c r="CEZ184" s="1028"/>
      <c r="CFA184" s="1028"/>
      <c r="CFB184" s="1028"/>
      <c r="CFC184" s="1028"/>
      <c r="CFD184" s="1028"/>
      <c r="CFE184" s="1028"/>
      <c r="CFF184" s="1028"/>
      <c r="CFG184" s="1028"/>
      <c r="CFH184" s="1028"/>
      <c r="CFI184" s="1028"/>
      <c r="CFJ184" s="1028"/>
      <c r="CFK184" s="1028"/>
      <c r="CFL184" s="1028"/>
      <c r="CFM184" s="1028"/>
      <c r="CFN184" s="1028"/>
      <c r="CFO184" s="1028"/>
      <c r="CFP184" s="1028"/>
      <c r="CFQ184" s="1028"/>
      <c r="CFR184" s="1028"/>
      <c r="CFS184" s="1028"/>
      <c r="CFT184" s="1028"/>
      <c r="CFU184" s="1028"/>
      <c r="CFV184" s="1028"/>
      <c r="CFW184" s="1028"/>
      <c r="CFX184" s="1028"/>
      <c r="CFY184" s="1028"/>
      <c r="CFZ184" s="1028"/>
      <c r="CGA184" s="1028"/>
      <c r="CGB184" s="1028"/>
      <c r="CGC184" s="1028"/>
      <c r="CGD184" s="1028"/>
      <c r="CGE184" s="1028"/>
      <c r="CGF184" s="1028"/>
      <c r="CGG184" s="1028"/>
      <c r="CGH184" s="1028"/>
      <c r="CGI184" s="1028"/>
      <c r="CGJ184" s="1028"/>
      <c r="CGK184" s="1028"/>
      <c r="CGL184" s="1028"/>
      <c r="CGM184" s="1028"/>
      <c r="CGN184" s="1028"/>
      <c r="CGO184" s="1028"/>
      <c r="CGP184" s="1028"/>
      <c r="CGQ184" s="1028"/>
      <c r="CGR184" s="1028"/>
      <c r="CGS184" s="1028"/>
      <c r="CGT184" s="1028"/>
      <c r="CGU184" s="1028"/>
      <c r="CGV184" s="1028"/>
      <c r="CGW184" s="1028"/>
      <c r="CGX184" s="1028"/>
      <c r="CGY184" s="1028"/>
      <c r="CGZ184" s="1028"/>
      <c r="CHA184" s="1028"/>
      <c r="CHB184" s="1028"/>
      <c r="CHC184" s="1028"/>
      <c r="CHD184" s="1028"/>
      <c r="CHE184" s="1028"/>
      <c r="CHF184" s="1028"/>
      <c r="CHG184" s="1028"/>
      <c r="CHH184" s="1028"/>
      <c r="CHI184" s="1028"/>
      <c r="CHJ184" s="1028"/>
      <c r="CHK184" s="1028"/>
      <c r="CHL184" s="1028"/>
      <c r="CHM184" s="1028"/>
      <c r="CHN184" s="1028"/>
      <c r="CHO184" s="1028"/>
      <c r="CHP184" s="1028"/>
      <c r="CHQ184" s="1028"/>
      <c r="CHR184" s="1028"/>
      <c r="CHS184" s="1028"/>
      <c r="CHT184" s="1028"/>
      <c r="CHU184" s="1028"/>
      <c r="CHV184" s="1028"/>
      <c r="CHW184" s="1028"/>
      <c r="CHX184" s="1028"/>
      <c r="CHY184" s="1028"/>
      <c r="CHZ184" s="1028"/>
      <c r="CIA184" s="1028"/>
      <c r="CIB184" s="1028"/>
      <c r="CIC184" s="1028"/>
      <c r="CID184" s="1028"/>
      <c r="CIE184" s="1028"/>
      <c r="CIF184" s="1028"/>
      <c r="CIG184" s="1028"/>
      <c r="CIH184" s="1028"/>
      <c r="CII184" s="1028"/>
      <c r="CIJ184" s="1028"/>
      <c r="CIK184" s="1028"/>
      <c r="CIL184" s="1028"/>
      <c r="CIM184" s="1028"/>
      <c r="CIN184" s="1028"/>
      <c r="CIO184" s="1028"/>
      <c r="CIP184" s="1028"/>
      <c r="CIQ184" s="1028"/>
      <c r="CIR184" s="1028"/>
      <c r="CIS184" s="1028"/>
      <c r="CIT184" s="1028"/>
      <c r="CIU184" s="1028"/>
      <c r="CIV184" s="1028"/>
      <c r="CIW184" s="1028"/>
      <c r="CIX184" s="1028"/>
      <c r="CIY184" s="1028"/>
      <c r="CIZ184" s="1028"/>
      <c r="CJA184" s="1028"/>
      <c r="CJB184" s="1028"/>
      <c r="CJC184" s="1028"/>
      <c r="CJD184" s="1028"/>
      <c r="CJE184" s="1028"/>
      <c r="CJF184" s="1028"/>
      <c r="CJG184" s="1028"/>
      <c r="CJH184" s="1028"/>
      <c r="CJI184" s="1028"/>
      <c r="CJJ184" s="1028"/>
      <c r="CJK184" s="1028"/>
      <c r="CJL184" s="1028"/>
      <c r="CJM184" s="1028"/>
      <c r="CJN184" s="1028"/>
      <c r="CJO184" s="1028"/>
      <c r="CJP184" s="1028"/>
      <c r="CJQ184" s="1028"/>
      <c r="CJR184" s="1028"/>
      <c r="CJS184" s="1028"/>
      <c r="CJT184" s="1028"/>
      <c r="CJU184" s="1028"/>
      <c r="CJV184" s="1028"/>
      <c r="CJW184" s="1028"/>
      <c r="CJX184" s="1028"/>
      <c r="CJY184" s="1028"/>
      <c r="CJZ184" s="1028"/>
      <c r="CKA184" s="1028"/>
      <c r="CKB184" s="1028"/>
      <c r="CKC184" s="1028"/>
      <c r="CKD184" s="1028"/>
      <c r="CKE184" s="1028"/>
      <c r="CKF184" s="1028"/>
      <c r="CKG184" s="1028"/>
      <c r="CKH184" s="1028"/>
      <c r="CKI184" s="1028"/>
      <c r="CKJ184" s="1028"/>
      <c r="CKK184" s="1028"/>
      <c r="CKL184" s="1028"/>
      <c r="CKM184" s="1028"/>
      <c r="CKN184" s="1028"/>
      <c r="CKO184" s="1028"/>
      <c r="CKP184" s="1028"/>
      <c r="CKQ184" s="1028"/>
      <c r="CKR184" s="1028"/>
      <c r="CKS184" s="1028"/>
      <c r="CKT184" s="1028"/>
      <c r="CKU184" s="1028"/>
      <c r="CKV184" s="1028"/>
      <c r="CKW184" s="1028"/>
      <c r="CKX184" s="1028"/>
      <c r="CKY184" s="1028"/>
      <c r="CKZ184" s="1028"/>
      <c r="CLA184" s="1028"/>
      <c r="CLB184" s="1028"/>
      <c r="CLC184" s="1028"/>
      <c r="CLD184" s="1028"/>
      <c r="CLE184" s="1028"/>
      <c r="CLF184" s="1028"/>
      <c r="CLG184" s="1028"/>
      <c r="CLH184" s="1028"/>
      <c r="CLI184" s="1028"/>
      <c r="CLJ184" s="1028"/>
      <c r="CLK184" s="1028"/>
      <c r="CLL184" s="1028"/>
      <c r="CLM184" s="1028"/>
      <c r="CLN184" s="1028"/>
      <c r="CLO184" s="1028"/>
      <c r="CLP184" s="1028"/>
      <c r="CLQ184" s="1028"/>
      <c r="CLR184" s="1028"/>
      <c r="CLS184" s="1028"/>
      <c r="CLT184" s="1028"/>
      <c r="CLU184" s="1028"/>
      <c r="CLV184" s="1028"/>
      <c r="CLW184" s="1028"/>
      <c r="CLX184" s="1028"/>
      <c r="CLY184" s="1028"/>
      <c r="CLZ184" s="1028"/>
      <c r="CMA184" s="1028"/>
      <c r="CMB184" s="1028"/>
      <c r="CMC184" s="1028"/>
      <c r="CMD184" s="1028"/>
      <c r="CME184" s="1028"/>
      <c r="CMF184" s="1028"/>
      <c r="CMG184" s="1028"/>
      <c r="CMH184" s="1028"/>
      <c r="CMI184" s="1028"/>
      <c r="CMJ184" s="1028"/>
      <c r="CMK184" s="1028"/>
      <c r="CML184" s="1028"/>
      <c r="CMM184" s="1028"/>
      <c r="CMN184" s="1028"/>
      <c r="CMO184" s="1028"/>
      <c r="CMP184" s="1028"/>
      <c r="CMQ184" s="1028"/>
      <c r="CMR184" s="1028"/>
      <c r="CMS184" s="1028"/>
      <c r="CMT184" s="1028"/>
      <c r="CMU184" s="1028"/>
      <c r="CMV184" s="1028"/>
      <c r="CMW184" s="1028"/>
      <c r="CMX184" s="1028"/>
      <c r="CMY184" s="1028"/>
      <c r="CMZ184" s="1028"/>
      <c r="CNA184" s="1028"/>
      <c r="CNB184" s="1028"/>
      <c r="CNC184" s="1028"/>
      <c r="CND184" s="1028"/>
      <c r="CNE184" s="1028"/>
      <c r="CNF184" s="1028"/>
      <c r="CNG184" s="1028"/>
      <c r="CNH184" s="1028"/>
      <c r="CNI184" s="1028"/>
      <c r="CNJ184" s="1028"/>
      <c r="CNK184" s="1028"/>
      <c r="CNL184" s="1028"/>
      <c r="CNM184" s="1028"/>
      <c r="CNN184" s="1028"/>
      <c r="CNO184" s="1028"/>
      <c r="CNP184" s="1028"/>
      <c r="CNQ184" s="1028"/>
      <c r="CNR184" s="1028"/>
      <c r="CNS184" s="1028"/>
      <c r="CNT184" s="1028"/>
      <c r="CNU184" s="1028"/>
      <c r="CNV184" s="1028"/>
      <c r="CNW184" s="1028"/>
      <c r="CNX184" s="1028"/>
      <c r="CNY184" s="1028"/>
      <c r="CNZ184" s="1028"/>
      <c r="COA184" s="1028"/>
      <c r="COB184" s="1028"/>
      <c r="COC184" s="1028"/>
      <c r="COD184" s="1028"/>
      <c r="COE184" s="1028"/>
      <c r="COF184" s="1028"/>
      <c r="COG184" s="1028"/>
      <c r="COH184" s="1028"/>
      <c r="COI184" s="1028"/>
      <c r="COJ184" s="1028"/>
      <c r="COK184" s="1028"/>
      <c r="COL184" s="1028"/>
      <c r="COM184" s="1028"/>
      <c r="CON184" s="1028"/>
      <c r="COO184" s="1028"/>
      <c r="COP184" s="1028"/>
      <c r="COQ184" s="1028"/>
      <c r="COR184" s="1028"/>
      <c r="COS184" s="1028"/>
      <c r="COT184" s="1028"/>
      <c r="COU184" s="1028"/>
      <c r="COV184" s="1028"/>
      <c r="COW184" s="1028"/>
      <c r="COX184" s="1028"/>
      <c r="COY184" s="1028"/>
      <c r="COZ184" s="1028"/>
      <c r="CPA184" s="1028"/>
      <c r="CPB184" s="1028"/>
      <c r="CPC184" s="1028"/>
      <c r="CPD184" s="1028"/>
      <c r="CPE184" s="1028"/>
      <c r="CPF184" s="1028"/>
      <c r="CPG184" s="1028"/>
      <c r="CPH184" s="1028"/>
      <c r="CPI184" s="1028"/>
      <c r="CPJ184" s="1028"/>
      <c r="CPK184" s="1028"/>
      <c r="CPL184" s="1028"/>
      <c r="CPM184" s="1028"/>
      <c r="CPN184" s="1028"/>
      <c r="CPO184" s="1028"/>
      <c r="CPP184" s="1028"/>
      <c r="CPQ184" s="1028"/>
      <c r="CPR184" s="1028"/>
      <c r="CPS184" s="1028"/>
      <c r="CPT184" s="1028"/>
      <c r="CPU184" s="1028"/>
      <c r="CPV184" s="1028"/>
      <c r="CPW184" s="1028"/>
      <c r="CPX184" s="1028"/>
      <c r="CPY184" s="1028"/>
      <c r="CPZ184" s="1028"/>
      <c r="CQA184" s="1028"/>
      <c r="CQB184" s="1028"/>
      <c r="CQC184" s="1028"/>
      <c r="CQD184" s="1028"/>
      <c r="CQE184" s="1028"/>
      <c r="CQF184" s="1028"/>
      <c r="CQG184" s="1028"/>
      <c r="CQH184" s="1028"/>
      <c r="CQI184" s="1028"/>
      <c r="CQJ184" s="1028"/>
      <c r="CQK184" s="1028"/>
      <c r="CQL184" s="1028"/>
      <c r="CQM184" s="1028"/>
      <c r="CQN184" s="1028"/>
      <c r="CQO184" s="1028"/>
      <c r="CQP184" s="1028"/>
      <c r="CQQ184" s="1028"/>
      <c r="CQR184" s="1028"/>
      <c r="CQS184" s="1028"/>
      <c r="CQT184" s="1028"/>
      <c r="CQU184" s="1028"/>
      <c r="CQV184" s="1028"/>
      <c r="CQW184" s="1028"/>
      <c r="CQX184" s="1028"/>
      <c r="CQY184" s="1028"/>
      <c r="CQZ184" s="1028"/>
      <c r="CRA184" s="1028"/>
      <c r="CRB184" s="1028"/>
      <c r="CRC184" s="1028"/>
      <c r="CRD184" s="1028"/>
      <c r="CRE184" s="1028"/>
      <c r="CRF184" s="1028"/>
      <c r="CRG184" s="1028"/>
      <c r="CRH184" s="1028"/>
      <c r="CRI184" s="1028"/>
      <c r="CRJ184" s="1028"/>
      <c r="CRK184" s="1028"/>
      <c r="CRL184" s="1028"/>
      <c r="CRM184" s="1028"/>
      <c r="CRN184" s="1028"/>
      <c r="CRO184" s="1028"/>
      <c r="CRP184" s="1028"/>
      <c r="CRQ184" s="1028"/>
      <c r="CRR184" s="1028"/>
      <c r="CRS184" s="1028"/>
      <c r="CRT184" s="1028"/>
      <c r="CRU184" s="1028"/>
      <c r="CRV184" s="1028"/>
      <c r="CRW184" s="1028"/>
      <c r="CRX184" s="1028"/>
      <c r="CRY184" s="1028"/>
      <c r="CRZ184" s="1028"/>
      <c r="CSA184" s="1028"/>
      <c r="CSB184" s="1028"/>
      <c r="CSC184" s="1028"/>
      <c r="CSD184" s="1028"/>
      <c r="CSE184" s="1028"/>
      <c r="CSF184" s="1028"/>
      <c r="CSG184" s="1028"/>
      <c r="CSH184" s="1028"/>
      <c r="CSI184" s="1028"/>
      <c r="CSJ184" s="1028"/>
      <c r="CSK184" s="1028"/>
      <c r="CSL184" s="1028"/>
      <c r="CSM184" s="1028"/>
      <c r="CSN184" s="1028"/>
      <c r="CSO184" s="1028"/>
      <c r="CSP184" s="1028"/>
      <c r="CSQ184" s="1028"/>
      <c r="CSR184" s="1028"/>
      <c r="CSS184" s="1028"/>
      <c r="CST184" s="1028"/>
      <c r="CSU184" s="1028"/>
      <c r="CSV184" s="1028"/>
      <c r="CSW184" s="1028"/>
      <c r="CSX184" s="1028"/>
      <c r="CSY184" s="1028"/>
      <c r="CSZ184" s="1028"/>
      <c r="CTA184" s="1028"/>
      <c r="CTB184" s="1028"/>
      <c r="CTC184" s="1028"/>
      <c r="CTD184" s="1028"/>
      <c r="CTE184" s="1028"/>
    </row>
    <row r="185" spans="1:2553" s="1029" customFormat="1" ht="12.75" customHeight="1" x14ac:dyDescent="0.2">
      <c r="A185" s="1362"/>
      <c r="B185" s="1225" t="s">
        <v>3218</v>
      </c>
      <c r="C185" s="1226"/>
      <c r="D185" s="1226" t="s">
        <v>2076</v>
      </c>
      <c r="E185" s="1227" t="s">
        <v>1760</v>
      </c>
      <c r="F185" s="1226" t="s">
        <v>3213</v>
      </c>
      <c r="G185" s="1226">
        <v>19.830715000000001</v>
      </c>
      <c r="H185" s="1226">
        <v>104.34032500000001</v>
      </c>
      <c r="I185" s="1226" t="s">
        <v>2938</v>
      </c>
      <c r="J185" s="1226"/>
      <c r="K185" s="1226" t="s">
        <v>11</v>
      </c>
      <c r="L185" s="1226" t="s">
        <v>10</v>
      </c>
      <c r="M185" s="1226">
        <v>2025</v>
      </c>
      <c r="N185" s="1123">
        <v>13.4</v>
      </c>
      <c r="O185" s="1226"/>
      <c r="P185" s="1226" t="s">
        <v>0</v>
      </c>
      <c r="Q185" s="1228"/>
      <c r="R185" s="1228"/>
      <c r="S185" s="1229"/>
      <c r="T185" s="1226"/>
      <c r="U185" s="1226"/>
      <c r="V185" s="1226"/>
      <c r="W185" s="1230"/>
      <c r="X185" s="1226"/>
      <c r="Y185" s="1226"/>
      <c r="Z185" s="1226"/>
      <c r="AA185" s="1226"/>
      <c r="AB185" s="1226"/>
      <c r="AC185" s="1226"/>
      <c r="AD185" s="1226"/>
      <c r="AE185" s="1226"/>
      <c r="AF185" s="1226"/>
      <c r="AG185" s="1226"/>
      <c r="AH185" s="1226"/>
      <c r="AI185" s="1232"/>
      <c r="AJ185" s="1028"/>
      <c r="AK185" s="1028"/>
      <c r="AL185" s="1028"/>
      <c r="AM185" s="1028"/>
      <c r="AN185" s="1028"/>
      <c r="AO185" s="1028"/>
      <c r="AP185" s="1028"/>
      <c r="AQ185" s="1028"/>
      <c r="AR185" s="1028"/>
      <c r="AS185" s="1028"/>
      <c r="AT185" s="1028"/>
      <c r="AU185" s="1028"/>
      <c r="AV185" s="1028"/>
      <c r="AW185" s="1028"/>
      <c r="AX185" s="1028"/>
      <c r="AY185" s="1028"/>
      <c r="AZ185" s="1028"/>
      <c r="BA185" s="1028"/>
      <c r="BB185" s="1028"/>
      <c r="BC185" s="1028"/>
      <c r="BD185" s="1028"/>
      <c r="BE185" s="1028"/>
      <c r="BF185" s="1028"/>
      <c r="BG185" s="1028"/>
      <c r="BH185" s="1028"/>
      <c r="BI185" s="1028"/>
      <c r="BJ185" s="1028"/>
      <c r="BK185" s="1028"/>
      <c r="BL185" s="1028"/>
      <c r="BM185" s="1028"/>
      <c r="BN185" s="1028"/>
      <c r="BO185" s="1028"/>
      <c r="BP185" s="1028"/>
      <c r="BQ185" s="1028"/>
      <c r="BR185" s="1028"/>
      <c r="BS185" s="1028"/>
      <c r="BT185" s="1028"/>
      <c r="BU185" s="1028"/>
      <c r="BV185" s="1028"/>
      <c r="BW185" s="1028"/>
      <c r="BX185" s="1028"/>
      <c r="BY185" s="1028"/>
      <c r="BZ185" s="1028"/>
      <c r="CA185" s="1028"/>
      <c r="CB185" s="1028"/>
      <c r="CC185" s="1028"/>
      <c r="CD185" s="1028"/>
      <c r="CE185" s="1028"/>
      <c r="CF185" s="1028"/>
      <c r="CG185" s="1028"/>
      <c r="CH185" s="1028"/>
      <c r="CI185" s="1028"/>
      <c r="CJ185" s="1028"/>
      <c r="CK185" s="1028"/>
      <c r="CL185" s="1028"/>
      <c r="CM185" s="1028"/>
      <c r="CN185" s="1028"/>
      <c r="CO185" s="1028"/>
      <c r="CP185" s="1028"/>
      <c r="CQ185" s="1028"/>
      <c r="CR185" s="1028"/>
      <c r="CS185" s="1028"/>
      <c r="CT185" s="1028"/>
      <c r="CU185" s="1028"/>
      <c r="CV185" s="1028"/>
      <c r="CW185" s="1028"/>
      <c r="CX185" s="1028"/>
      <c r="CY185" s="1028"/>
      <c r="CZ185" s="1028"/>
      <c r="DA185" s="1028"/>
      <c r="DB185" s="1028"/>
      <c r="DC185" s="1028"/>
      <c r="DD185" s="1028"/>
      <c r="DE185" s="1028"/>
      <c r="DF185" s="1028"/>
      <c r="DG185" s="1028"/>
      <c r="DH185" s="1028"/>
      <c r="DI185" s="1028"/>
      <c r="DJ185" s="1028"/>
      <c r="DK185" s="1028"/>
      <c r="DL185" s="1028"/>
      <c r="DM185" s="1028"/>
      <c r="DN185" s="1028"/>
      <c r="DO185" s="1028"/>
      <c r="DP185" s="1028"/>
      <c r="DQ185" s="1028"/>
      <c r="DR185" s="1028"/>
      <c r="DS185" s="1028"/>
      <c r="DT185" s="1028"/>
      <c r="DU185" s="1028"/>
      <c r="DV185" s="1028"/>
      <c r="DW185" s="1028"/>
      <c r="DX185" s="1028"/>
      <c r="DY185" s="1028"/>
      <c r="DZ185" s="1028"/>
      <c r="EA185" s="1028"/>
      <c r="EB185" s="1028"/>
      <c r="EC185" s="1028"/>
      <c r="ED185" s="1028"/>
      <c r="EE185" s="1028"/>
      <c r="EF185" s="1028"/>
      <c r="EG185" s="1028"/>
      <c r="EH185" s="1028"/>
      <c r="EI185" s="1028"/>
      <c r="EJ185" s="1028"/>
      <c r="EK185" s="1028"/>
      <c r="EL185" s="1028"/>
      <c r="EM185" s="1028"/>
      <c r="EN185" s="1028"/>
      <c r="EO185" s="1028"/>
      <c r="EP185" s="1028"/>
      <c r="EQ185" s="1028"/>
      <c r="ER185" s="1028"/>
      <c r="ES185" s="1028"/>
      <c r="ET185" s="1028"/>
      <c r="EU185" s="1028"/>
      <c r="EV185" s="1028"/>
      <c r="EW185" s="1028"/>
      <c r="EX185" s="1028"/>
      <c r="EY185" s="1028"/>
      <c r="EZ185" s="1028"/>
      <c r="FA185" s="1028"/>
      <c r="FB185" s="1028"/>
      <c r="FC185" s="1028"/>
      <c r="FD185" s="1028"/>
      <c r="FE185" s="1028"/>
      <c r="FF185" s="1028"/>
      <c r="FG185" s="1028"/>
      <c r="FH185" s="1028"/>
      <c r="FI185" s="1028"/>
      <c r="FJ185" s="1028"/>
      <c r="FK185" s="1028"/>
      <c r="FL185" s="1028"/>
      <c r="FM185" s="1028"/>
      <c r="FN185" s="1028"/>
      <c r="FO185" s="1028"/>
      <c r="FP185" s="1028"/>
      <c r="FQ185" s="1028"/>
      <c r="FR185" s="1028"/>
      <c r="FS185" s="1028"/>
      <c r="FT185" s="1028"/>
      <c r="FU185" s="1028"/>
      <c r="FV185" s="1028"/>
      <c r="FW185" s="1028"/>
      <c r="FX185" s="1028"/>
      <c r="FY185" s="1028"/>
      <c r="FZ185" s="1028"/>
      <c r="GA185" s="1028"/>
      <c r="GB185" s="1028"/>
      <c r="GC185" s="1028"/>
      <c r="GD185" s="1028"/>
      <c r="GE185" s="1028"/>
      <c r="GF185" s="1028"/>
      <c r="GG185" s="1028"/>
      <c r="GH185" s="1028"/>
      <c r="GI185" s="1028"/>
      <c r="GJ185" s="1028"/>
      <c r="GK185" s="1028"/>
      <c r="GL185" s="1028"/>
      <c r="GM185" s="1028"/>
      <c r="GN185" s="1028"/>
      <c r="GO185" s="1028"/>
      <c r="GP185" s="1028"/>
      <c r="GQ185" s="1028"/>
      <c r="GR185" s="1028"/>
      <c r="GS185" s="1028"/>
      <c r="GT185" s="1028"/>
      <c r="GU185" s="1028"/>
      <c r="GV185" s="1028"/>
      <c r="GW185" s="1028"/>
      <c r="GX185" s="1028"/>
      <c r="GY185" s="1028"/>
      <c r="GZ185" s="1028"/>
      <c r="HA185" s="1028"/>
      <c r="HB185" s="1028"/>
      <c r="HC185" s="1028"/>
      <c r="HD185" s="1028"/>
      <c r="HE185" s="1028"/>
      <c r="HF185" s="1028"/>
      <c r="HG185" s="1028"/>
      <c r="HH185" s="1028"/>
      <c r="HI185" s="1028"/>
      <c r="HJ185" s="1028"/>
      <c r="HK185" s="1028"/>
      <c r="HL185" s="1028"/>
      <c r="HM185" s="1028"/>
      <c r="HN185" s="1028"/>
      <c r="HO185" s="1028"/>
      <c r="HP185" s="1028"/>
      <c r="HQ185" s="1028"/>
      <c r="HR185" s="1028"/>
      <c r="HS185" s="1028"/>
      <c r="HT185" s="1028"/>
      <c r="HU185" s="1028"/>
      <c r="HV185" s="1028"/>
      <c r="HW185" s="1028"/>
      <c r="HX185" s="1028"/>
      <c r="HY185" s="1028"/>
      <c r="HZ185" s="1028"/>
      <c r="IA185" s="1028"/>
      <c r="IB185" s="1028"/>
      <c r="IC185" s="1028"/>
      <c r="ID185" s="1028"/>
      <c r="IE185" s="1028"/>
      <c r="IF185" s="1028"/>
      <c r="IG185" s="1028"/>
      <c r="IH185" s="1028"/>
      <c r="II185" s="1028"/>
      <c r="IJ185" s="1028"/>
      <c r="IK185" s="1028"/>
      <c r="IL185" s="1028"/>
      <c r="IM185" s="1028"/>
      <c r="IN185" s="1028"/>
      <c r="IO185" s="1028"/>
      <c r="IP185" s="1028"/>
      <c r="IQ185" s="1028"/>
      <c r="IR185" s="1028"/>
      <c r="IS185" s="1028"/>
      <c r="IT185" s="1028"/>
      <c r="IU185" s="1028"/>
      <c r="IV185" s="1028"/>
      <c r="IW185" s="1028"/>
      <c r="IX185" s="1028"/>
      <c r="IY185" s="1028"/>
      <c r="IZ185" s="1028"/>
      <c r="JA185" s="1028"/>
      <c r="JB185" s="1028"/>
      <c r="JC185" s="1028"/>
      <c r="JD185" s="1028"/>
      <c r="JE185" s="1028"/>
      <c r="JF185" s="1028"/>
      <c r="JG185" s="1028"/>
      <c r="JH185" s="1028"/>
      <c r="JI185" s="1028"/>
      <c r="JJ185" s="1028"/>
      <c r="JK185" s="1028"/>
      <c r="JL185" s="1028"/>
      <c r="JM185" s="1028"/>
      <c r="JN185" s="1028"/>
      <c r="JO185" s="1028"/>
      <c r="JP185" s="1028"/>
      <c r="JQ185" s="1028"/>
      <c r="JR185" s="1028"/>
      <c r="JS185" s="1028"/>
      <c r="JT185" s="1028"/>
      <c r="JU185" s="1028"/>
      <c r="JV185" s="1028"/>
      <c r="JW185" s="1028"/>
      <c r="JX185" s="1028"/>
      <c r="JY185" s="1028"/>
      <c r="JZ185" s="1028"/>
      <c r="KA185" s="1028"/>
      <c r="KB185" s="1028"/>
      <c r="KC185" s="1028"/>
      <c r="KD185" s="1028"/>
      <c r="KE185" s="1028"/>
      <c r="KF185" s="1028"/>
      <c r="KG185" s="1028"/>
      <c r="KH185" s="1028"/>
      <c r="KI185" s="1028"/>
      <c r="KJ185" s="1028"/>
      <c r="KK185" s="1028"/>
      <c r="KL185" s="1028"/>
      <c r="KM185" s="1028"/>
      <c r="KN185" s="1028"/>
      <c r="KO185" s="1028"/>
      <c r="KP185" s="1028"/>
      <c r="KQ185" s="1028"/>
      <c r="KR185" s="1028"/>
      <c r="KS185" s="1028"/>
      <c r="KT185" s="1028"/>
      <c r="KU185" s="1028"/>
      <c r="KV185" s="1028"/>
      <c r="KW185" s="1028"/>
      <c r="KX185" s="1028"/>
      <c r="KY185" s="1028"/>
      <c r="KZ185" s="1028"/>
      <c r="LA185" s="1028"/>
      <c r="LB185" s="1028"/>
      <c r="LC185" s="1028"/>
      <c r="LD185" s="1028"/>
      <c r="LE185" s="1028"/>
      <c r="LF185" s="1028"/>
      <c r="LG185" s="1028"/>
      <c r="LH185" s="1028"/>
      <c r="LI185" s="1028"/>
      <c r="LJ185" s="1028"/>
      <c r="LK185" s="1028"/>
      <c r="LL185" s="1028"/>
      <c r="LM185" s="1028"/>
      <c r="LN185" s="1028"/>
      <c r="LO185" s="1028"/>
      <c r="LP185" s="1028"/>
      <c r="LQ185" s="1028"/>
      <c r="LR185" s="1028"/>
      <c r="LS185" s="1028"/>
      <c r="LT185" s="1028"/>
      <c r="LU185" s="1028"/>
      <c r="LV185" s="1028"/>
      <c r="LW185" s="1028"/>
      <c r="LX185" s="1028"/>
      <c r="LY185" s="1028"/>
      <c r="LZ185" s="1028"/>
      <c r="MA185" s="1028"/>
      <c r="MB185" s="1028"/>
      <c r="MC185" s="1028"/>
      <c r="MD185" s="1028"/>
      <c r="ME185" s="1028"/>
      <c r="MF185" s="1028"/>
      <c r="MG185" s="1028"/>
      <c r="MH185" s="1028"/>
      <c r="MI185" s="1028"/>
      <c r="MJ185" s="1028"/>
      <c r="MK185" s="1028"/>
      <c r="ML185" s="1028"/>
      <c r="MM185" s="1028"/>
      <c r="MN185" s="1028"/>
      <c r="MO185" s="1028"/>
      <c r="MP185" s="1028"/>
      <c r="MQ185" s="1028"/>
      <c r="MR185" s="1028"/>
      <c r="MS185" s="1028"/>
      <c r="MT185" s="1028"/>
      <c r="MU185" s="1028"/>
      <c r="MV185" s="1028"/>
      <c r="MW185" s="1028"/>
      <c r="MX185" s="1028"/>
      <c r="MY185" s="1028"/>
      <c r="MZ185" s="1028"/>
      <c r="NA185" s="1028"/>
      <c r="NB185" s="1028"/>
      <c r="NC185" s="1028"/>
      <c r="ND185" s="1028"/>
      <c r="NE185" s="1028"/>
      <c r="NF185" s="1028"/>
      <c r="NG185" s="1028"/>
      <c r="NH185" s="1028"/>
      <c r="NI185" s="1028"/>
      <c r="NJ185" s="1028"/>
      <c r="NK185" s="1028"/>
      <c r="NL185" s="1028"/>
      <c r="NM185" s="1028"/>
      <c r="NN185" s="1028"/>
      <c r="NO185" s="1028"/>
      <c r="NP185" s="1028"/>
      <c r="NQ185" s="1028"/>
      <c r="NR185" s="1028"/>
      <c r="NS185" s="1028"/>
      <c r="NT185" s="1028"/>
      <c r="NU185" s="1028"/>
      <c r="NV185" s="1028"/>
      <c r="NW185" s="1028"/>
      <c r="NX185" s="1028"/>
      <c r="NY185" s="1028"/>
      <c r="NZ185" s="1028"/>
      <c r="OA185" s="1028"/>
      <c r="OB185" s="1028"/>
      <c r="OC185" s="1028"/>
      <c r="OD185" s="1028"/>
      <c r="OE185" s="1028"/>
      <c r="OF185" s="1028"/>
      <c r="OG185" s="1028"/>
      <c r="OH185" s="1028"/>
      <c r="OI185" s="1028"/>
      <c r="OJ185" s="1028"/>
      <c r="OK185" s="1028"/>
      <c r="OL185" s="1028"/>
      <c r="OM185" s="1028"/>
      <c r="ON185" s="1028"/>
      <c r="OO185" s="1028"/>
      <c r="OP185" s="1028"/>
      <c r="OQ185" s="1028"/>
      <c r="OR185" s="1028"/>
      <c r="OS185" s="1028"/>
      <c r="OT185" s="1028"/>
      <c r="OU185" s="1028"/>
      <c r="OV185" s="1028"/>
      <c r="OW185" s="1028"/>
      <c r="OX185" s="1028"/>
      <c r="OY185" s="1028"/>
      <c r="OZ185" s="1028"/>
      <c r="PA185" s="1028"/>
      <c r="PB185" s="1028"/>
      <c r="PC185" s="1028"/>
      <c r="PD185" s="1028"/>
      <c r="PE185" s="1028"/>
      <c r="PF185" s="1028"/>
      <c r="PG185" s="1028"/>
      <c r="PH185" s="1028"/>
      <c r="PI185" s="1028"/>
      <c r="PJ185" s="1028"/>
      <c r="PK185" s="1028"/>
      <c r="PL185" s="1028"/>
      <c r="PM185" s="1028"/>
      <c r="PN185" s="1028"/>
      <c r="PO185" s="1028"/>
      <c r="PP185" s="1028"/>
      <c r="PQ185" s="1028"/>
      <c r="PR185" s="1028"/>
      <c r="PS185" s="1028"/>
      <c r="PT185" s="1028"/>
      <c r="PU185" s="1028"/>
      <c r="PV185" s="1028"/>
      <c r="PW185" s="1028"/>
      <c r="PX185" s="1028"/>
      <c r="PY185" s="1028"/>
      <c r="PZ185" s="1028"/>
      <c r="QA185" s="1028"/>
      <c r="QB185" s="1028"/>
      <c r="QC185" s="1028"/>
      <c r="QD185" s="1028"/>
      <c r="QE185" s="1028"/>
      <c r="QF185" s="1028"/>
      <c r="QG185" s="1028"/>
      <c r="QH185" s="1028"/>
      <c r="QI185" s="1028"/>
      <c r="QJ185" s="1028"/>
      <c r="QK185" s="1028"/>
      <c r="QL185" s="1028"/>
      <c r="QM185" s="1028"/>
      <c r="QN185" s="1028"/>
      <c r="QO185" s="1028"/>
      <c r="QP185" s="1028"/>
      <c r="QQ185" s="1028"/>
      <c r="QR185" s="1028"/>
      <c r="QS185" s="1028"/>
      <c r="QT185" s="1028"/>
      <c r="QU185" s="1028"/>
      <c r="QV185" s="1028"/>
      <c r="QW185" s="1028"/>
      <c r="QX185" s="1028"/>
      <c r="QY185" s="1028"/>
      <c r="QZ185" s="1028"/>
      <c r="RA185" s="1028"/>
      <c r="RB185" s="1028"/>
      <c r="RC185" s="1028"/>
      <c r="RD185" s="1028"/>
      <c r="RE185" s="1028"/>
      <c r="RF185" s="1028"/>
      <c r="RG185" s="1028"/>
      <c r="RH185" s="1028"/>
      <c r="RI185" s="1028"/>
      <c r="RJ185" s="1028"/>
      <c r="RK185" s="1028"/>
      <c r="RL185" s="1028"/>
      <c r="RM185" s="1028"/>
      <c r="RN185" s="1028"/>
      <c r="RO185" s="1028"/>
      <c r="RP185" s="1028"/>
      <c r="RQ185" s="1028"/>
      <c r="RR185" s="1028"/>
      <c r="RS185" s="1028"/>
      <c r="RT185" s="1028"/>
      <c r="RU185" s="1028"/>
      <c r="RV185" s="1028"/>
      <c r="RW185" s="1028"/>
      <c r="RX185" s="1028"/>
      <c r="RY185" s="1028"/>
      <c r="RZ185" s="1028"/>
      <c r="SA185" s="1028"/>
      <c r="SB185" s="1028"/>
      <c r="SC185" s="1028"/>
      <c r="SD185" s="1028"/>
      <c r="SE185" s="1028"/>
      <c r="SF185" s="1028"/>
      <c r="SG185" s="1028"/>
      <c r="SH185" s="1028"/>
      <c r="SI185" s="1028"/>
      <c r="SJ185" s="1028"/>
      <c r="SK185" s="1028"/>
      <c r="SL185" s="1028"/>
      <c r="SM185" s="1028"/>
      <c r="SN185" s="1028"/>
      <c r="SO185" s="1028"/>
      <c r="SP185" s="1028"/>
      <c r="SQ185" s="1028"/>
      <c r="SR185" s="1028"/>
      <c r="SS185" s="1028"/>
      <c r="ST185" s="1028"/>
      <c r="SU185" s="1028"/>
      <c r="SV185" s="1028"/>
      <c r="SW185" s="1028"/>
      <c r="SX185" s="1028"/>
      <c r="SY185" s="1028"/>
      <c r="SZ185" s="1028"/>
      <c r="TA185" s="1028"/>
      <c r="TB185" s="1028"/>
      <c r="TC185" s="1028"/>
      <c r="TD185" s="1028"/>
      <c r="TE185" s="1028"/>
      <c r="TF185" s="1028"/>
      <c r="TG185" s="1028"/>
      <c r="TH185" s="1028"/>
      <c r="TI185" s="1028"/>
      <c r="TJ185" s="1028"/>
      <c r="TK185" s="1028"/>
      <c r="TL185" s="1028"/>
      <c r="TM185" s="1028"/>
      <c r="TN185" s="1028"/>
      <c r="TO185" s="1028"/>
      <c r="TP185" s="1028"/>
      <c r="TQ185" s="1028"/>
      <c r="TR185" s="1028"/>
      <c r="TS185" s="1028"/>
      <c r="TT185" s="1028"/>
      <c r="TU185" s="1028"/>
      <c r="TV185" s="1028"/>
      <c r="TW185" s="1028"/>
      <c r="TX185" s="1028"/>
      <c r="TY185" s="1028"/>
      <c r="TZ185" s="1028"/>
      <c r="UA185" s="1028"/>
      <c r="UB185" s="1028"/>
      <c r="UC185" s="1028"/>
      <c r="UD185" s="1028"/>
      <c r="UE185" s="1028"/>
      <c r="UF185" s="1028"/>
      <c r="UG185" s="1028"/>
      <c r="UH185" s="1028"/>
      <c r="UI185" s="1028"/>
      <c r="UJ185" s="1028"/>
      <c r="UK185" s="1028"/>
      <c r="UL185" s="1028"/>
      <c r="UM185" s="1028"/>
      <c r="UN185" s="1028"/>
      <c r="UO185" s="1028"/>
      <c r="UP185" s="1028"/>
      <c r="UQ185" s="1028"/>
      <c r="UR185" s="1028"/>
      <c r="US185" s="1028"/>
      <c r="UT185" s="1028"/>
      <c r="UU185" s="1028"/>
      <c r="UV185" s="1028"/>
      <c r="UW185" s="1028"/>
      <c r="UX185" s="1028"/>
      <c r="UY185" s="1028"/>
      <c r="UZ185" s="1028"/>
      <c r="VA185" s="1028"/>
      <c r="VB185" s="1028"/>
      <c r="VC185" s="1028"/>
      <c r="VD185" s="1028"/>
      <c r="VE185" s="1028"/>
      <c r="VF185" s="1028"/>
      <c r="VG185" s="1028"/>
      <c r="VH185" s="1028"/>
      <c r="VI185" s="1028"/>
      <c r="VJ185" s="1028"/>
      <c r="VK185" s="1028"/>
      <c r="VL185" s="1028"/>
      <c r="VM185" s="1028"/>
      <c r="VN185" s="1028"/>
      <c r="VO185" s="1028"/>
      <c r="VP185" s="1028"/>
      <c r="VQ185" s="1028"/>
      <c r="VR185" s="1028"/>
      <c r="VS185" s="1028"/>
      <c r="VT185" s="1028"/>
      <c r="VU185" s="1028"/>
      <c r="VV185" s="1028"/>
      <c r="VW185" s="1028"/>
      <c r="VX185" s="1028"/>
      <c r="VY185" s="1028"/>
      <c r="VZ185" s="1028"/>
      <c r="WA185" s="1028"/>
      <c r="WB185" s="1028"/>
      <c r="WC185" s="1028"/>
      <c r="WD185" s="1028"/>
      <c r="WE185" s="1028"/>
      <c r="WF185" s="1028"/>
      <c r="WG185" s="1028"/>
      <c r="WH185" s="1028"/>
      <c r="WI185" s="1028"/>
      <c r="WJ185" s="1028"/>
      <c r="WK185" s="1028"/>
      <c r="WL185" s="1028"/>
      <c r="WM185" s="1028"/>
      <c r="WN185" s="1028"/>
      <c r="WO185" s="1028"/>
      <c r="WP185" s="1028"/>
      <c r="WQ185" s="1028"/>
      <c r="WR185" s="1028"/>
      <c r="WS185" s="1028"/>
      <c r="WT185" s="1028"/>
      <c r="WU185" s="1028"/>
      <c r="WV185" s="1028"/>
      <c r="WW185" s="1028"/>
      <c r="WX185" s="1028"/>
      <c r="WY185" s="1028"/>
      <c r="WZ185" s="1028"/>
      <c r="XA185" s="1028"/>
      <c r="XB185" s="1028"/>
      <c r="XC185" s="1028"/>
      <c r="XD185" s="1028"/>
      <c r="XE185" s="1028"/>
      <c r="XF185" s="1028"/>
      <c r="XG185" s="1028"/>
      <c r="XH185" s="1028"/>
      <c r="XI185" s="1028"/>
      <c r="XJ185" s="1028"/>
      <c r="XK185" s="1028"/>
      <c r="XL185" s="1028"/>
      <c r="XM185" s="1028"/>
      <c r="XN185" s="1028"/>
      <c r="XO185" s="1028"/>
      <c r="XP185" s="1028"/>
      <c r="XQ185" s="1028"/>
      <c r="XR185" s="1028"/>
      <c r="XS185" s="1028"/>
      <c r="XT185" s="1028"/>
      <c r="XU185" s="1028"/>
      <c r="XV185" s="1028"/>
      <c r="XW185" s="1028"/>
      <c r="XX185" s="1028"/>
      <c r="XY185" s="1028"/>
      <c r="XZ185" s="1028"/>
      <c r="YA185" s="1028"/>
      <c r="YB185" s="1028"/>
      <c r="YC185" s="1028"/>
      <c r="YD185" s="1028"/>
      <c r="YE185" s="1028"/>
      <c r="YF185" s="1028"/>
      <c r="YG185" s="1028"/>
      <c r="YH185" s="1028"/>
      <c r="YI185" s="1028"/>
      <c r="YJ185" s="1028"/>
      <c r="YK185" s="1028"/>
      <c r="YL185" s="1028"/>
      <c r="YM185" s="1028"/>
      <c r="YN185" s="1028"/>
      <c r="YO185" s="1028"/>
      <c r="YP185" s="1028"/>
      <c r="YQ185" s="1028"/>
      <c r="YR185" s="1028"/>
      <c r="YS185" s="1028"/>
      <c r="YT185" s="1028"/>
      <c r="YU185" s="1028"/>
      <c r="YV185" s="1028"/>
      <c r="YW185" s="1028"/>
      <c r="YX185" s="1028"/>
      <c r="YY185" s="1028"/>
      <c r="YZ185" s="1028"/>
      <c r="ZA185" s="1028"/>
      <c r="ZB185" s="1028"/>
      <c r="ZC185" s="1028"/>
      <c r="ZD185" s="1028"/>
      <c r="ZE185" s="1028"/>
      <c r="ZF185" s="1028"/>
      <c r="ZG185" s="1028"/>
      <c r="ZH185" s="1028"/>
      <c r="ZI185" s="1028"/>
      <c r="ZJ185" s="1028"/>
      <c r="ZK185" s="1028"/>
      <c r="ZL185" s="1028"/>
      <c r="ZM185" s="1028"/>
      <c r="ZN185" s="1028"/>
      <c r="ZO185" s="1028"/>
      <c r="ZP185" s="1028"/>
      <c r="ZQ185" s="1028"/>
      <c r="ZR185" s="1028"/>
      <c r="ZS185" s="1028"/>
      <c r="ZT185" s="1028"/>
      <c r="ZU185" s="1028"/>
      <c r="ZV185" s="1028"/>
      <c r="ZW185" s="1028"/>
      <c r="ZX185" s="1028"/>
      <c r="ZY185" s="1028"/>
      <c r="ZZ185" s="1028"/>
      <c r="AAA185" s="1028"/>
      <c r="AAB185" s="1028"/>
      <c r="AAC185" s="1028"/>
      <c r="AAD185" s="1028"/>
      <c r="AAE185" s="1028"/>
      <c r="AAF185" s="1028"/>
      <c r="AAG185" s="1028"/>
      <c r="AAH185" s="1028"/>
      <c r="AAI185" s="1028"/>
      <c r="AAJ185" s="1028"/>
      <c r="AAK185" s="1028"/>
      <c r="AAL185" s="1028"/>
      <c r="AAM185" s="1028"/>
      <c r="AAN185" s="1028"/>
      <c r="AAO185" s="1028"/>
      <c r="AAP185" s="1028"/>
      <c r="AAQ185" s="1028"/>
      <c r="AAR185" s="1028"/>
      <c r="AAS185" s="1028"/>
      <c r="AAT185" s="1028"/>
      <c r="AAU185" s="1028"/>
      <c r="AAV185" s="1028"/>
      <c r="AAW185" s="1028"/>
      <c r="AAX185" s="1028"/>
      <c r="AAY185" s="1028"/>
      <c r="AAZ185" s="1028"/>
      <c r="ABA185" s="1028"/>
      <c r="ABB185" s="1028"/>
      <c r="ABC185" s="1028"/>
      <c r="ABD185" s="1028"/>
      <c r="ABE185" s="1028"/>
      <c r="ABF185" s="1028"/>
      <c r="ABG185" s="1028"/>
      <c r="ABH185" s="1028"/>
      <c r="ABI185" s="1028"/>
      <c r="ABJ185" s="1028"/>
      <c r="ABK185" s="1028"/>
      <c r="ABL185" s="1028"/>
      <c r="ABM185" s="1028"/>
      <c r="ABN185" s="1028"/>
      <c r="ABO185" s="1028"/>
      <c r="ABP185" s="1028"/>
      <c r="ABQ185" s="1028"/>
      <c r="ABR185" s="1028"/>
      <c r="ABS185" s="1028"/>
      <c r="ABT185" s="1028"/>
      <c r="ABU185" s="1028"/>
      <c r="ABV185" s="1028"/>
      <c r="ABW185" s="1028"/>
      <c r="ABX185" s="1028"/>
      <c r="ABY185" s="1028"/>
      <c r="ABZ185" s="1028"/>
      <c r="ACA185" s="1028"/>
      <c r="ACB185" s="1028"/>
      <c r="ACC185" s="1028"/>
      <c r="ACD185" s="1028"/>
      <c r="ACE185" s="1028"/>
      <c r="ACF185" s="1028"/>
      <c r="ACG185" s="1028"/>
      <c r="ACH185" s="1028"/>
      <c r="ACI185" s="1028"/>
      <c r="ACJ185" s="1028"/>
      <c r="ACK185" s="1028"/>
      <c r="ACL185" s="1028"/>
      <c r="ACM185" s="1028"/>
      <c r="ACN185" s="1028"/>
      <c r="ACO185" s="1028"/>
      <c r="ACP185" s="1028"/>
      <c r="ACQ185" s="1028"/>
      <c r="ACR185" s="1028"/>
      <c r="ACS185" s="1028"/>
      <c r="ACT185" s="1028"/>
      <c r="ACU185" s="1028"/>
      <c r="ACV185" s="1028"/>
      <c r="ACW185" s="1028"/>
      <c r="ACX185" s="1028"/>
      <c r="ACY185" s="1028"/>
      <c r="ACZ185" s="1028"/>
      <c r="ADA185" s="1028"/>
      <c r="ADB185" s="1028"/>
      <c r="ADC185" s="1028"/>
      <c r="ADD185" s="1028"/>
      <c r="ADE185" s="1028"/>
      <c r="ADF185" s="1028"/>
      <c r="ADG185" s="1028"/>
      <c r="ADH185" s="1028"/>
      <c r="ADI185" s="1028"/>
      <c r="ADJ185" s="1028"/>
      <c r="ADK185" s="1028"/>
      <c r="ADL185" s="1028"/>
      <c r="ADM185" s="1028"/>
      <c r="ADN185" s="1028"/>
      <c r="ADO185" s="1028"/>
      <c r="ADP185" s="1028"/>
      <c r="ADQ185" s="1028"/>
      <c r="ADR185" s="1028"/>
      <c r="ADS185" s="1028"/>
      <c r="ADT185" s="1028"/>
      <c r="ADU185" s="1028"/>
      <c r="ADV185" s="1028"/>
      <c r="ADW185" s="1028"/>
      <c r="ADX185" s="1028"/>
      <c r="ADY185" s="1028"/>
      <c r="ADZ185" s="1028"/>
      <c r="AEA185" s="1028"/>
      <c r="AEB185" s="1028"/>
      <c r="AEC185" s="1028"/>
      <c r="AED185" s="1028"/>
      <c r="AEE185" s="1028"/>
      <c r="AEF185" s="1028"/>
      <c r="AEG185" s="1028"/>
      <c r="AEH185" s="1028"/>
      <c r="AEI185" s="1028"/>
      <c r="AEJ185" s="1028"/>
      <c r="AEK185" s="1028"/>
      <c r="AEL185" s="1028"/>
      <c r="AEM185" s="1028"/>
      <c r="AEN185" s="1028"/>
      <c r="AEO185" s="1028"/>
      <c r="AEP185" s="1028"/>
      <c r="AEQ185" s="1028"/>
      <c r="AER185" s="1028"/>
      <c r="AES185" s="1028"/>
      <c r="AET185" s="1028"/>
      <c r="AEU185" s="1028"/>
      <c r="AEV185" s="1028"/>
      <c r="AEW185" s="1028"/>
      <c r="AEX185" s="1028"/>
      <c r="AEY185" s="1028"/>
      <c r="AEZ185" s="1028"/>
      <c r="AFA185" s="1028"/>
      <c r="AFB185" s="1028"/>
      <c r="AFC185" s="1028"/>
      <c r="AFD185" s="1028"/>
      <c r="AFE185" s="1028"/>
      <c r="AFF185" s="1028"/>
      <c r="AFG185" s="1028"/>
      <c r="AFH185" s="1028"/>
      <c r="AFI185" s="1028"/>
      <c r="AFJ185" s="1028"/>
      <c r="AFK185" s="1028"/>
      <c r="AFL185" s="1028"/>
      <c r="AFM185" s="1028"/>
      <c r="AFN185" s="1028"/>
      <c r="AFO185" s="1028"/>
      <c r="AFP185" s="1028"/>
      <c r="AFQ185" s="1028"/>
      <c r="AFR185" s="1028"/>
      <c r="AFS185" s="1028"/>
      <c r="AFT185" s="1028"/>
      <c r="AFU185" s="1028"/>
      <c r="AFV185" s="1028"/>
      <c r="AFW185" s="1028"/>
      <c r="AFX185" s="1028"/>
      <c r="AFY185" s="1028"/>
      <c r="AFZ185" s="1028"/>
      <c r="AGA185" s="1028"/>
      <c r="AGB185" s="1028"/>
      <c r="AGC185" s="1028"/>
      <c r="AGD185" s="1028"/>
      <c r="AGE185" s="1028"/>
      <c r="AGF185" s="1028"/>
      <c r="AGG185" s="1028"/>
      <c r="AGH185" s="1028"/>
      <c r="AGI185" s="1028"/>
      <c r="AGJ185" s="1028"/>
      <c r="AGK185" s="1028"/>
      <c r="AGL185" s="1028"/>
      <c r="AGM185" s="1028"/>
      <c r="AGN185" s="1028"/>
      <c r="AGO185" s="1028"/>
      <c r="AGP185" s="1028"/>
      <c r="AGQ185" s="1028"/>
      <c r="AGR185" s="1028"/>
      <c r="AGS185" s="1028"/>
      <c r="AGT185" s="1028"/>
      <c r="AGU185" s="1028"/>
      <c r="AGV185" s="1028"/>
      <c r="AGW185" s="1028"/>
      <c r="AGX185" s="1028"/>
      <c r="AGY185" s="1028"/>
      <c r="AGZ185" s="1028"/>
      <c r="AHA185" s="1028"/>
      <c r="AHB185" s="1028"/>
      <c r="AHC185" s="1028"/>
      <c r="AHD185" s="1028"/>
      <c r="AHE185" s="1028"/>
      <c r="AHF185" s="1028"/>
      <c r="AHG185" s="1028"/>
      <c r="AHH185" s="1028"/>
      <c r="AHI185" s="1028"/>
      <c r="AHJ185" s="1028"/>
      <c r="AHK185" s="1028"/>
      <c r="AHL185" s="1028"/>
      <c r="AHM185" s="1028"/>
      <c r="AHN185" s="1028"/>
      <c r="AHO185" s="1028"/>
      <c r="AHP185" s="1028"/>
      <c r="AHQ185" s="1028"/>
      <c r="AHR185" s="1028"/>
      <c r="AHS185" s="1028"/>
      <c r="AHT185" s="1028"/>
      <c r="AHU185" s="1028"/>
      <c r="AHV185" s="1028"/>
      <c r="AHW185" s="1028"/>
      <c r="AHX185" s="1028"/>
      <c r="AHY185" s="1028"/>
      <c r="AHZ185" s="1028"/>
      <c r="AIA185" s="1028"/>
      <c r="AIB185" s="1028"/>
      <c r="AIC185" s="1028"/>
      <c r="AID185" s="1028"/>
      <c r="AIE185" s="1028"/>
      <c r="AIF185" s="1028"/>
      <c r="AIG185" s="1028"/>
      <c r="AIH185" s="1028"/>
      <c r="AII185" s="1028"/>
      <c r="AIJ185" s="1028"/>
      <c r="AIK185" s="1028"/>
      <c r="AIL185" s="1028"/>
      <c r="AIM185" s="1028"/>
      <c r="AIN185" s="1028"/>
      <c r="AIO185" s="1028"/>
      <c r="AIP185" s="1028"/>
      <c r="AIQ185" s="1028"/>
      <c r="AIR185" s="1028"/>
      <c r="AIS185" s="1028"/>
      <c r="AIT185" s="1028"/>
      <c r="AIU185" s="1028"/>
      <c r="AIV185" s="1028"/>
      <c r="AIW185" s="1028"/>
      <c r="AIX185" s="1028"/>
      <c r="AIY185" s="1028"/>
      <c r="AIZ185" s="1028"/>
      <c r="AJA185" s="1028"/>
      <c r="AJB185" s="1028"/>
      <c r="AJC185" s="1028"/>
      <c r="AJD185" s="1028"/>
      <c r="AJE185" s="1028"/>
      <c r="AJF185" s="1028"/>
      <c r="AJG185" s="1028"/>
      <c r="AJH185" s="1028"/>
      <c r="AJI185" s="1028"/>
      <c r="AJJ185" s="1028"/>
      <c r="AJK185" s="1028"/>
      <c r="AJL185" s="1028"/>
      <c r="AJM185" s="1028"/>
      <c r="AJN185" s="1028"/>
      <c r="AJO185" s="1028"/>
      <c r="AJP185" s="1028"/>
      <c r="AJQ185" s="1028"/>
      <c r="AJR185" s="1028"/>
      <c r="AJS185" s="1028"/>
      <c r="AJT185" s="1028"/>
      <c r="AJU185" s="1028"/>
      <c r="AJV185" s="1028"/>
      <c r="AJW185" s="1028"/>
      <c r="AJX185" s="1028"/>
      <c r="AJY185" s="1028"/>
      <c r="AJZ185" s="1028"/>
      <c r="AKA185" s="1028"/>
      <c r="AKB185" s="1028"/>
      <c r="AKC185" s="1028"/>
      <c r="AKD185" s="1028"/>
      <c r="AKE185" s="1028"/>
      <c r="AKF185" s="1028"/>
      <c r="AKG185" s="1028"/>
      <c r="AKH185" s="1028"/>
      <c r="AKI185" s="1028"/>
      <c r="AKJ185" s="1028"/>
      <c r="AKK185" s="1028"/>
      <c r="AKL185" s="1028"/>
      <c r="AKM185" s="1028"/>
      <c r="AKN185" s="1028"/>
      <c r="AKO185" s="1028"/>
      <c r="AKP185" s="1028"/>
      <c r="AKQ185" s="1028"/>
      <c r="AKR185" s="1028"/>
      <c r="AKS185" s="1028"/>
      <c r="AKT185" s="1028"/>
      <c r="AKU185" s="1028"/>
      <c r="AKV185" s="1028"/>
      <c r="AKW185" s="1028"/>
      <c r="AKX185" s="1028"/>
      <c r="AKY185" s="1028"/>
      <c r="AKZ185" s="1028"/>
      <c r="ALA185" s="1028"/>
      <c r="ALB185" s="1028"/>
      <c r="ALC185" s="1028"/>
      <c r="ALD185" s="1028"/>
      <c r="ALE185" s="1028"/>
      <c r="ALF185" s="1028"/>
      <c r="ALG185" s="1028"/>
      <c r="ALH185" s="1028"/>
      <c r="ALI185" s="1028"/>
      <c r="ALJ185" s="1028"/>
      <c r="ALK185" s="1028"/>
      <c r="ALL185" s="1028"/>
      <c r="ALM185" s="1028"/>
      <c r="ALN185" s="1028"/>
      <c r="ALO185" s="1028"/>
      <c r="ALP185" s="1028"/>
      <c r="ALQ185" s="1028"/>
      <c r="ALR185" s="1028"/>
      <c r="ALS185" s="1028"/>
      <c r="ALT185" s="1028"/>
      <c r="ALU185" s="1028"/>
      <c r="ALV185" s="1028"/>
      <c r="ALW185" s="1028"/>
      <c r="ALX185" s="1028"/>
      <c r="ALY185" s="1028"/>
      <c r="ALZ185" s="1028"/>
      <c r="AMA185" s="1028"/>
      <c r="AMB185" s="1028"/>
      <c r="AMC185" s="1028"/>
      <c r="AMD185" s="1028"/>
      <c r="AME185" s="1028"/>
      <c r="AMF185" s="1028"/>
      <c r="AMG185" s="1028"/>
      <c r="AMH185" s="1028"/>
      <c r="AMI185" s="1028"/>
      <c r="AMJ185" s="1028"/>
      <c r="AMK185" s="1028"/>
      <c r="AML185" s="1028"/>
      <c r="AMM185" s="1028"/>
      <c r="AMN185" s="1028"/>
      <c r="AMO185" s="1028"/>
      <c r="AMP185" s="1028"/>
      <c r="AMQ185" s="1028"/>
      <c r="AMR185" s="1028"/>
      <c r="AMS185" s="1028"/>
      <c r="AMT185" s="1028"/>
      <c r="AMU185" s="1028"/>
      <c r="AMV185" s="1028"/>
      <c r="AMW185" s="1028"/>
      <c r="AMX185" s="1028"/>
      <c r="AMY185" s="1028"/>
      <c r="AMZ185" s="1028"/>
      <c r="ANA185" s="1028"/>
      <c r="ANB185" s="1028"/>
      <c r="ANC185" s="1028"/>
      <c r="AND185" s="1028"/>
      <c r="ANE185" s="1028"/>
      <c r="ANF185" s="1028"/>
      <c r="ANG185" s="1028"/>
      <c r="ANH185" s="1028"/>
      <c r="ANI185" s="1028"/>
      <c r="ANJ185" s="1028"/>
      <c r="ANK185" s="1028"/>
      <c r="ANL185" s="1028"/>
      <c r="ANM185" s="1028"/>
      <c r="ANN185" s="1028"/>
      <c r="ANO185" s="1028"/>
      <c r="ANP185" s="1028"/>
      <c r="ANQ185" s="1028"/>
      <c r="ANR185" s="1028"/>
      <c r="ANS185" s="1028"/>
      <c r="ANT185" s="1028"/>
      <c r="ANU185" s="1028"/>
      <c r="ANV185" s="1028"/>
      <c r="ANW185" s="1028"/>
      <c r="ANX185" s="1028"/>
      <c r="ANY185" s="1028"/>
      <c r="ANZ185" s="1028"/>
      <c r="AOA185" s="1028"/>
      <c r="AOB185" s="1028"/>
      <c r="AOC185" s="1028"/>
      <c r="AOD185" s="1028"/>
      <c r="AOE185" s="1028"/>
      <c r="AOF185" s="1028"/>
      <c r="AOG185" s="1028"/>
      <c r="AOH185" s="1028"/>
      <c r="AOI185" s="1028"/>
      <c r="AOJ185" s="1028"/>
      <c r="AOK185" s="1028"/>
      <c r="AOL185" s="1028"/>
      <c r="AOM185" s="1028"/>
      <c r="AON185" s="1028"/>
      <c r="AOO185" s="1028"/>
      <c r="AOP185" s="1028"/>
      <c r="AOQ185" s="1028"/>
      <c r="AOR185" s="1028"/>
      <c r="AOS185" s="1028"/>
      <c r="AOT185" s="1028"/>
      <c r="AOU185" s="1028"/>
      <c r="AOV185" s="1028"/>
      <c r="AOW185" s="1028"/>
      <c r="AOX185" s="1028"/>
      <c r="AOY185" s="1028"/>
      <c r="AOZ185" s="1028"/>
      <c r="APA185" s="1028"/>
      <c r="APB185" s="1028"/>
      <c r="APC185" s="1028"/>
      <c r="APD185" s="1028"/>
      <c r="APE185" s="1028"/>
      <c r="APF185" s="1028"/>
      <c r="APG185" s="1028"/>
      <c r="APH185" s="1028"/>
      <c r="API185" s="1028"/>
      <c r="APJ185" s="1028"/>
      <c r="APK185" s="1028"/>
      <c r="APL185" s="1028"/>
      <c r="APM185" s="1028"/>
      <c r="APN185" s="1028"/>
      <c r="APO185" s="1028"/>
      <c r="APP185" s="1028"/>
      <c r="APQ185" s="1028"/>
      <c r="APR185" s="1028"/>
      <c r="APS185" s="1028"/>
      <c r="APT185" s="1028"/>
      <c r="APU185" s="1028"/>
      <c r="APV185" s="1028"/>
      <c r="APW185" s="1028"/>
      <c r="APX185" s="1028"/>
      <c r="APY185" s="1028"/>
      <c r="APZ185" s="1028"/>
      <c r="AQA185" s="1028"/>
      <c r="AQB185" s="1028"/>
      <c r="AQC185" s="1028"/>
      <c r="AQD185" s="1028"/>
      <c r="AQE185" s="1028"/>
      <c r="AQF185" s="1028"/>
      <c r="AQG185" s="1028"/>
      <c r="AQH185" s="1028"/>
      <c r="AQI185" s="1028"/>
      <c r="AQJ185" s="1028"/>
      <c r="AQK185" s="1028"/>
      <c r="AQL185" s="1028"/>
      <c r="AQM185" s="1028"/>
      <c r="AQN185" s="1028"/>
      <c r="AQO185" s="1028"/>
      <c r="AQP185" s="1028"/>
      <c r="AQQ185" s="1028"/>
      <c r="AQR185" s="1028"/>
      <c r="AQS185" s="1028"/>
      <c r="AQT185" s="1028"/>
      <c r="AQU185" s="1028"/>
      <c r="AQV185" s="1028"/>
      <c r="AQW185" s="1028"/>
      <c r="AQX185" s="1028"/>
      <c r="AQY185" s="1028"/>
      <c r="AQZ185" s="1028"/>
      <c r="ARA185" s="1028"/>
      <c r="ARB185" s="1028"/>
      <c r="ARC185" s="1028"/>
      <c r="ARD185" s="1028"/>
      <c r="ARE185" s="1028"/>
      <c r="ARF185" s="1028"/>
      <c r="ARG185" s="1028"/>
      <c r="ARH185" s="1028"/>
      <c r="ARI185" s="1028"/>
      <c r="ARJ185" s="1028"/>
      <c r="ARK185" s="1028"/>
      <c r="ARL185" s="1028"/>
      <c r="ARM185" s="1028"/>
      <c r="ARN185" s="1028"/>
      <c r="ARO185" s="1028"/>
      <c r="ARP185" s="1028"/>
      <c r="ARQ185" s="1028"/>
      <c r="ARR185" s="1028"/>
      <c r="ARS185" s="1028"/>
      <c r="ART185" s="1028"/>
      <c r="ARU185" s="1028"/>
      <c r="ARV185" s="1028"/>
      <c r="ARW185" s="1028"/>
      <c r="ARX185" s="1028"/>
      <c r="ARY185" s="1028"/>
      <c r="ARZ185" s="1028"/>
      <c r="ASA185" s="1028"/>
      <c r="ASB185" s="1028"/>
      <c r="ASC185" s="1028"/>
      <c r="ASD185" s="1028"/>
      <c r="ASE185" s="1028"/>
      <c r="ASF185" s="1028"/>
      <c r="ASG185" s="1028"/>
      <c r="ASH185" s="1028"/>
      <c r="ASI185" s="1028"/>
      <c r="ASJ185" s="1028"/>
      <c r="ASK185" s="1028"/>
      <c r="ASL185" s="1028"/>
      <c r="ASM185" s="1028"/>
      <c r="ASN185" s="1028"/>
      <c r="ASO185" s="1028"/>
      <c r="ASP185" s="1028"/>
      <c r="ASQ185" s="1028"/>
      <c r="ASR185" s="1028"/>
      <c r="ASS185" s="1028"/>
      <c r="AST185" s="1028"/>
      <c r="ASU185" s="1028"/>
      <c r="ASV185" s="1028"/>
      <c r="ASW185" s="1028"/>
      <c r="ASX185" s="1028"/>
      <c r="ASY185" s="1028"/>
      <c r="ASZ185" s="1028"/>
      <c r="ATA185" s="1028"/>
      <c r="ATB185" s="1028"/>
      <c r="ATC185" s="1028"/>
      <c r="ATD185" s="1028"/>
      <c r="ATE185" s="1028"/>
      <c r="ATF185" s="1028"/>
      <c r="ATG185" s="1028"/>
      <c r="ATH185" s="1028"/>
      <c r="ATI185" s="1028"/>
      <c r="ATJ185" s="1028"/>
      <c r="ATK185" s="1028"/>
      <c r="ATL185" s="1028"/>
      <c r="ATM185" s="1028"/>
      <c r="ATN185" s="1028"/>
      <c r="ATO185" s="1028"/>
      <c r="ATP185" s="1028"/>
      <c r="ATQ185" s="1028"/>
      <c r="ATR185" s="1028"/>
      <c r="ATS185" s="1028"/>
      <c r="ATT185" s="1028"/>
      <c r="ATU185" s="1028"/>
      <c r="ATV185" s="1028"/>
      <c r="ATW185" s="1028"/>
      <c r="ATX185" s="1028"/>
      <c r="ATY185" s="1028"/>
      <c r="ATZ185" s="1028"/>
      <c r="AUA185" s="1028"/>
      <c r="AUB185" s="1028"/>
      <c r="AUC185" s="1028"/>
      <c r="AUD185" s="1028"/>
      <c r="AUE185" s="1028"/>
      <c r="AUF185" s="1028"/>
      <c r="AUG185" s="1028"/>
      <c r="AUH185" s="1028"/>
      <c r="AUI185" s="1028"/>
      <c r="AUJ185" s="1028"/>
      <c r="AUK185" s="1028"/>
      <c r="AUL185" s="1028"/>
      <c r="AUM185" s="1028"/>
      <c r="AUN185" s="1028"/>
      <c r="AUO185" s="1028"/>
      <c r="AUP185" s="1028"/>
      <c r="AUQ185" s="1028"/>
      <c r="AUR185" s="1028"/>
      <c r="AUS185" s="1028"/>
      <c r="AUT185" s="1028"/>
      <c r="AUU185" s="1028"/>
      <c r="AUV185" s="1028"/>
      <c r="AUW185" s="1028"/>
      <c r="AUX185" s="1028"/>
      <c r="AUY185" s="1028"/>
      <c r="AUZ185" s="1028"/>
      <c r="AVA185" s="1028"/>
      <c r="AVB185" s="1028"/>
      <c r="AVC185" s="1028"/>
      <c r="AVD185" s="1028"/>
      <c r="AVE185" s="1028"/>
      <c r="AVF185" s="1028"/>
      <c r="AVG185" s="1028"/>
      <c r="AVH185" s="1028"/>
      <c r="AVI185" s="1028"/>
      <c r="AVJ185" s="1028"/>
      <c r="AVK185" s="1028"/>
      <c r="AVL185" s="1028"/>
      <c r="AVM185" s="1028"/>
      <c r="AVN185" s="1028"/>
      <c r="AVO185" s="1028"/>
      <c r="AVP185" s="1028"/>
      <c r="AVQ185" s="1028"/>
      <c r="AVR185" s="1028"/>
      <c r="AVS185" s="1028"/>
      <c r="AVT185" s="1028"/>
      <c r="AVU185" s="1028"/>
      <c r="AVV185" s="1028"/>
      <c r="AVW185" s="1028"/>
      <c r="AVX185" s="1028"/>
      <c r="AVY185" s="1028"/>
      <c r="AVZ185" s="1028"/>
      <c r="AWA185" s="1028"/>
      <c r="AWB185" s="1028"/>
      <c r="AWC185" s="1028"/>
      <c r="AWD185" s="1028"/>
      <c r="AWE185" s="1028"/>
      <c r="AWF185" s="1028"/>
      <c r="AWG185" s="1028"/>
      <c r="AWH185" s="1028"/>
      <c r="AWI185" s="1028"/>
      <c r="AWJ185" s="1028"/>
      <c r="AWK185" s="1028"/>
      <c r="AWL185" s="1028"/>
      <c r="AWM185" s="1028"/>
      <c r="AWN185" s="1028"/>
      <c r="AWO185" s="1028"/>
      <c r="AWP185" s="1028"/>
      <c r="AWQ185" s="1028"/>
      <c r="AWR185" s="1028"/>
      <c r="AWS185" s="1028"/>
      <c r="AWT185" s="1028"/>
      <c r="AWU185" s="1028"/>
      <c r="AWV185" s="1028"/>
      <c r="AWW185" s="1028"/>
      <c r="AWX185" s="1028"/>
      <c r="AWY185" s="1028"/>
      <c r="AWZ185" s="1028"/>
      <c r="AXA185" s="1028"/>
      <c r="AXB185" s="1028"/>
      <c r="AXC185" s="1028"/>
      <c r="AXD185" s="1028"/>
      <c r="AXE185" s="1028"/>
      <c r="AXF185" s="1028"/>
      <c r="AXG185" s="1028"/>
      <c r="AXH185" s="1028"/>
      <c r="AXI185" s="1028"/>
      <c r="AXJ185" s="1028"/>
      <c r="AXK185" s="1028"/>
      <c r="AXL185" s="1028"/>
      <c r="AXM185" s="1028"/>
      <c r="AXN185" s="1028"/>
      <c r="AXO185" s="1028"/>
      <c r="AXP185" s="1028"/>
      <c r="AXQ185" s="1028"/>
      <c r="AXR185" s="1028"/>
      <c r="AXS185" s="1028"/>
      <c r="AXT185" s="1028"/>
      <c r="AXU185" s="1028"/>
      <c r="AXV185" s="1028"/>
      <c r="AXW185" s="1028"/>
      <c r="AXX185" s="1028"/>
      <c r="AXY185" s="1028"/>
      <c r="AXZ185" s="1028"/>
      <c r="AYA185" s="1028"/>
      <c r="AYB185" s="1028"/>
      <c r="AYC185" s="1028"/>
      <c r="AYD185" s="1028"/>
      <c r="AYE185" s="1028"/>
      <c r="AYF185" s="1028"/>
      <c r="AYG185" s="1028"/>
      <c r="AYH185" s="1028"/>
      <c r="AYI185" s="1028"/>
      <c r="AYJ185" s="1028"/>
      <c r="AYK185" s="1028"/>
      <c r="AYL185" s="1028"/>
      <c r="AYM185" s="1028"/>
      <c r="AYN185" s="1028"/>
      <c r="AYO185" s="1028"/>
      <c r="AYP185" s="1028"/>
      <c r="AYQ185" s="1028"/>
      <c r="AYR185" s="1028"/>
      <c r="AYS185" s="1028"/>
      <c r="AYT185" s="1028"/>
      <c r="AYU185" s="1028"/>
      <c r="AYV185" s="1028"/>
      <c r="AYW185" s="1028"/>
      <c r="AYX185" s="1028"/>
      <c r="AYY185" s="1028"/>
      <c r="AYZ185" s="1028"/>
      <c r="AZA185" s="1028"/>
      <c r="AZB185" s="1028"/>
      <c r="AZC185" s="1028"/>
      <c r="AZD185" s="1028"/>
      <c r="AZE185" s="1028"/>
      <c r="AZF185" s="1028"/>
      <c r="AZG185" s="1028"/>
      <c r="AZH185" s="1028"/>
      <c r="AZI185" s="1028"/>
      <c r="AZJ185" s="1028"/>
      <c r="AZK185" s="1028"/>
      <c r="AZL185" s="1028"/>
      <c r="AZM185" s="1028"/>
      <c r="AZN185" s="1028"/>
      <c r="AZO185" s="1028"/>
      <c r="AZP185" s="1028"/>
      <c r="AZQ185" s="1028"/>
      <c r="AZR185" s="1028"/>
      <c r="AZS185" s="1028"/>
      <c r="AZT185" s="1028"/>
      <c r="AZU185" s="1028"/>
      <c r="AZV185" s="1028"/>
      <c r="AZW185" s="1028"/>
      <c r="AZX185" s="1028"/>
      <c r="AZY185" s="1028"/>
      <c r="AZZ185" s="1028"/>
      <c r="BAA185" s="1028"/>
      <c r="BAB185" s="1028"/>
      <c r="BAC185" s="1028"/>
      <c r="BAD185" s="1028"/>
      <c r="BAE185" s="1028"/>
      <c r="BAF185" s="1028"/>
      <c r="BAG185" s="1028"/>
      <c r="BAH185" s="1028"/>
      <c r="BAI185" s="1028"/>
      <c r="BAJ185" s="1028"/>
      <c r="BAK185" s="1028"/>
      <c r="BAL185" s="1028"/>
      <c r="BAM185" s="1028"/>
      <c r="BAN185" s="1028"/>
      <c r="BAO185" s="1028"/>
      <c r="BAP185" s="1028"/>
      <c r="BAQ185" s="1028"/>
      <c r="BAR185" s="1028"/>
      <c r="BAS185" s="1028"/>
      <c r="BAT185" s="1028"/>
      <c r="BAU185" s="1028"/>
      <c r="BAV185" s="1028"/>
      <c r="BAW185" s="1028"/>
      <c r="BAX185" s="1028"/>
      <c r="BAY185" s="1028"/>
      <c r="BAZ185" s="1028"/>
      <c r="BBA185" s="1028"/>
      <c r="BBB185" s="1028"/>
      <c r="BBC185" s="1028"/>
      <c r="BBD185" s="1028"/>
      <c r="BBE185" s="1028"/>
      <c r="BBF185" s="1028"/>
      <c r="BBG185" s="1028"/>
      <c r="BBH185" s="1028"/>
      <c r="BBI185" s="1028"/>
      <c r="BBJ185" s="1028"/>
      <c r="BBK185" s="1028"/>
      <c r="BBL185" s="1028"/>
      <c r="BBM185" s="1028"/>
      <c r="BBN185" s="1028"/>
      <c r="BBO185" s="1028"/>
      <c r="BBP185" s="1028"/>
      <c r="BBQ185" s="1028"/>
      <c r="BBR185" s="1028"/>
      <c r="BBS185" s="1028"/>
      <c r="BBT185" s="1028"/>
      <c r="BBU185" s="1028"/>
      <c r="BBV185" s="1028"/>
      <c r="BBW185" s="1028"/>
      <c r="BBX185" s="1028"/>
      <c r="BBY185" s="1028"/>
      <c r="BBZ185" s="1028"/>
      <c r="BCA185" s="1028"/>
      <c r="BCB185" s="1028"/>
      <c r="BCC185" s="1028"/>
      <c r="BCD185" s="1028"/>
      <c r="BCE185" s="1028"/>
      <c r="BCF185" s="1028"/>
      <c r="BCG185" s="1028"/>
      <c r="BCH185" s="1028"/>
      <c r="BCI185" s="1028"/>
      <c r="BCJ185" s="1028"/>
      <c r="BCK185" s="1028"/>
      <c r="BCL185" s="1028"/>
      <c r="BCM185" s="1028"/>
      <c r="BCN185" s="1028"/>
      <c r="BCO185" s="1028"/>
      <c r="BCP185" s="1028"/>
      <c r="BCQ185" s="1028"/>
      <c r="BCR185" s="1028"/>
      <c r="BCS185" s="1028"/>
      <c r="BCT185" s="1028"/>
      <c r="BCU185" s="1028"/>
      <c r="BCV185" s="1028"/>
      <c r="BCW185" s="1028"/>
      <c r="BCX185" s="1028"/>
      <c r="BCY185" s="1028"/>
      <c r="BCZ185" s="1028"/>
      <c r="BDA185" s="1028"/>
      <c r="BDB185" s="1028"/>
      <c r="BDC185" s="1028"/>
      <c r="BDD185" s="1028"/>
      <c r="BDE185" s="1028"/>
      <c r="BDF185" s="1028"/>
      <c r="BDG185" s="1028"/>
      <c r="BDH185" s="1028"/>
      <c r="BDI185" s="1028"/>
      <c r="BDJ185" s="1028"/>
      <c r="BDK185" s="1028"/>
      <c r="BDL185" s="1028"/>
      <c r="BDM185" s="1028"/>
      <c r="BDN185" s="1028"/>
      <c r="BDO185" s="1028"/>
      <c r="BDP185" s="1028"/>
      <c r="BDQ185" s="1028"/>
      <c r="BDR185" s="1028"/>
      <c r="BDS185" s="1028"/>
      <c r="BDT185" s="1028"/>
      <c r="BDU185" s="1028"/>
      <c r="BDV185" s="1028"/>
      <c r="BDW185" s="1028"/>
      <c r="BDX185" s="1028"/>
      <c r="BDY185" s="1028"/>
      <c r="BDZ185" s="1028"/>
      <c r="BEA185" s="1028"/>
      <c r="BEB185" s="1028"/>
      <c r="BEC185" s="1028"/>
      <c r="BED185" s="1028"/>
      <c r="BEE185" s="1028"/>
      <c r="BEF185" s="1028"/>
      <c r="BEG185" s="1028"/>
      <c r="BEH185" s="1028"/>
      <c r="BEI185" s="1028"/>
      <c r="BEJ185" s="1028"/>
      <c r="BEK185" s="1028"/>
      <c r="BEL185" s="1028"/>
      <c r="BEM185" s="1028"/>
      <c r="BEN185" s="1028"/>
      <c r="BEO185" s="1028"/>
      <c r="BEP185" s="1028"/>
      <c r="BEQ185" s="1028"/>
      <c r="BER185" s="1028"/>
      <c r="BES185" s="1028"/>
      <c r="BET185" s="1028"/>
      <c r="BEU185" s="1028"/>
      <c r="BEV185" s="1028"/>
      <c r="BEW185" s="1028"/>
      <c r="BEX185" s="1028"/>
      <c r="BEY185" s="1028"/>
      <c r="BEZ185" s="1028"/>
      <c r="BFA185" s="1028"/>
      <c r="BFB185" s="1028"/>
      <c r="BFC185" s="1028"/>
      <c r="BFD185" s="1028"/>
      <c r="BFE185" s="1028"/>
      <c r="BFF185" s="1028"/>
      <c r="BFG185" s="1028"/>
      <c r="BFH185" s="1028"/>
      <c r="BFI185" s="1028"/>
      <c r="BFJ185" s="1028"/>
      <c r="BFK185" s="1028"/>
      <c r="BFL185" s="1028"/>
      <c r="BFM185" s="1028"/>
      <c r="BFN185" s="1028"/>
      <c r="BFO185" s="1028"/>
      <c r="BFP185" s="1028"/>
      <c r="BFQ185" s="1028"/>
      <c r="BFR185" s="1028"/>
      <c r="BFS185" s="1028"/>
      <c r="BFT185" s="1028"/>
      <c r="BFU185" s="1028"/>
      <c r="BFV185" s="1028"/>
      <c r="BFW185" s="1028"/>
      <c r="BFX185" s="1028"/>
      <c r="BFY185" s="1028"/>
      <c r="BFZ185" s="1028"/>
      <c r="BGA185" s="1028"/>
      <c r="BGB185" s="1028"/>
      <c r="BGC185" s="1028"/>
      <c r="BGD185" s="1028"/>
      <c r="BGE185" s="1028"/>
      <c r="BGF185" s="1028"/>
      <c r="BGG185" s="1028"/>
      <c r="BGH185" s="1028"/>
      <c r="BGI185" s="1028"/>
      <c r="BGJ185" s="1028"/>
      <c r="BGK185" s="1028"/>
      <c r="BGL185" s="1028"/>
      <c r="BGM185" s="1028"/>
      <c r="BGN185" s="1028"/>
      <c r="BGO185" s="1028"/>
      <c r="BGP185" s="1028"/>
      <c r="BGQ185" s="1028"/>
      <c r="BGR185" s="1028"/>
      <c r="BGS185" s="1028"/>
      <c r="BGT185" s="1028"/>
      <c r="BGU185" s="1028"/>
      <c r="BGV185" s="1028"/>
      <c r="BGW185" s="1028"/>
      <c r="BGX185" s="1028"/>
      <c r="BGY185" s="1028"/>
      <c r="BGZ185" s="1028"/>
      <c r="BHA185" s="1028"/>
      <c r="BHB185" s="1028"/>
      <c r="BHC185" s="1028"/>
      <c r="BHD185" s="1028"/>
      <c r="BHE185" s="1028"/>
      <c r="BHF185" s="1028"/>
      <c r="BHG185" s="1028"/>
      <c r="BHH185" s="1028"/>
      <c r="BHI185" s="1028"/>
      <c r="BHJ185" s="1028"/>
      <c r="BHK185" s="1028"/>
      <c r="BHL185" s="1028"/>
      <c r="BHM185" s="1028"/>
      <c r="BHN185" s="1028"/>
      <c r="BHO185" s="1028"/>
      <c r="BHP185" s="1028"/>
      <c r="BHQ185" s="1028"/>
      <c r="BHR185" s="1028"/>
      <c r="BHS185" s="1028"/>
      <c r="BHT185" s="1028"/>
      <c r="BHU185" s="1028"/>
      <c r="BHV185" s="1028"/>
      <c r="BHW185" s="1028"/>
      <c r="BHX185" s="1028"/>
      <c r="BHY185" s="1028"/>
      <c r="BHZ185" s="1028"/>
      <c r="BIA185" s="1028"/>
      <c r="BIB185" s="1028"/>
      <c r="BIC185" s="1028"/>
      <c r="BID185" s="1028"/>
      <c r="BIE185" s="1028"/>
      <c r="BIF185" s="1028"/>
      <c r="BIG185" s="1028"/>
      <c r="BIH185" s="1028"/>
      <c r="BII185" s="1028"/>
      <c r="BIJ185" s="1028"/>
      <c r="BIK185" s="1028"/>
      <c r="BIL185" s="1028"/>
      <c r="BIM185" s="1028"/>
      <c r="BIN185" s="1028"/>
      <c r="BIO185" s="1028"/>
      <c r="BIP185" s="1028"/>
      <c r="BIQ185" s="1028"/>
      <c r="BIR185" s="1028"/>
      <c r="BIS185" s="1028"/>
      <c r="BIT185" s="1028"/>
      <c r="BIU185" s="1028"/>
      <c r="BIV185" s="1028"/>
      <c r="BIW185" s="1028"/>
      <c r="BIX185" s="1028"/>
      <c r="BIY185" s="1028"/>
      <c r="BIZ185" s="1028"/>
      <c r="BJA185" s="1028"/>
      <c r="BJB185" s="1028"/>
      <c r="BJC185" s="1028"/>
      <c r="BJD185" s="1028"/>
      <c r="BJE185" s="1028"/>
      <c r="BJF185" s="1028"/>
      <c r="BJG185" s="1028"/>
      <c r="BJH185" s="1028"/>
      <c r="BJI185" s="1028"/>
      <c r="BJJ185" s="1028"/>
      <c r="BJK185" s="1028"/>
      <c r="BJL185" s="1028"/>
      <c r="BJM185" s="1028"/>
      <c r="BJN185" s="1028"/>
      <c r="BJO185" s="1028"/>
      <c r="BJP185" s="1028"/>
      <c r="BJQ185" s="1028"/>
      <c r="BJR185" s="1028"/>
      <c r="BJS185" s="1028"/>
      <c r="BJT185" s="1028"/>
      <c r="BJU185" s="1028"/>
      <c r="BJV185" s="1028"/>
      <c r="BJW185" s="1028"/>
      <c r="BJX185" s="1028"/>
      <c r="BJY185" s="1028"/>
      <c r="BJZ185" s="1028"/>
      <c r="BKA185" s="1028"/>
      <c r="BKB185" s="1028"/>
      <c r="BKC185" s="1028"/>
      <c r="BKD185" s="1028"/>
      <c r="BKE185" s="1028"/>
      <c r="BKF185" s="1028"/>
      <c r="BKG185" s="1028"/>
      <c r="BKH185" s="1028"/>
      <c r="BKI185" s="1028"/>
      <c r="BKJ185" s="1028"/>
      <c r="BKK185" s="1028"/>
      <c r="BKL185" s="1028"/>
      <c r="BKM185" s="1028"/>
      <c r="BKN185" s="1028"/>
      <c r="BKO185" s="1028"/>
      <c r="BKP185" s="1028"/>
      <c r="BKQ185" s="1028"/>
      <c r="BKR185" s="1028"/>
      <c r="BKS185" s="1028"/>
      <c r="BKT185" s="1028"/>
      <c r="BKU185" s="1028"/>
      <c r="BKV185" s="1028"/>
      <c r="BKW185" s="1028"/>
      <c r="BKX185" s="1028"/>
      <c r="BKY185" s="1028"/>
      <c r="BKZ185" s="1028"/>
      <c r="BLA185" s="1028"/>
      <c r="BLB185" s="1028"/>
      <c r="BLC185" s="1028"/>
      <c r="BLD185" s="1028"/>
      <c r="BLE185" s="1028"/>
      <c r="BLF185" s="1028"/>
      <c r="BLG185" s="1028"/>
      <c r="BLH185" s="1028"/>
      <c r="BLI185" s="1028"/>
      <c r="BLJ185" s="1028"/>
      <c r="BLK185" s="1028"/>
      <c r="BLL185" s="1028"/>
      <c r="BLM185" s="1028"/>
      <c r="BLN185" s="1028"/>
      <c r="BLO185" s="1028"/>
      <c r="BLP185" s="1028"/>
      <c r="BLQ185" s="1028"/>
      <c r="BLR185" s="1028"/>
      <c r="BLS185" s="1028"/>
      <c r="BLT185" s="1028"/>
      <c r="BLU185" s="1028"/>
      <c r="BLV185" s="1028"/>
      <c r="BLW185" s="1028"/>
      <c r="BLX185" s="1028"/>
      <c r="BLY185" s="1028"/>
      <c r="BLZ185" s="1028"/>
      <c r="BMA185" s="1028"/>
      <c r="BMB185" s="1028"/>
      <c r="BMC185" s="1028"/>
      <c r="BMD185" s="1028"/>
      <c r="BME185" s="1028"/>
      <c r="BMF185" s="1028"/>
      <c r="BMG185" s="1028"/>
      <c r="BMH185" s="1028"/>
      <c r="BMI185" s="1028"/>
      <c r="BMJ185" s="1028"/>
      <c r="BMK185" s="1028"/>
      <c r="BML185" s="1028"/>
      <c r="BMM185" s="1028"/>
      <c r="BMN185" s="1028"/>
      <c r="BMO185" s="1028"/>
      <c r="BMP185" s="1028"/>
      <c r="BMQ185" s="1028"/>
      <c r="BMR185" s="1028"/>
      <c r="BMS185" s="1028"/>
      <c r="BMT185" s="1028"/>
      <c r="BMU185" s="1028"/>
      <c r="BMV185" s="1028"/>
      <c r="BMW185" s="1028"/>
      <c r="BMX185" s="1028"/>
      <c r="BMY185" s="1028"/>
      <c r="BMZ185" s="1028"/>
      <c r="BNA185" s="1028"/>
      <c r="BNB185" s="1028"/>
      <c r="BNC185" s="1028"/>
      <c r="BND185" s="1028"/>
      <c r="BNE185" s="1028"/>
      <c r="BNF185" s="1028"/>
      <c r="BNG185" s="1028"/>
      <c r="BNH185" s="1028"/>
      <c r="BNI185" s="1028"/>
      <c r="BNJ185" s="1028"/>
      <c r="BNK185" s="1028"/>
      <c r="BNL185" s="1028"/>
      <c r="BNM185" s="1028"/>
      <c r="BNN185" s="1028"/>
      <c r="BNO185" s="1028"/>
      <c r="BNP185" s="1028"/>
      <c r="BNQ185" s="1028"/>
      <c r="BNR185" s="1028"/>
      <c r="BNS185" s="1028"/>
      <c r="BNT185" s="1028"/>
      <c r="BNU185" s="1028"/>
      <c r="BNV185" s="1028"/>
      <c r="BNW185" s="1028"/>
      <c r="BNX185" s="1028"/>
      <c r="BNY185" s="1028"/>
      <c r="BNZ185" s="1028"/>
      <c r="BOA185" s="1028"/>
      <c r="BOB185" s="1028"/>
      <c r="BOC185" s="1028"/>
      <c r="BOD185" s="1028"/>
      <c r="BOE185" s="1028"/>
      <c r="BOF185" s="1028"/>
      <c r="BOG185" s="1028"/>
      <c r="BOH185" s="1028"/>
      <c r="BOI185" s="1028"/>
      <c r="BOJ185" s="1028"/>
      <c r="BOK185" s="1028"/>
      <c r="BOL185" s="1028"/>
      <c r="BOM185" s="1028"/>
      <c r="BON185" s="1028"/>
      <c r="BOO185" s="1028"/>
      <c r="BOP185" s="1028"/>
      <c r="BOQ185" s="1028"/>
      <c r="BOR185" s="1028"/>
      <c r="BOS185" s="1028"/>
      <c r="BOT185" s="1028"/>
      <c r="BOU185" s="1028"/>
      <c r="BOV185" s="1028"/>
      <c r="BOW185" s="1028"/>
      <c r="BOX185" s="1028"/>
      <c r="BOY185" s="1028"/>
      <c r="BOZ185" s="1028"/>
      <c r="BPA185" s="1028"/>
      <c r="BPB185" s="1028"/>
      <c r="BPC185" s="1028"/>
      <c r="BPD185" s="1028"/>
      <c r="BPE185" s="1028"/>
      <c r="BPF185" s="1028"/>
      <c r="BPG185" s="1028"/>
      <c r="BPH185" s="1028"/>
      <c r="BPI185" s="1028"/>
      <c r="BPJ185" s="1028"/>
      <c r="BPK185" s="1028"/>
      <c r="BPL185" s="1028"/>
      <c r="BPM185" s="1028"/>
      <c r="BPN185" s="1028"/>
      <c r="BPO185" s="1028"/>
      <c r="BPP185" s="1028"/>
      <c r="BPQ185" s="1028"/>
      <c r="BPR185" s="1028"/>
      <c r="BPS185" s="1028"/>
      <c r="BPT185" s="1028"/>
      <c r="BPU185" s="1028"/>
      <c r="BPV185" s="1028"/>
      <c r="BPW185" s="1028"/>
      <c r="BPX185" s="1028"/>
      <c r="BPY185" s="1028"/>
      <c r="BPZ185" s="1028"/>
      <c r="BQA185" s="1028"/>
      <c r="BQB185" s="1028"/>
      <c r="BQC185" s="1028"/>
      <c r="BQD185" s="1028"/>
      <c r="BQE185" s="1028"/>
      <c r="BQF185" s="1028"/>
      <c r="BQG185" s="1028"/>
      <c r="BQH185" s="1028"/>
      <c r="BQI185" s="1028"/>
      <c r="BQJ185" s="1028"/>
      <c r="BQK185" s="1028"/>
      <c r="BQL185" s="1028"/>
      <c r="BQM185" s="1028"/>
      <c r="BQN185" s="1028"/>
      <c r="BQO185" s="1028"/>
      <c r="BQP185" s="1028"/>
      <c r="BQQ185" s="1028"/>
      <c r="BQR185" s="1028"/>
      <c r="BQS185" s="1028"/>
      <c r="BQT185" s="1028"/>
      <c r="BQU185" s="1028"/>
      <c r="BQV185" s="1028"/>
      <c r="BQW185" s="1028"/>
      <c r="BQX185" s="1028"/>
      <c r="BQY185" s="1028"/>
      <c r="BQZ185" s="1028"/>
      <c r="BRA185" s="1028"/>
      <c r="BRB185" s="1028"/>
      <c r="BRC185" s="1028"/>
      <c r="BRD185" s="1028"/>
      <c r="BRE185" s="1028"/>
      <c r="BRF185" s="1028"/>
      <c r="BRG185" s="1028"/>
      <c r="BRH185" s="1028"/>
      <c r="BRI185" s="1028"/>
      <c r="BRJ185" s="1028"/>
      <c r="BRK185" s="1028"/>
      <c r="BRL185" s="1028"/>
      <c r="BRM185" s="1028"/>
      <c r="BRN185" s="1028"/>
      <c r="BRO185" s="1028"/>
      <c r="BRP185" s="1028"/>
      <c r="BRQ185" s="1028"/>
      <c r="BRR185" s="1028"/>
      <c r="BRS185" s="1028"/>
      <c r="BRT185" s="1028"/>
      <c r="BRU185" s="1028"/>
      <c r="BRV185" s="1028"/>
      <c r="BRW185" s="1028"/>
      <c r="BRX185" s="1028"/>
      <c r="BRY185" s="1028"/>
      <c r="BRZ185" s="1028"/>
      <c r="BSA185" s="1028"/>
      <c r="BSB185" s="1028"/>
      <c r="BSC185" s="1028"/>
      <c r="BSD185" s="1028"/>
      <c r="BSE185" s="1028"/>
      <c r="BSF185" s="1028"/>
      <c r="BSG185" s="1028"/>
      <c r="BSH185" s="1028"/>
      <c r="BSI185" s="1028"/>
      <c r="BSJ185" s="1028"/>
      <c r="BSK185" s="1028"/>
      <c r="BSL185" s="1028"/>
      <c r="BSM185" s="1028"/>
      <c r="BSN185" s="1028"/>
      <c r="BSO185" s="1028"/>
      <c r="BSP185" s="1028"/>
      <c r="BSQ185" s="1028"/>
      <c r="BSR185" s="1028"/>
      <c r="BSS185" s="1028"/>
      <c r="BST185" s="1028"/>
      <c r="BSU185" s="1028"/>
      <c r="BSV185" s="1028"/>
      <c r="BSW185" s="1028"/>
      <c r="BSX185" s="1028"/>
      <c r="BSY185" s="1028"/>
      <c r="BSZ185" s="1028"/>
      <c r="BTA185" s="1028"/>
      <c r="BTB185" s="1028"/>
      <c r="BTC185" s="1028"/>
      <c r="BTD185" s="1028"/>
      <c r="BTE185" s="1028"/>
      <c r="BTF185" s="1028"/>
      <c r="BTG185" s="1028"/>
      <c r="BTH185" s="1028"/>
      <c r="BTI185" s="1028"/>
      <c r="BTJ185" s="1028"/>
      <c r="BTK185" s="1028"/>
      <c r="BTL185" s="1028"/>
      <c r="BTM185" s="1028"/>
      <c r="BTN185" s="1028"/>
      <c r="BTO185" s="1028"/>
      <c r="BTP185" s="1028"/>
      <c r="BTQ185" s="1028"/>
      <c r="BTR185" s="1028"/>
      <c r="BTS185" s="1028"/>
      <c r="BTT185" s="1028"/>
      <c r="BTU185" s="1028"/>
      <c r="BTV185" s="1028"/>
      <c r="BTW185" s="1028"/>
      <c r="BTX185" s="1028"/>
      <c r="BTY185" s="1028"/>
      <c r="BTZ185" s="1028"/>
      <c r="BUA185" s="1028"/>
      <c r="BUB185" s="1028"/>
      <c r="BUC185" s="1028"/>
      <c r="BUD185" s="1028"/>
      <c r="BUE185" s="1028"/>
      <c r="BUF185" s="1028"/>
      <c r="BUG185" s="1028"/>
      <c r="BUH185" s="1028"/>
      <c r="BUI185" s="1028"/>
      <c r="BUJ185" s="1028"/>
      <c r="BUK185" s="1028"/>
      <c r="BUL185" s="1028"/>
      <c r="BUM185" s="1028"/>
      <c r="BUN185" s="1028"/>
      <c r="BUO185" s="1028"/>
      <c r="BUP185" s="1028"/>
      <c r="BUQ185" s="1028"/>
      <c r="BUR185" s="1028"/>
      <c r="BUS185" s="1028"/>
      <c r="BUT185" s="1028"/>
      <c r="BUU185" s="1028"/>
      <c r="BUV185" s="1028"/>
      <c r="BUW185" s="1028"/>
      <c r="BUX185" s="1028"/>
      <c r="BUY185" s="1028"/>
      <c r="BUZ185" s="1028"/>
      <c r="BVA185" s="1028"/>
      <c r="BVB185" s="1028"/>
      <c r="BVC185" s="1028"/>
      <c r="BVD185" s="1028"/>
      <c r="BVE185" s="1028"/>
      <c r="BVF185" s="1028"/>
      <c r="BVG185" s="1028"/>
      <c r="BVH185" s="1028"/>
      <c r="BVI185" s="1028"/>
      <c r="BVJ185" s="1028"/>
      <c r="BVK185" s="1028"/>
      <c r="BVL185" s="1028"/>
      <c r="BVM185" s="1028"/>
      <c r="BVN185" s="1028"/>
      <c r="BVO185" s="1028"/>
      <c r="BVP185" s="1028"/>
      <c r="BVQ185" s="1028"/>
      <c r="BVR185" s="1028"/>
      <c r="BVS185" s="1028"/>
      <c r="BVT185" s="1028"/>
      <c r="BVU185" s="1028"/>
      <c r="BVV185" s="1028"/>
      <c r="BVW185" s="1028"/>
      <c r="BVX185" s="1028"/>
      <c r="BVY185" s="1028"/>
      <c r="BVZ185" s="1028"/>
      <c r="BWA185" s="1028"/>
      <c r="BWB185" s="1028"/>
      <c r="BWC185" s="1028"/>
      <c r="BWD185" s="1028"/>
      <c r="BWE185" s="1028"/>
      <c r="BWF185" s="1028"/>
      <c r="BWG185" s="1028"/>
      <c r="BWH185" s="1028"/>
      <c r="BWI185" s="1028"/>
      <c r="BWJ185" s="1028"/>
      <c r="BWK185" s="1028"/>
      <c r="BWL185" s="1028"/>
      <c r="BWM185" s="1028"/>
      <c r="BWN185" s="1028"/>
      <c r="BWO185" s="1028"/>
      <c r="BWP185" s="1028"/>
      <c r="BWQ185" s="1028"/>
      <c r="BWR185" s="1028"/>
      <c r="BWS185" s="1028"/>
      <c r="BWT185" s="1028"/>
      <c r="BWU185" s="1028"/>
      <c r="BWV185" s="1028"/>
      <c r="BWW185" s="1028"/>
      <c r="BWX185" s="1028"/>
      <c r="BWY185" s="1028"/>
      <c r="BWZ185" s="1028"/>
      <c r="BXA185" s="1028"/>
      <c r="BXB185" s="1028"/>
      <c r="BXC185" s="1028"/>
      <c r="BXD185" s="1028"/>
      <c r="BXE185" s="1028"/>
      <c r="BXF185" s="1028"/>
      <c r="BXG185" s="1028"/>
      <c r="BXH185" s="1028"/>
      <c r="BXI185" s="1028"/>
      <c r="BXJ185" s="1028"/>
      <c r="BXK185" s="1028"/>
      <c r="BXL185" s="1028"/>
      <c r="BXM185" s="1028"/>
      <c r="BXN185" s="1028"/>
      <c r="BXO185" s="1028"/>
      <c r="BXP185" s="1028"/>
      <c r="BXQ185" s="1028"/>
      <c r="BXR185" s="1028"/>
      <c r="BXS185" s="1028"/>
      <c r="BXT185" s="1028"/>
      <c r="BXU185" s="1028"/>
      <c r="BXV185" s="1028"/>
      <c r="BXW185" s="1028"/>
      <c r="BXX185" s="1028"/>
      <c r="BXY185" s="1028"/>
      <c r="BXZ185" s="1028"/>
      <c r="BYA185" s="1028"/>
      <c r="BYB185" s="1028"/>
      <c r="BYC185" s="1028"/>
      <c r="BYD185" s="1028"/>
      <c r="BYE185" s="1028"/>
      <c r="BYF185" s="1028"/>
      <c r="BYG185" s="1028"/>
      <c r="BYH185" s="1028"/>
      <c r="BYI185" s="1028"/>
      <c r="BYJ185" s="1028"/>
      <c r="BYK185" s="1028"/>
      <c r="BYL185" s="1028"/>
      <c r="BYM185" s="1028"/>
      <c r="BYN185" s="1028"/>
      <c r="BYO185" s="1028"/>
      <c r="BYP185" s="1028"/>
      <c r="BYQ185" s="1028"/>
      <c r="BYR185" s="1028"/>
      <c r="BYS185" s="1028"/>
      <c r="BYT185" s="1028"/>
      <c r="BYU185" s="1028"/>
      <c r="BYV185" s="1028"/>
      <c r="BYW185" s="1028"/>
      <c r="BYX185" s="1028"/>
      <c r="BYY185" s="1028"/>
      <c r="BYZ185" s="1028"/>
      <c r="BZA185" s="1028"/>
      <c r="BZB185" s="1028"/>
      <c r="BZC185" s="1028"/>
      <c r="BZD185" s="1028"/>
      <c r="BZE185" s="1028"/>
      <c r="BZF185" s="1028"/>
      <c r="BZG185" s="1028"/>
      <c r="BZH185" s="1028"/>
      <c r="BZI185" s="1028"/>
      <c r="BZJ185" s="1028"/>
      <c r="BZK185" s="1028"/>
      <c r="BZL185" s="1028"/>
      <c r="BZM185" s="1028"/>
      <c r="BZN185" s="1028"/>
      <c r="BZO185" s="1028"/>
      <c r="BZP185" s="1028"/>
      <c r="BZQ185" s="1028"/>
      <c r="BZR185" s="1028"/>
      <c r="BZS185" s="1028"/>
      <c r="BZT185" s="1028"/>
      <c r="BZU185" s="1028"/>
      <c r="BZV185" s="1028"/>
      <c r="BZW185" s="1028"/>
      <c r="BZX185" s="1028"/>
      <c r="BZY185" s="1028"/>
      <c r="BZZ185" s="1028"/>
      <c r="CAA185" s="1028"/>
      <c r="CAB185" s="1028"/>
      <c r="CAC185" s="1028"/>
      <c r="CAD185" s="1028"/>
      <c r="CAE185" s="1028"/>
      <c r="CAF185" s="1028"/>
      <c r="CAG185" s="1028"/>
      <c r="CAH185" s="1028"/>
      <c r="CAI185" s="1028"/>
      <c r="CAJ185" s="1028"/>
      <c r="CAK185" s="1028"/>
      <c r="CAL185" s="1028"/>
      <c r="CAM185" s="1028"/>
      <c r="CAN185" s="1028"/>
      <c r="CAO185" s="1028"/>
      <c r="CAP185" s="1028"/>
      <c r="CAQ185" s="1028"/>
      <c r="CAR185" s="1028"/>
      <c r="CAS185" s="1028"/>
      <c r="CAT185" s="1028"/>
      <c r="CAU185" s="1028"/>
      <c r="CAV185" s="1028"/>
      <c r="CAW185" s="1028"/>
      <c r="CAX185" s="1028"/>
      <c r="CAY185" s="1028"/>
      <c r="CAZ185" s="1028"/>
      <c r="CBA185" s="1028"/>
      <c r="CBB185" s="1028"/>
      <c r="CBC185" s="1028"/>
      <c r="CBD185" s="1028"/>
      <c r="CBE185" s="1028"/>
      <c r="CBF185" s="1028"/>
      <c r="CBG185" s="1028"/>
      <c r="CBH185" s="1028"/>
      <c r="CBI185" s="1028"/>
      <c r="CBJ185" s="1028"/>
      <c r="CBK185" s="1028"/>
      <c r="CBL185" s="1028"/>
      <c r="CBM185" s="1028"/>
      <c r="CBN185" s="1028"/>
      <c r="CBO185" s="1028"/>
      <c r="CBP185" s="1028"/>
      <c r="CBQ185" s="1028"/>
      <c r="CBR185" s="1028"/>
      <c r="CBS185" s="1028"/>
      <c r="CBT185" s="1028"/>
      <c r="CBU185" s="1028"/>
      <c r="CBV185" s="1028"/>
      <c r="CBW185" s="1028"/>
      <c r="CBX185" s="1028"/>
      <c r="CBY185" s="1028"/>
      <c r="CBZ185" s="1028"/>
      <c r="CCA185" s="1028"/>
      <c r="CCB185" s="1028"/>
      <c r="CCC185" s="1028"/>
      <c r="CCD185" s="1028"/>
      <c r="CCE185" s="1028"/>
      <c r="CCF185" s="1028"/>
      <c r="CCG185" s="1028"/>
      <c r="CCH185" s="1028"/>
      <c r="CCI185" s="1028"/>
      <c r="CCJ185" s="1028"/>
      <c r="CCK185" s="1028"/>
      <c r="CCL185" s="1028"/>
      <c r="CCM185" s="1028"/>
      <c r="CCN185" s="1028"/>
      <c r="CCO185" s="1028"/>
      <c r="CCP185" s="1028"/>
      <c r="CCQ185" s="1028"/>
      <c r="CCR185" s="1028"/>
      <c r="CCS185" s="1028"/>
      <c r="CCT185" s="1028"/>
      <c r="CCU185" s="1028"/>
      <c r="CCV185" s="1028"/>
      <c r="CCW185" s="1028"/>
      <c r="CCX185" s="1028"/>
      <c r="CCY185" s="1028"/>
      <c r="CCZ185" s="1028"/>
      <c r="CDA185" s="1028"/>
      <c r="CDB185" s="1028"/>
      <c r="CDC185" s="1028"/>
      <c r="CDD185" s="1028"/>
      <c r="CDE185" s="1028"/>
      <c r="CDF185" s="1028"/>
      <c r="CDG185" s="1028"/>
      <c r="CDH185" s="1028"/>
      <c r="CDI185" s="1028"/>
      <c r="CDJ185" s="1028"/>
      <c r="CDK185" s="1028"/>
      <c r="CDL185" s="1028"/>
      <c r="CDM185" s="1028"/>
      <c r="CDN185" s="1028"/>
      <c r="CDO185" s="1028"/>
      <c r="CDP185" s="1028"/>
      <c r="CDQ185" s="1028"/>
      <c r="CDR185" s="1028"/>
      <c r="CDS185" s="1028"/>
      <c r="CDT185" s="1028"/>
      <c r="CDU185" s="1028"/>
      <c r="CDV185" s="1028"/>
      <c r="CDW185" s="1028"/>
      <c r="CDX185" s="1028"/>
      <c r="CDY185" s="1028"/>
      <c r="CDZ185" s="1028"/>
      <c r="CEA185" s="1028"/>
      <c r="CEB185" s="1028"/>
      <c r="CEC185" s="1028"/>
      <c r="CED185" s="1028"/>
      <c r="CEE185" s="1028"/>
      <c r="CEF185" s="1028"/>
      <c r="CEG185" s="1028"/>
      <c r="CEH185" s="1028"/>
      <c r="CEI185" s="1028"/>
      <c r="CEJ185" s="1028"/>
      <c r="CEK185" s="1028"/>
      <c r="CEL185" s="1028"/>
      <c r="CEM185" s="1028"/>
      <c r="CEN185" s="1028"/>
      <c r="CEO185" s="1028"/>
      <c r="CEP185" s="1028"/>
      <c r="CEQ185" s="1028"/>
      <c r="CER185" s="1028"/>
      <c r="CES185" s="1028"/>
      <c r="CET185" s="1028"/>
      <c r="CEU185" s="1028"/>
      <c r="CEV185" s="1028"/>
      <c r="CEW185" s="1028"/>
      <c r="CEX185" s="1028"/>
      <c r="CEY185" s="1028"/>
      <c r="CEZ185" s="1028"/>
      <c r="CFA185" s="1028"/>
      <c r="CFB185" s="1028"/>
      <c r="CFC185" s="1028"/>
      <c r="CFD185" s="1028"/>
      <c r="CFE185" s="1028"/>
      <c r="CFF185" s="1028"/>
      <c r="CFG185" s="1028"/>
      <c r="CFH185" s="1028"/>
      <c r="CFI185" s="1028"/>
      <c r="CFJ185" s="1028"/>
      <c r="CFK185" s="1028"/>
      <c r="CFL185" s="1028"/>
      <c r="CFM185" s="1028"/>
      <c r="CFN185" s="1028"/>
      <c r="CFO185" s="1028"/>
      <c r="CFP185" s="1028"/>
      <c r="CFQ185" s="1028"/>
      <c r="CFR185" s="1028"/>
      <c r="CFS185" s="1028"/>
      <c r="CFT185" s="1028"/>
      <c r="CFU185" s="1028"/>
      <c r="CFV185" s="1028"/>
      <c r="CFW185" s="1028"/>
      <c r="CFX185" s="1028"/>
      <c r="CFY185" s="1028"/>
      <c r="CFZ185" s="1028"/>
      <c r="CGA185" s="1028"/>
      <c r="CGB185" s="1028"/>
      <c r="CGC185" s="1028"/>
      <c r="CGD185" s="1028"/>
      <c r="CGE185" s="1028"/>
      <c r="CGF185" s="1028"/>
      <c r="CGG185" s="1028"/>
      <c r="CGH185" s="1028"/>
      <c r="CGI185" s="1028"/>
      <c r="CGJ185" s="1028"/>
      <c r="CGK185" s="1028"/>
      <c r="CGL185" s="1028"/>
      <c r="CGM185" s="1028"/>
      <c r="CGN185" s="1028"/>
      <c r="CGO185" s="1028"/>
      <c r="CGP185" s="1028"/>
      <c r="CGQ185" s="1028"/>
      <c r="CGR185" s="1028"/>
      <c r="CGS185" s="1028"/>
      <c r="CGT185" s="1028"/>
      <c r="CGU185" s="1028"/>
      <c r="CGV185" s="1028"/>
      <c r="CGW185" s="1028"/>
      <c r="CGX185" s="1028"/>
      <c r="CGY185" s="1028"/>
      <c r="CGZ185" s="1028"/>
      <c r="CHA185" s="1028"/>
      <c r="CHB185" s="1028"/>
      <c r="CHC185" s="1028"/>
      <c r="CHD185" s="1028"/>
      <c r="CHE185" s="1028"/>
      <c r="CHF185" s="1028"/>
      <c r="CHG185" s="1028"/>
      <c r="CHH185" s="1028"/>
      <c r="CHI185" s="1028"/>
      <c r="CHJ185" s="1028"/>
      <c r="CHK185" s="1028"/>
      <c r="CHL185" s="1028"/>
      <c r="CHM185" s="1028"/>
      <c r="CHN185" s="1028"/>
      <c r="CHO185" s="1028"/>
      <c r="CHP185" s="1028"/>
      <c r="CHQ185" s="1028"/>
      <c r="CHR185" s="1028"/>
      <c r="CHS185" s="1028"/>
      <c r="CHT185" s="1028"/>
      <c r="CHU185" s="1028"/>
      <c r="CHV185" s="1028"/>
      <c r="CHW185" s="1028"/>
      <c r="CHX185" s="1028"/>
      <c r="CHY185" s="1028"/>
      <c r="CHZ185" s="1028"/>
      <c r="CIA185" s="1028"/>
      <c r="CIB185" s="1028"/>
      <c r="CIC185" s="1028"/>
      <c r="CID185" s="1028"/>
      <c r="CIE185" s="1028"/>
      <c r="CIF185" s="1028"/>
      <c r="CIG185" s="1028"/>
      <c r="CIH185" s="1028"/>
      <c r="CII185" s="1028"/>
      <c r="CIJ185" s="1028"/>
      <c r="CIK185" s="1028"/>
      <c r="CIL185" s="1028"/>
      <c r="CIM185" s="1028"/>
      <c r="CIN185" s="1028"/>
      <c r="CIO185" s="1028"/>
      <c r="CIP185" s="1028"/>
      <c r="CIQ185" s="1028"/>
      <c r="CIR185" s="1028"/>
      <c r="CIS185" s="1028"/>
      <c r="CIT185" s="1028"/>
      <c r="CIU185" s="1028"/>
      <c r="CIV185" s="1028"/>
      <c r="CIW185" s="1028"/>
      <c r="CIX185" s="1028"/>
      <c r="CIY185" s="1028"/>
      <c r="CIZ185" s="1028"/>
      <c r="CJA185" s="1028"/>
      <c r="CJB185" s="1028"/>
      <c r="CJC185" s="1028"/>
      <c r="CJD185" s="1028"/>
      <c r="CJE185" s="1028"/>
      <c r="CJF185" s="1028"/>
      <c r="CJG185" s="1028"/>
      <c r="CJH185" s="1028"/>
      <c r="CJI185" s="1028"/>
      <c r="CJJ185" s="1028"/>
      <c r="CJK185" s="1028"/>
      <c r="CJL185" s="1028"/>
      <c r="CJM185" s="1028"/>
      <c r="CJN185" s="1028"/>
      <c r="CJO185" s="1028"/>
      <c r="CJP185" s="1028"/>
      <c r="CJQ185" s="1028"/>
      <c r="CJR185" s="1028"/>
      <c r="CJS185" s="1028"/>
      <c r="CJT185" s="1028"/>
      <c r="CJU185" s="1028"/>
      <c r="CJV185" s="1028"/>
      <c r="CJW185" s="1028"/>
      <c r="CJX185" s="1028"/>
      <c r="CJY185" s="1028"/>
      <c r="CJZ185" s="1028"/>
      <c r="CKA185" s="1028"/>
      <c r="CKB185" s="1028"/>
      <c r="CKC185" s="1028"/>
      <c r="CKD185" s="1028"/>
      <c r="CKE185" s="1028"/>
      <c r="CKF185" s="1028"/>
      <c r="CKG185" s="1028"/>
      <c r="CKH185" s="1028"/>
      <c r="CKI185" s="1028"/>
      <c r="CKJ185" s="1028"/>
      <c r="CKK185" s="1028"/>
      <c r="CKL185" s="1028"/>
      <c r="CKM185" s="1028"/>
      <c r="CKN185" s="1028"/>
      <c r="CKO185" s="1028"/>
      <c r="CKP185" s="1028"/>
      <c r="CKQ185" s="1028"/>
      <c r="CKR185" s="1028"/>
      <c r="CKS185" s="1028"/>
      <c r="CKT185" s="1028"/>
      <c r="CKU185" s="1028"/>
      <c r="CKV185" s="1028"/>
      <c r="CKW185" s="1028"/>
      <c r="CKX185" s="1028"/>
      <c r="CKY185" s="1028"/>
      <c r="CKZ185" s="1028"/>
      <c r="CLA185" s="1028"/>
      <c r="CLB185" s="1028"/>
      <c r="CLC185" s="1028"/>
      <c r="CLD185" s="1028"/>
      <c r="CLE185" s="1028"/>
      <c r="CLF185" s="1028"/>
      <c r="CLG185" s="1028"/>
      <c r="CLH185" s="1028"/>
      <c r="CLI185" s="1028"/>
      <c r="CLJ185" s="1028"/>
      <c r="CLK185" s="1028"/>
      <c r="CLL185" s="1028"/>
      <c r="CLM185" s="1028"/>
      <c r="CLN185" s="1028"/>
      <c r="CLO185" s="1028"/>
      <c r="CLP185" s="1028"/>
      <c r="CLQ185" s="1028"/>
      <c r="CLR185" s="1028"/>
      <c r="CLS185" s="1028"/>
      <c r="CLT185" s="1028"/>
      <c r="CLU185" s="1028"/>
      <c r="CLV185" s="1028"/>
      <c r="CLW185" s="1028"/>
      <c r="CLX185" s="1028"/>
      <c r="CLY185" s="1028"/>
      <c r="CLZ185" s="1028"/>
      <c r="CMA185" s="1028"/>
      <c r="CMB185" s="1028"/>
      <c r="CMC185" s="1028"/>
      <c r="CMD185" s="1028"/>
      <c r="CME185" s="1028"/>
      <c r="CMF185" s="1028"/>
      <c r="CMG185" s="1028"/>
      <c r="CMH185" s="1028"/>
      <c r="CMI185" s="1028"/>
      <c r="CMJ185" s="1028"/>
      <c r="CMK185" s="1028"/>
      <c r="CML185" s="1028"/>
      <c r="CMM185" s="1028"/>
      <c r="CMN185" s="1028"/>
      <c r="CMO185" s="1028"/>
      <c r="CMP185" s="1028"/>
      <c r="CMQ185" s="1028"/>
      <c r="CMR185" s="1028"/>
      <c r="CMS185" s="1028"/>
      <c r="CMT185" s="1028"/>
      <c r="CMU185" s="1028"/>
      <c r="CMV185" s="1028"/>
      <c r="CMW185" s="1028"/>
      <c r="CMX185" s="1028"/>
      <c r="CMY185" s="1028"/>
      <c r="CMZ185" s="1028"/>
      <c r="CNA185" s="1028"/>
      <c r="CNB185" s="1028"/>
      <c r="CNC185" s="1028"/>
      <c r="CND185" s="1028"/>
      <c r="CNE185" s="1028"/>
      <c r="CNF185" s="1028"/>
      <c r="CNG185" s="1028"/>
      <c r="CNH185" s="1028"/>
      <c r="CNI185" s="1028"/>
      <c r="CNJ185" s="1028"/>
      <c r="CNK185" s="1028"/>
      <c r="CNL185" s="1028"/>
      <c r="CNM185" s="1028"/>
      <c r="CNN185" s="1028"/>
      <c r="CNO185" s="1028"/>
      <c r="CNP185" s="1028"/>
      <c r="CNQ185" s="1028"/>
      <c r="CNR185" s="1028"/>
      <c r="CNS185" s="1028"/>
      <c r="CNT185" s="1028"/>
      <c r="CNU185" s="1028"/>
      <c r="CNV185" s="1028"/>
      <c r="CNW185" s="1028"/>
      <c r="CNX185" s="1028"/>
      <c r="CNY185" s="1028"/>
      <c r="CNZ185" s="1028"/>
      <c r="COA185" s="1028"/>
      <c r="COB185" s="1028"/>
      <c r="COC185" s="1028"/>
      <c r="COD185" s="1028"/>
      <c r="COE185" s="1028"/>
      <c r="COF185" s="1028"/>
      <c r="COG185" s="1028"/>
      <c r="COH185" s="1028"/>
      <c r="COI185" s="1028"/>
      <c r="COJ185" s="1028"/>
      <c r="COK185" s="1028"/>
      <c r="COL185" s="1028"/>
      <c r="COM185" s="1028"/>
      <c r="CON185" s="1028"/>
      <c r="COO185" s="1028"/>
      <c r="COP185" s="1028"/>
      <c r="COQ185" s="1028"/>
      <c r="COR185" s="1028"/>
      <c r="COS185" s="1028"/>
      <c r="COT185" s="1028"/>
      <c r="COU185" s="1028"/>
      <c r="COV185" s="1028"/>
      <c r="COW185" s="1028"/>
      <c r="COX185" s="1028"/>
      <c r="COY185" s="1028"/>
      <c r="COZ185" s="1028"/>
      <c r="CPA185" s="1028"/>
      <c r="CPB185" s="1028"/>
      <c r="CPC185" s="1028"/>
      <c r="CPD185" s="1028"/>
      <c r="CPE185" s="1028"/>
      <c r="CPF185" s="1028"/>
      <c r="CPG185" s="1028"/>
      <c r="CPH185" s="1028"/>
      <c r="CPI185" s="1028"/>
      <c r="CPJ185" s="1028"/>
      <c r="CPK185" s="1028"/>
      <c r="CPL185" s="1028"/>
      <c r="CPM185" s="1028"/>
      <c r="CPN185" s="1028"/>
      <c r="CPO185" s="1028"/>
      <c r="CPP185" s="1028"/>
      <c r="CPQ185" s="1028"/>
      <c r="CPR185" s="1028"/>
      <c r="CPS185" s="1028"/>
      <c r="CPT185" s="1028"/>
      <c r="CPU185" s="1028"/>
      <c r="CPV185" s="1028"/>
      <c r="CPW185" s="1028"/>
      <c r="CPX185" s="1028"/>
      <c r="CPY185" s="1028"/>
      <c r="CPZ185" s="1028"/>
      <c r="CQA185" s="1028"/>
      <c r="CQB185" s="1028"/>
      <c r="CQC185" s="1028"/>
      <c r="CQD185" s="1028"/>
      <c r="CQE185" s="1028"/>
      <c r="CQF185" s="1028"/>
      <c r="CQG185" s="1028"/>
      <c r="CQH185" s="1028"/>
      <c r="CQI185" s="1028"/>
      <c r="CQJ185" s="1028"/>
      <c r="CQK185" s="1028"/>
      <c r="CQL185" s="1028"/>
      <c r="CQM185" s="1028"/>
      <c r="CQN185" s="1028"/>
      <c r="CQO185" s="1028"/>
      <c r="CQP185" s="1028"/>
      <c r="CQQ185" s="1028"/>
      <c r="CQR185" s="1028"/>
      <c r="CQS185" s="1028"/>
      <c r="CQT185" s="1028"/>
      <c r="CQU185" s="1028"/>
      <c r="CQV185" s="1028"/>
      <c r="CQW185" s="1028"/>
      <c r="CQX185" s="1028"/>
      <c r="CQY185" s="1028"/>
      <c r="CQZ185" s="1028"/>
      <c r="CRA185" s="1028"/>
      <c r="CRB185" s="1028"/>
      <c r="CRC185" s="1028"/>
      <c r="CRD185" s="1028"/>
      <c r="CRE185" s="1028"/>
      <c r="CRF185" s="1028"/>
      <c r="CRG185" s="1028"/>
      <c r="CRH185" s="1028"/>
      <c r="CRI185" s="1028"/>
      <c r="CRJ185" s="1028"/>
      <c r="CRK185" s="1028"/>
      <c r="CRL185" s="1028"/>
      <c r="CRM185" s="1028"/>
      <c r="CRN185" s="1028"/>
      <c r="CRO185" s="1028"/>
      <c r="CRP185" s="1028"/>
      <c r="CRQ185" s="1028"/>
      <c r="CRR185" s="1028"/>
      <c r="CRS185" s="1028"/>
      <c r="CRT185" s="1028"/>
      <c r="CRU185" s="1028"/>
      <c r="CRV185" s="1028"/>
      <c r="CRW185" s="1028"/>
      <c r="CRX185" s="1028"/>
      <c r="CRY185" s="1028"/>
      <c r="CRZ185" s="1028"/>
      <c r="CSA185" s="1028"/>
      <c r="CSB185" s="1028"/>
      <c r="CSC185" s="1028"/>
      <c r="CSD185" s="1028"/>
      <c r="CSE185" s="1028"/>
      <c r="CSF185" s="1028"/>
      <c r="CSG185" s="1028"/>
      <c r="CSH185" s="1028"/>
      <c r="CSI185" s="1028"/>
      <c r="CSJ185" s="1028"/>
      <c r="CSK185" s="1028"/>
      <c r="CSL185" s="1028"/>
      <c r="CSM185" s="1028"/>
      <c r="CSN185" s="1028"/>
      <c r="CSO185" s="1028"/>
      <c r="CSP185" s="1028"/>
      <c r="CSQ185" s="1028"/>
      <c r="CSR185" s="1028"/>
      <c r="CSS185" s="1028"/>
      <c r="CST185" s="1028"/>
      <c r="CSU185" s="1028"/>
      <c r="CSV185" s="1028"/>
      <c r="CSW185" s="1028"/>
      <c r="CSX185" s="1028"/>
      <c r="CSY185" s="1028"/>
      <c r="CSZ185" s="1028"/>
      <c r="CTA185" s="1028"/>
      <c r="CTB185" s="1028"/>
      <c r="CTC185" s="1028"/>
      <c r="CTD185" s="1028"/>
      <c r="CTE185" s="1028"/>
    </row>
    <row r="186" spans="1:2553" x14ac:dyDescent="0.2">
      <c r="B186" s="1233" t="s">
        <v>2003</v>
      </c>
      <c r="C186" s="1234" t="s">
        <v>3264</v>
      </c>
      <c r="D186" s="1234" t="s">
        <v>2090</v>
      </c>
      <c r="E186" s="1234" t="s">
        <v>1760</v>
      </c>
      <c r="F186" s="1234" t="s">
        <v>2004</v>
      </c>
      <c r="G186" s="1234">
        <v>19.886461000000001</v>
      </c>
      <c r="H186" s="1234">
        <v>104.77205499999999</v>
      </c>
      <c r="I186" s="1234" t="s">
        <v>2938</v>
      </c>
      <c r="J186" s="1234" t="s">
        <v>2935</v>
      </c>
      <c r="K186" s="1234" t="s">
        <v>11</v>
      </c>
      <c r="L186" s="1234" t="s">
        <v>10</v>
      </c>
      <c r="M186" s="1235"/>
      <c r="N186" s="1236">
        <v>75</v>
      </c>
      <c r="O186" s="1234">
        <v>301</v>
      </c>
      <c r="P186" s="1234" t="s">
        <v>0</v>
      </c>
      <c r="Q186" s="1234"/>
      <c r="R186" s="1234"/>
      <c r="S186" s="1234"/>
      <c r="T186" s="1234"/>
      <c r="U186" s="1234"/>
      <c r="V186" s="1234"/>
      <c r="W186" s="1234"/>
      <c r="X186" s="1234"/>
      <c r="Y186" s="1234"/>
      <c r="Z186" s="1234"/>
      <c r="AA186" s="1234"/>
      <c r="AB186" s="1234"/>
      <c r="AC186" s="1234"/>
      <c r="AD186" s="1234"/>
      <c r="AE186" s="1237"/>
      <c r="AF186" s="1237"/>
      <c r="AG186" s="1237"/>
      <c r="AH186" s="1226"/>
      <c r="AI186" s="1238" t="s">
        <v>2522</v>
      </c>
      <c r="AJ186" s="1084"/>
      <c r="AK186" s="1084"/>
    </row>
    <row r="187" spans="1:2553" x14ac:dyDescent="0.2">
      <c r="B187" s="1239" t="s">
        <v>3105</v>
      </c>
      <c r="C187" s="1240" t="s">
        <v>3263</v>
      </c>
      <c r="D187" s="1240" t="s">
        <v>2090</v>
      </c>
      <c r="E187" s="1240" t="s">
        <v>1760</v>
      </c>
      <c r="F187" s="1240" t="s">
        <v>2004</v>
      </c>
      <c r="G187" s="1240">
        <v>20.149712999999998</v>
      </c>
      <c r="H187" s="1240">
        <v>104.51089899999999</v>
      </c>
      <c r="I187" s="1240" t="s">
        <v>2938</v>
      </c>
      <c r="J187" s="1240"/>
      <c r="K187" s="1240" t="s">
        <v>11</v>
      </c>
      <c r="L187" s="1240" t="s">
        <v>53</v>
      </c>
      <c r="M187" s="1241">
        <v>2025</v>
      </c>
      <c r="N187" s="1242">
        <v>156</v>
      </c>
      <c r="O187" s="1240">
        <v>626</v>
      </c>
      <c r="P187" s="1240" t="s">
        <v>0</v>
      </c>
      <c r="Q187" s="1240"/>
      <c r="R187" s="1240"/>
      <c r="S187" s="1240"/>
      <c r="T187" s="1240"/>
      <c r="U187" s="1240"/>
      <c r="V187" s="1240"/>
      <c r="W187" s="1240"/>
      <c r="X187" s="1240"/>
      <c r="Y187" s="1240"/>
      <c r="Z187" s="1240"/>
      <c r="AA187" s="1240">
        <v>100</v>
      </c>
      <c r="AB187" s="1240"/>
      <c r="AC187" s="1240"/>
      <c r="AD187" s="1240"/>
      <c r="AE187" s="1243"/>
      <c r="AF187" s="1243" t="s">
        <v>2990</v>
      </c>
      <c r="AG187" s="1243"/>
      <c r="AH187" s="1244"/>
      <c r="AI187" s="1245" t="s">
        <v>2989</v>
      </c>
      <c r="AJ187" s="1084"/>
      <c r="AK187" s="1084"/>
    </row>
    <row r="188" spans="1:2553" ht="16" x14ac:dyDescent="0.2">
      <c r="B188" s="1029"/>
      <c r="C188" s="1029"/>
      <c r="D188" s="1029"/>
      <c r="E188" s="1029"/>
      <c r="F188" s="1029"/>
    </row>
    <row r="189" spans="1:2553" ht="16" x14ac:dyDescent="0.2">
      <c r="B189" s="1029"/>
      <c r="C189" s="1029"/>
      <c r="D189" s="1029"/>
      <c r="E189" s="1029"/>
      <c r="F189" s="1029"/>
    </row>
    <row r="190" spans="1:2553" ht="16" x14ac:dyDescent="0.2">
      <c r="B190" s="1029"/>
      <c r="C190" s="1029"/>
      <c r="D190" s="1029"/>
      <c r="E190" s="1029"/>
      <c r="F190" s="1029"/>
    </row>
    <row r="191" spans="1:2553" ht="16" x14ac:dyDescent="0.2">
      <c r="B191" s="1029"/>
      <c r="C191" s="1029"/>
      <c r="D191" s="1029"/>
      <c r="E191" s="1029"/>
      <c r="F191" s="1029"/>
    </row>
    <row r="192" spans="1:2553" ht="16" x14ac:dyDescent="0.2">
      <c r="B192" s="1029"/>
      <c r="C192" s="1029"/>
      <c r="D192" s="1029"/>
      <c r="E192" s="1029"/>
      <c r="F192" s="1029"/>
    </row>
    <row r="193" spans="2:6" ht="16" x14ac:dyDescent="0.2">
      <c r="B193" s="1029"/>
      <c r="C193" s="1029"/>
      <c r="D193" s="1029"/>
      <c r="E193" s="1029"/>
      <c r="F193" s="1029"/>
    </row>
    <row r="194" spans="2:6" ht="16" x14ac:dyDescent="0.2">
      <c r="B194" s="1029"/>
      <c r="C194" s="1029"/>
      <c r="D194" s="1029"/>
      <c r="E194" s="1029"/>
      <c r="F194" s="1029"/>
    </row>
    <row r="195" spans="2:6" ht="16" x14ac:dyDescent="0.2">
      <c r="B195" s="1029"/>
      <c r="C195" s="1029"/>
      <c r="D195" s="1029"/>
      <c r="E195" s="1029"/>
      <c r="F195" s="1029"/>
    </row>
    <row r="196" spans="2:6" ht="16" x14ac:dyDescent="0.2">
      <c r="B196" s="1029"/>
      <c r="C196" s="1029"/>
      <c r="D196" s="1029"/>
      <c r="E196" s="1029"/>
      <c r="F196" s="1029"/>
    </row>
    <row r="197" spans="2:6" ht="16" x14ac:dyDescent="0.2">
      <c r="B197" s="1029"/>
      <c r="C197" s="1029"/>
      <c r="D197" s="1029"/>
      <c r="E197" s="1029"/>
      <c r="F197" s="1029"/>
    </row>
    <row r="198" spans="2:6" ht="16" x14ac:dyDescent="0.2">
      <c r="B198" s="1029"/>
      <c r="C198" s="1029"/>
      <c r="D198" s="1029"/>
      <c r="E198" s="1029"/>
      <c r="F198" s="1029"/>
    </row>
    <row r="199" spans="2:6" ht="16" x14ac:dyDescent="0.2">
      <c r="B199" s="1029"/>
      <c r="C199" s="1029"/>
      <c r="D199" s="1029"/>
      <c r="E199" s="1029"/>
      <c r="F199" s="1029"/>
    </row>
    <row r="200" spans="2:6" ht="16" x14ac:dyDescent="0.2">
      <c r="B200" s="1029"/>
      <c r="C200" s="1029"/>
      <c r="D200" s="1029"/>
      <c r="E200" s="1029"/>
      <c r="F200" s="1029"/>
    </row>
  </sheetData>
  <sortState xmlns:xlrd2="http://schemas.microsoft.com/office/spreadsheetml/2017/richdata2" ref="A9:CTE166">
    <sortCondition ref="B8:B163"/>
  </sortState>
  <mergeCells count="9">
    <mergeCell ref="AH93:AH95"/>
    <mergeCell ref="AI32:AI34"/>
    <mergeCell ref="B2:C2"/>
    <mergeCell ref="G6:H6"/>
    <mergeCell ref="X6:AD6"/>
    <mergeCell ref="V32:V34"/>
    <mergeCell ref="W32:W34"/>
    <mergeCell ref="B8:C8"/>
    <mergeCell ref="I6:J6"/>
  </mergeCells>
  <hyperlinks>
    <hyperlink ref="AI67" r:id="rId1" xr:uid="{00000000-0004-0000-0500-000000000000}"/>
    <hyperlink ref="AI23" r:id="rId2" xr:uid="{1BAE5AEC-5256-A744-8A46-89EA67430B5E}"/>
  </hyperlinks>
  <pageMargins left="0" right="0" top="0" bottom="0" header="0" footer="0"/>
  <pageSetup paperSize="9" scale="23" orientation="landscape"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TL315"/>
  <sheetViews>
    <sheetView zoomScale="120" zoomScaleNormal="120" workbookViewId="0">
      <pane xSplit="2" ySplit="7" topLeftCell="C165" activePane="bottomRight" state="frozen"/>
      <selection pane="topRight" activeCell="C1" sqref="C1"/>
      <selection pane="bottomLeft" activeCell="A6" sqref="A6"/>
      <selection pane="bottomRight" activeCell="B3" sqref="B3"/>
    </sheetView>
  </sheetViews>
  <sheetFormatPr baseColWidth="10" defaultRowHeight="14" x14ac:dyDescent="0.2"/>
  <cols>
    <col min="1" max="1" width="2.1640625" style="5" customWidth="1"/>
    <col min="2" max="2" width="23.33203125" style="359" customWidth="1"/>
    <col min="3" max="3" width="20.1640625" style="359" customWidth="1"/>
    <col min="4" max="5" width="6.1640625" style="359" customWidth="1"/>
    <col min="6" max="6" width="16.83203125" style="359" customWidth="1"/>
    <col min="7" max="8" width="9.33203125" style="359" customWidth="1"/>
    <col min="9" max="9" width="6.83203125" style="359" customWidth="1"/>
    <col min="10" max="10" width="6.6640625" style="359" customWidth="1"/>
    <col min="11" max="11" width="5.5" style="359" customWidth="1"/>
    <col min="12" max="12" width="7.6640625" style="359" customWidth="1"/>
    <col min="13" max="13" width="9.5" style="359" customWidth="1"/>
    <col min="14" max="14" width="8.5" style="359" customWidth="1"/>
    <col min="15" max="15" width="6.5" style="359" customWidth="1"/>
    <col min="16" max="16" width="8.83203125" style="359" customWidth="1"/>
    <col min="17" max="17" width="8.33203125" style="359" customWidth="1"/>
    <col min="18" max="18" width="8" style="359" customWidth="1"/>
    <col min="19" max="19" width="7.83203125" style="359" customWidth="1"/>
    <col min="20" max="20" width="7.6640625" style="359" customWidth="1"/>
    <col min="21" max="21" width="6" style="359" customWidth="1"/>
    <col min="22" max="22" width="7.5" style="359" customWidth="1"/>
    <col min="23" max="23" width="7.83203125" style="359" customWidth="1"/>
    <col min="24" max="24" width="8.1640625" style="359" customWidth="1"/>
    <col min="25" max="25" width="7" style="359" customWidth="1"/>
    <col min="26" max="26" width="8.5" style="359" customWidth="1"/>
    <col min="27" max="27" width="6.33203125" style="359" customWidth="1"/>
    <col min="28" max="30" width="18.33203125" style="359" customWidth="1"/>
    <col min="31" max="31" width="10.1640625" style="359" customWidth="1"/>
    <col min="32" max="32" width="132.6640625" style="359" customWidth="1"/>
    <col min="33" max="57" width="10.83203125" style="5"/>
    <col min="58" max="16384" width="10.83203125" style="1"/>
  </cols>
  <sheetData>
    <row r="1" spans="1:2550" ht="15" thickBot="1" x14ac:dyDescent="0.25"/>
    <row r="2" spans="1:2550" ht="23" thickTop="1" thickBot="1" x14ac:dyDescent="0.35">
      <c r="B2" s="1392" t="s">
        <v>3307</v>
      </c>
      <c r="C2" s="1393"/>
      <c r="D2" s="360"/>
    </row>
    <row r="3" spans="1:2550" ht="15" thickTop="1" x14ac:dyDescent="0.2"/>
    <row r="4" spans="1:2550" ht="38" x14ac:dyDescent="0.2">
      <c r="B4" s="361" t="s">
        <v>1170</v>
      </c>
    </row>
    <row r="5" spans="1:2550" ht="15" thickBot="1" x14ac:dyDescent="0.25"/>
    <row r="6" spans="1:2550" s="2" customFormat="1" ht="44" customHeight="1" thickBot="1" x14ac:dyDescent="0.25">
      <c r="A6" s="41"/>
      <c r="B6" s="62" t="s">
        <v>109</v>
      </c>
      <c r="C6" s="62" t="s">
        <v>108</v>
      </c>
      <c r="D6" s="62" t="s">
        <v>1965</v>
      </c>
      <c r="E6" s="62" t="s">
        <v>107</v>
      </c>
      <c r="F6" s="62" t="s">
        <v>106</v>
      </c>
      <c r="G6" s="1407" t="s">
        <v>105</v>
      </c>
      <c r="H6" s="1408"/>
      <c r="I6" s="62" t="s">
        <v>104</v>
      </c>
      <c r="J6" s="62" t="s">
        <v>103</v>
      </c>
      <c r="K6" s="63" t="s">
        <v>102</v>
      </c>
      <c r="L6" s="395" t="s">
        <v>101</v>
      </c>
      <c r="M6" s="62" t="s">
        <v>100</v>
      </c>
      <c r="N6" s="62" t="s">
        <v>99</v>
      </c>
      <c r="O6" s="62" t="s">
        <v>98</v>
      </c>
      <c r="P6" s="62" t="s">
        <v>97</v>
      </c>
      <c r="Q6" s="62" t="s">
        <v>96</v>
      </c>
      <c r="R6" s="62" t="s">
        <v>95</v>
      </c>
      <c r="S6" s="62" t="s">
        <v>94</v>
      </c>
      <c r="T6" s="62" t="s">
        <v>93</v>
      </c>
      <c r="U6" s="1409" t="s">
        <v>92</v>
      </c>
      <c r="V6" s="1409"/>
      <c r="W6" s="1409"/>
      <c r="X6" s="1409"/>
      <c r="Y6" s="1409"/>
      <c r="Z6" s="1409"/>
      <c r="AA6" s="1409"/>
      <c r="AB6" s="65" t="s">
        <v>91</v>
      </c>
      <c r="AC6" s="65" t="s">
        <v>90</v>
      </c>
      <c r="AD6" s="65" t="s">
        <v>89</v>
      </c>
      <c r="AE6" s="62" t="s">
        <v>88</v>
      </c>
      <c r="AF6" s="363" t="s">
        <v>87</v>
      </c>
      <c r="AG6" s="40"/>
      <c r="AH6" s="41"/>
      <c r="AI6" s="41"/>
      <c r="AJ6" s="41"/>
      <c r="AK6" s="41"/>
      <c r="AL6" s="41"/>
      <c r="AM6" s="41"/>
      <c r="AN6" s="41"/>
      <c r="AO6" s="41"/>
      <c r="AP6" s="41"/>
      <c r="AQ6" s="41"/>
      <c r="AR6" s="41"/>
      <c r="AS6" s="41"/>
      <c r="AT6" s="41"/>
      <c r="AU6" s="41"/>
      <c r="AV6" s="41"/>
      <c r="AW6" s="41"/>
      <c r="AX6" s="41"/>
      <c r="AY6" s="41"/>
      <c r="AZ6" s="41"/>
      <c r="BA6" s="41"/>
      <c r="BB6" s="41"/>
      <c r="BC6" s="41"/>
      <c r="BD6" s="41"/>
      <c r="BE6" s="41"/>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row>
    <row r="7" spans="1:2550" s="2" customFormat="1" ht="22" customHeight="1" thickBot="1" x14ac:dyDescent="0.25">
      <c r="A7" s="41"/>
      <c r="B7" s="67"/>
      <c r="C7" s="67"/>
      <c r="D7" s="67"/>
      <c r="E7" s="67"/>
      <c r="F7" s="67"/>
      <c r="G7" s="67" t="s">
        <v>86</v>
      </c>
      <c r="H7" s="67" t="s">
        <v>85</v>
      </c>
      <c r="I7" s="67"/>
      <c r="J7" s="67"/>
      <c r="K7" s="68" t="s">
        <v>84</v>
      </c>
      <c r="L7" s="69" t="s">
        <v>83</v>
      </c>
      <c r="M7" s="67" t="s">
        <v>82</v>
      </c>
      <c r="N7" s="67" t="s">
        <v>2879</v>
      </c>
      <c r="O7" s="67" t="s">
        <v>81</v>
      </c>
      <c r="P7" s="67" t="s">
        <v>81</v>
      </c>
      <c r="Q7" s="67" t="s">
        <v>2880</v>
      </c>
      <c r="R7" s="67" t="s">
        <v>2879</v>
      </c>
      <c r="S7" s="67" t="s">
        <v>80</v>
      </c>
      <c r="T7" s="67" t="s">
        <v>79</v>
      </c>
      <c r="U7" s="67" t="s">
        <v>1573</v>
      </c>
      <c r="V7" s="67" t="s">
        <v>1587</v>
      </c>
      <c r="W7" s="67" t="s">
        <v>1578</v>
      </c>
      <c r="X7" s="67" t="s">
        <v>1588</v>
      </c>
      <c r="Y7" s="67" t="s">
        <v>633</v>
      </c>
      <c r="Z7" s="67" t="s">
        <v>1589</v>
      </c>
      <c r="AA7" s="70" t="s">
        <v>1590</v>
      </c>
      <c r="AB7" s="71"/>
      <c r="AC7" s="71"/>
      <c r="AD7" s="71"/>
      <c r="AE7" s="67" t="s">
        <v>71</v>
      </c>
      <c r="AF7" s="73"/>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row>
    <row r="8" spans="1:2550" s="7" customFormat="1" ht="16" customHeight="1" thickBot="1" x14ac:dyDescent="0.25">
      <c r="A8" s="51"/>
      <c r="B8" s="396" t="s">
        <v>2362</v>
      </c>
      <c r="C8" s="377"/>
      <c r="D8" s="377"/>
      <c r="E8" s="377"/>
      <c r="F8" s="377"/>
      <c r="G8" s="377"/>
      <c r="H8" s="377"/>
      <c r="I8" s="377"/>
      <c r="J8" s="377"/>
      <c r="K8" s="378"/>
      <c r="L8" s="379"/>
      <c r="M8" s="377"/>
      <c r="N8" s="380"/>
      <c r="O8" s="377"/>
      <c r="P8" s="377"/>
      <c r="Q8" s="377"/>
      <c r="R8" s="397"/>
      <c r="S8" s="377"/>
      <c r="T8" s="377"/>
      <c r="U8" s="398"/>
      <c r="V8" s="398"/>
      <c r="W8" s="398"/>
      <c r="X8" s="398"/>
      <c r="Y8" s="398"/>
      <c r="Z8" s="398"/>
      <c r="AA8" s="398"/>
      <c r="AB8" s="381"/>
      <c r="AC8" s="381"/>
      <c r="AD8" s="381"/>
      <c r="AE8" s="377"/>
      <c r="AF8" s="399"/>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row>
    <row r="9" spans="1:2550" s="8" customFormat="1" ht="13" customHeight="1" x14ac:dyDescent="0.2">
      <c r="A9" s="44"/>
      <c r="B9" s="400" t="s">
        <v>1162</v>
      </c>
      <c r="C9" s="401"/>
      <c r="D9" s="401" t="s">
        <v>2367</v>
      </c>
      <c r="E9" s="401" t="s">
        <v>548</v>
      </c>
      <c r="F9" s="401" t="s">
        <v>1162</v>
      </c>
      <c r="G9" s="402">
        <v>19.857468999999998</v>
      </c>
      <c r="H9" s="402">
        <v>95.717485999999994</v>
      </c>
      <c r="I9" s="401" t="s">
        <v>1</v>
      </c>
      <c r="J9" s="401" t="s">
        <v>3</v>
      </c>
      <c r="K9" s="403">
        <v>1997</v>
      </c>
      <c r="L9" s="404" t="s">
        <v>0</v>
      </c>
      <c r="M9" s="401" t="s">
        <v>0</v>
      </c>
      <c r="N9" s="401"/>
      <c r="O9" s="405">
        <v>18</v>
      </c>
      <c r="P9" s="405">
        <f>580/3.281</f>
        <v>176.77537336177994</v>
      </c>
      <c r="Q9" s="405">
        <v>9.1319999999999997</v>
      </c>
      <c r="R9" s="406">
        <v>1.33</v>
      </c>
      <c r="S9" s="401"/>
      <c r="T9" s="401"/>
      <c r="U9" s="401" t="s">
        <v>0</v>
      </c>
      <c r="V9" s="401" t="s">
        <v>0</v>
      </c>
      <c r="W9" s="401" t="s">
        <v>0</v>
      </c>
      <c r="X9" s="401" t="s">
        <v>0</v>
      </c>
      <c r="Y9" s="401" t="s">
        <v>0</v>
      </c>
      <c r="Z9" s="401" t="s">
        <v>0</v>
      </c>
      <c r="AA9" s="401" t="s">
        <v>0</v>
      </c>
      <c r="AB9" s="407"/>
      <c r="AC9" s="407"/>
      <c r="AD9" s="407"/>
      <c r="AE9" s="401"/>
      <c r="AF9" s="408" t="s">
        <v>2659</v>
      </c>
      <c r="AG9" s="44"/>
      <c r="AH9" s="44"/>
      <c r="AI9" s="44"/>
      <c r="AJ9" s="44"/>
      <c r="AK9" s="44"/>
      <c r="AL9" s="44"/>
      <c r="AM9" s="44"/>
      <c r="AN9" s="44"/>
      <c r="AO9" s="44"/>
      <c r="AP9" s="44"/>
      <c r="AQ9" s="44"/>
      <c r="AR9" s="44"/>
      <c r="AS9" s="44"/>
      <c r="AT9" s="44"/>
      <c r="AU9" s="44"/>
      <c r="AV9" s="44"/>
      <c r="AW9" s="44"/>
      <c r="AX9" s="44"/>
      <c r="AY9" s="44"/>
      <c r="AZ9" s="44"/>
      <c r="BA9" s="44"/>
      <c r="BB9" s="44"/>
      <c r="BC9" s="44"/>
      <c r="BD9" s="44"/>
      <c r="BE9" s="44"/>
    </row>
    <row r="10" spans="1:2550" s="8" customFormat="1" ht="13" customHeight="1" x14ac:dyDescent="0.2">
      <c r="A10" s="36"/>
      <c r="B10" s="409" t="s">
        <v>1161</v>
      </c>
      <c r="C10" s="401"/>
      <c r="D10" s="401" t="s">
        <v>2368</v>
      </c>
      <c r="E10" s="401" t="s">
        <v>548</v>
      </c>
      <c r="F10" s="410" t="s">
        <v>1161</v>
      </c>
      <c r="G10" s="402">
        <v>18.362836000000001</v>
      </c>
      <c r="H10" s="402">
        <v>95.796145999999993</v>
      </c>
      <c r="I10" s="401" t="s">
        <v>1</v>
      </c>
      <c r="J10" s="401" t="s">
        <v>3</v>
      </c>
      <c r="K10" s="411">
        <v>2002</v>
      </c>
      <c r="L10" s="404" t="s">
        <v>0</v>
      </c>
      <c r="M10" s="401" t="s">
        <v>0</v>
      </c>
      <c r="N10" s="401"/>
      <c r="O10" s="412">
        <v>39</v>
      </c>
      <c r="P10" s="412">
        <v>277</v>
      </c>
      <c r="Q10" s="412">
        <v>120.56</v>
      </c>
      <c r="R10" s="413">
        <v>10.73</v>
      </c>
      <c r="S10" s="401"/>
      <c r="T10" s="401"/>
      <c r="U10" s="401" t="s">
        <v>0</v>
      </c>
      <c r="V10" s="401" t="s">
        <v>0</v>
      </c>
      <c r="W10" s="401" t="s">
        <v>0</v>
      </c>
      <c r="X10" s="401" t="s">
        <v>0</v>
      </c>
      <c r="Y10" s="401" t="s">
        <v>0</v>
      </c>
      <c r="Z10" s="401" t="s">
        <v>0</v>
      </c>
      <c r="AA10" s="401" t="s">
        <v>0</v>
      </c>
      <c r="AB10" s="414"/>
      <c r="AC10" s="414"/>
      <c r="AD10" s="407"/>
      <c r="AE10" s="401"/>
      <c r="AF10" s="408" t="s">
        <v>2659</v>
      </c>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row>
    <row r="11" spans="1:2550" s="8" customFormat="1" ht="13" customHeight="1" x14ac:dyDescent="0.2">
      <c r="A11" s="44"/>
      <c r="B11" s="400" t="s">
        <v>1156</v>
      </c>
      <c r="C11" s="401"/>
      <c r="D11" s="401" t="s">
        <v>2369</v>
      </c>
      <c r="E11" s="401" t="s">
        <v>548</v>
      </c>
      <c r="F11" s="401"/>
      <c r="G11" s="402">
        <v>19.313794000000001</v>
      </c>
      <c r="H11" s="402">
        <v>95.528458999999998</v>
      </c>
      <c r="I11" s="401" t="s">
        <v>1</v>
      </c>
      <c r="J11" s="401" t="s">
        <v>3</v>
      </c>
      <c r="K11" s="415"/>
      <c r="L11" s="404" t="s">
        <v>0</v>
      </c>
      <c r="M11" s="401" t="s">
        <v>0</v>
      </c>
      <c r="N11" s="416"/>
      <c r="O11" s="417"/>
      <c r="P11" s="417"/>
      <c r="Q11" s="417"/>
      <c r="R11" s="401"/>
      <c r="S11" s="401"/>
      <c r="T11" s="401"/>
      <c r="U11" s="401" t="s">
        <v>0</v>
      </c>
      <c r="V11" s="401" t="s">
        <v>0</v>
      </c>
      <c r="W11" s="401" t="s">
        <v>0</v>
      </c>
      <c r="X11" s="401" t="s">
        <v>0</v>
      </c>
      <c r="Y11" s="401" t="s">
        <v>0</v>
      </c>
      <c r="Z11" s="401" t="s">
        <v>0</v>
      </c>
      <c r="AA11" s="401" t="s">
        <v>0</v>
      </c>
      <c r="AB11" s="407"/>
      <c r="AC11" s="407"/>
      <c r="AD11" s="407"/>
      <c r="AE11" s="401"/>
      <c r="AF11" s="408" t="s">
        <v>2659</v>
      </c>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row>
    <row r="12" spans="1:2550" s="8" customFormat="1" ht="13" customHeight="1" x14ac:dyDescent="0.2">
      <c r="A12" s="52"/>
      <c r="B12" s="418" t="s">
        <v>1807</v>
      </c>
      <c r="C12" s="419"/>
      <c r="D12" s="419" t="s">
        <v>2370</v>
      </c>
      <c r="E12" s="419" t="s">
        <v>548</v>
      </c>
      <c r="F12" s="419" t="s">
        <v>1808</v>
      </c>
      <c r="G12" s="419">
        <v>20.657971</v>
      </c>
      <c r="H12" s="419">
        <v>94.143345999999994</v>
      </c>
      <c r="I12" s="419" t="s">
        <v>67</v>
      </c>
      <c r="J12" s="419" t="s">
        <v>53</v>
      </c>
      <c r="K12" s="420">
        <v>2018</v>
      </c>
      <c r="L12" s="421"/>
      <c r="M12" s="419"/>
      <c r="N12" s="419"/>
      <c r="O12" s="419">
        <v>46</v>
      </c>
      <c r="P12" s="419"/>
      <c r="Q12" s="419">
        <v>209</v>
      </c>
      <c r="R12" s="422">
        <v>38.1</v>
      </c>
      <c r="S12" s="419"/>
      <c r="T12" s="419"/>
      <c r="U12" s="401">
        <v>0</v>
      </c>
      <c r="V12" s="401">
        <v>0</v>
      </c>
      <c r="W12" s="401">
        <v>0</v>
      </c>
      <c r="X12" s="401">
        <v>0</v>
      </c>
      <c r="Y12" s="401">
        <v>0</v>
      </c>
      <c r="Z12" s="401">
        <v>100</v>
      </c>
      <c r="AA12" s="401" t="s">
        <v>0</v>
      </c>
      <c r="AB12" s="423"/>
      <c r="AC12" s="423" t="s">
        <v>1809</v>
      </c>
      <c r="AD12" s="424"/>
      <c r="AE12" s="419"/>
      <c r="AF12" s="425" t="s">
        <v>1710</v>
      </c>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row>
    <row r="13" spans="1:2550" s="8" customFormat="1" ht="13" customHeight="1" x14ac:dyDescent="0.2">
      <c r="A13" s="36"/>
      <c r="B13" s="400" t="s">
        <v>1150</v>
      </c>
      <c r="C13" s="401" t="s">
        <v>1815</v>
      </c>
      <c r="D13" s="401" t="s">
        <v>2371</v>
      </c>
      <c r="E13" s="401" t="s">
        <v>548</v>
      </c>
      <c r="F13" s="401" t="s">
        <v>1024</v>
      </c>
      <c r="G13" s="402">
        <v>25.890484000000001</v>
      </c>
      <c r="H13" s="402">
        <v>98.125720999999999</v>
      </c>
      <c r="I13" s="401" t="s">
        <v>11</v>
      </c>
      <c r="J13" s="401" t="s">
        <v>10</v>
      </c>
      <c r="K13" s="415">
        <v>2020</v>
      </c>
      <c r="L13" s="404">
        <v>3400</v>
      </c>
      <c r="M13" s="416">
        <v>18200</v>
      </c>
      <c r="N13" s="416" t="s">
        <v>0</v>
      </c>
      <c r="O13" s="417">
        <v>203</v>
      </c>
      <c r="P13" s="417">
        <v>1323</v>
      </c>
      <c r="Q13" s="417">
        <v>1910</v>
      </c>
      <c r="R13" s="401">
        <v>27.7</v>
      </c>
      <c r="S13" s="401"/>
      <c r="T13" s="401"/>
      <c r="U13" s="401">
        <v>0</v>
      </c>
      <c r="V13" s="401">
        <v>0</v>
      </c>
      <c r="W13" s="401">
        <v>0</v>
      </c>
      <c r="X13" s="401">
        <v>0</v>
      </c>
      <c r="Y13" s="401">
        <v>50</v>
      </c>
      <c r="Z13" s="401">
        <v>50</v>
      </c>
      <c r="AA13" s="401">
        <v>0</v>
      </c>
      <c r="AB13" s="407"/>
      <c r="AC13" s="407" t="s">
        <v>1149</v>
      </c>
      <c r="AD13" s="407"/>
      <c r="AE13" s="401"/>
      <c r="AF13" s="408" t="s">
        <v>1816</v>
      </c>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row>
    <row r="14" spans="1:2550" customFormat="1" ht="13.5" customHeight="1" x14ac:dyDescent="0.25">
      <c r="A14" s="53"/>
      <c r="B14" s="400" t="s">
        <v>1148</v>
      </c>
      <c r="C14" s="401" t="s">
        <v>1147</v>
      </c>
      <c r="D14" s="401" t="s">
        <v>2371</v>
      </c>
      <c r="E14" s="401" t="s">
        <v>548</v>
      </c>
      <c r="F14" s="401" t="s">
        <v>1146</v>
      </c>
      <c r="G14" s="402">
        <v>25.763272000000001</v>
      </c>
      <c r="H14" s="402">
        <v>98.228864999999999</v>
      </c>
      <c r="I14" s="401" t="s">
        <v>11</v>
      </c>
      <c r="J14" s="401" t="s">
        <v>3</v>
      </c>
      <c r="K14" s="411">
        <v>2013</v>
      </c>
      <c r="L14" s="411" t="s">
        <v>1145</v>
      </c>
      <c r="M14" s="411">
        <v>599</v>
      </c>
      <c r="N14" s="411" t="s">
        <v>0</v>
      </c>
      <c r="O14" s="412">
        <v>47.5</v>
      </c>
      <c r="P14" s="412">
        <v>220</v>
      </c>
      <c r="Q14" s="412">
        <v>1</v>
      </c>
      <c r="R14" s="426">
        <v>1</v>
      </c>
      <c r="S14" s="401"/>
      <c r="T14" s="401"/>
      <c r="U14" s="401"/>
      <c r="V14" s="401"/>
      <c r="W14" s="401"/>
      <c r="X14" s="401"/>
      <c r="Y14" s="401"/>
      <c r="Z14" s="401"/>
      <c r="AA14" s="401"/>
      <c r="AB14" s="407"/>
      <c r="AC14" s="407" t="s">
        <v>1817</v>
      </c>
      <c r="AD14" s="407" t="s">
        <v>1144</v>
      </c>
      <c r="AE14" s="401"/>
      <c r="AF14" s="408" t="s">
        <v>2660</v>
      </c>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row>
    <row r="15" spans="1:2550" s="8" customFormat="1" ht="13" customHeight="1" x14ac:dyDescent="0.2">
      <c r="A15" s="44"/>
      <c r="B15" s="400" t="s">
        <v>1143</v>
      </c>
      <c r="C15" s="401"/>
      <c r="D15" s="401" t="s">
        <v>2372</v>
      </c>
      <c r="E15" s="401" t="s">
        <v>548</v>
      </c>
      <c r="F15" s="401" t="s">
        <v>937</v>
      </c>
      <c r="G15" s="402">
        <v>21.74324</v>
      </c>
      <c r="H15" s="402">
        <v>96.316884999999999</v>
      </c>
      <c r="I15" s="401" t="s">
        <v>11</v>
      </c>
      <c r="J15" s="401" t="s">
        <v>10</v>
      </c>
      <c r="K15" s="415">
        <v>2022</v>
      </c>
      <c r="L15" s="404">
        <v>56</v>
      </c>
      <c r="M15" s="401">
        <v>338</v>
      </c>
      <c r="N15" s="416" t="s">
        <v>0</v>
      </c>
      <c r="O15" s="417">
        <v>27</v>
      </c>
      <c r="P15" s="417">
        <v>28.5</v>
      </c>
      <c r="Q15" s="417">
        <v>13</v>
      </c>
      <c r="R15" s="401"/>
      <c r="S15" s="401"/>
      <c r="T15" s="401"/>
      <c r="U15" s="401">
        <v>0</v>
      </c>
      <c r="V15" s="401">
        <v>0</v>
      </c>
      <c r="W15" s="401">
        <v>0</v>
      </c>
      <c r="X15" s="401">
        <v>0</v>
      </c>
      <c r="Y15" s="401">
        <v>0</v>
      </c>
      <c r="Z15" s="401">
        <v>100</v>
      </c>
      <c r="AA15" s="401">
        <v>0</v>
      </c>
      <c r="AB15" s="407"/>
      <c r="AC15" s="407" t="s">
        <v>1142</v>
      </c>
      <c r="AD15" s="407"/>
      <c r="AE15" s="401"/>
      <c r="AF15" s="408" t="s">
        <v>1523</v>
      </c>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row>
    <row r="16" spans="1:2550" s="8" customFormat="1" ht="13" customHeight="1" x14ac:dyDescent="0.2">
      <c r="A16" s="44"/>
      <c r="B16" s="400" t="s">
        <v>1141</v>
      </c>
      <c r="C16" s="401" t="s">
        <v>954</v>
      </c>
      <c r="D16" s="401" t="s">
        <v>2371</v>
      </c>
      <c r="E16" s="401" t="s">
        <v>548</v>
      </c>
      <c r="F16" s="401"/>
      <c r="G16" s="402">
        <v>26.051919000000002</v>
      </c>
      <c r="H16" s="402">
        <v>98.580539999999999</v>
      </c>
      <c r="I16" s="401" t="s">
        <v>11</v>
      </c>
      <c r="J16" s="401" t="s">
        <v>10</v>
      </c>
      <c r="K16" s="415">
        <v>2026</v>
      </c>
      <c r="L16" s="404">
        <v>120</v>
      </c>
      <c r="M16" s="401">
        <v>593.79999999999995</v>
      </c>
      <c r="N16" s="416" t="s">
        <v>0</v>
      </c>
      <c r="O16" s="417">
        <v>47</v>
      </c>
      <c r="P16" s="417">
        <v>206</v>
      </c>
      <c r="Q16" s="417">
        <v>1</v>
      </c>
      <c r="R16" s="401">
        <v>6.7</v>
      </c>
      <c r="S16" s="401"/>
      <c r="T16" s="401"/>
      <c r="U16" s="401">
        <v>0</v>
      </c>
      <c r="V16" s="401">
        <v>0</v>
      </c>
      <c r="W16" s="401">
        <v>0</v>
      </c>
      <c r="X16" s="401">
        <v>0</v>
      </c>
      <c r="Y16" s="401"/>
      <c r="Z16" s="401">
        <v>50</v>
      </c>
      <c r="AA16" s="401">
        <v>0</v>
      </c>
      <c r="AB16" s="407"/>
      <c r="AC16" s="407" t="s">
        <v>1874</v>
      </c>
      <c r="AD16" s="407"/>
      <c r="AE16" s="401"/>
      <c r="AF16" s="408" t="s">
        <v>1818</v>
      </c>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row>
    <row r="17" spans="1:2560" s="8" customFormat="1" ht="13" customHeight="1" x14ac:dyDescent="0.2">
      <c r="A17" s="44"/>
      <c r="B17" s="400" t="s">
        <v>1140</v>
      </c>
      <c r="C17" s="401"/>
      <c r="D17" s="401" t="s">
        <v>2368</v>
      </c>
      <c r="E17" s="401" t="s">
        <v>548</v>
      </c>
      <c r="F17" s="401" t="s">
        <v>1139</v>
      </c>
      <c r="G17" s="402">
        <v>17.376581999999999</v>
      </c>
      <c r="H17" s="402">
        <v>96.035673000000003</v>
      </c>
      <c r="I17" s="401" t="s">
        <v>1016</v>
      </c>
      <c r="J17" s="401" t="s">
        <v>3</v>
      </c>
      <c r="K17" s="415">
        <v>1940</v>
      </c>
      <c r="L17" s="404" t="s">
        <v>0</v>
      </c>
      <c r="M17" s="401" t="s">
        <v>0</v>
      </c>
      <c r="N17" s="416" t="s">
        <v>0</v>
      </c>
      <c r="O17" s="417">
        <v>41</v>
      </c>
      <c r="P17" s="417"/>
      <c r="Q17" s="417">
        <v>75</v>
      </c>
      <c r="R17" s="401">
        <v>7.2</v>
      </c>
      <c r="S17" s="401"/>
      <c r="T17" s="401"/>
      <c r="U17" s="401" t="s">
        <v>0</v>
      </c>
      <c r="V17" s="401" t="s">
        <v>0</v>
      </c>
      <c r="W17" s="401" t="s">
        <v>0</v>
      </c>
      <c r="X17" s="401" t="s">
        <v>0</v>
      </c>
      <c r="Y17" s="401" t="s">
        <v>0</v>
      </c>
      <c r="Z17" s="401" t="s">
        <v>0</v>
      </c>
      <c r="AA17" s="401" t="s">
        <v>0</v>
      </c>
      <c r="AB17" s="407"/>
      <c r="AC17" s="407"/>
      <c r="AD17" s="407"/>
      <c r="AE17" s="401"/>
      <c r="AF17" s="408" t="s">
        <v>2659</v>
      </c>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row>
    <row r="18" spans="1:2560" customFormat="1" ht="13.5" customHeight="1" x14ac:dyDescent="0.25">
      <c r="A18" s="53"/>
      <c r="B18" s="400" t="s">
        <v>1135</v>
      </c>
      <c r="C18" s="401" t="s">
        <v>954</v>
      </c>
      <c r="D18" s="401" t="s">
        <v>2371</v>
      </c>
      <c r="E18" s="401" t="s">
        <v>548</v>
      </c>
      <c r="F18" s="401" t="s">
        <v>1824</v>
      </c>
      <c r="G18" s="402">
        <v>26.023437999999999</v>
      </c>
      <c r="H18" s="402">
        <v>98.430046000000004</v>
      </c>
      <c r="I18" s="401" t="s">
        <v>11</v>
      </c>
      <c r="J18" s="401" t="s">
        <v>10</v>
      </c>
      <c r="K18" s="415">
        <v>2020</v>
      </c>
      <c r="L18" s="404">
        <v>140</v>
      </c>
      <c r="M18" s="401">
        <v>769</v>
      </c>
      <c r="N18" s="416" t="s">
        <v>0</v>
      </c>
      <c r="O18" s="417">
        <v>42</v>
      </c>
      <c r="P18" s="417">
        <v>192</v>
      </c>
      <c r="Q18" s="417">
        <v>3</v>
      </c>
      <c r="R18" s="401">
        <v>5</v>
      </c>
      <c r="S18" s="401"/>
      <c r="T18" s="401"/>
      <c r="U18" s="401">
        <v>0</v>
      </c>
      <c r="V18" s="401">
        <v>0</v>
      </c>
      <c r="W18" s="401">
        <v>0</v>
      </c>
      <c r="X18" s="401">
        <v>0</v>
      </c>
      <c r="Y18" s="401">
        <v>50</v>
      </c>
      <c r="Z18" s="401">
        <v>50</v>
      </c>
      <c r="AA18" s="401">
        <v>0</v>
      </c>
      <c r="AB18" s="407"/>
      <c r="AC18" s="407" t="s">
        <v>1874</v>
      </c>
      <c r="AD18" s="407"/>
      <c r="AE18" s="401"/>
      <c r="AF18" s="408" t="s">
        <v>1825</v>
      </c>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row>
    <row r="19" spans="1:2560" s="8" customFormat="1" ht="13" customHeight="1" x14ac:dyDescent="0.2">
      <c r="A19" s="5"/>
      <c r="B19" s="400" t="s">
        <v>1134</v>
      </c>
      <c r="C19" s="401"/>
      <c r="D19" s="401" t="s">
        <v>2373</v>
      </c>
      <c r="E19" s="401" t="s">
        <v>548</v>
      </c>
      <c r="F19" s="401"/>
      <c r="G19" s="402">
        <v>21.999293999999999</v>
      </c>
      <c r="H19" s="402">
        <v>94.580082000000004</v>
      </c>
      <c r="I19" s="401" t="s">
        <v>1</v>
      </c>
      <c r="J19" s="401" t="s">
        <v>3</v>
      </c>
      <c r="K19" s="403">
        <v>2006</v>
      </c>
      <c r="L19" s="404" t="s">
        <v>0</v>
      </c>
      <c r="M19" s="401" t="s">
        <v>0</v>
      </c>
      <c r="N19" s="401"/>
      <c r="O19" s="405">
        <v>22</v>
      </c>
      <c r="P19" s="405">
        <f>4500/3.281</f>
        <v>1371.5330691862237</v>
      </c>
      <c r="Q19" s="405">
        <v>6.6239999999999997</v>
      </c>
      <c r="R19" s="406">
        <v>1.38</v>
      </c>
      <c r="S19" s="401"/>
      <c r="T19" s="401"/>
      <c r="U19" s="401" t="s">
        <v>0</v>
      </c>
      <c r="V19" s="401" t="s">
        <v>0</v>
      </c>
      <c r="W19" s="401" t="s">
        <v>0</v>
      </c>
      <c r="X19" s="401" t="s">
        <v>0</v>
      </c>
      <c r="Y19" s="401" t="s">
        <v>0</v>
      </c>
      <c r="Z19" s="401" t="s">
        <v>0</v>
      </c>
      <c r="AA19" s="401" t="s">
        <v>0</v>
      </c>
      <c r="AB19" s="407"/>
      <c r="AC19" s="407"/>
      <c r="AD19" s="407"/>
      <c r="AE19" s="401"/>
      <c r="AF19" s="408" t="s">
        <v>2659</v>
      </c>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row>
    <row r="20" spans="1:2560" s="8" customFormat="1" ht="13" customHeight="1" x14ac:dyDescent="0.2">
      <c r="A20" s="44"/>
      <c r="B20" s="400" t="s">
        <v>1133</v>
      </c>
      <c r="C20" s="401"/>
      <c r="D20" s="401" t="s">
        <v>2368</v>
      </c>
      <c r="E20" s="401" t="s">
        <v>548</v>
      </c>
      <c r="F20" s="401"/>
      <c r="G20" s="402">
        <v>16.97279</v>
      </c>
      <c r="H20" s="402">
        <v>96.111249999999998</v>
      </c>
      <c r="I20" s="401" t="s">
        <v>1016</v>
      </c>
      <c r="J20" s="401" t="s">
        <v>3</v>
      </c>
      <c r="K20" s="415"/>
      <c r="L20" s="404" t="s">
        <v>0</v>
      </c>
      <c r="M20" s="401" t="s">
        <v>0</v>
      </c>
      <c r="N20" s="416"/>
      <c r="O20" s="417"/>
      <c r="P20" s="417"/>
      <c r="Q20" s="417">
        <v>54</v>
      </c>
      <c r="R20" s="401">
        <v>11.4</v>
      </c>
      <c r="S20" s="401"/>
      <c r="T20" s="401"/>
      <c r="U20" s="401" t="s">
        <v>0</v>
      </c>
      <c r="V20" s="401" t="s">
        <v>0</v>
      </c>
      <c r="W20" s="401" t="s">
        <v>0</v>
      </c>
      <c r="X20" s="401" t="s">
        <v>0</v>
      </c>
      <c r="Y20" s="401" t="s">
        <v>0</v>
      </c>
      <c r="Z20" s="401" t="s">
        <v>0</v>
      </c>
      <c r="AA20" s="401" t="s">
        <v>0</v>
      </c>
      <c r="AB20" s="407"/>
      <c r="AC20" s="407"/>
      <c r="AD20" s="407"/>
      <c r="AE20" s="401"/>
      <c r="AF20" s="408" t="s">
        <v>2659</v>
      </c>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row>
    <row r="21" spans="1:2560" s="8" customFormat="1" ht="13" customHeight="1" x14ac:dyDescent="0.2">
      <c r="A21" s="44"/>
      <c r="B21" s="400" t="s">
        <v>1131</v>
      </c>
      <c r="C21" s="401"/>
      <c r="D21" s="401" t="s">
        <v>2368</v>
      </c>
      <c r="E21" s="401" t="s">
        <v>548</v>
      </c>
      <c r="F21" s="401" t="s">
        <v>1131</v>
      </c>
      <c r="G21" s="402">
        <v>22.159941</v>
      </c>
      <c r="H21" s="402">
        <v>95.257973000000007</v>
      </c>
      <c r="I21" s="401" t="s">
        <v>1</v>
      </c>
      <c r="J21" s="401" t="s">
        <v>3</v>
      </c>
      <c r="K21" s="403">
        <v>1996</v>
      </c>
      <c r="L21" s="404" t="s">
        <v>0</v>
      </c>
      <c r="M21" s="401" t="s">
        <v>0</v>
      </c>
      <c r="N21" s="427"/>
      <c r="O21" s="405">
        <v>21</v>
      </c>
      <c r="P21" s="405">
        <f>1100/3.281</f>
        <v>335.26363913441025</v>
      </c>
      <c r="Q21" s="405">
        <v>3.4540000000000002</v>
      </c>
      <c r="R21" s="406">
        <v>0.54</v>
      </c>
      <c r="S21" s="401"/>
      <c r="T21" s="401"/>
      <c r="U21" s="401" t="s">
        <v>0</v>
      </c>
      <c r="V21" s="401" t="s">
        <v>0</v>
      </c>
      <c r="W21" s="401" t="s">
        <v>0</v>
      </c>
      <c r="X21" s="401" t="s">
        <v>0</v>
      </c>
      <c r="Y21" s="401" t="s">
        <v>0</v>
      </c>
      <c r="Z21" s="401" t="s">
        <v>0</v>
      </c>
      <c r="AA21" s="401" t="s">
        <v>0</v>
      </c>
      <c r="AB21" s="407"/>
      <c r="AC21" s="407"/>
      <c r="AD21" s="407"/>
      <c r="AE21" s="401"/>
      <c r="AF21" s="408" t="s">
        <v>2659</v>
      </c>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row>
    <row r="22" spans="1:2560" s="8" customFormat="1" ht="13" customHeight="1" x14ac:dyDescent="0.2">
      <c r="A22" s="44"/>
      <c r="B22" s="400" t="s">
        <v>1130</v>
      </c>
      <c r="C22" s="401"/>
      <c r="D22" s="401" t="s">
        <v>2368</v>
      </c>
      <c r="E22" s="401" t="s">
        <v>548</v>
      </c>
      <c r="F22" s="401"/>
      <c r="G22" s="402">
        <v>16.838847999999999</v>
      </c>
      <c r="H22" s="402">
        <v>96.135034000000005</v>
      </c>
      <c r="I22" s="401" t="s">
        <v>1016</v>
      </c>
      <c r="J22" s="401" t="s">
        <v>3</v>
      </c>
      <c r="K22" s="415">
        <v>1883</v>
      </c>
      <c r="L22" s="404" t="s">
        <v>0</v>
      </c>
      <c r="M22" s="401" t="s">
        <v>0</v>
      </c>
      <c r="N22" s="416"/>
      <c r="O22" s="417"/>
      <c r="P22" s="417"/>
      <c r="Q22" s="417"/>
      <c r="R22" s="401"/>
      <c r="S22" s="401"/>
      <c r="T22" s="401"/>
      <c r="U22" s="401" t="s">
        <v>0</v>
      </c>
      <c r="V22" s="401" t="s">
        <v>0</v>
      </c>
      <c r="W22" s="401" t="s">
        <v>0</v>
      </c>
      <c r="X22" s="401" t="s">
        <v>0</v>
      </c>
      <c r="Y22" s="401" t="s">
        <v>0</v>
      </c>
      <c r="Z22" s="401" t="s">
        <v>0</v>
      </c>
      <c r="AA22" s="401" t="s">
        <v>0</v>
      </c>
      <c r="AB22" s="407"/>
      <c r="AC22" s="407"/>
      <c r="AD22" s="407"/>
      <c r="AE22" s="401"/>
      <c r="AF22" s="408" t="s">
        <v>2659</v>
      </c>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row>
    <row r="23" spans="1:2560" s="8" customFormat="1" ht="13" customHeight="1" x14ac:dyDescent="0.15">
      <c r="A23" s="44"/>
      <c r="B23" s="400" t="s">
        <v>1127</v>
      </c>
      <c r="C23" s="401"/>
      <c r="D23" s="401" t="s">
        <v>2374</v>
      </c>
      <c r="E23" s="401" t="s">
        <v>548</v>
      </c>
      <c r="F23" s="401" t="s">
        <v>1126</v>
      </c>
      <c r="G23" s="402">
        <v>19.043285000000001</v>
      </c>
      <c r="H23" s="402">
        <v>95.308665000000005</v>
      </c>
      <c r="I23" s="401" t="s">
        <v>1</v>
      </c>
      <c r="J23" s="401" t="s">
        <v>3</v>
      </c>
      <c r="K23" s="411">
        <v>2000</v>
      </c>
      <c r="L23" s="404" t="s">
        <v>0</v>
      </c>
      <c r="M23" s="401" t="s">
        <v>0</v>
      </c>
      <c r="N23" s="401"/>
      <c r="O23" s="412">
        <v>14</v>
      </c>
      <c r="P23" s="412">
        <v>869</v>
      </c>
      <c r="Q23" s="412">
        <v>7.53</v>
      </c>
      <c r="R23" s="413">
        <v>2.02</v>
      </c>
      <c r="S23" s="428"/>
      <c r="T23" s="428"/>
      <c r="U23" s="401" t="s">
        <v>0</v>
      </c>
      <c r="V23" s="401" t="s">
        <v>0</v>
      </c>
      <c r="W23" s="401" t="s">
        <v>0</v>
      </c>
      <c r="X23" s="401" t="s">
        <v>0</v>
      </c>
      <c r="Y23" s="401" t="s">
        <v>0</v>
      </c>
      <c r="Z23" s="401" t="s">
        <v>0</v>
      </c>
      <c r="AA23" s="401" t="s">
        <v>0</v>
      </c>
      <c r="AB23" s="428"/>
      <c r="AC23" s="428"/>
      <c r="AD23" s="428"/>
      <c r="AE23" s="428"/>
      <c r="AF23" s="408" t="s">
        <v>2659</v>
      </c>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row>
    <row r="24" spans="1:2560" ht="13" customHeight="1" x14ac:dyDescent="0.15">
      <c r="A24" s="44"/>
      <c r="B24" s="400" t="s">
        <v>1125</v>
      </c>
      <c r="C24" s="401"/>
      <c r="D24" s="401" t="s">
        <v>2368</v>
      </c>
      <c r="E24" s="401" t="s">
        <v>548</v>
      </c>
      <c r="F24" s="401" t="s">
        <v>1125</v>
      </c>
      <c r="G24" s="402">
        <v>17.957100000000001</v>
      </c>
      <c r="H24" s="402">
        <v>95.887794</v>
      </c>
      <c r="I24" s="401" t="s">
        <v>1</v>
      </c>
      <c r="J24" s="401" t="s">
        <v>3</v>
      </c>
      <c r="K24" s="411">
        <v>2002</v>
      </c>
      <c r="L24" s="404" t="s">
        <v>0</v>
      </c>
      <c r="M24" s="401" t="s">
        <v>0</v>
      </c>
      <c r="N24" s="401"/>
      <c r="O24" s="412">
        <v>38</v>
      </c>
      <c r="P24" s="412">
        <v>335</v>
      </c>
      <c r="Q24" s="412">
        <v>165.36</v>
      </c>
      <c r="R24" s="413">
        <v>27</v>
      </c>
      <c r="S24" s="401"/>
      <c r="T24" s="401"/>
      <c r="U24" s="401" t="s">
        <v>0</v>
      </c>
      <c r="V24" s="401" t="s">
        <v>0</v>
      </c>
      <c r="W24" s="401" t="s">
        <v>0</v>
      </c>
      <c r="X24" s="401" t="s">
        <v>0</v>
      </c>
      <c r="Y24" s="401" t="s">
        <v>0</v>
      </c>
      <c r="Z24" s="401" t="s">
        <v>0</v>
      </c>
      <c r="AA24" s="401" t="s">
        <v>0</v>
      </c>
      <c r="AB24" s="414"/>
      <c r="AC24" s="414"/>
      <c r="AD24" s="407"/>
      <c r="AE24" s="401"/>
      <c r="AF24" s="408" t="s">
        <v>2659</v>
      </c>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row>
    <row r="25" spans="1:2560" ht="13" customHeight="1" x14ac:dyDescent="0.2">
      <c r="B25" s="400" t="s">
        <v>1124</v>
      </c>
      <c r="C25" s="401"/>
      <c r="D25" s="401" t="s">
        <v>2375</v>
      </c>
      <c r="E25" s="401" t="s">
        <v>548</v>
      </c>
      <c r="F25" s="401" t="s">
        <v>1124</v>
      </c>
      <c r="G25" s="402">
        <v>17.991848000000001</v>
      </c>
      <c r="H25" s="402">
        <v>95.072582999999995</v>
      </c>
      <c r="I25" s="401" t="s">
        <v>1</v>
      </c>
      <c r="J25" s="401" t="s">
        <v>3</v>
      </c>
      <c r="K25" s="403">
        <v>2012</v>
      </c>
      <c r="L25" s="404" t="s">
        <v>0</v>
      </c>
      <c r="M25" s="401" t="s">
        <v>0</v>
      </c>
      <c r="N25" s="401"/>
      <c r="O25" s="405">
        <v>59</v>
      </c>
      <c r="P25" s="405">
        <v>1143</v>
      </c>
      <c r="Q25" s="405">
        <v>183.619</v>
      </c>
      <c r="R25" s="406">
        <v>7.93</v>
      </c>
      <c r="S25" s="428"/>
      <c r="T25" s="428"/>
      <c r="U25" s="401" t="s">
        <v>0</v>
      </c>
      <c r="V25" s="401" t="s">
        <v>0</v>
      </c>
      <c r="W25" s="401" t="s">
        <v>0</v>
      </c>
      <c r="X25" s="401" t="s">
        <v>0</v>
      </c>
      <c r="Y25" s="401" t="s">
        <v>0</v>
      </c>
      <c r="Z25" s="401" t="s">
        <v>0</v>
      </c>
      <c r="AA25" s="401" t="s">
        <v>0</v>
      </c>
      <c r="AB25" s="428"/>
      <c r="AC25" s="428"/>
      <c r="AD25" s="428"/>
      <c r="AE25" s="428"/>
      <c r="AF25" s="408" t="s">
        <v>2659</v>
      </c>
    </row>
    <row r="26" spans="1:2560" ht="13" customHeight="1" x14ac:dyDescent="0.2">
      <c r="B26" s="400" t="s">
        <v>1123</v>
      </c>
      <c r="C26" s="401"/>
      <c r="D26" s="401" t="s">
        <v>2372</v>
      </c>
      <c r="E26" s="401" t="s">
        <v>548</v>
      </c>
      <c r="F26" s="401" t="s">
        <v>1123</v>
      </c>
      <c r="G26" s="402">
        <v>22.933678</v>
      </c>
      <c r="H26" s="402">
        <v>97.798928000000004</v>
      </c>
      <c r="I26" s="401" t="s">
        <v>1</v>
      </c>
      <c r="J26" s="401" t="s">
        <v>3</v>
      </c>
      <c r="K26" s="403">
        <v>2006</v>
      </c>
      <c r="L26" s="404" t="s">
        <v>0</v>
      </c>
      <c r="M26" s="401" t="s">
        <v>0</v>
      </c>
      <c r="N26" s="401"/>
      <c r="O26" s="405">
        <v>35</v>
      </c>
      <c r="P26" s="405">
        <v>329</v>
      </c>
      <c r="Q26" s="405">
        <v>6.2119999999999997</v>
      </c>
      <c r="R26" s="406">
        <v>0.57999999999999996</v>
      </c>
      <c r="S26" s="401"/>
      <c r="T26" s="401"/>
      <c r="U26" s="401" t="s">
        <v>0</v>
      </c>
      <c r="V26" s="401" t="s">
        <v>0</v>
      </c>
      <c r="W26" s="401" t="s">
        <v>0</v>
      </c>
      <c r="X26" s="401" t="s">
        <v>0</v>
      </c>
      <c r="Y26" s="401" t="s">
        <v>0</v>
      </c>
      <c r="Z26" s="401" t="s">
        <v>0</v>
      </c>
      <c r="AA26" s="401" t="s">
        <v>0</v>
      </c>
      <c r="AB26" s="414"/>
      <c r="AC26" s="414"/>
      <c r="AD26" s="407"/>
      <c r="AE26" s="401"/>
      <c r="AF26" s="408" t="s">
        <v>2659</v>
      </c>
    </row>
    <row r="27" spans="1:2560" customFormat="1" ht="13.5" customHeight="1" x14ac:dyDescent="0.25">
      <c r="A27" s="53"/>
      <c r="B27" s="400" t="s">
        <v>1117</v>
      </c>
      <c r="C27" s="401" t="s">
        <v>1116</v>
      </c>
      <c r="D27" s="401" t="s">
        <v>2371</v>
      </c>
      <c r="E27" s="401" t="s">
        <v>548</v>
      </c>
      <c r="F27" s="401" t="s">
        <v>1024</v>
      </c>
      <c r="G27" s="402">
        <v>26.849456</v>
      </c>
      <c r="H27" s="402">
        <v>98.376836999999995</v>
      </c>
      <c r="I27" s="401" t="s">
        <v>11</v>
      </c>
      <c r="J27" s="401" t="s">
        <v>10</v>
      </c>
      <c r="K27" s="415">
        <v>2030</v>
      </c>
      <c r="L27" s="404">
        <v>2700</v>
      </c>
      <c r="M27" s="416">
        <v>14730</v>
      </c>
      <c r="N27" s="416" t="s">
        <v>0</v>
      </c>
      <c r="O27" s="417">
        <v>223</v>
      </c>
      <c r="P27" s="417">
        <v>576</v>
      </c>
      <c r="Q27" s="417">
        <v>3101</v>
      </c>
      <c r="R27" s="401">
        <v>32.9</v>
      </c>
      <c r="S27" s="401"/>
      <c r="T27" s="401"/>
      <c r="U27" s="401"/>
      <c r="V27" s="401"/>
      <c r="W27" s="401"/>
      <c r="X27" s="401"/>
      <c r="Y27" s="401"/>
      <c r="Z27" s="401"/>
      <c r="AA27" s="401"/>
      <c r="AB27" s="407"/>
      <c r="AC27" s="407" t="s">
        <v>1149</v>
      </c>
      <c r="AD27" s="407"/>
      <c r="AE27" s="401"/>
      <c r="AF27" s="408" t="s">
        <v>1827</v>
      </c>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row>
    <row r="28" spans="1:2560" ht="13" customHeight="1" x14ac:dyDescent="0.2">
      <c r="B28" s="400" t="s">
        <v>1115</v>
      </c>
      <c r="C28" s="401"/>
      <c r="D28" s="401" t="s">
        <v>2376</v>
      </c>
      <c r="E28" s="401" t="s">
        <v>548</v>
      </c>
      <c r="F28" s="401" t="s">
        <v>1115</v>
      </c>
      <c r="G28" s="402">
        <v>18.450998999999999</v>
      </c>
      <c r="H28" s="402">
        <v>95.011249000000007</v>
      </c>
      <c r="I28" s="401" t="s">
        <v>1</v>
      </c>
      <c r="J28" s="401" t="s">
        <v>3</v>
      </c>
      <c r="K28" s="403">
        <v>2004</v>
      </c>
      <c r="L28" s="404" t="s">
        <v>0</v>
      </c>
      <c r="M28" s="401" t="s">
        <v>0</v>
      </c>
      <c r="N28" s="401"/>
      <c r="O28" s="405">
        <v>22</v>
      </c>
      <c r="P28" s="405">
        <v>494</v>
      </c>
      <c r="Q28" s="405">
        <v>15.477</v>
      </c>
      <c r="R28" s="406">
        <v>7.89</v>
      </c>
      <c r="S28" s="401"/>
      <c r="T28" s="401"/>
      <c r="U28" s="401" t="s">
        <v>0</v>
      </c>
      <c r="V28" s="401" t="s">
        <v>0</v>
      </c>
      <c r="W28" s="401" t="s">
        <v>0</v>
      </c>
      <c r="X28" s="401" t="s">
        <v>0</v>
      </c>
      <c r="Y28" s="401" t="s">
        <v>0</v>
      </c>
      <c r="Z28" s="401" t="s">
        <v>0</v>
      </c>
      <c r="AA28" s="401" t="s">
        <v>0</v>
      </c>
      <c r="AB28" s="407"/>
      <c r="AC28" s="407"/>
      <c r="AD28" s="407"/>
      <c r="AE28" s="401"/>
      <c r="AF28" s="408" t="s">
        <v>2659</v>
      </c>
    </row>
    <row r="29" spans="1:2560" ht="13" customHeight="1" x14ac:dyDescent="0.2">
      <c r="B29" s="429" t="s">
        <v>1114</v>
      </c>
      <c r="C29" s="428"/>
      <c r="D29" s="428" t="s">
        <v>2377</v>
      </c>
      <c r="E29" s="428" t="s">
        <v>548</v>
      </c>
      <c r="F29" s="428" t="s">
        <v>1113</v>
      </c>
      <c r="G29" s="430">
        <v>21.160346000000001</v>
      </c>
      <c r="H29" s="430">
        <v>96.320937000000001</v>
      </c>
      <c r="I29" s="428" t="s">
        <v>67</v>
      </c>
      <c r="J29" s="428" t="s">
        <v>3</v>
      </c>
      <c r="K29" s="431">
        <v>1985</v>
      </c>
      <c r="L29" s="432">
        <v>56</v>
      </c>
      <c r="M29" s="428">
        <v>165</v>
      </c>
      <c r="N29" s="428">
        <v>815.44100000000003</v>
      </c>
      <c r="O29" s="433">
        <v>72</v>
      </c>
      <c r="P29" s="433">
        <v>620</v>
      </c>
      <c r="Q29" s="433">
        <v>1077.5</v>
      </c>
      <c r="R29" s="428">
        <v>43.38</v>
      </c>
      <c r="S29" s="428"/>
      <c r="T29" s="428"/>
      <c r="U29" s="428"/>
      <c r="V29" s="428"/>
      <c r="W29" s="428"/>
      <c r="X29" s="428"/>
      <c r="Y29" s="428"/>
      <c r="Z29" s="428"/>
      <c r="AA29" s="428"/>
      <c r="AB29" s="428"/>
      <c r="AC29" s="428"/>
      <c r="AD29" s="428" t="s">
        <v>909</v>
      </c>
      <c r="AE29" s="428"/>
      <c r="AF29" s="408" t="s">
        <v>1710</v>
      </c>
    </row>
    <row r="30" spans="1:2560" ht="13" customHeight="1" x14ac:dyDescent="0.2">
      <c r="B30" s="429" t="s">
        <v>1112</v>
      </c>
      <c r="C30" s="428"/>
      <c r="D30" s="428" t="s">
        <v>2367</v>
      </c>
      <c r="E30" s="428" t="s">
        <v>548</v>
      </c>
      <c r="F30" s="428" t="s">
        <v>1112</v>
      </c>
      <c r="G30" s="430">
        <v>19.908676</v>
      </c>
      <c r="H30" s="430">
        <v>95.693168</v>
      </c>
      <c r="I30" s="428" t="s">
        <v>1</v>
      </c>
      <c r="J30" s="428" t="s">
        <v>3</v>
      </c>
      <c r="K30" s="403">
        <v>1990</v>
      </c>
      <c r="L30" s="404" t="s">
        <v>0</v>
      </c>
      <c r="M30" s="401" t="s">
        <v>0</v>
      </c>
      <c r="N30" s="401"/>
      <c r="O30" s="405">
        <v>25</v>
      </c>
      <c r="P30" s="405">
        <v>488</v>
      </c>
      <c r="Q30" s="405">
        <v>12.981999999999999</v>
      </c>
      <c r="R30" s="406">
        <v>1.86</v>
      </c>
      <c r="S30" s="428"/>
      <c r="T30" s="428"/>
      <c r="U30" s="401" t="s">
        <v>0</v>
      </c>
      <c r="V30" s="401" t="s">
        <v>0</v>
      </c>
      <c r="W30" s="401" t="s">
        <v>0</v>
      </c>
      <c r="X30" s="401" t="s">
        <v>0</v>
      </c>
      <c r="Y30" s="401" t="s">
        <v>0</v>
      </c>
      <c r="Z30" s="401" t="s">
        <v>0</v>
      </c>
      <c r="AA30" s="401" t="s">
        <v>0</v>
      </c>
      <c r="AB30" s="428"/>
      <c r="AC30" s="428"/>
      <c r="AD30" s="428"/>
      <c r="AE30" s="428"/>
      <c r="AF30" s="408" t="s">
        <v>2659</v>
      </c>
    </row>
    <row r="31" spans="1:2560" ht="13" customHeight="1" x14ac:dyDescent="0.2">
      <c r="B31" s="429" t="s">
        <v>1111</v>
      </c>
      <c r="C31" s="428"/>
      <c r="D31" s="428" t="s">
        <v>2378</v>
      </c>
      <c r="E31" s="428" t="s">
        <v>548</v>
      </c>
      <c r="F31" s="428" t="s">
        <v>965</v>
      </c>
      <c r="G31" s="430">
        <v>22.666332000000001</v>
      </c>
      <c r="H31" s="430">
        <v>95.708601999999999</v>
      </c>
      <c r="I31" s="428" t="s">
        <v>1</v>
      </c>
      <c r="J31" s="428" t="s">
        <v>3</v>
      </c>
      <c r="K31" s="431">
        <v>1997</v>
      </c>
      <c r="L31" s="432" t="s">
        <v>0</v>
      </c>
      <c r="M31" s="428" t="s">
        <v>0</v>
      </c>
      <c r="N31" s="428"/>
      <c r="O31" s="405">
        <v>15</v>
      </c>
      <c r="P31" s="405">
        <v>1914</v>
      </c>
      <c r="Q31" s="405">
        <v>47.237000000000002</v>
      </c>
      <c r="R31" s="406">
        <v>21.85</v>
      </c>
      <c r="S31" s="428"/>
      <c r="T31" s="428"/>
      <c r="U31" s="401" t="s">
        <v>0</v>
      </c>
      <c r="V31" s="401" t="s">
        <v>0</v>
      </c>
      <c r="W31" s="401" t="s">
        <v>0</v>
      </c>
      <c r="X31" s="401" t="s">
        <v>0</v>
      </c>
      <c r="Y31" s="401" t="s">
        <v>0</v>
      </c>
      <c r="Z31" s="401" t="s">
        <v>0</v>
      </c>
      <c r="AA31" s="401" t="s">
        <v>0</v>
      </c>
      <c r="AB31" s="428"/>
      <c r="AC31" s="428"/>
      <c r="AD31" s="428"/>
      <c r="AE31" s="428"/>
      <c r="AF31" s="408" t="s">
        <v>2659</v>
      </c>
    </row>
    <row r="32" spans="1:2560" customFormat="1" ht="13.5" customHeight="1" x14ac:dyDescent="0.25">
      <c r="A32" s="53"/>
      <c r="B32" s="429" t="s">
        <v>1110</v>
      </c>
      <c r="C32" s="428"/>
      <c r="D32" s="428" t="s">
        <v>2376</v>
      </c>
      <c r="E32" s="424" t="s">
        <v>2366</v>
      </c>
      <c r="F32" s="428" t="s">
        <v>1110</v>
      </c>
      <c r="G32" s="430">
        <v>18.363555000000002</v>
      </c>
      <c r="H32" s="430">
        <v>95.036878999999999</v>
      </c>
      <c r="I32" s="428" t="s">
        <v>67</v>
      </c>
      <c r="J32" s="401" t="s">
        <v>3</v>
      </c>
      <c r="K32" s="411">
        <v>2012</v>
      </c>
      <c r="L32" s="404">
        <v>60</v>
      </c>
      <c r="M32" s="401">
        <v>190</v>
      </c>
      <c r="N32" s="401"/>
      <c r="O32" s="412">
        <v>73</v>
      </c>
      <c r="P32" s="412">
        <f>1320/3.281</f>
        <v>402.31636696129226</v>
      </c>
      <c r="Q32" s="412">
        <v>1468</v>
      </c>
      <c r="R32" s="411">
        <v>150</v>
      </c>
      <c r="S32" s="428"/>
      <c r="T32" s="428"/>
      <c r="U32" s="401">
        <v>0</v>
      </c>
      <c r="V32" s="401">
        <v>0</v>
      </c>
      <c r="W32" s="401">
        <v>0</v>
      </c>
      <c r="X32" s="401">
        <v>0</v>
      </c>
      <c r="Y32" s="401">
        <v>0</v>
      </c>
      <c r="Z32" s="401">
        <v>100</v>
      </c>
      <c r="AA32" s="401">
        <v>0</v>
      </c>
      <c r="AB32" s="428"/>
      <c r="AC32" s="428" t="s">
        <v>1833</v>
      </c>
      <c r="AD32" s="428"/>
      <c r="AE32" s="428"/>
      <c r="AF32" s="408" t="s">
        <v>2659</v>
      </c>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row>
    <row r="33" spans="1:57" ht="13" customHeight="1" x14ac:dyDescent="0.2">
      <c r="B33" s="400" t="s">
        <v>1109</v>
      </c>
      <c r="C33" s="401"/>
      <c r="D33" s="401" t="s">
        <v>2379</v>
      </c>
      <c r="E33" s="401" t="s">
        <v>548</v>
      </c>
      <c r="F33" s="401" t="s">
        <v>1107</v>
      </c>
      <c r="G33" s="402">
        <v>21.107400999999999</v>
      </c>
      <c r="H33" s="402">
        <v>95.458243999999993</v>
      </c>
      <c r="I33" s="401" t="s">
        <v>1</v>
      </c>
      <c r="J33" s="401" t="s">
        <v>3</v>
      </c>
      <c r="K33" s="411">
        <v>1993</v>
      </c>
      <c r="L33" s="404" t="s">
        <v>0</v>
      </c>
      <c r="M33" s="401" t="s">
        <v>0</v>
      </c>
      <c r="N33" s="401"/>
      <c r="O33" s="412">
        <v>24</v>
      </c>
      <c r="P33" s="412">
        <v>969</v>
      </c>
      <c r="Q33" s="412">
        <v>6.46</v>
      </c>
      <c r="R33" s="413">
        <v>1.36</v>
      </c>
      <c r="S33" s="401"/>
      <c r="T33" s="401"/>
      <c r="U33" s="401" t="s">
        <v>0</v>
      </c>
      <c r="V33" s="401" t="s">
        <v>0</v>
      </c>
      <c r="W33" s="401" t="s">
        <v>0</v>
      </c>
      <c r="X33" s="401" t="s">
        <v>0</v>
      </c>
      <c r="Y33" s="401" t="s">
        <v>0</v>
      </c>
      <c r="Z33" s="401" t="s">
        <v>0</v>
      </c>
      <c r="AA33" s="401" t="s">
        <v>0</v>
      </c>
      <c r="AB33" s="414"/>
      <c r="AC33" s="414"/>
      <c r="AD33" s="407"/>
      <c r="AE33" s="401"/>
      <c r="AF33" s="434" t="s">
        <v>2659</v>
      </c>
    </row>
    <row r="34" spans="1:57" ht="13" customHeight="1" x14ac:dyDescent="0.2">
      <c r="B34" s="400" t="s">
        <v>1108</v>
      </c>
      <c r="C34" s="401"/>
      <c r="D34" s="401" t="s">
        <v>2379</v>
      </c>
      <c r="E34" s="401" t="s">
        <v>548</v>
      </c>
      <c r="F34" s="401" t="s">
        <v>1107</v>
      </c>
      <c r="G34" s="402">
        <v>21.076999000000001</v>
      </c>
      <c r="H34" s="402">
        <v>95.469553000000005</v>
      </c>
      <c r="I34" s="401" t="s">
        <v>1</v>
      </c>
      <c r="J34" s="401" t="s">
        <v>3</v>
      </c>
      <c r="K34" s="401">
        <v>2001</v>
      </c>
      <c r="L34" s="404" t="s">
        <v>0</v>
      </c>
      <c r="M34" s="401" t="s">
        <v>0</v>
      </c>
      <c r="N34" s="401"/>
      <c r="O34" s="417">
        <v>27</v>
      </c>
      <c r="P34" s="417">
        <v>423</v>
      </c>
      <c r="Q34" s="417">
        <v>12.8</v>
      </c>
      <c r="R34" s="435">
        <v>2.0099999999999998</v>
      </c>
      <c r="S34" s="401"/>
      <c r="T34" s="401"/>
      <c r="U34" s="401" t="s">
        <v>0</v>
      </c>
      <c r="V34" s="401" t="s">
        <v>0</v>
      </c>
      <c r="W34" s="401" t="s">
        <v>0</v>
      </c>
      <c r="X34" s="401" t="s">
        <v>0</v>
      </c>
      <c r="Y34" s="401" t="s">
        <v>0</v>
      </c>
      <c r="Z34" s="401" t="s">
        <v>0</v>
      </c>
      <c r="AA34" s="401" t="s">
        <v>0</v>
      </c>
      <c r="AB34" s="414"/>
      <c r="AC34" s="414"/>
      <c r="AD34" s="407"/>
      <c r="AE34" s="401"/>
      <c r="AF34" s="434" t="s">
        <v>2659</v>
      </c>
    </row>
    <row r="35" spans="1:57" ht="13" customHeight="1" x14ac:dyDescent="0.2">
      <c r="B35" s="429" t="s">
        <v>1106</v>
      </c>
      <c r="C35" s="428"/>
      <c r="D35" s="428" t="s">
        <v>2377</v>
      </c>
      <c r="E35" s="428" t="s">
        <v>548</v>
      </c>
      <c r="F35" s="428"/>
      <c r="G35" s="430">
        <v>20.425297</v>
      </c>
      <c r="H35" s="430">
        <v>96.169943000000004</v>
      </c>
      <c r="I35" s="428" t="s">
        <v>1</v>
      </c>
      <c r="J35" s="428" t="s">
        <v>3</v>
      </c>
      <c r="K35" s="431"/>
      <c r="L35" s="432" t="s">
        <v>0</v>
      </c>
      <c r="M35" s="428" t="s">
        <v>0</v>
      </c>
      <c r="N35" s="428"/>
      <c r="O35" s="433"/>
      <c r="P35" s="433"/>
      <c r="Q35" s="433"/>
      <c r="R35" s="428"/>
      <c r="S35" s="428"/>
      <c r="T35" s="428"/>
      <c r="U35" s="401" t="s">
        <v>0</v>
      </c>
      <c r="V35" s="401" t="s">
        <v>0</v>
      </c>
      <c r="W35" s="401" t="s">
        <v>0</v>
      </c>
      <c r="X35" s="401" t="s">
        <v>0</v>
      </c>
      <c r="Y35" s="401" t="s">
        <v>0</v>
      </c>
      <c r="Z35" s="401" t="s">
        <v>0</v>
      </c>
      <c r="AA35" s="401" t="s">
        <v>0</v>
      </c>
      <c r="AB35" s="428"/>
      <c r="AC35" s="428"/>
      <c r="AD35" s="428"/>
      <c r="AE35" s="428"/>
      <c r="AF35" s="408" t="s">
        <v>2659</v>
      </c>
    </row>
    <row r="36" spans="1:57" ht="13" customHeight="1" x14ac:dyDescent="0.2">
      <c r="B36" s="400" t="s">
        <v>1105</v>
      </c>
      <c r="C36" s="401"/>
      <c r="D36" s="401" t="s">
        <v>2378</v>
      </c>
      <c r="E36" s="401" t="s">
        <v>548</v>
      </c>
      <c r="F36" s="401" t="s">
        <v>1104</v>
      </c>
      <c r="G36" s="402">
        <v>23.08728</v>
      </c>
      <c r="H36" s="402">
        <v>95.664075999999994</v>
      </c>
      <c r="I36" s="401" t="s">
        <v>1</v>
      </c>
      <c r="J36" s="401" t="s">
        <v>3</v>
      </c>
      <c r="K36" s="411">
        <v>2001</v>
      </c>
      <c r="L36" s="404" t="s">
        <v>0</v>
      </c>
      <c r="M36" s="401" t="s">
        <v>0</v>
      </c>
      <c r="N36" s="401"/>
      <c r="O36" s="412">
        <v>24</v>
      </c>
      <c r="P36" s="412">
        <v>2347</v>
      </c>
      <c r="Q36" s="412">
        <v>54.27</v>
      </c>
      <c r="R36" s="413">
        <v>8.5</v>
      </c>
      <c r="S36" s="428"/>
      <c r="T36" s="428"/>
      <c r="U36" s="401" t="s">
        <v>0</v>
      </c>
      <c r="V36" s="401" t="s">
        <v>0</v>
      </c>
      <c r="W36" s="401" t="s">
        <v>0</v>
      </c>
      <c r="X36" s="401" t="s">
        <v>0</v>
      </c>
      <c r="Y36" s="401" t="s">
        <v>0</v>
      </c>
      <c r="Z36" s="401" t="s">
        <v>0</v>
      </c>
      <c r="AA36" s="401" t="s">
        <v>0</v>
      </c>
      <c r="AB36" s="428"/>
      <c r="AC36" s="428"/>
      <c r="AD36" s="428"/>
      <c r="AE36" s="428"/>
      <c r="AF36" s="408" t="s">
        <v>2659</v>
      </c>
    </row>
    <row r="37" spans="1:57" customFormat="1" ht="13.5" customHeight="1" x14ac:dyDescent="0.25">
      <c r="A37" s="53"/>
      <c r="B37" s="429" t="s">
        <v>1103</v>
      </c>
      <c r="C37" s="428" t="s">
        <v>1102</v>
      </c>
      <c r="D37" s="428" t="s">
        <v>2370</v>
      </c>
      <c r="E37" s="428" t="s">
        <v>548</v>
      </c>
      <c r="F37" s="428" t="s">
        <v>1068</v>
      </c>
      <c r="G37" s="430">
        <v>20.331771</v>
      </c>
      <c r="H37" s="430">
        <v>94.417348000000004</v>
      </c>
      <c r="I37" s="428" t="s">
        <v>67</v>
      </c>
      <c r="J37" s="428" t="s">
        <v>3</v>
      </c>
      <c r="K37" s="431">
        <v>2012</v>
      </c>
      <c r="L37" s="432">
        <v>74</v>
      </c>
      <c r="M37" s="428">
        <v>370</v>
      </c>
      <c r="N37" s="428"/>
      <c r="O37" s="433">
        <v>50</v>
      </c>
      <c r="P37" s="433">
        <v>1000</v>
      </c>
      <c r="Q37" s="433">
        <v>571.1</v>
      </c>
      <c r="R37" s="428">
        <v>32.799999999999997</v>
      </c>
      <c r="S37" s="428"/>
      <c r="T37" s="428"/>
      <c r="U37" s="428">
        <v>0</v>
      </c>
      <c r="V37" s="428">
        <v>0</v>
      </c>
      <c r="W37" s="428">
        <v>0</v>
      </c>
      <c r="X37" s="428">
        <v>0</v>
      </c>
      <c r="Y37" s="428">
        <v>0</v>
      </c>
      <c r="Z37" s="428">
        <v>100</v>
      </c>
      <c r="AA37" s="428">
        <v>0</v>
      </c>
      <c r="AB37" s="428"/>
      <c r="AC37" s="428" t="s">
        <v>1811</v>
      </c>
      <c r="AD37" s="428" t="s">
        <v>1811</v>
      </c>
      <c r="AE37" s="428"/>
      <c r="AF37" s="408" t="s">
        <v>2661</v>
      </c>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row>
    <row r="38" spans="1:57" ht="13" customHeight="1" x14ac:dyDescent="0.2">
      <c r="B38" s="400" t="s">
        <v>1101</v>
      </c>
      <c r="C38" s="401"/>
      <c r="D38" s="401" t="s">
        <v>2377</v>
      </c>
      <c r="E38" s="401" t="s">
        <v>548</v>
      </c>
      <c r="F38" s="401"/>
      <c r="G38" s="402">
        <v>21.054113000000001</v>
      </c>
      <c r="H38" s="402">
        <v>95.657510000000002</v>
      </c>
      <c r="I38" s="401" t="s">
        <v>1</v>
      </c>
      <c r="J38" s="401" t="s">
        <v>3</v>
      </c>
      <c r="K38" s="411">
        <v>2003</v>
      </c>
      <c r="L38" s="404" t="s">
        <v>0</v>
      </c>
      <c r="M38" s="401" t="s">
        <v>0</v>
      </c>
      <c r="N38" s="401"/>
      <c r="O38" s="412">
        <v>17</v>
      </c>
      <c r="P38" s="412">
        <v>579</v>
      </c>
      <c r="Q38" s="412">
        <v>2.58</v>
      </c>
      <c r="R38" s="413">
        <v>0.67</v>
      </c>
      <c r="S38" s="428"/>
      <c r="T38" s="428"/>
      <c r="U38" s="401" t="s">
        <v>0</v>
      </c>
      <c r="V38" s="401" t="s">
        <v>0</v>
      </c>
      <c r="W38" s="401" t="s">
        <v>0</v>
      </c>
      <c r="X38" s="401" t="s">
        <v>0</v>
      </c>
      <c r="Y38" s="401" t="s">
        <v>0</v>
      </c>
      <c r="Z38" s="401" t="s">
        <v>0</v>
      </c>
      <c r="AA38" s="401" t="s">
        <v>0</v>
      </c>
      <c r="AB38" s="428"/>
      <c r="AC38" s="428"/>
      <c r="AD38" s="428"/>
      <c r="AE38" s="428"/>
      <c r="AF38" s="408" t="s">
        <v>2659</v>
      </c>
    </row>
    <row r="39" spans="1:57" customFormat="1" ht="13.5" customHeight="1" x14ac:dyDescent="0.25">
      <c r="A39" s="53"/>
      <c r="B39" s="400" t="s">
        <v>1099</v>
      </c>
      <c r="C39" s="401" t="s">
        <v>1524</v>
      </c>
      <c r="D39" s="401" t="s">
        <v>2380</v>
      </c>
      <c r="E39" s="401" t="s">
        <v>548</v>
      </c>
      <c r="F39" s="401" t="s">
        <v>1837</v>
      </c>
      <c r="G39" s="402">
        <v>26.491793999999999</v>
      </c>
      <c r="H39" s="402">
        <v>97.776957999999993</v>
      </c>
      <c r="I39" s="401" t="s">
        <v>11</v>
      </c>
      <c r="J39" s="401" t="s">
        <v>10</v>
      </c>
      <c r="K39" s="415">
        <v>2025</v>
      </c>
      <c r="L39" s="404">
        <v>1900</v>
      </c>
      <c r="M39" s="416">
        <v>14720</v>
      </c>
      <c r="N39" s="401" t="s">
        <v>0</v>
      </c>
      <c r="O39" s="417">
        <v>196</v>
      </c>
      <c r="P39" s="417">
        <v>840</v>
      </c>
      <c r="Q39" s="417">
        <v>11780</v>
      </c>
      <c r="R39" s="401">
        <v>245.5</v>
      </c>
      <c r="S39" s="401"/>
      <c r="T39" s="401"/>
      <c r="U39" s="401"/>
      <c r="V39" s="401"/>
      <c r="W39" s="401"/>
      <c r="X39" s="401"/>
      <c r="Y39" s="401"/>
      <c r="Z39" s="401"/>
      <c r="AA39" s="401"/>
      <c r="AB39" s="407"/>
      <c r="AC39" s="407" t="s">
        <v>1817</v>
      </c>
      <c r="AD39" s="407" t="s">
        <v>1838</v>
      </c>
      <c r="AE39" s="401"/>
      <c r="AF39" s="408" t="s">
        <v>1839</v>
      </c>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row>
    <row r="40" spans="1:57" customFormat="1" ht="13.5" customHeight="1" x14ac:dyDescent="0.25">
      <c r="A40" s="53"/>
      <c r="B40" s="429" t="s">
        <v>1098</v>
      </c>
      <c r="C40" s="428" t="s">
        <v>1097</v>
      </c>
      <c r="D40" s="428" t="s">
        <v>2371</v>
      </c>
      <c r="E40" s="428" t="s">
        <v>548</v>
      </c>
      <c r="F40" s="428" t="s">
        <v>1024</v>
      </c>
      <c r="G40" s="430">
        <v>26.403606</v>
      </c>
      <c r="H40" s="430">
        <v>98.292518999999999</v>
      </c>
      <c r="I40" s="428" t="s">
        <v>11</v>
      </c>
      <c r="J40" s="428" t="s">
        <v>10</v>
      </c>
      <c r="K40" s="431">
        <v>2030</v>
      </c>
      <c r="L40" s="432">
        <v>1800</v>
      </c>
      <c r="M40" s="436">
        <v>13410</v>
      </c>
      <c r="N40" s="428" t="s">
        <v>0</v>
      </c>
      <c r="O40" s="433">
        <v>165</v>
      </c>
      <c r="P40" s="433">
        <v>434</v>
      </c>
      <c r="Q40" s="433">
        <v>605</v>
      </c>
      <c r="R40" s="428">
        <v>6.3</v>
      </c>
      <c r="S40" s="428"/>
      <c r="T40" s="428"/>
      <c r="U40" s="428">
        <v>0</v>
      </c>
      <c r="V40" s="428">
        <v>0</v>
      </c>
      <c r="W40" s="428">
        <v>0</v>
      </c>
      <c r="X40" s="428">
        <v>0</v>
      </c>
      <c r="Y40" s="428"/>
      <c r="Z40" s="428">
        <v>50</v>
      </c>
      <c r="AA40" s="428">
        <v>0</v>
      </c>
      <c r="AB40" s="428"/>
      <c r="AC40" s="428" t="s">
        <v>1886</v>
      </c>
      <c r="AD40" s="428"/>
      <c r="AE40" s="428"/>
      <c r="AF40" s="408" t="s">
        <v>1827</v>
      </c>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row>
    <row r="41" spans="1:57" customFormat="1" ht="13.5" customHeight="1" x14ac:dyDescent="0.25">
      <c r="A41" s="53"/>
      <c r="B41" s="429" t="s">
        <v>1096</v>
      </c>
      <c r="C41" s="428" t="s">
        <v>1525</v>
      </c>
      <c r="D41" s="428" t="s">
        <v>2371</v>
      </c>
      <c r="E41" s="428" t="s">
        <v>548</v>
      </c>
      <c r="F41" s="428" t="s">
        <v>1824</v>
      </c>
      <c r="G41" s="430">
        <v>26.042998000000001</v>
      </c>
      <c r="H41" s="430">
        <v>98.277743000000001</v>
      </c>
      <c r="I41" s="428" t="s">
        <v>11</v>
      </c>
      <c r="J41" s="428" t="s">
        <v>10</v>
      </c>
      <c r="K41" s="431">
        <v>2026</v>
      </c>
      <c r="L41" s="432">
        <v>600</v>
      </c>
      <c r="M41" s="436">
        <v>2401</v>
      </c>
      <c r="N41" s="428" t="s">
        <v>0</v>
      </c>
      <c r="O41" s="433">
        <v>79</v>
      </c>
      <c r="P41" s="433">
        <v>215</v>
      </c>
      <c r="Q41" s="433">
        <v>66.900000000000006</v>
      </c>
      <c r="R41" s="428">
        <v>12.4</v>
      </c>
      <c r="S41" s="428"/>
      <c r="T41" s="428"/>
      <c r="U41" s="428">
        <v>0</v>
      </c>
      <c r="V41" s="428">
        <v>0</v>
      </c>
      <c r="W41" s="428">
        <v>0</v>
      </c>
      <c r="X41" s="428">
        <v>0</v>
      </c>
      <c r="Y41" s="428">
        <v>50</v>
      </c>
      <c r="Z41" s="428">
        <v>50</v>
      </c>
      <c r="AA41" s="428">
        <v>0</v>
      </c>
      <c r="AB41" s="428"/>
      <c r="AC41" s="428" t="s">
        <v>1874</v>
      </c>
      <c r="AD41" s="428"/>
      <c r="AE41" s="428"/>
      <c r="AF41" s="408" t="s">
        <v>1825</v>
      </c>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row>
    <row r="42" spans="1:57" ht="13" customHeight="1" x14ac:dyDescent="0.2">
      <c r="B42" s="429" t="s">
        <v>1095</v>
      </c>
      <c r="C42" s="428"/>
      <c r="D42" s="428" t="s">
        <v>2381</v>
      </c>
      <c r="E42" s="428" t="s">
        <v>548</v>
      </c>
      <c r="F42" s="428" t="s">
        <v>1094</v>
      </c>
      <c r="G42" s="430">
        <v>20.445332000000001</v>
      </c>
      <c r="H42" s="430">
        <v>95.156729999999996</v>
      </c>
      <c r="I42" s="428" t="s">
        <v>1</v>
      </c>
      <c r="J42" s="428" t="s">
        <v>3</v>
      </c>
      <c r="K42" s="431">
        <v>2001</v>
      </c>
      <c r="L42" s="432" t="s">
        <v>0</v>
      </c>
      <c r="M42" s="428" t="s">
        <v>0</v>
      </c>
      <c r="N42" s="428"/>
      <c r="O42" s="412">
        <v>24</v>
      </c>
      <c r="P42" s="412">
        <v>610</v>
      </c>
      <c r="Q42" s="412">
        <v>5.86</v>
      </c>
      <c r="R42" s="413">
        <v>1.27</v>
      </c>
      <c r="S42" s="428"/>
      <c r="T42" s="428"/>
      <c r="U42" s="401" t="s">
        <v>0</v>
      </c>
      <c r="V42" s="401" t="s">
        <v>0</v>
      </c>
      <c r="W42" s="401" t="s">
        <v>0</v>
      </c>
      <c r="X42" s="401" t="s">
        <v>0</v>
      </c>
      <c r="Y42" s="401" t="s">
        <v>0</v>
      </c>
      <c r="Z42" s="401" t="s">
        <v>0</v>
      </c>
      <c r="AA42" s="401" t="s">
        <v>0</v>
      </c>
      <c r="AB42" s="428"/>
      <c r="AC42" s="428"/>
      <c r="AD42" s="428"/>
      <c r="AE42" s="428"/>
      <c r="AF42" s="408" t="s">
        <v>2659</v>
      </c>
    </row>
    <row r="43" spans="1:57" ht="13" customHeight="1" x14ac:dyDescent="0.2">
      <c r="B43" s="429" t="s">
        <v>1093</v>
      </c>
      <c r="C43" s="428"/>
      <c r="D43" s="428" t="s">
        <v>2382</v>
      </c>
      <c r="E43" s="428" t="s">
        <v>548</v>
      </c>
      <c r="F43" s="428" t="s">
        <v>1092</v>
      </c>
      <c r="G43" s="430">
        <v>22.053801</v>
      </c>
      <c r="H43" s="430">
        <v>95.400087999999997</v>
      </c>
      <c r="I43" s="428" t="s">
        <v>1</v>
      </c>
      <c r="J43" s="401" t="s">
        <v>3</v>
      </c>
      <c r="K43" s="403">
        <v>2003</v>
      </c>
      <c r="L43" s="404" t="s">
        <v>0</v>
      </c>
      <c r="M43" s="401" t="s">
        <v>0</v>
      </c>
      <c r="N43" s="401"/>
      <c r="O43" s="405">
        <v>27</v>
      </c>
      <c r="P43" s="405">
        <v>1219</v>
      </c>
      <c r="Q43" s="405">
        <v>5.9589999999999996</v>
      </c>
      <c r="R43" s="406">
        <v>1.1499999999999999</v>
      </c>
      <c r="S43" s="428"/>
      <c r="T43" s="428"/>
      <c r="U43" s="401" t="s">
        <v>0</v>
      </c>
      <c r="V43" s="401" t="s">
        <v>0</v>
      </c>
      <c r="W43" s="401" t="s">
        <v>0</v>
      </c>
      <c r="X43" s="401" t="s">
        <v>0</v>
      </c>
      <c r="Y43" s="401" t="s">
        <v>0</v>
      </c>
      <c r="Z43" s="401" t="s">
        <v>0</v>
      </c>
      <c r="AA43" s="401" t="s">
        <v>0</v>
      </c>
      <c r="AB43" s="428"/>
      <c r="AC43" s="428"/>
      <c r="AD43" s="428"/>
      <c r="AE43" s="428"/>
      <c r="AF43" s="408" t="s">
        <v>2659</v>
      </c>
    </row>
    <row r="44" spans="1:57" ht="13" customHeight="1" x14ac:dyDescent="0.2">
      <c r="B44" s="400" t="s">
        <v>1091</v>
      </c>
      <c r="C44" s="401"/>
      <c r="D44" s="401" t="s">
        <v>2378</v>
      </c>
      <c r="E44" s="401" t="s">
        <v>548</v>
      </c>
      <c r="F44" s="401"/>
      <c r="G44" s="402">
        <v>23.145409999999998</v>
      </c>
      <c r="H44" s="402">
        <v>95.525593000000001</v>
      </c>
      <c r="I44" s="401" t="s">
        <v>1</v>
      </c>
      <c r="J44" s="401" t="s">
        <v>3</v>
      </c>
      <c r="K44" s="411">
        <v>2009</v>
      </c>
      <c r="L44" s="404" t="s">
        <v>0</v>
      </c>
      <c r="M44" s="401" t="s">
        <v>0</v>
      </c>
      <c r="N44" s="401"/>
      <c r="O44" s="412">
        <v>12</v>
      </c>
      <c r="P44" s="412">
        <v>2987</v>
      </c>
      <c r="Q44" s="412">
        <v>12.56</v>
      </c>
      <c r="R44" s="426">
        <v>1.17</v>
      </c>
      <c r="S44" s="428"/>
      <c r="T44" s="428"/>
      <c r="U44" s="401" t="s">
        <v>0</v>
      </c>
      <c r="V44" s="401" t="s">
        <v>0</v>
      </c>
      <c r="W44" s="401" t="s">
        <v>0</v>
      </c>
      <c r="X44" s="401" t="s">
        <v>0</v>
      </c>
      <c r="Y44" s="401" t="s">
        <v>0</v>
      </c>
      <c r="Z44" s="401" t="s">
        <v>0</v>
      </c>
      <c r="AA44" s="401" t="s">
        <v>0</v>
      </c>
      <c r="AB44" s="428"/>
      <c r="AC44" s="428"/>
      <c r="AD44" s="428"/>
      <c r="AE44" s="428"/>
      <c r="AF44" s="408" t="s">
        <v>2659</v>
      </c>
    </row>
    <row r="45" spans="1:57" ht="13" customHeight="1" x14ac:dyDescent="0.2">
      <c r="B45" s="429" t="s">
        <v>1086</v>
      </c>
      <c r="C45" s="428"/>
      <c r="D45" s="428" t="s">
        <v>2383</v>
      </c>
      <c r="E45" s="428" t="s">
        <v>548</v>
      </c>
      <c r="F45" s="428" t="s">
        <v>1086</v>
      </c>
      <c r="G45" s="430">
        <v>18.106535999999998</v>
      </c>
      <c r="H45" s="430">
        <v>95.081046000000001</v>
      </c>
      <c r="I45" s="428" t="s">
        <v>1</v>
      </c>
      <c r="J45" s="401" t="s">
        <v>3</v>
      </c>
      <c r="K45" s="403">
        <v>2007</v>
      </c>
      <c r="L45" s="404" t="s">
        <v>0</v>
      </c>
      <c r="M45" s="401" t="s">
        <v>0</v>
      </c>
      <c r="N45" s="401"/>
      <c r="O45" s="405">
        <v>45</v>
      </c>
      <c r="P45" s="405">
        <v>3596</v>
      </c>
      <c r="Q45" s="405">
        <v>86.38</v>
      </c>
      <c r="R45" s="406">
        <v>5.38</v>
      </c>
      <c r="S45" s="428"/>
      <c r="T45" s="428"/>
      <c r="U45" s="401" t="s">
        <v>0</v>
      </c>
      <c r="V45" s="401" t="s">
        <v>0</v>
      </c>
      <c r="W45" s="401" t="s">
        <v>0</v>
      </c>
      <c r="X45" s="401" t="s">
        <v>0</v>
      </c>
      <c r="Y45" s="401" t="s">
        <v>0</v>
      </c>
      <c r="Z45" s="401" t="s">
        <v>0</v>
      </c>
      <c r="AA45" s="401" t="s">
        <v>0</v>
      </c>
      <c r="AB45" s="428"/>
      <c r="AC45" s="428"/>
      <c r="AD45" s="428"/>
      <c r="AE45" s="428"/>
      <c r="AF45" s="408" t="s">
        <v>2659</v>
      </c>
    </row>
    <row r="46" spans="1:57" ht="13" customHeight="1" x14ac:dyDescent="0.2">
      <c r="B46" s="429" t="s">
        <v>1084</v>
      </c>
      <c r="C46" s="428"/>
      <c r="D46" s="428" t="s">
        <v>2376</v>
      </c>
      <c r="E46" s="428" t="s">
        <v>548</v>
      </c>
      <c r="F46" s="428" t="s">
        <v>1084</v>
      </c>
      <c r="G46" s="430">
        <v>19.033781000000001</v>
      </c>
      <c r="H46" s="430">
        <v>94.868121000000002</v>
      </c>
      <c r="I46" s="428" t="s">
        <v>1</v>
      </c>
      <c r="J46" s="428" t="s">
        <v>3</v>
      </c>
      <c r="K46" s="403">
        <v>2007</v>
      </c>
      <c r="L46" s="432" t="s">
        <v>0</v>
      </c>
      <c r="M46" s="428" t="s">
        <v>0</v>
      </c>
      <c r="N46" s="401"/>
      <c r="O46" s="405">
        <v>47</v>
      </c>
      <c r="P46" s="405">
        <f>1920/3.281</f>
        <v>585.18744285278876</v>
      </c>
      <c r="Q46" s="405">
        <v>66.635999999999996</v>
      </c>
      <c r="R46" s="406">
        <v>3.89</v>
      </c>
      <c r="S46" s="428"/>
      <c r="T46" s="428"/>
      <c r="U46" s="401" t="s">
        <v>0</v>
      </c>
      <c r="V46" s="401" t="s">
        <v>0</v>
      </c>
      <c r="W46" s="401" t="s">
        <v>0</v>
      </c>
      <c r="X46" s="401" t="s">
        <v>0</v>
      </c>
      <c r="Y46" s="401" t="s">
        <v>0</v>
      </c>
      <c r="Z46" s="401" t="s">
        <v>0</v>
      </c>
      <c r="AA46" s="401" t="s">
        <v>0</v>
      </c>
      <c r="AB46" s="428"/>
      <c r="AC46" s="428"/>
      <c r="AD46" s="428"/>
      <c r="AE46" s="428"/>
      <c r="AF46" s="408" t="s">
        <v>2659</v>
      </c>
    </row>
    <row r="47" spans="1:57" ht="13" customHeight="1" x14ac:dyDescent="0.2">
      <c r="B47" s="400" t="s">
        <v>1082</v>
      </c>
      <c r="C47" s="401"/>
      <c r="D47" s="401" t="s">
        <v>2384</v>
      </c>
      <c r="E47" s="401" t="s">
        <v>548</v>
      </c>
      <c r="F47" s="401" t="s">
        <v>1082</v>
      </c>
      <c r="G47" s="402">
        <v>22.593001999999998</v>
      </c>
      <c r="H47" s="402">
        <v>96.096806000000001</v>
      </c>
      <c r="I47" s="401" t="s">
        <v>1</v>
      </c>
      <c r="J47" s="401" t="s">
        <v>3</v>
      </c>
      <c r="K47" s="411">
        <v>2007</v>
      </c>
      <c r="L47" s="404" t="s">
        <v>0</v>
      </c>
      <c r="M47" s="401" t="s">
        <v>0</v>
      </c>
      <c r="N47" s="401"/>
      <c r="O47" s="412">
        <v>22</v>
      </c>
      <c r="P47" s="412">
        <v>3612</v>
      </c>
      <c r="Q47" s="412">
        <v>70.69</v>
      </c>
      <c r="R47" s="413">
        <v>9.0299999999999994</v>
      </c>
      <c r="S47" s="428"/>
      <c r="T47" s="428"/>
      <c r="U47" s="401" t="s">
        <v>0</v>
      </c>
      <c r="V47" s="401" t="s">
        <v>0</v>
      </c>
      <c r="W47" s="401" t="s">
        <v>0</v>
      </c>
      <c r="X47" s="401" t="s">
        <v>0</v>
      </c>
      <c r="Y47" s="401" t="s">
        <v>0</v>
      </c>
      <c r="Z47" s="401" t="s">
        <v>0</v>
      </c>
      <c r="AA47" s="401" t="s">
        <v>0</v>
      </c>
      <c r="AB47" s="428"/>
      <c r="AC47" s="428"/>
      <c r="AD47" s="428"/>
      <c r="AE47" s="428"/>
      <c r="AF47" s="408" t="s">
        <v>2659</v>
      </c>
    </row>
    <row r="48" spans="1:57" ht="13" customHeight="1" x14ac:dyDescent="0.2">
      <c r="B48" s="429" t="s">
        <v>1081</v>
      </c>
      <c r="C48" s="428"/>
      <c r="D48" s="428" t="s">
        <v>2385</v>
      </c>
      <c r="E48" s="428" t="s">
        <v>548</v>
      </c>
      <c r="F48" s="428" t="s">
        <v>1080</v>
      </c>
      <c r="G48" s="430">
        <v>20.096772000000001</v>
      </c>
      <c r="H48" s="430">
        <v>94.423261999999994</v>
      </c>
      <c r="I48" s="428" t="s">
        <v>1</v>
      </c>
      <c r="J48" s="428" t="s">
        <v>3</v>
      </c>
      <c r="K48" s="431"/>
      <c r="L48" s="432" t="s">
        <v>0</v>
      </c>
      <c r="M48" s="428" t="s">
        <v>0</v>
      </c>
      <c r="N48" s="428"/>
      <c r="O48" s="433"/>
      <c r="P48" s="433"/>
      <c r="Q48" s="433">
        <v>148.018</v>
      </c>
      <c r="R48" s="428">
        <v>6.2</v>
      </c>
      <c r="S48" s="428"/>
      <c r="T48" s="428"/>
      <c r="U48" s="401" t="s">
        <v>0</v>
      </c>
      <c r="V48" s="401" t="s">
        <v>0</v>
      </c>
      <c r="W48" s="401" t="s">
        <v>0</v>
      </c>
      <c r="X48" s="401" t="s">
        <v>0</v>
      </c>
      <c r="Y48" s="401" t="s">
        <v>0</v>
      </c>
      <c r="Z48" s="401" t="s">
        <v>0</v>
      </c>
      <c r="AA48" s="401" t="s">
        <v>0</v>
      </c>
      <c r="AB48" s="428"/>
      <c r="AC48" s="428"/>
      <c r="AD48" s="428"/>
      <c r="AE48" s="428"/>
      <c r="AF48" s="408" t="s">
        <v>2659</v>
      </c>
    </row>
    <row r="49" spans="1:57" ht="13" customHeight="1" x14ac:dyDescent="0.2">
      <c r="B49" s="429" t="s">
        <v>1079</v>
      </c>
      <c r="C49" s="428" t="s">
        <v>1526</v>
      </c>
      <c r="D49" s="428" t="s">
        <v>2386</v>
      </c>
      <c r="E49" s="428" t="s">
        <v>548</v>
      </c>
      <c r="F49" s="428" t="s">
        <v>1079</v>
      </c>
      <c r="G49" s="430">
        <v>22.804304999999999</v>
      </c>
      <c r="H49" s="430">
        <v>93.943224999999998</v>
      </c>
      <c r="I49" s="428" t="s">
        <v>67</v>
      </c>
      <c r="J49" s="428" t="s">
        <v>10</v>
      </c>
      <c r="K49" s="431">
        <v>2020</v>
      </c>
      <c r="L49" s="432">
        <v>400</v>
      </c>
      <c r="M49" s="436">
        <v>1887</v>
      </c>
      <c r="N49" s="428">
        <v>202</v>
      </c>
      <c r="O49" s="433">
        <v>175</v>
      </c>
      <c r="P49" s="433">
        <v>751</v>
      </c>
      <c r="Q49" s="433">
        <v>1643</v>
      </c>
      <c r="R49" s="428">
        <v>27.76</v>
      </c>
      <c r="S49" s="428"/>
      <c r="T49" s="428"/>
      <c r="U49" s="428"/>
      <c r="V49" s="428"/>
      <c r="W49" s="428"/>
      <c r="X49" s="428"/>
      <c r="Y49" s="428"/>
      <c r="Z49" s="428"/>
      <c r="AA49" s="428"/>
      <c r="AB49" s="428"/>
      <c r="AC49" s="428"/>
      <c r="AD49" s="428"/>
      <c r="AE49" s="428"/>
      <c r="AF49" s="408" t="s">
        <v>1841</v>
      </c>
    </row>
    <row r="50" spans="1:57" ht="13" customHeight="1" x14ac:dyDescent="0.2">
      <c r="B50" s="429" t="s">
        <v>1076</v>
      </c>
      <c r="C50" s="428"/>
      <c r="D50" s="428" t="s">
        <v>2377</v>
      </c>
      <c r="E50" s="428" t="s">
        <v>548</v>
      </c>
      <c r="F50" s="428"/>
      <c r="G50" s="430">
        <v>20.875817999999999</v>
      </c>
      <c r="H50" s="430">
        <v>95.865056999999993</v>
      </c>
      <c r="I50" s="428" t="s">
        <v>1</v>
      </c>
      <c r="J50" s="428" t="s">
        <v>3</v>
      </c>
      <c r="K50" s="431"/>
      <c r="L50" s="432" t="s">
        <v>0</v>
      </c>
      <c r="M50" s="428" t="s">
        <v>0</v>
      </c>
      <c r="N50" s="428"/>
      <c r="O50" s="433"/>
      <c r="P50" s="433"/>
      <c r="Q50" s="433"/>
      <c r="R50" s="428"/>
      <c r="S50" s="428"/>
      <c r="T50" s="428"/>
      <c r="U50" s="401" t="s">
        <v>0</v>
      </c>
      <c r="V50" s="401" t="s">
        <v>0</v>
      </c>
      <c r="W50" s="401" t="s">
        <v>0</v>
      </c>
      <c r="X50" s="401" t="s">
        <v>0</v>
      </c>
      <c r="Y50" s="401" t="s">
        <v>0</v>
      </c>
      <c r="Z50" s="401" t="s">
        <v>0</v>
      </c>
      <c r="AA50" s="401" t="s">
        <v>0</v>
      </c>
      <c r="AB50" s="428"/>
      <c r="AC50" s="428"/>
      <c r="AD50" s="428"/>
      <c r="AE50" s="428"/>
      <c r="AF50" s="408" t="s">
        <v>2659</v>
      </c>
    </row>
    <row r="51" spans="1:57" customFormat="1" ht="13.5" customHeight="1" x14ac:dyDescent="0.25">
      <c r="A51" s="53"/>
      <c r="B51" s="429" t="s">
        <v>1073</v>
      </c>
      <c r="C51" s="428"/>
      <c r="D51" s="428" t="s">
        <v>2372</v>
      </c>
      <c r="E51" s="428" t="s">
        <v>548</v>
      </c>
      <c r="F51" s="401" t="s">
        <v>937</v>
      </c>
      <c r="G51" s="430">
        <v>21.960543999999999</v>
      </c>
      <c r="H51" s="430">
        <v>96.872692000000001</v>
      </c>
      <c r="I51" s="428" t="s">
        <v>11</v>
      </c>
      <c r="J51" s="428" t="s">
        <v>10</v>
      </c>
      <c r="K51" s="431">
        <v>2020</v>
      </c>
      <c r="L51" s="432">
        <v>700</v>
      </c>
      <c r="M51" s="436">
        <v>3253</v>
      </c>
      <c r="N51" s="428" t="s">
        <v>0</v>
      </c>
      <c r="O51" s="433">
        <v>160</v>
      </c>
      <c r="P51" s="433">
        <v>244</v>
      </c>
      <c r="Q51" s="433">
        <v>454</v>
      </c>
      <c r="R51" s="428">
        <v>11</v>
      </c>
      <c r="S51" s="428"/>
      <c r="T51" s="428"/>
      <c r="U51" s="428">
        <v>0</v>
      </c>
      <c r="V51" s="428">
        <v>0</v>
      </c>
      <c r="W51" s="428">
        <v>0</v>
      </c>
      <c r="X51" s="428">
        <v>0</v>
      </c>
      <c r="Y51" s="428">
        <v>0</v>
      </c>
      <c r="Z51" s="428">
        <v>100</v>
      </c>
      <c r="AA51" s="428">
        <v>0</v>
      </c>
      <c r="AB51" s="428"/>
      <c r="AC51" s="428" t="s">
        <v>1887</v>
      </c>
      <c r="AD51" s="428"/>
      <c r="AE51" s="428"/>
      <c r="AF51" s="408" t="s">
        <v>1523</v>
      </c>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row>
    <row r="52" spans="1:57" ht="13" customHeight="1" x14ac:dyDescent="0.2">
      <c r="B52" s="400" t="s">
        <v>1072</v>
      </c>
      <c r="C52" s="401"/>
      <c r="D52" s="401" t="s">
        <v>2368</v>
      </c>
      <c r="E52" s="401" t="s">
        <v>548</v>
      </c>
      <c r="F52" s="401" t="s">
        <v>1072</v>
      </c>
      <c r="G52" s="402">
        <v>18.117446999999999</v>
      </c>
      <c r="H52" s="402">
        <v>95.909903999999997</v>
      </c>
      <c r="I52" s="401" t="s">
        <v>1</v>
      </c>
      <c r="J52" s="401" t="s">
        <v>3</v>
      </c>
      <c r="K52" s="411">
        <v>2003</v>
      </c>
      <c r="L52" s="404" t="s">
        <v>0</v>
      </c>
      <c r="M52" s="401" t="s">
        <v>0</v>
      </c>
      <c r="N52" s="401"/>
      <c r="O52" s="412">
        <v>40</v>
      </c>
      <c r="P52" s="412">
        <v>928</v>
      </c>
      <c r="Q52" s="412">
        <v>53.86</v>
      </c>
      <c r="R52" s="413">
        <v>5.09</v>
      </c>
      <c r="S52" s="401"/>
      <c r="T52" s="401"/>
      <c r="U52" s="401" t="s">
        <v>0</v>
      </c>
      <c r="V52" s="401" t="s">
        <v>0</v>
      </c>
      <c r="W52" s="401" t="s">
        <v>0</v>
      </c>
      <c r="X52" s="401" t="s">
        <v>0</v>
      </c>
      <c r="Y52" s="401" t="s">
        <v>0</v>
      </c>
      <c r="Z52" s="401" t="s">
        <v>0</v>
      </c>
      <c r="AA52" s="401" t="s">
        <v>0</v>
      </c>
      <c r="AB52" s="414"/>
      <c r="AC52" s="414"/>
      <c r="AD52" s="407"/>
      <c r="AE52" s="401"/>
      <c r="AF52" s="408" t="s">
        <v>2659</v>
      </c>
    </row>
    <row r="53" spans="1:57" customFormat="1" ht="13.5" customHeight="1" x14ac:dyDescent="0.25">
      <c r="A53" s="53"/>
      <c r="B53" s="429" t="s">
        <v>1808</v>
      </c>
      <c r="C53" s="428"/>
      <c r="D53" s="428" t="s">
        <v>2370</v>
      </c>
      <c r="E53" s="428" t="s">
        <v>548</v>
      </c>
      <c r="F53" s="428" t="s">
        <v>1068</v>
      </c>
      <c r="G53" s="430">
        <v>20.478480999999999</v>
      </c>
      <c r="H53" s="430">
        <v>94.259851999999995</v>
      </c>
      <c r="I53" s="428" t="s">
        <v>67</v>
      </c>
      <c r="J53" s="428" t="s">
        <v>3</v>
      </c>
      <c r="K53" s="431">
        <v>2004</v>
      </c>
      <c r="L53" s="432">
        <v>75</v>
      </c>
      <c r="M53" s="428">
        <v>330</v>
      </c>
      <c r="N53" s="428">
        <v>437</v>
      </c>
      <c r="O53" s="433">
        <v>61</v>
      </c>
      <c r="P53" s="433">
        <v>1978</v>
      </c>
      <c r="Q53" s="433">
        <v>832</v>
      </c>
      <c r="R53" s="428">
        <v>41.5</v>
      </c>
      <c r="S53" s="428"/>
      <c r="T53" s="428"/>
      <c r="U53" s="428">
        <v>0</v>
      </c>
      <c r="V53" s="428">
        <v>0</v>
      </c>
      <c r="W53" s="428">
        <v>0</v>
      </c>
      <c r="X53" s="428">
        <v>0</v>
      </c>
      <c r="Y53" s="428">
        <v>0</v>
      </c>
      <c r="Z53" s="428">
        <v>100</v>
      </c>
      <c r="AA53" s="428">
        <v>0</v>
      </c>
      <c r="AB53" s="428"/>
      <c r="AC53" s="428"/>
      <c r="AD53" s="428" t="s">
        <v>1843</v>
      </c>
      <c r="AE53" s="428"/>
      <c r="AF53" s="408" t="s">
        <v>1523</v>
      </c>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row>
    <row r="54" spans="1:57" ht="13" customHeight="1" x14ac:dyDescent="0.2">
      <c r="B54" s="429" t="s">
        <v>1067</v>
      </c>
      <c r="C54" s="428"/>
      <c r="D54" s="428" t="s">
        <v>2387</v>
      </c>
      <c r="E54" s="428" t="s">
        <v>548</v>
      </c>
      <c r="F54" s="428" t="s">
        <v>1066</v>
      </c>
      <c r="G54" s="430">
        <v>23.145282999999999</v>
      </c>
      <c r="H54" s="430">
        <v>97.577461999999997</v>
      </c>
      <c r="I54" s="428" t="s">
        <v>1</v>
      </c>
      <c r="J54" s="401" t="s">
        <v>3</v>
      </c>
      <c r="K54" s="403">
        <v>2008</v>
      </c>
      <c r="L54" s="404" t="s">
        <v>0</v>
      </c>
      <c r="M54" s="401" t="s">
        <v>0</v>
      </c>
      <c r="N54" s="401"/>
      <c r="O54" s="405">
        <v>30</v>
      </c>
      <c r="P54" s="405">
        <v>518</v>
      </c>
      <c r="Q54" s="405">
        <v>31.960999999999999</v>
      </c>
      <c r="R54" s="406">
        <v>4.4800000000000004</v>
      </c>
      <c r="S54" s="428"/>
      <c r="T54" s="428"/>
      <c r="U54" s="401" t="s">
        <v>0</v>
      </c>
      <c r="V54" s="401" t="s">
        <v>0</v>
      </c>
      <c r="W54" s="401" t="s">
        <v>0</v>
      </c>
      <c r="X54" s="401" t="s">
        <v>0</v>
      </c>
      <c r="Y54" s="401" t="s">
        <v>0</v>
      </c>
      <c r="Z54" s="401" t="s">
        <v>0</v>
      </c>
      <c r="AA54" s="401" t="s">
        <v>0</v>
      </c>
      <c r="AB54" s="428"/>
      <c r="AC54" s="428"/>
      <c r="AD54" s="428"/>
      <c r="AE54" s="428"/>
      <c r="AF54" s="408" t="s">
        <v>2659</v>
      </c>
    </row>
    <row r="55" spans="1:57" ht="13" customHeight="1" x14ac:dyDescent="0.2">
      <c r="B55" s="429" t="s">
        <v>1065</v>
      </c>
      <c r="C55" s="428"/>
      <c r="D55" s="428" t="s">
        <v>2373</v>
      </c>
      <c r="E55" s="428" t="s">
        <v>548</v>
      </c>
      <c r="F55" s="428" t="s">
        <v>1065</v>
      </c>
      <c r="G55" s="430">
        <v>21.615887000000001</v>
      </c>
      <c r="H55" s="430">
        <v>94.816231000000002</v>
      </c>
      <c r="I55" s="428" t="s">
        <v>1</v>
      </c>
      <c r="J55" s="401" t="s">
        <v>3</v>
      </c>
      <c r="K55" s="403">
        <v>1992</v>
      </c>
      <c r="L55" s="403" t="s">
        <v>992</v>
      </c>
      <c r="M55" s="427"/>
      <c r="N55" s="427"/>
      <c r="O55" s="405">
        <v>17</v>
      </c>
      <c r="P55" s="405">
        <v>783</v>
      </c>
      <c r="Q55" s="405">
        <v>4.9359999999999999</v>
      </c>
      <c r="R55" s="406">
        <v>2</v>
      </c>
      <c r="S55" s="428"/>
      <c r="T55" s="428"/>
      <c r="U55" s="401" t="s">
        <v>0</v>
      </c>
      <c r="V55" s="401" t="s">
        <v>0</v>
      </c>
      <c r="W55" s="401" t="s">
        <v>0</v>
      </c>
      <c r="X55" s="401" t="s">
        <v>0</v>
      </c>
      <c r="Y55" s="401" t="s">
        <v>0</v>
      </c>
      <c r="Z55" s="401" t="s">
        <v>0</v>
      </c>
      <c r="AA55" s="401" t="s">
        <v>0</v>
      </c>
      <c r="AB55" s="428"/>
      <c r="AC55" s="428"/>
      <c r="AD55" s="428"/>
      <c r="AE55" s="428"/>
      <c r="AF55" s="408" t="s">
        <v>2659</v>
      </c>
    </row>
    <row r="56" spans="1:57" ht="13" customHeight="1" x14ac:dyDescent="0.2">
      <c r="B56" s="429" t="s">
        <v>1064</v>
      </c>
      <c r="C56" s="428"/>
      <c r="D56" s="428" t="s">
        <v>2388</v>
      </c>
      <c r="E56" s="428" t="s">
        <v>548</v>
      </c>
      <c r="F56" s="428" t="s">
        <v>1050</v>
      </c>
      <c r="G56" s="430">
        <v>25.690180999999999</v>
      </c>
      <c r="H56" s="430">
        <v>97.517711000000006</v>
      </c>
      <c r="I56" s="428" t="s">
        <v>11</v>
      </c>
      <c r="J56" s="428" t="s">
        <v>1063</v>
      </c>
      <c r="K56" s="431"/>
      <c r="L56" s="432">
        <v>6000</v>
      </c>
      <c r="M56" s="436">
        <v>29400</v>
      </c>
      <c r="N56" s="428" t="s">
        <v>0</v>
      </c>
      <c r="O56" s="433">
        <v>139.6</v>
      </c>
      <c r="P56" s="433">
        <v>1310</v>
      </c>
      <c r="Q56" s="433">
        <v>12072</v>
      </c>
      <c r="R56" s="428">
        <v>391.25</v>
      </c>
      <c r="S56" s="436">
        <v>11800</v>
      </c>
      <c r="T56" s="436">
        <v>3600</v>
      </c>
      <c r="U56" s="428"/>
      <c r="V56" s="428"/>
      <c r="W56" s="428"/>
      <c r="X56" s="428"/>
      <c r="Y56" s="428"/>
      <c r="Z56" s="428"/>
      <c r="AA56" s="428"/>
      <c r="AB56" s="428"/>
      <c r="AC56" s="428"/>
      <c r="AD56" s="428"/>
      <c r="AE56" s="428"/>
      <c r="AF56" s="408" t="s">
        <v>1523</v>
      </c>
    </row>
    <row r="57" spans="1:57" customFormat="1" ht="13.5" customHeight="1" x14ac:dyDescent="0.25">
      <c r="A57" s="53"/>
      <c r="B57" s="400" t="s">
        <v>1845</v>
      </c>
      <c r="C57" s="401"/>
      <c r="D57" s="401" t="s">
        <v>2389</v>
      </c>
      <c r="E57" s="401" t="s">
        <v>548</v>
      </c>
      <c r="F57" s="401" t="s">
        <v>1845</v>
      </c>
      <c r="G57" s="402">
        <v>21.993866000000001</v>
      </c>
      <c r="H57" s="402">
        <v>94.034670000000006</v>
      </c>
      <c r="I57" s="401" t="s">
        <v>67</v>
      </c>
      <c r="J57" s="401" t="s">
        <v>3</v>
      </c>
      <c r="K57" s="415">
        <v>2017</v>
      </c>
      <c r="L57" s="404">
        <v>40</v>
      </c>
      <c r="M57" s="401">
        <v>170</v>
      </c>
      <c r="N57" s="401"/>
      <c r="O57" s="417">
        <v>140</v>
      </c>
      <c r="P57" s="417">
        <v>325</v>
      </c>
      <c r="Q57" s="417">
        <v>13190</v>
      </c>
      <c r="R57" s="401">
        <v>397</v>
      </c>
      <c r="S57" s="401"/>
      <c r="T57" s="401">
        <v>14.7</v>
      </c>
      <c r="U57" s="401">
        <v>0</v>
      </c>
      <c r="V57" s="401">
        <v>0</v>
      </c>
      <c r="W57" s="401">
        <v>0</v>
      </c>
      <c r="X57" s="401">
        <v>0</v>
      </c>
      <c r="Y57" s="401">
        <v>0</v>
      </c>
      <c r="Z57" s="401">
        <v>100</v>
      </c>
      <c r="AA57" s="401">
        <v>0</v>
      </c>
      <c r="AB57" s="414"/>
      <c r="AC57" s="437" t="s">
        <v>1846</v>
      </c>
      <c r="AD57" s="407" t="s">
        <v>1811</v>
      </c>
      <c r="AE57" s="401"/>
      <c r="AF57" s="434" t="s">
        <v>2662</v>
      </c>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row>
    <row r="58" spans="1:57" ht="13" customHeight="1" x14ac:dyDescent="0.2">
      <c r="B58" s="429" t="s">
        <v>1061</v>
      </c>
      <c r="C58" s="428"/>
      <c r="D58" s="428" t="s">
        <v>2377</v>
      </c>
      <c r="E58" s="428" t="s">
        <v>548</v>
      </c>
      <c r="F58" s="428" t="s">
        <v>910</v>
      </c>
      <c r="G58" s="430">
        <v>21.462351999999999</v>
      </c>
      <c r="H58" s="430">
        <v>96.383446000000006</v>
      </c>
      <c r="I58" s="428" t="s">
        <v>67</v>
      </c>
      <c r="J58" s="428" t="s">
        <v>3</v>
      </c>
      <c r="K58" s="431">
        <v>2016</v>
      </c>
      <c r="L58" s="432">
        <v>30</v>
      </c>
      <c r="M58" s="428">
        <v>156</v>
      </c>
      <c r="N58" s="428">
        <v>121</v>
      </c>
      <c r="O58" s="433">
        <v>79</v>
      </c>
      <c r="P58" s="433">
        <v>751</v>
      </c>
      <c r="Q58" s="433">
        <v>443</v>
      </c>
      <c r="R58" s="428">
        <v>9.6999999999999993</v>
      </c>
      <c r="S58" s="428"/>
      <c r="T58" s="428"/>
      <c r="U58" s="428">
        <v>0</v>
      </c>
      <c r="V58" s="428">
        <v>0</v>
      </c>
      <c r="W58" s="428">
        <v>0</v>
      </c>
      <c r="X58" s="428">
        <v>0</v>
      </c>
      <c r="Y58" s="428">
        <v>0</v>
      </c>
      <c r="Z58" s="428">
        <v>100</v>
      </c>
      <c r="AA58" s="428">
        <v>0</v>
      </c>
      <c r="AB58" s="428"/>
      <c r="AC58" s="428"/>
      <c r="AD58" s="407" t="s">
        <v>1811</v>
      </c>
      <c r="AE58" s="428"/>
      <c r="AF58" s="408" t="s">
        <v>2661</v>
      </c>
    </row>
    <row r="59" spans="1:57" ht="13" customHeight="1" x14ac:dyDescent="0.2">
      <c r="B59" s="400" t="s">
        <v>1060</v>
      </c>
      <c r="C59" s="401"/>
      <c r="D59" s="401" t="s">
        <v>2377</v>
      </c>
      <c r="E59" s="401" t="s">
        <v>548</v>
      </c>
      <c r="F59" s="401" t="s">
        <v>1059</v>
      </c>
      <c r="G59" s="402">
        <v>21.672792999999999</v>
      </c>
      <c r="H59" s="402">
        <v>95.719008000000002</v>
      </c>
      <c r="I59" s="401" t="s">
        <v>1</v>
      </c>
      <c r="J59" s="401" t="s">
        <v>3</v>
      </c>
      <c r="K59" s="401"/>
      <c r="L59" s="411">
        <v>2000</v>
      </c>
      <c r="M59" s="401" t="s">
        <v>0</v>
      </c>
      <c r="N59" s="401" t="s">
        <v>0</v>
      </c>
      <c r="O59" s="417"/>
      <c r="P59" s="412">
        <v>20</v>
      </c>
      <c r="Q59" s="412">
        <v>1128</v>
      </c>
      <c r="R59" s="413">
        <v>6.95</v>
      </c>
      <c r="S59" s="413">
        <v>1.44</v>
      </c>
      <c r="T59" s="401"/>
      <c r="U59" s="401" t="s">
        <v>0</v>
      </c>
      <c r="V59" s="401" t="s">
        <v>0</v>
      </c>
      <c r="W59" s="401" t="s">
        <v>0</v>
      </c>
      <c r="X59" s="401" t="s">
        <v>0</v>
      </c>
      <c r="Y59" s="401" t="s">
        <v>0</v>
      </c>
      <c r="Z59" s="401" t="s">
        <v>0</v>
      </c>
      <c r="AA59" s="401" t="s">
        <v>0</v>
      </c>
      <c r="AB59" s="414"/>
      <c r="AC59" s="414"/>
      <c r="AD59" s="407"/>
      <c r="AE59" s="401"/>
      <c r="AF59" s="434" t="s">
        <v>2659</v>
      </c>
    </row>
    <row r="60" spans="1:57" s="8" customFormat="1" ht="13" customHeight="1" x14ac:dyDescent="0.2">
      <c r="A60" s="44"/>
      <c r="B60" s="438" t="s">
        <v>1058</v>
      </c>
      <c r="C60" s="411"/>
      <c r="D60" s="411" t="s">
        <v>2373</v>
      </c>
      <c r="E60" s="411" t="s">
        <v>548</v>
      </c>
      <c r="F60" s="411" t="s">
        <v>1058</v>
      </c>
      <c r="G60" s="439">
        <v>22.41452</v>
      </c>
      <c r="H60" s="439">
        <v>95.214678000000006</v>
      </c>
      <c r="I60" s="411" t="s">
        <v>1</v>
      </c>
      <c r="J60" s="411" t="s">
        <v>3</v>
      </c>
      <c r="K60" s="411">
        <v>2004</v>
      </c>
      <c r="L60" s="440" t="s">
        <v>0</v>
      </c>
      <c r="M60" s="411" t="s">
        <v>0</v>
      </c>
      <c r="N60" s="441"/>
      <c r="O60" s="412">
        <v>18</v>
      </c>
      <c r="P60" s="412">
        <v>792</v>
      </c>
      <c r="Q60" s="412">
        <v>9.2100000000000009</v>
      </c>
      <c r="R60" s="413">
        <v>1.58</v>
      </c>
      <c r="S60" s="413"/>
      <c r="T60" s="411"/>
      <c r="U60" s="411" t="s">
        <v>0</v>
      </c>
      <c r="V60" s="411" t="s">
        <v>0</v>
      </c>
      <c r="W60" s="411" t="s">
        <v>0</v>
      </c>
      <c r="X60" s="411" t="s">
        <v>0</v>
      </c>
      <c r="Y60" s="411" t="s">
        <v>0</v>
      </c>
      <c r="Z60" s="411" t="s">
        <v>0</v>
      </c>
      <c r="AA60" s="411" t="s">
        <v>0</v>
      </c>
      <c r="AB60" s="442"/>
      <c r="AC60" s="442"/>
      <c r="AD60" s="441"/>
      <c r="AE60" s="411"/>
      <c r="AF60" s="434" t="s">
        <v>2659</v>
      </c>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row>
    <row r="61" spans="1:57" s="8" customFormat="1" ht="13" customHeight="1" x14ac:dyDescent="0.2">
      <c r="A61" s="44"/>
      <c r="B61" s="443" t="s">
        <v>1057</v>
      </c>
      <c r="C61" s="441"/>
      <c r="D61" s="441" t="s">
        <v>2385</v>
      </c>
      <c r="E61" s="441" t="s">
        <v>548</v>
      </c>
      <c r="F61" s="441" t="s">
        <v>1057</v>
      </c>
      <c r="G61" s="444">
        <v>20.395229</v>
      </c>
      <c r="H61" s="444">
        <v>95.167019999999994</v>
      </c>
      <c r="I61" s="441" t="s">
        <v>1</v>
      </c>
      <c r="J61" s="441" t="s">
        <v>3</v>
      </c>
      <c r="K61" s="445"/>
      <c r="L61" s="446" t="s">
        <v>0</v>
      </c>
      <c r="M61" s="441" t="s">
        <v>0</v>
      </c>
      <c r="N61" s="441"/>
      <c r="O61" s="405">
        <v>21</v>
      </c>
      <c r="P61" s="405">
        <f>3050/3.281</f>
        <v>929.59463578177383</v>
      </c>
      <c r="Q61" s="405">
        <v>7.7619999999999996</v>
      </c>
      <c r="R61" s="406">
        <v>1.1200000000000001</v>
      </c>
      <c r="S61" s="447"/>
      <c r="T61" s="447"/>
      <c r="U61" s="411" t="s">
        <v>0</v>
      </c>
      <c r="V61" s="411" t="s">
        <v>0</v>
      </c>
      <c r="W61" s="411" t="s">
        <v>0</v>
      </c>
      <c r="X61" s="411" t="s">
        <v>0</v>
      </c>
      <c r="Y61" s="411" t="s">
        <v>0</v>
      </c>
      <c r="Z61" s="411" t="s">
        <v>0</v>
      </c>
      <c r="AA61" s="411" t="s">
        <v>0</v>
      </c>
      <c r="AB61" s="441"/>
      <c r="AC61" s="441"/>
      <c r="AD61" s="441"/>
      <c r="AE61" s="441"/>
      <c r="AF61" s="408" t="s">
        <v>2659</v>
      </c>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row>
    <row r="62" spans="1:57" customFormat="1" ht="13.5" customHeight="1" x14ac:dyDescent="0.25">
      <c r="A62" s="53"/>
      <c r="B62" s="429" t="s">
        <v>1527</v>
      </c>
      <c r="C62" s="428"/>
      <c r="D62" s="428" t="s">
        <v>2372</v>
      </c>
      <c r="E62" s="428" t="s">
        <v>548</v>
      </c>
      <c r="F62" s="428" t="s">
        <v>1527</v>
      </c>
      <c r="G62" s="430">
        <v>22.560265999999999</v>
      </c>
      <c r="H62" s="430">
        <v>97.124078999999995</v>
      </c>
      <c r="I62" s="428" t="s">
        <v>11</v>
      </c>
      <c r="J62" s="428" t="s">
        <v>10</v>
      </c>
      <c r="K62" s="431">
        <v>2020</v>
      </c>
      <c r="L62" s="432">
        <v>30</v>
      </c>
      <c r="M62" s="428">
        <v>107.5</v>
      </c>
      <c r="N62" s="428"/>
      <c r="O62" s="412">
        <v>95</v>
      </c>
      <c r="P62" s="412"/>
      <c r="Q62" s="412">
        <v>131.19999999999999</v>
      </c>
      <c r="R62" s="413">
        <v>4.1399999999999997</v>
      </c>
      <c r="S62" s="436"/>
      <c r="T62" s="436"/>
      <c r="U62" s="401">
        <v>0</v>
      </c>
      <c r="V62" s="401">
        <v>0</v>
      </c>
      <c r="W62" s="401">
        <v>0</v>
      </c>
      <c r="X62" s="401">
        <v>0</v>
      </c>
      <c r="Y62" s="401">
        <v>0</v>
      </c>
      <c r="Z62" s="401">
        <v>100</v>
      </c>
      <c r="AA62" s="401">
        <v>0</v>
      </c>
      <c r="AB62" s="428"/>
      <c r="AC62" s="428" t="s">
        <v>1848</v>
      </c>
      <c r="AD62" s="428"/>
      <c r="AE62" s="428"/>
      <c r="AF62" s="408" t="s">
        <v>1849</v>
      </c>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row>
    <row r="63" spans="1:57" customFormat="1" ht="13.5" customHeight="1" x14ac:dyDescent="0.25">
      <c r="A63" s="53"/>
      <c r="B63" s="429" t="s">
        <v>1528</v>
      </c>
      <c r="C63" s="428"/>
      <c r="D63" s="428" t="s">
        <v>2372</v>
      </c>
      <c r="E63" s="428" t="s">
        <v>548</v>
      </c>
      <c r="F63" s="428" t="s">
        <v>1528</v>
      </c>
      <c r="G63" s="430">
        <v>22.155564999999999</v>
      </c>
      <c r="H63" s="430">
        <v>97.248615000000001</v>
      </c>
      <c r="I63" s="428" t="s">
        <v>11</v>
      </c>
      <c r="J63" s="428" t="s">
        <v>10</v>
      </c>
      <c r="K63" s="431">
        <v>2020</v>
      </c>
      <c r="L63" s="432">
        <v>210</v>
      </c>
      <c r="M63" s="428">
        <v>840</v>
      </c>
      <c r="N63" s="428" t="s">
        <v>0</v>
      </c>
      <c r="O63" s="412">
        <v>157</v>
      </c>
      <c r="P63" s="412">
        <v>850</v>
      </c>
      <c r="Q63" s="412">
        <v>1013</v>
      </c>
      <c r="R63" s="413">
        <v>32.5</v>
      </c>
      <c r="S63" s="436"/>
      <c r="T63" s="436"/>
      <c r="U63" s="401">
        <v>0</v>
      </c>
      <c r="V63" s="401">
        <v>0</v>
      </c>
      <c r="W63" s="401">
        <v>0</v>
      </c>
      <c r="X63" s="401">
        <v>0</v>
      </c>
      <c r="Y63" s="401">
        <v>0</v>
      </c>
      <c r="Z63" s="401">
        <v>100</v>
      </c>
      <c r="AA63" s="401">
        <v>0</v>
      </c>
      <c r="AB63" s="428"/>
      <c r="AC63" s="428" t="s">
        <v>1848</v>
      </c>
      <c r="AD63" s="428"/>
      <c r="AE63" s="428"/>
      <c r="AF63" s="408" t="s">
        <v>1849</v>
      </c>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row>
    <row r="64" spans="1:57" customFormat="1" ht="13.5" customHeight="1" x14ac:dyDescent="0.25">
      <c r="A64" s="53"/>
      <c r="B64" s="429" t="s">
        <v>1055</v>
      </c>
      <c r="C64" s="428"/>
      <c r="D64" s="428" t="s">
        <v>2371</v>
      </c>
      <c r="E64" s="428" t="s">
        <v>548</v>
      </c>
      <c r="F64" s="428" t="s">
        <v>1055</v>
      </c>
      <c r="G64" s="430">
        <v>25.369847</v>
      </c>
      <c r="H64" s="430">
        <v>97.811424000000002</v>
      </c>
      <c r="I64" s="428" t="s">
        <v>11</v>
      </c>
      <c r="J64" s="428" t="s">
        <v>10</v>
      </c>
      <c r="K64" s="431">
        <v>2020</v>
      </c>
      <c r="L64" s="432">
        <v>165</v>
      </c>
      <c r="M64" s="428">
        <v>473</v>
      </c>
      <c r="N64" s="428" t="s">
        <v>0</v>
      </c>
      <c r="O64" s="433">
        <v>44</v>
      </c>
      <c r="P64" s="433"/>
      <c r="Q64" s="433">
        <v>2</v>
      </c>
      <c r="R64" s="428"/>
      <c r="S64" s="436"/>
      <c r="T64" s="436"/>
      <c r="U64" s="401">
        <v>0</v>
      </c>
      <c r="V64" s="401">
        <v>0</v>
      </c>
      <c r="W64" s="401">
        <v>0</v>
      </c>
      <c r="X64" s="401">
        <v>0</v>
      </c>
      <c r="Y64" s="401">
        <v>0</v>
      </c>
      <c r="Z64" s="401">
        <v>100</v>
      </c>
      <c r="AA64" s="401">
        <v>0</v>
      </c>
      <c r="AB64" s="428"/>
      <c r="AC64" s="428" t="s">
        <v>1821</v>
      </c>
      <c r="AD64" s="428"/>
      <c r="AE64" s="428"/>
      <c r="AF64" s="408" t="s">
        <v>1812</v>
      </c>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row>
    <row r="65" spans="1:57" s="8" customFormat="1" ht="13" customHeight="1" x14ac:dyDescent="0.2">
      <c r="A65" s="44"/>
      <c r="B65" s="443" t="s">
        <v>1054</v>
      </c>
      <c r="C65" s="441"/>
      <c r="D65" s="441" t="s">
        <v>2390</v>
      </c>
      <c r="E65" s="441" t="s">
        <v>548</v>
      </c>
      <c r="F65" s="441" t="s">
        <v>1054</v>
      </c>
      <c r="G65" s="444">
        <v>23.944341000000001</v>
      </c>
      <c r="H65" s="444">
        <v>97.911000999999999</v>
      </c>
      <c r="I65" s="441" t="s">
        <v>11</v>
      </c>
      <c r="J65" s="441" t="s">
        <v>10</v>
      </c>
      <c r="K65" s="445"/>
      <c r="L65" s="446">
        <v>20</v>
      </c>
      <c r="M65" s="441">
        <v>85.39</v>
      </c>
      <c r="N65" s="441" t="s">
        <v>0</v>
      </c>
      <c r="O65" s="448">
        <v>54</v>
      </c>
      <c r="P65" s="448">
        <v>211</v>
      </c>
      <c r="Q65" s="448">
        <v>47.98</v>
      </c>
      <c r="R65" s="441"/>
      <c r="S65" s="447"/>
      <c r="T65" s="447"/>
      <c r="U65" s="441"/>
      <c r="V65" s="441"/>
      <c r="W65" s="441"/>
      <c r="X65" s="441"/>
      <c r="Y65" s="441"/>
      <c r="Z65" s="441"/>
      <c r="AA65" s="441"/>
      <c r="AB65" s="441"/>
      <c r="AC65" s="441"/>
      <c r="AD65" s="441"/>
      <c r="AE65" s="441"/>
      <c r="AF65" s="408" t="s">
        <v>1529</v>
      </c>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row>
    <row r="66" spans="1:57" customFormat="1" ht="13.5" customHeight="1" x14ac:dyDescent="0.25">
      <c r="A66" s="53"/>
      <c r="B66" s="429" t="s">
        <v>1053</v>
      </c>
      <c r="C66" s="428"/>
      <c r="D66" s="428" t="s">
        <v>2388</v>
      </c>
      <c r="E66" s="428" t="s">
        <v>548</v>
      </c>
      <c r="F66" s="428" t="s">
        <v>1052</v>
      </c>
      <c r="G66" s="430">
        <v>25.090696000000001</v>
      </c>
      <c r="H66" s="430">
        <v>97.713913000000005</v>
      </c>
      <c r="I66" s="428" t="s">
        <v>11</v>
      </c>
      <c r="J66" s="428" t="s">
        <v>10</v>
      </c>
      <c r="K66" s="431">
        <v>2028</v>
      </c>
      <c r="L66" s="432">
        <v>141</v>
      </c>
      <c r="M66" s="428">
        <v>684</v>
      </c>
      <c r="N66" s="428" t="s">
        <v>0</v>
      </c>
      <c r="O66" s="433">
        <v>56</v>
      </c>
      <c r="P66" s="433">
        <v>130</v>
      </c>
      <c r="Q66" s="433">
        <v>15</v>
      </c>
      <c r="R66" s="428">
        <v>2.2000000000000002</v>
      </c>
      <c r="S66" s="436"/>
      <c r="T66" s="436"/>
      <c r="U66" s="428"/>
      <c r="V66" s="428"/>
      <c r="W66" s="428"/>
      <c r="X66" s="428"/>
      <c r="Y66" s="428"/>
      <c r="Z66" s="428"/>
      <c r="AA66" s="428"/>
      <c r="AB66" s="428"/>
      <c r="AC66" s="428" t="s">
        <v>1853</v>
      </c>
      <c r="AD66" s="428"/>
      <c r="AE66" s="428"/>
      <c r="AF66" s="408" t="s">
        <v>1523</v>
      </c>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row>
    <row r="67" spans="1:57" s="8" customFormat="1" ht="13" customHeight="1" x14ac:dyDescent="0.15">
      <c r="A67" s="44"/>
      <c r="B67" s="438" t="s">
        <v>1051</v>
      </c>
      <c r="C67" s="411"/>
      <c r="D67" s="428" t="s">
        <v>2388</v>
      </c>
      <c r="E67" s="411" t="s">
        <v>548</v>
      </c>
      <c r="F67" s="411" t="s">
        <v>1050</v>
      </c>
      <c r="G67" s="439">
        <v>25.110498</v>
      </c>
      <c r="H67" s="439">
        <v>97.677210000000002</v>
      </c>
      <c r="I67" s="411" t="s">
        <v>11</v>
      </c>
      <c r="J67" s="411" t="s">
        <v>10</v>
      </c>
      <c r="K67" s="449">
        <v>2026</v>
      </c>
      <c r="L67" s="440">
        <v>144</v>
      </c>
      <c r="M67" s="411">
        <v>707</v>
      </c>
      <c r="N67" s="411" t="s">
        <v>0</v>
      </c>
      <c r="O67" s="412">
        <v>56</v>
      </c>
      <c r="P67" s="412">
        <v>178</v>
      </c>
      <c r="Q67" s="412">
        <v>14.33</v>
      </c>
      <c r="R67" s="411"/>
      <c r="S67" s="411"/>
      <c r="T67" s="411"/>
      <c r="U67" s="411"/>
      <c r="V67" s="411"/>
      <c r="W67" s="411"/>
      <c r="X67" s="411"/>
      <c r="Y67" s="411"/>
      <c r="Z67" s="411"/>
      <c r="AA67" s="411"/>
      <c r="AB67" s="441"/>
      <c r="AC67" s="441" t="s">
        <v>1049</v>
      </c>
      <c r="AD67" s="441"/>
      <c r="AE67" s="411"/>
      <c r="AF67" s="408" t="s">
        <v>1523</v>
      </c>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row>
    <row r="68" spans="1:57" customFormat="1" ht="13.5" customHeight="1" x14ac:dyDescent="0.25">
      <c r="A68" s="53"/>
      <c r="B68" s="400" t="s">
        <v>1530</v>
      </c>
      <c r="C68" s="401" t="s">
        <v>1048</v>
      </c>
      <c r="D68" s="401" t="s">
        <v>2387</v>
      </c>
      <c r="E68" s="401" t="s">
        <v>548</v>
      </c>
      <c r="F68" s="401" t="s">
        <v>1530</v>
      </c>
      <c r="G68" s="402">
        <v>22.720942999999998</v>
      </c>
      <c r="H68" s="402">
        <v>97.319365000000005</v>
      </c>
      <c r="I68" s="401" t="s">
        <v>11</v>
      </c>
      <c r="J68" s="401" t="s">
        <v>10</v>
      </c>
      <c r="K68" s="415">
        <v>2027</v>
      </c>
      <c r="L68" s="404">
        <v>210</v>
      </c>
      <c r="M68" s="416">
        <v>1006</v>
      </c>
      <c r="N68" s="416" t="s">
        <v>0</v>
      </c>
      <c r="O68" s="417">
        <v>114</v>
      </c>
      <c r="P68" s="417"/>
      <c r="Q68" s="417"/>
      <c r="R68" s="401">
        <v>8.6</v>
      </c>
      <c r="S68" s="401"/>
      <c r="T68" s="401">
        <v>436.28</v>
      </c>
      <c r="U68" s="401">
        <v>0</v>
      </c>
      <c r="V68" s="401">
        <v>0</v>
      </c>
      <c r="W68" s="401">
        <v>0</v>
      </c>
      <c r="X68" s="401">
        <v>0</v>
      </c>
      <c r="Y68" s="401">
        <v>0</v>
      </c>
      <c r="Z68" s="401">
        <v>100</v>
      </c>
      <c r="AA68" s="401">
        <v>0</v>
      </c>
      <c r="AB68" s="407"/>
      <c r="AC68" s="407" t="s">
        <v>3209</v>
      </c>
      <c r="AD68" s="407"/>
      <c r="AE68" s="401"/>
      <c r="AF68" s="408" t="s">
        <v>3210</v>
      </c>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row>
    <row r="69" spans="1:57" s="8" customFormat="1" ht="13" customHeight="1" x14ac:dyDescent="0.2">
      <c r="A69" s="44"/>
      <c r="B69" s="438" t="s">
        <v>1045</v>
      </c>
      <c r="C69" s="411"/>
      <c r="D69" s="411" t="s">
        <v>2375</v>
      </c>
      <c r="E69" s="411" t="s">
        <v>548</v>
      </c>
      <c r="F69" s="411" t="s">
        <v>1045</v>
      </c>
      <c r="G69" s="439">
        <v>17.850106</v>
      </c>
      <c r="H69" s="439">
        <v>95.036264000000003</v>
      </c>
      <c r="I69" s="411" t="s">
        <v>1</v>
      </c>
      <c r="J69" s="411" t="s">
        <v>3</v>
      </c>
      <c r="K69" s="403">
        <v>2000</v>
      </c>
      <c r="L69" s="440" t="s">
        <v>0</v>
      </c>
      <c r="M69" s="411" t="s">
        <v>0</v>
      </c>
      <c r="N69" s="411"/>
      <c r="O69" s="405">
        <v>48</v>
      </c>
      <c r="P69" s="405">
        <f>1600/3.281</f>
        <v>487.65620237732395</v>
      </c>
      <c r="Q69" s="405">
        <v>49.36</v>
      </c>
      <c r="R69" s="406">
        <v>2.4900000000000002</v>
      </c>
      <c r="S69" s="411"/>
      <c r="T69" s="411"/>
      <c r="U69" s="411" t="s">
        <v>0</v>
      </c>
      <c r="V69" s="411" t="s">
        <v>0</v>
      </c>
      <c r="W69" s="411" t="s">
        <v>0</v>
      </c>
      <c r="X69" s="411" t="s">
        <v>0</v>
      </c>
      <c r="Y69" s="411" t="s">
        <v>0</v>
      </c>
      <c r="Z69" s="411" t="s">
        <v>0</v>
      </c>
      <c r="AA69" s="411" t="s">
        <v>0</v>
      </c>
      <c r="AB69" s="441"/>
      <c r="AC69" s="441"/>
      <c r="AD69" s="441"/>
      <c r="AE69" s="411"/>
      <c r="AF69" s="408" t="s">
        <v>2659</v>
      </c>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row>
    <row r="70" spans="1:57" s="8" customFormat="1" ht="13" customHeight="1" x14ac:dyDescent="0.2">
      <c r="A70" s="44"/>
      <c r="B70" s="438" t="s">
        <v>1044</v>
      </c>
      <c r="C70" s="411"/>
      <c r="D70" s="411" t="s">
        <v>2377</v>
      </c>
      <c r="E70" s="411" t="s">
        <v>548</v>
      </c>
      <c r="F70" s="411" t="s">
        <v>1044</v>
      </c>
      <c r="G70" s="439">
        <v>21.800573</v>
      </c>
      <c r="H70" s="439">
        <v>95.722505999999996</v>
      </c>
      <c r="I70" s="411" t="s">
        <v>1</v>
      </c>
      <c r="J70" s="411" t="s">
        <v>3</v>
      </c>
      <c r="K70" s="411">
        <v>2003</v>
      </c>
      <c r="L70" s="440" t="s">
        <v>0</v>
      </c>
      <c r="M70" s="411" t="s">
        <v>0</v>
      </c>
      <c r="N70" s="411"/>
      <c r="O70" s="412">
        <v>17</v>
      </c>
      <c r="P70" s="412">
        <v>1871</v>
      </c>
      <c r="Q70" s="412">
        <v>6.15</v>
      </c>
      <c r="R70" s="413">
        <v>1.7</v>
      </c>
      <c r="S70" s="411"/>
      <c r="T70" s="411"/>
      <c r="U70" s="411" t="s">
        <v>0</v>
      </c>
      <c r="V70" s="411" t="s">
        <v>0</v>
      </c>
      <c r="W70" s="411" t="s">
        <v>0</v>
      </c>
      <c r="X70" s="411" t="s">
        <v>0</v>
      </c>
      <c r="Y70" s="411" t="s">
        <v>0</v>
      </c>
      <c r="Z70" s="411" t="s">
        <v>0</v>
      </c>
      <c r="AA70" s="411" t="s">
        <v>0</v>
      </c>
      <c r="AB70" s="442"/>
      <c r="AC70" s="442"/>
      <c r="AD70" s="441"/>
      <c r="AE70" s="411"/>
      <c r="AF70" s="434" t="s">
        <v>2659</v>
      </c>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row>
    <row r="71" spans="1:57" s="8" customFormat="1" ht="13" customHeight="1" x14ac:dyDescent="0.2">
      <c r="A71" s="44"/>
      <c r="B71" s="438" t="s">
        <v>1043</v>
      </c>
      <c r="C71" s="411"/>
      <c r="D71" s="411" t="s">
        <v>2377</v>
      </c>
      <c r="E71" s="411" t="s">
        <v>548</v>
      </c>
      <c r="F71" s="411"/>
      <c r="G71" s="439">
        <v>20.684856</v>
      </c>
      <c r="H71" s="439">
        <v>95.884963999999997</v>
      </c>
      <c r="I71" s="411" t="s">
        <v>1</v>
      </c>
      <c r="J71" s="411" t="s">
        <v>3</v>
      </c>
      <c r="K71" s="411">
        <v>2013</v>
      </c>
      <c r="L71" s="440" t="s">
        <v>0</v>
      </c>
      <c r="M71" s="411" t="s">
        <v>0</v>
      </c>
      <c r="N71" s="411"/>
      <c r="O71" s="412">
        <v>26</v>
      </c>
      <c r="P71" s="412">
        <v>1044</v>
      </c>
      <c r="Q71" s="412">
        <v>13.94</v>
      </c>
      <c r="R71" s="413">
        <v>2.69</v>
      </c>
      <c r="S71" s="441"/>
      <c r="T71" s="441"/>
      <c r="U71" s="411" t="s">
        <v>0</v>
      </c>
      <c r="V71" s="411" t="s">
        <v>0</v>
      </c>
      <c r="W71" s="411" t="s">
        <v>0</v>
      </c>
      <c r="X71" s="411" t="s">
        <v>0</v>
      </c>
      <c r="Y71" s="411" t="s">
        <v>0</v>
      </c>
      <c r="Z71" s="411" t="s">
        <v>0</v>
      </c>
      <c r="AA71" s="411" t="s">
        <v>0</v>
      </c>
      <c r="AB71" s="441"/>
      <c r="AC71" s="441"/>
      <c r="AD71" s="441"/>
      <c r="AE71" s="441"/>
      <c r="AF71" s="408" t="s">
        <v>2659</v>
      </c>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row>
    <row r="72" spans="1:57" s="8" customFormat="1" ht="13" customHeight="1" x14ac:dyDescent="0.2">
      <c r="A72" s="44"/>
      <c r="B72" s="438" t="s">
        <v>1042</v>
      </c>
      <c r="C72" s="411"/>
      <c r="D72" s="411" t="s">
        <v>2367</v>
      </c>
      <c r="E72" s="411" t="s">
        <v>548</v>
      </c>
      <c r="F72" s="411"/>
      <c r="G72" s="439">
        <v>20.409265999999999</v>
      </c>
      <c r="H72" s="439">
        <v>95.480950000000007</v>
      </c>
      <c r="I72" s="411" t="s">
        <v>1</v>
      </c>
      <c r="J72" s="411" t="s">
        <v>3</v>
      </c>
      <c r="K72" s="449"/>
      <c r="L72" s="440" t="s">
        <v>0</v>
      </c>
      <c r="M72" s="411" t="s">
        <v>0</v>
      </c>
      <c r="N72" s="411"/>
      <c r="O72" s="412"/>
      <c r="P72" s="412"/>
      <c r="Q72" s="412">
        <v>124.58199999999999</v>
      </c>
      <c r="R72" s="411">
        <v>16.899999999999999</v>
      </c>
      <c r="S72" s="411"/>
      <c r="T72" s="411"/>
      <c r="U72" s="411" t="s">
        <v>0</v>
      </c>
      <c r="V72" s="411" t="s">
        <v>0</v>
      </c>
      <c r="W72" s="411" t="s">
        <v>0</v>
      </c>
      <c r="X72" s="411" t="s">
        <v>0</v>
      </c>
      <c r="Y72" s="411" t="s">
        <v>0</v>
      </c>
      <c r="Z72" s="411" t="s">
        <v>0</v>
      </c>
      <c r="AA72" s="411" t="s">
        <v>0</v>
      </c>
      <c r="AB72" s="441"/>
      <c r="AC72" s="441"/>
      <c r="AD72" s="441"/>
      <c r="AE72" s="411"/>
      <c r="AF72" s="408" t="s">
        <v>2659</v>
      </c>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row>
    <row r="73" spans="1:57" s="8" customFormat="1" ht="13" customHeight="1" x14ac:dyDescent="0.2">
      <c r="A73" s="44"/>
      <c r="B73" s="438" t="s">
        <v>1038</v>
      </c>
      <c r="C73" s="411"/>
      <c r="D73" s="411" t="s">
        <v>2379</v>
      </c>
      <c r="E73" s="411" t="s">
        <v>548</v>
      </c>
      <c r="F73" s="411" t="s">
        <v>1008</v>
      </c>
      <c r="G73" s="439">
        <v>21.168644</v>
      </c>
      <c r="H73" s="439">
        <v>95.107695000000007</v>
      </c>
      <c r="I73" s="411" t="s">
        <v>1</v>
      </c>
      <c r="J73" s="411" t="s">
        <v>3</v>
      </c>
      <c r="K73" s="403">
        <v>2006</v>
      </c>
      <c r="L73" s="440" t="s">
        <v>0</v>
      </c>
      <c r="M73" s="411" t="s">
        <v>0</v>
      </c>
      <c r="N73" s="411"/>
      <c r="O73" s="405">
        <v>20</v>
      </c>
      <c r="P73" s="405">
        <f>7550/3.281</f>
        <v>2301.1277049679975</v>
      </c>
      <c r="Q73" s="405">
        <v>8.61</v>
      </c>
      <c r="R73" s="406">
        <v>1.4</v>
      </c>
      <c r="S73" s="411"/>
      <c r="T73" s="411"/>
      <c r="U73" s="411" t="s">
        <v>0</v>
      </c>
      <c r="V73" s="411" t="s">
        <v>0</v>
      </c>
      <c r="W73" s="411" t="s">
        <v>0</v>
      </c>
      <c r="X73" s="411" t="s">
        <v>0</v>
      </c>
      <c r="Y73" s="411" t="s">
        <v>0</v>
      </c>
      <c r="Z73" s="411" t="s">
        <v>0</v>
      </c>
      <c r="AA73" s="411" t="s">
        <v>0</v>
      </c>
      <c r="AB73" s="441"/>
      <c r="AC73" s="441"/>
      <c r="AD73" s="441"/>
      <c r="AE73" s="411"/>
      <c r="AF73" s="408" t="s">
        <v>2659</v>
      </c>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row>
    <row r="74" spans="1:57" s="8" customFormat="1" ht="13" customHeight="1" x14ac:dyDescent="0.2">
      <c r="A74" s="44"/>
      <c r="B74" s="438" t="s">
        <v>1037</v>
      </c>
      <c r="C74" s="411"/>
      <c r="D74" s="411" t="s">
        <v>2373</v>
      </c>
      <c r="E74" s="411" t="s">
        <v>548</v>
      </c>
      <c r="F74" s="411"/>
      <c r="G74" s="439">
        <v>21.902657000000001</v>
      </c>
      <c r="H74" s="439">
        <v>95.041531000000006</v>
      </c>
      <c r="I74" s="411" t="s">
        <v>1</v>
      </c>
      <c r="J74" s="411" t="s">
        <v>3</v>
      </c>
      <c r="K74" s="403">
        <v>2004</v>
      </c>
      <c r="L74" s="440" t="s">
        <v>0</v>
      </c>
      <c r="M74" s="411" t="s">
        <v>0</v>
      </c>
      <c r="N74" s="427"/>
      <c r="O74" s="405">
        <v>18</v>
      </c>
      <c r="P74" s="405">
        <f>5280/3.281</f>
        <v>1609.265467845169</v>
      </c>
      <c r="Q74" s="405">
        <v>18.811</v>
      </c>
      <c r="R74" s="406">
        <v>4.05</v>
      </c>
      <c r="S74" s="411"/>
      <c r="T74" s="411"/>
      <c r="U74" s="411" t="s">
        <v>0</v>
      </c>
      <c r="V74" s="411" t="s">
        <v>0</v>
      </c>
      <c r="W74" s="411" t="s">
        <v>0</v>
      </c>
      <c r="X74" s="411" t="s">
        <v>0</v>
      </c>
      <c r="Y74" s="411" t="s">
        <v>0</v>
      </c>
      <c r="Z74" s="411" t="s">
        <v>0</v>
      </c>
      <c r="AA74" s="411" t="s">
        <v>0</v>
      </c>
      <c r="AB74" s="441"/>
      <c r="AC74" s="441"/>
      <c r="AD74" s="441"/>
      <c r="AE74" s="411"/>
      <c r="AF74" s="408" t="s">
        <v>2659</v>
      </c>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row>
    <row r="75" spans="1:57" s="8" customFormat="1" ht="13" customHeight="1" x14ac:dyDescent="0.2">
      <c r="A75" s="44"/>
      <c r="B75" s="438" t="s">
        <v>1034</v>
      </c>
      <c r="C75" s="411"/>
      <c r="D75" s="411" t="s">
        <v>2382</v>
      </c>
      <c r="E75" s="411" t="s">
        <v>548</v>
      </c>
      <c r="F75" s="411" t="s">
        <v>988</v>
      </c>
      <c r="G75" s="439">
        <v>21.659382000000001</v>
      </c>
      <c r="H75" s="439">
        <v>95.568700000000007</v>
      </c>
      <c r="I75" s="411" t="s">
        <v>1</v>
      </c>
      <c r="J75" s="411" t="s">
        <v>3</v>
      </c>
      <c r="K75" s="411">
        <v>1996</v>
      </c>
      <c r="L75" s="440" t="s">
        <v>0</v>
      </c>
      <c r="M75" s="411" t="s">
        <v>0</v>
      </c>
      <c r="N75" s="411"/>
      <c r="O75" s="412">
        <v>23</v>
      </c>
      <c r="P75" s="412">
        <v>1052</v>
      </c>
      <c r="Q75" s="412">
        <v>12.3</v>
      </c>
      <c r="R75" s="413">
        <v>2.1800000000000002</v>
      </c>
      <c r="S75" s="411"/>
      <c r="T75" s="411"/>
      <c r="U75" s="411" t="s">
        <v>0</v>
      </c>
      <c r="V75" s="411" t="s">
        <v>0</v>
      </c>
      <c r="W75" s="411" t="s">
        <v>0</v>
      </c>
      <c r="X75" s="411" t="s">
        <v>0</v>
      </c>
      <c r="Y75" s="411" t="s">
        <v>0</v>
      </c>
      <c r="Z75" s="411" t="s">
        <v>0</v>
      </c>
      <c r="AA75" s="411" t="s">
        <v>0</v>
      </c>
      <c r="AB75" s="442"/>
      <c r="AC75" s="442"/>
      <c r="AD75" s="441"/>
      <c r="AE75" s="411"/>
      <c r="AF75" s="434" t="s">
        <v>2659</v>
      </c>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row>
    <row r="76" spans="1:57" s="8" customFormat="1" ht="13" customHeight="1" x14ac:dyDescent="0.2">
      <c r="A76" s="44"/>
      <c r="B76" s="438" t="s">
        <v>1033</v>
      </c>
      <c r="C76" s="411"/>
      <c r="D76" s="411" t="s">
        <v>2373</v>
      </c>
      <c r="E76" s="411" t="s">
        <v>548</v>
      </c>
      <c r="F76" s="411"/>
      <c r="G76" s="439">
        <v>22.053353999999999</v>
      </c>
      <c r="H76" s="439">
        <v>94.677440000000004</v>
      </c>
      <c r="I76" s="411" t="s">
        <v>1</v>
      </c>
      <c r="J76" s="411" t="s">
        <v>3</v>
      </c>
      <c r="K76" s="403">
        <v>1998</v>
      </c>
      <c r="L76" s="440" t="s">
        <v>0</v>
      </c>
      <c r="M76" s="411" t="s">
        <v>0</v>
      </c>
      <c r="N76" s="427"/>
      <c r="O76" s="405">
        <v>20</v>
      </c>
      <c r="P76" s="405">
        <f>10400/3.281</f>
        <v>3169.7653154526056</v>
      </c>
      <c r="Q76" s="405">
        <v>17.338999999999999</v>
      </c>
      <c r="R76" s="406">
        <v>2.4300000000000002</v>
      </c>
      <c r="S76" s="411"/>
      <c r="T76" s="411"/>
      <c r="U76" s="411" t="s">
        <v>0</v>
      </c>
      <c r="V76" s="411" t="s">
        <v>0</v>
      </c>
      <c r="W76" s="411" t="s">
        <v>0</v>
      </c>
      <c r="X76" s="411" t="s">
        <v>0</v>
      </c>
      <c r="Y76" s="411" t="s">
        <v>0</v>
      </c>
      <c r="Z76" s="411" t="s">
        <v>0</v>
      </c>
      <c r="AA76" s="411" t="s">
        <v>0</v>
      </c>
      <c r="AB76" s="442"/>
      <c r="AC76" s="442"/>
      <c r="AD76" s="441"/>
      <c r="AE76" s="411"/>
      <c r="AF76" s="434" t="s">
        <v>2659</v>
      </c>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row>
    <row r="77" spans="1:57" s="8" customFormat="1" ht="13" customHeight="1" x14ac:dyDescent="0.2">
      <c r="A77" s="44"/>
      <c r="B77" s="438" t="s">
        <v>1031</v>
      </c>
      <c r="C77" s="411"/>
      <c r="D77" s="411" t="s">
        <v>2373</v>
      </c>
      <c r="E77" s="411" t="s">
        <v>548</v>
      </c>
      <c r="F77" s="411"/>
      <c r="G77" s="439">
        <v>22.008236</v>
      </c>
      <c r="H77" s="439">
        <v>95.303983000000002</v>
      </c>
      <c r="I77" s="411" t="s">
        <v>1</v>
      </c>
      <c r="J77" s="411" t="s">
        <v>3</v>
      </c>
      <c r="K77" s="403">
        <v>1993</v>
      </c>
      <c r="L77" s="440" t="s">
        <v>0</v>
      </c>
      <c r="M77" s="411" t="s">
        <v>0</v>
      </c>
      <c r="N77" s="427"/>
      <c r="O77" s="405">
        <v>22</v>
      </c>
      <c r="P77" s="405">
        <f>3800/3.281</f>
        <v>1158.1834806461445</v>
      </c>
      <c r="Q77" s="405">
        <v>3.7010000000000001</v>
      </c>
      <c r="R77" s="406">
        <v>0.75</v>
      </c>
      <c r="S77" s="411"/>
      <c r="T77" s="411"/>
      <c r="U77" s="411" t="s">
        <v>0</v>
      </c>
      <c r="V77" s="411" t="s">
        <v>0</v>
      </c>
      <c r="W77" s="411" t="s">
        <v>0</v>
      </c>
      <c r="X77" s="411" t="s">
        <v>0</v>
      </c>
      <c r="Y77" s="411" t="s">
        <v>0</v>
      </c>
      <c r="Z77" s="411" t="s">
        <v>0</v>
      </c>
      <c r="AA77" s="411" t="s">
        <v>0</v>
      </c>
      <c r="AB77" s="442"/>
      <c r="AC77" s="442"/>
      <c r="AD77" s="441"/>
      <c r="AE77" s="411"/>
      <c r="AF77" s="434" t="s">
        <v>2659</v>
      </c>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row>
    <row r="78" spans="1:57" s="8" customFormat="1" ht="13" customHeight="1" x14ac:dyDescent="0.2">
      <c r="A78" s="44"/>
      <c r="B78" s="438" t="s">
        <v>1030</v>
      </c>
      <c r="C78" s="411"/>
      <c r="D78" s="411" t="s">
        <v>2376</v>
      </c>
      <c r="E78" s="411" t="s">
        <v>548</v>
      </c>
      <c r="F78" s="411" t="s">
        <v>1030</v>
      </c>
      <c r="G78" s="439">
        <v>18.797819</v>
      </c>
      <c r="H78" s="439">
        <v>95.141630000000006</v>
      </c>
      <c r="I78" s="411" t="s">
        <v>1</v>
      </c>
      <c r="J78" s="411" t="s">
        <v>3</v>
      </c>
      <c r="K78" s="411">
        <v>1999</v>
      </c>
      <c r="L78" s="440" t="s">
        <v>0</v>
      </c>
      <c r="M78" s="411" t="s">
        <v>0</v>
      </c>
      <c r="N78" s="411"/>
      <c r="O78" s="412">
        <v>17</v>
      </c>
      <c r="P78" s="412">
        <v>1128</v>
      </c>
      <c r="Q78" s="412">
        <v>21.6</v>
      </c>
      <c r="R78" s="411"/>
      <c r="S78" s="411"/>
      <c r="T78" s="411"/>
      <c r="U78" s="411" t="s">
        <v>0</v>
      </c>
      <c r="V78" s="411" t="s">
        <v>0</v>
      </c>
      <c r="W78" s="411" t="s">
        <v>0</v>
      </c>
      <c r="X78" s="411" t="s">
        <v>0</v>
      </c>
      <c r="Y78" s="411" t="s">
        <v>0</v>
      </c>
      <c r="Z78" s="411" t="s">
        <v>0</v>
      </c>
      <c r="AA78" s="411" t="s">
        <v>0</v>
      </c>
      <c r="AB78" s="442"/>
      <c r="AC78" s="442"/>
      <c r="AD78" s="441"/>
      <c r="AE78" s="411"/>
      <c r="AF78" s="434" t="s">
        <v>2659</v>
      </c>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row>
    <row r="79" spans="1:57" s="8" customFormat="1" ht="13" customHeight="1" x14ac:dyDescent="0.2">
      <c r="A79" s="44"/>
      <c r="B79" s="438" t="s">
        <v>1029</v>
      </c>
      <c r="C79" s="411"/>
      <c r="D79" s="411" t="s">
        <v>2377</v>
      </c>
      <c r="E79" s="411" t="s">
        <v>548</v>
      </c>
      <c r="F79" s="411"/>
      <c r="G79" s="439">
        <v>20.789507</v>
      </c>
      <c r="H79" s="439">
        <v>95.819567000000006</v>
      </c>
      <c r="I79" s="411" t="s">
        <v>1</v>
      </c>
      <c r="J79" s="411" t="s">
        <v>3</v>
      </c>
      <c r="K79" s="427">
        <v>2005</v>
      </c>
      <c r="L79" s="440" t="s">
        <v>0</v>
      </c>
      <c r="M79" s="411" t="s">
        <v>0</v>
      </c>
      <c r="N79" s="411"/>
      <c r="O79" s="405">
        <v>14</v>
      </c>
      <c r="P79" s="405">
        <f>6400/3.281</f>
        <v>1950.6248095092958</v>
      </c>
      <c r="Q79" s="405">
        <v>4.0350000000000001</v>
      </c>
      <c r="R79" s="406">
        <v>1.67</v>
      </c>
      <c r="S79" s="411"/>
      <c r="T79" s="411"/>
      <c r="U79" s="411" t="s">
        <v>0</v>
      </c>
      <c r="V79" s="411" t="s">
        <v>0</v>
      </c>
      <c r="W79" s="411" t="s">
        <v>0</v>
      </c>
      <c r="X79" s="411" t="s">
        <v>0</v>
      </c>
      <c r="Y79" s="411" t="s">
        <v>0</v>
      </c>
      <c r="Z79" s="411" t="s">
        <v>0</v>
      </c>
      <c r="AA79" s="411" t="s">
        <v>0</v>
      </c>
      <c r="AB79" s="442"/>
      <c r="AC79" s="442"/>
      <c r="AD79" s="441"/>
      <c r="AE79" s="411"/>
      <c r="AF79" s="434" t="s">
        <v>2659</v>
      </c>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row>
    <row r="80" spans="1:57" s="8" customFormat="1" ht="13" customHeight="1" x14ac:dyDescent="0.2">
      <c r="A80" s="44"/>
      <c r="B80" s="438" t="s">
        <v>1028</v>
      </c>
      <c r="C80" s="411"/>
      <c r="D80" s="411" t="s">
        <v>2369</v>
      </c>
      <c r="E80" s="411" t="s">
        <v>548</v>
      </c>
      <c r="F80" s="411" t="s">
        <v>1028</v>
      </c>
      <c r="G80" s="439">
        <v>19.212315</v>
      </c>
      <c r="H80" s="439">
        <v>95.610305999999994</v>
      </c>
      <c r="I80" s="411" t="s">
        <v>1</v>
      </c>
      <c r="J80" s="411" t="s">
        <v>3</v>
      </c>
      <c r="K80" s="411">
        <v>2005</v>
      </c>
      <c r="L80" s="440" t="s">
        <v>0</v>
      </c>
      <c r="M80" s="411" t="s">
        <v>0</v>
      </c>
      <c r="N80" s="411"/>
      <c r="O80" s="412">
        <v>36</v>
      </c>
      <c r="P80" s="412">
        <v>731</v>
      </c>
      <c r="Q80" s="412">
        <v>40.6</v>
      </c>
      <c r="R80" s="413">
        <v>5.42</v>
      </c>
      <c r="S80" s="441"/>
      <c r="T80" s="441"/>
      <c r="U80" s="411" t="s">
        <v>0</v>
      </c>
      <c r="V80" s="411" t="s">
        <v>0</v>
      </c>
      <c r="W80" s="411" t="s">
        <v>0</v>
      </c>
      <c r="X80" s="411" t="s">
        <v>0</v>
      </c>
      <c r="Y80" s="411" t="s">
        <v>0</v>
      </c>
      <c r="Z80" s="411" t="s">
        <v>0</v>
      </c>
      <c r="AA80" s="411" t="s">
        <v>0</v>
      </c>
      <c r="AB80" s="441"/>
      <c r="AC80" s="441"/>
      <c r="AD80" s="441"/>
      <c r="AE80" s="441"/>
      <c r="AF80" s="434" t="s">
        <v>2659</v>
      </c>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row>
    <row r="81" spans="1:57" s="8" customFormat="1" ht="13" customHeight="1" x14ac:dyDescent="0.2">
      <c r="A81" s="44"/>
      <c r="B81" s="438" t="s">
        <v>1027</v>
      </c>
      <c r="C81" s="411"/>
      <c r="D81" s="411" t="s">
        <v>2367</v>
      </c>
      <c r="E81" s="411" t="s">
        <v>548</v>
      </c>
      <c r="F81" s="411" t="s">
        <v>1027</v>
      </c>
      <c r="G81" s="439">
        <v>20.291535</v>
      </c>
      <c r="H81" s="439">
        <v>95.525824</v>
      </c>
      <c r="I81" s="411" t="s">
        <v>1</v>
      </c>
      <c r="J81" s="411" t="s">
        <v>3</v>
      </c>
      <c r="K81" s="449">
        <v>2001</v>
      </c>
      <c r="L81" s="440" t="s">
        <v>0</v>
      </c>
      <c r="M81" s="411" t="s">
        <v>0</v>
      </c>
      <c r="N81" s="411"/>
      <c r="O81" s="412">
        <v>27</v>
      </c>
      <c r="P81" s="412">
        <v>1298</v>
      </c>
      <c r="Q81" s="412">
        <v>15.06</v>
      </c>
      <c r="R81" s="413">
        <v>2.71</v>
      </c>
      <c r="S81" s="441"/>
      <c r="T81" s="441"/>
      <c r="U81" s="411" t="s">
        <v>0</v>
      </c>
      <c r="V81" s="411" t="s">
        <v>0</v>
      </c>
      <c r="W81" s="411" t="s">
        <v>0</v>
      </c>
      <c r="X81" s="411" t="s">
        <v>0</v>
      </c>
      <c r="Y81" s="411" t="s">
        <v>0</v>
      </c>
      <c r="Z81" s="411" t="s">
        <v>0</v>
      </c>
      <c r="AA81" s="411" t="s">
        <v>0</v>
      </c>
      <c r="AB81" s="441"/>
      <c r="AC81" s="441"/>
      <c r="AD81" s="441"/>
      <c r="AE81" s="441"/>
      <c r="AF81" s="434" t="s">
        <v>2659</v>
      </c>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row>
    <row r="82" spans="1:57" ht="13" customHeight="1" x14ac:dyDescent="0.2">
      <c r="B82" s="400" t="s">
        <v>1026</v>
      </c>
      <c r="C82" s="401" t="s">
        <v>1025</v>
      </c>
      <c r="D82" s="401" t="s">
        <v>2371</v>
      </c>
      <c r="E82" s="401" t="s">
        <v>548</v>
      </c>
      <c r="F82" s="401" t="s">
        <v>1024</v>
      </c>
      <c r="G82" s="402">
        <v>26.476081000000001</v>
      </c>
      <c r="H82" s="402">
        <v>98.289918999999998</v>
      </c>
      <c r="I82" s="401" t="s">
        <v>11</v>
      </c>
      <c r="J82" s="401" t="s">
        <v>10</v>
      </c>
      <c r="K82" s="415">
        <v>2021</v>
      </c>
      <c r="L82" s="404">
        <v>1600</v>
      </c>
      <c r="M82" s="401"/>
      <c r="N82" s="401" t="s">
        <v>0</v>
      </c>
      <c r="O82" s="417"/>
      <c r="P82" s="417"/>
      <c r="Q82" s="417"/>
      <c r="R82" s="401"/>
      <c r="S82" s="401"/>
      <c r="T82" s="401"/>
      <c r="U82" s="401"/>
      <c r="V82" s="401"/>
      <c r="W82" s="401"/>
      <c r="X82" s="401"/>
      <c r="Y82" s="401"/>
      <c r="Z82" s="401"/>
      <c r="AA82" s="401"/>
      <c r="AB82" s="407"/>
      <c r="AC82" s="407"/>
      <c r="AD82" s="407"/>
      <c r="AE82" s="401"/>
      <c r="AF82" s="408" t="s">
        <v>1023</v>
      </c>
    </row>
    <row r="83" spans="1:57" ht="13" customHeight="1" x14ac:dyDescent="0.2">
      <c r="B83" s="400" t="s">
        <v>1022</v>
      </c>
      <c r="C83" s="401"/>
      <c r="D83" s="401" t="s">
        <v>2382</v>
      </c>
      <c r="E83" s="401" t="s">
        <v>548</v>
      </c>
      <c r="F83" s="401" t="s">
        <v>1022</v>
      </c>
      <c r="G83" s="402">
        <v>21.811689999999999</v>
      </c>
      <c r="H83" s="402">
        <v>95.589723000000006</v>
      </c>
      <c r="I83" s="401" t="s">
        <v>1</v>
      </c>
      <c r="J83" s="401" t="s">
        <v>3</v>
      </c>
      <c r="K83" s="403">
        <v>2002</v>
      </c>
      <c r="L83" s="404" t="s">
        <v>0</v>
      </c>
      <c r="M83" s="401" t="s">
        <v>0</v>
      </c>
      <c r="N83" s="401"/>
      <c r="O83" s="405">
        <v>20</v>
      </c>
      <c r="P83" s="405">
        <f>2850/3.281</f>
        <v>868.63761048460833</v>
      </c>
      <c r="Q83" s="405">
        <v>9.7170000000000005</v>
      </c>
      <c r="R83" s="406">
        <v>1.85</v>
      </c>
      <c r="S83" s="406"/>
      <c r="T83" s="401"/>
      <c r="U83" s="401" t="s">
        <v>0</v>
      </c>
      <c r="V83" s="401" t="s">
        <v>0</v>
      </c>
      <c r="W83" s="401" t="s">
        <v>0</v>
      </c>
      <c r="X83" s="401" t="s">
        <v>0</v>
      </c>
      <c r="Y83" s="401" t="s">
        <v>0</v>
      </c>
      <c r="Z83" s="401" t="s">
        <v>0</v>
      </c>
      <c r="AA83" s="401" t="s">
        <v>0</v>
      </c>
      <c r="AB83" s="414"/>
      <c r="AC83" s="414"/>
      <c r="AD83" s="407"/>
      <c r="AE83" s="401"/>
      <c r="AF83" s="434" t="s">
        <v>2659</v>
      </c>
    </row>
    <row r="84" spans="1:57" ht="13" customHeight="1" x14ac:dyDescent="0.2">
      <c r="B84" s="400" t="s">
        <v>1020</v>
      </c>
      <c r="C84" s="401"/>
      <c r="D84" s="401" t="s">
        <v>2378</v>
      </c>
      <c r="E84" s="401" t="s">
        <v>548</v>
      </c>
      <c r="F84" s="401" t="s">
        <v>1020</v>
      </c>
      <c r="G84" s="402">
        <v>23.013559000000001</v>
      </c>
      <c r="H84" s="402">
        <v>95.637254999999996</v>
      </c>
      <c r="I84" s="401" t="s">
        <v>1</v>
      </c>
      <c r="J84" s="401" t="s">
        <v>3</v>
      </c>
      <c r="K84" s="411">
        <v>2006</v>
      </c>
      <c r="L84" s="404" t="s">
        <v>0</v>
      </c>
      <c r="M84" s="401" t="s">
        <v>0</v>
      </c>
      <c r="N84" s="401"/>
      <c r="O84" s="412">
        <v>13</v>
      </c>
      <c r="P84" s="412">
        <v>591</v>
      </c>
      <c r="Q84" s="412">
        <v>9.6999999999999993</v>
      </c>
      <c r="R84" s="413">
        <v>3.93</v>
      </c>
      <c r="S84" s="428"/>
      <c r="T84" s="428"/>
      <c r="U84" s="401" t="s">
        <v>0</v>
      </c>
      <c r="V84" s="401" t="s">
        <v>0</v>
      </c>
      <c r="W84" s="401" t="s">
        <v>0</v>
      </c>
      <c r="X84" s="401" t="s">
        <v>0</v>
      </c>
      <c r="Y84" s="401" t="s">
        <v>0</v>
      </c>
      <c r="Z84" s="401" t="s">
        <v>0</v>
      </c>
      <c r="AA84" s="401" t="s">
        <v>0</v>
      </c>
      <c r="AB84" s="428"/>
      <c r="AC84" s="428"/>
      <c r="AD84" s="428"/>
      <c r="AE84" s="428"/>
      <c r="AF84" s="434" t="s">
        <v>2659</v>
      </c>
    </row>
    <row r="85" spans="1:57" ht="13" customHeight="1" x14ac:dyDescent="0.2">
      <c r="B85" s="400" t="s">
        <v>1019</v>
      </c>
      <c r="C85" s="401"/>
      <c r="D85" s="401" t="s">
        <v>2373</v>
      </c>
      <c r="E85" s="401" t="s">
        <v>548</v>
      </c>
      <c r="F85" s="401"/>
      <c r="G85" s="402">
        <v>22.021024000000001</v>
      </c>
      <c r="H85" s="402">
        <v>95.070567999999994</v>
      </c>
      <c r="I85" s="401" t="s">
        <v>1</v>
      </c>
      <c r="J85" s="401" t="s">
        <v>3</v>
      </c>
      <c r="K85" s="403">
        <v>2005</v>
      </c>
      <c r="L85" s="404" t="s">
        <v>0</v>
      </c>
      <c r="M85" s="401" t="s">
        <v>0</v>
      </c>
      <c r="N85" s="427"/>
      <c r="O85" s="405">
        <v>23</v>
      </c>
      <c r="P85" s="405">
        <f>4370/3.281</f>
        <v>1331.9110027430661</v>
      </c>
      <c r="Q85" s="405">
        <v>9.1649999999999991</v>
      </c>
      <c r="R85" s="406">
        <v>1.77</v>
      </c>
      <c r="S85" s="428"/>
      <c r="T85" s="428"/>
      <c r="U85" s="401" t="s">
        <v>0</v>
      </c>
      <c r="V85" s="401" t="s">
        <v>0</v>
      </c>
      <c r="W85" s="401" t="s">
        <v>0</v>
      </c>
      <c r="X85" s="401" t="s">
        <v>0</v>
      </c>
      <c r="Y85" s="401" t="s">
        <v>0</v>
      </c>
      <c r="Z85" s="401" t="s">
        <v>0</v>
      </c>
      <c r="AA85" s="401" t="s">
        <v>0</v>
      </c>
      <c r="AB85" s="428"/>
      <c r="AC85" s="428"/>
      <c r="AD85" s="428"/>
      <c r="AE85" s="428"/>
      <c r="AF85" s="434" t="s">
        <v>2659</v>
      </c>
    </row>
    <row r="86" spans="1:57" customFormat="1" ht="13.5" customHeight="1" x14ac:dyDescent="0.25">
      <c r="A86" s="53"/>
      <c r="B86" s="400" t="s">
        <v>1018</v>
      </c>
      <c r="C86" s="401" t="s">
        <v>1531</v>
      </c>
      <c r="D86" s="401" t="s">
        <v>2371</v>
      </c>
      <c r="E86" s="401" t="s">
        <v>548</v>
      </c>
      <c r="F86" s="401" t="s">
        <v>1024</v>
      </c>
      <c r="G86" s="402">
        <v>26.598368000000001</v>
      </c>
      <c r="H86" s="402">
        <v>98.343090000000004</v>
      </c>
      <c r="I86" s="401" t="s">
        <v>11</v>
      </c>
      <c r="J86" s="401" t="s">
        <v>10</v>
      </c>
      <c r="K86" s="415">
        <v>2030</v>
      </c>
      <c r="L86" s="404">
        <v>2000</v>
      </c>
      <c r="M86" s="416">
        <v>12870</v>
      </c>
      <c r="N86" s="401" t="s">
        <v>0</v>
      </c>
      <c r="O86" s="417">
        <v>153</v>
      </c>
      <c r="P86" s="417">
        <v>312</v>
      </c>
      <c r="Q86" s="417">
        <v>535</v>
      </c>
      <c r="R86" s="401">
        <v>7.9</v>
      </c>
      <c r="S86" s="401"/>
      <c r="T86" s="401"/>
      <c r="U86" s="401"/>
      <c r="V86" s="401"/>
      <c r="W86" s="401"/>
      <c r="X86" s="401"/>
      <c r="Y86" s="401"/>
      <c r="Z86" s="401"/>
      <c r="AA86" s="401"/>
      <c r="AB86" s="407"/>
      <c r="AC86" s="407" t="s">
        <v>1826</v>
      </c>
      <c r="AD86" s="407"/>
      <c r="AE86" s="401"/>
      <c r="AF86" s="408" t="s">
        <v>1827</v>
      </c>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row>
    <row r="87" spans="1:57" ht="13" customHeight="1" x14ac:dyDescent="0.2">
      <c r="B87" s="400" t="s">
        <v>1017</v>
      </c>
      <c r="C87" s="401"/>
      <c r="D87" s="401" t="s">
        <v>2368</v>
      </c>
      <c r="E87" s="401" t="s">
        <v>548</v>
      </c>
      <c r="F87" s="401"/>
      <c r="G87" s="402">
        <v>17.245913999999999</v>
      </c>
      <c r="H87" s="402">
        <v>96.042454000000006</v>
      </c>
      <c r="I87" s="401" t="s">
        <v>1016</v>
      </c>
      <c r="J87" s="401" t="s">
        <v>3</v>
      </c>
      <c r="K87" s="415"/>
      <c r="L87" s="404" t="s">
        <v>0</v>
      </c>
      <c r="M87" s="401" t="s">
        <v>0</v>
      </c>
      <c r="N87" s="416"/>
      <c r="O87" s="417"/>
      <c r="P87" s="433"/>
      <c r="Q87" s="417">
        <v>222</v>
      </c>
      <c r="R87" s="401">
        <v>7.2</v>
      </c>
      <c r="S87" s="401"/>
      <c r="T87" s="401"/>
      <c r="U87" s="401" t="s">
        <v>0</v>
      </c>
      <c r="V87" s="401" t="s">
        <v>0</v>
      </c>
      <c r="W87" s="401" t="s">
        <v>0</v>
      </c>
      <c r="X87" s="401" t="s">
        <v>0</v>
      </c>
      <c r="Y87" s="401" t="s">
        <v>0</v>
      </c>
      <c r="Z87" s="401" t="s">
        <v>0</v>
      </c>
      <c r="AA87" s="401" t="s">
        <v>0</v>
      </c>
      <c r="AB87" s="414"/>
      <c r="AC87" s="414"/>
      <c r="AD87" s="407"/>
      <c r="AE87" s="401"/>
      <c r="AF87" s="434" t="s">
        <v>2659</v>
      </c>
    </row>
    <row r="88" spans="1:57" ht="13" customHeight="1" x14ac:dyDescent="0.2">
      <c r="B88" s="400" t="s">
        <v>1013</v>
      </c>
      <c r="C88" s="428"/>
      <c r="D88" s="428" t="s">
        <v>2381</v>
      </c>
      <c r="E88" s="401" t="s">
        <v>548</v>
      </c>
      <c r="F88" s="401" t="s">
        <v>1013</v>
      </c>
      <c r="G88" s="402">
        <v>20.712043000000001</v>
      </c>
      <c r="H88" s="402">
        <v>95.300928999999996</v>
      </c>
      <c r="I88" s="401" t="s">
        <v>1</v>
      </c>
      <c r="J88" s="401" t="s">
        <v>3</v>
      </c>
      <c r="K88" s="411">
        <v>1998</v>
      </c>
      <c r="L88" s="404" t="s">
        <v>0</v>
      </c>
      <c r="M88" s="401" t="s">
        <v>0</v>
      </c>
      <c r="N88" s="401"/>
      <c r="O88" s="412">
        <v>32</v>
      </c>
      <c r="P88" s="412">
        <v>671</v>
      </c>
      <c r="Q88" s="412">
        <v>23.25</v>
      </c>
      <c r="R88" s="413">
        <v>3.24</v>
      </c>
      <c r="S88" s="428"/>
      <c r="T88" s="428"/>
      <c r="U88" s="401" t="s">
        <v>0</v>
      </c>
      <c r="V88" s="401" t="s">
        <v>0</v>
      </c>
      <c r="W88" s="401" t="s">
        <v>0</v>
      </c>
      <c r="X88" s="401" t="s">
        <v>0</v>
      </c>
      <c r="Y88" s="401" t="s">
        <v>0</v>
      </c>
      <c r="Z88" s="401" t="s">
        <v>0</v>
      </c>
      <c r="AA88" s="401" t="s">
        <v>0</v>
      </c>
      <c r="AB88" s="428"/>
      <c r="AC88" s="428"/>
      <c r="AD88" s="428"/>
      <c r="AE88" s="428"/>
      <c r="AF88" s="434" t="s">
        <v>2659</v>
      </c>
    </row>
    <row r="89" spans="1:57" ht="13" customHeight="1" x14ac:dyDescent="0.2">
      <c r="B89" s="400" t="s">
        <v>1012</v>
      </c>
      <c r="C89" s="401"/>
      <c r="D89" s="401" t="s">
        <v>2381</v>
      </c>
      <c r="E89" s="401" t="s">
        <v>548</v>
      </c>
      <c r="F89" s="401"/>
      <c r="G89" s="402">
        <v>20.808544999999999</v>
      </c>
      <c r="H89" s="402">
        <v>95.247579000000002</v>
      </c>
      <c r="I89" s="401" t="s">
        <v>1</v>
      </c>
      <c r="J89" s="401" t="s">
        <v>3</v>
      </c>
      <c r="K89" s="415"/>
      <c r="L89" s="404" t="s">
        <v>0</v>
      </c>
      <c r="M89" s="401" t="s">
        <v>0</v>
      </c>
      <c r="N89" s="401"/>
      <c r="O89" s="417"/>
      <c r="P89" s="417"/>
      <c r="Q89" s="417"/>
      <c r="R89" s="401"/>
      <c r="S89" s="401"/>
      <c r="T89" s="401"/>
      <c r="U89" s="401" t="s">
        <v>0</v>
      </c>
      <c r="V89" s="401" t="s">
        <v>0</v>
      </c>
      <c r="W89" s="401" t="s">
        <v>0</v>
      </c>
      <c r="X89" s="401" t="s">
        <v>0</v>
      </c>
      <c r="Y89" s="401" t="s">
        <v>0</v>
      </c>
      <c r="Z89" s="401" t="s">
        <v>0</v>
      </c>
      <c r="AA89" s="401" t="s">
        <v>0</v>
      </c>
      <c r="AB89" s="407"/>
      <c r="AC89" s="407"/>
      <c r="AD89" s="407"/>
      <c r="AE89" s="401"/>
      <c r="AF89" s="434" t="s">
        <v>2659</v>
      </c>
    </row>
    <row r="90" spans="1:57" ht="13" customHeight="1" x14ac:dyDescent="0.2">
      <c r="B90" s="400" t="s">
        <v>1011</v>
      </c>
      <c r="C90" s="401"/>
      <c r="D90" s="401" t="s">
        <v>2377</v>
      </c>
      <c r="E90" s="401" t="s">
        <v>548</v>
      </c>
      <c r="F90" s="401" t="s">
        <v>1011</v>
      </c>
      <c r="G90" s="402">
        <v>20.938995999999999</v>
      </c>
      <c r="H90" s="402">
        <v>96.136176000000006</v>
      </c>
      <c r="I90" s="401" t="s">
        <v>1</v>
      </c>
      <c r="J90" s="401" t="s">
        <v>3</v>
      </c>
      <c r="K90" s="403">
        <v>1993</v>
      </c>
      <c r="L90" s="404" t="s">
        <v>0</v>
      </c>
      <c r="M90" s="401" t="s">
        <v>0</v>
      </c>
      <c r="N90" s="401"/>
      <c r="O90" s="405">
        <v>11</v>
      </c>
      <c r="P90" s="405">
        <f>14000/3.281</f>
        <v>4266.9917708015846</v>
      </c>
      <c r="Q90" s="405">
        <v>9.7330000000000005</v>
      </c>
      <c r="R90" s="406">
        <v>6.24</v>
      </c>
      <c r="S90" s="401"/>
      <c r="T90" s="401"/>
      <c r="U90" s="401" t="s">
        <v>0</v>
      </c>
      <c r="V90" s="401" t="s">
        <v>0</v>
      </c>
      <c r="W90" s="401" t="s">
        <v>0</v>
      </c>
      <c r="X90" s="401" t="s">
        <v>0</v>
      </c>
      <c r="Y90" s="401" t="s">
        <v>0</v>
      </c>
      <c r="Z90" s="401" t="s">
        <v>0</v>
      </c>
      <c r="AA90" s="401" t="s">
        <v>0</v>
      </c>
      <c r="AB90" s="407"/>
      <c r="AC90" s="407"/>
      <c r="AD90" s="407"/>
      <c r="AE90" s="401"/>
      <c r="AF90" s="434" t="s">
        <v>2659</v>
      </c>
    </row>
    <row r="91" spans="1:57" ht="13" customHeight="1" x14ac:dyDescent="0.2">
      <c r="B91" s="400" t="s">
        <v>1010</v>
      </c>
      <c r="C91" s="401"/>
      <c r="D91" s="401" t="s">
        <v>2373</v>
      </c>
      <c r="E91" s="401" t="s">
        <v>548</v>
      </c>
      <c r="F91" s="401" t="s">
        <v>1010</v>
      </c>
      <c r="G91" s="402">
        <v>21.981113000000001</v>
      </c>
      <c r="H91" s="402">
        <v>95.066610999999995</v>
      </c>
      <c r="I91" s="401" t="s">
        <v>1</v>
      </c>
      <c r="J91" s="401" t="s">
        <v>3</v>
      </c>
      <c r="K91" s="403">
        <v>2004</v>
      </c>
      <c r="L91" s="404" t="s">
        <v>0</v>
      </c>
      <c r="M91" s="401" t="s">
        <v>0</v>
      </c>
      <c r="N91" s="427"/>
      <c r="O91" s="405">
        <v>16</v>
      </c>
      <c r="P91" s="405">
        <f>3600/3.281</f>
        <v>1097.226455348979</v>
      </c>
      <c r="Q91" s="405">
        <v>5.6989999999999998</v>
      </c>
      <c r="R91" s="406">
        <v>1.85</v>
      </c>
      <c r="S91" s="401"/>
      <c r="T91" s="401"/>
      <c r="U91" s="401" t="s">
        <v>0</v>
      </c>
      <c r="V91" s="401" t="s">
        <v>0</v>
      </c>
      <c r="W91" s="401" t="s">
        <v>0</v>
      </c>
      <c r="X91" s="401" t="s">
        <v>0</v>
      </c>
      <c r="Y91" s="401" t="s">
        <v>0</v>
      </c>
      <c r="Z91" s="401" t="s">
        <v>0</v>
      </c>
      <c r="AA91" s="401" t="s">
        <v>0</v>
      </c>
      <c r="AB91" s="407"/>
      <c r="AC91" s="407"/>
      <c r="AD91" s="407"/>
      <c r="AE91" s="401"/>
      <c r="AF91" s="434" t="s">
        <v>2659</v>
      </c>
    </row>
    <row r="92" spans="1:57" ht="13" customHeight="1" x14ac:dyDescent="0.2">
      <c r="B92" s="400" t="s">
        <v>1009</v>
      </c>
      <c r="C92" s="401"/>
      <c r="D92" s="401" t="s">
        <v>2384</v>
      </c>
      <c r="E92" s="401" t="s">
        <v>548</v>
      </c>
      <c r="F92" s="401" t="s">
        <v>1008</v>
      </c>
      <c r="G92" s="402">
        <v>22.349056999999998</v>
      </c>
      <c r="H92" s="402">
        <v>96.328040000000001</v>
      </c>
      <c r="I92" s="401" t="s">
        <v>67</v>
      </c>
      <c r="J92" s="401" t="s">
        <v>3</v>
      </c>
      <c r="K92" s="415">
        <v>1989</v>
      </c>
      <c r="L92" s="404">
        <v>25</v>
      </c>
      <c r="M92" s="401">
        <v>134</v>
      </c>
      <c r="N92" s="416" t="s">
        <v>0</v>
      </c>
      <c r="O92" s="405">
        <v>40.5</v>
      </c>
      <c r="P92" s="405">
        <v>1256</v>
      </c>
      <c r="Q92" s="405">
        <v>448</v>
      </c>
      <c r="R92" s="406">
        <v>40.5</v>
      </c>
      <c r="S92" s="401"/>
      <c r="T92" s="401"/>
      <c r="U92" s="419">
        <v>0</v>
      </c>
      <c r="V92" s="419">
        <v>0</v>
      </c>
      <c r="W92" s="419">
        <v>0</v>
      </c>
      <c r="X92" s="419">
        <v>0</v>
      </c>
      <c r="Y92" s="419">
        <v>0</v>
      </c>
      <c r="Z92" s="419">
        <v>100</v>
      </c>
      <c r="AA92" s="419">
        <v>0</v>
      </c>
      <c r="AB92" s="407"/>
      <c r="AC92" s="407" t="s">
        <v>1858</v>
      </c>
      <c r="AD92" s="407" t="s">
        <v>1858</v>
      </c>
      <c r="AE92" s="401"/>
      <c r="AF92" s="434" t="s">
        <v>2663</v>
      </c>
    </row>
    <row r="93" spans="1:57" ht="13" customHeight="1" x14ac:dyDescent="0.2">
      <c r="B93" s="400" t="s">
        <v>1007</v>
      </c>
      <c r="C93" s="401"/>
      <c r="D93" s="401" t="s">
        <v>2377</v>
      </c>
      <c r="E93" s="401" t="s">
        <v>548</v>
      </c>
      <c r="F93" s="401"/>
      <c r="G93" s="402">
        <v>20.839191</v>
      </c>
      <c r="H93" s="402">
        <v>95.597897000000003</v>
      </c>
      <c r="I93" s="401" t="s">
        <v>1</v>
      </c>
      <c r="J93" s="401" t="s">
        <v>3</v>
      </c>
      <c r="K93" s="411">
        <v>2009</v>
      </c>
      <c r="L93" s="404" t="s">
        <v>0</v>
      </c>
      <c r="M93" s="401" t="s">
        <v>0</v>
      </c>
      <c r="N93" s="401"/>
      <c r="O93" s="412">
        <v>27</v>
      </c>
      <c r="P93" s="412">
        <v>2073</v>
      </c>
      <c r="Q93" s="412">
        <v>26.61</v>
      </c>
      <c r="R93" s="413">
        <v>4.59</v>
      </c>
      <c r="S93" s="428"/>
      <c r="T93" s="428"/>
      <c r="U93" s="401" t="s">
        <v>0</v>
      </c>
      <c r="V93" s="401" t="s">
        <v>0</v>
      </c>
      <c r="W93" s="401" t="s">
        <v>0</v>
      </c>
      <c r="X93" s="401" t="s">
        <v>0</v>
      </c>
      <c r="Y93" s="401" t="s">
        <v>0</v>
      </c>
      <c r="Z93" s="401" t="s">
        <v>0</v>
      </c>
      <c r="AA93" s="401" t="s">
        <v>0</v>
      </c>
      <c r="AB93" s="428"/>
      <c r="AC93" s="428"/>
      <c r="AD93" s="428"/>
      <c r="AE93" s="428"/>
      <c r="AF93" s="408" t="s">
        <v>2659</v>
      </c>
    </row>
    <row r="94" spans="1:57" ht="13" customHeight="1" x14ac:dyDescent="0.2">
      <c r="B94" s="409" t="s">
        <v>1006</v>
      </c>
      <c r="C94" s="401"/>
      <c r="D94" s="401" t="s">
        <v>2376</v>
      </c>
      <c r="E94" s="401" t="s">
        <v>548</v>
      </c>
      <c r="F94" s="401" t="s">
        <v>1005</v>
      </c>
      <c r="G94" s="402">
        <v>18.710747999999999</v>
      </c>
      <c r="H94" s="402">
        <v>95.252426</v>
      </c>
      <c r="I94" s="401" t="s">
        <v>1</v>
      </c>
      <c r="J94" s="401" t="s">
        <v>3</v>
      </c>
      <c r="K94" s="411">
        <v>1992</v>
      </c>
      <c r="L94" s="404" t="s">
        <v>0</v>
      </c>
      <c r="M94" s="401" t="s">
        <v>0</v>
      </c>
      <c r="N94" s="401"/>
      <c r="O94" s="412">
        <v>16</v>
      </c>
      <c r="P94" s="412">
        <v>238</v>
      </c>
      <c r="Q94" s="412">
        <v>6.61</v>
      </c>
      <c r="R94" s="413">
        <v>1.91</v>
      </c>
      <c r="S94" s="401"/>
      <c r="T94" s="401"/>
      <c r="U94" s="401" t="s">
        <v>0</v>
      </c>
      <c r="V94" s="401" t="s">
        <v>0</v>
      </c>
      <c r="W94" s="401" t="s">
        <v>0</v>
      </c>
      <c r="X94" s="401" t="s">
        <v>0</v>
      </c>
      <c r="Y94" s="401" t="s">
        <v>0</v>
      </c>
      <c r="Z94" s="401" t="s">
        <v>0</v>
      </c>
      <c r="AA94" s="401" t="s">
        <v>0</v>
      </c>
      <c r="AB94" s="414"/>
      <c r="AC94" s="414"/>
      <c r="AD94" s="407"/>
      <c r="AE94" s="401"/>
      <c r="AF94" s="434" t="s">
        <v>2659</v>
      </c>
    </row>
    <row r="95" spans="1:57" customFormat="1" ht="13.5" customHeight="1" x14ac:dyDescent="0.25">
      <c r="A95" s="53"/>
      <c r="B95" s="400" t="s">
        <v>1866</v>
      </c>
      <c r="C95" s="401"/>
      <c r="D95" s="401" t="s">
        <v>2390</v>
      </c>
      <c r="E95" s="401" t="s">
        <v>548</v>
      </c>
      <c r="F95" s="401" t="s">
        <v>1002</v>
      </c>
      <c r="G95" s="402">
        <v>23.698132999999999</v>
      </c>
      <c r="H95" s="402">
        <v>97.506472000000002</v>
      </c>
      <c r="I95" s="401" t="s">
        <v>11</v>
      </c>
      <c r="J95" s="401" t="s">
        <v>3</v>
      </c>
      <c r="K95" s="415">
        <v>2009</v>
      </c>
      <c r="L95" s="404">
        <v>600</v>
      </c>
      <c r="M95" s="416">
        <v>4022</v>
      </c>
      <c r="N95" s="401" t="s">
        <v>0</v>
      </c>
      <c r="O95" s="417">
        <v>47</v>
      </c>
      <c r="P95" s="433">
        <v>162</v>
      </c>
      <c r="Q95" s="417">
        <v>24</v>
      </c>
      <c r="R95" s="401">
        <v>1.1000000000000001</v>
      </c>
      <c r="S95" s="401"/>
      <c r="T95" s="401">
        <v>756.2</v>
      </c>
      <c r="U95" s="401" t="s">
        <v>0</v>
      </c>
      <c r="V95" s="401" t="s">
        <v>0</v>
      </c>
      <c r="W95" s="401" t="s">
        <v>0</v>
      </c>
      <c r="X95" s="401" t="s">
        <v>0</v>
      </c>
      <c r="Y95" s="401">
        <v>33</v>
      </c>
      <c r="Z95" s="401">
        <v>67</v>
      </c>
      <c r="AA95" s="401" t="s">
        <v>0</v>
      </c>
      <c r="AB95" s="414"/>
      <c r="AC95" s="414" t="s">
        <v>1867</v>
      </c>
      <c r="AD95" s="407" t="s">
        <v>1868</v>
      </c>
      <c r="AE95" s="401">
        <v>40</v>
      </c>
      <c r="AF95" s="434" t="s">
        <v>2664</v>
      </c>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row>
    <row r="96" spans="1:57" customFormat="1" ht="13.5" customHeight="1" x14ac:dyDescent="0.25">
      <c r="A96" s="53"/>
      <c r="B96" s="400" t="s">
        <v>1869</v>
      </c>
      <c r="C96" s="401"/>
      <c r="D96" s="401" t="s">
        <v>2390</v>
      </c>
      <c r="E96" s="401" t="s">
        <v>548</v>
      </c>
      <c r="F96" s="401" t="s">
        <v>1002</v>
      </c>
      <c r="G96" s="402">
        <v>23.653079000000002</v>
      </c>
      <c r="H96" s="402">
        <v>97.312340000000006</v>
      </c>
      <c r="I96" s="401" t="s">
        <v>11</v>
      </c>
      <c r="J96" s="401" t="s">
        <v>10</v>
      </c>
      <c r="K96" s="415">
        <v>2021</v>
      </c>
      <c r="L96" s="404">
        <v>520</v>
      </c>
      <c r="M96" s="416">
        <v>2814</v>
      </c>
      <c r="N96" s="401" t="s">
        <v>0</v>
      </c>
      <c r="O96" s="417">
        <v>92</v>
      </c>
      <c r="P96" s="433">
        <v>288</v>
      </c>
      <c r="Q96" s="417">
        <v>72</v>
      </c>
      <c r="R96" s="401">
        <v>28</v>
      </c>
      <c r="S96" s="401"/>
      <c r="T96" s="401"/>
      <c r="U96" s="401" t="s">
        <v>0</v>
      </c>
      <c r="V96" s="401" t="s">
        <v>0</v>
      </c>
      <c r="W96" s="401" t="s">
        <v>0</v>
      </c>
      <c r="X96" s="401" t="s">
        <v>0</v>
      </c>
      <c r="Y96" s="401">
        <v>50</v>
      </c>
      <c r="Z96" s="401">
        <v>50</v>
      </c>
      <c r="AA96" s="401" t="s">
        <v>0</v>
      </c>
      <c r="AB96" s="414"/>
      <c r="AC96" s="414" t="s">
        <v>1870</v>
      </c>
      <c r="AD96" s="407"/>
      <c r="AE96" s="401"/>
      <c r="AF96" s="408" t="s">
        <v>1523</v>
      </c>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row>
    <row r="97" spans="1:57" customFormat="1" ht="13.5" customHeight="1" x14ac:dyDescent="0.25">
      <c r="A97" s="53"/>
      <c r="B97" s="400" t="s">
        <v>1871</v>
      </c>
      <c r="C97" s="401"/>
      <c r="D97" s="401" t="s">
        <v>2390</v>
      </c>
      <c r="E97" s="401" t="s">
        <v>548</v>
      </c>
      <c r="F97" s="401" t="s">
        <v>1002</v>
      </c>
      <c r="G97" s="402">
        <v>23.330480999999999</v>
      </c>
      <c r="H97" s="402">
        <v>96.802852999999999</v>
      </c>
      <c r="I97" s="401" t="s">
        <v>11</v>
      </c>
      <c r="J97" s="401" t="s">
        <v>53</v>
      </c>
      <c r="K97" s="415">
        <v>2020</v>
      </c>
      <c r="L97" s="404">
        <v>1050</v>
      </c>
      <c r="M97" s="416">
        <v>3400</v>
      </c>
      <c r="N97" s="401" t="s">
        <v>0</v>
      </c>
      <c r="O97" s="417">
        <v>122</v>
      </c>
      <c r="P97" s="433"/>
      <c r="Q97" s="417">
        <v>5464</v>
      </c>
      <c r="R97" s="401">
        <v>118</v>
      </c>
      <c r="S97" s="401"/>
      <c r="T97" s="401"/>
      <c r="U97" s="401">
        <v>0</v>
      </c>
      <c r="V97" s="401">
        <v>0</v>
      </c>
      <c r="W97" s="401">
        <v>0</v>
      </c>
      <c r="X97" s="401">
        <v>0</v>
      </c>
      <c r="Y97" s="401">
        <v>0</v>
      </c>
      <c r="Z97" s="401">
        <v>100</v>
      </c>
      <c r="AA97" s="401">
        <v>0</v>
      </c>
      <c r="AB97" s="414"/>
      <c r="AC97" s="414" t="s">
        <v>1872</v>
      </c>
      <c r="AD97" s="407"/>
      <c r="AE97" s="401"/>
      <c r="AF97" s="434" t="s">
        <v>2665</v>
      </c>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row>
    <row r="98" spans="1:57" ht="13" customHeight="1" x14ac:dyDescent="0.2">
      <c r="B98" s="400" t="s">
        <v>1000</v>
      </c>
      <c r="C98" s="401"/>
      <c r="D98" s="401" t="s">
        <v>2373</v>
      </c>
      <c r="E98" s="401" t="s">
        <v>548</v>
      </c>
      <c r="F98" s="401" t="s">
        <v>980</v>
      </c>
      <c r="G98" s="402">
        <v>22.335249999999998</v>
      </c>
      <c r="H98" s="402">
        <v>94.998900000000006</v>
      </c>
      <c r="I98" s="401" t="s">
        <v>11</v>
      </c>
      <c r="J98" s="401" t="s">
        <v>134</v>
      </c>
      <c r="K98" s="415" t="s">
        <v>0</v>
      </c>
      <c r="L98" s="404"/>
      <c r="M98" s="401"/>
      <c r="N98" s="401" t="s">
        <v>0</v>
      </c>
      <c r="O98" s="417"/>
      <c r="P98" s="433"/>
      <c r="Q98" s="417"/>
      <c r="R98" s="401"/>
      <c r="S98" s="401"/>
      <c r="T98" s="401"/>
      <c r="U98" s="401"/>
      <c r="V98" s="401"/>
      <c r="W98" s="401"/>
      <c r="X98" s="401"/>
      <c r="Y98" s="401"/>
      <c r="Z98" s="401"/>
      <c r="AA98" s="401"/>
      <c r="AB98" s="414"/>
      <c r="AC98" s="414"/>
      <c r="AD98" s="407"/>
      <c r="AE98" s="401"/>
      <c r="AF98" s="408" t="s">
        <v>921</v>
      </c>
    </row>
    <row r="99" spans="1:57" ht="13" customHeight="1" x14ac:dyDescent="0.2">
      <c r="B99" s="400" t="s">
        <v>999</v>
      </c>
      <c r="C99" s="401"/>
      <c r="D99" s="401" t="s">
        <v>2379</v>
      </c>
      <c r="E99" s="401" t="s">
        <v>548</v>
      </c>
      <c r="F99" s="450" t="s">
        <v>999</v>
      </c>
      <c r="G99" s="402">
        <v>21.496182999999998</v>
      </c>
      <c r="H99" s="402">
        <v>95.167050000000003</v>
      </c>
      <c r="I99" s="401" t="s">
        <v>1</v>
      </c>
      <c r="J99" s="401" t="s">
        <v>3</v>
      </c>
      <c r="K99" s="403">
        <v>1994</v>
      </c>
      <c r="L99" s="404" t="s">
        <v>0</v>
      </c>
      <c r="M99" s="401" t="s">
        <v>0</v>
      </c>
      <c r="N99" s="427"/>
      <c r="O99" s="405">
        <v>17</v>
      </c>
      <c r="P99" s="405">
        <f>1551/3.281</f>
        <v>472.72173117951843</v>
      </c>
      <c r="Q99" s="405">
        <v>3.9609999999999999</v>
      </c>
      <c r="R99" s="406">
        <v>0.65</v>
      </c>
      <c r="S99" s="401"/>
      <c r="T99" s="401"/>
      <c r="U99" s="401" t="s">
        <v>0</v>
      </c>
      <c r="V99" s="401" t="s">
        <v>0</v>
      </c>
      <c r="W99" s="401" t="s">
        <v>0</v>
      </c>
      <c r="X99" s="401" t="s">
        <v>0</v>
      </c>
      <c r="Y99" s="401" t="s">
        <v>0</v>
      </c>
      <c r="Z99" s="401" t="s">
        <v>0</v>
      </c>
      <c r="AA99" s="401" t="s">
        <v>0</v>
      </c>
      <c r="AB99" s="414"/>
      <c r="AC99" s="414"/>
      <c r="AD99" s="407"/>
      <c r="AE99" s="401"/>
      <c r="AF99" s="434" t="s">
        <v>2659</v>
      </c>
    </row>
    <row r="100" spans="1:57" ht="13" customHeight="1" x14ac:dyDescent="0.2">
      <c r="B100" s="400" t="s">
        <v>998</v>
      </c>
      <c r="C100" s="401"/>
      <c r="D100" s="401" t="s">
        <v>2379</v>
      </c>
      <c r="E100" s="401" t="s">
        <v>548</v>
      </c>
      <c r="F100" s="401" t="s">
        <v>998</v>
      </c>
      <c r="G100" s="402">
        <v>21.118182000000001</v>
      </c>
      <c r="H100" s="402">
        <v>95.305955999999995</v>
      </c>
      <c r="I100" s="401" t="s">
        <v>1</v>
      </c>
      <c r="J100" s="401" t="s">
        <v>3</v>
      </c>
      <c r="K100" s="411">
        <v>1996</v>
      </c>
      <c r="L100" s="404" t="s">
        <v>0</v>
      </c>
      <c r="M100" s="401" t="s">
        <v>0</v>
      </c>
      <c r="N100" s="401"/>
      <c r="O100" s="412">
        <v>32</v>
      </c>
      <c r="P100" s="412">
        <v>1250</v>
      </c>
      <c r="Q100" s="412">
        <v>14.76</v>
      </c>
      <c r="R100" s="413">
        <v>2.08</v>
      </c>
      <c r="S100" s="428"/>
      <c r="T100" s="428"/>
      <c r="U100" s="401" t="s">
        <v>0</v>
      </c>
      <c r="V100" s="401" t="s">
        <v>0</v>
      </c>
      <c r="W100" s="401" t="s">
        <v>0</v>
      </c>
      <c r="X100" s="401" t="s">
        <v>0</v>
      </c>
      <c r="Y100" s="401" t="s">
        <v>0</v>
      </c>
      <c r="Z100" s="401" t="s">
        <v>0</v>
      </c>
      <c r="AA100" s="401" t="s">
        <v>0</v>
      </c>
      <c r="AB100" s="428"/>
      <c r="AC100" s="428"/>
      <c r="AD100" s="428"/>
      <c r="AE100" s="428"/>
      <c r="AF100" s="434" t="s">
        <v>2659</v>
      </c>
    </row>
    <row r="101" spans="1:57" ht="13" customHeight="1" x14ac:dyDescent="0.2">
      <c r="B101" s="400" t="s">
        <v>997</v>
      </c>
      <c r="C101" s="401"/>
      <c r="D101" s="401" t="s">
        <v>2372</v>
      </c>
      <c r="E101" s="401" t="s">
        <v>548</v>
      </c>
      <c r="F101" s="401" t="s">
        <v>997</v>
      </c>
      <c r="G101" s="402">
        <v>22.074456999999999</v>
      </c>
      <c r="H101" s="402">
        <v>96.436115000000001</v>
      </c>
      <c r="I101" s="401" t="s">
        <v>1</v>
      </c>
      <c r="J101" s="401" t="s">
        <v>3</v>
      </c>
      <c r="K101" s="403">
        <v>2002</v>
      </c>
      <c r="L101" s="404" t="s">
        <v>0</v>
      </c>
      <c r="M101" s="401" t="s">
        <v>0</v>
      </c>
      <c r="N101" s="401"/>
      <c r="O101" s="405">
        <v>30</v>
      </c>
      <c r="P101" s="405">
        <f>665/3.281</f>
        <v>202.68210911307528</v>
      </c>
      <c r="Q101" s="405">
        <v>8.4209999999999994</v>
      </c>
      <c r="R101" s="406">
        <v>0.86</v>
      </c>
      <c r="S101" s="401"/>
      <c r="T101" s="401"/>
      <c r="U101" s="401" t="s">
        <v>0</v>
      </c>
      <c r="V101" s="401" t="s">
        <v>0</v>
      </c>
      <c r="W101" s="401" t="s">
        <v>0</v>
      </c>
      <c r="X101" s="401" t="s">
        <v>0</v>
      </c>
      <c r="Y101" s="401" t="s">
        <v>0</v>
      </c>
      <c r="Z101" s="401" t="s">
        <v>0</v>
      </c>
      <c r="AA101" s="401" t="s">
        <v>0</v>
      </c>
      <c r="AB101" s="414"/>
      <c r="AC101" s="414"/>
      <c r="AD101" s="407"/>
      <c r="AE101" s="401"/>
      <c r="AF101" s="434" t="s">
        <v>2659</v>
      </c>
    </row>
    <row r="102" spans="1:57" ht="13" customHeight="1" x14ac:dyDescent="0.2">
      <c r="B102" s="400" t="s">
        <v>994</v>
      </c>
      <c r="C102" s="410"/>
      <c r="D102" s="410" t="s">
        <v>2389</v>
      </c>
      <c r="E102" s="401" t="s">
        <v>548</v>
      </c>
      <c r="F102" s="410" t="s">
        <v>993</v>
      </c>
      <c r="G102" s="402">
        <v>22.598882</v>
      </c>
      <c r="H102" s="402">
        <v>94.028495000000007</v>
      </c>
      <c r="I102" s="401" t="s">
        <v>1</v>
      </c>
      <c r="J102" s="401" t="s">
        <v>3</v>
      </c>
      <c r="K102" s="403">
        <v>1993</v>
      </c>
      <c r="L102" s="403" t="s">
        <v>992</v>
      </c>
      <c r="M102" s="427"/>
      <c r="N102" s="427"/>
      <c r="O102" s="405">
        <v>27</v>
      </c>
      <c r="P102" s="405">
        <f>610/3.281</f>
        <v>185.91892715635475</v>
      </c>
      <c r="Q102" s="405">
        <v>14.69</v>
      </c>
      <c r="R102" s="406">
        <v>1.46</v>
      </c>
      <c r="S102" s="428"/>
      <c r="T102" s="428"/>
      <c r="U102" s="401" t="s">
        <v>0</v>
      </c>
      <c r="V102" s="401" t="s">
        <v>0</v>
      </c>
      <c r="W102" s="401" t="s">
        <v>0</v>
      </c>
      <c r="X102" s="401" t="s">
        <v>0</v>
      </c>
      <c r="Y102" s="401" t="s">
        <v>0</v>
      </c>
      <c r="Z102" s="401" t="s">
        <v>0</v>
      </c>
      <c r="AA102" s="401" t="s">
        <v>0</v>
      </c>
      <c r="AB102" s="428"/>
      <c r="AC102" s="428"/>
      <c r="AD102" s="428"/>
      <c r="AE102" s="428"/>
      <c r="AF102" s="434" t="s">
        <v>2659</v>
      </c>
    </row>
    <row r="103" spans="1:57" ht="13" customHeight="1" x14ac:dyDescent="0.2">
      <c r="B103" s="400" t="s">
        <v>991</v>
      </c>
      <c r="C103" s="410"/>
      <c r="D103" s="410" t="s">
        <v>2374</v>
      </c>
      <c r="E103" s="401" t="s">
        <v>548</v>
      </c>
      <c r="F103" s="410" t="s">
        <v>990</v>
      </c>
      <c r="G103" s="402">
        <v>18.959727999999998</v>
      </c>
      <c r="H103" s="402">
        <v>95.492621999999997</v>
      </c>
      <c r="I103" s="401" t="s">
        <v>1</v>
      </c>
      <c r="J103" s="401" t="s">
        <v>3</v>
      </c>
      <c r="K103" s="411">
        <v>1994</v>
      </c>
      <c r="L103" s="404" t="s">
        <v>0</v>
      </c>
      <c r="M103" s="401" t="s">
        <v>0</v>
      </c>
      <c r="N103" s="401"/>
      <c r="O103" s="412">
        <v>21</v>
      </c>
      <c r="P103" s="412">
        <v>945</v>
      </c>
      <c r="Q103" s="412">
        <v>25.91</v>
      </c>
      <c r="R103" s="413">
        <v>8.44</v>
      </c>
      <c r="S103" s="428"/>
      <c r="T103" s="428"/>
      <c r="U103" s="401" t="s">
        <v>0</v>
      </c>
      <c r="V103" s="401" t="s">
        <v>0</v>
      </c>
      <c r="W103" s="401" t="s">
        <v>0</v>
      </c>
      <c r="X103" s="401" t="s">
        <v>0</v>
      </c>
      <c r="Y103" s="401" t="s">
        <v>0</v>
      </c>
      <c r="Z103" s="401" t="s">
        <v>0</v>
      </c>
      <c r="AA103" s="401" t="s">
        <v>0</v>
      </c>
      <c r="AB103" s="428"/>
      <c r="AC103" s="428"/>
      <c r="AD103" s="428"/>
      <c r="AE103" s="428"/>
      <c r="AF103" s="434" t="s">
        <v>2659</v>
      </c>
    </row>
    <row r="104" spans="1:57" ht="13" customHeight="1" x14ac:dyDescent="0.2">
      <c r="B104" s="400" t="s">
        <v>989</v>
      </c>
      <c r="C104" s="401"/>
      <c r="D104" s="401" t="s">
        <v>2382</v>
      </c>
      <c r="E104" s="401" t="s">
        <v>548</v>
      </c>
      <c r="F104" s="401" t="s">
        <v>988</v>
      </c>
      <c r="G104" s="402">
        <v>21.641812999999999</v>
      </c>
      <c r="H104" s="402">
        <v>95.549981000000002</v>
      </c>
      <c r="I104" s="401" t="s">
        <v>1</v>
      </c>
      <c r="J104" s="401" t="s">
        <v>3</v>
      </c>
      <c r="K104" s="411">
        <v>1994</v>
      </c>
      <c r="L104" s="404" t="s">
        <v>0</v>
      </c>
      <c r="M104" s="401" t="s">
        <v>0</v>
      </c>
      <c r="N104" s="401"/>
      <c r="O104" s="412">
        <v>21</v>
      </c>
      <c r="P104" s="412">
        <v>960</v>
      </c>
      <c r="Q104" s="412">
        <v>10.46</v>
      </c>
      <c r="R104" s="413">
        <v>1.77</v>
      </c>
      <c r="S104" s="401"/>
      <c r="T104" s="401"/>
      <c r="U104" s="401" t="s">
        <v>0</v>
      </c>
      <c r="V104" s="401" t="s">
        <v>0</v>
      </c>
      <c r="W104" s="401" t="s">
        <v>0</v>
      </c>
      <c r="X104" s="401" t="s">
        <v>0</v>
      </c>
      <c r="Y104" s="401" t="s">
        <v>0</v>
      </c>
      <c r="Z104" s="401" t="s">
        <v>0</v>
      </c>
      <c r="AA104" s="401" t="s">
        <v>0</v>
      </c>
      <c r="AB104" s="414"/>
      <c r="AC104" s="414"/>
      <c r="AD104" s="407"/>
      <c r="AE104" s="401"/>
      <c r="AF104" s="434" t="s">
        <v>2659</v>
      </c>
    </row>
    <row r="105" spans="1:57" ht="13" customHeight="1" x14ac:dyDescent="0.2">
      <c r="B105" s="400" t="s">
        <v>987</v>
      </c>
      <c r="C105" s="401"/>
      <c r="D105" s="401" t="s">
        <v>2373</v>
      </c>
      <c r="E105" s="401" t="s">
        <v>548</v>
      </c>
      <c r="F105" s="401" t="s">
        <v>986</v>
      </c>
      <c r="G105" s="402">
        <v>21.821946000000001</v>
      </c>
      <c r="H105" s="402">
        <v>94.736176999999998</v>
      </c>
      <c r="I105" s="401" t="s">
        <v>1</v>
      </c>
      <c r="J105" s="401" t="s">
        <v>3</v>
      </c>
      <c r="K105" s="411">
        <v>2000</v>
      </c>
      <c r="L105" s="403" t="s">
        <v>0</v>
      </c>
      <c r="M105" s="427" t="s">
        <v>0</v>
      </c>
      <c r="N105" s="427"/>
      <c r="O105" s="405">
        <v>27</v>
      </c>
      <c r="P105" s="405">
        <f>5890/3.281</f>
        <v>1795.1843950015239</v>
      </c>
      <c r="Q105" s="405">
        <v>21.027000000000001</v>
      </c>
      <c r="R105" s="406">
        <v>3.04</v>
      </c>
      <c r="S105" s="401"/>
      <c r="T105" s="401"/>
      <c r="U105" s="401" t="s">
        <v>0</v>
      </c>
      <c r="V105" s="401" t="s">
        <v>0</v>
      </c>
      <c r="W105" s="401" t="s">
        <v>0</v>
      </c>
      <c r="X105" s="401" t="s">
        <v>0</v>
      </c>
      <c r="Y105" s="401" t="s">
        <v>0</v>
      </c>
      <c r="Z105" s="401" t="s">
        <v>0</v>
      </c>
      <c r="AA105" s="401" t="s">
        <v>0</v>
      </c>
      <c r="AB105" s="414"/>
      <c r="AC105" s="414"/>
      <c r="AD105" s="407"/>
      <c r="AE105" s="401"/>
      <c r="AF105" s="434" t="s">
        <v>2659</v>
      </c>
    </row>
    <row r="106" spans="1:57" ht="13" customHeight="1" x14ac:dyDescent="0.2">
      <c r="B106" s="400" t="s">
        <v>985</v>
      </c>
      <c r="C106" s="401"/>
      <c r="D106" s="401" t="s">
        <v>2367</v>
      </c>
      <c r="E106" s="401" t="s">
        <v>548</v>
      </c>
      <c r="F106" s="401" t="s">
        <v>984</v>
      </c>
      <c r="G106" s="402">
        <v>20.169512000000001</v>
      </c>
      <c r="H106" s="402">
        <v>95.584485999999998</v>
      </c>
      <c r="I106" s="401" t="s">
        <v>1</v>
      </c>
      <c r="J106" s="401" t="s">
        <v>3</v>
      </c>
      <c r="K106" s="415"/>
      <c r="L106" s="404" t="s">
        <v>0</v>
      </c>
      <c r="M106" s="401" t="s">
        <v>0</v>
      </c>
      <c r="N106" s="416"/>
      <c r="O106" s="417">
        <v>40</v>
      </c>
      <c r="P106" s="433"/>
      <c r="Q106" s="417">
        <v>38.515000000000001</v>
      </c>
      <c r="R106" s="401"/>
      <c r="S106" s="401"/>
      <c r="T106" s="401"/>
      <c r="U106" s="401" t="s">
        <v>0</v>
      </c>
      <c r="V106" s="401" t="s">
        <v>0</v>
      </c>
      <c r="W106" s="401" t="s">
        <v>0</v>
      </c>
      <c r="X106" s="401" t="s">
        <v>0</v>
      </c>
      <c r="Y106" s="401" t="s">
        <v>0</v>
      </c>
      <c r="Z106" s="401" t="s">
        <v>0</v>
      </c>
      <c r="AA106" s="401" t="s">
        <v>0</v>
      </c>
      <c r="AB106" s="414"/>
      <c r="AC106" s="414"/>
      <c r="AD106" s="407"/>
      <c r="AE106" s="401"/>
      <c r="AF106" s="434" t="s">
        <v>2659</v>
      </c>
    </row>
    <row r="107" spans="1:57" ht="13" customHeight="1" x14ac:dyDescent="0.2">
      <c r="B107" s="400" t="s">
        <v>983</v>
      </c>
      <c r="C107" s="401"/>
      <c r="D107" s="401" t="s">
        <v>2382</v>
      </c>
      <c r="E107" s="401" t="s">
        <v>548</v>
      </c>
      <c r="F107" s="401" t="s">
        <v>983</v>
      </c>
      <c r="G107" s="402">
        <v>21.417041000000001</v>
      </c>
      <c r="H107" s="402">
        <v>95.416244000000006</v>
      </c>
      <c r="I107" s="401" t="s">
        <v>1</v>
      </c>
      <c r="J107" s="401" t="s">
        <v>3</v>
      </c>
      <c r="K107" s="411">
        <v>1994</v>
      </c>
      <c r="L107" s="404" t="s">
        <v>0</v>
      </c>
      <c r="M107" s="401" t="s">
        <v>0</v>
      </c>
      <c r="N107" s="401"/>
      <c r="O107" s="412">
        <v>21</v>
      </c>
      <c r="P107" s="412">
        <v>945</v>
      </c>
      <c r="Q107" s="412">
        <v>5.66</v>
      </c>
      <c r="R107" s="413">
        <v>1.28</v>
      </c>
      <c r="S107" s="401"/>
      <c r="T107" s="401"/>
      <c r="U107" s="401" t="s">
        <v>0</v>
      </c>
      <c r="V107" s="401" t="s">
        <v>0</v>
      </c>
      <c r="W107" s="401" t="s">
        <v>0</v>
      </c>
      <c r="X107" s="401" t="s">
        <v>0</v>
      </c>
      <c r="Y107" s="401" t="s">
        <v>0</v>
      </c>
      <c r="Z107" s="401" t="s">
        <v>0</v>
      </c>
      <c r="AA107" s="401" t="s">
        <v>0</v>
      </c>
      <c r="AB107" s="414"/>
      <c r="AC107" s="414"/>
      <c r="AD107" s="407"/>
      <c r="AE107" s="401"/>
      <c r="AF107" s="434" t="s">
        <v>2659</v>
      </c>
    </row>
    <row r="108" spans="1:57" ht="13" customHeight="1" x14ac:dyDescent="0.2">
      <c r="B108" s="400" t="s">
        <v>2411</v>
      </c>
      <c r="C108" s="401"/>
      <c r="D108" s="401" t="s">
        <v>2368</v>
      </c>
      <c r="E108" s="401" t="s">
        <v>548</v>
      </c>
      <c r="F108" s="401"/>
      <c r="G108" s="402">
        <v>17.623217</v>
      </c>
      <c r="H108" s="402">
        <v>96.014876000000001</v>
      </c>
      <c r="I108" s="401" t="s">
        <v>1</v>
      </c>
      <c r="J108" s="401" t="s">
        <v>3</v>
      </c>
      <c r="K108" s="415"/>
      <c r="L108" s="404" t="s">
        <v>0</v>
      </c>
      <c r="M108" s="401" t="s">
        <v>0</v>
      </c>
      <c r="N108" s="401"/>
      <c r="O108" s="417"/>
      <c r="P108" s="417"/>
      <c r="Q108" s="417"/>
      <c r="R108" s="401"/>
      <c r="S108" s="401"/>
      <c r="T108" s="401"/>
      <c r="U108" s="401" t="s">
        <v>0</v>
      </c>
      <c r="V108" s="401" t="s">
        <v>0</v>
      </c>
      <c r="W108" s="401" t="s">
        <v>0</v>
      </c>
      <c r="X108" s="401" t="s">
        <v>0</v>
      </c>
      <c r="Y108" s="401" t="s">
        <v>0</v>
      </c>
      <c r="Z108" s="401" t="s">
        <v>0</v>
      </c>
      <c r="AA108" s="401" t="s">
        <v>0</v>
      </c>
      <c r="AB108" s="414"/>
      <c r="AC108" s="414"/>
      <c r="AD108" s="407"/>
      <c r="AE108" s="401"/>
      <c r="AF108" s="408" t="s">
        <v>1710</v>
      </c>
    </row>
    <row r="109" spans="1:57" customFormat="1" ht="13.5" customHeight="1" x14ac:dyDescent="0.25">
      <c r="A109" s="53"/>
      <c r="B109" s="429" t="s">
        <v>981</v>
      </c>
      <c r="C109" s="428" t="s">
        <v>1828</v>
      </c>
      <c r="D109" s="428" t="s">
        <v>2391</v>
      </c>
      <c r="E109" s="428" t="s">
        <v>548</v>
      </c>
      <c r="F109" s="428" t="s">
        <v>980</v>
      </c>
      <c r="G109" s="430">
        <v>25.322073</v>
      </c>
      <c r="H109" s="430">
        <v>95.298319000000006</v>
      </c>
      <c r="I109" s="428" t="s">
        <v>67</v>
      </c>
      <c r="J109" s="428" t="s">
        <v>134</v>
      </c>
      <c r="K109" s="431" t="s">
        <v>0</v>
      </c>
      <c r="L109" s="432">
        <v>1200</v>
      </c>
      <c r="M109" s="436">
        <v>6685</v>
      </c>
      <c r="N109" s="416">
        <v>10000</v>
      </c>
      <c r="O109" s="433">
        <v>74</v>
      </c>
      <c r="P109" s="433"/>
      <c r="Q109" s="433">
        <v>20922</v>
      </c>
      <c r="R109" s="436">
        <v>509</v>
      </c>
      <c r="S109" s="436">
        <v>45414</v>
      </c>
      <c r="T109" s="436">
        <v>3000</v>
      </c>
      <c r="U109" s="428">
        <v>0</v>
      </c>
      <c r="V109" s="428">
        <v>0</v>
      </c>
      <c r="W109" s="428">
        <v>0</v>
      </c>
      <c r="X109" s="428">
        <v>0</v>
      </c>
      <c r="Y109" s="428">
        <v>0</v>
      </c>
      <c r="Z109" s="428">
        <v>20</v>
      </c>
      <c r="AA109" s="428">
        <v>80</v>
      </c>
      <c r="AB109" s="428" t="s">
        <v>979</v>
      </c>
      <c r="AC109" s="428"/>
      <c r="AD109" s="428"/>
      <c r="AE109" s="428"/>
      <c r="AF109" s="451" t="str">
        <f>HYPERLINK("http://www.shanland.org/index.php?option=com_content&amp;view=article&amp;id=5574%3Astatement-by-the-burma-rivers-network&amp;catid=102%3Amailbox&amp;Itemid=279","An article dated Sept. 03, 2013 in the Shan Herald claims that India has cancelled the dam. ")</f>
        <v xml:space="preserve">An article dated Sept. 03, 2013 in the Shan Herald claims that India has cancelled the dam. </v>
      </c>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row>
    <row r="110" spans="1:57" ht="13" customHeight="1" x14ac:dyDescent="0.2">
      <c r="B110" s="400" t="s">
        <v>978</v>
      </c>
      <c r="C110" s="401" t="s">
        <v>977</v>
      </c>
      <c r="D110" s="401" t="s">
        <v>2392</v>
      </c>
      <c r="E110" s="401" t="s">
        <v>548</v>
      </c>
      <c r="F110" s="401" t="s">
        <v>972</v>
      </c>
      <c r="G110" s="402">
        <v>24.421423999999998</v>
      </c>
      <c r="H110" s="402">
        <v>97.525372000000004</v>
      </c>
      <c r="I110" s="401" t="s">
        <v>11</v>
      </c>
      <c r="J110" s="401" t="s">
        <v>3</v>
      </c>
      <c r="K110" s="403">
        <v>2011</v>
      </c>
      <c r="L110" s="403" t="s">
        <v>976</v>
      </c>
      <c r="M110" s="452">
        <v>1070</v>
      </c>
      <c r="N110" s="403" t="s">
        <v>0</v>
      </c>
      <c r="O110" s="405">
        <v>46</v>
      </c>
      <c r="P110" s="405">
        <v>211</v>
      </c>
      <c r="Q110" s="405">
        <v>22</v>
      </c>
      <c r="R110" s="406">
        <v>0.32</v>
      </c>
      <c r="S110" s="428"/>
      <c r="T110" s="428">
        <v>19</v>
      </c>
      <c r="U110" s="428">
        <v>0</v>
      </c>
      <c r="V110" s="428">
        <v>0</v>
      </c>
      <c r="W110" s="428">
        <v>0</v>
      </c>
      <c r="X110" s="428">
        <v>0</v>
      </c>
      <c r="Y110" s="428">
        <v>92</v>
      </c>
      <c r="Z110" s="428">
        <v>8</v>
      </c>
      <c r="AA110" s="428" t="s">
        <v>0</v>
      </c>
      <c r="AB110" s="428"/>
      <c r="AC110" s="428" t="s">
        <v>971</v>
      </c>
      <c r="AD110" s="428" t="s">
        <v>975</v>
      </c>
      <c r="AE110" s="428"/>
      <c r="AF110" s="434" t="s">
        <v>2663</v>
      </c>
    </row>
    <row r="111" spans="1:57" ht="13" customHeight="1" x14ac:dyDescent="0.2">
      <c r="B111" s="400" t="s">
        <v>974</v>
      </c>
      <c r="C111" s="401" t="s">
        <v>973</v>
      </c>
      <c r="D111" s="401" t="s">
        <v>2392</v>
      </c>
      <c r="E111" s="401" t="s">
        <v>548</v>
      </c>
      <c r="F111" s="401" t="s">
        <v>972</v>
      </c>
      <c r="G111" s="402">
        <v>24.368265999999998</v>
      </c>
      <c r="H111" s="402">
        <v>97.421400000000006</v>
      </c>
      <c r="I111" s="401" t="s">
        <v>11</v>
      </c>
      <c r="J111" s="401" t="s">
        <v>10</v>
      </c>
      <c r="K111" s="415">
        <v>2022</v>
      </c>
      <c r="L111" s="404">
        <v>140</v>
      </c>
      <c r="M111" s="428">
        <v>641.70000000000005</v>
      </c>
      <c r="N111" s="401" t="s">
        <v>0</v>
      </c>
      <c r="O111" s="433">
        <v>59</v>
      </c>
      <c r="P111" s="417">
        <v>238</v>
      </c>
      <c r="Q111" s="433">
        <v>55</v>
      </c>
      <c r="R111" s="428"/>
      <c r="S111" s="428"/>
      <c r="T111" s="428"/>
      <c r="U111" s="428"/>
      <c r="V111" s="428"/>
      <c r="W111" s="428"/>
      <c r="X111" s="428"/>
      <c r="Y111" s="428"/>
      <c r="Z111" s="428"/>
      <c r="AA111" s="428"/>
      <c r="AB111" s="428"/>
      <c r="AC111" s="428" t="s">
        <v>971</v>
      </c>
      <c r="AD111" s="428"/>
      <c r="AE111" s="428"/>
      <c r="AF111" s="408" t="s">
        <v>1818</v>
      </c>
    </row>
    <row r="112" spans="1:57" ht="13" customHeight="1" x14ac:dyDescent="0.2">
      <c r="B112" s="400" t="s">
        <v>2408</v>
      </c>
      <c r="C112" s="401"/>
      <c r="D112" s="401" t="s">
        <v>2376</v>
      </c>
      <c r="E112" s="401" t="s">
        <v>548</v>
      </c>
      <c r="F112" s="401"/>
      <c r="G112" s="402">
        <v>18.533566</v>
      </c>
      <c r="H112" s="402">
        <v>95.718861000000004</v>
      </c>
      <c r="I112" s="401" t="s">
        <v>1</v>
      </c>
      <c r="J112" s="401" t="s">
        <v>3</v>
      </c>
      <c r="K112" s="415"/>
      <c r="L112" s="404" t="s">
        <v>0</v>
      </c>
      <c r="M112" s="401" t="s">
        <v>0</v>
      </c>
      <c r="N112" s="401"/>
      <c r="O112" s="417"/>
      <c r="P112" s="417"/>
      <c r="Q112" s="417"/>
      <c r="R112" s="401"/>
      <c r="S112" s="428"/>
      <c r="T112" s="428"/>
      <c r="U112" s="401" t="s">
        <v>0</v>
      </c>
      <c r="V112" s="401" t="s">
        <v>0</v>
      </c>
      <c r="W112" s="401" t="s">
        <v>0</v>
      </c>
      <c r="X112" s="401" t="s">
        <v>0</v>
      </c>
      <c r="Y112" s="401" t="s">
        <v>0</v>
      </c>
      <c r="Z112" s="401" t="s">
        <v>0</v>
      </c>
      <c r="AA112" s="401" t="s">
        <v>0</v>
      </c>
      <c r="AB112" s="428"/>
      <c r="AC112" s="428"/>
      <c r="AD112" s="428"/>
      <c r="AE112" s="428"/>
      <c r="AF112" s="408" t="s">
        <v>1710</v>
      </c>
    </row>
    <row r="113" spans="1:57" ht="13" customHeight="1" x14ac:dyDescent="0.2">
      <c r="B113" s="400" t="s">
        <v>970</v>
      </c>
      <c r="C113" s="401"/>
      <c r="D113" s="401" t="s">
        <v>2374</v>
      </c>
      <c r="E113" s="401" t="s">
        <v>548</v>
      </c>
      <c r="F113" s="401" t="s">
        <v>969</v>
      </c>
      <c r="G113" s="402">
        <v>18.922543999999998</v>
      </c>
      <c r="H113" s="402">
        <v>95.578598</v>
      </c>
      <c r="I113" s="401" t="s">
        <v>1</v>
      </c>
      <c r="J113" s="401" t="s">
        <v>3</v>
      </c>
      <c r="K113" s="415"/>
      <c r="L113" s="404" t="s">
        <v>0</v>
      </c>
      <c r="M113" s="401" t="s">
        <v>0</v>
      </c>
      <c r="N113" s="436"/>
      <c r="O113" s="433"/>
      <c r="P113" s="417"/>
      <c r="Q113" s="433">
        <v>354.00900000000001</v>
      </c>
      <c r="R113" s="428">
        <v>37.6</v>
      </c>
      <c r="S113" s="428"/>
      <c r="T113" s="428"/>
      <c r="U113" s="401" t="s">
        <v>0</v>
      </c>
      <c r="V113" s="401" t="s">
        <v>0</v>
      </c>
      <c r="W113" s="401" t="s">
        <v>0</v>
      </c>
      <c r="X113" s="401" t="s">
        <v>0</v>
      </c>
      <c r="Y113" s="401" t="s">
        <v>0</v>
      </c>
      <c r="Z113" s="401" t="s">
        <v>0</v>
      </c>
      <c r="AA113" s="401" t="s">
        <v>0</v>
      </c>
      <c r="AB113" s="428"/>
      <c r="AC113" s="428"/>
      <c r="AD113" s="428"/>
      <c r="AE113" s="428"/>
      <c r="AF113" s="408" t="s">
        <v>2659</v>
      </c>
    </row>
    <row r="114" spans="1:57" ht="13" customHeight="1" x14ac:dyDescent="0.2">
      <c r="B114" s="400" t="s">
        <v>968</v>
      </c>
      <c r="C114" s="401"/>
      <c r="D114" s="401" t="s">
        <v>2379</v>
      </c>
      <c r="E114" s="401" t="s">
        <v>548</v>
      </c>
      <c r="F114" s="401" t="s">
        <v>968</v>
      </c>
      <c r="G114" s="402">
        <v>21.268241</v>
      </c>
      <c r="H114" s="402">
        <v>95.476951999999997</v>
      </c>
      <c r="I114" s="401" t="s">
        <v>1</v>
      </c>
      <c r="J114" s="401" t="s">
        <v>3</v>
      </c>
      <c r="K114" s="411">
        <v>1997</v>
      </c>
      <c r="L114" s="404" t="s">
        <v>0</v>
      </c>
      <c r="M114" s="401" t="s">
        <v>0</v>
      </c>
      <c r="N114" s="401"/>
      <c r="O114" s="412">
        <v>21</v>
      </c>
      <c r="P114" s="412">
        <v>731</v>
      </c>
      <c r="Q114" s="412">
        <v>6.15</v>
      </c>
      <c r="R114" s="413">
        <v>1.24</v>
      </c>
      <c r="S114" s="428"/>
      <c r="T114" s="428"/>
      <c r="U114" s="401" t="s">
        <v>0</v>
      </c>
      <c r="V114" s="401" t="s">
        <v>0</v>
      </c>
      <c r="W114" s="401" t="s">
        <v>0</v>
      </c>
      <c r="X114" s="401" t="s">
        <v>0</v>
      </c>
      <c r="Y114" s="401" t="s">
        <v>0</v>
      </c>
      <c r="Z114" s="401" t="s">
        <v>0</v>
      </c>
      <c r="AA114" s="401" t="s">
        <v>0</v>
      </c>
      <c r="AB114" s="428"/>
      <c r="AC114" s="428"/>
      <c r="AD114" s="428"/>
      <c r="AE114" s="428"/>
      <c r="AF114" s="408" t="s">
        <v>2659</v>
      </c>
    </row>
    <row r="115" spans="1:57" customFormat="1" ht="13.5" customHeight="1" x14ac:dyDescent="0.25">
      <c r="A115" s="53"/>
      <c r="B115" s="400" t="s">
        <v>1883</v>
      </c>
      <c r="C115" s="401" t="s">
        <v>1884</v>
      </c>
      <c r="D115" s="401" t="s">
        <v>2378</v>
      </c>
      <c r="E115" s="401" t="s">
        <v>548</v>
      </c>
      <c r="F115" s="401" t="s">
        <v>965</v>
      </c>
      <c r="G115" s="402">
        <v>23.306585999999999</v>
      </c>
      <c r="H115" s="402">
        <v>95.354793999999998</v>
      </c>
      <c r="I115" s="401" t="s">
        <v>67</v>
      </c>
      <c r="J115" s="401" t="s">
        <v>3</v>
      </c>
      <c r="K115" s="415">
        <v>2002</v>
      </c>
      <c r="L115" s="404">
        <v>30</v>
      </c>
      <c r="M115" s="401">
        <v>117.2</v>
      </c>
      <c r="N115" s="436"/>
      <c r="O115" s="412">
        <v>33</v>
      </c>
      <c r="P115" s="412">
        <f>22587/3.281</f>
        <v>6884.1816519353852</v>
      </c>
      <c r="Q115" s="412">
        <v>3552.48</v>
      </c>
      <c r="R115" s="413">
        <v>397.05</v>
      </c>
      <c r="S115" s="428"/>
      <c r="T115" s="428"/>
      <c r="U115" s="428">
        <v>0</v>
      </c>
      <c r="V115" s="428">
        <v>0</v>
      </c>
      <c r="W115" s="428">
        <v>0</v>
      </c>
      <c r="X115" s="428">
        <v>0</v>
      </c>
      <c r="Y115" s="428">
        <v>0</v>
      </c>
      <c r="Z115" s="428">
        <v>100</v>
      </c>
      <c r="AA115" s="428">
        <v>0</v>
      </c>
      <c r="AB115" s="428"/>
      <c r="AC115" s="428" t="s">
        <v>1856</v>
      </c>
      <c r="AD115" s="428" t="s">
        <v>1882</v>
      </c>
      <c r="AE115" s="428"/>
      <c r="AF115" s="408" t="s">
        <v>2666</v>
      </c>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row>
    <row r="116" spans="1:57" ht="13" customHeight="1" x14ac:dyDescent="0.2">
      <c r="B116" s="400" t="s">
        <v>964</v>
      </c>
      <c r="C116" s="401"/>
      <c r="D116" s="401" t="s">
        <v>2373</v>
      </c>
      <c r="E116" s="401" t="s">
        <v>548</v>
      </c>
      <c r="F116" s="401" t="s">
        <v>964</v>
      </c>
      <c r="G116" s="402">
        <v>20.515519000000001</v>
      </c>
      <c r="H116" s="402">
        <v>95.864282000000003</v>
      </c>
      <c r="I116" s="401" t="s">
        <v>1</v>
      </c>
      <c r="J116" s="401" t="s">
        <v>3</v>
      </c>
      <c r="K116" s="403">
        <v>1990</v>
      </c>
      <c r="L116" s="404" t="s">
        <v>0</v>
      </c>
      <c r="M116" s="401" t="s">
        <v>0</v>
      </c>
      <c r="N116" s="401"/>
      <c r="O116" s="405">
        <v>19</v>
      </c>
      <c r="P116" s="405">
        <f>2460/3.281</f>
        <v>749.77141115513564</v>
      </c>
      <c r="Q116" s="405">
        <v>7.4290000000000003</v>
      </c>
      <c r="R116" s="406">
        <v>2.0699999999999998</v>
      </c>
      <c r="S116" s="428"/>
      <c r="T116" s="428"/>
      <c r="U116" s="401" t="s">
        <v>0</v>
      </c>
      <c r="V116" s="401" t="s">
        <v>0</v>
      </c>
      <c r="W116" s="401" t="s">
        <v>0</v>
      </c>
      <c r="X116" s="401" t="s">
        <v>0</v>
      </c>
      <c r="Y116" s="401" t="s">
        <v>0</v>
      </c>
      <c r="Z116" s="401" t="s">
        <v>0</v>
      </c>
      <c r="AA116" s="401" t="s">
        <v>0</v>
      </c>
      <c r="AB116" s="428"/>
      <c r="AC116" s="428"/>
      <c r="AD116" s="428"/>
      <c r="AE116" s="428"/>
      <c r="AF116" s="408" t="s">
        <v>2659</v>
      </c>
    </row>
    <row r="117" spans="1:57" ht="13" customHeight="1" x14ac:dyDescent="0.2">
      <c r="B117" s="400" t="s">
        <v>961</v>
      </c>
      <c r="C117" s="401"/>
      <c r="D117" s="401" t="s">
        <v>2368</v>
      </c>
      <c r="E117" s="401" t="s">
        <v>548</v>
      </c>
      <c r="F117" s="401" t="s">
        <v>961</v>
      </c>
      <c r="G117" s="402">
        <v>22.240321000000002</v>
      </c>
      <c r="H117" s="402">
        <v>95.262088000000006</v>
      </c>
      <c r="I117" s="401" t="s">
        <v>1</v>
      </c>
      <c r="J117" s="401" t="s">
        <v>3</v>
      </c>
      <c r="K117" s="403">
        <v>1995</v>
      </c>
      <c r="L117" s="404" t="s">
        <v>0</v>
      </c>
      <c r="M117" s="401" t="s">
        <v>0</v>
      </c>
      <c r="N117" s="427"/>
      <c r="O117" s="405">
        <v>22</v>
      </c>
      <c r="P117" s="405">
        <f>3250/3.281</f>
        <v>990.55166107893933</v>
      </c>
      <c r="Q117" s="405">
        <v>8.141</v>
      </c>
      <c r="R117" s="406">
        <v>1.34</v>
      </c>
      <c r="S117" s="428"/>
      <c r="T117" s="428"/>
      <c r="U117" s="401" t="s">
        <v>0</v>
      </c>
      <c r="V117" s="401" t="s">
        <v>0</v>
      </c>
      <c r="W117" s="401" t="s">
        <v>0</v>
      </c>
      <c r="X117" s="401" t="s">
        <v>0</v>
      </c>
      <c r="Y117" s="401" t="s">
        <v>0</v>
      </c>
      <c r="Z117" s="401" t="s">
        <v>0</v>
      </c>
      <c r="AA117" s="401" t="s">
        <v>0</v>
      </c>
      <c r="AB117" s="428"/>
      <c r="AC117" s="428"/>
      <c r="AD117" s="428"/>
      <c r="AE117" s="428"/>
      <c r="AF117" s="408" t="s">
        <v>2659</v>
      </c>
    </row>
    <row r="118" spans="1:57" ht="13" customHeight="1" x14ac:dyDescent="0.2">
      <c r="B118" s="400" t="s">
        <v>960</v>
      </c>
      <c r="C118" s="401"/>
      <c r="D118" s="401" t="s">
        <v>2377</v>
      </c>
      <c r="E118" s="401" t="s">
        <v>548</v>
      </c>
      <c r="F118" s="401" t="s">
        <v>960</v>
      </c>
      <c r="G118" s="402">
        <v>17.816109000000001</v>
      </c>
      <c r="H118" s="402">
        <v>95.866928000000001</v>
      </c>
      <c r="I118" s="401" t="s">
        <v>1</v>
      </c>
      <c r="J118" s="401" t="s">
        <v>3</v>
      </c>
      <c r="K118" s="411">
        <v>2000</v>
      </c>
      <c r="L118" s="404" t="s">
        <v>0</v>
      </c>
      <c r="M118" s="401" t="s">
        <v>0</v>
      </c>
      <c r="N118" s="401"/>
      <c r="O118" s="412">
        <v>23</v>
      </c>
      <c r="P118" s="412">
        <v>1600</v>
      </c>
      <c r="Q118" s="412">
        <v>64.790000000000006</v>
      </c>
      <c r="R118" s="413">
        <v>10.93</v>
      </c>
      <c r="S118" s="401"/>
      <c r="T118" s="401"/>
      <c r="U118" s="401" t="s">
        <v>0</v>
      </c>
      <c r="V118" s="401" t="s">
        <v>0</v>
      </c>
      <c r="W118" s="401" t="s">
        <v>0</v>
      </c>
      <c r="X118" s="401" t="s">
        <v>0</v>
      </c>
      <c r="Y118" s="401" t="s">
        <v>0</v>
      </c>
      <c r="Z118" s="401" t="s">
        <v>0</v>
      </c>
      <c r="AA118" s="401" t="s">
        <v>0</v>
      </c>
      <c r="AB118" s="414"/>
      <c r="AC118" s="414"/>
      <c r="AD118" s="407"/>
      <c r="AE118" s="401"/>
      <c r="AF118" s="408" t="s">
        <v>2659</v>
      </c>
    </row>
    <row r="119" spans="1:57" ht="13" customHeight="1" x14ac:dyDescent="0.2">
      <c r="B119" s="400" t="s">
        <v>959</v>
      </c>
      <c r="C119" s="401"/>
      <c r="D119" s="401" t="s">
        <v>2379</v>
      </c>
      <c r="E119" s="401" t="s">
        <v>548</v>
      </c>
      <c r="F119" s="401" t="s">
        <v>959</v>
      </c>
      <c r="G119" s="402">
        <v>20.711113000000001</v>
      </c>
      <c r="H119" s="402">
        <v>96.210114000000004</v>
      </c>
      <c r="I119" s="401" t="s">
        <v>1</v>
      </c>
      <c r="J119" s="401" t="s">
        <v>3</v>
      </c>
      <c r="K119" s="403">
        <v>1995</v>
      </c>
      <c r="L119" s="404" t="s">
        <v>0</v>
      </c>
      <c r="M119" s="401" t="s">
        <v>0</v>
      </c>
      <c r="N119" s="401"/>
      <c r="O119" s="405">
        <v>20</v>
      </c>
      <c r="P119" s="405">
        <f>4460/3.281</f>
        <v>1359.3416641267906</v>
      </c>
      <c r="Q119" s="405">
        <v>18.696000000000002</v>
      </c>
      <c r="R119" s="406">
        <v>2.79</v>
      </c>
      <c r="S119" s="401"/>
      <c r="T119" s="401"/>
      <c r="U119" s="401" t="s">
        <v>0</v>
      </c>
      <c r="V119" s="401" t="s">
        <v>0</v>
      </c>
      <c r="W119" s="401" t="s">
        <v>0</v>
      </c>
      <c r="X119" s="401" t="s">
        <v>0</v>
      </c>
      <c r="Y119" s="401" t="s">
        <v>0</v>
      </c>
      <c r="Z119" s="401" t="s">
        <v>0</v>
      </c>
      <c r="AA119" s="401" t="s">
        <v>0</v>
      </c>
      <c r="AB119" s="414"/>
      <c r="AC119" s="414"/>
      <c r="AD119" s="407"/>
      <c r="AE119" s="401"/>
      <c r="AF119" s="408" t="s">
        <v>2659</v>
      </c>
    </row>
    <row r="120" spans="1:57" ht="13" customHeight="1" x14ac:dyDescent="0.2">
      <c r="B120" s="400" t="s">
        <v>958</v>
      </c>
      <c r="C120" s="401"/>
      <c r="D120" s="401" t="s">
        <v>2377</v>
      </c>
      <c r="E120" s="401" t="s">
        <v>548</v>
      </c>
      <c r="F120" s="401" t="s">
        <v>958</v>
      </c>
      <c r="G120" s="402">
        <v>20.971218</v>
      </c>
      <c r="H120" s="402">
        <v>95.712494000000007</v>
      </c>
      <c r="I120" s="401" t="s">
        <v>1</v>
      </c>
      <c r="J120" s="401" t="s">
        <v>3</v>
      </c>
      <c r="K120" s="411">
        <v>2003</v>
      </c>
      <c r="L120" s="404" t="s">
        <v>0</v>
      </c>
      <c r="M120" s="401" t="s">
        <v>0</v>
      </c>
      <c r="N120" s="401"/>
      <c r="O120" s="412">
        <v>20</v>
      </c>
      <c r="P120" s="412">
        <v>1681</v>
      </c>
      <c r="Q120" s="412">
        <v>25.83</v>
      </c>
      <c r="R120" s="413">
        <v>4.42</v>
      </c>
      <c r="S120" s="428"/>
      <c r="T120" s="428"/>
      <c r="U120" s="401" t="s">
        <v>0</v>
      </c>
      <c r="V120" s="401" t="s">
        <v>0</v>
      </c>
      <c r="W120" s="401" t="s">
        <v>0</v>
      </c>
      <c r="X120" s="401" t="s">
        <v>0</v>
      </c>
      <c r="Y120" s="401" t="s">
        <v>0</v>
      </c>
      <c r="Z120" s="401" t="s">
        <v>0</v>
      </c>
      <c r="AA120" s="401" t="s">
        <v>0</v>
      </c>
      <c r="AB120" s="428"/>
      <c r="AC120" s="428"/>
      <c r="AD120" s="428"/>
      <c r="AE120" s="428"/>
      <c r="AF120" s="408" t="s">
        <v>2659</v>
      </c>
    </row>
    <row r="121" spans="1:57" ht="13" customHeight="1" x14ac:dyDescent="0.2">
      <c r="B121" s="400" t="s">
        <v>957</v>
      </c>
      <c r="C121" s="401"/>
      <c r="D121" s="401" t="s">
        <v>2379</v>
      </c>
      <c r="E121" s="401" t="s">
        <v>548</v>
      </c>
      <c r="F121" s="401"/>
      <c r="G121" s="402">
        <v>21.516919999999999</v>
      </c>
      <c r="H121" s="402">
        <v>94.932945000000004</v>
      </c>
      <c r="I121" s="401" t="s">
        <v>1</v>
      </c>
      <c r="J121" s="401" t="s">
        <v>3</v>
      </c>
      <c r="K121" s="415">
        <v>2004</v>
      </c>
      <c r="L121" s="404" t="s">
        <v>0</v>
      </c>
      <c r="M121" s="401" t="s">
        <v>0</v>
      </c>
      <c r="N121" s="436"/>
      <c r="O121" s="412">
        <v>17</v>
      </c>
      <c r="P121" s="412">
        <v>945</v>
      </c>
      <c r="Q121" s="412">
        <v>2.11</v>
      </c>
      <c r="R121" s="413">
        <v>0.51</v>
      </c>
      <c r="S121" s="413"/>
      <c r="T121" s="428"/>
      <c r="U121" s="401" t="s">
        <v>0</v>
      </c>
      <c r="V121" s="401" t="s">
        <v>0</v>
      </c>
      <c r="W121" s="401" t="s">
        <v>0</v>
      </c>
      <c r="X121" s="401" t="s">
        <v>0</v>
      </c>
      <c r="Y121" s="401" t="s">
        <v>0</v>
      </c>
      <c r="Z121" s="401" t="s">
        <v>0</v>
      </c>
      <c r="AA121" s="401" t="s">
        <v>0</v>
      </c>
      <c r="AB121" s="428"/>
      <c r="AC121" s="428"/>
      <c r="AD121" s="428"/>
      <c r="AE121" s="428"/>
      <c r="AF121" s="408" t="s">
        <v>2659</v>
      </c>
    </row>
    <row r="122" spans="1:57" ht="13" customHeight="1" x14ac:dyDescent="0.2">
      <c r="B122" s="400" t="s">
        <v>956</v>
      </c>
      <c r="C122" s="401"/>
      <c r="D122" s="401" t="s">
        <v>2368</v>
      </c>
      <c r="E122" s="401" t="s">
        <v>548</v>
      </c>
      <c r="F122" s="401" t="s">
        <v>956</v>
      </c>
      <c r="G122" s="402">
        <v>17.739215999999999</v>
      </c>
      <c r="H122" s="402">
        <v>95.951677000000004</v>
      </c>
      <c r="I122" s="401" t="s">
        <v>1</v>
      </c>
      <c r="J122" s="401" t="s">
        <v>3</v>
      </c>
      <c r="K122" s="411">
        <v>2002</v>
      </c>
      <c r="L122" s="404" t="s">
        <v>0</v>
      </c>
      <c r="M122" s="401" t="s">
        <v>0</v>
      </c>
      <c r="N122" s="401"/>
      <c r="O122" s="412">
        <v>46</v>
      </c>
      <c r="P122" s="412">
        <v>402.31636700000001</v>
      </c>
      <c r="Q122" s="412">
        <v>293.10000000000002</v>
      </c>
      <c r="R122" s="411">
        <v>28.73</v>
      </c>
      <c r="S122" s="401"/>
      <c r="T122" s="401"/>
      <c r="U122" s="401" t="s">
        <v>0</v>
      </c>
      <c r="V122" s="401" t="s">
        <v>0</v>
      </c>
      <c r="W122" s="401" t="s">
        <v>0</v>
      </c>
      <c r="X122" s="401" t="s">
        <v>0</v>
      </c>
      <c r="Y122" s="401" t="s">
        <v>0</v>
      </c>
      <c r="Z122" s="401" t="s">
        <v>0</v>
      </c>
      <c r="AA122" s="401" t="s">
        <v>0</v>
      </c>
      <c r="AB122" s="414"/>
      <c r="AC122" s="414"/>
      <c r="AD122" s="407"/>
      <c r="AE122" s="401"/>
      <c r="AF122" s="408" t="s">
        <v>2659</v>
      </c>
    </row>
    <row r="123" spans="1:57" customFormat="1" ht="13.5" customHeight="1" x14ac:dyDescent="0.25">
      <c r="A123" s="53"/>
      <c r="B123" s="400" t="s">
        <v>955</v>
      </c>
      <c r="C123" s="401" t="s">
        <v>954</v>
      </c>
      <c r="D123" s="401" t="s">
        <v>2371</v>
      </c>
      <c r="E123" s="401" t="s">
        <v>548</v>
      </c>
      <c r="F123" s="401" t="s">
        <v>1824</v>
      </c>
      <c r="G123" s="402">
        <v>25.963736999999998</v>
      </c>
      <c r="H123" s="402">
        <v>98.360287</v>
      </c>
      <c r="I123" s="401" t="s">
        <v>11</v>
      </c>
      <c r="J123" s="401" t="s">
        <v>10</v>
      </c>
      <c r="K123" s="415">
        <v>2026</v>
      </c>
      <c r="L123" s="404">
        <v>340</v>
      </c>
      <c r="M123" s="416">
        <v>1695</v>
      </c>
      <c r="N123" s="436" t="s">
        <v>0</v>
      </c>
      <c r="O123" s="433">
        <v>63</v>
      </c>
      <c r="P123" s="417">
        <v>145</v>
      </c>
      <c r="Q123" s="433">
        <v>5.14</v>
      </c>
      <c r="R123" s="428">
        <v>8.8000000000000007</v>
      </c>
      <c r="S123" s="428"/>
      <c r="T123" s="428"/>
      <c r="U123" s="428">
        <v>0</v>
      </c>
      <c r="V123" s="428">
        <v>0</v>
      </c>
      <c r="W123" s="428">
        <v>0</v>
      </c>
      <c r="X123" s="428">
        <v>0</v>
      </c>
      <c r="Y123" s="428">
        <v>50</v>
      </c>
      <c r="Z123" s="428">
        <v>50</v>
      </c>
      <c r="AA123" s="428">
        <v>0</v>
      </c>
      <c r="AB123" s="428"/>
      <c r="AC123" s="428" t="s">
        <v>1874</v>
      </c>
      <c r="AD123" s="428"/>
      <c r="AE123" s="428"/>
      <c r="AF123" s="408" t="s">
        <v>1825</v>
      </c>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row>
    <row r="124" spans="1:57" customFormat="1" ht="13.5" customHeight="1" x14ac:dyDescent="0.25">
      <c r="A124" s="53"/>
      <c r="B124" s="400" t="s">
        <v>953</v>
      </c>
      <c r="C124" s="407" t="s">
        <v>1819</v>
      </c>
      <c r="D124" s="407" t="s">
        <v>2371</v>
      </c>
      <c r="E124" s="401" t="s">
        <v>548</v>
      </c>
      <c r="F124" s="401" t="s">
        <v>1820</v>
      </c>
      <c r="G124" s="402">
        <v>25.511429</v>
      </c>
      <c r="H124" s="402">
        <v>97.907050999999996</v>
      </c>
      <c r="I124" s="401" t="s">
        <v>11</v>
      </c>
      <c r="J124" s="401" t="s">
        <v>10</v>
      </c>
      <c r="K124" s="415">
        <v>2020</v>
      </c>
      <c r="L124" s="404">
        <v>130</v>
      </c>
      <c r="M124" s="401">
        <v>371</v>
      </c>
      <c r="N124" s="436" t="s">
        <v>0</v>
      </c>
      <c r="O124" s="433">
        <v>81</v>
      </c>
      <c r="P124" s="417"/>
      <c r="Q124" s="433">
        <v>34</v>
      </c>
      <c r="R124" s="428"/>
      <c r="S124" s="428"/>
      <c r="T124" s="428"/>
      <c r="U124" s="428">
        <v>0</v>
      </c>
      <c r="V124" s="428">
        <v>0</v>
      </c>
      <c r="W124" s="428">
        <v>0</v>
      </c>
      <c r="X124" s="428">
        <v>0</v>
      </c>
      <c r="Y124" s="428">
        <v>0</v>
      </c>
      <c r="Z124" s="428">
        <v>100</v>
      </c>
      <c r="AA124" s="428">
        <v>0</v>
      </c>
      <c r="AB124" s="428"/>
      <c r="AC124" s="428" t="s">
        <v>1821</v>
      </c>
      <c r="AD124" s="428"/>
      <c r="AE124" s="428"/>
      <c r="AF124" s="408" t="s">
        <v>1812</v>
      </c>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row>
    <row r="125" spans="1:57" s="27" customFormat="1" ht="13.5" customHeight="1" x14ac:dyDescent="0.25">
      <c r="A125" s="53"/>
      <c r="B125" s="400" t="s">
        <v>1810</v>
      </c>
      <c r="C125" s="401"/>
      <c r="D125" s="401" t="s">
        <v>2370</v>
      </c>
      <c r="E125" s="401" t="s">
        <v>548</v>
      </c>
      <c r="F125" s="401" t="s">
        <v>1808</v>
      </c>
      <c r="G125" s="402">
        <v>20.766107999999999</v>
      </c>
      <c r="H125" s="402">
        <v>94.082545999999994</v>
      </c>
      <c r="I125" s="401" t="s">
        <v>67</v>
      </c>
      <c r="J125" s="401" t="s">
        <v>53</v>
      </c>
      <c r="K125" s="415">
        <v>2019</v>
      </c>
      <c r="L125" s="404">
        <v>150</v>
      </c>
      <c r="M125" s="401">
        <v>534</v>
      </c>
      <c r="N125" s="436"/>
      <c r="O125" s="433">
        <v>137.5</v>
      </c>
      <c r="P125" s="417">
        <v>1006</v>
      </c>
      <c r="Q125" s="433">
        <v>721</v>
      </c>
      <c r="R125" s="428">
        <v>76.2</v>
      </c>
      <c r="S125" s="428"/>
      <c r="T125" s="428"/>
      <c r="U125" s="428">
        <v>0</v>
      </c>
      <c r="V125" s="428">
        <v>0</v>
      </c>
      <c r="W125" s="428">
        <v>0</v>
      </c>
      <c r="X125" s="428">
        <v>0</v>
      </c>
      <c r="Y125" s="428">
        <v>0</v>
      </c>
      <c r="Z125" s="428">
        <v>100</v>
      </c>
      <c r="AA125" s="428">
        <v>0</v>
      </c>
      <c r="AB125" s="428"/>
      <c r="AC125" s="428" t="s">
        <v>1809</v>
      </c>
      <c r="AD125" s="428" t="s">
        <v>1811</v>
      </c>
      <c r="AE125" s="428"/>
      <c r="AF125" s="408" t="s">
        <v>1814</v>
      </c>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row>
    <row r="126" spans="1:57" customFormat="1" ht="15" customHeight="1" x14ac:dyDescent="0.25">
      <c r="A126" s="54"/>
      <c r="B126" s="438" t="s">
        <v>949</v>
      </c>
      <c r="C126" s="411" t="s">
        <v>948</v>
      </c>
      <c r="D126" s="411" t="s">
        <v>2393</v>
      </c>
      <c r="E126" s="411" t="s">
        <v>548</v>
      </c>
      <c r="F126" s="411" t="s">
        <v>944</v>
      </c>
      <c r="G126" s="453">
        <v>19.214129</v>
      </c>
      <c r="H126" s="453">
        <v>97.399147999999997</v>
      </c>
      <c r="I126" s="411" t="s">
        <v>11</v>
      </c>
      <c r="J126" s="411" t="s">
        <v>431</v>
      </c>
      <c r="K126" s="449">
        <v>2020</v>
      </c>
      <c r="L126" s="412">
        <v>180</v>
      </c>
      <c r="M126" s="412">
        <v>755</v>
      </c>
      <c r="N126" s="411" t="s">
        <v>0</v>
      </c>
      <c r="O126" s="412">
        <v>72</v>
      </c>
      <c r="P126" s="412">
        <v>243</v>
      </c>
      <c r="Q126" s="412">
        <v>3.3</v>
      </c>
      <c r="R126" s="412"/>
      <c r="S126" s="411"/>
      <c r="T126" s="454"/>
      <c r="U126" s="411">
        <v>0</v>
      </c>
      <c r="V126" s="411">
        <v>0</v>
      </c>
      <c r="W126" s="411">
        <v>0</v>
      </c>
      <c r="X126" s="411">
        <v>0</v>
      </c>
      <c r="Y126" s="411">
        <v>0</v>
      </c>
      <c r="Z126" s="411">
        <v>100</v>
      </c>
      <c r="AA126" s="411">
        <v>0</v>
      </c>
      <c r="AB126" s="442"/>
      <c r="AC126" s="442" t="s">
        <v>1822</v>
      </c>
      <c r="AD126" s="441"/>
      <c r="AE126" s="411"/>
      <c r="AF126" s="434" t="s">
        <v>1823</v>
      </c>
      <c r="AG126" s="54"/>
      <c r="AH126" s="54"/>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row>
    <row r="127" spans="1:57" customFormat="1" ht="13.5" customHeight="1" x14ac:dyDescent="0.25">
      <c r="A127" s="53"/>
      <c r="B127" s="429" t="s">
        <v>1863</v>
      </c>
      <c r="C127" s="428"/>
      <c r="D127" s="428" t="s">
        <v>2384</v>
      </c>
      <c r="E127" s="428" t="s">
        <v>548</v>
      </c>
      <c r="F127" s="428" t="s">
        <v>1864</v>
      </c>
      <c r="G127" s="430">
        <v>22.743634</v>
      </c>
      <c r="H127" s="430">
        <v>96.205213000000001</v>
      </c>
      <c r="I127" s="428" t="s">
        <v>67</v>
      </c>
      <c r="J127" s="401" t="s">
        <v>10</v>
      </c>
      <c r="K127" s="411"/>
      <c r="L127" s="404">
        <v>64</v>
      </c>
      <c r="M127" s="416"/>
      <c r="N127" s="401"/>
      <c r="O127" s="412">
        <v>73</v>
      </c>
      <c r="P127" s="412"/>
      <c r="Q127" s="412">
        <v>593</v>
      </c>
      <c r="R127" s="411">
        <v>24</v>
      </c>
      <c r="S127" s="428"/>
      <c r="T127" s="428"/>
      <c r="U127" s="428">
        <v>0</v>
      </c>
      <c r="V127" s="428">
        <v>0</v>
      </c>
      <c r="W127" s="428">
        <v>0</v>
      </c>
      <c r="X127" s="428">
        <v>0</v>
      </c>
      <c r="Y127" s="428">
        <v>0</v>
      </c>
      <c r="Z127" s="428">
        <v>100</v>
      </c>
      <c r="AA127" s="428">
        <v>0</v>
      </c>
      <c r="AB127" s="428"/>
      <c r="AC127" s="428" t="s">
        <v>1809</v>
      </c>
      <c r="AD127" s="428"/>
      <c r="AE127" s="428"/>
      <c r="AF127" s="408" t="s">
        <v>1865</v>
      </c>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row>
    <row r="128" spans="1:57" customFormat="1" ht="13.5" customHeight="1" x14ac:dyDescent="0.25">
      <c r="A128" s="53"/>
      <c r="B128" s="429" t="s">
        <v>939</v>
      </c>
      <c r="C128" s="428" t="s">
        <v>938</v>
      </c>
      <c r="D128" s="428" t="s">
        <v>2372</v>
      </c>
      <c r="E128" s="428" t="s">
        <v>548</v>
      </c>
      <c r="F128" s="428" t="s">
        <v>937</v>
      </c>
      <c r="G128" s="430">
        <v>22.254570999999999</v>
      </c>
      <c r="H128" s="430">
        <v>97.046643000000003</v>
      </c>
      <c r="I128" s="428" t="s">
        <v>11</v>
      </c>
      <c r="J128" s="401" t="s">
        <v>53</v>
      </c>
      <c r="K128" s="411">
        <v>2019</v>
      </c>
      <c r="L128" s="404">
        <v>280</v>
      </c>
      <c r="M128" s="416">
        <v>1409</v>
      </c>
      <c r="N128" s="401" t="s">
        <v>0</v>
      </c>
      <c r="O128" s="412">
        <v>97</v>
      </c>
      <c r="P128" s="412">
        <v>265</v>
      </c>
      <c r="Q128" s="412">
        <v>341.7</v>
      </c>
      <c r="R128" s="411">
        <v>26.94</v>
      </c>
      <c r="S128" s="428"/>
      <c r="T128" s="428"/>
      <c r="U128" s="428">
        <v>0</v>
      </c>
      <c r="V128" s="428">
        <v>0</v>
      </c>
      <c r="W128" s="428">
        <v>0</v>
      </c>
      <c r="X128" s="428">
        <v>0</v>
      </c>
      <c r="Y128" s="428">
        <v>0</v>
      </c>
      <c r="Z128" s="428">
        <v>100</v>
      </c>
      <c r="AA128" s="428">
        <v>0</v>
      </c>
      <c r="AB128" s="428"/>
      <c r="AC128" s="428" t="s">
        <v>936</v>
      </c>
      <c r="AD128" s="428" t="s">
        <v>935</v>
      </c>
      <c r="AE128" s="428"/>
      <c r="AF128" s="408" t="s">
        <v>1523</v>
      </c>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row>
    <row r="129" spans="1:2560" ht="13" customHeight="1" x14ac:dyDescent="0.2">
      <c r="B129" s="409" t="s">
        <v>930</v>
      </c>
      <c r="C129" s="401"/>
      <c r="D129" s="401" t="s">
        <v>2376</v>
      </c>
      <c r="E129" s="401" t="s">
        <v>548</v>
      </c>
      <c r="F129" s="410" t="s">
        <v>930</v>
      </c>
      <c r="G129" s="402">
        <v>18.622782999999998</v>
      </c>
      <c r="H129" s="402">
        <v>95.609994</v>
      </c>
      <c r="I129" s="401" t="s">
        <v>1</v>
      </c>
      <c r="J129" s="401" t="s">
        <v>3</v>
      </c>
      <c r="K129" s="411">
        <v>2000</v>
      </c>
      <c r="L129" s="404" t="s">
        <v>0</v>
      </c>
      <c r="M129" s="401" t="s">
        <v>0</v>
      </c>
      <c r="N129" s="401"/>
      <c r="O129" s="412">
        <v>35</v>
      </c>
      <c r="P129" s="412">
        <v>1271</v>
      </c>
      <c r="Q129" s="412">
        <v>310.97000000000003</v>
      </c>
      <c r="R129" s="413">
        <v>50.59</v>
      </c>
      <c r="S129" s="428"/>
      <c r="T129" s="428"/>
      <c r="U129" s="401" t="s">
        <v>0</v>
      </c>
      <c r="V129" s="401" t="s">
        <v>0</v>
      </c>
      <c r="W129" s="401" t="s">
        <v>0</v>
      </c>
      <c r="X129" s="401" t="s">
        <v>0</v>
      </c>
      <c r="Y129" s="401" t="s">
        <v>0</v>
      </c>
      <c r="Z129" s="401" t="s">
        <v>0</v>
      </c>
      <c r="AA129" s="401" t="s">
        <v>0</v>
      </c>
      <c r="AB129" s="428"/>
      <c r="AC129" s="428"/>
      <c r="AD129" s="428"/>
      <c r="AE129" s="428"/>
      <c r="AF129" s="408" t="s">
        <v>2659</v>
      </c>
    </row>
    <row r="130" spans="1:2560" ht="13" customHeight="1" x14ac:dyDescent="0.2">
      <c r="B130" s="400" t="s">
        <v>927</v>
      </c>
      <c r="C130" s="401"/>
      <c r="D130" s="401" t="s">
        <v>2379</v>
      </c>
      <c r="E130" s="401" t="s">
        <v>548</v>
      </c>
      <c r="F130" s="401" t="s">
        <v>927</v>
      </c>
      <c r="G130" s="402">
        <v>21.092846999999999</v>
      </c>
      <c r="H130" s="402">
        <v>95.396977000000007</v>
      </c>
      <c r="I130" s="401" t="s">
        <v>1</v>
      </c>
      <c r="J130" s="401" t="s">
        <v>3</v>
      </c>
      <c r="K130" s="411">
        <v>1998</v>
      </c>
      <c r="L130" s="404" t="s">
        <v>0</v>
      </c>
      <c r="M130" s="401" t="s">
        <v>0</v>
      </c>
      <c r="N130" s="401"/>
      <c r="O130" s="412">
        <v>28</v>
      </c>
      <c r="P130" s="412">
        <v>1692</v>
      </c>
      <c r="Q130" s="412">
        <v>24.81</v>
      </c>
      <c r="R130" s="413">
        <v>4.1399999999999997</v>
      </c>
      <c r="S130" s="428"/>
      <c r="T130" s="428"/>
      <c r="U130" s="401" t="s">
        <v>0</v>
      </c>
      <c r="V130" s="401" t="s">
        <v>0</v>
      </c>
      <c r="W130" s="401" t="s">
        <v>0</v>
      </c>
      <c r="X130" s="401" t="s">
        <v>0</v>
      </c>
      <c r="Y130" s="401" t="s">
        <v>0</v>
      </c>
      <c r="Z130" s="401" t="s">
        <v>0</v>
      </c>
      <c r="AA130" s="401" t="s">
        <v>0</v>
      </c>
      <c r="AB130" s="428"/>
      <c r="AC130" s="428"/>
      <c r="AD130" s="428"/>
      <c r="AE130" s="428"/>
      <c r="AF130" s="408" t="s">
        <v>2659</v>
      </c>
    </row>
    <row r="131" spans="1:2560" ht="13" customHeight="1" x14ac:dyDescent="0.2">
      <c r="B131" s="400" t="s">
        <v>925</v>
      </c>
      <c r="C131" s="401"/>
      <c r="D131" s="401" t="s">
        <v>2367</v>
      </c>
      <c r="E131" s="401" t="s">
        <v>548</v>
      </c>
      <c r="F131" s="401" t="s">
        <v>925</v>
      </c>
      <c r="G131" s="402">
        <v>19.790565999999998</v>
      </c>
      <c r="H131" s="402">
        <v>95.517982000000003</v>
      </c>
      <c r="I131" s="401" t="s">
        <v>1</v>
      </c>
      <c r="J131" s="401" t="s">
        <v>3</v>
      </c>
      <c r="K131" s="411">
        <v>2003</v>
      </c>
      <c r="L131" s="404" t="s">
        <v>0</v>
      </c>
      <c r="M131" s="401" t="s">
        <v>0</v>
      </c>
      <c r="N131" s="401"/>
      <c r="O131" s="412">
        <v>24</v>
      </c>
      <c r="P131" s="412">
        <v>5059</v>
      </c>
      <c r="Q131" s="412">
        <v>43.36</v>
      </c>
      <c r="R131" s="413">
        <v>6.42</v>
      </c>
      <c r="S131" s="401"/>
      <c r="T131" s="401"/>
      <c r="U131" s="401" t="s">
        <v>0</v>
      </c>
      <c r="V131" s="401" t="s">
        <v>0</v>
      </c>
      <c r="W131" s="401" t="s">
        <v>0</v>
      </c>
      <c r="X131" s="401" t="s">
        <v>0</v>
      </c>
      <c r="Y131" s="401" t="s">
        <v>0</v>
      </c>
      <c r="Z131" s="401" t="s">
        <v>0</v>
      </c>
      <c r="AA131" s="401" t="s">
        <v>0</v>
      </c>
      <c r="AB131" s="407"/>
      <c r="AC131" s="407"/>
      <c r="AD131" s="407"/>
      <c r="AE131" s="401"/>
      <c r="AF131" s="408" t="s">
        <v>2659</v>
      </c>
    </row>
    <row r="132" spans="1:2560" ht="13" customHeight="1" x14ac:dyDescent="0.2">
      <c r="B132" s="455" t="s">
        <v>924</v>
      </c>
      <c r="C132" s="450"/>
      <c r="D132" s="450" t="s">
        <v>2389</v>
      </c>
      <c r="E132" s="450" t="s">
        <v>548</v>
      </c>
      <c r="F132" s="450" t="s">
        <v>923</v>
      </c>
      <c r="G132" s="456">
        <v>23.531230000000001</v>
      </c>
      <c r="H132" s="456">
        <v>94.097070000000002</v>
      </c>
      <c r="I132" s="450" t="s">
        <v>67</v>
      </c>
      <c r="J132" s="450" t="s">
        <v>3</v>
      </c>
      <c r="K132" s="403">
        <v>2015</v>
      </c>
      <c r="L132" s="457">
        <v>4</v>
      </c>
      <c r="M132" s="458"/>
      <c r="N132" s="403">
        <v>26.303999999999998</v>
      </c>
      <c r="O132" s="459">
        <v>55</v>
      </c>
      <c r="P132" s="459">
        <v>1472</v>
      </c>
      <c r="Q132" s="405">
        <v>82.3</v>
      </c>
      <c r="R132" s="460"/>
      <c r="S132" s="461"/>
      <c r="T132" s="461"/>
      <c r="U132" s="401"/>
      <c r="V132" s="401"/>
      <c r="W132" s="401"/>
      <c r="X132" s="401"/>
      <c r="Y132" s="401"/>
      <c r="Z132" s="401"/>
      <c r="AA132" s="401"/>
      <c r="AB132" s="407"/>
      <c r="AC132" s="407"/>
      <c r="AD132" s="407"/>
      <c r="AE132" s="401"/>
      <c r="AF132" s="408" t="s">
        <v>1523</v>
      </c>
    </row>
    <row r="133" spans="1:2560" customFormat="1" ht="13.5" customHeight="1" x14ac:dyDescent="0.25">
      <c r="A133" s="53"/>
      <c r="B133" s="400" t="s">
        <v>922</v>
      </c>
      <c r="C133" s="401" t="s">
        <v>1532</v>
      </c>
      <c r="D133" s="401" t="s">
        <v>2371</v>
      </c>
      <c r="E133" s="401" t="s">
        <v>548</v>
      </c>
      <c r="F133" s="401" t="s">
        <v>1024</v>
      </c>
      <c r="G133" s="401">
        <v>27.525856999999998</v>
      </c>
      <c r="H133" s="401">
        <v>98.089969999999994</v>
      </c>
      <c r="I133" s="401" t="s">
        <v>11</v>
      </c>
      <c r="J133" s="401" t="s">
        <v>10</v>
      </c>
      <c r="K133" s="415">
        <v>2030</v>
      </c>
      <c r="L133" s="404">
        <v>1200</v>
      </c>
      <c r="M133" s="416">
        <v>7330</v>
      </c>
      <c r="N133" s="436" t="s">
        <v>0</v>
      </c>
      <c r="O133" s="433">
        <v>159</v>
      </c>
      <c r="P133" s="417">
        <v>500</v>
      </c>
      <c r="Q133" s="433">
        <v>1183</v>
      </c>
      <c r="R133" s="428">
        <v>9.1999999999999993</v>
      </c>
      <c r="S133" s="428"/>
      <c r="T133" s="428"/>
      <c r="U133" s="428">
        <v>0</v>
      </c>
      <c r="V133" s="428">
        <v>0</v>
      </c>
      <c r="W133" s="428">
        <v>0</v>
      </c>
      <c r="X133" s="428">
        <v>0</v>
      </c>
      <c r="Y133" s="428"/>
      <c r="Z133" s="428"/>
      <c r="AA133" s="428">
        <v>0</v>
      </c>
      <c r="AB133" s="428"/>
      <c r="AC133" s="428" t="s">
        <v>1149</v>
      </c>
      <c r="AD133" s="428"/>
      <c r="AE133" s="428"/>
      <c r="AF133" s="408" t="s">
        <v>1827</v>
      </c>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row>
    <row r="134" spans="1:2560" customFormat="1" ht="13.5" customHeight="1" x14ac:dyDescent="0.25">
      <c r="A134" s="53"/>
      <c r="B134" s="400" t="s">
        <v>917</v>
      </c>
      <c r="C134" s="401"/>
      <c r="D134" s="401" t="s">
        <v>2372</v>
      </c>
      <c r="E134" s="401" t="s">
        <v>548</v>
      </c>
      <c r="F134" s="401" t="s">
        <v>937</v>
      </c>
      <c r="G134" s="402">
        <v>21.674325</v>
      </c>
      <c r="H134" s="402">
        <v>96.474424999999997</v>
      </c>
      <c r="I134" s="401" t="s">
        <v>11</v>
      </c>
      <c r="J134" s="401" t="s">
        <v>3</v>
      </c>
      <c r="K134" s="415">
        <v>2010</v>
      </c>
      <c r="L134" s="404">
        <v>790</v>
      </c>
      <c r="M134" s="416">
        <v>3550</v>
      </c>
      <c r="N134" s="416" t="s">
        <v>0</v>
      </c>
      <c r="O134" s="417">
        <v>132</v>
      </c>
      <c r="P134" s="417">
        <v>690</v>
      </c>
      <c r="Q134" s="412">
        <v>2630</v>
      </c>
      <c r="R134" s="413">
        <v>59.57</v>
      </c>
      <c r="S134" s="428"/>
      <c r="T134" s="428"/>
      <c r="U134" s="428">
        <v>0</v>
      </c>
      <c r="V134" s="428">
        <v>0</v>
      </c>
      <c r="W134" s="428">
        <v>0</v>
      </c>
      <c r="X134" s="428">
        <v>0</v>
      </c>
      <c r="Y134" s="428">
        <v>0</v>
      </c>
      <c r="Z134" s="428">
        <v>100</v>
      </c>
      <c r="AA134" s="428">
        <v>0</v>
      </c>
      <c r="AB134" s="428"/>
      <c r="AC134" s="428" t="s">
        <v>1858</v>
      </c>
      <c r="AD134" s="428" t="s">
        <v>1858</v>
      </c>
      <c r="AE134" s="428"/>
      <c r="AF134" s="408" t="s">
        <v>2663</v>
      </c>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row>
    <row r="135" spans="1:2560" ht="13" customHeight="1" x14ac:dyDescent="0.2">
      <c r="B135" s="400" t="s">
        <v>915</v>
      </c>
      <c r="C135" s="401"/>
      <c r="D135" s="401" t="s">
        <v>2385</v>
      </c>
      <c r="E135" s="401" t="s">
        <v>548</v>
      </c>
      <c r="F135" s="401"/>
      <c r="G135" s="402">
        <v>19.962478999999998</v>
      </c>
      <c r="H135" s="402">
        <v>94.572117000000006</v>
      </c>
      <c r="I135" s="401" t="s">
        <v>1</v>
      </c>
      <c r="J135" s="401" t="s">
        <v>3</v>
      </c>
      <c r="K135" s="411">
        <v>2002</v>
      </c>
      <c r="L135" s="404" t="s">
        <v>0</v>
      </c>
      <c r="M135" s="401" t="s">
        <v>0</v>
      </c>
      <c r="N135" s="401"/>
      <c r="O135" s="412">
        <v>15</v>
      </c>
      <c r="P135" s="412">
        <v>152</v>
      </c>
      <c r="Q135" s="412">
        <v>3.21</v>
      </c>
      <c r="R135" s="413">
        <v>0.54</v>
      </c>
      <c r="S135" s="428"/>
      <c r="T135" s="428"/>
      <c r="U135" s="401" t="s">
        <v>0</v>
      </c>
      <c r="V135" s="401" t="s">
        <v>0</v>
      </c>
      <c r="W135" s="401" t="s">
        <v>0</v>
      </c>
      <c r="X135" s="401" t="s">
        <v>0</v>
      </c>
      <c r="Y135" s="401" t="s">
        <v>0</v>
      </c>
      <c r="Z135" s="401" t="s">
        <v>0</v>
      </c>
      <c r="AA135" s="401" t="s">
        <v>0</v>
      </c>
      <c r="AB135" s="428"/>
      <c r="AC135" s="428"/>
      <c r="AD135" s="428"/>
      <c r="AE135" s="428"/>
      <c r="AF135" s="408" t="s">
        <v>2659</v>
      </c>
    </row>
    <row r="136" spans="1:2560" ht="13" customHeight="1" x14ac:dyDescent="0.2">
      <c r="B136" s="400" t="s">
        <v>1533</v>
      </c>
      <c r="C136" s="401"/>
      <c r="D136" s="401" t="s">
        <v>2377</v>
      </c>
      <c r="E136" s="401" t="s">
        <v>548</v>
      </c>
      <c r="F136" s="401" t="s">
        <v>910</v>
      </c>
      <c r="G136" s="402">
        <v>21.565078</v>
      </c>
      <c r="H136" s="402">
        <v>96.873564000000002</v>
      </c>
      <c r="I136" s="401" t="s">
        <v>11</v>
      </c>
      <c r="J136" s="401" t="s">
        <v>3</v>
      </c>
      <c r="K136" s="415">
        <v>1995</v>
      </c>
      <c r="L136" s="404">
        <v>18</v>
      </c>
      <c r="M136" s="401">
        <v>35</v>
      </c>
      <c r="N136" s="401" t="s">
        <v>0</v>
      </c>
      <c r="O136" s="417">
        <v>44</v>
      </c>
      <c r="P136" s="417">
        <v>777</v>
      </c>
      <c r="Q136" s="417">
        <v>639</v>
      </c>
      <c r="R136" s="401">
        <v>43.5</v>
      </c>
      <c r="S136" s="428"/>
      <c r="T136" s="428"/>
      <c r="U136" s="428"/>
      <c r="V136" s="428"/>
      <c r="W136" s="428"/>
      <c r="X136" s="428"/>
      <c r="Y136" s="428"/>
      <c r="Z136" s="428"/>
      <c r="AA136" s="428"/>
      <c r="AB136" s="428"/>
      <c r="AC136" s="428"/>
      <c r="AD136" s="428" t="s">
        <v>909</v>
      </c>
      <c r="AE136" s="428"/>
      <c r="AF136" s="408" t="s">
        <v>2667</v>
      </c>
    </row>
    <row r="137" spans="1:2560" ht="13" customHeight="1" x14ac:dyDescent="0.2">
      <c r="B137" s="400" t="s">
        <v>1534</v>
      </c>
      <c r="C137" s="401"/>
      <c r="D137" s="401" t="s">
        <v>2377</v>
      </c>
      <c r="E137" s="401" t="s">
        <v>548</v>
      </c>
      <c r="F137" s="401" t="s">
        <v>910</v>
      </c>
      <c r="G137" s="402">
        <v>21.639651000000001</v>
      </c>
      <c r="H137" s="402">
        <v>96.844522999999995</v>
      </c>
      <c r="I137" s="401" t="s">
        <v>11</v>
      </c>
      <c r="J137" s="401" t="s">
        <v>3</v>
      </c>
      <c r="K137" s="415">
        <v>1998</v>
      </c>
      <c r="L137" s="462">
        <v>12</v>
      </c>
      <c r="M137" s="401">
        <v>30</v>
      </c>
      <c r="N137" s="401" t="s">
        <v>0</v>
      </c>
      <c r="O137" s="417">
        <v>40.5</v>
      </c>
      <c r="P137" s="417">
        <v>1797</v>
      </c>
      <c r="Q137" s="417">
        <v>619.5</v>
      </c>
      <c r="R137" s="401">
        <v>34</v>
      </c>
      <c r="S137" s="428"/>
      <c r="T137" s="428"/>
      <c r="U137" s="428"/>
      <c r="V137" s="428"/>
      <c r="W137" s="428"/>
      <c r="X137" s="428"/>
      <c r="Y137" s="428"/>
      <c r="Z137" s="428"/>
      <c r="AA137" s="428"/>
      <c r="AB137" s="428"/>
      <c r="AC137" s="428"/>
      <c r="AD137" s="428"/>
      <c r="AE137" s="428"/>
      <c r="AF137" s="408" t="s">
        <v>2665</v>
      </c>
    </row>
    <row r="138" spans="1:2560" ht="13" customHeight="1" x14ac:dyDescent="0.2">
      <c r="B138" s="400" t="s">
        <v>908</v>
      </c>
      <c r="C138" s="401"/>
      <c r="D138" s="401" t="s">
        <v>2377</v>
      </c>
      <c r="E138" s="401" t="s">
        <v>548</v>
      </c>
      <c r="F138" s="401" t="s">
        <v>907</v>
      </c>
      <c r="G138" s="402">
        <v>21.289729999999999</v>
      </c>
      <c r="H138" s="402">
        <v>95.782274999999998</v>
      </c>
      <c r="I138" s="401" t="s">
        <v>1</v>
      </c>
      <c r="J138" s="401" t="s">
        <v>3</v>
      </c>
      <c r="K138" s="411">
        <v>2000</v>
      </c>
      <c r="L138" s="404" t="s">
        <v>0</v>
      </c>
      <c r="M138" s="401" t="s">
        <v>0</v>
      </c>
      <c r="N138" s="401"/>
      <c r="O138" s="412">
        <v>20</v>
      </c>
      <c r="P138" s="412">
        <v>1448</v>
      </c>
      <c r="Q138" s="412">
        <v>35.549999999999997</v>
      </c>
      <c r="R138" s="413">
        <v>8.3800000000000008</v>
      </c>
      <c r="S138" s="428"/>
      <c r="T138" s="428"/>
      <c r="U138" s="401" t="s">
        <v>0</v>
      </c>
      <c r="V138" s="401" t="s">
        <v>0</v>
      </c>
      <c r="W138" s="401" t="s">
        <v>0</v>
      </c>
      <c r="X138" s="401" t="s">
        <v>0</v>
      </c>
      <c r="Y138" s="401" t="s">
        <v>0</v>
      </c>
      <c r="Z138" s="401" t="s">
        <v>0</v>
      </c>
      <c r="AA138" s="401" t="s">
        <v>0</v>
      </c>
      <c r="AB138" s="428"/>
      <c r="AC138" s="428"/>
      <c r="AD138" s="428"/>
      <c r="AE138" s="428"/>
      <c r="AF138" s="408" t="s">
        <v>1710</v>
      </c>
    </row>
    <row r="139" spans="1:2560" ht="13" customHeight="1" x14ac:dyDescent="0.2">
      <c r="B139" s="400" t="s">
        <v>7</v>
      </c>
      <c r="C139" s="401"/>
      <c r="D139" s="401" t="s">
        <v>2377</v>
      </c>
      <c r="E139" s="401" t="s">
        <v>548</v>
      </c>
      <c r="F139" s="401"/>
      <c r="G139" s="402">
        <v>20.811847</v>
      </c>
      <c r="H139" s="402">
        <v>95.720291000000003</v>
      </c>
      <c r="I139" s="401" t="s">
        <v>1</v>
      </c>
      <c r="J139" s="401" t="s">
        <v>3</v>
      </c>
      <c r="K139" s="415"/>
      <c r="L139" s="404" t="s">
        <v>0</v>
      </c>
      <c r="M139" s="401" t="s">
        <v>0</v>
      </c>
      <c r="N139" s="401"/>
      <c r="O139" s="417"/>
      <c r="P139" s="417"/>
      <c r="Q139" s="417"/>
      <c r="R139" s="401"/>
      <c r="S139" s="428"/>
      <c r="T139" s="428"/>
      <c r="U139" s="401" t="s">
        <v>0</v>
      </c>
      <c r="V139" s="401" t="s">
        <v>0</v>
      </c>
      <c r="W139" s="401" t="s">
        <v>0</v>
      </c>
      <c r="X139" s="401" t="s">
        <v>0</v>
      </c>
      <c r="Y139" s="401" t="s">
        <v>0</v>
      </c>
      <c r="Z139" s="401" t="s">
        <v>0</v>
      </c>
      <c r="AA139" s="401" t="s">
        <v>0</v>
      </c>
      <c r="AB139" s="428"/>
      <c r="AC139" s="428"/>
      <c r="AD139" s="428"/>
      <c r="AE139" s="428"/>
      <c r="AF139" s="408" t="s">
        <v>1710</v>
      </c>
    </row>
    <row r="140" spans="1:2560" ht="13" customHeight="1" x14ac:dyDescent="0.2">
      <c r="B140" s="400" t="s">
        <v>6</v>
      </c>
      <c r="C140" s="401"/>
      <c r="D140" s="401" t="s">
        <v>2377</v>
      </c>
      <c r="E140" s="401" t="s">
        <v>548</v>
      </c>
      <c r="F140" s="401"/>
      <c r="G140" s="402">
        <v>21.37304</v>
      </c>
      <c r="H140" s="402">
        <v>95.798634000000007</v>
      </c>
      <c r="I140" s="401" t="s">
        <v>1</v>
      </c>
      <c r="J140" s="401" t="s">
        <v>3</v>
      </c>
      <c r="K140" s="415"/>
      <c r="L140" s="404" t="s">
        <v>0</v>
      </c>
      <c r="M140" s="401" t="s">
        <v>0</v>
      </c>
      <c r="N140" s="401"/>
      <c r="O140" s="417"/>
      <c r="P140" s="417"/>
      <c r="Q140" s="417"/>
      <c r="R140" s="401"/>
      <c r="S140" s="428"/>
      <c r="T140" s="428"/>
      <c r="U140" s="401" t="s">
        <v>0</v>
      </c>
      <c r="V140" s="401" t="s">
        <v>0</v>
      </c>
      <c r="W140" s="401" t="s">
        <v>0</v>
      </c>
      <c r="X140" s="401" t="s">
        <v>0</v>
      </c>
      <c r="Y140" s="401" t="s">
        <v>0</v>
      </c>
      <c r="Z140" s="401" t="s">
        <v>0</v>
      </c>
      <c r="AA140" s="401" t="s">
        <v>0</v>
      </c>
      <c r="AB140" s="428"/>
      <c r="AC140" s="428"/>
      <c r="AD140" s="428"/>
      <c r="AE140" s="428"/>
      <c r="AF140" s="408" t="s">
        <v>1710</v>
      </c>
    </row>
    <row r="141" spans="1:2560" ht="13" customHeight="1" x14ac:dyDescent="0.2">
      <c r="B141" s="400" t="s">
        <v>2</v>
      </c>
      <c r="C141" s="401"/>
      <c r="D141" s="401" t="s">
        <v>2377</v>
      </c>
      <c r="E141" s="401" t="s">
        <v>548</v>
      </c>
      <c r="F141" s="401"/>
      <c r="G141" s="402">
        <v>21.340482999999999</v>
      </c>
      <c r="H141" s="402">
        <v>95.810878000000002</v>
      </c>
      <c r="I141" s="401" t="s">
        <v>1</v>
      </c>
      <c r="J141" s="401" t="s">
        <v>3</v>
      </c>
      <c r="K141" s="415"/>
      <c r="L141" s="404" t="s">
        <v>0</v>
      </c>
      <c r="M141" s="401" t="s">
        <v>0</v>
      </c>
      <c r="N141" s="401"/>
      <c r="O141" s="417"/>
      <c r="P141" s="417"/>
      <c r="Q141" s="417"/>
      <c r="R141" s="401"/>
      <c r="S141" s="428"/>
      <c r="T141" s="428"/>
      <c r="U141" s="401" t="s">
        <v>0</v>
      </c>
      <c r="V141" s="401" t="s">
        <v>0</v>
      </c>
      <c r="W141" s="401" t="s">
        <v>0</v>
      </c>
      <c r="X141" s="401" t="s">
        <v>0</v>
      </c>
      <c r="Y141" s="401" t="s">
        <v>0</v>
      </c>
      <c r="Z141" s="401" t="s">
        <v>0</v>
      </c>
      <c r="AA141" s="401" t="s">
        <v>0</v>
      </c>
      <c r="AB141" s="428"/>
      <c r="AC141" s="428"/>
      <c r="AD141" s="428"/>
      <c r="AE141" s="428"/>
      <c r="AF141" s="408" t="s">
        <v>1710</v>
      </c>
    </row>
    <row r="142" spans="1:2560" ht="13" customHeight="1" x14ac:dyDescent="0.2">
      <c r="B142" s="400" t="s">
        <v>906</v>
      </c>
      <c r="C142" s="401"/>
      <c r="D142" s="401" t="s">
        <v>2378</v>
      </c>
      <c r="E142" s="401" t="s">
        <v>548</v>
      </c>
      <c r="F142" s="401"/>
      <c r="G142" s="402">
        <v>23.361809000000001</v>
      </c>
      <c r="H142" s="402">
        <v>95.660486000000006</v>
      </c>
      <c r="I142" s="401" t="s">
        <v>1</v>
      </c>
      <c r="J142" s="401" t="s">
        <v>3</v>
      </c>
      <c r="K142" s="415"/>
      <c r="L142" s="404" t="s">
        <v>0</v>
      </c>
      <c r="M142" s="401" t="s">
        <v>0</v>
      </c>
      <c r="N142" s="401"/>
      <c r="O142" s="417"/>
      <c r="P142" s="417"/>
      <c r="Q142" s="417"/>
      <c r="R142" s="401"/>
      <c r="S142" s="428"/>
      <c r="T142" s="428"/>
      <c r="U142" s="401" t="s">
        <v>0</v>
      </c>
      <c r="V142" s="401" t="s">
        <v>0</v>
      </c>
      <c r="W142" s="401" t="s">
        <v>0</v>
      </c>
      <c r="X142" s="401" t="s">
        <v>0</v>
      </c>
      <c r="Y142" s="401" t="s">
        <v>0</v>
      </c>
      <c r="Z142" s="401" t="s">
        <v>0</v>
      </c>
      <c r="AA142" s="401" t="s">
        <v>0</v>
      </c>
      <c r="AB142" s="428"/>
      <c r="AC142" s="428"/>
      <c r="AD142" s="428"/>
      <c r="AE142" s="428"/>
      <c r="AF142" s="408" t="s">
        <v>1710</v>
      </c>
    </row>
    <row r="143" spans="1:2560" s="7" customFormat="1" ht="13" customHeight="1" x14ac:dyDescent="0.2">
      <c r="A143" s="5"/>
      <c r="B143" s="400" t="s">
        <v>1511</v>
      </c>
      <c r="C143" s="401"/>
      <c r="D143" s="401" t="s">
        <v>2378</v>
      </c>
      <c r="E143" s="401" t="s">
        <v>548</v>
      </c>
      <c r="F143" s="401"/>
      <c r="G143" s="402">
        <v>23.132152000000001</v>
      </c>
      <c r="H143" s="402">
        <v>95.577321999999995</v>
      </c>
      <c r="I143" s="401" t="s">
        <v>1</v>
      </c>
      <c r="J143" s="401" t="s">
        <v>3</v>
      </c>
      <c r="K143" s="403">
        <v>1998</v>
      </c>
      <c r="L143" s="404" t="s">
        <v>0</v>
      </c>
      <c r="M143" s="401" t="s">
        <v>0</v>
      </c>
      <c r="N143" s="401"/>
      <c r="O143" s="405">
        <v>32</v>
      </c>
      <c r="P143" s="405">
        <f>2200/3.281</f>
        <v>670.52727826882051</v>
      </c>
      <c r="Q143" s="405">
        <v>23.247</v>
      </c>
      <c r="R143" s="406">
        <v>3.24</v>
      </c>
      <c r="S143" s="428"/>
      <c r="T143" s="428"/>
      <c r="U143" s="401" t="s">
        <v>0</v>
      </c>
      <c r="V143" s="401" t="s">
        <v>0</v>
      </c>
      <c r="W143" s="401" t="s">
        <v>0</v>
      </c>
      <c r="X143" s="401" t="s">
        <v>0</v>
      </c>
      <c r="Y143" s="401" t="s">
        <v>0</v>
      </c>
      <c r="Z143" s="401" t="s">
        <v>0</v>
      </c>
      <c r="AA143" s="401" t="s">
        <v>0</v>
      </c>
      <c r="AB143" s="428"/>
      <c r="AC143" s="428"/>
      <c r="AD143" s="428"/>
      <c r="AE143" s="428"/>
      <c r="AF143" s="408" t="s">
        <v>1710</v>
      </c>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c r="AML143" s="1"/>
      <c r="AMM143" s="1"/>
      <c r="AMN143" s="1"/>
      <c r="AMO143" s="1"/>
      <c r="AMP143" s="1"/>
      <c r="AMQ143" s="1"/>
      <c r="AMR143" s="1"/>
      <c r="AMS143" s="1"/>
      <c r="AMT143" s="1"/>
      <c r="AMU143" s="1"/>
      <c r="AMV143" s="1"/>
      <c r="AMW143" s="1"/>
      <c r="AMX143" s="1"/>
      <c r="AMY143" s="1"/>
      <c r="AMZ143" s="1"/>
      <c r="ANA143" s="1"/>
      <c r="ANB143" s="1"/>
      <c r="ANC143" s="1"/>
      <c r="AND143" s="1"/>
      <c r="ANE143" s="1"/>
      <c r="ANF143" s="1"/>
      <c r="ANG143" s="1"/>
      <c r="ANH143" s="1"/>
      <c r="ANI143" s="1"/>
      <c r="ANJ143" s="1"/>
      <c r="ANK143" s="1"/>
      <c r="ANL143" s="1"/>
      <c r="ANM143" s="1"/>
      <c r="ANN143" s="1"/>
      <c r="ANO143" s="1"/>
      <c r="ANP143" s="1"/>
      <c r="ANQ143" s="1"/>
      <c r="ANR143" s="1"/>
      <c r="ANS143" s="1"/>
      <c r="ANT143" s="1"/>
      <c r="ANU143" s="1"/>
      <c r="ANV143" s="1"/>
      <c r="ANW143" s="1"/>
      <c r="ANX143" s="1"/>
      <c r="ANY143" s="1"/>
      <c r="ANZ143" s="1"/>
      <c r="AOA143" s="1"/>
      <c r="AOB143" s="1"/>
      <c r="AOC143" s="1"/>
      <c r="AOD143" s="1"/>
      <c r="AOE143" s="1"/>
      <c r="AOF143" s="1"/>
      <c r="AOG143" s="1"/>
      <c r="AOH143" s="1"/>
      <c r="AOI143" s="1"/>
      <c r="AOJ143" s="1"/>
      <c r="AOK143" s="1"/>
      <c r="AOL143" s="1"/>
      <c r="AOM143" s="1"/>
      <c r="AON143" s="1"/>
      <c r="AOO143" s="1"/>
      <c r="AOP143" s="1"/>
      <c r="AOQ143" s="1"/>
      <c r="AOR143" s="1"/>
      <c r="AOS143" s="1"/>
      <c r="AOT143" s="1"/>
      <c r="AOU143" s="1"/>
      <c r="AOV143" s="1"/>
      <c r="AOW143" s="1"/>
      <c r="AOX143" s="1"/>
      <c r="AOY143" s="1"/>
      <c r="AOZ143" s="1"/>
      <c r="APA143" s="1"/>
      <c r="APB143" s="1"/>
      <c r="APC143" s="1"/>
      <c r="APD143" s="1"/>
      <c r="APE143" s="1"/>
      <c r="APF143" s="1"/>
      <c r="APG143" s="1"/>
      <c r="APH143" s="1"/>
      <c r="API143" s="1"/>
      <c r="APJ143" s="1"/>
      <c r="APK143" s="1"/>
      <c r="APL143" s="1"/>
      <c r="APM143" s="1"/>
      <c r="APN143" s="1"/>
      <c r="APO143" s="1"/>
      <c r="APP143" s="1"/>
      <c r="APQ143" s="1"/>
      <c r="APR143" s="1"/>
      <c r="APS143" s="1"/>
      <c r="APT143" s="1"/>
      <c r="APU143" s="1"/>
      <c r="APV143" s="1"/>
      <c r="APW143" s="1"/>
      <c r="APX143" s="1"/>
      <c r="APY143" s="1"/>
      <c r="APZ143" s="1"/>
      <c r="AQA143" s="1"/>
      <c r="AQB143" s="1"/>
      <c r="AQC143" s="1"/>
      <c r="AQD143" s="1"/>
      <c r="AQE143" s="1"/>
      <c r="AQF143" s="1"/>
      <c r="AQG143" s="1"/>
      <c r="AQH143" s="1"/>
      <c r="AQI143" s="1"/>
      <c r="AQJ143" s="1"/>
      <c r="AQK143" s="1"/>
      <c r="AQL143" s="1"/>
      <c r="AQM143" s="1"/>
      <c r="AQN143" s="1"/>
      <c r="AQO143" s="1"/>
      <c r="AQP143" s="1"/>
      <c r="AQQ143" s="1"/>
      <c r="AQR143" s="1"/>
      <c r="AQS143" s="1"/>
      <c r="AQT143" s="1"/>
      <c r="AQU143" s="1"/>
      <c r="AQV143" s="1"/>
      <c r="AQW143" s="1"/>
      <c r="AQX143" s="1"/>
      <c r="AQY143" s="1"/>
      <c r="AQZ143" s="1"/>
      <c r="ARA143" s="1"/>
      <c r="ARB143" s="1"/>
      <c r="ARC143" s="1"/>
      <c r="ARD143" s="1"/>
      <c r="ARE143" s="1"/>
      <c r="ARF143" s="1"/>
      <c r="ARG143" s="1"/>
      <c r="ARH143" s="1"/>
      <c r="ARI143" s="1"/>
      <c r="ARJ143" s="1"/>
      <c r="ARK143" s="1"/>
      <c r="ARL143" s="1"/>
      <c r="ARM143" s="1"/>
      <c r="ARN143" s="1"/>
      <c r="ARO143" s="1"/>
      <c r="ARP143" s="1"/>
      <c r="ARQ143" s="1"/>
      <c r="ARR143" s="1"/>
      <c r="ARS143" s="1"/>
      <c r="ART143" s="1"/>
      <c r="ARU143" s="1"/>
      <c r="ARV143" s="1"/>
      <c r="ARW143" s="1"/>
      <c r="ARX143" s="1"/>
      <c r="ARY143" s="1"/>
      <c r="ARZ143" s="1"/>
      <c r="ASA143" s="1"/>
      <c r="ASB143" s="1"/>
      <c r="ASC143" s="1"/>
      <c r="ASD143" s="1"/>
      <c r="ASE143" s="1"/>
      <c r="ASF143" s="1"/>
      <c r="ASG143" s="1"/>
      <c r="ASH143" s="1"/>
      <c r="ASI143" s="1"/>
      <c r="ASJ143" s="1"/>
      <c r="ASK143" s="1"/>
      <c r="ASL143" s="1"/>
      <c r="ASM143" s="1"/>
      <c r="ASN143" s="1"/>
      <c r="ASO143" s="1"/>
      <c r="ASP143" s="1"/>
      <c r="ASQ143" s="1"/>
      <c r="ASR143" s="1"/>
      <c r="ASS143" s="1"/>
      <c r="AST143" s="1"/>
      <c r="ASU143" s="1"/>
      <c r="ASV143" s="1"/>
      <c r="ASW143" s="1"/>
      <c r="ASX143" s="1"/>
      <c r="ASY143" s="1"/>
      <c r="ASZ143" s="1"/>
      <c r="ATA143" s="1"/>
      <c r="ATB143" s="1"/>
      <c r="ATC143" s="1"/>
      <c r="ATD143" s="1"/>
      <c r="ATE143" s="1"/>
      <c r="ATF143" s="1"/>
      <c r="ATG143" s="1"/>
      <c r="ATH143" s="1"/>
      <c r="ATI143" s="1"/>
      <c r="ATJ143" s="1"/>
      <c r="ATK143" s="1"/>
      <c r="ATL143" s="1"/>
      <c r="ATM143" s="1"/>
      <c r="ATN143" s="1"/>
      <c r="ATO143" s="1"/>
      <c r="ATP143" s="1"/>
      <c r="ATQ143" s="1"/>
      <c r="ATR143" s="1"/>
      <c r="ATS143" s="1"/>
      <c r="ATT143" s="1"/>
      <c r="ATU143" s="1"/>
      <c r="ATV143" s="1"/>
      <c r="ATW143" s="1"/>
      <c r="ATX143" s="1"/>
      <c r="ATY143" s="1"/>
      <c r="ATZ143" s="1"/>
      <c r="AUA143" s="1"/>
      <c r="AUB143" s="1"/>
      <c r="AUC143" s="1"/>
      <c r="AUD143" s="1"/>
      <c r="AUE143" s="1"/>
      <c r="AUF143" s="1"/>
      <c r="AUG143" s="1"/>
      <c r="AUH143" s="1"/>
      <c r="AUI143" s="1"/>
      <c r="AUJ143" s="1"/>
      <c r="AUK143" s="1"/>
      <c r="AUL143" s="1"/>
      <c r="AUM143" s="1"/>
      <c r="AUN143" s="1"/>
      <c r="AUO143" s="1"/>
      <c r="AUP143" s="1"/>
      <c r="AUQ143" s="1"/>
      <c r="AUR143" s="1"/>
      <c r="AUS143" s="1"/>
      <c r="AUT143" s="1"/>
      <c r="AUU143" s="1"/>
      <c r="AUV143" s="1"/>
      <c r="AUW143" s="1"/>
      <c r="AUX143" s="1"/>
      <c r="AUY143" s="1"/>
      <c r="AUZ143" s="1"/>
      <c r="AVA143" s="1"/>
      <c r="AVB143" s="1"/>
      <c r="AVC143" s="1"/>
      <c r="AVD143" s="1"/>
      <c r="AVE143" s="1"/>
      <c r="AVF143" s="1"/>
      <c r="AVG143" s="1"/>
      <c r="AVH143" s="1"/>
      <c r="AVI143" s="1"/>
      <c r="AVJ143" s="1"/>
      <c r="AVK143" s="1"/>
      <c r="AVL143" s="1"/>
      <c r="AVM143" s="1"/>
      <c r="AVN143" s="1"/>
      <c r="AVO143" s="1"/>
      <c r="AVP143" s="1"/>
      <c r="AVQ143" s="1"/>
      <c r="AVR143" s="1"/>
      <c r="AVS143" s="1"/>
      <c r="AVT143" s="1"/>
      <c r="AVU143" s="1"/>
      <c r="AVV143" s="1"/>
      <c r="AVW143" s="1"/>
      <c r="AVX143" s="1"/>
      <c r="AVY143" s="1"/>
      <c r="AVZ143" s="1"/>
      <c r="AWA143" s="1"/>
      <c r="AWB143" s="1"/>
      <c r="AWC143" s="1"/>
      <c r="AWD143" s="1"/>
      <c r="AWE143" s="1"/>
      <c r="AWF143" s="1"/>
      <c r="AWG143" s="1"/>
      <c r="AWH143" s="1"/>
      <c r="AWI143" s="1"/>
      <c r="AWJ143" s="1"/>
      <c r="AWK143" s="1"/>
      <c r="AWL143" s="1"/>
      <c r="AWM143" s="1"/>
      <c r="AWN143" s="1"/>
      <c r="AWO143" s="1"/>
      <c r="AWP143" s="1"/>
      <c r="AWQ143" s="1"/>
      <c r="AWR143" s="1"/>
      <c r="AWS143" s="1"/>
      <c r="AWT143" s="1"/>
      <c r="AWU143" s="1"/>
      <c r="AWV143" s="1"/>
      <c r="AWW143" s="1"/>
      <c r="AWX143" s="1"/>
      <c r="AWY143" s="1"/>
      <c r="AWZ143" s="1"/>
      <c r="AXA143" s="1"/>
      <c r="AXB143" s="1"/>
      <c r="AXC143" s="1"/>
      <c r="AXD143" s="1"/>
      <c r="AXE143" s="1"/>
      <c r="AXF143" s="1"/>
      <c r="AXG143" s="1"/>
      <c r="AXH143" s="1"/>
      <c r="AXI143" s="1"/>
      <c r="AXJ143" s="1"/>
      <c r="AXK143" s="1"/>
      <c r="AXL143" s="1"/>
      <c r="AXM143" s="1"/>
      <c r="AXN143" s="1"/>
      <c r="AXO143" s="1"/>
      <c r="AXP143" s="1"/>
      <c r="AXQ143" s="1"/>
      <c r="AXR143" s="1"/>
      <c r="AXS143" s="1"/>
      <c r="AXT143" s="1"/>
      <c r="AXU143" s="1"/>
      <c r="AXV143" s="1"/>
      <c r="AXW143" s="1"/>
      <c r="AXX143" s="1"/>
      <c r="AXY143" s="1"/>
      <c r="AXZ143" s="1"/>
      <c r="AYA143" s="1"/>
      <c r="AYB143" s="1"/>
      <c r="AYC143" s="1"/>
      <c r="AYD143" s="1"/>
      <c r="AYE143" s="1"/>
      <c r="AYF143" s="1"/>
      <c r="AYG143" s="1"/>
      <c r="AYH143" s="1"/>
      <c r="AYI143" s="1"/>
      <c r="AYJ143" s="1"/>
      <c r="AYK143" s="1"/>
      <c r="AYL143" s="1"/>
      <c r="AYM143" s="1"/>
      <c r="AYN143" s="1"/>
      <c r="AYO143" s="1"/>
      <c r="AYP143" s="1"/>
      <c r="AYQ143" s="1"/>
      <c r="AYR143" s="1"/>
      <c r="AYS143" s="1"/>
      <c r="AYT143" s="1"/>
      <c r="AYU143" s="1"/>
      <c r="AYV143" s="1"/>
      <c r="AYW143" s="1"/>
      <c r="AYX143" s="1"/>
      <c r="AYY143" s="1"/>
      <c r="AYZ143" s="1"/>
      <c r="AZA143" s="1"/>
      <c r="AZB143" s="1"/>
      <c r="AZC143" s="1"/>
      <c r="AZD143" s="1"/>
      <c r="AZE143" s="1"/>
      <c r="AZF143" s="1"/>
      <c r="AZG143" s="1"/>
      <c r="AZH143" s="1"/>
      <c r="AZI143" s="1"/>
      <c r="AZJ143" s="1"/>
      <c r="AZK143" s="1"/>
      <c r="AZL143" s="1"/>
      <c r="AZM143" s="1"/>
      <c r="AZN143" s="1"/>
      <c r="AZO143" s="1"/>
      <c r="AZP143" s="1"/>
      <c r="AZQ143" s="1"/>
      <c r="AZR143" s="1"/>
      <c r="AZS143" s="1"/>
      <c r="AZT143" s="1"/>
      <c r="AZU143" s="1"/>
      <c r="AZV143" s="1"/>
      <c r="AZW143" s="1"/>
      <c r="AZX143" s="1"/>
      <c r="AZY143" s="1"/>
      <c r="AZZ143" s="1"/>
      <c r="BAA143" s="1"/>
      <c r="BAB143" s="1"/>
      <c r="BAC143" s="1"/>
      <c r="BAD143" s="1"/>
      <c r="BAE143" s="1"/>
      <c r="BAF143" s="1"/>
      <c r="BAG143" s="1"/>
      <c r="BAH143" s="1"/>
      <c r="BAI143" s="1"/>
      <c r="BAJ143" s="1"/>
      <c r="BAK143" s="1"/>
      <c r="BAL143" s="1"/>
      <c r="BAM143" s="1"/>
      <c r="BAN143" s="1"/>
      <c r="BAO143" s="1"/>
      <c r="BAP143" s="1"/>
      <c r="BAQ143" s="1"/>
      <c r="BAR143" s="1"/>
      <c r="BAS143" s="1"/>
      <c r="BAT143" s="1"/>
      <c r="BAU143" s="1"/>
      <c r="BAV143" s="1"/>
      <c r="BAW143" s="1"/>
      <c r="BAX143" s="1"/>
      <c r="BAY143" s="1"/>
      <c r="BAZ143" s="1"/>
      <c r="BBA143" s="1"/>
      <c r="BBB143" s="1"/>
      <c r="BBC143" s="1"/>
      <c r="BBD143" s="1"/>
      <c r="BBE143" s="1"/>
      <c r="BBF143" s="1"/>
      <c r="BBG143" s="1"/>
      <c r="BBH143" s="1"/>
      <c r="BBI143" s="1"/>
      <c r="BBJ143" s="1"/>
      <c r="BBK143" s="1"/>
      <c r="BBL143" s="1"/>
      <c r="BBM143" s="1"/>
      <c r="BBN143" s="1"/>
      <c r="BBO143" s="1"/>
      <c r="BBP143" s="1"/>
      <c r="BBQ143" s="1"/>
      <c r="BBR143" s="1"/>
      <c r="BBS143" s="1"/>
      <c r="BBT143" s="1"/>
      <c r="BBU143" s="1"/>
      <c r="BBV143" s="1"/>
      <c r="BBW143" s="1"/>
      <c r="BBX143" s="1"/>
      <c r="BBY143" s="1"/>
      <c r="BBZ143" s="1"/>
      <c r="BCA143" s="1"/>
      <c r="BCB143" s="1"/>
      <c r="BCC143" s="1"/>
      <c r="BCD143" s="1"/>
      <c r="BCE143" s="1"/>
      <c r="BCF143" s="1"/>
      <c r="BCG143" s="1"/>
      <c r="BCH143" s="1"/>
      <c r="BCI143" s="1"/>
      <c r="BCJ143" s="1"/>
      <c r="BCK143" s="1"/>
      <c r="BCL143" s="1"/>
      <c r="BCM143" s="1"/>
      <c r="BCN143" s="1"/>
      <c r="BCO143" s="1"/>
      <c r="BCP143" s="1"/>
      <c r="BCQ143" s="1"/>
      <c r="BCR143" s="1"/>
      <c r="BCS143" s="1"/>
      <c r="BCT143" s="1"/>
      <c r="BCU143" s="1"/>
      <c r="BCV143" s="1"/>
      <c r="BCW143" s="1"/>
      <c r="BCX143" s="1"/>
      <c r="BCY143" s="1"/>
      <c r="BCZ143" s="1"/>
      <c r="BDA143" s="1"/>
      <c r="BDB143" s="1"/>
      <c r="BDC143" s="1"/>
      <c r="BDD143" s="1"/>
      <c r="BDE143" s="1"/>
      <c r="BDF143" s="1"/>
      <c r="BDG143" s="1"/>
      <c r="BDH143" s="1"/>
      <c r="BDI143" s="1"/>
      <c r="BDJ143" s="1"/>
      <c r="BDK143" s="1"/>
      <c r="BDL143" s="1"/>
      <c r="BDM143" s="1"/>
      <c r="BDN143" s="1"/>
      <c r="BDO143" s="1"/>
      <c r="BDP143" s="1"/>
      <c r="BDQ143" s="1"/>
      <c r="BDR143" s="1"/>
      <c r="BDS143" s="1"/>
      <c r="BDT143" s="1"/>
      <c r="BDU143" s="1"/>
      <c r="BDV143" s="1"/>
      <c r="BDW143" s="1"/>
      <c r="BDX143" s="1"/>
      <c r="BDY143" s="1"/>
      <c r="BDZ143" s="1"/>
      <c r="BEA143" s="1"/>
      <c r="BEB143" s="1"/>
      <c r="BEC143" s="1"/>
      <c r="BED143" s="1"/>
      <c r="BEE143" s="1"/>
      <c r="BEF143" s="1"/>
      <c r="BEG143" s="1"/>
      <c r="BEH143" s="1"/>
      <c r="BEI143" s="1"/>
      <c r="BEJ143" s="1"/>
      <c r="BEK143" s="1"/>
      <c r="BEL143" s="1"/>
      <c r="BEM143" s="1"/>
      <c r="BEN143" s="1"/>
      <c r="BEO143" s="1"/>
      <c r="BEP143" s="1"/>
      <c r="BEQ143" s="1"/>
      <c r="BER143" s="1"/>
      <c r="BES143" s="1"/>
      <c r="BET143" s="1"/>
      <c r="BEU143" s="1"/>
      <c r="BEV143" s="1"/>
      <c r="BEW143" s="1"/>
      <c r="BEX143" s="1"/>
      <c r="BEY143" s="1"/>
      <c r="BEZ143" s="1"/>
      <c r="BFA143" s="1"/>
      <c r="BFB143" s="1"/>
      <c r="BFC143" s="1"/>
      <c r="BFD143" s="1"/>
      <c r="BFE143" s="1"/>
      <c r="BFF143" s="1"/>
      <c r="BFG143" s="1"/>
      <c r="BFH143" s="1"/>
      <c r="BFI143" s="1"/>
      <c r="BFJ143" s="1"/>
      <c r="BFK143" s="1"/>
      <c r="BFL143" s="1"/>
      <c r="BFM143" s="1"/>
      <c r="BFN143" s="1"/>
      <c r="BFO143" s="1"/>
      <c r="BFP143" s="1"/>
      <c r="BFQ143" s="1"/>
      <c r="BFR143" s="1"/>
      <c r="BFS143" s="1"/>
      <c r="BFT143" s="1"/>
      <c r="BFU143" s="1"/>
      <c r="BFV143" s="1"/>
      <c r="BFW143" s="1"/>
      <c r="BFX143" s="1"/>
      <c r="BFY143" s="1"/>
      <c r="BFZ143" s="1"/>
      <c r="BGA143" s="1"/>
      <c r="BGB143" s="1"/>
      <c r="BGC143" s="1"/>
      <c r="BGD143" s="1"/>
      <c r="BGE143" s="1"/>
      <c r="BGF143" s="1"/>
      <c r="BGG143" s="1"/>
      <c r="BGH143" s="1"/>
      <c r="BGI143" s="1"/>
      <c r="BGJ143" s="1"/>
      <c r="BGK143" s="1"/>
      <c r="BGL143" s="1"/>
      <c r="BGM143" s="1"/>
      <c r="BGN143" s="1"/>
      <c r="BGO143" s="1"/>
      <c r="BGP143" s="1"/>
      <c r="BGQ143" s="1"/>
      <c r="BGR143" s="1"/>
      <c r="BGS143" s="1"/>
      <c r="BGT143" s="1"/>
      <c r="BGU143" s="1"/>
      <c r="BGV143" s="1"/>
      <c r="BGW143" s="1"/>
      <c r="BGX143" s="1"/>
      <c r="BGY143" s="1"/>
      <c r="BGZ143" s="1"/>
      <c r="BHA143" s="1"/>
      <c r="BHB143" s="1"/>
      <c r="BHC143" s="1"/>
      <c r="BHD143" s="1"/>
      <c r="BHE143" s="1"/>
      <c r="BHF143" s="1"/>
      <c r="BHG143" s="1"/>
      <c r="BHH143" s="1"/>
      <c r="BHI143" s="1"/>
      <c r="BHJ143" s="1"/>
      <c r="BHK143" s="1"/>
      <c r="BHL143" s="1"/>
      <c r="BHM143" s="1"/>
      <c r="BHN143" s="1"/>
      <c r="BHO143" s="1"/>
      <c r="BHP143" s="1"/>
      <c r="BHQ143" s="1"/>
      <c r="BHR143" s="1"/>
      <c r="BHS143" s="1"/>
      <c r="BHT143" s="1"/>
      <c r="BHU143" s="1"/>
      <c r="BHV143" s="1"/>
      <c r="BHW143" s="1"/>
      <c r="BHX143" s="1"/>
      <c r="BHY143" s="1"/>
      <c r="BHZ143" s="1"/>
      <c r="BIA143" s="1"/>
      <c r="BIB143" s="1"/>
      <c r="BIC143" s="1"/>
      <c r="BID143" s="1"/>
      <c r="BIE143" s="1"/>
      <c r="BIF143" s="1"/>
      <c r="BIG143" s="1"/>
      <c r="BIH143" s="1"/>
      <c r="BII143" s="1"/>
      <c r="BIJ143" s="1"/>
      <c r="BIK143" s="1"/>
      <c r="BIL143" s="1"/>
      <c r="BIM143" s="1"/>
      <c r="BIN143" s="1"/>
      <c r="BIO143" s="1"/>
      <c r="BIP143" s="1"/>
      <c r="BIQ143" s="1"/>
      <c r="BIR143" s="1"/>
      <c r="BIS143" s="1"/>
      <c r="BIT143" s="1"/>
      <c r="BIU143" s="1"/>
      <c r="BIV143" s="1"/>
      <c r="BIW143" s="1"/>
      <c r="BIX143" s="1"/>
      <c r="BIY143" s="1"/>
      <c r="BIZ143" s="1"/>
      <c r="BJA143" s="1"/>
      <c r="BJB143" s="1"/>
      <c r="BJC143" s="1"/>
      <c r="BJD143" s="1"/>
      <c r="BJE143" s="1"/>
      <c r="BJF143" s="1"/>
      <c r="BJG143" s="1"/>
      <c r="BJH143" s="1"/>
      <c r="BJI143" s="1"/>
      <c r="BJJ143" s="1"/>
      <c r="BJK143" s="1"/>
      <c r="BJL143" s="1"/>
      <c r="BJM143" s="1"/>
      <c r="BJN143" s="1"/>
      <c r="BJO143" s="1"/>
      <c r="BJP143" s="1"/>
      <c r="BJQ143" s="1"/>
      <c r="BJR143" s="1"/>
      <c r="BJS143" s="1"/>
      <c r="BJT143" s="1"/>
      <c r="BJU143" s="1"/>
      <c r="BJV143" s="1"/>
      <c r="BJW143" s="1"/>
      <c r="BJX143" s="1"/>
      <c r="BJY143" s="1"/>
      <c r="BJZ143" s="1"/>
      <c r="BKA143" s="1"/>
      <c r="BKB143" s="1"/>
      <c r="BKC143" s="1"/>
      <c r="BKD143" s="1"/>
      <c r="BKE143" s="1"/>
      <c r="BKF143" s="1"/>
      <c r="BKG143" s="1"/>
      <c r="BKH143" s="1"/>
      <c r="BKI143" s="1"/>
      <c r="BKJ143" s="1"/>
      <c r="BKK143" s="1"/>
      <c r="BKL143" s="1"/>
      <c r="BKM143" s="1"/>
      <c r="BKN143" s="1"/>
      <c r="BKO143" s="1"/>
      <c r="BKP143" s="1"/>
      <c r="BKQ143" s="1"/>
      <c r="BKR143" s="1"/>
      <c r="BKS143" s="1"/>
      <c r="BKT143" s="1"/>
      <c r="BKU143" s="1"/>
      <c r="BKV143" s="1"/>
      <c r="BKW143" s="1"/>
      <c r="BKX143" s="1"/>
      <c r="BKY143" s="1"/>
      <c r="BKZ143" s="1"/>
      <c r="BLA143" s="1"/>
      <c r="BLB143" s="1"/>
      <c r="BLC143" s="1"/>
      <c r="BLD143" s="1"/>
      <c r="BLE143" s="1"/>
      <c r="BLF143" s="1"/>
      <c r="BLG143" s="1"/>
      <c r="BLH143" s="1"/>
      <c r="BLI143" s="1"/>
      <c r="BLJ143" s="1"/>
      <c r="BLK143" s="1"/>
      <c r="BLL143" s="1"/>
      <c r="BLM143" s="1"/>
      <c r="BLN143" s="1"/>
      <c r="BLO143" s="1"/>
      <c r="BLP143" s="1"/>
      <c r="BLQ143" s="1"/>
      <c r="BLR143" s="1"/>
      <c r="BLS143" s="1"/>
      <c r="BLT143" s="1"/>
      <c r="BLU143" s="1"/>
      <c r="BLV143" s="1"/>
      <c r="BLW143" s="1"/>
      <c r="BLX143" s="1"/>
      <c r="BLY143" s="1"/>
      <c r="BLZ143" s="1"/>
      <c r="BMA143" s="1"/>
      <c r="BMB143" s="1"/>
      <c r="BMC143" s="1"/>
      <c r="BMD143" s="1"/>
      <c r="BME143" s="1"/>
      <c r="BMF143" s="1"/>
      <c r="BMG143" s="1"/>
      <c r="BMH143" s="1"/>
      <c r="BMI143" s="1"/>
      <c r="BMJ143" s="1"/>
      <c r="BMK143" s="1"/>
      <c r="BML143" s="1"/>
      <c r="BMM143" s="1"/>
      <c r="BMN143" s="1"/>
      <c r="BMO143" s="1"/>
      <c r="BMP143" s="1"/>
      <c r="BMQ143" s="1"/>
      <c r="BMR143" s="1"/>
      <c r="BMS143" s="1"/>
      <c r="BMT143" s="1"/>
      <c r="BMU143" s="1"/>
      <c r="BMV143" s="1"/>
      <c r="BMW143" s="1"/>
      <c r="BMX143" s="1"/>
      <c r="BMY143" s="1"/>
      <c r="BMZ143" s="1"/>
      <c r="BNA143" s="1"/>
      <c r="BNB143" s="1"/>
      <c r="BNC143" s="1"/>
      <c r="BND143" s="1"/>
      <c r="BNE143" s="1"/>
      <c r="BNF143" s="1"/>
      <c r="BNG143" s="1"/>
      <c r="BNH143" s="1"/>
      <c r="BNI143" s="1"/>
      <c r="BNJ143" s="1"/>
      <c r="BNK143" s="1"/>
      <c r="BNL143" s="1"/>
      <c r="BNM143" s="1"/>
      <c r="BNN143" s="1"/>
      <c r="BNO143" s="1"/>
      <c r="BNP143" s="1"/>
      <c r="BNQ143" s="1"/>
      <c r="BNR143" s="1"/>
      <c r="BNS143" s="1"/>
      <c r="BNT143" s="1"/>
      <c r="BNU143" s="1"/>
      <c r="BNV143" s="1"/>
      <c r="BNW143" s="1"/>
      <c r="BNX143" s="1"/>
      <c r="BNY143" s="1"/>
      <c r="BNZ143" s="1"/>
      <c r="BOA143" s="1"/>
      <c r="BOB143" s="1"/>
      <c r="BOC143" s="1"/>
      <c r="BOD143" s="1"/>
      <c r="BOE143" s="1"/>
      <c r="BOF143" s="1"/>
      <c r="BOG143" s="1"/>
      <c r="BOH143" s="1"/>
      <c r="BOI143" s="1"/>
      <c r="BOJ143" s="1"/>
      <c r="BOK143" s="1"/>
      <c r="BOL143" s="1"/>
      <c r="BOM143" s="1"/>
      <c r="BON143" s="1"/>
      <c r="BOO143" s="1"/>
      <c r="BOP143" s="1"/>
      <c r="BOQ143" s="1"/>
      <c r="BOR143" s="1"/>
      <c r="BOS143" s="1"/>
      <c r="BOT143" s="1"/>
      <c r="BOU143" s="1"/>
      <c r="BOV143" s="1"/>
      <c r="BOW143" s="1"/>
      <c r="BOX143" s="1"/>
      <c r="BOY143" s="1"/>
      <c r="BOZ143" s="1"/>
      <c r="BPA143" s="1"/>
      <c r="BPB143" s="1"/>
      <c r="BPC143" s="1"/>
      <c r="BPD143" s="1"/>
      <c r="BPE143" s="1"/>
      <c r="BPF143" s="1"/>
      <c r="BPG143" s="1"/>
      <c r="BPH143" s="1"/>
      <c r="BPI143" s="1"/>
      <c r="BPJ143" s="1"/>
      <c r="BPK143" s="1"/>
      <c r="BPL143" s="1"/>
      <c r="BPM143" s="1"/>
      <c r="BPN143" s="1"/>
      <c r="BPO143" s="1"/>
      <c r="BPP143" s="1"/>
      <c r="BPQ143" s="1"/>
      <c r="BPR143" s="1"/>
      <c r="BPS143" s="1"/>
      <c r="BPT143" s="1"/>
      <c r="BPU143" s="1"/>
      <c r="BPV143" s="1"/>
      <c r="BPW143" s="1"/>
      <c r="BPX143" s="1"/>
      <c r="BPY143" s="1"/>
      <c r="BPZ143" s="1"/>
      <c r="BQA143" s="1"/>
      <c r="BQB143" s="1"/>
      <c r="BQC143" s="1"/>
      <c r="BQD143" s="1"/>
      <c r="BQE143" s="1"/>
      <c r="BQF143" s="1"/>
      <c r="BQG143" s="1"/>
      <c r="BQH143" s="1"/>
      <c r="BQI143" s="1"/>
      <c r="BQJ143" s="1"/>
      <c r="BQK143" s="1"/>
      <c r="BQL143" s="1"/>
      <c r="BQM143" s="1"/>
      <c r="BQN143" s="1"/>
      <c r="BQO143" s="1"/>
      <c r="BQP143" s="1"/>
      <c r="BQQ143" s="1"/>
      <c r="BQR143" s="1"/>
      <c r="BQS143" s="1"/>
      <c r="BQT143" s="1"/>
      <c r="BQU143" s="1"/>
      <c r="BQV143" s="1"/>
      <c r="BQW143" s="1"/>
      <c r="BQX143" s="1"/>
      <c r="BQY143" s="1"/>
      <c r="BQZ143" s="1"/>
      <c r="BRA143" s="1"/>
      <c r="BRB143" s="1"/>
      <c r="BRC143" s="1"/>
      <c r="BRD143" s="1"/>
      <c r="BRE143" s="1"/>
      <c r="BRF143" s="1"/>
      <c r="BRG143" s="1"/>
      <c r="BRH143" s="1"/>
      <c r="BRI143" s="1"/>
      <c r="BRJ143" s="1"/>
      <c r="BRK143" s="1"/>
      <c r="BRL143" s="1"/>
      <c r="BRM143" s="1"/>
      <c r="BRN143" s="1"/>
      <c r="BRO143" s="1"/>
      <c r="BRP143" s="1"/>
      <c r="BRQ143" s="1"/>
      <c r="BRR143" s="1"/>
      <c r="BRS143" s="1"/>
      <c r="BRT143" s="1"/>
      <c r="BRU143" s="1"/>
      <c r="BRV143" s="1"/>
      <c r="BRW143" s="1"/>
      <c r="BRX143" s="1"/>
      <c r="BRY143" s="1"/>
      <c r="BRZ143" s="1"/>
      <c r="BSA143" s="1"/>
      <c r="BSB143" s="1"/>
      <c r="BSC143" s="1"/>
      <c r="BSD143" s="1"/>
      <c r="BSE143" s="1"/>
      <c r="BSF143" s="1"/>
      <c r="BSG143" s="1"/>
      <c r="BSH143" s="1"/>
      <c r="BSI143" s="1"/>
      <c r="BSJ143" s="1"/>
      <c r="BSK143" s="1"/>
      <c r="BSL143" s="1"/>
      <c r="BSM143" s="1"/>
      <c r="BSN143" s="1"/>
      <c r="BSO143" s="1"/>
      <c r="BSP143" s="1"/>
      <c r="BSQ143" s="1"/>
      <c r="BSR143" s="1"/>
      <c r="BSS143" s="1"/>
      <c r="BST143" s="1"/>
      <c r="BSU143" s="1"/>
      <c r="BSV143" s="1"/>
      <c r="BSW143" s="1"/>
      <c r="BSX143" s="1"/>
      <c r="BSY143" s="1"/>
      <c r="BSZ143" s="1"/>
      <c r="BTA143" s="1"/>
      <c r="BTB143" s="1"/>
      <c r="BTC143" s="1"/>
      <c r="BTD143" s="1"/>
      <c r="BTE143" s="1"/>
      <c r="BTF143" s="1"/>
      <c r="BTG143" s="1"/>
      <c r="BTH143" s="1"/>
      <c r="BTI143" s="1"/>
      <c r="BTJ143" s="1"/>
      <c r="BTK143" s="1"/>
      <c r="BTL143" s="1"/>
      <c r="BTM143" s="1"/>
      <c r="BTN143" s="1"/>
      <c r="BTO143" s="1"/>
      <c r="BTP143" s="1"/>
      <c r="BTQ143" s="1"/>
      <c r="BTR143" s="1"/>
      <c r="BTS143" s="1"/>
      <c r="BTT143" s="1"/>
      <c r="BTU143" s="1"/>
      <c r="BTV143" s="1"/>
      <c r="BTW143" s="1"/>
      <c r="BTX143" s="1"/>
      <c r="BTY143" s="1"/>
      <c r="BTZ143" s="1"/>
      <c r="BUA143" s="1"/>
      <c r="BUB143" s="1"/>
      <c r="BUC143" s="1"/>
      <c r="BUD143" s="1"/>
      <c r="BUE143" s="1"/>
      <c r="BUF143" s="1"/>
      <c r="BUG143" s="1"/>
      <c r="BUH143" s="1"/>
      <c r="BUI143" s="1"/>
      <c r="BUJ143" s="1"/>
      <c r="BUK143" s="1"/>
      <c r="BUL143" s="1"/>
      <c r="BUM143" s="1"/>
      <c r="BUN143" s="1"/>
      <c r="BUO143" s="1"/>
      <c r="BUP143" s="1"/>
      <c r="BUQ143" s="1"/>
      <c r="BUR143" s="1"/>
      <c r="BUS143" s="1"/>
      <c r="BUT143" s="1"/>
      <c r="BUU143" s="1"/>
      <c r="BUV143" s="1"/>
      <c r="BUW143" s="1"/>
      <c r="BUX143" s="1"/>
      <c r="BUY143" s="1"/>
      <c r="BUZ143" s="1"/>
      <c r="BVA143" s="1"/>
      <c r="BVB143" s="1"/>
      <c r="BVC143" s="1"/>
      <c r="BVD143" s="1"/>
      <c r="BVE143" s="1"/>
      <c r="BVF143" s="1"/>
      <c r="BVG143" s="1"/>
      <c r="BVH143" s="1"/>
      <c r="BVI143" s="1"/>
      <c r="BVJ143" s="1"/>
      <c r="BVK143" s="1"/>
      <c r="BVL143" s="1"/>
      <c r="BVM143" s="1"/>
      <c r="BVN143" s="1"/>
      <c r="BVO143" s="1"/>
      <c r="BVP143" s="1"/>
      <c r="BVQ143" s="1"/>
      <c r="BVR143" s="1"/>
      <c r="BVS143" s="1"/>
      <c r="BVT143" s="1"/>
      <c r="BVU143" s="1"/>
      <c r="BVV143" s="1"/>
      <c r="BVW143" s="1"/>
      <c r="BVX143" s="1"/>
      <c r="BVY143" s="1"/>
      <c r="BVZ143" s="1"/>
      <c r="BWA143" s="1"/>
      <c r="BWB143" s="1"/>
      <c r="BWC143" s="1"/>
      <c r="BWD143" s="1"/>
      <c r="BWE143" s="1"/>
      <c r="BWF143" s="1"/>
      <c r="BWG143" s="1"/>
      <c r="BWH143" s="1"/>
      <c r="BWI143" s="1"/>
      <c r="BWJ143" s="1"/>
      <c r="BWK143" s="1"/>
      <c r="BWL143" s="1"/>
      <c r="BWM143" s="1"/>
      <c r="BWN143" s="1"/>
      <c r="BWO143" s="1"/>
      <c r="BWP143" s="1"/>
      <c r="BWQ143" s="1"/>
      <c r="BWR143" s="1"/>
      <c r="BWS143" s="1"/>
      <c r="BWT143" s="1"/>
      <c r="BWU143" s="1"/>
      <c r="BWV143" s="1"/>
      <c r="BWW143" s="1"/>
      <c r="BWX143" s="1"/>
      <c r="BWY143" s="1"/>
      <c r="BWZ143" s="1"/>
      <c r="BXA143" s="1"/>
      <c r="BXB143" s="1"/>
      <c r="BXC143" s="1"/>
      <c r="BXD143" s="1"/>
      <c r="BXE143" s="1"/>
      <c r="BXF143" s="1"/>
      <c r="BXG143" s="1"/>
      <c r="BXH143" s="1"/>
      <c r="BXI143" s="1"/>
      <c r="BXJ143" s="1"/>
      <c r="BXK143" s="1"/>
      <c r="BXL143" s="1"/>
      <c r="BXM143" s="1"/>
      <c r="BXN143" s="1"/>
      <c r="BXO143" s="1"/>
      <c r="BXP143" s="1"/>
      <c r="BXQ143" s="1"/>
      <c r="BXR143" s="1"/>
      <c r="BXS143" s="1"/>
      <c r="BXT143" s="1"/>
      <c r="BXU143" s="1"/>
      <c r="BXV143" s="1"/>
      <c r="BXW143" s="1"/>
      <c r="BXX143" s="1"/>
      <c r="BXY143" s="1"/>
      <c r="BXZ143" s="1"/>
      <c r="BYA143" s="1"/>
      <c r="BYB143" s="1"/>
      <c r="BYC143" s="1"/>
      <c r="BYD143" s="1"/>
      <c r="BYE143" s="1"/>
      <c r="BYF143" s="1"/>
      <c r="BYG143" s="1"/>
      <c r="BYH143" s="1"/>
      <c r="BYI143" s="1"/>
      <c r="BYJ143" s="1"/>
      <c r="BYK143" s="1"/>
      <c r="BYL143" s="1"/>
      <c r="BYM143" s="1"/>
      <c r="BYN143" s="1"/>
      <c r="BYO143" s="1"/>
      <c r="BYP143" s="1"/>
      <c r="BYQ143" s="1"/>
      <c r="BYR143" s="1"/>
      <c r="BYS143" s="1"/>
      <c r="BYT143" s="1"/>
      <c r="BYU143" s="1"/>
      <c r="BYV143" s="1"/>
      <c r="BYW143" s="1"/>
      <c r="BYX143" s="1"/>
      <c r="BYY143" s="1"/>
      <c r="BYZ143" s="1"/>
      <c r="BZA143" s="1"/>
      <c r="BZB143" s="1"/>
      <c r="BZC143" s="1"/>
      <c r="BZD143" s="1"/>
      <c r="BZE143" s="1"/>
      <c r="BZF143" s="1"/>
      <c r="BZG143" s="1"/>
      <c r="BZH143" s="1"/>
      <c r="BZI143" s="1"/>
      <c r="BZJ143" s="1"/>
      <c r="BZK143" s="1"/>
      <c r="BZL143" s="1"/>
      <c r="BZM143" s="1"/>
      <c r="BZN143" s="1"/>
      <c r="BZO143" s="1"/>
      <c r="BZP143" s="1"/>
      <c r="BZQ143" s="1"/>
      <c r="BZR143" s="1"/>
      <c r="BZS143" s="1"/>
      <c r="BZT143" s="1"/>
      <c r="BZU143" s="1"/>
      <c r="BZV143" s="1"/>
      <c r="BZW143" s="1"/>
      <c r="BZX143" s="1"/>
      <c r="BZY143" s="1"/>
      <c r="BZZ143" s="1"/>
      <c r="CAA143" s="1"/>
      <c r="CAB143" s="1"/>
      <c r="CAC143" s="1"/>
      <c r="CAD143" s="1"/>
      <c r="CAE143" s="1"/>
      <c r="CAF143" s="1"/>
      <c r="CAG143" s="1"/>
      <c r="CAH143" s="1"/>
      <c r="CAI143" s="1"/>
      <c r="CAJ143" s="1"/>
      <c r="CAK143" s="1"/>
      <c r="CAL143" s="1"/>
      <c r="CAM143" s="1"/>
      <c r="CAN143" s="1"/>
      <c r="CAO143" s="1"/>
      <c r="CAP143" s="1"/>
      <c r="CAQ143" s="1"/>
      <c r="CAR143" s="1"/>
      <c r="CAS143" s="1"/>
      <c r="CAT143" s="1"/>
      <c r="CAU143" s="1"/>
      <c r="CAV143" s="1"/>
      <c r="CAW143" s="1"/>
      <c r="CAX143" s="1"/>
      <c r="CAY143" s="1"/>
      <c r="CAZ143" s="1"/>
      <c r="CBA143" s="1"/>
      <c r="CBB143" s="1"/>
      <c r="CBC143" s="1"/>
      <c r="CBD143" s="1"/>
      <c r="CBE143" s="1"/>
      <c r="CBF143" s="1"/>
      <c r="CBG143" s="1"/>
      <c r="CBH143" s="1"/>
      <c r="CBI143" s="1"/>
      <c r="CBJ143" s="1"/>
      <c r="CBK143" s="1"/>
      <c r="CBL143" s="1"/>
      <c r="CBM143" s="1"/>
      <c r="CBN143" s="1"/>
      <c r="CBO143" s="1"/>
      <c r="CBP143" s="1"/>
      <c r="CBQ143" s="1"/>
      <c r="CBR143" s="1"/>
      <c r="CBS143" s="1"/>
      <c r="CBT143" s="1"/>
      <c r="CBU143" s="1"/>
      <c r="CBV143" s="1"/>
      <c r="CBW143" s="1"/>
      <c r="CBX143" s="1"/>
      <c r="CBY143" s="1"/>
      <c r="CBZ143" s="1"/>
      <c r="CCA143" s="1"/>
      <c r="CCB143" s="1"/>
      <c r="CCC143" s="1"/>
      <c r="CCD143" s="1"/>
      <c r="CCE143" s="1"/>
      <c r="CCF143" s="1"/>
      <c r="CCG143" s="1"/>
      <c r="CCH143" s="1"/>
      <c r="CCI143" s="1"/>
      <c r="CCJ143" s="1"/>
      <c r="CCK143" s="1"/>
      <c r="CCL143" s="1"/>
      <c r="CCM143" s="1"/>
      <c r="CCN143" s="1"/>
      <c r="CCO143" s="1"/>
      <c r="CCP143" s="1"/>
      <c r="CCQ143" s="1"/>
      <c r="CCR143" s="1"/>
      <c r="CCS143" s="1"/>
      <c r="CCT143" s="1"/>
      <c r="CCU143" s="1"/>
      <c r="CCV143" s="1"/>
      <c r="CCW143" s="1"/>
      <c r="CCX143" s="1"/>
      <c r="CCY143" s="1"/>
      <c r="CCZ143" s="1"/>
      <c r="CDA143" s="1"/>
      <c r="CDB143" s="1"/>
      <c r="CDC143" s="1"/>
      <c r="CDD143" s="1"/>
      <c r="CDE143" s="1"/>
      <c r="CDF143" s="1"/>
      <c r="CDG143" s="1"/>
      <c r="CDH143" s="1"/>
      <c r="CDI143" s="1"/>
      <c r="CDJ143" s="1"/>
      <c r="CDK143" s="1"/>
      <c r="CDL143" s="1"/>
      <c r="CDM143" s="1"/>
      <c r="CDN143" s="1"/>
      <c r="CDO143" s="1"/>
      <c r="CDP143" s="1"/>
      <c r="CDQ143" s="1"/>
      <c r="CDR143" s="1"/>
      <c r="CDS143" s="1"/>
      <c r="CDT143" s="1"/>
      <c r="CDU143" s="1"/>
      <c r="CDV143" s="1"/>
      <c r="CDW143" s="1"/>
      <c r="CDX143" s="1"/>
      <c r="CDY143" s="1"/>
      <c r="CDZ143" s="1"/>
      <c r="CEA143" s="1"/>
      <c r="CEB143" s="1"/>
      <c r="CEC143" s="1"/>
      <c r="CED143" s="1"/>
      <c r="CEE143" s="1"/>
      <c r="CEF143" s="1"/>
      <c r="CEG143" s="1"/>
      <c r="CEH143" s="1"/>
      <c r="CEI143" s="1"/>
      <c r="CEJ143" s="1"/>
      <c r="CEK143" s="1"/>
      <c r="CEL143" s="1"/>
      <c r="CEM143" s="1"/>
      <c r="CEN143" s="1"/>
      <c r="CEO143" s="1"/>
      <c r="CEP143" s="1"/>
      <c r="CEQ143" s="1"/>
      <c r="CER143" s="1"/>
      <c r="CES143" s="1"/>
      <c r="CET143" s="1"/>
      <c r="CEU143" s="1"/>
      <c r="CEV143" s="1"/>
      <c r="CEW143" s="1"/>
      <c r="CEX143" s="1"/>
      <c r="CEY143" s="1"/>
      <c r="CEZ143" s="1"/>
      <c r="CFA143" s="1"/>
      <c r="CFB143" s="1"/>
      <c r="CFC143" s="1"/>
      <c r="CFD143" s="1"/>
      <c r="CFE143" s="1"/>
      <c r="CFF143" s="1"/>
      <c r="CFG143" s="1"/>
      <c r="CFH143" s="1"/>
      <c r="CFI143" s="1"/>
      <c r="CFJ143" s="1"/>
      <c r="CFK143" s="1"/>
      <c r="CFL143" s="1"/>
      <c r="CFM143" s="1"/>
      <c r="CFN143" s="1"/>
      <c r="CFO143" s="1"/>
      <c r="CFP143" s="1"/>
      <c r="CFQ143" s="1"/>
      <c r="CFR143" s="1"/>
      <c r="CFS143" s="1"/>
      <c r="CFT143" s="1"/>
      <c r="CFU143" s="1"/>
      <c r="CFV143" s="1"/>
      <c r="CFW143" s="1"/>
      <c r="CFX143" s="1"/>
      <c r="CFY143" s="1"/>
      <c r="CFZ143" s="1"/>
      <c r="CGA143" s="1"/>
      <c r="CGB143" s="1"/>
      <c r="CGC143" s="1"/>
      <c r="CGD143" s="1"/>
      <c r="CGE143" s="1"/>
      <c r="CGF143" s="1"/>
      <c r="CGG143" s="1"/>
      <c r="CGH143" s="1"/>
      <c r="CGI143" s="1"/>
      <c r="CGJ143" s="1"/>
      <c r="CGK143" s="1"/>
      <c r="CGL143" s="1"/>
      <c r="CGM143" s="1"/>
      <c r="CGN143" s="1"/>
      <c r="CGO143" s="1"/>
      <c r="CGP143" s="1"/>
      <c r="CGQ143" s="1"/>
      <c r="CGR143" s="1"/>
      <c r="CGS143" s="1"/>
      <c r="CGT143" s="1"/>
      <c r="CGU143" s="1"/>
      <c r="CGV143" s="1"/>
      <c r="CGW143" s="1"/>
      <c r="CGX143" s="1"/>
      <c r="CGY143" s="1"/>
      <c r="CGZ143" s="1"/>
      <c r="CHA143" s="1"/>
      <c r="CHB143" s="1"/>
      <c r="CHC143" s="1"/>
      <c r="CHD143" s="1"/>
      <c r="CHE143" s="1"/>
      <c r="CHF143" s="1"/>
      <c r="CHG143" s="1"/>
      <c r="CHH143" s="1"/>
      <c r="CHI143" s="1"/>
      <c r="CHJ143" s="1"/>
      <c r="CHK143" s="1"/>
      <c r="CHL143" s="1"/>
      <c r="CHM143" s="1"/>
      <c r="CHN143" s="1"/>
      <c r="CHO143" s="1"/>
      <c r="CHP143" s="1"/>
      <c r="CHQ143" s="1"/>
      <c r="CHR143" s="1"/>
      <c r="CHS143" s="1"/>
      <c r="CHT143" s="1"/>
      <c r="CHU143" s="1"/>
      <c r="CHV143" s="1"/>
      <c r="CHW143" s="1"/>
      <c r="CHX143" s="1"/>
      <c r="CHY143" s="1"/>
      <c r="CHZ143" s="1"/>
      <c r="CIA143" s="1"/>
      <c r="CIB143" s="1"/>
      <c r="CIC143" s="1"/>
      <c r="CID143" s="1"/>
      <c r="CIE143" s="1"/>
      <c r="CIF143" s="1"/>
      <c r="CIG143" s="1"/>
      <c r="CIH143" s="1"/>
      <c r="CII143" s="1"/>
      <c r="CIJ143" s="1"/>
      <c r="CIK143" s="1"/>
      <c r="CIL143" s="1"/>
      <c r="CIM143" s="1"/>
      <c r="CIN143" s="1"/>
      <c r="CIO143" s="1"/>
      <c r="CIP143" s="1"/>
      <c r="CIQ143" s="1"/>
      <c r="CIR143" s="1"/>
      <c r="CIS143" s="1"/>
      <c r="CIT143" s="1"/>
      <c r="CIU143" s="1"/>
      <c r="CIV143" s="1"/>
      <c r="CIW143" s="1"/>
      <c r="CIX143" s="1"/>
      <c r="CIY143" s="1"/>
      <c r="CIZ143" s="1"/>
      <c r="CJA143" s="1"/>
      <c r="CJB143" s="1"/>
      <c r="CJC143" s="1"/>
      <c r="CJD143" s="1"/>
      <c r="CJE143" s="1"/>
      <c r="CJF143" s="1"/>
      <c r="CJG143" s="1"/>
      <c r="CJH143" s="1"/>
      <c r="CJI143" s="1"/>
      <c r="CJJ143" s="1"/>
      <c r="CJK143" s="1"/>
      <c r="CJL143" s="1"/>
      <c r="CJM143" s="1"/>
      <c r="CJN143" s="1"/>
      <c r="CJO143" s="1"/>
      <c r="CJP143" s="1"/>
      <c r="CJQ143" s="1"/>
      <c r="CJR143" s="1"/>
      <c r="CJS143" s="1"/>
      <c r="CJT143" s="1"/>
      <c r="CJU143" s="1"/>
      <c r="CJV143" s="1"/>
      <c r="CJW143" s="1"/>
      <c r="CJX143" s="1"/>
      <c r="CJY143" s="1"/>
      <c r="CJZ143" s="1"/>
      <c r="CKA143" s="1"/>
      <c r="CKB143" s="1"/>
      <c r="CKC143" s="1"/>
      <c r="CKD143" s="1"/>
      <c r="CKE143" s="1"/>
      <c r="CKF143" s="1"/>
      <c r="CKG143" s="1"/>
      <c r="CKH143" s="1"/>
      <c r="CKI143" s="1"/>
      <c r="CKJ143" s="1"/>
      <c r="CKK143" s="1"/>
      <c r="CKL143" s="1"/>
      <c r="CKM143" s="1"/>
      <c r="CKN143" s="1"/>
      <c r="CKO143" s="1"/>
      <c r="CKP143" s="1"/>
      <c r="CKQ143" s="1"/>
      <c r="CKR143" s="1"/>
      <c r="CKS143" s="1"/>
      <c r="CKT143" s="1"/>
      <c r="CKU143" s="1"/>
      <c r="CKV143" s="1"/>
      <c r="CKW143" s="1"/>
      <c r="CKX143" s="1"/>
      <c r="CKY143" s="1"/>
      <c r="CKZ143" s="1"/>
      <c r="CLA143" s="1"/>
      <c r="CLB143" s="1"/>
      <c r="CLC143" s="1"/>
      <c r="CLD143" s="1"/>
      <c r="CLE143" s="1"/>
      <c r="CLF143" s="1"/>
      <c r="CLG143" s="1"/>
      <c r="CLH143" s="1"/>
      <c r="CLI143" s="1"/>
      <c r="CLJ143" s="1"/>
      <c r="CLK143" s="1"/>
      <c r="CLL143" s="1"/>
      <c r="CLM143" s="1"/>
      <c r="CLN143" s="1"/>
      <c r="CLO143" s="1"/>
      <c r="CLP143" s="1"/>
      <c r="CLQ143" s="1"/>
      <c r="CLR143" s="1"/>
      <c r="CLS143" s="1"/>
      <c r="CLT143" s="1"/>
      <c r="CLU143" s="1"/>
      <c r="CLV143" s="1"/>
      <c r="CLW143" s="1"/>
      <c r="CLX143" s="1"/>
      <c r="CLY143" s="1"/>
      <c r="CLZ143" s="1"/>
      <c r="CMA143" s="1"/>
      <c r="CMB143" s="1"/>
      <c r="CMC143" s="1"/>
      <c r="CMD143" s="1"/>
      <c r="CME143" s="1"/>
      <c r="CMF143" s="1"/>
      <c r="CMG143" s="1"/>
      <c r="CMH143" s="1"/>
      <c r="CMI143" s="1"/>
      <c r="CMJ143" s="1"/>
      <c r="CMK143" s="1"/>
      <c r="CML143" s="1"/>
      <c r="CMM143" s="1"/>
      <c r="CMN143" s="1"/>
      <c r="CMO143" s="1"/>
      <c r="CMP143" s="1"/>
      <c r="CMQ143" s="1"/>
      <c r="CMR143" s="1"/>
      <c r="CMS143" s="1"/>
      <c r="CMT143" s="1"/>
      <c r="CMU143" s="1"/>
      <c r="CMV143" s="1"/>
      <c r="CMW143" s="1"/>
      <c r="CMX143" s="1"/>
      <c r="CMY143" s="1"/>
      <c r="CMZ143" s="1"/>
      <c r="CNA143" s="1"/>
      <c r="CNB143" s="1"/>
      <c r="CNC143" s="1"/>
      <c r="CND143" s="1"/>
      <c r="CNE143" s="1"/>
      <c r="CNF143" s="1"/>
      <c r="CNG143" s="1"/>
      <c r="CNH143" s="1"/>
      <c r="CNI143" s="1"/>
      <c r="CNJ143" s="1"/>
      <c r="CNK143" s="1"/>
      <c r="CNL143" s="1"/>
      <c r="CNM143" s="1"/>
      <c r="CNN143" s="1"/>
      <c r="CNO143" s="1"/>
      <c r="CNP143" s="1"/>
      <c r="CNQ143" s="1"/>
      <c r="CNR143" s="1"/>
      <c r="CNS143" s="1"/>
      <c r="CNT143" s="1"/>
      <c r="CNU143" s="1"/>
      <c r="CNV143" s="1"/>
      <c r="CNW143" s="1"/>
      <c r="CNX143" s="1"/>
      <c r="CNY143" s="1"/>
      <c r="CNZ143" s="1"/>
      <c r="COA143" s="1"/>
      <c r="COB143" s="1"/>
      <c r="COC143" s="1"/>
      <c r="COD143" s="1"/>
      <c r="COE143" s="1"/>
      <c r="COF143" s="1"/>
      <c r="COG143" s="1"/>
      <c r="COH143" s="1"/>
      <c r="COI143" s="1"/>
      <c r="COJ143" s="1"/>
      <c r="COK143" s="1"/>
      <c r="COL143" s="1"/>
      <c r="COM143" s="1"/>
      <c r="CON143" s="1"/>
      <c r="COO143" s="1"/>
      <c r="COP143" s="1"/>
      <c r="COQ143" s="1"/>
      <c r="COR143" s="1"/>
      <c r="COS143" s="1"/>
      <c r="COT143" s="1"/>
      <c r="COU143" s="1"/>
      <c r="COV143" s="1"/>
      <c r="COW143" s="1"/>
      <c r="COX143" s="1"/>
      <c r="COY143" s="1"/>
      <c r="COZ143" s="1"/>
      <c r="CPA143" s="1"/>
      <c r="CPB143" s="1"/>
      <c r="CPC143" s="1"/>
      <c r="CPD143" s="1"/>
      <c r="CPE143" s="1"/>
      <c r="CPF143" s="1"/>
      <c r="CPG143" s="1"/>
      <c r="CPH143" s="1"/>
      <c r="CPI143" s="1"/>
      <c r="CPJ143" s="1"/>
      <c r="CPK143" s="1"/>
      <c r="CPL143" s="1"/>
      <c r="CPM143" s="1"/>
      <c r="CPN143" s="1"/>
      <c r="CPO143" s="1"/>
      <c r="CPP143" s="1"/>
      <c r="CPQ143" s="1"/>
      <c r="CPR143" s="1"/>
      <c r="CPS143" s="1"/>
      <c r="CPT143" s="1"/>
      <c r="CPU143" s="1"/>
      <c r="CPV143" s="1"/>
      <c r="CPW143" s="1"/>
      <c r="CPX143" s="1"/>
      <c r="CPY143" s="1"/>
      <c r="CPZ143" s="1"/>
      <c r="CQA143" s="1"/>
      <c r="CQB143" s="1"/>
      <c r="CQC143" s="1"/>
      <c r="CQD143" s="1"/>
      <c r="CQE143" s="1"/>
      <c r="CQF143" s="1"/>
      <c r="CQG143" s="1"/>
      <c r="CQH143" s="1"/>
      <c r="CQI143" s="1"/>
      <c r="CQJ143" s="1"/>
      <c r="CQK143" s="1"/>
      <c r="CQL143" s="1"/>
      <c r="CQM143" s="1"/>
      <c r="CQN143" s="1"/>
      <c r="CQO143" s="1"/>
      <c r="CQP143" s="1"/>
      <c r="CQQ143" s="1"/>
      <c r="CQR143" s="1"/>
      <c r="CQS143" s="1"/>
      <c r="CQT143" s="1"/>
      <c r="CQU143" s="1"/>
      <c r="CQV143" s="1"/>
      <c r="CQW143" s="1"/>
      <c r="CQX143" s="1"/>
      <c r="CQY143" s="1"/>
      <c r="CQZ143" s="1"/>
      <c r="CRA143" s="1"/>
      <c r="CRB143" s="1"/>
      <c r="CRC143" s="1"/>
      <c r="CRD143" s="1"/>
      <c r="CRE143" s="1"/>
      <c r="CRF143" s="1"/>
      <c r="CRG143" s="1"/>
      <c r="CRH143" s="1"/>
      <c r="CRI143" s="1"/>
      <c r="CRJ143" s="1"/>
      <c r="CRK143" s="1"/>
      <c r="CRL143" s="1"/>
      <c r="CRM143" s="1"/>
      <c r="CRN143" s="1"/>
      <c r="CRO143" s="1"/>
      <c r="CRP143" s="1"/>
      <c r="CRQ143" s="1"/>
      <c r="CRR143" s="1"/>
      <c r="CRS143" s="1"/>
      <c r="CRT143" s="1"/>
      <c r="CRU143" s="1"/>
      <c r="CRV143" s="1"/>
      <c r="CRW143" s="1"/>
      <c r="CRX143" s="1"/>
      <c r="CRY143" s="1"/>
      <c r="CRZ143" s="1"/>
      <c r="CSA143" s="1"/>
      <c r="CSB143" s="1"/>
      <c r="CSC143" s="1"/>
      <c r="CSD143" s="1"/>
      <c r="CSE143" s="1"/>
      <c r="CSF143" s="1"/>
      <c r="CSG143" s="1"/>
      <c r="CSH143" s="1"/>
      <c r="CSI143" s="1"/>
      <c r="CSJ143" s="1"/>
      <c r="CSK143" s="1"/>
      <c r="CSL143" s="1"/>
      <c r="CSM143" s="1"/>
      <c r="CSN143" s="1"/>
      <c r="CSO143" s="1"/>
      <c r="CSP143" s="1"/>
      <c r="CSQ143" s="1"/>
      <c r="CSR143" s="1"/>
      <c r="CSS143" s="1"/>
      <c r="CST143" s="1"/>
      <c r="CSU143" s="1"/>
      <c r="CSV143" s="1"/>
      <c r="CSW143" s="1"/>
      <c r="CSX143" s="1"/>
      <c r="CSY143" s="1"/>
      <c r="CSZ143" s="1"/>
      <c r="CTA143" s="1"/>
      <c r="CTB143" s="1"/>
      <c r="CTC143" s="1"/>
      <c r="CTD143" s="1"/>
      <c r="CTE143" s="1"/>
      <c r="CTF143" s="1"/>
      <c r="CTG143" s="1"/>
      <c r="CTH143" s="1"/>
      <c r="CTI143" s="1"/>
      <c r="CTJ143" s="1"/>
      <c r="CTK143" s="1"/>
      <c r="CTL143" s="1"/>
    </row>
    <row r="144" spans="1:2560" s="7" customFormat="1" ht="13" customHeight="1" x14ac:dyDescent="0.2">
      <c r="A144" s="5"/>
      <c r="B144" s="400" t="s">
        <v>1512</v>
      </c>
      <c r="C144" s="401"/>
      <c r="D144" s="401" t="s">
        <v>2367</v>
      </c>
      <c r="E144" s="401" t="s">
        <v>548</v>
      </c>
      <c r="F144" s="401"/>
      <c r="G144" s="402">
        <v>20.114813999999999</v>
      </c>
      <c r="H144" s="402">
        <v>95.601787000000002</v>
      </c>
      <c r="I144" s="401" t="s">
        <v>1</v>
      </c>
      <c r="J144" s="401" t="s">
        <v>3</v>
      </c>
      <c r="K144" s="415"/>
      <c r="L144" s="404" t="s">
        <v>0</v>
      </c>
      <c r="M144" s="401" t="s">
        <v>0</v>
      </c>
      <c r="N144" s="401"/>
      <c r="O144" s="417"/>
      <c r="P144" s="417"/>
      <c r="Q144" s="417"/>
      <c r="R144" s="401"/>
      <c r="S144" s="428"/>
      <c r="T144" s="428"/>
      <c r="U144" s="401" t="s">
        <v>0</v>
      </c>
      <c r="V144" s="401" t="s">
        <v>0</v>
      </c>
      <c r="W144" s="401" t="s">
        <v>0</v>
      </c>
      <c r="X144" s="401" t="s">
        <v>0</v>
      </c>
      <c r="Y144" s="401" t="s">
        <v>0</v>
      </c>
      <c r="Z144" s="401" t="s">
        <v>0</v>
      </c>
      <c r="AA144" s="401" t="s">
        <v>0</v>
      </c>
      <c r="AB144" s="428"/>
      <c r="AC144" s="428"/>
      <c r="AD144" s="428"/>
      <c r="AE144" s="428"/>
      <c r="AF144" s="408" t="s">
        <v>1710</v>
      </c>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c r="AML144" s="1"/>
      <c r="AMM144" s="1"/>
      <c r="AMN144" s="1"/>
      <c r="AMO144" s="1"/>
      <c r="AMP144" s="1"/>
      <c r="AMQ144" s="1"/>
      <c r="AMR144" s="1"/>
      <c r="AMS144" s="1"/>
      <c r="AMT144" s="1"/>
      <c r="AMU144" s="1"/>
      <c r="AMV144" s="1"/>
      <c r="AMW144" s="1"/>
      <c r="AMX144" s="1"/>
      <c r="AMY144" s="1"/>
      <c r="AMZ144" s="1"/>
      <c r="ANA144" s="1"/>
      <c r="ANB144" s="1"/>
      <c r="ANC144" s="1"/>
      <c r="AND144" s="1"/>
      <c r="ANE144" s="1"/>
      <c r="ANF144" s="1"/>
      <c r="ANG144" s="1"/>
      <c r="ANH144" s="1"/>
      <c r="ANI144" s="1"/>
      <c r="ANJ144" s="1"/>
      <c r="ANK144" s="1"/>
      <c r="ANL144" s="1"/>
      <c r="ANM144" s="1"/>
      <c r="ANN144" s="1"/>
      <c r="ANO144" s="1"/>
      <c r="ANP144" s="1"/>
      <c r="ANQ144" s="1"/>
      <c r="ANR144" s="1"/>
      <c r="ANS144" s="1"/>
      <c r="ANT144" s="1"/>
      <c r="ANU144" s="1"/>
      <c r="ANV144" s="1"/>
      <c r="ANW144" s="1"/>
      <c r="ANX144" s="1"/>
      <c r="ANY144" s="1"/>
      <c r="ANZ144" s="1"/>
      <c r="AOA144" s="1"/>
      <c r="AOB144" s="1"/>
      <c r="AOC144" s="1"/>
      <c r="AOD144" s="1"/>
      <c r="AOE144" s="1"/>
      <c r="AOF144" s="1"/>
      <c r="AOG144" s="1"/>
      <c r="AOH144" s="1"/>
      <c r="AOI144" s="1"/>
      <c r="AOJ144" s="1"/>
      <c r="AOK144" s="1"/>
      <c r="AOL144" s="1"/>
      <c r="AOM144" s="1"/>
      <c r="AON144" s="1"/>
      <c r="AOO144" s="1"/>
      <c r="AOP144" s="1"/>
      <c r="AOQ144" s="1"/>
      <c r="AOR144" s="1"/>
      <c r="AOS144" s="1"/>
      <c r="AOT144" s="1"/>
      <c r="AOU144" s="1"/>
      <c r="AOV144" s="1"/>
      <c r="AOW144" s="1"/>
      <c r="AOX144" s="1"/>
      <c r="AOY144" s="1"/>
      <c r="AOZ144" s="1"/>
      <c r="APA144" s="1"/>
      <c r="APB144" s="1"/>
      <c r="APC144" s="1"/>
      <c r="APD144" s="1"/>
      <c r="APE144" s="1"/>
      <c r="APF144" s="1"/>
      <c r="APG144" s="1"/>
      <c r="APH144" s="1"/>
      <c r="API144" s="1"/>
      <c r="APJ144" s="1"/>
      <c r="APK144" s="1"/>
      <c r="APL144" s="1"/>
      <c r="APM144" s="1"/>
      <c r="APN144" s="1"/>
      <c r="APO144" s="1"/>
      <c r="APP144" s="1"/>
      <c r="APQ144" s="1"/>
      <c r="APR144" s="1"/>
      <c r="APS144" s="1"/>
      <c r="APT144" s="1"/>
      <c r="APU144" s="1"/>
      <c r="APV144" s="1"/>
      <c r="APW144" s="1"/>
      <c r="APX144" s="1"/>
      <c r="APY144" s="1"/>
      <c r="APZ144" s="1"/>
      <c r="AQA144" s="1"/>
      <c r="AQB144" s="1"/>
      <c r="AQC144" s="1"/>
      <c r="AQD144" s="1"/>
      <c r="AQE144" s="1"/>
      <c r="AQF144" s="1"/>
      <c r="AQG144" s="1"/>
      <c r="AQH144" s="1"/>
      <c r="AQI144" s="1"/>
      <c r="AQJ144" s="1"/>
      <c r="AQK144" s="1"/>
      <c r="AQL144" s="1"/>
      <c r="AQM144" s="1"/>
      <c r="AQN144" s="1"/>
      <c r="AQO144" s="1"/>
      <c r="AQP144" s="1"/>
      <c r="AQQ144" s="1"/>
      <c r="AQR144" s="1"/>
      <c r="AQS144" s="1"/>
      <c r="AQT144" s="1"/>
      <c r="AQU144" s="1"/>
      <c r="AQV144" s="1"/>
      <c r="AQW144" s="1"/>
      <c r="AQX144" s="1"/>
      <c r="AQY144" s="1"/>
      <c r="AQZ144" s="1"/>
      <c r="ARA144" s="1"/>
      <c r="ARB144" s="1"/>
      <c r="ARC144" s="1"/>
      <c r="ARD144" s="1"/>
      <c r="ARE144" s="1"/>
      <c r="ARF144" s="1"/>
      <c r="ARG144" s="1"/>
      <c r="ARH144" s="1"/>
      <c r="ARI144" s="1"/>
      <c r="ARJ144" s="1"/>
      <c r="ARK144" s="1"/>
      <c r="ARL144" s="1"/>
      <c r="ARM144" s="1"/>
      <c r="ARN144" s="1"/>
      <c r="ARO144" s="1"/>
      <c r="ARP144" s="1"/>
      <c r="ARQ144" s="1"/>
      <c r="ARR144" s="1"/>
      <c r="ARS144" s="1"/>
      <c r="ART144" s="1"/>
      <c r="ARU144" s="1"/>
      <c r="ARV144" s="1"/>
      <c r="ARW144" s="1"/>
      <c r="ARX144" s="1"/>
      <c r="ARY144" s="1"/>
      <c r="ARZ144" s="1"/>
      <c r="ASA144" s="1"/>
      <c r="ASB144" s="1"/>
      <c r="ASC144" s="1"/>
      <c r="ASD144" s="1"/>
      <c r="ASE144" s="1"/>
      <c r="ASF144" s="1"/>
      <c r="ASG144" s="1"/>
      <c r="ASH144" s="1"/>
      <c r="ASI144" s="1"/>
      <c r="ASJ144" s="1"/>
      <c r="ASK144" s="1"/>
      <c r="ASL144" s="1"/>
      <c r="ASM144" s="1"/>
      <c r="ASN144" s="1"/>
      <c r="ASO144" s="1"/>
      <c r="ASP144" s="1"/>
      <c r="ASQ144" s="1"/>
      <c r="ASR144" s="1"/>
      <c r="ASS144" s="1"/>
      <c r="AST144" s="1"/>
      <c r="ASU144" s="1"/>
      <c r="ASV144" s="1"/>
      <c r="ASW144" s="1"/>
      <c r="ASX144" s="1"/>
      <c r="ASY144" s="1"/>
      <c r="ASZ144" s="1"/>
      <c r="ATA144" s="1"/>
      <c r="ATB144" s="1"/>
      <c r="ATC144" s="1"/>
      <c r="ATD144" s="1"/>
      <c r="ATE144" s="1"/>
      <c r="ATF144" s="1"/>
      <c r="ATG144" s="1"/>
      <c r="ATH144" s="1"/>
      <c r="ATI144" s="1"/>
      <c r="ATJ144" s="1"/>
      <c r="ATK144" s="1"/>
      <c r="ATL144" s="1"/>
      <c r="ATM144" s="1"/>
      <c r="ATN144" s="1"/>
      <c r="ATO144" s="1"/>
      <c r="ATP144" s="1"/>
      <c r="ATQ144" s="1"/>
      <c r="ATR144" s="1"/>
      <c r="ATS144" s="1"/>
      <c r="ATT144" s="1"/>
      <c r="ATU144" s="1"/>
      <c r="ATV144" s="1"/>
      <c r="ATW144" s="1"/>
      <c r="ATX144" s="1"/>
      <c r="ATY144" s="1"/>
      <c r="ATZ144" s="1"/>
      <c r="AUA144" s="1"/>
      <c r="AUB144" s="1"/>
      <c r="AUC144" s="1"/>
      <c r="AUD144" s="1"/>
      <c r="AUE144" s="1"/>
      <c r="AUF144" s="1"/>
      <c r="AUG144" s="1"/>
      <c r="AUH144" s="1"/>
      <c r="AUI144" s="1"/>
      <c r="AUJ144" s="1"/>
      <c r="AUK144" s="1"/>
      <c r="AUL144" s="1"/>
      <c r="AUM144" s="1"/>
      <c r="AUN144" s="1"/>
      <c r="AUO144" s="1"/>
      <c r="AUP144" s="1"/>
      <c r="AUQ144" s="1"/>
      <c r="AUR144" s="1"/>
      <c r="AUS144" s="1"/>
      <c r="AUT144" s="1"/>
      <c r="AUU144" s="1"/>
      <c r="AUV144" s="1"/>
      <c r="AUW144" s="1"/>
      <c r="AUX144" s="1"/>
      <c r="AUY144" s="1"/>
      <c r="AUZ144" s="1"/>
      <c r="AVA144" s="1"/>
      <c r="AVB144" s="1"/>
      <c r="AVC144" s="1"/>
      <c r="AVD144" s="1"/>
      <c r="AVE144" s="1"/>
      <c r="AVF144" s="1"/>
      <c r="AVG144" s="1"/>
      <c r="AVH144" s="1"/>
      <c r="AVI144" s="1"/>
      <c r="AVJ144" s="1"/>
      <c r="AVK144" s="1"/>
      <c r="AVL144" s="1"/>
      <c r="AVM144" s="1"/>
      <c r="AVN144" s="1"/>
      <c r="AVO144" s="1"/>
      <c r="AVP144" s="1"/>
      <c r="AVQ144" s="1"/>
      <c r="AVR144" s="1"/>
      <c r="AVS144" s="1"/>
      <c r="AVT144" s="1"/>
      <c r="AVU144" s="1"/>
      <c r="AVV144" s="1"/>
      <c r="AVW144" s="1"/>
      <c r="AVX144" s="1"/>
      <c r="AVY144" s="1"/>
      <c r="AVZ144" s="1"/>
      <c r="AWA144" s="1"/>
      <c r="AWB144" s="1"/>
      <c r="AWC144" s="1"/>
      <c r="AWD144" s="1"/>
      <c r="AWE144" s="1"/>
      <c r="AWF144" s="1"/>
      <c r="AWG144" s="1"/>
      <c r="AWH144" s="1"/>
      <c r="AWI144" s="1"/>
      <c r="AWJ144" s="1"/>
      <c r="AWK144" s="1"/>
      <c r="AWL144" s="1"/>
      <c r="AWM144" s="1"/>
      <c r="AWN144" s="1"/>
      <c r="AWO144" s="1"/>
      <c r="AWP144" s="1"/>
      <c r="AWQ144" s="1"/>
      <c r="AWR144" s="1"/>
      <c r="AWS144" s="1"/>
      <c r="AWT144" s="1"/>
      <c r="AWU144" s="1"/>
      <c r="AWV144" s="1"/>
      <c r="AWW144" s="1"/>
      <c r="AWX144" s="1"/>
      <c r="AWY144" s="1"/>
      <c r="AWZ144" s="1"/>
      <c r="AXA144" s="1"/>
      <c r="AXB144" s="1"/>
      <c r="AXC144" s="1"/>
      <c r="AXD144" s="1"/>
      <c r="AXE144" s="1"/>
      <c r="AXF144" s="1"/>
      <c r="AXG144" s="1"/>
      <c r="AXH144" s="1"/>
      <c r="AXI144" s="1"/>
      <c r="AXJ144" s="1"/>
      <c r="AXK144" s="1"/>
      <c r="AXL144" s="1"/>
      <c r="AXM144" s="1"/>
      <c r="AXN144" s="1"/>
      <c r="AXO144" s="1"/>
      <c r="AXP144" s="1"/>
      <c r="AXQ144" s="1"/>
      <c r="AXR144" s="1"/>
      <c r="AXS144" s="1"/>
      <c r="AXT144" s="1"/>
      <c r="AXU144" s="1"/>
      <c r="AXV144" s="1"/>
      <c r="AXW144" s="1"/>
      <c r="AXX144" s="1"/>
      <c r="AXY144" s="1"/>
      <c r="AXZ144" s="1"/>
      <c r="AYA144" s="1"/>
      <c r="AYB144" s="1"/>
      <c r="AYC144" s="1"/>
      <c r="AYD144" s="1"/>
      <c r="AYE144" s="1"/>
      <c r="AYF144" s="1"/>
      <c r="AYG144" s="1"/>
      <c r="AYH144" s="1"/>
      <c r="AYI144" s="1"/>
      <c r="AYJ144" s="1"/>
      <c r="AYK144" s="1"/>
      <c r="AYL144" s="1"/>
      <c r="AYM144" s="1"/>
      <c r="AYN144" s="1"/>
      <c r="AYO144" s="1"/>
      <c r="AYP144" s="1"/>
      <c r="AYQ144" s="1"/>
      <c r="AYR144" s="1"/>
      <c r="AYS144" s="1"/>
      <c r="AYT144" s="1"/>
      <c r="AYU144" s="1"/>
      <c r="AYV144" s="1"/>
      <c r="AYW144" s="1"/>
      <c r="AYX144" s="1"/>
      <c r="AYY144" s="1"/>
      <c r="AYZ144" s="1"/>
      <c r="AZA144" s="1"/>
      <c r="AZB144" s="1"/>
      <c r="AZC144" s="1"/>
      <c r="AZD144" s="1"/>
      <c r="AZE144" s="1"/>
      <c r="AZF144" s="1"/>
      <c r="AZG144" s="1"/>
      <c r="AZH144" s="1"/>
      <c r="AZI144" s="1"/>
      <c r="AZJ144" s="1"/>
      <c r="AZK144" s="1"/>
      <c r="AZL144" s="1"/>
      <c r="AZM144" s="1"/>
      <c r="AZN144" s="1"/>
      <c r="AZO144" s="1"/>
      <c r="AZP144" s="1"/>
      <c r="AZQ144" s="1"/>
      <c r="AZR144" s="1"/>
      <c r="AZS144" s="1"/>
      <c r="AZT144" s="1"/>
      <c r="AZU144" s="1"/>
      <c r="AZV144" s="1"/>
      <c r="AZW144" s="1"/>
      <c r="AZX144" s="1"/>
      <c r="AZY144" s="1"/>
      <c r="AZZ144" s="1"/>
      <c r="BAA144" s="1"/>
      <c r="BAB144" s="1"/>
      <c r="BAC144" s="1"/>
      <c r="BAD144" s="1"/>
      <c r="BAE144" s="1"/>
      <c r="BAF144" s="1"/>
      <c r="BAG144" s="1"/>
      <c r="BAH144" s="1"/>
      <c r="BAI144" s="1"/>
      <c r="BAJ144" s="1"/>
      <c r="BAK144" s="1"/>
      <c r="BAL144" s="1"/>
      <c r="BAM144" s="1"/>
      <c r="BAN144" s="1"/>
      <c r="BAO144" s="1"/>
      <c r="BAP144" s="1"/>
      <c r="BAQ144" s="1"/>
      <c r="BAR144" s="1"/>
      <c r="BAS144" s="1"/>
      <c r="BAT144" s="1"/>
      <c r="BAU144" s="1"/>
      <c r="BAV144" s="1"/>
      <c r="BAW144" s="1"/>
      <c r="BAX144" s="1"/>
      <c r="BAY144" s="1"/>
      <c r="BAZ144" s="1"/>
      <c r="BBA144" s="1"/>
      <c r="BBB144" s="1"/>
      <c r="BBC144" s="1"/>
      <c r="BBD144" s="1"/>
      <c r="BBE144" s="1"/>
      <c r="BBF144" s="1"/>
      <c r="BBG144" s="1"/>
      <c r="BBH144" s="1"/>
      <c r="BBI144" s="1"/>
      <c r="BBJ144" s="1"/>
      <c r="BBK144" s="1"/>
      <c r="BBL144" s="1"/>
      <c r="BBM144" s="1"/>
      <c r="BBN144" s="1"/>
      <c r="BBO144" s="1"/>
      <c r="BBP144" s="1"/>
      <c r="BBQ144" s="1"/>
      <c r="BBR144" s="1"/>
      <c r="BBS144" s="1"/>
      <c r="BBT144" s="1"/>
      <c r="BBU144" s="1"/>
      <c r="BBV144" s="1"/>
      <c r="BBW144" s="1"/>
      <c r="BBX144" s="1"/>
      <c r="BBY144" s="1"/>
      <c r="BBZ144" s="1"/>
      <c r="BCA144" s="1"/>
      <c r="BCB144" s="1"/>
      <c r="BCC144" s="1"/>
      <c r="BCD144" s="1"/>
      <c r="BCE144" s="1"/>
      <c r="BCF144" s="1"/>
      <c r="BCG144" s="1"/>
      <c r="BCH144" s="1"/>
      <c r="BCI144" s="1"/>
      <c r="BCJ144" s="1"/>
      <c r="BCK144" s="1"/>
      <c r="BCL144" s="1"/>
      <c r="BCM144" s="1"/>
      <c r="BCN144" s="1"/>
      <c r="BCO144" s="1"/>
      <c r="BCP144" s="1"/>
      <c r="BCQ144" s="1"/>
      <c r="BCR144" s="1"/>
      <c r="BCS144" s="1"/>
      <c r="BCT144" s="1"/>
      <c r="BCU144" s="1"/>
      <c r="BCV144" s="1"/>
      <c r="BCW144" s="1"/>
      <c r="BCX144" s="1"/>
      <c r="BCY144" s="1"/>
      <c r="BCZ144" s="1"/>
      <c r="BDA144" s="1"/>
      <c r="BDB144" s="1"/>
      <c r="BDC144" s="1"/>
      <c r="BDD144" s="1"/>
      <c r="BDE144" s="1"/>
      <c r="BDF144" s="1"/>
      <c r="BDG144" s="1"/>
      <c r="BDH144" s="1"/>
      <c r="BDI144" s="1"/>
      <c r="BDJ144" s="1"/>
      <c r="BDK144" s="1"/>
      <c r="BDL144" s="1"/>
      <c r="BDM144" s="1"/>
      <c r="BDN144" s="1"/>
      <c r="BDO144" s="1"/>
      <c r="BDP144" s="1"/>
      <c r="BDQ144" s="1"/>
      <c r="BDR144" s="1"/>
      <c r="BDS144" s="1"/>
      <c r="BDT144" s="1"/>
      <c r="BDU144" s="1"/>
      <c r="BDV144" s="1"/>
      <c r="BDW144" s="1"/>
      <c r="BDX144" s="1"/>
      <c r="BDY144" s="1"/>
      <c r="BDZ144" s="1"/>
      <c r="BEA144" s="1"/>
      <c r="BEB144" s="1"/>
      <c r="BEC144" s="1"/>
      <c r="BED144" s="1"/>
      <c r="BEE144" s="1"/>
      <c r="BEF144" s="1"/>
      <c r="BEG144" s="1"/>
      <c r="BEH144" s="1"/>
      <c r="BEI144" s="1"/>
      <c r="BEJ144" s="1"/>
      <c r="BEK144" s="1"/>
      <c r="BEL144" s="1"/>
      <c r="BEM144" s="1"/>
      <c r="BEN144" s="1"/>
      <c r="BEO144" s="1"/>
      <c r="BEP144" s="1"/>
      <c r="BEQ144" s="1"/>
      <c r="BER144" s="1"/>
      <c r="BES144" s="1"/>
      <c r="BET144" s="1"/>
      <c r="BEU144" s="1"/>
      <c r="BEV144" s="1"/>
      <c r="BEW144" s="1"/>
      <c r="BEX144" s="1"/>
      <c r="BEY144" s="1"/>
      <c r="BEZ144" s="1"/>
      <c r="BFA144" s="1"/>
      <c r="BFB144" s="1"/>
      <c r="BFC144" s="1"/>
      <c r="BFD144" s="1"/>
      <c r="BFE144" s="1"/>
      <c r="BFF144" s="1"/>
      <c r="BFG144" s="1"/>
      <c r="BFH144" s="1"/>
      <c r="BFI144" s="1"/>
      <c r="BFJ144" s="1"/>
      <c r="BFK144" s="1"/>
      <c r="BFL144" s="1"/>
      <c r="BFM144" s="1"/>
      <c r="BFN144" s="1"/>
      <c r="BFO144" s="1"/>
      <c r="BFP144" s="1"/>
      <c r="BFQ144" s="1"/>
      <c r="BFR144" s="1"/>
      <c r="BFS144" s="1"/>
      <c r="BFT144" s="1"/>
      <c r="BFU144" s="1"/>
      <c r="BFV144" s="1"/>
      <c r="BFW144" s="1"/>
      <c r="BFX144" s="1"/>
      <c r="BFY144" s="1"/>
      <c r="BFZ144" s="1"/>
      <c r="BGA144" s="1"/>
      <c r="BGB144" s="1"/>
      <c r="BGC144" s="1"/>
      <c r="BGD144" s="1"/>
      <c r="BGE144" s="1"/>
      <c r="BGF144" s="1"/>
      <c r="BGG144" s="1"/>
      <c r="BGH144" s="1"/>
      <c r="BGI144" s="1"/>
      <c r="BGJ144" s="1"/>
      <c r="BGK144" s="1"/>
      <c r="BGL144" s="1"/>
      <c r="BGM144" s="1"/>
      <c r="BGN144" s="1"/>
      <c r="BGO144" s="1"/>
      <c r="BGP144" s="1"/>
      <c r="BGQ144" s="1"/>
      <c r="BGR144" s="1"/>
      <c r="BGS144" s="1"/>
      <c r="BGT144" s="1"/>
      <c r="BGU144" s="1"/>
      <c r="BGV144" s="1"/>
      <c r="BGW144" s="1"/>
      <c r="BGX144" s="1"/>
      <c r="BGY144" s="1"/>
      <c r="BGZ144" s="1"/>
      <c r="BHA144" s="1"/>
      <c r="BHB144" s="1"/>
      <c r="BHC144" s="1"/>
      <c r="BHD144" s="1"/>
      <c r="BHE144" s="1"/>
      <c r="BHF144" s="1"/>
      <c r="BHG144" s="1"/>
      <c r="BHH144" s="1"/>
      <c r="BHI144" s="1"/>
      <c r="BHJ144" s="1"/>
      <c r="BHK144" s="1"/>
      <c r="BHL144" s="1"/>
      <c r="BHM144" s="1"/>
      <c r="BHN144" s="1"/>
      <c r="BHO144" s="1"/>
      <c r="BHP144" s="1"/>
      <c r="BHQ144" s="1"/>
      <c r="BHR144" s="1"/>
      <c r="BHS144" s="1"/>
      <c r="BHT144" s="1"/>
      <c r="BHU144" s="1"/>
      <c r="BHV144" s="1"/>
      <c r="BHW144" s="1"/>
      <c r="BHX144" s="1"/>
      <c r="BHY144" s="1"/>
      <c r="BHZ144" s="1"/>
      <c r="BIA144" s="1"/>
      <c r="BIB144" s="1"/>
      <c r="BIC144" s="1"/>
      <c r="BID144" s="1"/>
      <c r="BIE144" s="1"/>
      <c r="BIF144" s="1"/>
      <c r="BIG144" s="1"/>
      <c r="BIH144" s="1"/>
      <c r="BII144" s="1"/>
      <c r="BIJ144" s="1"/>
      <c r="BIK144" s="1"/>
      <c r="BIL144" s="1"/>
      <c r="BIM144" s="1"/>
      <c r="BIN144" s="1"/>
      <c r="BIO144" s="1"/>
      <c r="BIP144" s="1"/>
      <c r="BIQ144" s="1"/>
      <c r="BIR144" s="1"/>
      <c r="BIS144" s="1"/>
      <c r="BIT144" s="1"/>
      <c r="BIU144" s="1"/>
      <c r="BIV144" s="1"/>
      <c r="BIW144" s="1"/>
      <c r="BIX144" s="1"/>
      <c r="BIY144" s="1"/>
      <c r="BIZ144" s="1"/>
      <c r="BJA144" s="1"/>
      <c r="BJB144" s="1"/>
      <c r="BJC144" s="1"/>
      <c r="BJD144" s="1"/>
      <c r="BJE144" s="1"/>
      <c r="BJF144" s="1"/>
      <c r="BJG144" s="1"/>
      <c r="BJH144" s="1"/>
      <c r="BJI144" s="1"/>
      <c r="BJJ144" s="1"/>
      <c r="BJK144" s="1"/>
      <c r="BJL144" s="1"/>
      <c r="BJM144" s="1"/>
      <c r="BJN144" s="1"/>
      <c r="BJO144" s="1"/>
      <c r="BJP144" s="1"/>
      <c r="BJQ144" s="1"/>
      <c r="BJR144" s="1"/>
      <c r="BJS144" s="1"/>
      <c r="BJT144" s="1"/>
      <c r="BJU144" s="1"/>
      <c r="BJV144" s="1"/>
      <c r="BJW144" s="1"/>
      <c r="BJX144" s="1"/>
      <c r="BJY144" s="1"/>
      <c r="BJZ144" s="1"/>
      <c r="BKA144" s="1"/>
      <c r="BKB144" s="1"/>
      <c r="BKC144" s="1"/>
      <c r="BKD144" s="1"/>
      <c r="BKE144" s="1"/>
      <c r="BKF144" s="1"/>
      <c r="BKG144" s="1"/>
      <c r="BKH144" s="1"/>
      <c r="BKI144" s="1"/>
      <c r="BKJ144" s="1"/>
      <c r="BKK144" s="1"/>
      <c r="BKL144" s="1"/>
      <c r="BKM144" s="1"/>
      <c r="BKN144" s="1"/>
      <c r="BKO144" s="1"/>
      <c r="BKP144" s="1"/>
      <c r="BKQ144" s="1"/>
      <c r="BKR144" s="1"/>
      <c r="BKS144" s="1"/>
      <c r="BKT144" s="1"/>
      <c r="BKU144" s="1"/>
      <c r="BKV144" s="1"/>
      <c r="BKW144" s="1"/>
      <c r="BKX144" s="1"/>
      <c r="BKY144" s="1"/>
      <c r="BKZ144" s="1"/>
      <c r="BLA144" s="1"/>
      <c r="BLB144" s="1"/>
      <c r="BLC144" s="1"/>
      <c r="BLD144" s="1"/>
      <c r="BLE144" s="1"/>
      <c r="BLF144" s="1"/>
      <c r="BLG144" s="1"/>
      <c r="BLH144" s="1"/>
      <c r="BLI144" s="1"/>
      <c r="BLJ144" s="1"/>
      <c r="BLK144" s="1"/>
      <c r="BLL144" s="1"/>
      <c r="BLM144" s="1"/>
      <c r="BLN144" s="1"/>
      <c r="BLO144" s="1"/>
      <c r="BLP144" s="1"/>
      <c r="BLQ144" s="1"/>
      <c r="BLR144" s="1"/>
      <c r="BLS144" s="1"/>
      <c r="BLT144" s="1"/>
      <c r="BLU144" s="1"/>
      <c r="BLV144" s="1"/>
      <c r="BLW144" s="1"/>
      <c r="BLX144" s="1"/>
      <c r="BLY144" s="1"/>
      <c r="BLZ144" s="1"/>
      <c r="BMA144" s="1"/>
      <c r="BMB144" s="1"/>
      <c r="BMC144" s="1"/>
      <c r="BMD144" s="1"/>
      <c r="BME144" s="1"/>
      <c r="BMF144" s="1"/>
      <c r="BMG144" s="1"/>
      <c r="BMH144" s="1"/>
      <c r="BMI144" s="1"/>
      <c r="BMJ144" s="1"/>
      <c r="BMK144" s="1"/>
      <c r="BML144" s="1"/>
      <c r="BMM144" s="1"/>
      <c r="BMN144" s="1"/>
      <c r="BMO144" s="1"/>
      <c r="BMP144" s="1"/>
      <c r="BMQ144" s="1"/>
      <c r="BMR144" s="1"/>
      <c r="BMS144" s="1"/>
      <c r="BMT144" s="1"/>
      <c r="BMU144" s="1"/>
      <c r="BMV144" s="1"/>
      <c r="BMW144" s="1"/>
      <c r="BMX144" s="1"/>
      <c r="BMY144" s="1"/>
      <c r="BMZ144" s="1"/>
      <c r="BNA144" s="1"/>
      <c r="BNB144" s="1"/>
      <c r="BNC144" s="1"/>
      <c r="BND144" s="1"/>
      <c r="BNE144" s="1"/>
      <c r="BNF144" s="1"/>
      <c r="BNG144" s="1"/>
      <c r="BNH144" s="1"/>
      <c r="BNI144" s="1"/>
      <c r="BNJ144" s="1"/>
      <c r="BNK144" s="1"/>
      <c r="BNL144" s="1"/>
      <c r="BNM144" s="1"/>
      <c r="BNN144" s="1"/>
      <c r="BNO144" s="1"/>
      <c r="BNP144" s="1"/>
      <c r="BNQ144" s="1"/>
      <c r="BNR144" s="1"/>
      <c r="BNS144" s="1"/>
      <c r="BNT144" s="1"/>
      <c r="BNU144" s="1"/>
      <c r="BNV144" s="1"/>
      <c r="BNW144" s="1"/>
      <c r="BNX144" s="1"/>
      <c r="BNY144" s="1"/>
      <c r="BNZ144" s="1"/>
      <c r="BOA144" s="1"/>
      <c r="BOB144" s="1"/>
      <c r="BOC144" s="1"/>
      <c r="BOD144" s="1"/>
      <c r="BOE144" s="1"/>
      <c r="BOF144" s="1"/>
      <c r="BOG144" s="1"/>
      <c r="BOH144" s="1"/>
      <c r="BOI144" s="1"/>
      <c r="BOJ144" s="1"/>
      <c r="BOK144" s="1"/>
      <c r="BOL144" s="1"/>
      <c r="BOM144" s="1"/>
      <c r="BON144" s="1"/>
      <c r="BOO144" s="1"/>
      <c r="BOP144" s="1"/>
      <c r="BOQ144" s="1"/>
      <c r="BOR144" s="1"/>
      <c r="BOS144" s="1"/>
      <c r="BOT144" s="1"/>
      <c r="BOU144" s="1"/>
      <c r="BOV144" s="1"/>
      <c r="BOW144" s="1"/>
      <c r="BOX144" s="1"/>
      <c r="BOY144" s="1"/>
      <c r="BOZ144" s="1"/>
      <c r="BPA144" s="1"/>
      <c r="BPB144" s="1"/>
      <c r="BPC144" s="1"/>
      <c r="BPD144" s="1"/>
      <c r="BPE144" s="1"/>
      <c r="BPF144" s="1"/>
      <c r="BPG144" s="1"/>
      <c r="BPH144" s="1"/>
      <c r="BPI144" s="1"/>
      <c r="BPJ144" s="1"/>
      <c r="BPK144" s="1"/>
      <c r="BPL144" s="1"/>
      <c r="BPM144" s="1"/>
      <c r="BPN144" s="1"/>
      <c r="BPO144" s="1"/>
      <c r="BPP144" s="1"/>
      <c r="BPQ144" s="1"/>
      <c r="BPR144" s="1"/>
      <c r="BPS144" s="1"/>
      <c r="BPT144" s="1"/>
      <c r="BPU144" s="1"/>
      <c r="BPV144" s="1"/>
      <c r="BPW144" s="1"/>
      <c r="BPX144" s="1"/>
      <c r="BPY144" s="1"/>
      <c r="BPZ144" s="1"/>
      <c r="BQA144" s="1"/>
      <c r="BQB144" s="1"/>
      <c r="BQC144" s="1"/>
      <c r="BQD144" s="1"/>
      <c r="BQE144" s="1"/>
      <c r="BQF144" s="1"/>
      <c r="BQG144" s="1"/>
      <c r="BQH144" s="1"/>
      <c r="BQI144" s="1"/>
      <c r="BQJ144" s="1"/>
      <c r="BQK144" s="1"/>
      <c r="BQL144" s="1"/>
      <c r="BQM144" s="1"/>
      <c r="BQN144" s="1"/>
      <c r="BQO144" s="1"/>
      <c r="BQP144" s="1"/>
      <c r="BQQ144" s="1"/>
      <c r="BQR144" s="1"/>
      <c r="BQS144" s="1"/>
      <c r="BQT144" s="1"/>
      <c r="BQU144" s="1"/>
      <c r="BQV144" s="1"/>
      <c r="BQW144" s="1"/>
      <c r="BQX144" s="1"/>
      <c r="BQY144" s="1"/>
      <c r="BQZ144" s="1"/>
      <c r="BRA144" s="1"/>
      <c r="BRB144" s="1"/>
      <c r="BRC144" s="1"/>
      <c r="BRD144" s="1"/>
      <c r="BRE144" s="1"/>
      <c r="BRF144" s="1"/>
      <c r="BRG144" s="1"/>
      <c r="BRH144" s="1"/>
      <c r="BRI144" s="1"/>
      <c r="BRJ144" s="1"/>
      <c r="BRK144" s="1"/>
      <c r="BRL144" s="1"/>
      <c r="BRM144" s="1"/>
      <c r="BRN144" s="1"/>
      <c r="BRO144" s="1"/>
      <c r="BRP144" s="1"/>
      <c r="BRQ144" s="1"/>
      <c r="BRR144" s="1"/>
      <c r="BRS144" s="1"/>
      <c r="BRT144" s="1"/>
      <c r="BRU144" s="1"/>
      <c r="BRV144" s="1"/>
      <c r="BRW144" s="1"/>
      <c r="BRX144" s="1"/>
      <c r="BRY144" s="1"/>
      <c r="BRZ144" s="1"/>
      <c r="BSA144" s="1"/>
      <c r="BSB144" s="1"/>
      <c r="BSC144" s="1"/>
      <c r="BSD144" s="1"/>
      <c r="BSE144" s="1"/>
      <c r="BSF144" s="1"/>
      <c r="BSG144" s="1"/>
      <c r="BSH144" s="1"/>
      <c r="BSI144" s="1"/>
      <c r="BSJ144" s="1"/>
      <c r="BSK144" s="1"/>
      <c r="BSL144" s="1"/>
      <c r="BSM144" s="1"/>
      <c r="BSN144" s="1"/>
      <c r="BSO144" s="1"/>
      <c r="BSP144" s="1"/>
      <c r="BSQ144" s="1"/>
      <c r="BSR144" s="1"/>
      <c r="BSS144" s="1"/>
      <c r="BST144" s="1"/>
      <c r="BSU144" s="1"/>
      <c r="BSV144" s="1"/>
      <c r="BSW144" s="1"/>
      <c r="BSX144" s="1"/>
      <c r="BSY144" s="1"/>
      <c r="BSZ144" s="1"/>
      <c r="BTA144" s="1"/>
      <c r="BTB144" s="1"/>
      <c r="BTC144" s="1"/>
      <c r="BTD144" s="1"/>
      <c r="BTE144" s="1"/>
      <c r="BTF144" s="1"/>
      <c r="BTG144" s="1"/>
      <c r="BTH144" s="1"/>
      <c r="BTI144" s="1"/>
      <c r="BTJ144" s="1"/>
      <c r="BTK144" s="1"/>
      <c r="BTL144" s="1"/>
      <c r="BTM144" s="1"/>
      <c r="BTN144" s="1"/>
      <c r="BTO144" s="1"/>
      <c r="BTP144" s="1"/>
      <c r="BTQ144" s="1"/>
      <c r="BTR144" s="1"/>
      <c r="BTS144" s="1"/>
      <c r="BTT144" s="1"/>
      <c r="BTU144" s="1"/>
      <c r="BTV144" s="1"/>
      <c r="BTW144" s="1"/>
      <c r="BTX144" s="1"/>
      <c r="BTY144" s="1"/>
      <c r="BTZ144" s="1"/>
      <c r="BUA144" s="1"/>
      <c r="BUB144" s="1"/>
      <c r="BUC144" s="1"/>
      <c r="BUD144" s="1"/>
      <c r="BUE144" s="1"/>
      <c r="BUF144" s="1"/>
      <c r="BUG144" s="1"/>
      <c r="BUH144" s="1"/>
      <c r="BUI144" s="1"/>
      <c r="BUJ144" s="1"/>
      <c r="BUK144" s="1"/>
      <c r="BUL144" s="1"/>
      <c r="BUM144" s="1"/>
      <c r="BUN144" s="1"/>
      <c r="BUO144" s="1"/>
      <c r="BUP144" s="1"/>
      <c r="BUQ144" s="1"/>
      <c r="BUR144" s="1"/>
      <c r="BUS144" s="1"/>
      <c r="BUT144" s="1"/>
      <c r="BUU144" s="1"/>
      <c r="BUV144" s="1"/>
      <c r="BUW144" s="1"/>
      <c r="BUX144" s="1"/>
      <c r="BUY144" s="1"/>
      <c r="BUZ144" s="1"/>
      <c r="BVA144" s="1"/>
      <c r="BVB144" s="1"/>
      <c r="BVC144" s="1"/>
      <c r="BVD144" s="1"/>
      <c r="BVE144" s="1"/>
      <c r="BVF144" s="1"/>
      <c r="BVG144" s="1"/>
      <c r="BVH144" s="1"/>
      <c r="BVI144" s="1"/>
      <c r="BVJ144" s="1"/>
      <c r="BVK144" s="1"/>
      <c r="BVL144" s="1"/>
      <c r="BVM144" s="1"/>
      <c r="BVN144" s="1"/>
      <c r="BVO144" s="1"/>
      <c r="BVP144" s="1"/>
      <c r="BVQ144" s="1"/>
      <c r="BVR144" s="1"/>
      <c r="BVS144" s="1"/>
      <c r="BVT144" s="1"/>
      <c r="BVU144" s="1"/>
      <c r="BVV144" s="1"/>
      <c r="BVW144" s="1"/>
      <c r="BVX144" s="1"/>
      <c r="BVY144" s="1"/>
      <c r="BVZ144" s="1"/>
      <c r="BWA144" s="1"/>
      <c r="BWB144" s="1"/>
      <c r="BWC144" s="1"/>
      <c r="BWD144" s="1"/>
      <c r="BWE144" s="1"/>
      <c r="BWF144" s="1"/>
      <c r="BWG144" s="1"/>
      <c r="BWH144" s="1"/>
      <c r="BWI144" s="1"/>
      <c r="BWJ144" s="1"/>
      <c r="BWK144" s="1"/>
      <c r="BWL144" s="1"/>
      <c r="BWM144" s="1"/>
      <c r="BWN144" s="1"/>
      <c r="BWO144" s="1"/>
      <c r="BWP144" s="1"/>
      <c r="BWQ144" s="1"/>
      <c r="BWR144" s="1"/>
      <c r="BWS144" s="1"/>
      <c r="BWT144" s="1"/>
      <c r="BWU144" s="1"/>
      <c r="BWV144" s="1"/>
      <c r="BWW144" s="1"/>
      <c r="BWX144" s="1"/>
      <c r="BWY144" s="1"/>
      <c r="BWZ144" s="1"/>
      <c r="BXA144" s="1"/>
      <c r="BXB144" s="1"/>
      <c r="BXC144" s="1"/>
      <c r="BXD144" s="1"/>
      <c r="BXE144" s="1"/>
      <c r="BXF144" s="1"/>
      <c r="BXG144" s="1"/>
      <c r="BXH144" s="1"/>
      <c r="BXI144" s="1"/>
      <c r="BXJ144" s="1"/>
      <c r="BXK144" s="1"/>
      <c r="BXL144" s="1"/>
      <c r="BXM144" s="1"/>
      <c r="BXN144" s="1"/>
      <c r="BXO144" s="1"/>
      <c r="BXP144" s="1"/>
      <c r="BXQ144" s="1"/>
      <c r="BXR144" s="1"/>
      <c r="BXS144" s="1"/>
      <c r="BXT144" s="1"/>
      <c r="BXU144" s="1"/>
      <c r="BXV144" s="1"/>
      <c r="BXW144" s="1"/>
      <c r="BXX144" s="1"/>
      <c r="BXY144" s="1"/>
      <c r="BXZ144" s="1"/>
      <c r="BYA144" s="1"/>
      <c r="BYB144" s="1"/>
      <c r="BYC144" s="1"/>
      <c r="BYD144" s="1"/>
      <c r="BYE144" s="1"/>
      <c r="BYF144" s="1"/>
      <c r="BYG144" s="1"/>
      <c r="BYH144" s="1"/>
      <c r="BYI144" s="1"/>
      <c r="BYJ144" s="1"/>
      <c r="BYK144" s="1"/>
      <c r="BYL144" s="1"/>
      <c r="BYM144" s="1"/>
      <c r="BYN144" s="1"/>
      <c r="BYO144" s="1"/>
      <c r="BYP144" s="1"/>
      <c r="BYQ144" s="1"/>
      <c r="BYR144" s="1"/>
      <c r="BYS144" s="1"/>
      <c r="BYT144" s="1"/>
      <c r="BYU144" s="1"/>
      <c r="BYV144" s="1"/>
      <c r="BYW144" s="1"/>
      <c r="BYX144" s="1"/>
      <c r="BYY144" s="1"/>
      <c r="BYZ144" s="1"/>
      <c r="BZA144" s="1"/>
      <c r="BZB144" s="1"/>
      <c r="BZC144" s="1"/>
      <c r="BZD144" s="1"/>
      <c r="BZE144" s="1"/>
      <c r="BZF144" s="1"/>
      <c r="BZG144" s="1"/>
      <c r="BZH144" s="1"/>
      <c r="BZI144" s="1"/>
      <c r="BZJ144" s="1"/>
      <c r="BZK144" s="1"/>
      <c r="BZL144" s="1"/>
      <c r="BZM144" s="1"/>
      <c r="BZN144" s="1"/>
      <c r="BZO144" s="1"/>
      <c r="BZP144" s="1"/>
      <c r="BZQ144" s="1"/>
      <c r="BZR144" s="1"/>
      <c r="BZS144" s="1"/>
      <c r="BZT144" s="1"/>
      <c r="BZU144" s="1"/>
      <c r="BZV144" s="1"/>
      <c r="BZW144" s="1"/>
      <c r="BZX144" s="1"/>
      <c r="BZY144" s="1"/>
      <c r="BZZ144" s="1"/>
      <c r="CAA144" s="1"/>
      <c r="CAB144" s="1"/>
      <c r="CAC144" s="1"/>
      <c r="CAD144" s="1"/>
      <c r="CAE144" s="1"/>
      <c r="CAF144" s="1"/>
      <c r="CAG144" s="1"/>
      <c r="CAH144" s="1"/>
      <c r="CAI144" s="1"/>
      <c r="CAJ144" s="1"/>
      <c r="CAK144" s="1"/>
      <c r="CAL144" s="1"/>
      <c r="CAM144" s="1"/>
      <c r="CAN144" s="1"/>
      <c r="CAO144" s="1"/>
      <c r="CAP144" s="1"/>
      <c r="CAQ144" s="1"/>
      <c r="CAR144" s="1"/>
      <c r="CAS144" s="1"/>
      <c r="CAT144" s="1"/>
      <c r="CAU144" s="1"/>
      <c r="CAV144" s="1"/>
      <c r="CAW144" s="1"/>
      <c r="CAX144" s="1"/>
      <c r="CAY144" s="1"/>
      <c r="CAZ144" s="1"/>
      <c r="CBA144" s="1"/>
      <c r="CBB144" s="1"/>
      <c r="CBC144" s="1"/>
      <c r="CBD144" s="1"/>
      <c r="CBE144" s="1"/>
      <c r="CBF144" s="1"/>
      <c r="CBG144" s="1"/>
      <c r="CBH144" s="1"/>
      <c r="CBI144" s="1"/>
      <c r="CBJ144" s="1"/>
      <c r="CBK144" s="1"/>
      <c r="CBL144" s="1"/>
      <c r="CBM144" s="1"/>
      <c r="CBN144" s="1"/>
      <c r="CBO144" s="1"/>
      <c r="CBP144" s="1"/>
      <c r="CBQ144" s="1"/>
      <c r="CBR144" s="1"/>
      <c r="CBS144" s="1"/>
      <c r="CBT144" s="1"/>
      <c r="CBU144" s="1"/>
      <c r="CBV144" s="1"/>
      <c r="CBW144" s="1"/>
      <c r="CBX144" s="1"/>
      <c r="CBY144" s="1"/>
      <c r="CBZ144" s="1"/>
      <c r="CCA144" s="1"/>
      <c r="CCB144" s="1"/>
      <c r="CCC144" s="1"/>
      <c r="CCD144" s="1"/>
      <c r="CCE144" s="1"/>
      <c r="CCF144" s="1"/>
      <c r="CCG144" s="1"/>
      <c r="CCH144" s="1"/>
      <c r="CCI144" s="1"/>
      <c r="CCJ144" s="1"/>
      <c r="CCK144" s="1"/>
      <c r="CCL144" s="1"/>
      <c r="CCM144" s="1"/>
      <c r="CCN144" s="1"/>
      <c r="CCO144" s="1"/>
      <c r="CCP144" s="1"/>
      <c r="CCQ144" s="1"/>
      <c r="CCR144" s="1"/>
      <c r="CCS144" s="1"/>
      <c r="CCT144" s="1"/>
      <c r="CCU144" s="1"/>
      <c r="CCV144" s="1"/>
      <c r="CCW144" s="1"/>
      <c r="CCX144" s="1"/>
      <c r="CCY144" s="1"/>
      <c r="CCZ144" s="1"/>
      <c r="CDA144" s="1"/>
      <c r="CDB144" s="1"/>
      <c r="CDC144" s="1"/>
      <c r="CDD144" s="1"/>
      <c r="CDE144" s="1"/>
      <c r="CDF144" s="1"/>
      <c r="CDG144" s="1"/>
      <c r="CDH144" s="1"/>
      <c r="CDI144" s="1"/>
      <c r="CDJ144" s="1"/>
      <c r="CDK144" s="1"/>
      <c r="CDL144" s="1"/>
      <c r="CDM144" s="1"/>
      <c r="CDN144" s="1"/>
      <c r="CDO144" s="1"/>
      <c r="CDP144" s="1"/>
      <c r="CDQ144" s="1"/>
      <c r="CDR144" s="1"/>
      <c r="CDS144" s="1"/>
      <c r="CDT144" s="1"/>
      <c r="CDU144" s="1"/>
      <c r="CDV144" s="1"/>
      <c r="CDW144" s="1"/>
      <c r="CDX144" s="1"/>
      <c r="CDY144" s="1"/>
      <c r="CDZ144" s="1"/>
      <c r="CEA144" s="1"/>
      <c r="CEB144" s="1"/>
      <c r="CEC144" s="1"/>
      <c r="CED144" s="1"/>
      <c r="CEE144" s="1"/>
      <c r="CEF144" s="1"/>
      <c r="CEG144" s="1"/>
      <c r="CEH144" s="1"/>
      <c r="CEI144" s="1"/>
      <c r="CEJ144" s="1"/>
      <c r="CEK144" s="1"/>
      <c r="CEL144" s="1"/>
      <c r="CEM144" s="1"/>
      <c r="CEN144" s="1"/>
      <c r="CEO144" s="1"/>
      <c r="CEP144" s="1"/>
      <c r="CEQ144" s="1"/>
      <c r="CER144" s="1"/>
      <c r="CES144" s="1"/>
      <c r="CET144" s="1"/>
      <c r="CEU144" s="1"/>
      <c r="CEV144" s="1"/>
      <c r="CEW144" s="1"/>
      <c r="CEX144" s="1"/>
      <c r="CEY144" s="1"/>
      <c r="CEZ144" s="1"/>
      <c r="CFA144" s="1"/>
      <c r="CFB144" s="1"/>
      <c r="CFC144" s="1"/>
      <c r="CFD144" s="1"/>
      <c r="CFE144" s="1"/>
      <c r="CFF144" s="1"/>
      <c r="CFG144" s="1"/>
      <c r="CFH144" s="1"/>
      <c r="CFI144" s="1"/>
      <c r="CFJ144" s="1"/>
      <c r="CFK144" s="1"/>
      <c r="CFL144" s="1"/>
      <c r="CFM144" s="1"/>
      <c r="CFN144" s="1"/>
      <c r="CFO144" s="1"/>
      <c r="CFP144" s="1"/>
      <c r="CFQ144" s="1"/>
      <c r="CFR144" s="1"/>
      <c r="CFS144" s="1"/>
      <c r="CFT144" s="1"/>
      <c r="CFU144" s="1"/>
      <c r="CFV144" s="1"/>
      <c r="CFW144" s="1"/>
      <c r="CFX144" s="1"/>
      <c r="CFY144" s="1"/>
      <c r="CFZ144" s="1"/>
      <c r="CGA144" s="1"/>
      <c r="CGB144" s="1"/>
      <c r="CGC144" s="1"/>
      <c r="CGD144" s="1"/>
      <c r="CGE144" s="1"/>
      <c r="CGF144" s="1"/>
      <c r="CGG144" s="1"/>
      <c r="CGH144" s="1"/>
      <c r="CGI144" s="1"/>
      <c r="CGJ144" s="1"/>
      <c r="CGK144" s="1"/>
      <c r="CGL144" s="1"/>
      <c r="CGM144" s="1"/>
      <c r="CGN144" s="1"/>
      <c r="CGO144" s="1"/>
      <c r="CGP144" s="1"/>
      <c r="CGQ144" s="1"/>
      <c r="CGR144" s="1"/>
      <c r="CGS144" s="1"/>
      <c r="CGT144" s="1"/>
      <c r="CGU144" s="1"/>
      <c r="CGV144" s="1"/>
      <c r="CGW144" s="1"/>
      <c r="CGX144" s="1"/>
      <c r="CGY144" s="1"/>
      <c r="CGZ144" s="1"/>
      <c r="CHA144" s="1"/>
      <c r="CHB144" s="1"/>
      <c r="CHC144" s="1"/>
      <c r="CHD144" s="1"/>
      <c r="CHE144" s="1"/>
      <c r="CHF144" s="1"/>
      <c r="CHG144" s="1"/>
      <c r="CHH144" s="1"/>
      <c r="CHI144" s="1"/>
      <c r="CHJ144" s="1"/>
      <c r="CHK144" s="1"/>
      <c r="CHL144" s="1"/>
      <c r="CHM144" s="1"/>
      <c r="CHN144" s="1"/>
      <c r="CHO144" s="1"/>
      <c r="CHP144" s="1"/>
      <c r="CHQ144" s="1"/>
      <c r="CHR144" s="1"/>
      <c r="CHS144" s="1"/>
      <c r="CHT144" s="1"/>
      <c r="CHU144" s="1"/>
      <c r="CHV144" s="1"/>
      <c r="CHW144" s="1"/>
      <c r="CHX144" s="1"/>
      <c r="CHY144" s="1"/>
      <c r="CHZ144" s="1"/>
      <c r="CIA144" s="1"/>
      <c r="CIB144" s="1"/>
      <c r="CIC144" s="1"/>
      <c r="CID144" s="1"/>
      <c r="CIE144" s="1"/>
      <c r="CIF144" s="1"/>
      <c r="CIG144" s="1"/>
      <c r="CIH144" s="1"/>
      <c r="CII144" s="1"/>
      <c r="CIJ144" s="1"/>
      <c r="CIK144" s="1"/>
      <c r="CIL144" s="1"/>
      <c r="CIM144" s="1"/>
      <c r="CIN144" s="1"/>
      <c r="CIO144" s="1"/>
      <c r="CIP144" s="1"/>
      <c r="CIQ144" s="1"/>
      <c r="CIR144" s="1"/>
      <c r="CIS144" s="1"/>
      <c r="CIT144" s="1"/>
      <c r="CIU144" s="1"/>
      <c r="CIV144" s="1"/>
      <c r="CIW144" s="1"/>
      <c r="CIX144" s="1"/>
      <c r="CIY144" s="1"/>
      <c r="CIZ144" s="1"/>
      <c r="CJA144" s="1"/>
      <c r="CJB144" s="1"/>
      <c r="CJC144" s="1"/>
      <c r="CJD144" s="1"/>
      <c r="CJE144" s="1"/>
      <c r="CJF144" s="1"/>
      <c r="CJG144" s="1"/>
      <c r="CJH144" s="1"/>
      <c r="CJI144" s="1"/>
      <c r="CJJ144" s="1"/>
      <c r="CJK144" s="1"/>
      <c r="CJL144" s="1"/>
      <c r="CJM144" s="1"/>
      <c r="CJN144" s="1"/>
      <c r="CJO144" s="1"/>
      <c r="CJP144" s="1"/>
      <c r="CJQ144" s="1"/>
      <c r="CJR144" s="1"/>
      <c r="CJS144" s="1"/>
      <c r="CJT144" s="1"/>
      <c r="CJU144" s="1"/>
      <c r="CJV144" s="1"/>
      <c r="CJW144" s="1"/>
      <c r="CJX144" s="1"/>
      <c r="CJY144" s="1"/>
      <c r="CJZ144" s="1"/>
      <c r="CKA144" s="1"/>
      <c r="CKB144" s="1"/>
      <c r="CKC144" s="1"/>
      <c r="CKD144" s="1"/>
      <c r="CKE144" s="1"/>
      <c r="CKF144" s="1"/>
      <c r="CKG144" s="1"/>
      <c r="CKH144" s="1"/>
      <c r="CKI144" s="1"/>
      <c r="CKJ144" s="1"/>
      <c r="CKK144" s="1"/>
      <c r="CKL144" s="1"/>
      <c r="CKM144" s="1"/>
      <c r="CKN144" s="1"/>
      <c r="CKO144" s="1"/>
      <c r="CKP144" s="1"/>
      <c r="CKQ144" s="1"/>
      <c r="CKR144" s="1"/>
      <c r="CKS144" s="1"/>
      <c r="CKT144" s="1"/>
      <c r="CKU144" s="1"/>
      <c r="CKV144" s="1"/>
      <c r="CKW144" s="1"/>
      <c r="CKX144" s="1"/>
      <c r="CKY144" s="1"/>
      <c r="CKZ144" s="1"/>
      <c r="CLA144" s="1"/>
      <c r="CLB144" s="1"/>
      <c r="CLC144" s="1"/>
      <c r="CLD144" s="1"/>
      <c r="CLE144" s="1"/>
      <c r="CLF144" s="1"/>
      <c r="CLG144" s="1"/>
      <c r="CLH144" s="1"/>
      <c r="CLI144" s="1"/>
      <c r="CLJ144" s="1"/>
      <c r="CLK144" s="1"/>
      <c r="CLL144" s="1"/>
      <c r="CLM144" s="1"/>
      <c r="CLN144" s="1"/>
      <c r="CLO144" s="1"/>
      <c r="CLP144" s="1"/>
      <c r="CLQ144" s="1"/>
      <c r="CLR144" s="1"/>
      <c r="CLS144" s="1"/>
      <c r="CLT144" s="1"/>
      <c r="CLU144" s="1"/>
      <c r="CLV144" s="1"/>
      <c r="CLW144" s="1"/>
      <c r="CLX144" s="1"/>
      <c r="CLY144" s="1"/>
      <c r="CLZ144" s="1"/>
      <c r="CMA144" s="1"/>
      <c r="CMB144" s="1"/>
      <c r="CMC144" s="1"/>
      <c r="CMD144" s="1"/>
      <c r="CME144" s="1"/>
      <c r="CMF144" s="1"/>
      <c r="CMG144" s="1"/>
      <c r="CMH144" s="1"/>
      <c r="CMI144" s="1"/>
      <c r="CMJ144" s="1"/>
      <c r="CMK144" s="1"/>
      <c r="CML144" s="1"/>
      <c r="CMM144" s="1"/>
      <c r="CMN144" s="1"/>
      <c r="CMO144" s="1"/>
      <c r="CMP144" s="1"/>
      <c r="CMQ144" s="1"/>
      <c r="CMR144" s="1"/>
      <c r="CMS144" s="1"/>
      <c r="CMT144" s="1"/>
      <c r="CMU144" s="1"/>
      <c r="CMV144" s="1"/>
      <c r="CMW144" s="1"/>
      <c r="CMX144" s="1"/>
      <c r="CMY144" s="1"/>
      <c r="CMZ144" s="1"/>
      <c r="CNA144" s="1"/>
      <c r="CNB144" s="1"/>
      <c r="CNC144" s="1"/>
      <c r="CND144" s="1"/>
      <c r="CNE144" s="1"/>
      <c r="CNF144" s="1"/>
      <c r="CNG144" s="1"/>
      <c r="CNH144" s="1"/>
      <c r="CNI144" s="1"/>
      <c r="CNJ144" s="1"/>
      <c r="CNK144" s="1"/>
      <c r="CNL144" s="1"/>
      <c r="CNM144" s="1"/>
      <c r="CNN144" s="1"/>
      <c r="CNO144" s="1"/>
      <c r="CNP144" s="1"/>
      <c r="CNQ144" s="1"/>
      <c r="CNR144" s="1"/>
      <c r="CNS144" s="1"/>
      <c r="CNT144" s="1"/>
      <c r="CNU144" s="1"/>
      <c r="CNV144" s="1"/>
      <c r="CNW144" s="1"/>
      <c r="CNX144" s="1"/>
      <c r="CNY144" s="1"/>
      <c r="CNZ144" s="1"/>
      <c r="COA144" s="1"/>
      <c r="COB144" s="1"/>
      <c r="COC144" s="1"/>
      <c r="COD144" s="1"/>
      <c r="COE144" s="1"/>
      <c r="COF144" s="1"/>
      <c r="COG144" s="1"/>
      <c r="COH144" s="1"/>
      <c r="COI144" s="1"/>
      <c r="COJ144" s="1"/>
      <c r="COK144" s="1"/>
      <c r="COL144" s="1"/>
      <c r="COM144" s="1"/>
      <c r="CON144" s="1"/>
      <c r="COO144" s="1"/>
      <c r="COP144" s="1"/>
      <c r="COQ144" s="1"/>
      <c r="COR144" s="1"/>
      <c r="COS144" s="1"/>
      <c r="COT144" s="1"/>
      <c r="COU144" s="1"/>
      <c r="COV144" s="1"/>
      <c r="COW144" s="1"/>
      <c r="COX144" s="1"/>
      <c r="COY144" s="1"/>
      <c r="COZ144" s="1"/>
      <c r="CPA144" s="1"/>
      <c r="CPB144" s="1"/>
      <c r="CPC144" s="1"/>
      <c r="CPD144" s="1"/>
      <c r="CPE144" s="1"/>
      <c r="CPF144" s="1"/>
      <c r="CPG144" s="1"/>
      <c r="CPH144" s="1"/>
      <c r="CPI144" s="1"/>
      <c r="CPJ144" s="1"/>
      <c r="CPK144" s="1"/>
      <c r="CPL144" s="1"/>
      <c r="CPM144" s="1"/>
      <c r="CPN144" s="1"/>
      <c r="CPO144" s="1"/>
      <c r="CPP144" s="1"/>
      <c r="CPQ144" s="1"/>
      <c r="CPR144" s="1"/>
      <c r="CPS144" s="1"/>
      <c r="CPT144" s="1"/>
      <c r="CPU144" s="1"/>
      <c r="CPV144" s="1"/>
      <c r="CPW144" s="1"/>
      <c r="CPX144" s="1"/>
      <c r="CPY144" s="1"/>
      <c r="CPZ144" s="1"/>
      <c r="CQA144" s="1"/>
      <c r="CQB144" s="1"/>
      <c r="CQC144" s="1"/>
      <c r="CQD144" s="1"/>
      <c r="CQE144" s="1"/>
      <c r="CQF144" s="1"/>
      <c r="CQG144" s="1"/>
      <c r="CQH144" s="1"/>
      <c r="CQI144" s="1"/>
      <c r="CQJ144" s="1"/>
      <c r="CQK144" s="1"/>
      <c r="CQL144" s="1"/>
      <c r="CQM144" s="1"/>
      <c r="CQN144" s="1"/>
      <c r="CQO144" s="1"/>
      <c r="CQP144" s="1"/>
      <c r="CQQ144" s="1"/>
      <c r="CQR144" s="1"/>
      <c r="CQS144" s="1"/>
      <c r="CQT144" s="1"/>
      <c r="CQU144" s="1"/>
      <c r="CQV144" s="1"/>
      <c r="CQW144" s="1"/>
      <c r="CQX144" s="1"/>
      <c r="CQY144" s="1"/>
      <c r="CQZ144" s="1"/>
      <c r="CRA144" s="1"/>
      <c r="CRB144" s="1"/>
      <c r="CRC144" s="1"/>
      <c r="CRD144" s="1"/>
      <c r="CRE144" s="1"/>
      <c r="CRF144" s="1"/>
      <c r="CRG144" s="1"/>
      <c r="CRH144" s="1"/>
      <c r="CRI144" s="1"/>
      <c r="CRJ144" s="1"/>
      <c r="CRK144" s="1"/>
      <c r="CRL144" s="1"/>
      <c r="CRM144" s="1"/>
      <c r="CRN144" s="1"/>
      <c r="CRO144" s="1"/>
      <c r="CRP144" s="1"/>
      <c r="CRQ144" s="1"/>
      <c r="CRR144" s="1"/>
      <c r="CRS144" s="1"/>
      <c r="CRT144" s="1"/>
      <c r="CRU144" s="1"/>
      <c r="CRV144" s="1"/>
      <c r="CRW144" s="1"/>
      <c r="CRX144" s="1"/>
      <c r="CRY144" s="1"/>
      <c r="CRZ144" s="1"/>
      <c r="CSA144" s="1"/>
      <c r="CSB144" s="1"/>
      <c r="CSC144" s="1"/>
      <c r="CSD144" s="1"/>
      <c r="CSE144" s="1"/>
      <c r="CSF144" s="1"/>
      <c r="CSG144" s="1"/>
      <c r="CSH144" s="1"/>
      <c r="CSI144" s="1"/>
      <c r="CSJ144" s="1"/>
      <c r="CSK144" s="1"/>
      <c r="CSL144" s="1"/>
      <c r="CSM144" s="1"/>
      <c r="CSN144" s="1"/>
      <c r="CSO144" s="1"/>
      <c r="CSP144" s="1"/>
      <c r="CSQ144" s="1"/>
      <c r="CSR144" s="1"/>
      <c r="CSS144" s="1"/>
      <c r="CST144" s="1"/>
      <c r="CSU144" s="1"/>
      <c r="CSV144" s="1"/>
      <c r="CSW144" s="1"/>
      <c r="CSX144" s="1"/>
      <c r="CSY144" s="1"/>
      <c r="CSZ144" s="1"/>
      <c r="CTA144" s="1"/>
      <c r="CTB144" s="1"/>
      <c r="CTC144" s="1"/>
      <c r="CTD144" s="1"/>
      <c r="CTE144" s="1"/>
      <c r="CTF144" s="1"/>
      <c r="CTG144" s="1"/>
      <c r="CTH144" s="1"/>
      <c r="CTI144" s="1"/>
      <c r="CTJ144" s="1"/>
      <c r="CTK144" s="1"/>
      <c r="CTL144" s="1"/>
    </row>
    <row r="145" spans="1:2560" s="7" customFormat="1" ht="13" customHeight="1" x14ac:dyDescent="0.2">
      <c r="A145" s="5"/>
      <c r="B145" s="400" t="s">
        <v>254</v>
      </c>
      <c r="C145" s="401"/>
      <c r="D145" s="401" t="s">
        <v>2381</v>
      </c>
      <c r="E145" s="401" t="s">
        <v>548</v>
      </c>
      <c r="F145" s="401"/>
      <c r="G145" s="402">
        <v>20.775632000000002</v>
      </c>
      <c r="H145" s="402">
        <v>95.342022</v>
      </c>
      <c r="I145" s="401" t="s">
        <v>1</v>
      </c>
      <c r="J145" s="401" t="s">
        <v>3</v>
      </c>
      <c r="K145" s="415"/>
      <c r="L145" s="404" t="s">
        <v>0</v>
      </c>
      <c r="M145" s="401" t="s">
        <v>0</v>
      </c>
      <c r="N145" s="401"/>
      <c r="O145" s="417"/>
      <c r="P145" s="417"/>
      <c r="Q145" s="417"/>
      <c r="R145" s="401"/>
      <c r="S145" s="428"/>
      <c r="T145" s="428"/>
      <c r="U145" s="401" t="s">
        <v>0</v>
      </c>
      <c r="V145" s="401" t="s">
        <v>0</v>
      </c>
      <c r="W145" s="401" t="s">
        <v>0</v>
      </c>
      <c r="X145" s="401" t="s">
        <v>0</v>
      </c>
      <c r="Y145" s="401" t="s">
        <v>0</v>
      </c>
      <c r="Z145" s="401" t="s">
        <v>0</v>
      </c>
      <c r="AA145" s="401" t="s">
        <v>0</v>
      </c>
      <c r="AB145" s="428"/>
      <c r="AC145" s="428"/>
      <c r="AD145" s="428"/>
      <c r="AE145" s="428"/>
      <c r="AF145" s="408" t="s">
        <v>1710</v>
      </c>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c r="AML145" s="1"/>
      <c r="AMM145" s="1"/>
      <c r="AMN145" s="1"/>
      <c r="AMO145" s="1"/>
      <c r="AMP145" s="1"/>
      <c r="AMQ145" s="1"/>
      <c r="AMR145" s="1"/>
      <c r="AMS145" s="1"/>
      <c r="AMT145" s="1"/>
      <c r="AMU145" s="1"/>
      <c r="AMV145" s="1"/>
      <c r="AMW145" s="1"/>
      <c r="AMX145" s="1"/>
      <c r="AMY145" s="1"/>
      <c r="AMZ145" s="1"/>
      <c r="ANA145" s="1"/>
      <c r="ANB145" s="1"/>
      <c r="ANC145" s="1"/>
      <c r="AND145" s="1"/>
      <c r="ANE145" s="1"/>
      <c r="ANF145" s="1"/>
      <c r="ANG145" s="1"/>
      <c r="ANH145" s="1"/>
      <c r="ANI145" s="1"/>
      <c r="ANJ145" s="1"/>
      <c r="ANK145" s="1"/>
      <c r="ANL145" s="1"/>
      <c r="ANM145" s="1"/>
      <c r="ANN145" s="1"/>
      <c r="ANO145" s="1"/>
      <c r="ANP145" s="1"/>
      <c r="ANQ145" s="1"/>
      <c r="ANR145" s="1"/>
      <c r="ANS145" s="1"/>
      <c r="ANT145" s="1"/>
      <c r="ANU145" s="1"/>
      <c r="ANV145" s="1"/>
      <c r="ANW145" s="1"/>
      <c r="ANX145" s="1"/>
      <c r="ANY145" s="1"/>
      <c r="ANZ145" s="1"/>
      <c r="AOA145" s="1"/>
      <c r="AOB145" s="1"/>
      <c r="AOC145" s="1"/>
      <c r="AOD145" s="1"/>
      <c r="AOE145" s="1"/>
      <c r="AOF145" s="1"/>
      <c r="AOG145" s="1"/>
      <c r="AOH145" s="1"/>
      <c r="AOI145" s="1"/>
      <c r="AOJ145" s="1"/>
      <c r="AOK145" s="1"/>
      <c r="AOL145" s="1"/>
      <c r="AOM145" s="1"/>
      <c r="AON145" s="1"/>
      <c r="AOO145" s="1"/>
      <c r="AOP145" s="1"/>
      <c r="AOQ145" s="1"/>
      <c r="AOR145" s="1"/>
      <c r="AOS145" s="1"/>
      <c r="AOT145" s="1"/>
      <c r="AOU145" s="1"/>
      <c r="AOV145" s="1"/>
      <c r="AOW145" s="1"/>
      <c r="AOX145" s="1"/>
      <c r="AOY145" s="1"/>
      <c r="AOZ145" s="1"/>
      <c r="APA145" s="1"/>
      <c r="APB145" s="1"/>
      <c r="APC145" s="1"/>
      <c r="APD145" s="1"/>
      <c r="APE145" s="1"/>
      <c r="APF145" s="1"/>
      <c r="APG145" s="1"/>
      <c r="APH145" s="1"/>
      <c r="API145" s="1"/>
      <c r="APJ145" s="1"/>
      <c r="APK145" s="1"/>
      <c r="APL145" s="1"/>
      <c r="APM145" s="1"/>
      <c r="APN145" s="1"/>
      <c r="APO145" s="1"/>
      <c r="APP145" s="1"/>
      <c r="APQ145" s="1"/>
      <c r="APR145" s="1"/>
      <c r="APS145" s="1"/>
      <c r="APT145" s="1"/>
      <c r="APU145" s="1"/>
      <c r="APV145" s="1"/>
      <c r="APW145" s="1"/>
      <c r="APX145" s="1"/>
      <c r="APY145" s="1"/>
      <c r="APZ145" s="1"/>
      <c r="AQA145" s="1"/>
      <c r="AQB145" s="1"/>
      <c r="AQC145" s="1"/>
      <c r="AQD145" s="1"/>
      <c r="AQE145" s="1"/>
      <c r="AQF145" s="1"/>
      <c r="AQG145" s="1"/>
      <c r="AQH145" s="1"/>
      <c r="AQI145" s="1"/>
      <c r="AQJ145" s="1"/>
      <c r="AQK145" s="1"/>
      <c r="AQL145" s="1"/>
      <c r="AQM145" s="1"/>
      <c r="AQN145" s="1"/>
      <c r="AQO145" s="1"/>
      <c r="AQP145" s="1"/>
      <c r="AQQ145" s="1"/>
      <c r="AQR145" s="1"/>
      <c r="AQS145" s="1"/>
      <c r="AQT145" s="1"/>
      <c r="AQU145" s="1"/>
      <c r="AQV145" s="1"/>
      <c r="AQW145" s="1"/>
      <c r="AQX145" s="1"/>
      <c r="AQY145" s="1"/>
      <c r="AQZ145" s="1"/>
      <c r="ARA145" s="1"/>
      <c r="ARB145" s="1"/>
      <c r="ARC145" s="1"/>
      <c r="ARD145" s="1"/>
      <c r="ARE145" s="1"/>
      <c r="ARF145" s="1"/>
      <c r="ARG145" s="1"/>
      <c r="ARH145" s="1"/>
      <c r="ARI145" s="1"/>
      <c r="ARJ145" s="1"/>
      <c r="ARK145" s="1"/>
      <c r="ARL145" s="1"/>
      <c r="ARM145" s="1"/>
      <c r="ARN145" s="1"/>
      <c r="ARO145" s="1"/>
      <c r="ARP145" s="1"/>
      <c r="ARQ145" s="1"/>
      <c r="ARR145" s="1"/>
      <c r="ARS145" s="1"/>
      <c r="ART145" s="1"/>
      <c r="ARU145" s="1"/>
      <c r="ARV145" s="1"/>
      <c r="ARW145" s="1"/>
      <c r="ARX145" s="1"/>
      <c r="ARY145" s="1"/>
      <c r="ARZ145" s="1"/>
      <c r="ASA145" s="1"/>
      <c r="ASB145" s="1"/>
      <c r="ASC145" s="1"/>
      <c r="ASD145" s="1"/>
      <c r="ASE145" s="1"/>
      <c r="ASF145" s="1"/>
      <c r="ASG145" s="1"/>
      <c r="ASH145" s="1"/>
      <c r="ASI145" s="1"/>
      <c r="ASJ145" s="1"/>
      <c r="ASK145" s="1"/>
      <c r="ASL145" s="1"/>
      <c r="ASM145" s="1"/>
      <c r="ASN145" s="1"/>
      <c r="ASO145" s="1"/>
      <c r="ASP145" s="1"/>
      <c r="ASQ145" s="1"/>
      <c r="ASR145" s="1"/>
      <c r="ASS145" s="1"/>
      <c r="AST145" s="1"/>
      <c r="ASU145" s="1"/>
      <c r="ASV145" s="1"/>
      <c r="ASW145" s="1"/>
      <c r="ASX145" s="1"/>
      <c r="ASY145" s="1"/>
      <c r="ASZ145" s="1"/>
      <c r="ATA145" s="1"/>
      <c r="ATB145" s="1"/>
      <c r="ATC145" s="1"/>
      <c r="ATD145" s="1"/>
      <c r="ATE145" s="1"/>
      <c r="ATF145" s="1"/>
      <c r="ATG145" s="1"/>
      <c r="ATH145" s="1"/>
      <c r="ATI145" s="1"/>
      <c r="ATJ145" s="1"/>
      <c r="ATK145" s="1"/>
      <c r="ATL145" s="1"/>
      <c r="ATM145" s="1"/>
      <c r="ATN145" s="1"/>
      <c r="ATO145" s="1"/>
      <c r="ATP145" s="1"/>
      <c r="ATQ145" s="1"/>
      <c r="ATR145" s="1"/>
      <c r="ATS145" s="1"/>
      <c r="ATT145" s="1"/>
      <c r="ATU145" s="1"/>
      <c r="ATV145" s="1"/>
      <c r="ATW145" s="1"/>
      <c r="ATX145" s="1"/>
      <c r="ATY145" s="1"/>
      <c r="ATZ145" s="1"/>
      <c r="AUA145" s="1"/>
      <c r="AUB145" s="1"/>
      <c r="AUC145" s="1"/>
      <c r="AUD145" s="1"/>
      <c r="AUE145" s="1"/>
      <c r="AUF145" s="1"/>
      <c r="AUG145" s="1"/>
      <c r="AUH145" s="1"/>
      <c r="AUI145" s="1"/>
      <c r="AUJ145" s="1"/>
      <c r="AUK145" s="1"/>
      <c r="AUL145" s="1"/>
      <c r="AUM145" s="1"/>
      <c r="AUN145" s="1"/>
      <c r="AUO145" s="1"/>
      <c r="AUP145" s="1"/>
      <c r="AUQ145" s="1"/>
      <c r="AUR145" s="1"/>
      <c r="AUS145" s="1"/>
      <c r="AUT145" s="1"/>
      <c r="AUU145" s="1"/>
      <c r="AUV145" s="1"/>
      <c r="AUW145" s="1"/>
      <c r="AUX145" s="1"/>
      <c r="AUY145" s="1"/>
      <c r="AUZ145" s="1"/>
      <c r="AVA145" s="1"/>
      <c r="AVB145" s="1"/>
      <c r="AVC145" s="1"/>
      <c r="AVD145" s="1"/>
      <c r="AVE145" s="1"/>
      <c r="AVF145" s="1"/>
      <c r="AVG145" s="1"/>
      <c r="AVH145" s="1"/>
      <c r="AVI145" s="1"/>
      <c r="AVJ145" s="1"/>
      <c r="AVK145" s="1"/>
      <c r="AVL145" s="1"/>
      <c r="AVM145" s="1"/>
      <c r="AVN145" s="1"/>
      <c r="AVO145" s="1"/>
      <c r="AVP145" s="1"/>
      <c r="AVQ145" s="1"/>
      <c r="AVR145" s="1"/>
      <c r="AVS145" s="1"/>
      <c r="AVT145" s="1"/>
      <c r="AVU145" s="1"/>
      <c r="AVV145" s="1"/>
      <c r="AVW145" s="1"/>
      <c r="AVX145" s="1"/>
      <c r="AVY145" s="1"/>
      <c r="AVZ145" s="1"/>
      <c r="AWA145" s="1"/>
      <c r="AWB145" s="1"/>
      <c r="AWC145" s="1"/>
      <c r="AWD145" s="1"/>
      <c r="AWE145" s="1"/>
      <c r="AWF145" s="1"/>
      <c r="AWG145" s="1"/>
      <c r="AWH145" s="1"/>
      <c r="AWI145" s="1"/>
      <c r="AWJ145" s="1"/>
      <c r="AWK145" s="1"/>
      <c r="AWL145" s="1"/>
      <c r="AWM145" s="1"/>
      <c r="AWN145" s="1"/>
      <c r="AWO145" s="1"/>
      <c r="AWP145" s="1"/>
      <c r="AWQ145" s="1"/>
      <c r="AWR145" s="1"/>
      <c r="AWS145" s="1"/>
      <c r="AWT145" s="1"/>
      <c r="AWU145" s="1"/>
      <c r="AWV145" s="1"/>
      <c r="AWW145" s="1"/>
      <c r="AWX145" s="1"/>
      <c r="AWY145" s="1"/>
      <c r="AWZ145" s="1"/>
      <c r="AXA145" s="1"/>
      <c r="AXB145" s="1"/>
      <c r="AXC145" s="1"/>
      <c r="AXD145" s="1"/>
      <c r="AXE145" s="1"/>
      <c r="AXF145" s="1"/>
      <c r="AXG145" s="1"/>
      <c r="AXH145" s="1"/>
      <c r="AXI145" s="1"/>
      <c r="AXJ145" s="1"/>
      <c r="AXK145" s="1"/>
      <c r="AXL145" s="1"/>
      <c r="AXM145" s="1"/>
      <c r="AXN145" s="1"/>
      <c r="AXO145" s="1"/>
      <c r="AXP145" s="1"/>
      <c r="AXQ145" s="1"/>
      <c r="AXR145" s="1"/>
      <c r="AXS145" s="1"/>
      <c r="AXT145" s="1"/>
      <c r="AXU145" s="1"/>
      <c r="AXV145" s="1"/>
      <c r="AXW145" s="1"/>
      <c r="AXX145" s="1"/>
      <c r="AXY145" s="1"/>
      <c r="AXZ145" s="1"/>
      <c r="AYA145" s="1"/>
      <c r="AYB145" s="1"/>
      <c r="AYC145" s="1"/>
      <c r="AYD145" s="1"/>
      <c r="AYE145" s="1"/>
      <c r="AYF145" s="1"/>
      <c r="AYG145" s="1"/>
      <c r="AYH145" s="1"/>
      <c r="AYI145" s="1"/>
      <c r="AYJ145" s="1"/>
      <c r="AYK145" s="1"/>
      <c r="AYL145" s="1"/>
      <c r="AYM145" s="1"/>
      <c r="AYN145" s="1"/>
      <c r="AYO145" s="1"/>
      <c r="AYP145" s="1"/>
      <c r="AYQ145" s="1"/>
      <c r="AYR145" s="1"/>
      <c r="AYS145" s="1"/>
      <c r="AYT145" s="1"/>
      <c r="AYU145" s="1"/>
      <c r="AYV145" s="1"/>
      <c r="AYW145" s="1"/>
      <c r="AYX145" s="1"/>
      <c r="AYY145" s="1"/>
      <c r="AYZ145" s="1"/>
      <c r="AZA145" s="1"/>
      <c r="AZB145" s="1"/>
      <c r="AZC145" s="1"/>
      <c r="AZD145" s="1"/>
      <c r="AZE145" s="1"/>
      <c r="AZF145" s="1"/>
      <c r="AZG145" s="1"/>
      <c r="AZH145" s="1"/>
      <c r="AZI145" s="1"/>
      <c r="AZJ145" s="1"/>
      <c r="AZK145" s="1"/>
      <c r="AZL145" s="1"/>
      <c r="AZM145" s="1"/>
      <c r="AZN145" s="1"/>
      <c r="AZO145" s="1"/>
      <c r="AZP145" s="1"/>
      <c r="AZQ145" s="1"/>
      <c r="AZR145" s="1"/>
      <c r="AZS145" s="1"/>
      <c r="AZT145" s="1"/>
      <c r="AZU145" s="1"/>
      <c r="AZV145" s="1"/>
      <c r="AZW145" s="1"/>
      <c r="AZX145" s="1"/>
      <c r="AZY145" s="1"/>
      <c r="AZZ145" s="1"/>
      <c r="BAA145" s="1"/>
      <c r="BAB145" s="1"/>
      <c r="BAC145" s="1"/>
      <c r="BAD145" s="1"/>
      <c r="BAE145" s="1"/>
      <c r="BAF145" s="1"/>
      <c r="BAG145" s="1"/>
      <c r="BAH145" s="1"/>
      <c r="BAI145" s="1"/>
      <c r="BAJ145" s="1"/>
      <c r="BAK145" s="1"/>
      <c r="BAL145" s="1"/>
      <c r="BAM145" s="1"/>
      <c r="BAN145" s="1"/>
      <c r="BAO145" s="1"/>
      <c r="BAP145" s="1"/>
      <c r="BAQ145" s="1"/>
      <c r="BAR145" s="1"/>
      <c r="BAS145" s="1"/>
      <c r="BAT145" s="1"/>
      <c r="BAU145" s="1"/>
      <c r="BAV145" s="1"/>
      <c r="BAW145" s="1"/>
      <c r="BAX145" s="1"/>
      <c r="BAY145" s="1"/>
      <c r="BAZ145" s="1"/>
      <c r="BBA145" s="1"/>
      <c r="BBB145" s="1"/>
      <c r="BBC145" s="1"/>
      <c r="BBD145" s="1"/>
      <c r="BBE145" s="1"/>
      <c r="BBF145" s="1"/>
      <c r="BBG145" s="1"/>
      <c r="BBH145" s="1"/>
      <c r="BBI145" s="1"/>
      <c r="BBJ145" s="1"/>
      <c r="BBK145" s="1"/>
      <c r="BBL145" s="1"/>
      <c r="BBM145" s="1"/>
      <c r="BBN145" s="1"/>
      <c r="BBO145" s="1"/>
      <c r="BBP145" s="1"/>
      <c r="BBQ145" s="1"/>
      <c r="BBR145" s="1"/>
      <c r="BBS145" s="1"/>
      <c r="BBT145" s="1"/>
      <c r="BBU145" s="1"/>
      <c r="BBV145" s="1"/>
      <c r="BBW145" s="1"/>
      <c r="BBX145" s="1"/>
      <c r="BBY145" s="1"/>
      <c r="BBZ145" s="1"/>
      <c r="BCA145" s="1"/>
      <c r="BCB145" s="1"/>
      <c r="BCC145" s="1"/>
      <c r="BCD145" s="1"/>
      <c r="BCE145" s="1"/>
      <c r="BCF145" s="1"/>
      <c r="BCG145" s="1"/>
      <c r="BCH145" s="1"/>
      <c r="BCI145" s="1"/>
      <c r="BCJ145" s="1"/>
      <c r="BCK145" s="1"/>
      <c r="BCL145" s="1"/>
      <c r="BCM145" s="1"/>
      <c r="BCN145" s="1"/>
      <c r="BCO145" s="1"/>
      <c r="BCP145" s="1"/>
      <c r="BCQ145" s="1"/>
      <c r="BCR145" s="1"/>
      <c r="BCS145" s="1"/>
      <c r="BCT145" s="1"/>
      <c r="BCU145" s="1"/>
      <c r="BCV145" s="1"/>
      <c r="BCW145" s="1"/>
      <c r="BCX145" s="1"/>
      <c r="BCY145" s="1"/>
      <c r="BCZ145" s="1"/>
      <c r="BDA145" s="1"/>
      <c r="BDB145" s="1"/>
      <c r="BDC145" s="1"/>
      <c r="BDD145" s="1"/>
      <c r="BDE145" s="1"/>
      <c r="BDF145" s="1"/>
      <c r="BDG145" s="1"/>
      <c r="BDH145" s="1"/>
      <c r="BDI145" s="1"/>
      <c r="BDJ145" s="1"/>
      <c r="BDK145" s="1"/>
      <c r="BDL145" s="1"/>
      <c r="BDM145" s="1"/>
      <c r="BDN145" s="1"/>
      <c r="BDO145" s="1"/>
      <c r="BDP145" s="1"/>
      <c r="BDQ145" s="1"/>
      <c r="BDR145" s="1"/>
      <c r="BDS145" s="1"/>
      <c r="BDT145" s="1"/>
      <c r="BDU145" s="1"/>
      <c r="BDV145" s="1"/>
      <c r="BDW145" s="1"/>
      <c r="BDX145" s="1"/>
      <c r="BDY145" s="1"/>
      <c r="BDZ145" s="1"/>
      <c r="BEA145" s="1"/>
      <c r="BEB145" s="1"/>
      <c r="BEC145" s="1"/>
      <c r="BED145" s="1"/>
      <c r="BEE145" s="1"/>
      <c r="BEF145" s="1"/>
      <c r="BEG145" s="1"/>
      <c r="BEH145" s="1"/>
      <c r="BEI145" s="1"/>
      <c r="BEJ145" s="1"/>
      <c r="BEK145" s="1"/>
      <c r="BEL145" s="1"/>
      <c r="BEM145" s="1"/>
      <c r="BEN145" s="1"/>
      <c r="BEO145" s="1"/>
      <c r="BEP145" s="1"/>
      <c r="BEQ145" s="1"/>
      <c r="BER145" s="1"/>
      <c r="BES145" s="1"/>
      <c r="BET145" s="1"/>
      <c r="BEU145" s="1"/>
      <c r="BEV145" s="1"/>
      <c r="BEW145" s="1"/>
      <c r="BEX145" s="1"/>
      <c r="BEY145" s="1"/>
      <c r="BEZ145" s="1"/>
      <c r="BFA145" s="1"/>
      <c r="BFB145" s="1"/>
      <c r="BFC145" s="1"/>
      <c r="BFD145" s="1"/>
      <c r="BFE145" s="1"/>
      <c r="BFF145" s="1"/>
      <c r="BFG145" s="1"/>
      <c r="BFH145" s="1"/>
      <c r="BFI145" s="1"/>
      <c r="BFJ145" s="1"/>
      <c r="BFK145" s="1"/>
      <c r="BFL145" s="1"/>
      <c r="BFM145" s="1"/>
      <c r="BFN145" s="1"/>
      <c r="BFO145" s="1"/>
      <c r="BFP145" s="1"/>
      <c r="BFQ145" s="1"/>
      <c r="BFR145" s="1"/>
      <c r="BFS145" s="1"/>
      <c r="BFT145" s="1"/>
      <c r="BFU145" s="1"/>
      <c r="BFV145" s="1"/>
      <c r="BFW145" s="1"/>
      <c r="BFX145" s="1"/>
      <c r="BFY145" s="1"/>
      <c r="BFZ145" s="1"/>
      <c r="BGA145" s="1"/>
      <c r="BGB145" s="1"/>
      <c r="BGC145" s="1"/>
      <c r="BGD145" s="1"/>
      <c r="BGE145" s="1"/>
      <c r="BGF145" s="1"/>
      <c r="BGG145" s="1"/>
      <c r="BGH145" s="1"/>
      <c r="BGI145" s="1"/>
      <c r="BGJ145" s="1"/>
      <c r="BGK145" s="1"/>
      <c r="BGL145" s="1"/>
      <c r="BGM145" s="1"/>
      <c r="BGN145" s="1"/>
      <c r="BGO145" s="1"/>
      <c r="BGP145" s="1"/>
      <c r="BGQ145" s="1"/>
      <c r="BGR145" s="1"/>
      <c r="BGS145" s="1"/>
      <c r="BGT145" s="1"/>
      <c r="BGU145" s="1"/>
      <c r="BGV145" s="1"/>
      <c r="BGW145" s="1"/>
      <c r="BGX145" s="1"/>
      <c r="BGY145" s="1"/>
      <c r="BGZ145" s="1"/>
      <c r="BHA145" s="1"/>
      <c r="BHB145" s="1"/>
      <c r="BHC145" s="1"/>
      <c r="BHD145" s="1"/>
      <c r="BHE145" s="1"/>
      <c r="BHF145" s="1"/>
      <c r="BHG145" s="1"/>
      <c r="BHH145" s="1"/>
      <c r="BHI145" s="1"/>
      <c r="BHJ145" s="1"/>
      <c r="BHK145" s="1"/>
      <c r="BHL145" s="1"/>
      <c r="BHM145" s="1"/>
      <c r="BHN145" s="1"/>
      <c r="BHO145" s="1"/>
      <c r="BHP145" s="1"/>
      <c r="BHQ145" s="1"/>
      <c r="BHR145" s="1"/>
      <c r="BHS145" s="1"/>
      <c r="BHT145" s="1"/>
      <c r="BHU145" s="1"/>
      <c r="BHV145" s="1"/>
      <c r="BHW145" s="1"/>
      <c r="BHX145" s="1"/>
      <c r="BHY145" s="1"/>
      <c r="BHZ145" s="1"/>
      <c r="BIA145" s="1"/>
      <c r="BIB145" s="1"/>
      <c r="BIC145" s="1"/>
      <c r="BID145" s="1"/>
      <c r="BIE145" s="1"/>
      <c r="BIF145" s="1"/>
      <c r="BIG145" s="1"/>
      <c r="BIH145" s="1"/>
      <c r="BII145" s="1"/>
      <c r="BIJ145" s="1"/>
      <c r="BIK145" s="1"/>
      <c r="BIL145" s="1"/>
      <c r="BIM145" s="1"/>
      <c r="BIN145" s="1"/>
      <c r="BIO145" s="1"/>
      <c r="BIP145" s="1"/>
      <c r="BIQ145" s="1"/>
      <c r="BIR145" s="1"/>
      <c r="BIS145" s="1"/>
      <c r="BIT145" s="1"/>
      <c r="BIU145" s="1"/>
      <c r="BIV145" s="1"/>
      <c r="BIW145" s="1"/>
      <c r="BIX145" s="1"/>
      <c r="BIY145" s="1"/>
      <c r="BIZ145" s="1"/>
      <c r="BJA145" s="1"/>
      <c r="BJB145" s="1"/>
      <c r="BJC145" s="1"/>
      <c r="BJD145" s="1"/>
      <c r="BJE145" s="1"/>
      <c r="BJF145" s="1"/>
      <c r="BJG145" s="1"/>
      <c r="BJH145" s="1"/>
      <c r="BJI145" s="1"/>
      <c r="BJJ145" s="1"/>
      <c r="BJK145" s="1"/>
      <c r="BJL145" s="1"/>
      <c r="BJM145" s="1"/>
      <c r="BJN145" s="1"/>
      <c r="BJO145" s="1"/>
      <c r="BJP145" s="1"/>
      <c r="BJQ145" s="1"/>
      <c r="BJR145" s="1"/>
      <c r="BJS145" s="1"/>
      <c r="BJT145" s="1"/>
      <c r="BJU145" s="1"/>
      <c r="BJV145" s="1"/>
      <c r="BJW145" s="1"/>
      <c r="BJX145" s="1"/>
      <c r="BJY145" s="1"/>
      <c r="BJZ145" s="1"/>
      <c r="BKA145" s="1"/>
      <c r="BKB145" s="1"/>
      <c r="BKC145" s="1"/>
      <c r="BKD145" s="1"/>
      <c r="BKE145" s="1"/>
      <c r="BKF145" s="1"/>
      <c r="BKG145" s="1"/>
      <c r="BKH145" s="1"/>
      <c r="BKI145" s="1"/>
      <c r="BKJ145" s="1"/>
      <c r="BKK145" s="1"/>
      <c r="BKL145" s="1"/>
      <c r="BKM145" s="1"/>
      <c r="BKN145" s="1"/>
      <c r="BKO145" s="1"/>
      <c r="BKP145" s="1"/>
      <c r="BKQ145" s="1"/>
      <c r="BKR145" s="1"/>
      <c r="BKS145" s="1"/>
      <c r="BKT145" s="1"/>
      <c r="BKU145" s="1"/>
      <c r="BKV145" s="1"/>
      <c r="BKW145" s="1"/>
      <c r="BKX145" s="1"/>
      <c r="BKY145" s="1"/>
      <c r="BKZ145" s="1"/>
      <c r="BLA145" s="1"/>
      <c r="BLB145" s="1"/>
      <c r="BLC145" s="1"/>
      <c r="BLD145" s="1"/>
      <c r="BLE145" s="1"/>
      <c r="BLF145" s="1"/>
      <c r="BLG145" s="1"/>
      <c r="BLH145" s="1"/>
      <c r="BLI145" s="1"/>
      <c r="BLJ145" s="1"/>
      <c r="BLK145" s="1"/>
      <c r="BLL145" s="1"/>
      <c r="BLM145" s="1"/>
      <c r="BLN145" s="1"/>
      <c r="BLO145" s="1"/>
      <c r="BLP145" s="1"/>
      <c r="BLQ145" s="1"/>
      <c r="BLR145" s="1"/>
      <c r="BLS145" s="1"/>
      <c r="BLT145" s="1"/>
      <c r="BLU145" s="1"/>
      <c r="BLV145" s="1"/>
      <c r="BLW145" s="1"/>
      <c r="BLX145" s="1"/>
      <c r="BLY145" s="1"/>
      <c r="BLZ145" s="1"/>
      <c r="BMA145" s="1"/>
      <c r="BMB145" s="1"/>
      <c r="BMC145" s="1"/>
      <c r="BMD145" s="1"/>
      <c r="BME145" s="1"/>
      <c r="BMF145" s="1"/>
      <c r="BMG145" s="1"/>
      <c r="BMH145" s="1"/>
      <c r="BMI145" s="1"/>
      <c r="BMJ145" s="1"/>
      <c r="BMK145" s="1"/>
      <c r="BML145" s="1"/>
      <c r="BMM145" s="1"/>
      <c r="BMN145" s="1"/>
      <c r="BMO145" s="1"/>
      <c r="BMP145" s="1"/>
      <c r="BMQ145" s="1"/>
      <c r="BMR145" s="1"/>
      <c r="BMS145" s="1"/>
      <c r="BMT145" s="1"/>
      <c r="BMU145" s="1"/>
      <c r="BMV145" s="1"/>
      <c r="BMW145" s="1"/>
      <c r="BMX145" s="1"/>
      <c r="BMY145" s="1"/>
      <c r="BMZ145" s="1"/>
      <c r="BNA145" s="1"/>
      <c r="BNB145" s="1"/>
      <c r="BNC145" s="1"/>
      <c r="BND145" s="1"/>
      <c r="BNE145" s="1"/>
      <c r="BNF145" s="1"/>
      <c r="BNG145" s="1"/>
      <c r="BNH145" s="1"/>
      <c r="BNI145" s="1"/>
      <c r="BNJ145" s="1"/>
      <c r="BNK145" s="1"/>
      <c r="BNL145" s="1"/>
      <c r="BNM145" s="1"/>
      <c r="BNN145" s="1"/>
      <c r="BNO145" s="1"/>
      <c r="BNP145" s="1"/>
      <c r="BNQ145" s="1"/>
      <c r="BNR145" s="1"/>
      <c r="BNS145" s="1"/>
      <c r="BNT145" s="1"/>
      <c r="BNU145" s="1"/>
      <c r="BNV145" s="1"/>
      <c r="BNW145" s="1"/>
      <c r="BNX145" s="1"/>
      <c r="BNY145" s="1"/>
      <c r="BNZ145" s="1"/>
      <c r="BOA145" s="1"/>
      <c r="BOB145" s="1"/>
      <c r="BOC145" s="1"/>
      <c r="BOD145" s="1"/>
      <c r="BOE145" s="1"/>
      <c r="BOF145" s="1"/>
      <c r="BOG145" s="1"/>
      <c r="BOH145" s="1"/>
      <c r="BOI145" s="1"/>
      <c r="BOJ145" s="1"/>
      <c r="BOK145" s="1"/>
      <c r="BOL145" s="1"/>
      <c r="BOM145" s="1"/>
      <c r="BON145" s="1"/>
      <c r="BOO145" s="1"/>
      <c r="BOP145" s="1"/>
      <c r="BOQ145" s="1"/>
      <c r="BOR145" s="1"/>
      <c r="BOS145" s="1"/>
      <c r="BOT145" s="1"/>
      <c r="BOU145" s="1"/>
      <c r="BOV145" s="1"/>
      <c r="BOW145" s="1"/>
      <c r="BOX145" s="1"/>
      <c r="BOY145" s="1"/>
      <c r="BOZ145" s="1"/>
      <c r="BPA145" s="1"/>
      <c r="BPB145" s="1"/>
      <c r="BPC145" s="1"/>
      <c r="BPD145" s="1"/>
      <c r="BPE145" s="1"/>
      <c r="BPF145" s="1"/>
      <c r="BPG145" s="1"/>
      <c r="BPH145" s="1"/>
      <c r="BPI145" s="1"/>
      <c r="BPJ145" s="1"/>
      <c r="BPK145" s="1"/>
      <c r="BPL145" s="1"/>
      <c r="BPM145" s="1"/>
      <c r="BPN145" s="1"/>
      <c r="BPO145" s="1"/>
      <c r="BPP145" s="1"/>
      <c r="BPQ145" s="1"/>
      <c r="BPR145" s="1"/>
      <c r="BPS145" s="1"/>
      <c r="BPT145" s="1"/>
      <c r="BPU145" s="1"/>
      <c r="BPV145" s="1"/>
      <c r="BPW145" s="1"/>
      <c r="BPX145" s="1"/>
      <c r="BPY145" s="1"/>
      <c r="BPZ145" s="1"/>
      <c r="BQA145" s="1"/>
      <c r="BQB145" s="1"/>
      <c r="BQC145" s="1"/>
      <c r="BQD145" s="1"/>
      <c r="BQE145" s="1"/>
      <c r="BQF145" s="1"/>
      <c r="BQG145" s="1"/>
      <c r="BQH145" s="1"/>
      <c r="BQI145" s="1"/>
      <c r="BQJ145" s="1"/>
      <c r="BQK145" s="1"/>
      <c r="BQL145" s="1"/>
      <c r="BQM145" s="1"/>
      <c r="BQN145" s="1"/>
      <c r="BQO145" s="1"/>
      <c r="BQP145" s="1"/>
      <c r="BQQ145" s="1"/>
      <c r="BQR145" s="1"/>
      <c r="BQS145" s="1"/>
      <c r="BQT145" s="1"/>
      <c r="BQU145" s="1"/>
      <c r="BQV145" s="1"/>
      <c r="BQW145" s="1"/>
      <c r="BQX145" s="1"/>
      <c r="BQY145" s="1"/>
      <c r="BQZ145" s="1"/>
      <c r="BRA145" s="1"/>
      <c r="BRB145" s="1"/>
      <c r="BRC145" s="1"/>
      <c r="BRD145" s="1"/>
      <c r="BRE145" s="1"/>
      <c r="BRF145" s="1"/>
      <c r="BRG145" s="1"/>
      <c r="BRH145" s="1"/>
      <c r="BRI145" s="1"/>
      <c r="BRJ145" s="1"/>
      <c r="BRK145" s="1"/>
      <c r="BRL145" s="1"/>
      <c r="BRM145" s="1"/>
      <c r="BRN145" s="1"/>
      <c r="BRO145" s="1"/>
      <c r="BRP145" s="1"/>
      <c r="BRQ145" s="1"/>
      <c r="BRR145" s="1"/>
      <c r="BRS145" s="1"/>
      <c r="BRT145" s="1"/>
      <c r="BRU145" s="1"/>
      <c r="BRV145" s="1"/>
      <c r="BRW145" s="1"/>
      <c r="BRX145" s="1"/>
      <c r="BRY145" s="1"/>
      <c r="BRZ145" s="1"/>
      <c r="BSA145" s="1"/>
      <c r="BSB145" s="1"/>
      <c r="BSC145" s="1"/>
      <c r="BSD145" s="1"/>
      <c r="BSE145" s="1"/>
      <c r="BSF145" s="1"/>
      <c r="BSG145" s="1"/>
      <c r="BSH145" s="1"/>
      <c r="BSI145" s="1"/>
      <c r="BSJ145" s="1"/>
      <c r="BSK145" s="1"/>
      <c r="BSL145" s="1"/>
      <c r="BSM145" s="1"/>
      <c r="BSN145" s="1"/>
      <c r="BSO145" s="1"/>
      <c r="BSP145" s="1"/>
      <c r="BSQ145" s="1"/>
      <c r="BSR145" s="1"/>
      <c r="BSS145" s="1"/>
      <c r="BST145" s="1"/>
      <c r="BSU145" s="1"/>
      <c r="BSV145" s="1"/>
      <c r="BSW145" s="1"/>
      <c r="BSX145" s="1"/>
      <c r="BSY145" s="1"/>
      <c r="BSZ145" s="1"/>
      <c r="BTA145" s="1"/>
      <c r="BTB145" s="1"/>
      <c r="BTC145" s="1"/>
      <c r="BTD145" s="1"/>
      <c r="BTE145" s="1"/>
      <c r="BTF145" s="1"/>
      <c r="BTG145" s="1"/>
      <c r="BTH145" s="1"/>
      <c r="BTI145" s="1"/>
      <c r="BTJ145" s="1"/>
      <c r="BTK145" s="1"/>
      <c r="BTL145" s="1"/>
      <c r="BTM145" s="1"/>
      <c r="BTN145" s="1"/>
      <c r="BTO145" s="1"/>
      <c r="BTP145" s="1"/>
      <c r="BTQ145" s="1"/>
      <c r="BTR145" s="1"/>
      <c r="BTS145" s="1"/>
      <c r="BTT145" s="1"/>
      <c r="BTU145" s="1"/>
      <c r="BTV145" s="1"/>
      <c r="BTW145" s="1"/>
      <c r="BTX145" s="1"/>
      <c r="BTY145" s="1"/>
      <c r="BTZ145" s="1"/>
      <c r="BUA145" s="1"/>
      <c r="BUB145" s="1"/>
      <c r="BUC145" s="1"/>
      <c r="BUD145" s="1"/>
      <c r="BUE145" s="1"/>
      <c r="BUF145" s="1"/>
      <c r="BUG145" s="1"/>
      <c r="BUH145" s="1"/>
      <c r="BUI145" s="1"/>
      <c r="BUJ145" s="1"/>
      <c r="BUK145" s="1"/>
      <c r="BUL145" s="1"/>
      <c r="BUM145" s="1"/>
      <c r="BUN145" s="1"/>
      <c r="BUO145" s="1"/>
      <c r="BUP145" s="1"/>
      <c r="BUQ145" s="1"/>
      <c r="BUR145" s="1"/>
      <c r="BUS145" s="1"/>
      <c r="BUT145" s="1"/>
      <c r="BUU145" s="1"/>
      <c r="BUV145" s="1"/>
      <c r="BUW145" s="1"/>
      <c r="BUX145" s="1"/>
      <c r="BUY145" s="1"/>
      <c r="BUZ145" s="1"/>
      <c r="BVA145" s="1"/>
      <c r="BVB145" s="1"/>
      <c r="BVC145" s="1"/>
      <c r="BVD145" s="1"/>
      <c r="BVE145" s="1"/>
      <c r="BVF145" s="1"/>
      <c r="BVG145" s="1"/>
      <c r="BVH145" s="1"/>
      <c r="BVI145" s="1"/>
      <c r="BVJ145" s="1"/>
      <c r="BVK145" s="1"/>
      <c r="BVL145" s="1"/>
      <c r="BVM145" s="1"/>
      <c r="BVN145" s="1"/>
      <c r="BVO145" s="1"/>
      <c r="BVP145" s="1"/>
      <c r="BVQ145" s="1"/>
      <c r="BVR145" s="1"/>
      <c r="BVS145" s="1"/>
      <c r="BVT145" s="1"/>
      <c r="BVU145" s="1"/>
      <c r="BVV145" s="1"/>
      <c r="BVW145" s="1"/>
      <c r="BVX145" s="1"/>
      <c r="BVY145" s="1"/>
      <c r="BVZ145" s="1"/>
      <c r="BWA145" s="1"/>
      <c r="BWB145" s="1"/>
      <c r="BWC145" s="1"/>
      <c r="BWD145" s="1"/>
      <c r="BWE145" s="1"/>
      <c r="BWF145" s="1"/>
      <c r="BWG145" s="1"/>
      <c r="BWH145" s="1"/>
      <c r="BWI145" s="1"/>
      <c r="BWJ145" s="1"/>
      <c r="BWK145" s="1"/>
      <c r="BWL145" s="1"/>
      <c r="BWM145" s="1"/>
      <c r="BWN145" s="1"/>
      <c r="BWO145" s="1"/>
      <c r="BWP145" s="1"/>
      <c r="BWQ145" s="1"/>
      <c r="BWR145" s="1"/>
      <c r="BWS145" s="1"/>
      <c r="BWT145" s="1"/>
      <c r="BWU145" s="1"/>
      <c r="BWV145" s="1"/>
      <c r="BWW145" s="1"/>
      <c r="BWX145" s="1"/>
      <c r="BWY145" s="1"/>
      <c r="BWZ145" s="1"/>
      <c r="BXA145" s="1"/>
      <c r="BXB145" s="1"/>
      <c r="BXC145" s="1"/>
      <c r="BXD145" s="1"/>
      <c r="BXE145" s="1"/>
      <c r="BXF145" s="1"/>
      <c r="BXG145" s="1"/>
      <c r="BXH145" s="1"/>
      <c r="BXI145" s="1"/>
      <c r="BXJ145" s="1"/>
      <c r="BXK145" s="1"/>
      <c r="BXL145" s="1"/>
      <c r="BXM145" s="1"/>
      <c r="BXN145" s="1"/>
      <c r="BXO145" s="1"/>
      <c r="BXP145" s="1"/>
      <c r="BXQ145" s="1"/>
      <c r="BXR145" s="1"/>
      <c r="BXS145" s="1"/>
      <c r="BXT145" s="1"/>
      <c r="BXU145" s="1"/>
      <c r="BXV145" s="1"/>
      <c r="BXW145" s="1"/>
      <c r="BXX145" s="1"/>
      <c r="BXY145" s="1"/>
      <c r="BXZ145" s="1"/>
      <c r="BYA145" s="1"/>
      <c r="BYB145" s="1"/>
      <c r="BYC145" s="1"/>
      <c r="BYD145" s="1"/>
      <c r="BYE145" s="1"/>
      <c r="BYF145" s="1"/>
      <c r="BYG145" s="1"/>
      <c r="BYH145" s="1"/>
      <c r="BYI145" s="1"/>
      <c r="BYJ145" s="1"/>
      <c r="BYK145" s="1"/>
      <c r="BYL145" s="1"/>
      <c r="BYM145" s="1"/>
      <c r="BYN145" s="1"/>
      <c r="BYO145" s="1"/>
      <c r="BYP145" s="1"/>
      <c r="BYQ145" s="1"/>
      <c r="BYR145" s="1"/>
      <c r="BYS145" s="1"/>
      <c r="BYT145" s="1"/>
      <c r="BYU145" s="1"/>
      <c r="BYV145" s="1"/>
      <c r="BYW145" s="1"/>
      <c r="BYX145" s="1"/>
      <c r="BYY145" s="1"/>
      <c r="BYZ145" s="1"/>
      <c r="BZA145" s="1"/>
      <c r="BZB145" s="1"/>
      <c r="BZC145" s="1"/>
      <c r="BZD145" s="1"/>
      <c r="BZE145" s="1"/>
      <c r="BZF145" s="1"/>
      <c r="BZG145" s="1"/>
      <c r="BZH145" s="1"/>
      <c r="BZI145" s="1"/>
      <c r="BZJ145" s="1"/>
      <c r="BZK145" s="1"/>
      <c r="BZL145" s="1"/>
      <c r="BZM145" s="1"/>
      <c r="BZN145" s="1"/>
      <c r="BZO145" s="1"/>
      <c r="BZP145" s="1"/>
      <c r="BZQ145" s="1"/>
      <c r="BZR145" s="1"/>
      <c r="BZS145" s="1"/>
      <c r="BZT145" s="1"/>
      <c r="BZU145" s="1"/>
      <c r="BZV145" s="1"/>
      <c r="BZW145" s="1"/>
      <c r="BZX145" s="1"/>
      <c r="BZY145" s="1"/>
      <c r="BZZ145" s="1"/>
      <c r="CAA145" s="1"/>
      <c r="CAB145" s="1"/>
      <c r="CAC145" s="1"/>
      <c r="CAD145" s="1"/>
      <c r="CAE145" s="1"/>
      <c r="CAF145" s="1"/>
      <c r="CAG145" s="1"/>
      <c r="CAH145" s="1"/>
      <c r="CAI145" s="1"/>
      <c r="CAJ145" s="1"/>
      <c r="CAK145" s="1"/>
      <c r="CAL145" s="1"/>
      <c r="CAM145" s="1"/>
      <c r="CAN145" s="1"/>
      <c r="CAO145" s="1"/>
      <c r="CAP145" s="1"/>
      <c r="CAQ145" s="1"/>
      <c r="CAR145" s="1"/>
      <c r="CAS145" s="1"/>
      <c r="CAT145" s="1"/>
      <c r="CAU145" s="1"/>
      <c r="CAV145" s="1"/>
      <c r="CAW145" s="1"/>
      <c r="CAX145" s="1"/>
      <c r="CAY145" s="1"/>
      <c r="CAZ145" s="1"/>
      <c r="CBA145" s="1"/>
      <c r="CBB145" s="1"/>
      <c r="CBC145" s="1"/>
      <c r="CBD145" s="1"/>
      <c r="CBE145" s="1"/>
      <c r="CBF145" s="1"/>
      <c r="CBG145" s="1"/>
      <c r="CBH145" s="1"/>
      <c r="CBI145" s="1"/>
      <c r="CBJ145" s="1"/>
      <c r="CBK145" s="1"/>
      <c r="CBL145" s="1"/>
      <c r="CBM145" s="1"/>
      <c r="CBN145" s="1"/>
      <c r="CBO145" s="1"/>
      <c r="CBP145" s="1"/>
      <c r="CBQ145" s="1"/>
      <c r="CBR145" s="1"/>
      <c r="CBS145" s="1"/>
      <c r="CBT145" s="1"/>
      <c r="CBU145" s="1"/>
      <c r="CBV145" s="1"/>
      <c r="CBW145" s="1"/>
      <c r="CBX145" s="1"/>
      <c r="CBY145" s="1"/>
      <c r="CBZ145" s="1"/>
      <c r="CCA145" s="1"/>
      <c r="CCB145" s="1"/>
      <c r="CCC145" s="1"/>
      <c r="CCD145" s="1"/>
      <c r="CCE145" s="1"/>
      <c r="CCF145" s="1"/>
      <c r="CCG145" s="1"/>
      <c r="CCH145" s="1"/>
      <c r="CCI145" s="1"/>
      <c r="CCJ145" s="1"/>
      <c r="CCK145" s="1"/>
      <c r="CCL145" s="1"/>
      <c r="CCM145" s="1"/>
      <c r="CCN145" s="1"/>
      <c r="CCO145" s="1"/>
      <c r="CCP145" s="1"/>
      <c r="CCQ145" s="1"/>
      <c r="CCR145" s="1"/>
      <c r="CCS145" s="1"/>
      <c r="CCT145" s="1"/>
      <c r="CCU145" s="1"/>
      <c r="CCV145" s="1"/>
      <c r="CCW145" s="1"/>
      <c r="CCX145" s="1"/>
      <c r="CCY145" s="1"/>
      <c r="CCZ145" s="1"/>
      <c r="CDA145" s="1"/>
      <c r="CDB145" s="1"/>
      <c r="CDC145" s="1"/>
      <c r="CDD145" s="1"/>
      <c r="CDE145" s="1"/>
      <c r="CDF145" s="1"/>
      <c r="CDG145" s="1"/>
      <c r="CDH145" s="1"/>
      <c r="CDI145" s="1"/>
      <c r="CDJ145" s="1"/>
      <c r="CDK145" s="1"/>
      <c r="CDL145" s="1"/>
      <c r="CDM145" s="1"/>
      <c r="CDN145" s="1"/>
      <c r="CDO145" s="1"/>
      <c r="CDP145" s="1"/>
      <c r="CDQ145" s="1"/>
      <c r="CDR145" s="1"/>
      <c r="CDS145" s="1"/>
      <c r="CDT145" s="1"/>
      <c r="CDU145" s="1"/>
      <c r="CDV145" s="1"/>
      <c r="CDW145" s="1"/>
      <c r="CDX145" s="1"/>
      <c r="CDY145" s="1"/>
      <c r="CDZ145" s="1"/>
      <c r="CEA145" s="1"/>
      <c r="CEB145" s="1"/>
      <c r="CEC145" s="1"/>
      <c r="CED145" s="1"/>
      <c r="CEE145" s="1"/>
      <c r="CEF145" s="1"/>
      <c r="CEG145" s="1"/>
      <c r="CEH145" s="1"/>
      <c r="CEI145" s="1"/>
      <c r="CEJ145" s="1"/>
      <c r="CEK145" s="1"/>
      <c r="CEL145" s="1"/>
      <c r="CEM145" s="1"/>
      <c r="CEN145" s="1"/>
      <c r="CEO145" s="1"/>
      <c r="CEP145" s="1"/>
      <c r="CEQ145" s="1"/>
      <c r="CER145" s="1"/>
      <c r="CES145" s="1"/>
      <c r="CET145" s="1"/>
      <c r="CEU145" s="1"/>
      <c r="CEV145" s="1"/>
      <c r="CEW145" s="1"/>
      <c r="CEX145" s="1"/>
      <c r="CEY145" s="1"/>
      <c r="CEZ145" s="1"/>
      <c r="CFA145" s="1"/>
      <c r="CFB145" s="1"/>
      <c r="CFC145" s="1"/>
      <c r="CFD145" s="1"/>
      <c r="CFE145" s="1"/>
      <c r="CFF145" s="1"/>
      <c r="CFG145" s="1"/>
      <c r="CFH145" s="1"/>
      <c r="CFI145" s="1"/>
      <c r="CFJ145" s="1"/>
      <c r="CFK145" s="1"/>
      <c r="CFL145" s="1"/>
      <c r="CFM145" s="1"/>
      <c r="CFN145" s="1"/>
      <c r="CFO145" s="1"/>
      <c r="CFP145" s="1"/>
      <c r="CFQ145" s="1"/>
      <c r="CFR145" s="1"/>
      <c r="CFS145" s="1"/>
      <c r="CFT145" s="1"/>
      <c r="CFU145" s="1"/>
      <c r="CFV145" s="1"/>
      <c r="CFW145" s="1"/>
      <c r="CFX145" s="1"/>
      <c r="CFY145" s="1"/>
      <c r="CFZ145" s="1"/>
      <c r="CGA145" s="1"/>
      <c r="CGB145" s="1"/>
      <c r="CGC145" s="1"/>
      <c r="CGD145" s="1"/>
      <c r="CGE145" s="1"/>
      <c r="CGF145" s="1"/>
      <c r="CGG145" s="1"/>
      <c r="CGH145" s="1"/>
      <c r="CGI145" s="1"/>
      <c r="CGJ145" s="1"/>
      <c r="CGK145" s="1"/>
      <c r="CGL145" s="1"/>
      <c r="CGM145" s="1"/>
      <c r="CGN145" s="1"/>
      <c r="CGO145" s="1"/>
      <c r="CGP145" s="1"/>
      <c r="CGQ145" s="1"/>
      <c r="CGR145" s="1"/>
      <c r="CGS145" s="1"/>
      <c r="CGT145" s="1"/>
      <c r="CGU145" s="1"/>
      <c r="CGV145" s="1"/>
      <c r="CGW145" s="1"/>
      <c r="CGX145" s="1"/>
      <c r="CGY145" s="1"/>
      <c r="CGZ145" s="1"/>
      <c r="CHA145" s="1"/>
      <c r="CHB145" s="1"/>
      <c r="CHC145" s="1"/>
      <c r="CHD145" s="1"/>
      <c r="CHE145" s="1"/>
      <c r="CHF145" s="1"/>
      <c r="CHG145" s="1"/>
      <c r="CHH145" s="1"/>
      <c r="CHI145" s="1"/>
      <c r="CHJ145" s="1"/>
      <c r="CHK145" s="1"/>
      <c r="CHL145" s="1"/>
      <c r="CHM145" s="1"/>
      <c r="CHN145" s="1"/>
      <c r="CHO145" s="1"/>
      <c r="CHP145" s="1"/>
      <c r="CHQ145" s="1"/>
      <c r="CHR145" s="1"/>
      <c r="CHS145" s="1"/>
      <c r="CHT145" s="1"/>
      <c r="CHU145" s="1"/>
      <c r="CHV145" s="1"/>
      <c r="CHW145" s="1"/>
      <c r="CHX145" s="1"/>
      <c r="CHY145" s="1"/>
      <c r="CHZ145" s="1"/>
      <c r="CIA145" s="1"/>
      <c r="CIB145" s="1"/>
      <c r="CIC145" s="1"/>
      <c r="CID145" s="1"/>
      <c r="CIE145" s="1"/>
      <c r="CIF145" s="1"/>
      <c r="CIG145" s="1"/>
      <c r="CIH145" s="1"/>
      <c r="CII145" s="1"/>
      <c r="CIJ145" s="1"/>
      <c r="CIK145" s="1"/>
      <c r="CIL145" s="1"/>
      <c r="CIM145" s="1"/>
      <c r="CIN145" s="1"/>
      <c r="CIO145" s="1"/>
      <c r="CIP145" s="1"/>
      <c r="CIQ145" s="1"/>
      <c r="CIR145" s="1"/>
      <c r="CIS145" s="1"/>
      <c r="CIT145" s="1"/>
      <c r="CIU145" s="1"/>
      <c r="CIV145" s="1"/>
      <c r="CIW145" s="1"/>
      <c r="CIX145" s="1"/>
      <c r="CIY145" s="1"/>
      <c r="CIZ145" s="1"/>
      <c r="CJA145" s="1"/>
      <c r="CJB145" s="1"/>
      <c r="CJC145" s="1"/>
      <c r="CJD145" s="1"/>
      <c r="CJE145" s="1"/>
      <c r="CJF145" s="1"/>
      <c r="CJG145" s="1"/>
      <c r="CJH145" s="1"/>
      <c r="CJI145" s="1"/>
      <c r="CJJ145" s="1"/>
      <c r="CJK145" s="1"/>
      <c r="CJL145" s="1"/>
      <c r="CJM145" s="1"/>
      <c r="CJN145" s="1"/>
      <c r="CJO145" s="1"/>
      <c r="CJP145" s="1"/>
      <c r="CJQ145" s="1"/>
      <c r="CJR145" s="1"/>
      <c r="CJS145" s="1"/>
      <c r="CJT145" s="1"/>
      <c r="CJU145" s="1"/>
      <c r="CJV145" s="1"/>
      <c r="CJW145" s="1"/>
      <c r="CJX145" s="1"/>
      <c r="CJY145" s="1"/>
      <c r="CJZ145" s="1"/>
      <c r="CKA145" s="1"/>
      <c r="CKB145" s="1"/>
      <c r="CKC145" s="1"/>
      <c r="CKD145" s="1"/>
      <c r="CKE145" s="1"/>
      <c r="CKF145" s="1"/>
      <c r="CKG145" s="1"/>
      <c r="CKH145" s="1"/>
      <c r="CKI145" s="1"/>
      <c r="CKJ145" s="1"/>
      <c r="CKK145" s="1"/>
      <c r="CKL145" s="1"/>
      <c r="CKM145" s="1"/>
      <c r="CKN145" s="1"/>
      <c r="CKO145" s="1"/>
      <c r="CKP145" s="1"/>
      <c r="CKQ145" s="1"/>
      <c r="CKR145" s="1"/>
      <c r="CKS145" s="1"/>
      <c r="CKT145" s="1"/>
      <c r="CKU145" s="1"/>
      <c r="CKV145" s="1"/>
      <c r="CKW145" s="1"/>
      <c r="CKX145" s="1"/>
      <c r="CKY145" s="1"/>
      <c r="CKZ145" s="1"/>
      <c r="CLA145" s="1"/>
      <c r="CLB145" s="1"/>
      <c r="CLC145" s="1"/>
      <c r="CLD145" s="1"/>
      <c r="CLE145" s="1"/>
      <c r="CLF145" s="1"/>
      <c r="CLG145" s="1"/>
      <c r="CLH145" s="1"/>
      <c r="CLI145" s="1"/>
      <c r="CLJ145" s="1"/>
      <c r="CLK145" s="1"/>
      <c r="CLL145" s="1"/>
      <c r="CLM145" s="1"/>
      <c r="CLN145" s="1"/>
      <c r="CLO145" s="1"/>
      <c r="CLP145" s="1"/>
      <c r="CLQ145" s="1"/>
      <c r="CLR145" s="1"/>
      <c r="CLS145" s="1"/>
      <c r="CLT145" s="1"/>
      <c r="CLU145" s="1"/>
      <c r="CLV145" s="1"/>
      <c r="CLW145" s="1"/>
      <c r="CLX145" s="1"/>
      <c r="CLY145" s="1"/>
      <c r="CLZ145" s="1"/>
      <c r="CMA145" s="1"/>
      <c r="CMB145" s="1"/>
      <c r="CMC145" s="1"/>
      <c r="CMD145" s="1"/>
      <c r="CME145" s="1"/>
      <c r="CMF145" s="1"/>
      <c r="CMG145" s="1"/>
      <c r="CMH145" s="1"/>
      <c r="CMI145" s="1"/>
      <c r="CMJ145" s="1"/>
      <c r="CMK145" s="1"/>
      <c r="CML145" s="1"/>
      <c r="CMM145" s="1"/>
      <c r="CMN145" s="1"/>
      <c r="CMO145" s="1"/>
      <c r="CMP145" s="1"/>
      <c r="CMQ145" s="1"/>
      <c r="CMR145" s="1"/>
      <c r="CMS145" s="1"/>
      <c r="CMT145" s="1"/>
      <c r="CMU145" s="1"/>
      <c r="CMV145" s="1"/>
      <c r="CMW145" s="1"/>
      <c r="CMX145" s="1"/>
      <c r="CMY145" s="1"/>
      <c r="CMZ145" s="1"/>
      <c r="CNA145" s="1"/>
      <c r="CNB145" s="1"/>
      <c r="CNC145" s="1"/>
      <c r="CND145" s="1"/>
      <c r="CNE145" s="1"/>
      <c r="CNF145" s="1"/>
      <c r="CNG145" s="1"/>
      <c r="CNH145" s="1"/>
      <c r="CNI145" s="1"/>
      <c r="CNJ145" s="1"/>
      <c r="CNK145" s="1"/>
      <c r="CNL145" s="1"/>
      <c r="CNM145" s="1"/>
      <c r="CNN145" s="1"/>
      <c r="CNO145" s="1"/>
      <c r="CNP145" s="1"/>
      <c r="CNQ145" s="1"/>
      <c r="CNR145" s="1"/>
      <c r="CNS145" s="1"/>
      <c r="CNT145" s="1"/>
      <c r="CNU145" s="1"/>
      <c r="CNV145" s="1"/>
      <c r="CNW145" s="1"/>
      <c r="CNX145" s="1"/>
      <c r="CNY145" s="1"/>
      <c r="CNZ145" s="1"/>
      <c r="COA145" s="1"/>
      <c r="COB145" s="1"/>
      <c r="COC145" s="1"/>
      <c r="COD145" s="1"/>
      <c r="COE145" s="1"/>
      <c r="COF145" s="1"/>
      <c r="COG145" s="1"/>
      <c r="COH145" s="1"/>
      <c r="COI145" s="1"/>
      <c r="COJ145" s="1"/>
      <c r="COK145" s="1"/>
      <c r="COL145" s="1"/>
      <c r="COM145" s="1"/>
      <c r="CON145" s="1"/>
      <c r="COO145" s="1"/>
      <c r="COP145" s="1"/>
      <c r="COQ145" s="1"/>
      <c r="COR145" s="1"/>
      <c r="COS145" s="1"/>
      <c r="COT145" s="1"/>
      <c r="COU145" s="1"/>
      <c r="COV145" s="1"/>
      <c r="COW145" s="1"/>
      <c r="COX145" s="1"/>
      <c r="COY145" s="1"/>
      <c r="COZ145" s="1"/>
      <c r="CPA145" s="1"/>
      <c r="CPB145" s="1"/>
      <c r="CPC145" s="1"/>
      <c r="CPD145" s="1"/>
      <c r="CPE145" s="1"/>
      <c r="CPF145" s="1"/>
      <c r="CPG145" s="1"/>
      <c r="CPH145" s="1"/>
      <c r="CPI145" s="1"/>
      <c r="CPJ145" s="1"/>
      <c r="CPK145" s="1"/>
      <c r="CPL145" s="1"/>
      <c r="CPM145" s="1"/>
      <c r="CPN145" s="1"/>
      <c r="CPO145" s="1"/>
      <c r="CPP145" s="1"/>
      <c r="CPQ145" s="1"/>
      <c r="CPR145" s="1"/>
      <c r="CPS145" s="1"/>
      <c r="CPT145" s="1"/>
      <c r="CPU145" s="1"/>
      <c r="CPV145" s="1"/>
      <c r="CPW145" s="1"/>
      <c r="CPX145" s="1"/>
      <c r="CPY145" s="1"/>
      <c r="CPZ145" s="1"/>
      <c r="CQA145" s="1"/>
      <c r="CQB145" s="1"/>
      <c r="CQC145" s="1"/>
      <c r="CQD145" s="1"/>
      <c r="CQE145" s="1"/>
      <c r="CQF145" s="1"/>
      <c r="CQG145" s="1"/>
      <c r="CQH145" s="1"/>
      <c r="CQI145" s="1"/>
      <c r="CQJ145" s="1"/>
      <c r="CQK145" s="1"/>
      <c r="CQL145" s="1"/>
      <c r="CQM145" s="1"/>
      <c r="CQN145" s="1"/>
      <c r="CQO145" s="1"/>
      <c r="CQP145" s="1"/>
      <c r="CQQ145" s="1"/>
      <c r="CQR145" s="1"/>
      <c r="CQS145" s="1"/>
      <c r="CQT145" s="1"/>
      <c r="CQU145" s="1"/>
      <c r="CQV145" s="1"/>
      <c r="CQW145" s="1"/>
      <c r="CQX145" s="1"/>
      <c r="CQY145" s="1"/>
      <c r="CQZ145" s="1"/>
      <c r="CRA145" s="1"/>
      <c r="CRB145" s="1"/>
      <c r="CRC145" s="1"/>
      <c r="CRD145" s="1"/>
      <c r="CRE145" s="1"/>
      <c r="CRF145" s="1"/>
      <c r="CRG145" s="1"/>
      <c r="CRH145" s="1"/>
      <c r="CRI145" s="1"/>
      <c r="CRJ145" s="1"/>
      <c r="CRK145" s="1"/>
      <c r="CRL145" s="1"/>
      <c r="CRM145" s="1"/>
      <c r="CRN145" s="1"/>
      <c r="CRO145" s="1"/>
      <c r="CRP145" s="1"/>
      <c r="CRQ145" s="1"/>
      <c r="CRR145" s="1"/>
      <c r="CRS145" s="1"/>
      <c r="CRT145" s="1"/>
      <c r="CRU145" s="1"/>
      <c r="CRV145" s="1"/>
      <c r="CRW145" s="1"/>
      <c r="CRX145" s="1"/>
      <c r="CRY145" s="1"/>
      <c r="CRZ145" s="1"/>
      <c r="CSA145" s="1"/>
      <c r="CSB145" s="1"/>
      <c r="CSC145" s="1"/>
      <c r="CSD145" s="1"/>
      <c r="CSE145" s="1"/>
      <c r="CSF145" s="1"/>
      <c r="CSG145" s="1"/>
      <c r="CSH145" s="1"/>
      <c r="CSI145" s="1"/>
      <c r="CSJ145" s="1"/>
      <c r="CSK145" s="1"/>
      <c r="CSL145" s="1"/>
      <c r="CSM145" s="1"/>
      <c r="CSN145" s="1"/>
      <c r="CSO145" s="1"/>
      <c r="CSP145" s="1"/>
      <c r="CSQ145" s="1"/>
      <c r="CSR145" s="1"/>
      <c r="CSS145" s="1"/>
      <c r="CST145" s="1"/>
      <c r="CSU145" s="1"/>
      <c r="CSV145" s="1"/>
      <c r="CSW145" s="1"/>
      <c r="CSX145" s="1"/>
      <c r="CSY145" s="1"/>
      <c r="CSZ145" s="1"/>
      <c r="CTA145" s="1"/>
      <c r="CTB145" s="1"/>
      <c r="CTC145" s="1"/>
      <c r="CTD145" s="1"/>
      <c r="CTE145" s="1"/>
      <c r="CTF145" s="1"/>
      <c r="CTG145" s="1"/>
      <c r="CTH145" s="1"/>
      <c r="CTI145" s="1"/>
      <c r="CTJ145" s="1"/>
      <c r="CTK145" s="1"/>
      <c r="CTL145" s="1"/>
    </row>
    <row r="146" spans="1:2560" s="7" customFormat="1" ht="13" customHeight="1" x14ac:dyDescent="0.2">
      <c r="A146" s="5"/>
      <c r="B146" s="400" t="s">
        <v>905</v>
      </c>
      <c r="C146" s="401"/>
      <c r="D146" s="401" t="s">
        <v>2374</v>
      </c>
      <c r="E146" s="401" t="s">
        <v>548</v>
      </c>
      <c r="F146" s="401"/>
      <c r="G146" s="402">
        <v>19.066929999999999</v>
      </c>
      <c r="H146" s="402">
        <v>95.441869999999994</v>
      </c>
      <c r="I146" s="401" t="s">
        <v>1</v>
      </c>
      <c r="J146" s="401" t="s">
        <v>3</v>
      </c>
      <c r="K146" s="415"/>
      <c r="L146" s="404" t="s">
        <v>0</v>
      </c>
      <c r="M146" s="401" t="s">
        <v>0</v>
      </c>
      <c r="N146" s="401"/>
      <c r="O146" s="417"/>
      <c r="P146" s="417"/>
      <c r="Q146" s="417"/>
      <c r="R146" s="401"/>
      <c r="S146" s="428"/>
      <c r="T146" s="428"/>
      <c r="U146" s="401" t="s">
        <v>0</v>
      </c>
      <c r="V146" s="401" t="s">
        <v>0</v>
      </c>
      <c r="W146" s="401" t="s">
        <v>0</v>
      </c>
      <c r="X146" s="401" t="s">
        <v>0</v>
      </c>
      <c r="Y146" s="401" t="s">
        <v>0</v>
      </c>
      <c r="Z146" s="401" t="s">
        <v>0</v>
      </c>
      <c r="AA146" s="401" t="s">
        <v>0</v>
      </c>
      <c r="AB146" s="428"/>
      <c r="AC146" s="428"/>
      <c r="AD146" s="428"/>
      <c r="AE146" s="428"/>
      <c r="AF146" s="408" t="s">
        <v>1710</v>
      </c>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c r="AML146" s="1"/>
      <c r="AMM146" s="1"/>
      <c r="AMN146" s="1"/>
      <c r="AMO146" s="1"/>
      <c r="AMP146" s="1"/>
      <c r="AMQ146" s="1"/>
      <c r="AMR146" s="1"/>
      <c r="AMS146" s="1"/>
      <c r="AMT146" s="1"/>
      <c r="AMU146" s="1"/>
      <c r="AMV146" s="1"/>
      <c r="AMW146" s="1"/>
      <c r="AMX146" s="1"/>
      <c r="AMY146" s="1"/>
      <c r="AMZ146" s="1"/>
      <c r="ANA146" s="1"/>
      <c r="ANB146" s="1"/>
      <c r="ANC146" s="1"/>
      <c r="AND146" s="1"/>
      <c r="ANE146" s="1"/>
      <c r="ANF146" s="1"/>
      <c r="ANG146" s="1"/>
      <c r="ANH146" s="1"/>
      <c r="ANI146" s="1"/>
      <c r="ANJ146" s="1"/>
      <c r="ANK146" s="1"/>
      <c r="ANL146" s="1"/>
      <c r="ANM146" s="1"/>
      <c r="ANN146" s="1"/>
      <c r="ANO146" s="1"/>
      <c r="ANP146" s="1"/>
      <c r="ANQ146" s="1"/>
      <c r="ANR146" s="1"/>
      <c r="ANS146" s="1"/>
      <c r="ANT146" s="1"/>
      <c r="ANU146" s="1"/>
      <c r="ANV146" s="1"/>
      <c r="ANW146" s="1"/>
      <c r="ANX146" s="1"/>
      <c r="ANY146" s="1"/>
      <c r="ANZ146" s="1"/>
      <c r="AOA146" s="1"/>
      <c r="AOB146" s="1"/>
      <c r="AOC146" s="1"/>
      <c r="AOD146" s="1"/>
      <c r="AOE146" s="1"/>
      <c r="AOF146" s="1"/>
      <c r="AOG146" s="1"/>
      <c r="AOH146" s="1"/>
      <c r="AOI146" s="1"/>
      <c r="AOJ146" s="1"/>
      <c r="AOK146" s="1"/>
      <c r="AOL146" s="1"/>
      <c r="AOM146" s="1"/>
      <c r="AON146" s="1"/>
      <c r="AOO146" s="1"/>
      <c r="AOP146" s="1"/>
      <c r="AOQ146" s="1"/>
      <c r="AOR146" s="1"/>
      <c r="AOS146" s="1"/>
      <c r="AOT146" s="1"/>
      <c r="AOU146" s="1"/>
      <c r="AOV146" s="1"/>
      <c r="AOW146" s="1"/>
      <c r="AOX146" s="1"/>
      <c r="AOY146" s="1"/>
      <c r="AOZ146" s="1"/>
      <c r="APA146" s="1"/>
      <c r="APB146" s="1"/>
      <c r="APC146" s="1"/>
      <c r="APD146" s="1"/>
      <c r="APE146" s="1"/>
      <c r="APF146" s="1"/>
      <c r="APG146" s="1"/>
      <c r="APH146" s="1"/>
      <c r="API146" s="1"/>
      <c r="APJ146" s="1"/>
      <c r="APK146" s="1"/>
      <c r="APL146" s="1"/>
      <c r="APM146" s="1"/>
      <c r="APN146" s="1"/>
      <c r="APO146" s="1"/>
      <c r="APP146" s="1"/>
      <c r="APQ146" s="1"/>
      <c r="APR146" s="1"/>
      <c r="APS146" s="1"/>
      <c r="APT146" s="1"/>
      <c r="APU146" s="1"/>
      <c r="APV146" s="1"/>
      <c r="APW146" s="1"/>
      <c r="APX146" s="1"/>
      <c r="APY146" s="1"/>
      <c r="APZ146" s="1"/>
      <c r="AQA146" s="1"/>
      <c r="AQB146" s="1"/>
      <c r="AQC146" s="1"/>
      <c r="AQD146" s="1"/>
      <c r="AQE146" s="1"/>
      <c r="AQF146" s="1"/>
      <c r="AQG146" s="1"/>
      <c r="AQH146" s="1"/>
      <c r="AQI146" s="1"/>
      <c r="AQJ146" s="1"/>
      <c r="AQK146" s="1"/>
      <c r="AQL146" s="1"/>
      <c r="AQM146" s="1"/>
      <c r="AQN146" s="1"/>
      <c r="AQO146" s="1"/>
      <c r="AQP146" s="1"/>
      <c r="AQQ146" s="1"/>
      <c r="AQR146" s="1"/>
      <c r="AQS146" s="1"/>
      <c r="AQT146" s="1"/>
      <c r="AQU146" s="1"/>
      <c r="AQV146" s="1"/>
      <c r="AQW146" s="1"/>
      <c r="AQX146" s="1"/>
      <c r="AQY146" s="1"/>
      <c r="AQZ146" s="1"/>
      <c r="ARA146" s="1"/>
      <c r="ARB146" s="1"/>
      <c r="ARC146" s="1"/>
      <c r="ARD146" s="1"/>
      <c r="ARE146" s="1"/>
      <c r="ARF146" s="1"/>
      <c r="ARG146" s="1"/>
      <c r="ARH146" s="1"/>
      <c r="ARI146" s="1"/>
      <c r="ARJ146" s="1"/>
      <c r="ARK146" s="1"/>
      <c r="ARL146" s="1"/>
      <c r="ARM146" s="1"/>
      <c r="ARN146" s="1"/>
      <c r="ARO146" s="1"/>
      <c r="ARP146" s="1"/>
      <c r="ARQ146" s="1"/>
      <c r="ARR146" s="1"/>
      <c r="ARS146" s="1"/>
      <c r="ART146" s="1"/>
      <c r="ARU146" s="1"/>
      <c r="ARV146" s="1"/>
      <c r="ARW146" s="1"/>
      <c r="ARX146" s="1"/>
      <c r="ARY146" s="1"/>
      <c r="ARZ146" s="1"/>
      <c r="ASA146" s="1"/>
      <c r="ASB146" s="1"/>
      <c r="ASC146" s="1"/>
      <c r="ASD146" s="1"/>
      <c r="ASE146" s="1"/>
      <c r="ASF146" s="1"/>
      <c r="ASG146" s="1"/>
      <c r="ASH146" s="1"/>
      <c r="ASI146" s="1"/>
      <c r="ASJ146" s="1"/>
      <c r="ASK146" s="1"/>
      <c r="ASL146" s="1"/>
      <c r="ASM146" s="1"/>
      <c r="ASN146" s="1"/>
      <c r="ASO146" s="1"/>
      <c r="ASP146" s="1"/>
      <c r="ASQ146" s="1"/>
      <c r="ASR146" s="1"/>
      <c r="ASS146" s="1"/>
      <c r="AST146" s="1"/>
      <c r="ASU146" s="1"/>
      <c r="ASV146" s="1"/>
      <c r="ASW146" s="1"/>
      <c r="ASX146" s="1"/>
      <c r="ASY146" s="1"/>
      <c r="ASZ146" s="1"/>
      <c r="ATA146" s="1"/>
      <c r="ATB146" s="1"/>
      <c r="ATC146" s="1"/>
      <c r="ATD146" s="1"/>
      <c r="ATE146" s="1"/>
      <c r="ATF146" s="1"/>
      <c r="ATG146" s="1"/>
      <c r="ATH146" s="1"/>
      <c r="ATI146" s="1"/>
      <c r="ATJ146" s="1"/>
      <c r="ATK146" s="1"/>
      <c r="ATL146" s="1"/>
      <c r="ATM146" s="1"/>
      <c r="ATN146" s="1"/>
      <c r="ATO146" s="1"/>
      <c r="ATP146" s="1"/>
      <c r="ATQ146" s="1"/>
      <c r="ATR146" s="1"/>
      <c r="ATS146" s="1"/>
      <c r="ATT146" s="1"/>
      <c r="ATU146" s="1"/>
      <c r="ATV146" s="1"/>
      <c r="ATW146" s="1"/>
      <c r="ATX146" s="1"/>
      <c r="ATY146" s="1"/>
      <c r="ATZ146" s="1"/>
      <c r="AUA146" s="1"/>
      <c r="AUB146" s="1"/>
      <c r="AUC146" s="1"/>
      <c r="AUD146" s="1"/>
      <c r="AUE146" s="1"/>
      <c r="AUF146" s="1"/>
      <c r="AUG146" s="1"/>
      <c r="AUH146" s="1"/>
      <c r="AUI146" s="1"/>
      <c r="AUJ146" s="1"/>
      <c r="AUK146" s="1"/>
      <c r="AUL146" s="1"/>
      <c r="AUM146" s="1"/>
      <c r="AUN146" s="1"/>
      <c r="AUO146" s="1"/>
      <c r="AUP146" s="1"/>
      <c r="AUQ146" s="1"/>
      <c r="AUR146" s="1"/>
      <c r="AUS146" s="1"/>
      <c r="AUT146" s="1"/>
      <c r="AUU146" s="1"/>
      <c r="AUV146" s="1"/>
      <c r="AUW146" s="1"/>
      <c r="AUX146" s="1"/>
      <c r="AUY146" s="1"/>
      <c r="AUZ146" s="1"/>
      <c r="AVA146" s="1"/>
      <c r="AVB146" s="1"/>
      <c r="AVC146" s="1"/>
      <c r="AVD146" s="1"/>
      <c r="AVE146" s="1"/>
      <c r="AVF146" s="1"/>
      <c r="AVG146" s="1"/>
      <c r="AVH146" s="1"/>
      <c r="AVI146" s="1"/>
      <c r="AVJ146" s="1"/>
      <c r="AVK146" s="1"/>
      <c r="AVL146" s="1"/>
      <c r="AVM146" s="1"/>
      <c r="AVN146" s="1"/>
      <c r="AVO146" s="1"/>
      <c r="AVP146" s="1"/>
      <c r="AVQ146" s="1"/>
      <c r="AVR146" s="1"/>
      <c r="AVS146" s="1"/>
      <c r="AVT146" s="1"/>
      <c r="AVU146" s="1"/>
      <c r="AVV146" s="1"/>
      <c r="AVW146" s="1"/>
      <c r="AVX146" s="1"/>
      <c r="AVY146" s="1"/>
      <c r="AVZ146" s="1"/>
      <c r="AWA146" s="1"/>
      <c r="AWB146" s="1"/>
      <c r="AWC146" s="1"/>
      <c r="AWD146" s="1"/>
      <c r="AWE146" s="1"/>
      <c r="AWF146" s="1"/>
      <c r="AWG146" s="1"/>
      <c r="AWH146" s="1"/>
      <c r="AWI146" s="1"/>
      <c r="AWJ146" s="1"/>
      <c r="AWK146" s="1"/>
      <c r="AWL146" s="1"/>
      <c r="AWM146" s="1"/>
      <c r="AWN146" s="1"/>
      <c r="AWO146" s="1"/>
      <c r="AWP146" s="1"/>
      <c r="AWQ146" s="1"/>
      <c r="AWR146" s="1"/>
      <c r="AWS146" s="1"/>
      <c r="AWT146" s="1"/>
      <c r="AWU146" s="1"/>
      <c r="AWV146" s="1"/>
      <c r="AWW146" s="1"/>
      <c r="AWX146" s="1"/>
      <c r="AWY146" s="1"/>
      <c r="AWZ146" s="1"/>
      <c r="AXA146" s="1"/>
      <c r="AXB146" s="1"/>
      <c r="AXC146" s="1"/>
      <c r="AXD146" s="1"/>
      <c r="AXE146" s="1"/>
      <c r="AXF146" s="1"/>
      <c r="AXG146" s="1"/>
      <c r="AXH146" s="1"/>
      <c r="AXI146" s="1"/>
      <c r="AXJ146" s="1"/>
      <c r="AXK146" s="1"/>
      <c r="AXL146" s="1"/>
      <c r="AXM146" s="1"/>
      <c r="AXN146" s="1"/>
      <c r="AXO146" s="1"/>
      <c r="AXP146" s="1"/>
      <c r="AXQ146" s="1"/>
      <c r="AXR146" s="1"/>
      <c r="AXS146" s="1"/>
      <c r="AXT146" s="1"/>
      <c r="AXU146" s="1"/>
      <c r="AXV146" s="1"/>
      <c r="AXW146" s="1"/>
      <c r="AXX146" s="1"/>
      <c r="AXY146" s="1"/>
      <c r="AXZ146" s="1"/>
      <c r="AYA146" s="1"/>
      <c r="AYB146" s="1"/>
      <c r="AYC146" s="1"/>
      <c r="AYD146" s="1"/>
      <c r="AYE146" s="1"/>
      <c r="AYF146" s="1"/>
      <c r="AYG146" s="1"/>
      <c r="AYH146" s="1"/>
      <c r="AYI146" s="1"/>
      <c r="AYJ146" s="1"/>
      <c r="AYK146" s="1"/>
      <c r="AYL146" s="1"/>
      <c r="AYM146" s="1"/>
      <c r="AYN146" s="1"/>
      <c r="AYO146" s="1"/>
      <c r="AYP146" s="1"/>
      <c r="AYQ146" s="1"/>
      <c r="AYR146" s="1"/>
      <c r="AYS146" s="1"/>
      <c r="AYT146" s="1"/>
      <c r="AYU146" s="1"/>
      <c r="AYV146" s="1"/>
      <c r="AYW146" s="1"/>
      <c r="AYX146" s="1"/>
      <c r="AYY146" s="1"/>
      <c r="AYZ146" s="1"/>
      <c r="AZA146" s="1"/>
      <c r="AZB146" s="1"/>
      <c r="AZC146" s="1"/>
      <c r="AZD146" s="1"/>
      <c r="AZE146" s="1"/>
      <c r="AZF146" s="1"/>
      <c r="AZG146" s="1"/>
      <c r="AZH146" s="1"/>
      <c r="AZI146" s="1"/>
      <c r="AZJ146" s="1"/>
      <c r="AZK146" s="1"/>
      <c r="AZL146" s="1"/>
      <c r="AZM146" s="1"/>
      <c r="AZN146" s="1"/>
      <c r="AZO146" s="1"/>
      <c r="AZP146" s="1"/>
      <c r="AZQ146" s="1"/>
      <c r="AZR146" s="1"/>
      <c r="AZS146" s="1"/>
      <c r="AZT146" s="1"/>
      <c r="AZU146" s="1"/>
      <c r="AZV146" s="1"/>
      <c r="AZW146" s="1"/>
      <c r="AZX146" s="1"/>
      <c r="AZY146" s="1"/>
      <c r="AZZ146" s="1"/>
      <c r="BAA146" s="1"/>
      <c r="BAB146" s="1"/>
      <c r="BAC146" s="1"/>
      <c r="BAD146" s="1"/>
      <c r="BAE146" s="1"/>
      <c r="BAF146" s="1"/>
      <c r="BAG146" s="1"/>
      <c r="BAH146" s="1"/>
      <c r="BAI146" s="1"/>
      <c r="BAJ146" s="1"/>
      <c r="BAK146" s="1"/>
      <c r="BAL146" s="1"/>
      <c r="BAM146" s="1"/>
      <c r="BAN146" s="1"/>
      <c r="BAO146" s="1"/>
      <c r="BAP146" s="1"/>
      <c r="BAQ146" s="1"/>
      <c r="BAR146" s="1"/>
      <c r="BAS146" s="1"/>
      <c r="BAT146" s="1"/>
      <c r="BAU146" s="1"/>
      <c r="BAV146" s="1"/>
      <c r="BAW146" s="1"/>
      <c r="BAX146" s="1"/>
      <c r="BAY146" s="1"/>
      <c r="BAZ146" s="1"/>
      <c r="BBA146" s="1"/>
      <c r="BBB146" s="1"/>
      <c r="BBC146" s="1"/>
      <c r="BBD146" s="1"/>
      <c r="BBE146" s="1"/>
      <c r="BBF146" s="1"/>
      <c r="BBG146" s="1"/>
      <c r="BBH146" s="1"/>
      <c r="BBI146" s="1"/>
      <c r="BBJ146" s="1"/>
      <c r="BBK146" s="1"/>
      <c r="BBL146" s="1"/>
      <c r="BBM146" s="1"/>
      <c r="BBN146" s="1"/>
      <c r="BBO146" s="1"/>
      <c r="BBP146" s="1"/>
      <c r="BBQ146" s="1"/>
      <c r="BBR146" s="1"/>
      <c r="BBS146" s="1"/>
      <c r="BBT146" s="1"/>
      <c r="BBU146" s="1"/>
      <c r="BBV146" s="1"/>
      <c r="BBW146" s="1"/>
      <c r="BBX146" s="1"/>
      <c r="BBY146" s="1"/>
      <c r="BBZ146" s="1"/>
      <c r="BCA146" s="1"/>
      <c r="BCB146" s="1"/>
      <c r="BCC146" s="1"/>
      <c r="BCD146" s="1"/>
      <c r="BCE146" s="1"/>
      <c r="BCF146" s="1"/>
      <c r="BCG146" s="1"/>
      <c r="BCH146" s="1"/>
      <c r="BCI146" s="1"/>
      <c r="BCJ146" s="1"/>
      <c r="BCK146" s="1"/>
      <c r="BCL146" s="1"/>
      <c r="BCM146" s="1"/>
      <c r="BCN146" s="1"/>
      <c r="BCO146" s="1"/>
      <c r="BCP146" s="1"/>
      <c r="BCQ146" s="1"/>
      <c r="BCR146" s="1"/>
      <c r="BCS146" s="1"/>
      <c r="BCT146" s="1"/>
      <c r="BCU146" s="1"/>
      <c r="BCV146" s="1"/>
      <c r="BCW146" s="1"/>
      <c r="BCX146" s="1"/>
      <c r="BCY146" s="1"/>
      <c r="BCZ146" s="1"/>
      <c r="BDA146" s="1"/>
      <c r="BDB146" s="1"/>
      <c r="BDC146" s="1"/>
      <c r="BDD146" s="1"/>
      <c r="BDE146" s="1"/>
      <c r="BDF146" s="1"/>
      <c r="BDG146" s="1"/>
      <c r="BDH146" s="1"/>
      <c r="BDI146" s="1"/>
      <c r="BDJ146" s="1"/>
      <c r="BDK146" s="1"/>
      <c r="BDL146" s="1"/>
      <c r="BDM146" s="1"/>
      <c r="BDN146" s="1"/>
      <c r="BDO146" s="1"/>
      <c r="BDP146" s="1"/>
      <c r="BDQ146" s="1"/>
      <c r="BDR146" s="1"/>
      <c r="BDS146" s="1"/>
      <c r="BDT146" s="1"/>
      <c r="BDU146" s="1"/>
      <c r="BDV146" s="1"/>
      <c r="BDW146" s="1"/>
      <c r="BDX146" s="1"/>
      <c r="BDY146" s="1"/>
      <c r="BDZ146" s="1"/>
      <c r="BEA146" s="1"/>
      <c r="BEB146" s="1"/>
      <c r="BEC146" s="1"/>
      <c r="BED146" s="1"/>
      <c r="BEE146" s="1"/>
      <c r="BEF146" s="1"/>
      <c r="BEG146" s="1"/>
      <c r="BEH146" s="1"/>
      <c r="BEI146" s="1"/>
      <c r="BEJ146" s="1"/>
      <c r="BEK146" s="1"/>
      <c r="BEL146" s="1"/>
      <c r="BEM146" s="1"/>
      <c r="BEN146" s="1"/>
      <c r="BEO146" s="1"/>
      <c r="BEP146" s="1"/>
      <c r="BEQ146" s="1"/>
      <c r="BER146" s="1"/>
      <c r="BES146" s="1"/>
      <c r="BET146" s="1"/>
      <c r="BEU146" s="1"/>
      <c r="BEV146" s="1"/>
      <c r="BEW146" s="1"/>
      <c r="BEX146" s="1"/>
      <c r="BEY146" s="1"/>
      <c r="BEZ146" s="1"/>
      <c r="BFA146" s="1"/>
      <c r="BFB146" s="1"/>
      <c r="BFC146" s="1"/>
      <c r="BFD146" s="1"/>
      <c r="BFE146" s="1"/>
      <c r="BFF146" s="1"/>
      <c r="BFG146" s="1"/>
      <c r="BFH146" s="1"/>
      <c r="BFI146" s="1"/>
      <c r="BFJ146" s="1"/>
      <c r="BFK146" s="1"/>
      <c r="BFL146" s="1"/>
      <c r="BFM146" s="1"/>
      <c r="BFN146" s="1"/>
      <c r="BFO146" s="1"/>
      <c r="BFP146" s="1"/>
      <c r="BFQ146" s="1"/>
      <c r="BFR146" s="1"/>
      <c r="BFS146" s="1"/>
      <c r="BFT146" s="1"/>
      <c r="BFU146" s="1"/>
      <c r="BFV146" s="1"/>
      <c r="BFW146" s="1"/>
      <c r="BFX146" s="1"/>
      <c r="BFY146" s="1"/>
      <c r="BFZ146" s="1"/>
      <c r="BGA146" s="1"/>
      <c r="BGB146" s="1"/>
      <c r="BGC146" s="1"/>
      <c r="BGD146" s="1"/>
      <c r="BGE146" s="1"/>
      <c r="BGF146" s="1"/>
      <c r="BGG146" s="1"/>
      <c r="BGH146" s="1"/>
      <c r="BGI146" s="1"/>
      <c r="BGJ146" s="1"/>
      <c r="BGK146" s="1"/>
      <c r="BGL146" s="1"/>
      <c r="BGM146" s="1"/>
      <c r="BGN146" s="1"/>
      <c r="BGO146" s="1"/>
      <c r="BGP146" s="1"/>
      <c r="BGQ146" s="1"/>
      <c r="BGR146" s="1"/>
      <c r="BGS146" s="1"/>
      <c r="BGT146" s="1"/>
      <c r="BGU146" s="1"/>
      <c r="BGV146" s="1"/>
      <c r="BGW146" s="1"/>
      <c r="BGX146" s="1"/>
      <c r="BGY146" s="1"/>
      <c r="BGZ146" s="1"/>
      <c r="BHA146" s="1"/>
      <c r="BHB146" s="1"/>
      <c r="BHC146" s="1"/>
      <c r="BHD146" s="1"/>
      <c r="BHE146" s="1"/>
      <c r="BHF146" s="1"/>
      <c r="BHG146" s="1"/>
      <c r="BHH146" s="1"/>
      <c r="BHI146" s="1"/>
      <c r="BHJ146" s="1"/>
      <c r="BHK146" s="1"/>
      <c r="BHL146" s="1"/>
      <c r="BHM146" s="1"/>
      <c r="BHN146" s="1"/>
      <c r="BHO146" s="1"/>
      <c r="BHP146" s="1"/>
      <c r="BHQ146" s="1"/>
      <c r="BHR146" s="1"/>
      <c r="BHS146" s="1"/>
      <c r="BHT146" s="1"/>
      <c r="BHU146" s="1"/>
      <c r="BHV146" s="1"/>
      <c r="BHW146" s="1"/>
      <c r="BHX146" s="1"/>
      <c r="BHY146" s="1"/>
      <c r="BHZ146" s="1"/>
      <c r="BIA146" s="1"/>
      <c r="BIB146" s="1"/>
      <c r="BIC146" s="1"/>
      <c r="BID146" s="1"/>
      <c r="BIE146" s="1"/>
      <c r="BIF146" s="1"/>
      <c r="BIG146" s="1"/>
      <c r="BIH146" s="1"/>
      <c r="BII146" s="1"/>
      <c r="BIJ146" s="1"/>
      <c r="BIK146" s="1"/>
      <c r="BIL146" s="1"/>
      <c r="BIM146" s="1"/>
      <c r="BIN146" s="1"/>
      <c r="BIO146" s="1"/>
      <c r="BIP146" s="1"/>
      <c r="BIQ146" s="1"/>
      <c r="BIR146" s="1"/>
      <c r="BIS146" s="1"/>
      <c r="BIT146" s="1"/>
      <c r="BIU146" s="1"/>
      <c r="BIV146" s="1"/>
      <c r="BIW146" s="1"/>
      <c r="BIX146" s="1"/>
      <c r="BIY146" s="1"/>
      <c r="BIZ146" s="1"/>
      <c r="BJA146" s="1"/>
      <c r="BJB146" s="1"/>
      <c r="BJC146" s="1"/>
      <c r="BJD146" s="1"/>
      <c r="BJE146" s="1"/>
      <c r="BJF146" s="1"/>
      <c r="BJG146" s="1"/>
      <c r="BJH146" s="1"/>
      <c r="BJI146" s="1"/>
      <c r="BJJ146" s="1"/>
      <c r="BJK146" s="1"/>
      <c r="BJL146" s="1"/>
      <c r="BJM146" s="1"/>
      <c r="BJN146" s="1"/>
      <c r="BJO146" s="1"/>
      <c r="BJP146" s="1"/>
      <c r="BJQ146" s="1"/>
      <c r="BJR146" s="1"/>
      <c r="BJS146" s="1"/>
      <c r="BJT146" s="1"/>
      <c r="BJU146" s="1"/>
      <c r="BJV146" s="1"/>
      <c r="BJW146" s="1"/>
      <c r="BJX146" s="1"/>
      <c r="BJY146" s="1"/>
      <c r="BJZ146" s="1"/>
      <c r="BKA146" s="1"/>
      <c r="BKB146" s="1"/>
      <c r="BKC146" s="1"/>
      <c r="BKD146" s="1"/>
      <c r="BKE146" s="1"/>
      <c r="BKF146" s="1"/>
      <c r="BKG146" s="1"/>
      <c r="BKH146" s="1"/>
      <c r="BKI146" s="1"/>
      <c r="BKJ146" s="1"/>
      <c r="BKK146" s="1"/>
      <c r="BKL146" s="1"/>
      <c r="BKM146" s="1"/>
      <c r="BKN146" s="1"/>
      <c r="BKO146" s="1"/>
      <c r="BKP146" s="1"/>
      <c r="BKQ146" s="1"/>
      <c r="BKR146" s="1"/>
      <c r="BKS146" s="1"/>
      <c r="BKT146" s="1"/>
      <c r="BKU146" s="1"/>
      <c r="BKV146" s="1"/>
      <c r="BKW146" s="1"/>
      <c r="BKX146" s="1"/>
      <c r="BKY146" s="1"/>
      <c r="BKZ146" s="1"/>
      <c r="BLA146" s="1"/>
      <c r="BLB146" s="1"/>
      <c r="BLC146" s="1"/>
      <c r="BLD146" s="1"/>
      <c r="BLE146" s="1"/>
      <c r="BLF146" s="1"/>
      <c r="BLG146" s="1"/>
      <c r="BLH146" s="1"/>
      <c r="BLI146" s="1"/>
      <c r="BLJ146" s="1"/>
      <c r="BLK146" s="1"/>
      <c r="BLL146" s="1"/>
      <c r="BLM146" s="1"/>
      <c r="BLN146" s="1"/>
      <c r="BLO146" s="1"/>
      <c r="BLP146" s="1"/>
      <c r="BLQ146" s="1"/>
      <c r="BLR146" s="1"/>
      <c r="BLS146" s="1"/>
      <c r="BLT146" s="1"/>
      <c r="BLU146" s="1"/>
      <c r="BLV146" s="1"/>
      <c r="BLW146" s="1"/>
      <c r="BLX146" s="1"/>
      <c r="BLY146" s="1"/>
      <c r="BLZ146" s="1"/>
      <c r="BMA146" s="1"/>
      <c r="BMB146" s="1"/>
      <c r="BMC146" s="1"/>
      <c r="BMD146" s="1"/>
      <c r="BME146" s="1"/>
      <c r="BMF146" s="1"/>
      <c r="BMG146" s="1"/>
      <c r="BMH146" s="1"/>
      <c r="BMI146" s="1"/>
      <c r="BMJ146" s="1"/>
      <c r="BMK146" s="1"/>
      <c r="BML146" s="1"/>
      <c r="BMM146" s="1"/>
      <c r="BMN146" s="1"/>
      <c r="BMO146" s="1"/>
      <c r="BMP146" s="1"/>
      <c r="BMQ146" s="1"/>
      <c r="BMR146" s="1"/>
      <c r="BMS146" s="1"/>
      <c r="BMT146" s="1"/>
      <c r="BMU146" s="1"/>
      <c r="BMV146" s="1"/>
      <c r="BMW146" s="1"/>
      <c r="BMX146" s="1"/>
      <c r="BMY146" s="1"/>
      <c r="BMZ146" s="1"/>
      <c r="BNA146" s="1"/>
      <c r="BNB146" s="1"/>
      <c r="BNC146" s="1"/>
      <c r="BND146" s="1"/>
      <c r="BNE146" s="1"/>
      <c r="BNF146" s="1"/>
      <c r="BNG146" s="1"/>
      <c r="BNH146" s="1"/>
      <c r="BNI146" s="1"/>
      <c r="BNJ146" s="1"/>
      <c r="BNK146" s="1"/>
      <c r="BNL146" s="1"/>
      <c r="BNM146" s="1"/>
      <c r="BNN146" s="1"/>
      <c r="BNO146" s="1"/>
      <c r="BNP146" s="1"/>
      <c r="BNQ146" s="1"/>
      <c r="BNR146" s="1"/>
      <c r="BNS146" s="1"/>
      <c r="BNT146" s="1"/>
      <c r="BNU146" s="1"/>
      <c r="BNV146" s="1"/>
      <c r="BNW146" s="1"/>
      <c r="BNX146" s="1"/>
      <c r="BNY146" s="1"/>
      <c r="BNZ146" s="1"/>
      <c r="BOA146" s="1"/>
      <c r="BOB146" s="1"/>
      <c r="BOC146" s="1"/>
      <c r="BOD146" s="1"/>
      <c r="BOE146" s="1"/>
      <c r="BOF146" s="1"/>
      <c r="BOG146" s="1"/>
      <c r="BOH146" s="1"/>
      <c r="BOI146" s="1"/>
      <c r="BOJ146" s="1"/>
      <c r="BOK146" s="1"/>
      <c r="BOL146" s="1"/>
      <c r="BOM146" s="1"/>
      <c r="BON146" s="1"/>
      <c r="BOO146" s="1"/>
      <c r="BOP146" s="1"/>
      <c r="BOQ146" s="1"/>
      <c r="BOR146" s="1"/>
      <c r="BOS146" s="1"/>
      <c r="BOT146" s="1"/>
      <c r="BOU146" s="1"/>
      <c r="BOV146" s="1"/>
      <c r="BOW146" s="1"/>
      <c r="BOX146" s="1"/>
      <c r="BOY146" s="1"/>
      <c r="BOZ146" s="1"/>
      <c r="BPA146" s="1"/>
      <c r="BPB146" s="1"/>
      <c r="BPC146" s="1"/>
      <c r="BPD146" s="1"/>
      <c r="BPE146" s="1"/>
      <c r="BPF146" s="1"/>
      <c r="BPG146" s="1"/>
      <c r="BPH146" s="1"/>
      <c r="BPI146" s="1"/>
      <c r="BPJ146" s="1"/>
      <c r="BPK146" s="1"/>
      <c r="BPL146" s="1"/>
      <c r="BPM146" s="1"/>
      <c r="BPN146" s="1"/>
      <c r="BPO146" s="1"/>
      <c r="BPP146" s="1"/>
      <c r="BPQ146" s="1"/>
      <c r="BPR146" s="1"/>
      <c r="BPS146" s="1"/>
      <c r="BPT146" s="1"/>
      <c r="BPU146" s="1"/>
      <c r="BPV146" s="1"/>
      <c r="BPW146" s="1"/>
      <c r="BPX146" s="1"/>
      <c r="BPY146" s="1"/>
      <c r="BPZ146" s="1"/>
      <c r="BQA146" s="1"/>
      <c r="BQB146" s="1"/>
      <c r="BQC146" s="1"/>
      <c r="BQD146" s="1"/>
      <c r="BQE146" s="1"/>
      <c r="BQF146" s="1"/>
      <c r="BQG146" s="1"/>
      <c r="BQH146" s="1"/>
      <c r="BQI146" s="1"/>
      <c r="BQJ146" s="1"/>
      <c r="BQK146" s="1"/>
      <c r="BQL146" s="1"/>
      <c r="BQM146" s="1"/>
      <c r="BQN146" s="1"/>
      <c r="BQO146" s="1"/>
      <c r="BQP146" s="1"/>
      <c r="BQQ146" s="1"/>
      <c r="BQR146" s="1"/>
      <c r="BQS146" s="1"/>
      <c r="BQT146" s="1"/>
      <c r="BQU146" s="1"/>
      <c r="BQV146" s="1"/>
      <c r="BQW146" s="1"/>
      <c r="BQX146" s="1"/>
      <c r="BQY146" s="1"/>
      <c r="BQZ146" s="1"/>
      <c r="BRA146" s="1"/>
      <c r="BRB146" s="1"/>
      <c r="BRC146" s="1"/>
      <c r="BRD146" s="1"/>
      <c r="BRE146" s="1"/>
      <c r="BRF146" s="1"/>
      <c r="BRG146" s="1"/>
      <c r="BRH146" s="1"/>
      <c r="BRI146" s="1"/>
      <c r="BRJ146" s="1"/>
      <c r="BRK146" s="1"/>
      <c r="BRL146" s="1"/>
      <c r="BRM146" s="1"/>
      <c r="BRN146" s="1"/>
      <c r="BRO146" s="1"/>
      <c r="BRP146" s="1"/>
      <c r="BRQ146" s="1"/>
      <c r="BRR146" s="1"/>
      <c r="BRS146" s="1"/>
      <c r="BRT146" s="1"/>
      <c r="BRU146" s="1"/>
      <c r="BRV146" s="1"/>
      <c r="BRW146" s="1"/>
      <c r="BRX146" s="1"/>
      <c r="BRY146" s="1"/>
      <c r="BRZ146" s="1"/>
      <c r="BSA146" s="1"/>
      <c r="BSB146" s="1"/>
      <c r="BSC146" s="1"/>
      <c r="BSD146" s="1"/>
      <c r="BSE146" s="1"/>
      <c r="BSF146" s="1"/>
      <c r="BSG146" s="1"/>
      <c r="BSH146" s="1"/>
      <c r="BSI146" s="1"/>
      <c r="BSJ146" s="1"/>
      <c r="BSK146" s="1"/>
      <c r="BSL146" s="1"/>
      <c r="BSM146" s="1"/>
      <c r="BSN146" s="1"/>
      <c r="BSO146" s="1"/>
      <c r="BSP146" s="1"/>
      <c r="BSQ146" s="1"/>
      <c r="BSR146" s="1"/>
      <c r="BSS146" s="1"/>
      <c r="BST146" s="1"/>
      <c r="BSU146" s="1"/>
      <c r="BSV146" s="1"/>
      <c r="BSW146" s="1"/>
      <c r="BSX146" s="1"/>
      <c r="BSY146" s="1"/>
      <c r="BSZ146" s="1"/>
      <c r="BTA146" s="1"/>
      <c r="BTB146" s="1"/>
      <c r="BTC146" s="1"/>
      <c r="BTD146" s="1"/>
      <c r="BTE146" s="1"/>
      <c r="BTF146" s="1"/>
      <c r="BTG146" s="1"/>
      <c r="BTH146" s="1"/>
      <c r="BTI146" s="1"/>
      <c r="BTJ146" s="1"/>
      <c r="BTK146" s="1"/>
      <c r="BTL146" s="1"/>
      <c r="BTM146" s="1"/>
      <c r="BTN146" s="1"/>
      <c r="BTO146" s="1"/>
      <c r="BTP146" s="1"/>
      <c r="BTQ146" s="1"/>
      <c r="BTR146" s="1"/>
      <c r="BTS146" s="1"/>
      <c r="BTT146" s="1"/>
      <c r="BTU146" s="1"/>
      <c r="BTV146" s="1"/>
      <c r="BTW146" s="1"/>
      <c r="BTX146" s="1"/>
      <c r="BTY146" s="1"/>
      <c r="BTZ146" s="1"/>
      <c r="BUA146" s="1"/>
      <c r="BUB146" s="1"/>
      <c r="BUC146" s="1"/>
      <c r="BUD146" s="1"/>
      <c r="BUE146" s="1"/>
      <c r="BUF146" s="1"/>
      <c r="BUG146" s="1"/>
      <c r="BUH146" s="1"/>
      <c r="BUI146" s="1"/>
      <c r="BUJ146" s="1"/>
      <c r="BUK146" s="1"/>
      <c r="BUL146" s="1"/>
      <c r="BUM146" s="1"/>
      <c r="BUN146" s="1"/>
      <c r="BUO146" s="1"/>
      <c r="BUP146" s="1"/>
      <c r="BUQ146" s="1"/>
      <c r="BUR146" s="1"/>
      <c r="BUS146" s="1"/>
      <c r="BUT146" s="1"/>
      <c r="BUU146" s="1"/>
      <c r="BUV146" s="1"/>
      <c r="BUW146" s="1"/>
      <c r="BUX146" s="1"/>
      <c r="BUY146" s="1"/>
      <c r="BUZ146" s="1"/>
      <c r="BVA146" s="1"/>
      <c r="BVB146" s="1"/>
      <c r="BVC146" s="1"/>
      <c r="BVD146" s="1"/>
      <c r="BVE146" s="1"/>
      <c r="BVF146" s="1"/>
      <c r="BVG146" s="1"/>
      <c r="BVH146" s="1"/>
      <c r="BVI146" s="1"/>
      <c r="BVJ146" s="1"/>
      <c r="BVK146" s="1"/>
      <c r="BVL146" s="1"/>
      <c r="BVM146" s="1"/>
      <c r="BVN146" s="1"/>
      <c r="BVO146" s="1"/>
      <c r="BVP146" s="1"/>
      <c r="BVQ146" s="1"/>
      <c r="BVR146" s="1"/>
      <c r="BVS146" s="1"/>
      <c r="BVT146" s="1"/>
      <c r="BVU146" s="1"/>
      <c r="BVV146" s="1"/>
      <c r="BVW146" s="1"/>
      <c r="BVX146" s="1"/>
      <c r="BVY146" s="1"/>
      <c r="BVZ146" s="1"/>
      <c r="BWA146" s="1"/>
      <c r="BWB146" s="1"/>
      <c r="BWC146" s="1"/>
      <c r="BWD146" s="1"/>
      <c r="BWE146" s="1"/>
      <c r="BWF146" s="1"/>
      <c r="BWG146" s="1"/>
      <c r="BWH146" s="1"/>
      <c r="BWI146" s="1"/>
      <c r="BWJ146" s="1"/>
      <c r="BWK146" s="1"/>
      <c r="BWL146" s="1"/>
      <c r="BWM146" s="1"/>
      <c r="BWN146" s="1"/>
      <c r="BWO146" s="1"/>
      <c r="BWP146" s="1"/>
      <c r="BWQ146" s="1"/>
      <c r="BWR146" s="1"/>
      <c r="BWS146" s="1"/>
      <c r="BWT146" s="1"/>
      <c r="BWU146" s="1"/>
      <c r="BWV146" s="1"/>
      <c r="BWW146" s="1"/>
      <c r="BWX146" s="1"/>
      <c r="BWY146" s="1"/>
      <c r="BWZ146" s="1"/>
      <c r="BXA146" s="1"/>
      <c r="BXB146" s="1"/>
      <c r="BXC146" s="1"/>
      <c r="BXD146" s="1"/>
      <c r="BXE146" s="1"/>
      <c r="BXF146" s="1"/>
      <c r="BXG146" s="1"/>
      <c r="BXH146" s="1"/>
      <c r="BXI146" s="1"/>
      <c r="BXJ146" s="1"/>
      <c r="BXK146" s="1"/>
      <c r="BXL146" s="1"/>
      <c r="BXM146" s="1"/>
      <c r="BXN146" s="1"/>
      <c r="BXO146" s="1"/>
      <c r="BXP146" s="1"/>
      <c r="BXQ146" s="1"/>
      <c r="BXR146" s="1"/>
      <c r="BXS146" s="1"/>
      <c r="BXT146" s="1"/>
      <c r="BXU146" s="1"/>
      <c r="BXV146" s="1"/>
      <c r="BXW146" s="1"/>
      <c r="BXX146" s="1"/>
      <c r="BXY146" s="1"/>
      <c r="BXZ146" s="1"/>
      <c r="BYA146" s="1"/>
      <c r="BYB146" s="1"/>
      <c r="BYC146" s="1"/>
      <c r="BYD146" s="1"/>
      <c r="BYE146" s="1"/>
      <c r="BYF146" s="1"/>
      <c r="BYG146" s="1"/>
      <c r="BYH146" s="1"/>
      <c r="BYI146" s="1"/>
      <c r="BYJ146" s="1"/>
      <c r="BYK146" s="1"/>
      <c r="BYL146" s="1"/>
      <c r="BYM146" s="1"/>
      <c r="BYN146" s="1"/>
      <c r="BYO146" s="1"/>
      <c r="BYP146" s="1"/>
      <c r="BYQ146" s="1"/>
      <c r="BYR146" s="1"/>
      <c r="BYS146" s="1"/>
      <c r="BYT146" s="1"/>
      <c r="BYU146" s="1"/>
      <c r="BYV146" s="1"/>
      <c r="BYW146" s="1"/>
      <c r="BYX146" s="1"/>
      <c r="BYY146" s="1"/>
      <c r="BYZ146" s="1"/>
      <c r="BZA146" s="1"/>
      <c r="BZB146" s="1"/>
      <c r="BZC146" s="1"/>
      <c r="BZD146" s="1"/>
      <c r="BZE146" s="1"/>
      <c r="BZF146" s="1"/>
      <c r="BZG146" s="1"/>
      <c r="BZH146" s="1"/>
      <c r="BZI146" s="1"/>
      <c r="BZJ146" s="1"/>
      <c r="BZK146" s="1"/>
      <c r="BZL146" s="1"/>
      <c r="BZM146" s="1"/>
      <c r="BZN146" s="1"/>
      <c r="BZO146" s="1"/>
      <c r="BZP146" s="1"/>
      <c r="BZQ146" s="1"/>
      <c r="BZR146" s="1"/>
      <c r="BZS146" s="1"/>
      <c r="BZT146" s="1"/>
      <c r="BZU146" s="1"/>
      <c r="BZV146" s="1"/>
      <c r="BZW146" s="1"/>
      <c r="BZX146" s="1"/>
      <c r="BZY146" s="1"/>
      <c r="BZZ146" s="1"/>
      <c r="CAA146" s="1"/>
      <c r="CAB146" s="1"/>
      <c r="CAC146" s="1"/>
      <c r="CAD146" s="1"/>
      <c r="CAE146" s="1"/>
      <c r="CAF146" s="1"/>
      <c r="CAG146" s="1"/>
      <c r="CAH146" s="1"/>
      <c r="CAI146" s="1"/>
      <c r="CAJ146" s="1"/>
      <c r="CAK146" s="1"/>
      <c r="CAL146" s="1"/>
      <c r="CAM146" s="1"/>
      <c r="CAN146" s="1"/>
      <c r="CAO146" s="1"/>
      <c r="CAP146" s="1"/>
      <c r="CAQ146" s="1"/>
      <c r="CAR146" s="1"/>
      <c r="CAS146" s="1"/>
      <c r="CAT146" s="1"/>
      <c r="CAU146" s="1"/>
      <c r="CAV146" s="1"/>
      <c r="CAW146" s="1"/>
      <c r="CAX146" s="1"/>
      <c r="CAY146" s="1"/>
      <c r="CAZ146" s="1"/>
      <c r="CBA146" s="1"/>
      <c r="CBB146" s="1"/>
      <c r="CBC146" s="1"/>
      <c r="CBD146" s="1"/>
      <c r="CBE146" s="1"/>
      <c r="CBF146" s="1"/>
      <c r="CBG146" s="1"/>
      <c r="CBH146" s="1"/>
      <c r="CBI146" s="1"/>
      <c r="CBJ146" s="1"/>
      <c r="CBK146" s="1"/>
      <c r="CBL146" s="1"/>
      <c r="CBM146" s="1"/>
      <c r="CBN146" s="1"/>
      <c r="CBO146" s="1"/>
      <c r="CBP146" s="1"/>
      <c r="CBQ146" s="1"/>
      <c r="CBR146" s="1"/>
      <c r="CBS146" s="1"/>
      <c r="CBT146" s="1"/>
      <c r="CBU146" s="1"/>
      <c r="CBV146" s="1"/>
      <c r="CBW146" s="1"/>
      <c r="CBX146" s="1"/>
      <c r="CBY146" s="1"/>
      <c r="CBZ146" s="1"/>
      <c r="CCA146" s="1"/>
      <c r="CCB146" s="1"/>
      <c r="CCC146" s="1"/>
      <c r="CCD146" s="1"/>
      <c r="CCE146" s="1"/>
      <c r="CCF146" s="1"/>
      <c r="CCG146" s="1"/>
      <c r="CCH146" s="1"/>
      <c r="CCI146" s="1"/>
      <c r="CCJ146" s="1"/>
      <c r="CCK146" s="1"/>
      <c r="CCL146" s="1"/>
      <c r="CCM146" s="1"/>
      <c r="CCN146" s="1"/>
      <c r="CCO146" s="1"/>
      <c r="CCP146" s="1"/>
      <c r="CCQ146" s="1"/>
      <c r="CCR146" s="1"/>
      <c r="CCS146" s="1"/>
      <c r="CCT146" s="1"/>
      <c r="CCU146" s="1"/>
      <c r="CCV146" s="1"/>
      <c r="CCW146" s="1"/>
      <c r="CCX146" s="1"/>
      <c r="CCY146" s="1"/>
      <c r="CCZ146" s="1"/>
      <c r="CDA146" s="1"/>
      <c r="CDB146" s="1"/>
      <c r="CDC146" s="1"/>
      <c r="CDD146" s="1"/>
      <c r="CDE146" s="1"/>
      <c r="CDF146" s="1"/>
      <c r="CDG146" s="1"/>
      <c r="CDH146" s="1"/>
      <c r="CDI146" s="1"/>
      <c r="CDJ146" s="1"/>
      <c r="CDK146" s="1"/>
      <c r="CDL146" s="1"/>
      <c r="CDM146" s="1"/>
      <c r="CDN146" s="1"/>
      <c r="CDO146" s="1"/>
      <c r="CDP146" s="1"/>
      <c r="CDQ146" s="1"/>
      <c r="CDR146" s="1"/>
      <c r="CDS146" s="1"/>
      <c r="CDT146" s="1"/>
      <c r="CDU146" s="1"/>
      <c r="CDV146" s="1"/>
      <c r="CDW146" s="1"/>
      <c r="CDX146" s="1"/>
      <c r="CDY146" s="1"/>
      <c r="CDZ146" s="1"/>
      <c r="CEA146" s="1"/>
      <c r="CEB146" s="1"/>
      <c r="CEC146" s="1"/>
      <c r="CED146" s="1"/>
      <c r="CEE146" s="1"/>
      <c r="CEF146" s="1"/>
      <c r="CEG146" s="1"/>
      <c r="CEH146" s="1"/>
      <c r="CEI146" s="1"/>
      <c r="CEJ146" s="1"/>
      <c r="CEK146" s="1"/>
      <c r="CEL146" s="1"/>
      <c r="CEM146" s="1"/>
      <c r="CEN146" s="1"/>
      <c r="CEO146" s="1"/>
      <c r="CEP146" s="1"/>
      <c r="CEQ146" s="1"/>
      <c r="CER146" s="1"/>
      <c r="CES146" s="1"/>
      <c r="CET146" s="1"/>
      <c r="CEU146" s="1"/>
      <c r="CEV146" s="1"/>
      <c r="CEW146" s="1"/>
      <c r="CEX146" s="1"/>
      <c r="CEY146" s="1"/>
      <c r="CEZ146" s="1"/>
      <c r="CFA146" s="1"/>
      <c r="CFB146" s="1"/>
      <c r="CFC146" s="1"/>
      <c r="CFD146" s="1"/>
      <c r="CFE146" s="1"/>
      <c r="CFF146" s="1"/>
      <c r="CFG146" s="1"/>
      <c r="CFH146" s="1"/>
      <c r="CFI146" s="1"/>
      <c r="CFJ146" s="1"/>
      <c r="CFK146" s="1"/>
      <c r="CFL146" s="1"/>
      <c r="CFM146" s="1"/>
      <c r="CFN146" s="1"/>
      <c r="CFO146" s="1"/>
      <c r="CFP146" s="1"/>
      <c r="CFQ146" s="1"/>
      <c r="CFR146" s="1"/>
      <c r="CFS146" s="1"/>
      <c r="CFT146" s="1"/>
      <c r="CFU146" s="1"/>
      <c r="CFV146" s="1"/>
      <c r="CFW146" s="1"/>
      <c r="CFX146" s="1"/>
      <c r="CFY146" s="1"/>
      <c r="CFZ146" s="1"/>
      <c r="CGA146" s="1"/>
      <c r="CGB146" s="1"/>
      <c r="CGC146" s="1"/>
      <c r="CGD146" s="1"/>
      <c r="CGE146" s="1"/>
      <c r="CGF146" s="1"/>
      <c r="CGG146" s="1"/>
      <c r="CGH146" s="1"/>
      <c r="CGI146" s="1"/>
      <c r="CGJ146" s="1"/>
      <c r="CGK146" s="1"/>
      <c r="CGL146" s="1"/>
      <c r="CGM146" s="1"/>
      <c r="CGN146" s="1"/>
      <c r="CGO146" s="1"/>
      <c r="CGP146" s="1"/>
      <c r="CGQ146" s="1"/>
      <c r="CGR146" s="1"/>
      <c r="CGS146" s="1"/>
      <c r="CGT146" s="1"/>
      <c r="CGU146" s="1"/>
      <c r="CGV146" s="1"/>
      <c r="CGW146" s="1"/>
      <c r="CGX146" s="1"/>
      <c r="CGY146" s="1"/>
      <c r="CGZ146" s="1"/>
      <c r="CHA146" s="1"/>
      <c r="CHB146" s="1"/>
      <c r="CHC146" s="1"/>
      <c r="CHD146" s="1"/>
      <c r="CHE146" s="1"/>
      <c r="CHF146" s="1"/>
      <c r="CHG146" s="1"/>
      <c r="CHH146" s="1"/>
      <c r="CHI146" s="1"/>
      <c r="CHJ146" s="1"/>
      <c r="CHK146" s="1"/>
      <c r="CHL146" s="1"/>
      <c r="CHM146" s="1"/>
      <c r="CHN146" s="1"/>
      <c r="CHO146" s="1"/>
      <c r="CHP146" s="1"/>
      <c r="CHQ146" s="1"/>
      <c r="CHR146" s="1"/>
      <c r="CHS146" s="1"/>
      <c r="CHT146" s="1"/>
      <c r="CHU146" s="1"/>
      <c r="CHV146" s="1"/>
      <c r="CHW146" s="1"/>
      <c r="CHX146" s="1"/>
      <c r="CHY146" s="1"/>
      <c r="CHZ146" s="1"/>
      <c r="CIA146" s="1"/>
      <c r="CIB146" s="1"/>
      <c r="CIC146" s="1"/>
      <c r="CID146" s="1"/>
      <c r="CIE146" s="1"/>
      <c r="CIF146" s="1"/>
      <c r="CIG146" s="1"/>
      <c r="CIH146" s="1"/>
      <c r="CII146" s="1"/>
      <c r="CIJ146" s="1"/>
      <c r="CIK146" s="1"/>
      <c r="CIL146" s="1"/>
      <c r="CIM146" s="1"/>
      <c r="CIN146" s="1"/>
      <c r="CIO146" s="1"/>
      <c r="CIP146" s="1"/>
      <c r="CIQ146" s="1"/>
      <c r="CIR146" s="1"/>
      <c r="CIS146" s="1"/>
      <c r="CIT146" s="1"/>
      <c r="CIU146" s="1"/>
      <c r="CIV146" s="1"/>
      <c r="CIW146" s="1"/>
      <c r="CIX146" s="1"/>
      <c r="CIY146" s="1"/>
      <c r="CIZ146" s="1"/>
      <c r="CJA146" s="1"/>
      <c r="CJB146" s="1"/>
      <c r="CJC146" s="1"/>
      <c r="CJD146" s="1"/>
      <c r="CJE146" s="1"/>
      <c r="CJF146" s="1"/>
      <c r="CJG146" s="1"/>
      <c r="CJH146" s="1"/>
      <c r="CJI146" s="1"/>
      <c r="CJJ146" s="1"/>
      <c r="CJK146" s="1"/>
      <c r="CJL146" s="1"/>
      <c r="CJM146" s="1"/>
      <c r="CJN146" s="1"/>
      <c r="CJO146" s="1"/>
      <c r="CJP146" s="1"/>
      <c r="CJQ146" s="1"/>
      <c r="CJR146" s="1"/>
      <c r="CJS146" s="1"/>
      <c r="CJT146" s="1"/>
      <c r="CJU146" s="1"/>
      <c r="CJV146" s="1"/>
      <c r="CJW146" s="1"/>
      <c r="CJX146" s="1"/>
      <c r="CJY146" s="1"/>
      <c r="CJZ146" s="1"/>
      <c r="CKA146" s="1"/>
      <c r="CKB146" s="1"/>
      <c r="CKC146" s="1"/>
      <c r="CKD146" s="1"/>
      <c r="CKE146" s="1"/>
      <c r="CKF146" s="1"/>
      <c r="CKG146" s="1"/>
      <c r="CKH146" s="1"/>
      <c r="CKI146" s="1"/>
      <c r="CKJ146" s="1"/>
      <c r="CKK146" s="1"/>
      <c r="CKL146" s="1"/>
      <c r="CKM146" s="1"/>
      <c r="CKN146" s="1"/>
      <c r="CKO146" s="1"/>
      <c r="CKP146" s="1"/>
      <c r="CKQ146" s="1"/>
      <c r="CKR146" s="1"/>
      <c r="CKS146" s="1"/>
      <c r="CKT146" s="1"/>
      <c r="CKU146" s="1"/>
      <c r="CKV146" s="1"/>
      <c r="CKW146" s="1"/>
      <c r="CKX146" s="1"/>
      <c r="CKY146" s="1"/>
      <c r="CKZ146" s="1"/>
      <c r="CLA146" s="1"/>
      <c r="CLB146" s="1"/>
      <c r="CLC146" s="1"/>
      <c r="CLD146" s="1"/>
      <c r="CLE146" s="1"/>
      <c r="CLF146" s="1"/>
      <c r="CLG146" s="1"/>
      <c r="CLH146" s="1"/>
      <c r="CLI146" s="1"/>
      <c r="CLJ146" s="1"/>
      <c r="CLK146" s="1"/>
      <c r="CLL146" s="1"/>
      <c r="CLM146" s="1"/>
      <c r="CLN146" s="1"/>
      <c r="CLO146" s="1"/>
      <c r="CLP146" s="1"/>
      <c r="CLQ146" s="1"/>
      <c r="CLR146" s="1"/>
      <c r="CLS146" s="1"/>
      <c r="CLT146" s="1"/>
      <c r="CLU146" s="1"/>
      <c r="CLV146" s="1"/>
      <c r="CLW146" s="1"/>
      <c r="CLX146" s="1"/>
      <c r="CLY146" s="1"/>
      <c r="CLZ146" s="1"/>
      <c r="CMA146" s="1"/>
      <c r="CMB146" s="1"/>
      <c r="CMC146" s="1"/>
      <c r="CMD146" s="1"/>
      <c r="CME146" s="1"/>
      <c r="CMF146" s="1"/>
      <c r="CMG146" s="1"/>
      <c r="CMH146" s="1"/>
      <c r="CMI146" s="1"/>
      <c r="CMJ146" s="1"/>
      <c r="CMK146" s="1"/>
      <c r="CML146" s="1"/>
      <c r="CMM146" s="1"/>
      <c r="CMN146" s="1"/>
      <c r="CMO146" s="1"/>
      <c r="CMP146" s="1"/>
      <c r="CMQ146" s="1"/>
      <c r="CMR146" s="1"/>
      <c r="CMS146" s="1"/>
      <c r="CMT146" s="1"/>
      <c r="CMU146" s="1"/>
      <c r="CMV146" s="1"/>
      <c r="CMW146" s="1"/>
      <c r="CMX146" s="1"/>
      <c r="CMY146" s="1"/>
      <c r="CMZ146" s="1"/>
      <c r="CNA146" s="1"/>
      <c r="CNB146" s="1"/>
      <c r="CNC146" s="1"/>
      <c r="CND146" s="1"/>
      <c r="CNE146" s="1"/>
      <c r="CNF146" s="1"/>
      <c r="CNG146" s="1"/>
      <c r="CNH146" s="1"/>
      <c r="CNI146" s="1"/>
      <c r="CNJ146" s="1"/>
      <c r="CNK146" s="1"/>
      <c r="CNL146" s="1"/>
      <c r="CNM146" s="1"/>
      <c r="CNN146" s="1"/>
      <c r="CNO146" s="1"/>
      <c r="CNP146" s="1"/>
      <c r="CNQ146" s="1"/>
      <c r="CNR146" s="1"/>
      <c r="CNS146" s="1"/>
      <c r="CNT146" s="1"/>
      <c r="CNU146" s="1"/>
      <c r="CNV146" s="1"/>
      <c r="CNW146" s="1"/>
      <c r="CNX146" s="1"/>
      <c r="CNY146" s="1"/>
      <c r="CNZ146" s="1"/>
      <c r="COA146" s="1"/>
      <c r="COB146" s="1"/>
      <c r="COC146" s="1"/>
      <c r="COD146" s="1"/>
      <c r="COE146" s="1"/>
      <c r="COF146" s="1"/>
      <c r="COG146" s="1"/>
      <c r="COH146" s="1"/>
      <c r="COI146" s="1"/>
      <c r="COJ146" s="1"/>
      <c r="COK146" s="1"/>
      <c r="COL146" s="1"/>
      <c r="COM146" s="1"/>
      <c r="CON146" s="1"/>
      <c r="COO146" s="1"/>
      <c r="COP146" s="1"/>
      <c r="COQ146" s="1"/>
      <c r="COR146" s="1"/>
      <c r="COS146" s="1"/>
      <c r="COT146" s="1"/>
      <c r="COU146" s="1"/>
      <c r="COV146" s="1"/>
      <c r="COW146" s="1"/>
      <c r="COX146" s="1"/>
      <c r="COY146" s="1"/>
      <c r="COZ146" s="1"/>
      <c r="CPA146" s="1"/>
      <c r="CPB146" s="1"/>
      <c r="CPC146" s="1"/>
      <c r="CPD146" s="1"/>
      <c r="CPE146" s="1"/>
      <c r="CPF146" s="1"/>
      <c r="CPG146" s="1"/>
      <c r="CPH146" s="1"/>
      <c r="CPI146" s="1"/>
      <c r="CPJ146" s="1"/>
      <c r="CPK146" s="1"/>
      <c r="CPL146" s="1"/>
      <c r="CPM146" s="1"/>
      <c r="CPN146" s="1"/>
      <c r="CPO146" s="1"/>
      <c r="CPP146" s="1"/>
      <c r="CPQ146" s="1"/>
      <c r="CPR146" s="1"/>
      <c r="CPS146" s="1"/>
      <c r="CPT146" s="1"/>
      <c r="CPU146" s="1"/>
      <c r="CPV146" s="1"/>
      <c r="CPW146" s="1"/>
      <c r="CPX146" s="1"/>
      <c r="CPY146" s="1"/>
      <c r="CPZ146" s="1"/>
      <c r="CQA146" s="1"/>
      <c r="CQB146" s="1"/>
      <c r="CQC146" s="1"/>
      <c r="CQD146" s="1"/>
      <c r="CQE146" s="1"/>
      <c r="CQF146" s="1"/>
      <c r="CQG146" s="1"/>
      <c r="CQH146" s="1"/>
      <c r="CQI146" s="1"/>
      <c r="CQJ146" s="1"/>
      <c r="CQK146" s="1"/>
      <c r="CQL146" s="1"/>
      <c r="CQM146" s="1"/>
      <c r="CQN146" s="1"/>
      <c r="CQO146" s="1"/>
      <c r="CQP146" s="1"/>
      <c r="CQQ146" s="1"/>
      <c r="CQR146" s="1"/>
      <c r="CQS146" s="1"/>
      <c r="CQT146" s="1"/>
      <c r="CQU146" s="1"/>
      <c r="CQV146" s="1"/>
      <c r="CQW146" s="1"/>
      <c r="CQX146" s="1"/>
      <c r="CQY146" s="1"/>
      <c r="CQZ146" s="1"/>
      <c r="CRA146" s="1"/>
      <c r="CRB146" s="1"/>
      <c r="CRC146" s="1"/>
      <c r="CRD146" s="1"/>
      <c r="CRE146" s="1"/>
      <c r="CRF146" s="1"/>
      <c r="CRG146" s="1"/>
      <c r="CRH146" s="1"/>
      <c r="CRI146" s="1"/>
      <c r="CRJ146" s="1"/>
      <c r="CRK146" s="1"/>
      <c r="CRL146" s="1"/>
      <c r="CRM146" s="1"/>
      <c r="CRN146" s="1"/>
      <c r="CRO146" s="1"/>
      <c r="CRP146" s="1"/>
      <c r="CRQ146" s="1"/>
      <c r="CRR146" s="1"/>
      <c r="CRS146" s="1"/>
      <c r="CRT146" s="1"/>
      <c r="CRU146" s="1"/>
      <c r="CRV146" s="1"/>
      <c r="CRW146" s="1"/>
      <c r="CRX146" s="1"/>
      <c r="CRY146" s="1"/>
      <c r="CRZ146" s="1"/>
      <c r="CSA146" s="1"/>
      <c r="CSB146" s="1"/>
      <c r="CSC146" s="1"/>
      <c r="CSD146" s="1"/>
      <c r="CSE146" s="1"/>
      <c r="CSF146" s="1"/>
      <c r="CSG146" s="1"/>
      <c r="CSH146" s="1"/>
      <c r="CSI146" s="1"/>
      <c r="CSJ146" s="1"/>
      <c r="CSK146" s="1"/>
      <c r="CSL146" s="1"/>
      <c r="CSM146" s="1"/>
      <c r="CSN146" s="1"/>
      <c r="CSO146" s="1"/>
      <c r="CSP146" s="1"/>
      <c r="CSQ146" s="1"/>
      <c r="CSR146" s="1"/>
      <c r="CSS146" s="1"/>
      <c r="CST146" s="1"/>
      <c r="CSU146" s="1"/>
      <c r="CSV146" s="1"/>
      <c r="CSW146" s="1"/>
      <c r="CSX146" s="1"/>
      <c r="CSY146" s="1"/>
      <c r="CSZ146" s="1"/>
      <c r="CTA146" s="1"/>
      <c r="CTB146" s="1"/>
      <c r="CTC146" s="1"/>
      <c r="CTD146" s="1"/>
      <c r="CTE146" s="1"/>
      <c r="CTF146" s="1"/>
      <c r="CTG146" s="1"/>
      <c r="CTH146" s="1"/>
      <c r="CTI146" s="1"/>
      <c r="CTJ146" s="1"/>
      <c r="CTK146" s="1"/>
      <c r="CTL146" s="1"/>
    </row>
    <row r="147" spans="1:2560" s="7" customFormat="1" ht="13" customHeight="1" x14ac:dyDescent="0.2">
      <c r="A147" s="5"/>
      <c r="B147" s="400" t="s">
        <v>253</v>
      </c>
      <c r="C147" s="401"/>
      <c r="D147" s="401" t="s">
        <v>2381</v>
      </c>
      <c r="E147" s="401" t="s">
        <v>548</v>
      </c>
      <c r="F147" s="401"/>
      <c r="G147" s="402">
        <v>20.704069</v>
      </c>
      <c r="H147" s="402">
        <v>95.467040999999995</v>
      </c>
      <c r="I147" s="401" t="s">
        <v>1</v>
      </c>
      <c r="J147" s="401" t="s">
        <v>3</v>
      </c>
      <c r="K147" s="415"/>
      <c r="L147" s="404" t="s">
        <v>0</v>
      </c>
      <c r="M147" s="401" t="s">
        <v>0</v>
      </c>
      <c r="N147" s="401"/>
      <c r="O147" s="417"/>
      <c r="P147" s="417"/>
      <c r="Q147" s="417"/>
      <c r="R147" s="401"/>
      <c r="S147" s="428"/>
      <c r="T147" s="428"/>
      <c r="U147" s="401" t="s">
        <v>0</v>
      </c>
      <c r="V147" s="401" t="s">
        <v>0</v>
      </c>
      <c r="W147" s="401" t="s">
        <v>0</v>
      </c>
      <c r="X147" s="401" t="s">
        <v>0</v>
      </c>
      <c r="Y147" s="401" t="s">
        <v>0</v>
      </c>
      <c r="Z147" s="401" t="s">
        <v>0</v>
      </c>
      <c r="AA147" s="401" t="s">
        <v>0</v>
      </c>
      <c r="AB147" s="428"/>
      <c r="AC147" s="428"/>
      <c r="AD147" s="428"/>
      <c r="AE147" s="428"/>
      <c r="AF147" s="408" t="s">
        <v>1710</v>
      </c>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c r="AML147" s="1"/>
      <c r="AMM147" s="1"/>
      <c r="AMN147" s="1"/>
      <c r="AMO147" s="1"/>
      <c r="AMP147" s="1"/>
      <c r="AMQ147" s="1"/>
      <c r="AMR147" s="1"/>
      <c r="AMS147" s="1"/>
      <c r="AMT147" s="1"/>
      <c r="AMU147" s="1"/>
      <c r="AMV147" s="1"/>
      <c r="AMW147" s="1"/>
      <c r="AMX147" s="1"/>
      <c r="AMY147" s="1"/>
      <c r="AMZ147" s="1"/>
      <c r="ANA147" s="1"/>
      <c r="ANB147" s="1"/>
      <c r="ANC147" s="1"/>
      <c r="AND147" s="1"/>
      <c r="ANE147" s="1"/>
      <c r="ANF147" s="1"/>
      <c r="ANG147" s="1"/>
      <c r="ANH147" s="1"/>
      <c r="ANI147" s="1"/>
      <c r="ANJ147" s="1"/>
      <c r="ANK147" s="1"/>
      <c r="ANL147" s="1"/>
      <c r="ANM147" s="1"/>
      <c r="ANN147" s="1"/>
      <c r="ANO147" s="1"/>
      <c r="ANP147" s="1"/>
      <c r="ANQ147" s="1"/>
      <c r="ANR147" s="1"/>
      <c r="ANS147" s="1"/>
      <c r="ANT147" s="1"/>
      <c r="ANU147" s="1"/>
      <c r="ANV147" s="1"/>
      <c r="ANW147" s="1"/>
      <c r="ANX147" s="1"/>
      <c r="ANY147" s="1"/>
      <c r="ANZ147" s="1"/>
      <c r="AOA147" s="1"/>
      <c r="AOB147" s="1"/>
      <c r="AOC147" s="1"/>
      <c r="AOD147" s="1"/>
      <c r="AOE147" s="1"/>
      <c r="AOF147" s="1"/>
      <c r="AOG147" s="1"/>
      <c r="AOH147" s="1"/>
      <c r="AOI147" s="1"/>
      <c r="AOJ147" s="1"/>
      <c r="AOK147" s="1"/>
      <c r="AOL147" s="1"/>
      <c r="AOM147" s="1"/>
      <c r="AON147" s="1"/>
      <c r="AOO147" s="1"/>
      <c r="AOP147" s="1"/>
      <c r="AOQ147" s="1"/>
      <c r="AOR147" s="1"/>
      <c r="AOS147" s="1"/>
      <c r="AOT147" s="1"/>
      <c r="AOU147" s="1"/>
      <c r="AOV147" s="1"/>
      <c r="AOW147" s="1"/>
      <c r="AOX147" s="1"/>
      <c r="AOY147" s="1"/>
      <c r="AOZ147" s="1"/>
      <c r="APA147" s="1"/>
      <c r="APB147" s="1"/>
      <c r="APC147" s="1"/>
      <c r="APD147" s="1"/>
      <c r="APE147" s="1"/>
      <c r="APF147" s="1"/>
      <c r="APG147" s="1"/>
      <c r="APH147" s="1"/>
      <c r="API147" s="1"/>
      <c r="APJ147" s="1"/>
      <c r="APK147" s="1"/>
      <c r="APL147" s="1"/>
      <c r="APM147" s="1"/>
      <c r="APN147" s="1"/>
      <c r="APO147" s="1"/>
      <c r="APP147" s="1"/>
      <c r="APQ147" s="1"/>
      <c r="APR147" s="1"/>
      <c r="APS147" s="1"/>
      <c r="APT147" s="1"/>
      <c r="APU147" s="1"/>
      <c r="APV147" s="1"/>
      <c r="APW147" s="1"/>
      <c r="APX147" s="1"/>
      <c r="APY147" s="1"/>
      <c r="APZ147" s="1"/>
      <c r="AQA147" s="1"/>
      <c r="AQB147" s="1"/>
      <c r="AQC147" s="1"/>
      <c r="AQD147" s="1"/>
      <c r="AQE147" s="1"/>
      <c r="AQF147" s="1"/>
      <c r="AQG147" s="1"/>
      <c r="AQH147" s="1"/>
      <c r="AQI147" s="1"/>
      <c r="AQJ147" s="1"/>
      <c r="AQK147" s="1"/>
      <c r="AQL147" s="1"/>
      <c r="AQM147" s="1"/>
      <c r="AQN147" s="1"/>
      <c r="AQO147" s="1"/>
      <c r="AQP147" s="1"/>
      <c r="AQQ147" s="1"/>
      <c r="AQR147" s="1"/>
      <c r="AQS147" s="1"/>
      <c r="AQT147" s="1"/>
      <c r="AQU147" s="1"/>
      <c r="AQV147" s="1"/>
      <c r="AQW147" s="1"/>
      <c r="AQX147" s="1"/>
      <c r="AQY147" s="1"/>
      <c r="AQZ147" s="1"/>
      <c r="ARA147" s="1"/>
      <c r="ARB147" s="1"/>
      <c r="ARC147" s="1"/>
      <c r="ARD147" s="1"/>
      <c r="ARE147" s="1"/>
      <c r="ARF147" s="1"/>
      <c r="ARG147" s="1"/>
      <c r="ARH147" s="1"/>
      <c r="ARI147" s="1"/>
      <c r="ARJ147" s="1"/>
      <c r="ARK147" s="1"/>
      <c r="ARL147" s="1"/>
      <c r="ARM147" s="1"/>
      <c r="ARN147" s="1"/>
      <c r="ARO147" s="1"/>
      <c r="ARP147" s="1"/>
      <c r="ARQ147" s="1"/>
      <c r="ARR147" s="1"/>
      <c r="ARS147" s="1"/>
      <c r="ART147" s="1"/>
      <c r="ARU147" s="1"/>
      <c r="ARV147" s="1"/>
      <c r="ARW147" s="1"/>
      <c r="ARX147" s="1"/>
      <c r="ARY147" s="1"/>
      <c r="ARZ147" s="1"/>
      <c r="ASA147" s="1"/>
      <c r="ASB147" s="1"/>
      <c r="ASC147" s="1"/>
      <c r="ASD147" s="1"/>
      <c r="ASE147" s="1"/>
      <c r="ASF147" s="1"/>
      <c r="ASG147" s="1"/>
      <c r="ASH147" s="1"/>
      <c r="ASI147" s="1"/>
      <c r="ASJ147" s="1"/>
      <c r="ASK147" s="1"/>
      <c r="ASL147" s="1"/>
      <c r="ASM147" s="1"/>
      <c r="ASN147" s="1"/>
      <c r="ASO147" s="1"/>
      <c r="ASP147" s="1"/>
      <c r="ASQ147" s="1"/>
      <c r="ASR147" s="1"/>
      <c r="ASS147" s="1"/>
      <c r="AST147" s="1"/>
      <c r="ASU147" s="1"/>
      <c r="ASV147" s="1"/>
      <c r="ASW147" s="1"/>
      <c r="ASX147" s="1"/>
      <c r="ASY147" s="1"/>
      <c r="ASZ147" s="1"/>
      <c r="ATA147" s="1"/>
      <c r="ATB147" s="1"/>
      <c r="ATC147" s="1"/>
      <c r="ATD147" s="1"/>
      <c r="ATE147" s="1"/>
      <c r="ATF147" s="1"/>
      <c r="ATG147" s="1"/>
      <c r="ATH147" s="1"/>
      <c r="ATI147" s="1"/>
      <c r="ATJ147" s="1"/>
      <c r="ATK147" s="1"/>
      <c r="ATL147" s="1"/>
      <c r="ATM147" s="1"/>
      <c r="ATN147" s="1"/>
      <c r="ATO147" s="1"/>
      <c r="ATP147" s="1"/>
      <c r="ATQ147" s="1"/>
      <c r="ATR147" s="1"/>
      <c r="ATS147" s="1"/>
      <c r="ATT147" s="1"/>
      <c r="ATU147" s="1"/>
      <c r="ATV147" s="1"/>
      <c r="ATW147" s="1"/>
      <c r="ATX147" s="1"/>
      <c r="ATY147" s="1"/>
      <c r="ATZ147" s="1"/>
      <c r="AUA147" s="1"/>
      <c r="AUB147" s="1"/>
      <c r="AUC147" s="1"/>
      <c r="AUD147" s="1"/>
      <c r="AUE147" s="1"/>
      <c r="AUF147" s="1"/>
      <c r="AUG147" s="1"/>
      <c r="AUH147" s="1"/>
      <c r="AUI147" s="1"/>
      <c r="AUJ147" s="1"/>
      <c r="AUK147" s="1"/>
      <c r="AUL147" s="1"/>
      <c r="AUM147" s="1"/>
      <c r="AUN147" s="1"/>
      <c r="AUO147" s="1"/>
      <c r="AUP147" s="1"/>
      <c r="AUQ147" s="1"/>
      <c r="AUR147" s="1"/>
      <c r="AUS147" s="1"/>
      <c r="AUT147" s="1"/>
      <c r="AUU147" s="1"/>
      <c r="AUV147" s="1"/>
      <c r="AUW147" s="1"/>
      <c r="AUX147" s="1"/>
      <c r="AUY147" s="1"/>
      <c r="AUZ147" s="1"/>
      <c r="AVA147" s="1"/>
      <c r="AVB147" s="1"/>
      <c r="AVC147" s="1"/>
      <c r="AVD147" s="1"/>
      <c r="AVE147" s="1"/>
      <c r="AVF147" s="1"/>
      <c r="AVG147" s="1"/>
      <c r="AVH147" s="1"/>
      <c r="AVI147" s="1"/>
      <c r="AVJ147" s="1"/>
      <c r="AVK147" s="1"/>
      <c r="AVL147" s="1"/>
      <c r="AVM147" s="1"/>
      <c r="AVN147" s="1"/>
      <c r="AVO147" s="1"/>
      <c r="AVP147" s="1"/>
      <c r="AVQ147" s="1"/>
      <c r="AVR147" s="1"/>
      <c r="AVS147" s="1"/>
      <c r="AVT147" s="1"/>
      <c r="AVU147" s="1"/>
      <c r="AVV147" s="1"/>
      <c r="AVW147" s="1"/>
      <c r="AVX147" s="1"/>
      <c r="AVY147" s="1"/>
      <c r="AVZ147" s="1"/>
      <c r="AWA147" s="1"/>
      <c r="AWB147" s="1"/>
      <c r="AWC147" s="1"/>
      <c r="AWD147" s="1"/>
      <c r="AWE147" s="1"/>
      <c r="AWF147" s="1"/>
      <c r="AWG147" s="1"/>
      <c r="AWH147" s="1"/>
      <c r="AWI147" s="1"/>
      <c r="AWJ147" s="1"/>
      <c r="AWK147" s="1"/>
      <c r="AWL147" s="1"/>
      <c r="AWM147" s="1"/>
      <c r="AWN147" s="1"/>
      <c r="AWO147" s="1"/>
      <c r="AWP147" s="1"/>
      <c r="AWQ147" s="1"/>
      <c r="AWR147" s="1"/>
      <c r="AWS147" s="1"/>
      <c r="AWT147" s="1"/>
      <c r="AWU147" s="1"/>
      <c r="AWV147" s="1"/>
      <c r="AWW147" s="1"/>
      <c r="AWX147" s="1"/>
      <c r="AWY147" s="1"/>
      <c r="AWZ147" s="1"/>
      <c r="AXA147" s="1"/>
      <c r="AXB147" s="1"/>
      <c r="AXC147" s="1"/>
      <c r="AXD147" s="1"/>
      <c r="AXE147" s="1"/>
      <c r="AXF147" s="1"/>
      <c r="AXG147" s="1"/>
      <c r="AXH147" s="1"/>
      <c r="AXI147" s="1"/>
      <c r="AXJ147" s="1"/>
      <c r="AXK147" s="1"/>
      <c r="AXL147" s="1"/>
      <c r="AXM147" s="1"/>
      <c r="AXN147" s="1"/>
      <c r="AXO147" s="1"/>
      <c r="AXP147" s="1"/>
      <c r="AXQ147" s="1"/>
      <c r="AXR147" s="1"/>
      <c r="AXS147" s="1"/>
      <c r="AXT147" s="1"/>
      <c r="AXU147" s="1"/>
      <c r="AXV147" s="1"/>
      <c r="AXW147" s="1"/>
      <c r="AXX147" s="1"/>
      <c r="AXY147" s="1"/>
      <c r="AXZ147" s="1"/>
      <c r="AYA147" s="1"/>
      <c r="AYB147" s="1"/>
      <c r="AYC147" s="1"/>
      <c r="AYD147" s="1"/>
      <c r="AYE147" s="1"/>
      <c r="AYF147" s="1"/>
      <c r="AYG147" s="1"/>
      <c r="AYH147" s="1"/>
      <c r="AYI147" s="1"/>
      <c r="AYJ147" s="1"/>
      <c r="AYK147" s="1"/>
      <c r="AYL147" s="1"/>
      <c r="AYM147" s="1"/>
      <c r="AYN147" s="1"/>
      <c r="AYO147" s="1"/>
      <c r="AYP147" s="1"/>
      <c r="AYQ147" s="1"/>
      <c r="AYR147" s="1"/>
      <c r="AYS147" s="1"/>
      <c r="AYT147" s="1"/>
      <c r="AYU147" s="1"/>
      <c r="AYV147" s="1"/>
      <c r="AYW147" s="1"/>
      <c r="AYX147" s="1"/>
      <c r="AYY147" s="1"/>
      <c r="AYZ147" s="1"/>
      <c r="AZA147" s="1"/>
      <c r="AZB147" s="1"/>
      <c r="AZC147" s="1"/>
      <c r="AZD147" s="1"/>
      <c r="AZE147" s="1"/>
      <c r="AZF147" s="1"/>
      <c r="AZG147" s="1"/>
      <c r="AZH147" s="1"/>
      <c r="AZI147" s="1"/>
      <c r="AZJ147" s="1"/>
      <c r="AZK147" s="1"/>
      <c r="AZL147" s="1"/>
      <c r="AZM147" s="1"/>
      <c r="AZN147" s="1"/>
      <c r="AZO147" s="1"/>
      <c r="AZP147" s="1"/>
      <c r="AZQ147" s="1"/>
      <c r="AZR147" s="1"/>
      <c r="AZS147" s="1"/>
      <c r="AZT147" s="1"/>
      <c r="AZU147" s="1"/>
      <c r="AZV147" s="1"/>
      <c r="AZW147" s="1"/>
      <c r="AZX147" s="1"/>
      <c r="AZY147" s="1"/>
      <c r="AZZ147" s="1"/>
      <c r="BAA147" s="1"/>
      <c r="BAB147" s="1"/>
      <c r="BAC147" s="1"/>
      <c r="BAD147" s="1"/>
      <c r="BAE147" s="1"/>
      <c r="BAF147" s="1"/>
      <c r="BAG147" s="1"/>
      <c r="BAH147" s="1"/>
      <c r="BAI147" s="1"/>
      <c r="BAJ147" s="1"/>
      <c r="BAK147" s="1"/>
      <c r="BAL147" s="1"/>
      <c r="BAM147" s="1"/>
      <c r="BAN147" s="1"/>
      <c r="BAO147" s="1"/>
      <c r="BAP147" s="1"/>
      <c r="BAQ147" s="1"/>
      <c r="BAR147" s="1"/>
      <c r="BAS147" s="1"/>
      <c r="BAT147" s="1"/>
      <c r="BAU147" s="1"/>
      <c r="BAV147" s="1"/>
      <c r="BAW147" s="1"/>
      <c r="BAX147" s="1"/>
      <c r="BAY147" s="1"/>
      <c r="BAZ147" s="1"/>
      <c r="BBA147" s="1"/>
      <c r="BBB147" s="1"/>
      <c r="BBC147" s="1"/>
      <c r="BBD147" s="1"/>
      <c r="BBE147" s="1"/>
      <c r="BBF147" s="1"/>
      <c r="BBG147" s="1"/>
      <c r="BBH147" s="1"/>
      <c r="BBI147" s="1"/>
      <c r="BBJ147" s="1"/>
      <c r="BBK147" s="1"/>
      <c r="BBL147" s="1"/>
      <c r="BBM147" s="1"/>
      <c r="BBN147" s="1"/>
      <c r="BBO147" s="1"/>
      <c r="BBP147" s="1"/>
      <c r="BBQ147" s="1"/>
      <c r="BBR147" s="1"/>
      <c r="BBS147" s="1"/>
      <c r="BBT147" s="1"/>
      <c r="BBU147" s="1"/>
      <c r="BBV147" s="1"/>
      <c r="BBW147" s="1"/>
      <c r="BBX147" s="1"/>
      <c r="BBY147" s="1"/>
      <c r="BBZ147" s="1"/>
      <c r="BCA147" s="1"/>
      <c r="BCB147" s="1"/>
      <c r="BCC147" s="1"/>
      <c r="BCD147" s="1"/>
      <c r="BCE147" s="1"/>
      <c r="BCF147" s="1"/>
      <c r="BCG147" s="1"/>
      <c r="BCH147" s="1"/>
      <c r="BCI147" s="1"/>
      <c r="BCJ147" s="1"/>
      <c r="BCK147" s="1"/>
      <c r="BCL147" s="1"/>
      <c r="BCM147" s="1"/>
      <c r="BCN147" s="1"/>
      <c r="BCO147" s="1"/>
      <c r="BCP147" s="1"/>
      <c r="BCQ147" s="1"/>
      <c r="BCR147" s="1"/>
      <c r="BCS147" s="1"/>
      <c r="BCT147" s="1"/>
      <c r="BCU147" s="1"/>
      <c r="BCV147" s="1"/>
      <c r="BCW147" s="1"/>
      <c r="BCX147" s="1"/>
      <c r="BCY147" s="1"/>
      <c r="BCZ147" s="1"/>
      <c r="BDA147" s="1"/>
      <c r="BDB147" s="1"/>
      <c r="BDC147" s="1"/>
      <c r="BDD147" s="1"/>
      <c r="BDE147" s="1"/>
      <c r="BDF147" s="1"/>
      <c r="BDG147" s="1"/>
      <c r="BDH147" s="1"/>
      <c r="BDI147" s="1"/>
      <c r="BDJ147" s="1"/>
      <c r="BDK147" s="1"/>
      <c r="BDL147" s="1"/>
      <c r="BDM147" s="1"/>
      <c r="BDN147" s="1"/>
      <c r="BDO147" s="1"/>
      <c r="BDP147" s="1"/>
      <c r="BDQ147" s="1"/>
      <c r="BDR147" s="1"/>
      <c r="BDS147" s="1"/>
      <c r="BDT147" s="1"/>
      <c r="BDU147" s="1"/>
      <c r="BDV147" s="1"/>
      <c r="BDW147" s="1"/>
      <c r="BDX147" s="1"/>
      <c r="BDY147" s="1"/>
      <c r="BDZ147" s="1"/>
      <c r="BEA147" s="1"/>
      <c r="BEB147" s="1"/>
      <c r="BEC147" s="1"/>
      <c r="BED147" s="1"/>
      <c r="BEE147" s="1"/>
      <c r="BEF147" s="1"/>
      <c r="BEG147" s="1"/>
      <c r="BEH147" s="1"/>
      <c r="BEI147" s="1"/>
      <c r="BEJ147" s="1"/>
      <c r="BEK147" s="1"/>
      <c r="BEL147" s="1"/>
      <c r="BEM147" s="1"/>
      <c r="BEN147" s="1"/>
      <c r="BEO147" s="1"/>
      <c r="BEP147" s="1"/>
      <c r="BEQ147" s="1"/>
      <c r="BER147" s="1"/>
      <c r="BES147" s="1"/>
      <c r="BET147" s="1"/>
      <c r="BEU147" s="1"/>
      <c r="BEV147" s="1"/>
      <c r="BEW147" s="1"/>
      <c r="BEX147" s="1"/>
      <c r="BEY147" s="1"/>
      <c r="BEZ147" s="1"/>
      <c r="BFA147" s="1"/>
      <c r="BFB147" s="1"/>
      <c r="BFC147" s="1"/>
      <c r="BFD147" s="1"/>
      <c r="BFE147" s="1"/>
      <c r="BFF147" s="1"/>
      <c r="BFG147" s="1"/>
      <c r="BFH147" s="1"/>
      <c r="BFI147" s="1"/>
      <c r="BFJ147" s="1"/>
      <c r="BFK147" s="1"/>
      <c r="BFL147" s="1"/>
      <c r="BFM147" s="1"/>
      <c r="BFN147" s="1"/>
      <c r="BFO147" s="1"/>
      <c r="BFP147" s="1"/>
      <c r="BFQ147" s="1"/>
      <c r="BFR147" s="1"/>
      <c r="BFS147" s="1"/>
      <c r="BFT147" s="1"/>
      <c r="BFU147" s="1"/>
      <c r="BFV147" s="1"/>
      <c r="BFW147" s="1"/>
      <c r="BFX147" s="1"/>
      <c r="BFY147" s="1"/>
      <c r="BFZ147" s="1"/>
      <c r="BGA147" s="1"/>
      <c r="BGB147" s="1"/>
      <c r="BGC147" s="1"/>
      <c r="BGD147" s="1"/>
      <c r="BGE147" s="1"/>
      <c r="BGF147" s="1"/>
      <c r="BGG147" s="1"/>
      <c r="BGH147" s="1"/>
      <c r="BGI147" s="1"/>
      <c r="BGJ147" s="1"/>
      <c r="BGK147" s="1"/>
      <c r="BGL147" s="1"/>
      <c r="BGM147" s="1"/>
      <c r="BGN147" s="1"/>
      <c r="BGO147" s="1"/>
      <c r="BGP147" s="1"/>
      <c r="BGQ147" s="1"/>
      <c r="BGR147" s="1"/>
      <c r="BGS147" s="1"/>
      <c r="BGT147" s="1"/>
      <c r="BGU147" s="1"/>
      <c r="BGV147" s="1"/>
      <c r="BGW147" s="1"/>
      <c r="BGX147" s="1"/>
      <c r="BGY147" s="1"/>
      <c r="BGZ147" s="1"/>
      <c r="BHA147" s="1"/>
      <c r="BHB147" s="1"/>
      <c r="BHC147" s="1"/>
      <c r="BHD147" s="1"/>
      <c r="BHE147" s="1"/>
      <c r="BHF147" s="1"/>
      <c r="BHG147" s="1"/>
      <c r="BHH147" s="1"/>
      <c r="BHI147" s="1"/>
      <c r="BHJ147" s="1"/>
      <c r="BHK147" s="1"/>
      <c r="BHL147" s="1"/>
      <c r="BHM147" s="1"/>
      <c r="BHN147" s="1"/>
      <c r="BHO147" s="1"/>
      <c r="BHP147" s="1"/>
      <c r="BHQ147" s="1"/>
      <c r="BHR147" s="1"/>
      <c r="BHS147" s="1"/>
      <c r="BHT147" s="1"/>
      <c r="BHU147" s="1"/>
      <c r="BHV147" s="1"/>
      <c r="BHW147" s="1"/>
      <c r="BHX147" s="1"/>
      <c r="BHY147" s="1"/>
      <c r="BHZ147" s="1"/>
      <c r="BIA147" s="1"/>
      <c r="BIB147" s="1"/>
      <c r="BIC147" s="1"/>
      <c r="BID147" s="1"/>
      <c r="BIE147" s="1"/>
      <c r="BIF147" s="1"/>
      <c r="BIG147" s="1"/>
      <c r="BIH147" s="1"/>
      <c r="BII147" s="1"/>
      <c r="BIJ147" s="1"/>
      <c r="BIK147" s="1"/>
      <c r="BIL147" s="1"/>
      <c r="BIM147" s="1"/>
      <c r="BIN147" s="1"/>
      <c r="BIO147" s="1"/>
      <c r="BIP147" s="1"/>
      <c r="BIQ147" s="1"/>
      <c r="BIR147" s="1"/>
      <c r="BIS147" s="1"/>
      <c r="BIT147" s="1"/>
      <c r="BIU147" s="1"/>
      <c r="BIV147" s="1"/>
      <c r="BIW147" s="1"/>
      <c r="BIX147" s="1"/>
      <c r="BIY147" s="1"/>
      <c r="BIZ147" s="1"/>
      <c r="BJA147" s="1"/>
      <c r="BJB147" s="1"/>
      <c r="BJC147" s="1"/>
      <c r="BJD147" s="1"/>
      <c r="BJE147" s="1"/>
      <c r="BJF147" s="1"/>
      <c r="BJG147" s="1"/>
      <c r="BJH147" s="1"/>
      <c r="BJI147" s="1"/>
      <c r="BJJ147" s="1"/>
      <c r="BJK147" s="1"/>
      <c r="BJL147" s="1"/>
      <c r="BJM147" s="1"/>
      <c r="BJN147" s="1"/>
      <c r="BJO147" s="1"/>
      <c r="BJP147" s="1"/>
      <c r="BJQ147" s="1"/>
      <c r="BJR147" s="1"/>
      <c r="BJS147" s="1"/>
      <c r="BJT147" s="1"/>
      <c r="BJU147" s="1"/>
      <c r="BJV147" s="1"/>
      <c r="BJW147" s="1"/>
      <c r="BJX147" s="1"/>
      <c r="BJY147" s="1"/>
      <c r="BJZ147" s="1"/>
      <c r="BKA147" s="1"/>
      <c r="BKB147" s="1"/>
      <c r="BKC147" s="1"/>
      <c r="BKD147" s="1"/>
      <c r="BKE147" s="1"/>
      <c r="BKF147" s="1"/>
      <c r="BKG147" s="1"/>
      <c r="BKH147" s="1"/>
      <c r="BKI147" s="1"/>
      <c r="BKJ147" s="1"/>
      <c r="BKK147" s="1"/>
      <c r="BKL147" s="1"/>
      <c r="BKM147" s="1"/>
      <c r="BKN147" s="1"/>
      <c r="BKO147" s="1"/>
      <c r="BKP147" s="1"/>
      <c r="BKQ147" s="1"/>
      <c r="BKR147" s="1"/>
      <c r="BKS147" s="1"/>
      <c r="BKT147" s="1"/>
      <c r="BKU147" s="1"/>
      <c r="BKV147" s="1"/>
      <c r="BKW147" s="1"/>
      <c r="BKX147" s="1"/>
      <c r="BKY147" s="1"/>
      <c r="BKZ147" s="1"/>
      <c r="BLA147" s="1"/>
      <c r="BLB147" s="1"/>
      <c r="BLC147" s="1"/>
      <c r="BLD147" s="1"/>
      <c r="BLE147" s="1"/>
      <c r="BLF147" s="1"/>
      <c r="BLG147" s="1"/>
      <c r="BLH147" s="1"/>
      <c r="BLI147" s="1"/>
      <c r="BLJ147" s="1"/>
      <c r="BLK147" s="1"/>
      <c r="BLL147" s="1"/>
      <c r="BLM147" s="1"/>
      <c r="BLN147" s="1"/>
      <c r="BLO147" s="1"/>
      <c r="BLP147" s="1"/>
      <c r="BLQ147" s="1"/>
      <c r="BLR147" s="1"/>
      <c r="BLS147" s="1"/>
      <c r="BLT147" s="1"/>
      <c r="BLU147" s="1"/>
      <c r="BLV147" s="1"/>
      <c r="BLW147" s="1"/>
      <c r="BLX147" s="1"/>
      <c r="BLY147" s="1"/>
      <c r="BLZ147" s="1"/>
      <c r="BMA147" s="1"/>
      <c r="BMB147" s="1"/>
      <c r="BMC147" s="1"/>
      <c r="BMD147" s="1"/>
      <c r="BME147" s="1"/>
      <c r="BMF147" s="1"/>
      <c r="BMG147" s="1"/>
      <c r="BMH147" s="1"/>
      <c r="BMI147" s="1"/>
      <c r="BMJ147" s="1"/>
      <c r="BMK147" s="1"/>
      <c r="BML147" s="1"/>
      <c r="BMM147" s="1"/>
      <c r="BMN147" s="1"/>
      <c r="BMO147" s="1"/>
      <c r="BMP147" s="1"/>
      <c r="BMQ147" s="1"/>
      <c r="BMR147" s="1"/>
      <c r="BMS147" s="1"/>
      <c r="BMT147" s="1"/>
      <c r="BMU147" s="1"/>
      <c r="BMV147" s="1"/>
      <c r="BMW147" s="1"/>
      <c r="BMX147" s="1"/>
      <c r="BMY147" s="1"/>
      <c r="BMZ147" s="1"/>
      <c r="BNA147" s="1"/>
      <c r="BNB147" s="1"/>
      <c r="BNC147" s="1"/>
      <c r="BND147" s="1"/>
      <c r="BNE147" s="1"/>
      <c r="BNF147" s="1"/>
      <c r="BNG147" s="1"/>
      <c r="BNH147" s="1"/>
      <c r="BNI147" s="1"/>
      <c r="BNJ147" s="1"/>
      <c r="BNK147" s="1"/>
      <c r="BNL147" s="1"/>
      <c r="BNM147" s="1"/>
      <c r="BNN147" s="1"/>
      <c r="BNO147" s="1"/>
      <c r="BNP147" s="1"/>
      <c r="BNQ147" s="1"/>
      <c r="BNR147" s="1"/>
      <c r="BNS147" s="1"/>
      <c r="BNT147" s="1"/>
      <c r="BNU147" s="1"/>
      <c r="BNV147" s="1"/>
      <c r="BNW147" s="1"/>
      <c r="BNX147" s="1"/>
      <c r="BNY147" s="1"/>
      <c r="BNZ147" s="1"/>
      <c r="BOA147" s="1"/>
      <c r="BOB147" s="1"/>
      <c r="BOC147" s="1"/>
      <c r="BOD147" s="1"/>
      <c r="BOE147" s="1"/>
      <c r="BOF147" s="1"/>
      <c r="BOG147" s="1"/>
      <c r="BOH147" s="1"/>
      <c r="BOI147" s="1"/>
      <c r="BOJ147" s="1"/>
      <c r="BOK147" s="1"/>
      <c r="BOL147" s="1"/>
      <c r="BOM147" s="1"/>
      <c r="BON147" s="1"/>
      <c r="BOO147" s="1"/>
      <c r="BOP147" s="1"/>
      <c r="BOQ147" s="1"/>
      <c r="BOR147" s="1"/>
      <c r="BOS147" s="1"/>
      <c r="BOT147" s="1"/>
      <c r="BOU147" s="1"/>
      <c r="BOV147" s="1"/>
      <c r="BOW147" s="1"/>
      <c r="BOX147" s="1"/>
      <c r="BOY147" s="1"/>
      <c r="BOZ147" s="1"/>
      <c r="BPA147" s="1"/>
      <c r="BPB147" s="1"/>
      <c r="BPC147" s="1"/>
      <c r="BPD147" s="1"/>
      <c r="BPE147" s="1"/>
      <c r="BPF147" s="1"/>
      <c r="BPG147" s="1"/>
      <c r="BPH147" s="1"/>
      <c r="BPI147" s="1"/>
      <c r="BPJ147" s="1"/>
      <c r="BPK147" s="1"/>
      <c r="BPL147" s="1"/>
      <c r="BPM147" s="1"/>
      <c r="BPN147" s="1"/>
      <c r="BPO147" s="1"/>
      <c r="BPP147" s="1"/>
      <c r="BPQ147" s="1"/>
      <c r="BPR147" s="1"/>
      <c r="BPS147" s="1"/>
      <c r="BPT147" s="1"/>
      <c r="BPU147" s="1"/>
      <c r="BPV147" s="1"/>
      <c r="BPW147" s="1"/>
      <c r="BPX147" s="1"/>
      <c r="BPY147" s="1"/>
      <c r="BPZ147" s="1"/>
      <c r="BQA147" s="1"/>
      <c r="BQB147" s="1"/>
      <c r="BQC147" s="1"/>
      <c r="BQD147" s="1"/>
      <c r="BQE147" s="1"/>
      <c r="BQF147" s="1"/>
      <c r="BQG147" s="1"/>
      <c r="BQH147" s="1"/>
      <c r="BQI147" s="1"/>
      <c r="BQJ147" s="1"/>
      <c r="BQK147" s="1"/>
      <c r="BQL147" s="1"/>
      <c r="BQM147" s="1"/>
      <c r="BQN147" s="1"/>
      <c r="BQO147" s="1"/>
      <c r="BQP147" s="1"/>
      <c r="BQQ147" s="1"/>
      <c r="BQR147" s="1"/>
      <c r="BQS147" s="1"/>
      <c r="BQT147" s="1"/>
      <c r="BQU147" s="1"/>
      <c r="BQV147" s="1"/>
      <c r="BQW147" s="1"/>
      <c r="BQX147" s="1"/>
      <c r="BQY147" s="1"/>
      <c r="BQZ147" s="1"/>
      <c r="BRA147" s="1"/>
      <c r="BRB147" s="1"/>
      <c r="BRC147" s="1"/>
      <c r="BRD147" s="1"/>
      <c r="BRE147" s="1"/>
      <c r="BRF147" s="1"/>
      <c r="BRG147" s="1"/>
      <c r="BRH147" s="1"/>
      <c r="BRI147" s="1"/>
      <c r="BRJ147" s="1"/>
      <c r="BRK147" s="1"/>
      <c r="BRL147" s="1"/>
      <c r="BRM147" s="1"/>
      <c r="BRN147" s="1"/>
      <c r="BRO147" s="1"/>
      <c r="BRP147" s="1"/>
      <c r="BRQ147" s="1"/>
      <c r="BRR147" s="1"/>
      <c r="BRS147" s="1"/>
      <c r="BRT147" s="1"/>
      <c r="BRU147" s="1"/>
      <c r="BRV147" s="1"/>
      <c r="BRW147" s="1"/>
      <c r="BRX147" s="1"/>
      <c r="BRY147" s="1"/>
      <c r="BRZ147" s="1"/>
      <c r="BSA147" s="1"/>
      <c r="BSB147" s="1"/>
      <c r="BSC147" s="1"/>
      <c r="BSD147" s="1"/>
      <c r="BSE147" s="1"/>
      <c r="BSF147" s="1"/>
      <c r="BSG147" s="1"/>
      <c r="BSH147" s="1"/>
      <c r="BSI147" s="1"/>
      <c r="BSJ147" s="1"/>
      <c r="BSK147" s="1"/>
      <c r="BSL147" s="1"/>
      <c r="BSM147" s="1"/>
      <c r="BSN147" s="1"/>
      <c r="BSO147" s="1"/>
      <c r="BSP147" s="1"/>
      <c r="BSQ147" s="1"/>
      <c r="BSR147" s="1"/>
      <c r="BSS147" s="1"/>
      <c r="BST147" s="1"/>
      <c r="BSU147" s="1"/>
      <c r="BSV147" s="1"/>
      <c r="BSW147" s="1"/>
      <c r="BSX147" s="1"/>
      <c r="BSY147" s="1"/>
      <c r="BSZ147" s="1"/>
      <c r="BTA147" s="1"/>
      <c r="BTB147" s="1"/>
      <c r="BTC147" s="1"/>
      <c r="BTD147" s="1"/>
      <c r="BTE147" s="1"/>
      <c r="BTF147" s="1"/>
      <c r="BTG147" s="1"/>
      <c r="BTH147" s="1"/>
      <c r="BTI147" s="1"/>
      <c r="BTJ147" s="1"/>
      <c r="BTK147" s="1"/>
      <c r="BTL147" s="1"/>
      <c r="BTM147" s="1"/>
      <c r="BTN147" s="1"/>
      <c r="BTO147" s="1"/>
      <c r="BTP147" s="1"/>
      <c r="BTQ147" s="1"/>
      <c r="BTR147" s="1"/>
      <c r="BTS147" s="1"/>
      <c r="BTT147" s="1"/>
      <c r="BTU147" s="1"/>
      <c r="BTV147" s="1"/>
      <c r="BTW147" s="1"/>
      <c r="BTX147" s="1"/>
      <c r="BTY147" s="1"/>
      <c r="BTZ147" s="1"/>
      <c r="BUA147" s="1"/>
      <c r="BUB147" s="1"/>
      <c r="BUC147" s="1"/>
      <c r="BUD147" s="1"/>
      <c r="BUE147" s="1"/>
      <c r="BUF147" s="1"/>
      <c r="BUG147" s="1"/>
      <c r="BUH147" s="1"/>
      <c r="BUI147" s="1"/>
      <c r="BUJ147" s="1"/>
      <c r="BUK147" s="1"/>
      <c r="BUL147" s="1"/>
      <c r="BUM147" s="1"/>
      <c r="BUN147" s="1"/>
      <c r="BUO147" s="1"/>
      <c r="BUP147" s="1"/>
      <c r="BUQ147" s="1"/>
      <c r="BUR147" s="1"/>
      <c r="BUS147" s="1"/>
      <c r="BUT147" s="1"/>
      <c r="BUU147" s="1"/>
      <c r="BUV147" s="1"/>
      <c r="BUW147" s="1"/>
      <c r="BUX147" s="1"/>
      <c r="BUY147" s="1"/>
      <c r="BUZ147" s="1"/>
      <c r="BVA147" s="1"/>
      <c r="BVB147" s="1"/>
      <c r="BVC147" s="1"/>
      <c r="BVD147" s="1"/>
      <c r="BVE147" s="1"/>
      <c r="BVF147" s="1"/>
      <c r="BVG147" s="1"/>
      <c r="BVH147" s="1"/>
      <c r="BVI147" s="1"/>
      <c r="BVJ147" s="1"/>
      <c r="BVK147" s="1"/>
      <c r="BVL147" s="1"/>
      <c r="BVM147" s="1"/>
      <c r="BVN147" s="1"/>
      <c r="BVO147" s="1"/>
      <c r="BVP147" s="1"/>
      <c r="BVQ147" s="1"/>
      <c r="BVR147" s="1"/>
      <c r="BVS147" s="1"/>
      <c r="BVT147" s="1"/>
      <c r="BVU147" s="1"/>
      <c r="BVV147" s="1"/>
      <c r="BVW147" s="1"/>
      <c r="BVX147" s="1"/>
      <c r="BVY147" s="1"/>
      <c r="BVZ147" s="1"/>
      <c r="BWA147" s="1"/>
      <c r="BWB147" s="1"/>
      <c r="BWC147" s="1"/>
      <c r="BWD147" s="1"/>
      <c r="BWE147" s="1"/>
      <c r="BWF147" s="1"/>
      <c r="BWG147" s="1"/>
      <c r="BWH147" s="1"/>
      <c r="BWI147" s="1"/>
      <c r="BWJ147" s="1"/>
      <c r="BWK147" s="1"/>
      <c r="BWL147" s="1"/>
      <c r="BWM147" s="1"/>
      <c r="BWN147" s="1"/>
      <c r="BWO147" s="1"/>
      <c r="BWP147" s="1"/>
      <c r="BWQ147" s="1"/>
      <c r="BWR147" s="1"/>
      <c r="BWS147" s="1"/>
      <c r="BWT147" s="1"/>
      <c r="BWU147" s="1"/>
      <c r="BWV147" s="1"/>
      <c r="BWW147" s="1"/>
      <c r="BWX147" s="1"/>
      <c r="BWY147" s="1"/>
      <c r="BWZ147" s="1"/>
      <c r="BXA147" s="1"/>
      <c r="BXB147" s="1"/>
      <c r="BXC147" s="1"/>
      <c r="BXD147" s="1"/>
      <c r="BXE147" s="1"/>
      <c r="BXF147" s="1"/>
      <c r="BXG147" s="1"/>
      <c r="BXH147" s="1"/>
      <c r="BXI147" s="1"/>
      <c r="BXJ147" s="1"/>
      <c r="BXK147" s="1"/>
      <c r="BXL147" s="1"/>
      <c r="BXM147" s="1"/>
      <c r="BXN147" s="1"/>
      <c r="BXO147" s="1"/>
      <c r="BXP147" s="1"/>
      <c r="BXQ147" s="1"/>
      <c r="BXR147" s="1"/>
      <c r="BXS147" s="1"/>
      <c r="BXT147" s="1"/>
      <c r="BXU147" s="1"/>
      <c r="BXV147" s="1"/>
      <c r="BXW147" s="1"/>
      <c r="BXX147" s="1"/>
      <c r="BXY147" s="1"/>
      <c r="BXZ147" s="1"/>
      <c r="BYA147" s="1"/>
      <c r="BYB147" s="1"/>
      <c r="BYC147" s="1"/>
      <c r="BYD147" s="1"/>
      <c r="BYE147" s="1"/>
      <c r="BYF147" s="1"/>
      <c r="BYG147" s="1"/>
      <c r="BYH147" s="1"/>
      <c r="BYI147" s="1"/>
      <c r="BYJ147" s="1"/>
      <c r="BYK147" s="1"/>
      <c r="BYL147" s="1"/>
      <c r="BYM147" s="1"/>
      <c r="BYN147" s="1"/>
      <c r="BYO147" s="1"/>
      <c r="BYP147" s="1"/>
      <c r="BYQ147" s="1"/>
      <c r="BYR147" s="1"/>
      <c r="BYS147" s="1"/>
      <c r="BYT147" s="1"/>
      <c r="BYU147" s="1"/>
      <c r="BYV147" s="1"/>
      <c r="BYW147" s="1"/>
      <c r="BYX147" s="1"/>
      <c r="BYY147" s="1"/>
      <c r="BYZ147" s="1"/>
      <c r="BZA147" s="1"/>
      <c r="BZB147" s="1"/>
      <c r="BZC147" s="1"/>
      <c r="BZD147" s="1"/>
      <c r="BZE147" s="1"/>
      <c r="BZF147" s="1"/>
      <c r="BZG147" s="1"/>
      <c r="BZH147" s="1"/>
      <c r="BZI147" s="1"/>
      <c r="BZJ147" s="1"/>
      <c r="BZK147" s="1"/>
      <c r="BZL147" s="1"/>
      <c r="BZM147" s="1"/>
      <c r="BZN147" s="1"/>
      <c r="BZO147" s="1"/>
      <c r="BZP147" s="1"/>
      <c r="BZQ147" s="1"/>
      <c r="BZR147" s="1"/>
      <c r="BZS147" s="1"/>
      <c r="BZT147" s="1"/>
      <c r="BZU147" s="1"/>
      <c r="BZV147" s="1"/>
      <c r="BZW147" s="1"/>
      <c r="BZX147" s="1"/>
      <c r="BZY147" s="1"/>
      <c r="BZZ147" s="1"/>
      <c r="CAA147" s="1"/>
      <c r="CAB147" s="1"/>
      <c r="CAC147" s="1"/>
      <c r="CAD147" s="1"/>
      <c r="CAE147" s="1"/>
      <c r="CAF147" s="1"/>
      <c r="CAG147" s="1"/>
      <c r="CAH147" s="1"/>
      <c r="CAI147" s="1"/>
      <c r="CAJ147" s="1"/>
      <c r="CAK147" s="1"/>
      <c r="CAL147" s="1"/>
      <c r="CAM147" s="1"/>
      <c r="CAN147" s="1"/>
      <c r="CAO147" s="1"/>
      <c r="CAP147" s="1"/>
      <c r="CAQ147" s="1"/>
      <c r="CAR147" s="1"/>
      <c r="CAS147" s="1"/>
      <c r="CAT147" s="1"/>
      <c r="CAU147" s="1"/>
      <c r="CAV147" s="1"/>
      <c r="CAW147" s="1"/>
      <c r="CAX147" s="1"/>
      <c r="CAY147" s="1"/>
      <c r="CAZ147" s="1"/>
      <c r="CBA147" s="1"/>
      <c r="CBB147" s="1"/>
      <c r="CBC147" s="1"/>
      <c r="CBD147" s="1"/>
      <c r="CBE147" s="1"/>
      <c r="CBF147" s="1"/>
      <c r="CBG147" s="1"/>
      <c r="CBH147" s="1"/>
      <c r="CBI147" s="1"/>
      <c r="CBJ147" s="1"/>
      <c r="CBK147" s="1"/>
      <c r="CBL147" s="1"/>
      <c r="CBM147" s="1"/>
      <c r="CBN147" s="1"/>
      <c r="CBO147" s="1"/>
      <c r="CBP147" s="1"/>
      <c r="CBQ147" s="1"/>
      <c r="CBR147" s="1"/>
      <c r="CBS147" s="1"/>
      <c r="CBT147" s="1"/>
      <c r="CBU147" s="1"/>
      <c r="CBV147" s="1"/>
      <c r="CBW147" s="1"/>
      <c r="CBX147" s="1"/>
      <c r="CBY147" s="1"/>
      <c r="CBZ147" s="1"/>
      <c r="CCA147" s="1"/>
      <c r="CCB147" s="1"/>
      <c r="CCC147" s="1"/>
      <c r="CCD147" s="1"/>
      <c r="CCE147" s="1"/>
      <c r="CCF147" s="1"/>
      <c r="CCG147" s="1"/>
      <c r="CCH147" s="1"/>
      <c r="CCI147" s="1"/>
      <c r="CCJ147" s="1"/>
      <c r="CCK147" s="1"/>
      <c r="CCL147" s="1"/>
      <c r="CCM147" s="1"/>
      <c r="CCN147" s="1"/>
      <c r="CCO147" s="1"/>
      <c r="CCP147" s="1"/>
      <c r="CCQ147" s="1"/>
      <c r="CCR147" s="1"/>
      <c r="CCS147" s="1"/>
      <c r="CCT147" s="1"/>
      <c r="CCU147" s="1"/>
      <c r="CCV147" s="1"/>
      <c r="CCW147" s="1"/>
      <c r="CCX147" s="1"/>
      <c r="CCY147" s="1"/>
      <c r="CCZ147" s="1"/>
      <c r="CDA147" s="1"/>
      <c r="CDB147" s="1"/>
      <c r="CDC147" s="1"/>
      <c r="CDD147" s="1"/>
      <c r="CDE147" s="1"/>
      <c r="CDF147" s="1"/>
      <c r="CDG147" s="1"/>
      <c r="CDH147" s="1"/>
      <c r="CDI147" s="1"/>
      <c r="CDJ147" s="1"/>
      <c r="CDK147" s="1"/>
      <c r="CDL147" s="1"/>
      <c r="CDM147" s="1"/>
      <c r="CDN147" s="1"/>
      <c r="CDO147" s="1"/>
      <c r="CDP147" s="1"/>
      <c r="CDQ147" s="1"/>
      <c r="CDR147" s="1"/>
      <c r="CDS147" s="1"/>
      <c r="CDT147" s="1"/>
      <c r="CDU147" s="1"/>
      <c r="CDV147" s="1"/>
      <c r="CDW147" s="1"/>
      <c r="CDX147" s="1"/>
      <c r="CDY147" s="1"/>
      <c r="CDZ147" s="1"/>
      <c r="CEA147" s="1"/>
      <c r="CEB147" s="1"/>
      <c r="CEC147" s="1"/>
      <c r="CED147" s="1"/>
      <c r="CEE147" s="1"/>
      <c r="CEF147" s="1"/>
      <c r="CEG147" s="1"/>
      <c r="CEH147" s="1"/>
      <c r="CEI147" s="1"/>
      <c r="CEJ147" s="1"/>
      <c r="CEK147" s="1"/>
      <c r="CEL147" s="1"/>
      <c r="CEM147" s="1"/>
      <c r="CEN147" s="1"/>
      <c r="CEO147" s="1"/>
      <c r="CEP147" s="1"/>
      <c r="CEQ147" s="1"/>
      <c r="CER147" s="1"/>
      <c r="CES147" s="1"/>
      <c r="CET147" s="1"/>
      <c r="CEU147" s="1"/>
      <c r="CEV147" s="1"/>
      <c r="CEW147" s="1"/>
      <c r="CEX147" s="1"/>
      <c r="CEY147" s="1"/>
      <c r="CEZ147" s="1"/>
      <c r="CFA147" s="1"/>
      <c r="CFB147" s="1"/>
      <c r="CFC147" s="1"/>
      <c r="CFD147" s="1"/>
      <c r="CFE147" s="1"/>
      <c r="CFF147" s="1"/>
      <c r="CFG147" s="1"/>
      <c r="CFH147" s="1"/>
      <c r="CFI147" s="1"/>
      <c r="CFJ147" s="1"/>
      <c r="CFK147" s="1"/>
      <c r="CFL147" s="1"/>
      <c r="CFM147" s="1"/>
      <c r="CFN147" s="1"/>
      <c r="CFO147" s="1"/>
      <c r="CFP147" s="1"/>
      <c r="CFQ147" s="1"/>
      <c r="CFR147" s="1"/>
      <c r="CFS147" s="1"/>
      <c r="CFT147" s="1"/>
      <c r="CFU147" s="1"/>
      <c r="CFV147" s="1"/>
      <c r="CFW147" s="1"/>
      <c r="CFX147" s="1"/>
      <c r="CFY147" s="1"/>
      <c r="CFZ147" s="1"/>
      <c r="CGA147" s="1"/>
      <c r="CGB147" s="1"/>
      <c r="CGC147" s="1"/>
      <c r="CGD147" s="1"/>
      <c r="CGE147" s="1"/>
      <c r="CGF147" s="1"/>
      <c r="CGG147" s="1"/>
      <c r="CGH147" s="1"/>
      <c r="CGI147" s="1"/>
      <c r="CGJ147" s="1"/>
      <c r="CGK147" s="1"/>
      <c r="CGL147" s="1"/>
      <c r="CGM147" s="1"/>
      <c r="CGN147" s="1"/>
      <c r="CGO147" s="1"/>
      <c r="CGP147" s="1"/>
      <c r="CGQ147" s="1"/>
      <c r="CGR147" s="1"/>
      <c r="CGS147" s="1"/>
      <c r="CGT147" s="1"/>
      <c r="CGU147" s="1"/>
      <c r="CGV147" s="1"/>
      <c r="CGW147" s="1"/>
      <c r="CGX147" s="1"/>
      <c r="CGY147" s="1"/>
      <c r="CGZ147" s="1"/>
      <c r="CHA147" s="1"/>
      <c r="CHB147" s="1"/>
      <c r="CHC147" s="1"/>
      <c r="CHD147" s="1"/>
      <c r="CHE147" s="1"/>
      <c r="CHF147" s="1"/>
      <c r="CHG147" s="1"/>
      <c r="CHH147" s="1"/>
      <c r="CHI147" s="1"/>
      <c r="CHJ147" s="1"/>
      <c r="CHK147" s="1"/>
      <c r="CHL147" s="1"/>
      <c r="CHM147" s="1"/>
      <c r="CHN147" s="1"/>
      <c r="CHO147" s="1"/>
      <c r="CHP147" s="1"/>
      <c r="CHQ147" s="1"/>
      <c r="CHR147" s="1"/>
      <c r="CHS147" s="1"/>
      <c r="CHT147" s="1"/>
      <c r="CHU147" s="1"/>
      <c r="CHV147" s="1"/>
      <c r="CHW147" s="1"/>
      <c r="CHX147" s="1"/>
      <c r="CHY147" s="1"/>
      <c r="CHZ147" s="1"/>
      <c r="CIA147" s="1"/>
      <c r="CIB147" s="1"/>
      <c r="CIC147" s="1"/>
      <c r="CID147" s="1"/>
      <c r="CIE147" s="1"/>
      <c r="CIF147" s="1"/>
      <c r="CIG147" s="1"/>
      <c r="CIH147" s="1"/>
      <c r="CII147" s="1"/>
      <c r="CIJ147" s="1"/>
      <c r="CIK147" s="1"/>
      <c r="CIL147" s="1"/>
      <c r="CIM147" s="1"/>
      <c r="CIN147" s="1"/>
      <c r="CIO147" s="1"/>
      <c r="CIP147" s="1"/>
      <c r="CIQ147" s="1"/>
      <c r="CIR147" s="1"/>
      <c r="CIS147" s="1"/>
      <c r="CIT147" s="1"/>
      <c r="CIU147" s="1"/>
      <c r="CIV147" s="1"/>
      <c r="CIW147" s="1"/>
      <c r="CIX147" s="1"/>
      <c r="CIY147" s="1"/>
      <c r="CIZ147" s="1"/>
      <c r="CJA147" s="1"/>
      <c r="CJB147" s="1"/>
      <c r="CJC147" s="1"/>
      <c r="CJD147" s="1"/>
      <c r="CJE147" s="1"/>
      <c r="CJF147" s="1"/>
      <c r="CJG147" s="1"/>
      <c r="CJH147" s="1"/>
      <c r="CJI147" s="1"/>
      <c r="CJJ147" s="1"/>
      <c r="CJK147" s="1"/>
      <c r="CJL147" s="1"/>
      <c r="CJM147" s="1"/>
      <c r="CJN147" s="1"/>
      <c r="CJO147" s="1"/>
      <c r="CJP147" s="1"/>
      <c r="CJQ147" s="1"/>
      <c r="CJR147" s="1"/>
      <c r="CJS147" s="1"/>
      <c r="CJT147" s="1"/>
      <c r="CJU147" s="1"/>
      <c r="CJV147" s="1"/>
      <c r="CJW147" s="1"/>
      <c r="CJX147" s="1"/>
      <c r="CJY147" s="1"/>
      <c r="CJZ147" s="1"/>
      <c r="CKA147" s="1"/>
      <c r="CKB147" s="1"/>
      <c r="CKC147" s="1"/>
      <c r="CKD147" s="1"/>
      <c r="CKE147" s="1"/>
      <c r="CKF147" s="1"/>
      <c r="CKG147" s="1"/>
      <c r="CKH147" s="1"/>
      <c r="CKI147" s="1"/>
      <c r="CKJ147" s="1"/>
      <c r="CKK147" s="1"/>
      <c r="CKL147" s="1"/>
      <c r="CKM147" s="1"/>
      <c r="CKN147" s="1"/>
      <c r="CKO147" s="1"/>
      <c r="CKP147" s="1"/>
      <c r="CKQ147" s="1"/>
      <c r="CKR147" s="1"/>
      <c r="CKS147" s="1"/>
      <c r="CKT147" s="1"/>
      <c r="CKU147" s="1"/>
      <c r="CKV147" s="1"/>
      <c r="CKW147" s="1"/>
      <c r="CKX147" s="1"/>
      <c r="CKY147" s="1"/>
      <c r="CKZ147" s="1"/>
      <c r="CLA147" s="1"/>
      <c r="CLB147" s="1"/>
      <c r="CLC147" s="1"/>
      <c r="CLD147" s="1"/>
      <c r="CLE147" s="1"/>
      <c r="CLF147" s="1"/>
      <c r="CLG147" s="1"/>
      <c r="CLH147" s="1"/>
      <c r="CLI147" s="1"/>
      <c r="CLJ147" s="1"/>
      <c r="CLK147" s="1"/>
      <c r="CLL147" s="1"/>
      <c r="CLM147" s="1"/>
      <c r="CLN147" s="1"/>
      <c r="CLO147" s="1"/>
      <c r="CLP147" s="1"/>
      <c r="CLQ147" s="1"/>
      <c r="CLR147" s="1"/>
      <c r="CLS147" s="1"/>
      <c r="CLT147" s="1"/>
      <c r="CLU147" s="1"/>
      <c r="CLV147" s="1"/>
      <c r="CLW147" s="1"/>
      <c r="CLX147" s="1"/>
      <c r="CLY147" s="1"/>
      <c r="CLZ147" s="1"/>
      <c r="CMA147" s="1"/>
      <c r="CMB147" s="1"/>
      <c r="CMC147" s="1"/>
      <c r="CMD147" s="1"/>
      <c r="CME147" s="1"/>
      <c r="CMF147" s="1"/>
      <c r="CMG147" s="1"/>
      <c r="CMH147" s="1"/>
      <c r="CMI147" s="1"/>
      <c r="CMJ147" s="1"/>
      <c r="CMK147" s="1"/>
      <c r="CML147" s="1"/>
      <c r="CMM147" s="1"/>
      <c r="CMN147" s="1"/>
      <c r="CMO147" s="1"/>
      <c r="CMP147" s="1"/>
      <c r="CMQ147" s="1"/>
      <c r="CMR147" s="1"/>
      <c r="CMS147" s="1"/>
      <c r="CMT147" s="1"/>
      <c r="CMU147" s="1"/>
      <c r="CMV147" s="1"/>
      <c r="CMW147" s="1"/>
      <c r="CMX147" s="1"/>
      <c r="CMY147" s="1"/>
      <c r="CMZ147" s="1"/>
      <c r="CNA147" s="1"/>
      <c r="CNB147" s="1"/>
      <c r="CNC147" s="1"/>
      <c r="CND147" s="1"/>
      <c r="CNE147" s="1"/>
      <c r="CNF147" s="1"/>
      <c r="CNG147" s="1"/>
      <c r="CNH147" s="1"/>
      <c r="CNI147" s="1"/>
      <c r="CNJ147" s="1"/>
      <c r="CNK147" s="1"/>
      <c r="CNL147" s="1"/>
      <c r="CNM147" s="1"/>
      <c r="CNN147" s="1"/>
      <c r="CNO147" s="1"/>
      <c r="CNP147" s="1"/>
      <c r="CNQ147" s="1"/>
      <c r="CNR147" s="1"/>
      <c r="CNS147" s="1"/>
      <c r="CNT147" s="1"/>
      <c r="CNU147" s="1"/>
      <c r="CNV147" s="1"/>
      <c r="CNW147" s="1"/>
      <c r="CNX147" s="1"/>
      <c r="CNY147" s="1"/>
      <c r="CNZ147" s="1"/>
      <c r="COA147" s="1"/>
      <c r="COB147" s="1"/>
      <c r="COC147" s="1"/>
      <c r="COD147" s="1"/>
      <c r="COE147" s="1"/>
      <c r="COF147" s="1"/>
      <c r="COG147" s="1"/>
      <c r="COH147" s="1"/>
      <c r="COI147" s="1"/>
      <c r="COJ147" s="1"/>
      <c r="COK147" s="1"/>
      <c r="COL147" s="1"/>
      <c r="COM147" s="1"/>
      <c r="CON147" s="1"/>
      <c r="COO147" s="1"/>
      <c r="COP147" s="1"/>
      <c r="COQ147" s="1"/>
      <c r="COR147" s="1"/>
      <c r="COS147" s="1"/>
      <c r="COT147" s="1"/>
      <c r="COU147" s="1"/>
      <c r="COV147" s="1"/>
      <c r="COW147" s="1"/>
      <c r="COX147" s="1"/>
      <c r="COY147" s="1"/>
      <c r="COZ147" s="1"/>
      <c r="CPA147" s="1"/>
      <c r="CPB147" s="1"/>
      <c r="CPC147" s="1"/>
      <c r="CPD147" s="1"/>
      <c r="CPE147" s="1"/>
      <c r="CPF147" s="1"/>
      <c r="CPG147" s="1"/>
      <c r="CPH147" s="1"/>
      <c r="CPI147" s="1"/>
      <c r="CPJ147" s="1"/>
      <c r="CPK147" s="1"/>
      <c r="CPL147" s="1"/>
      <c r="CPM147" s="1"/>
      <c r="CPN147" s="1"/>
      <c r="CPO147" s="1"/>
      <c r="CPP147" s="1"/>
      <c r="CPQ147" s="1"/>
      <c r="CPR147" s="1"/>
      <c r="CPS147" s="1"/>
      <c r="CPT147" s="1"/>
      <c r="CPU147" s="1"/>
      <c r="CPV147" s="1"/>
      <c r="CPW147" s="1"/>
      <c r="CPX147" s="1"/>
      <c r="CPY147" s="1"/>
      <c r="CPZ147" s="1"/>
      <c r="CQA147" s="1"/>
      <c r="CQB147" s="1"/>
      <c r="CQC147" s="1"/>
      <c r="CQD147" s="1"/>
      <c r="CQE147" s="1"/>
      <c r="CQF147" s="1"/>
      <c r="CQG147" s="1"/>
      <c r="CQH147" s="1"/>
      <c r="CQI147" s="1"/>
      <c r="CQJ147" s="1"/>
      <c r="CQK147" s="1"/>
      <c r="CQL147" s="1"/>
      <c r="CQM147" s="1"/>
      <c r="CQN147" s="1"/>
      <c r="CQO147" s="1"/>
      <c r="CQP147" s="1"/>
      <c r="CQQ147" s="1"/>
      <c r="CQR147" s="1"/>
      <c r="CQS147" s="1"/>
      <c r="CQT147" s="1"/>
      <c r="CQU147" s="1"/>
      <c r="CQV147" s="1"/>
      <c r="CQW147" s="1"/>
      <c r="CQX147" s="1"/>
      <c r="CQY147" s="1"/>
      <c r="CQZ147" s="1"/>
      <c r="CRA147" s="1"/>
      <c r="CRB147" s="1"/>
      <c r="CRC147" s="1"/>
      <c r="CRD147" s="1"/>
      <c r="CRE147" s="1"/>
      <c r="CRF147" s="1"/>
      <c r="CRG147" s="1"/>
      <c r="CRH147" s="1"/>
      <c r="CRI147" s="1"/>
      <c r="CRJ147" s="1"/>
      <c r="CRK147" s="1"/>
      <c r="CRL147" s="1"/>
      <c r="CRM147" s="1"/>
      <c r="CRN147" s="1"/>
      <c r="CRO147" s="1"/>
      <c r="CRP147" s="1"/>
      <c r="CRQ147" s="1"/>
      <c r="CRR147" s="1"/>
      <c r="CRS147" s="1"/>
      <c r="CRT147" s="1"/>
      <c r="CRU147" s="1"/>
      <c r="CRV147" s="1"/>
      <c r="CRW147" s="1"/>
      <c r="CRX147" s="1"/>
      <c r="CRY147" s="1"/>
      <c r="CRZ147" s="1"/>
      <c r="CSA147" s="1"/>
      <c r="CSB147" s="1"/>
      <c r="CSC147" s="1"/>
      <c r="CSD147" s="1"/>
      <c r="CSE147" s="1"/>
      <c r="CSF147" s="1"/>
      <c r="CSG147" s="1"/>
      <c r="CSH147" s="1"/>
      <c r="CSI147" s="1"/>
      <c r="CSJ147" s="1"/>
      <c r="CSK147" s="1"/>
      <c r="CSL147" s="1"/>
      <c r="CSM147" s="1"/>
      <c r="CSN147" s="1"/>
      <c r="CSO147" s="1"/>
      <c r="CSP147" s="1"/>
      <c r="CSQ147" s="1"/>
      <c r="CSR147" s="1"/>
      <c r="CSS147" s="1"/>
      <c r="CST147" s="1"/>
      <c r="CSU147" s="1"/>
      <c r="CSV147" s="1"/>
      <c r="CSW147" s="1"/>
      <c r="CSX147" s="1"/>
      <c r="CSY147" s="1"/>
      <c r="CSZ147" s="1"/>
      <c r="CTA147" s="1"/>
      <c r="CTB147" s="1"/>
      <c r="CTC147" s="1"/>
      <c r="CTD147" s="1"/>
      <c r="CTE147" s="1"/>
      <c r="CTF147" s="1"/>
      <c r="CTG147" s="1"/>
      <c r="CTH147" s="1"/>
      <c r="CTI147" s="1"/>
      <c r="CTJ147" s="1"/>
      <c r="CTK147" s="1"/>
      <c r="CTL147" s="1"/>
    </row>
    <row r="148" spans="1:2560" s="7" customFormat="1" ht="13" customHeight="1" x14ac:dyDescent="0.2">
      <c r="A148" s="5"/>
      <c r="B148" s="400" t="s">
        <v>260</v>
      </c>
      <c r="C148" s="401"/>
      <c r="D148" s="401" t="s">
        <v>2377</v>
      </c>
      <c r="E148" s="401" t="s">
        <v>548</v>
      </c>
      <c r="F148" s="401"/>
      <c r="G148" s="402">
        <v>20.468554999999999</v>
      </c>
      <c r="H148" s="402">
        <v>96.075001</v>
      </c>
      <c r="I148" s="401" t="s">
        <v>1</v>
      </c>
      <c r="J148" s="401" t="s">
        <v>3</v>
      </c>
      <c r="K148" s="415"/>
      <c r="L148" s="404" t="s">
        <v>0</v>
      </c>
      <c r="M148" s="401" t="s">
        <v>0</v>
      </c>
      <c r="N148" s="401"/>
      <c r="O148" s="417"/>
      <c r="P148" s="417"/>
      <c r="Q148" s="417"/>
      <c r="R148" s="401"/>
      <c r="S148" s="428"/>
      <c r="T148" s="428"/>
      <c r="U148" s="401" t="s">
        <v>0</v>
      </c>
      <c r="V148" s="401" t="s">
        <v>0</v>
      </c>
      <c r="W148" s="401" t="s">
        <v>0</v>
      </c>
      <c r="X148" s="401" t="s">
        <v>0</v>
      </c>
      <c r="Y148" s="401" t="s">
        <v>0</v>
      </c>
      <c r="Z148" s="401" t="s">
        <v>0</v>
      </c>
      <c r="AA148" s="401" t="s">
        <v>0</v>
      </c>
      <c r="AB148" s="428"/>
      <c r="AC148" s="428"/>
      <c r="AD148" s="428"/>
      <c r="AE148" s="428"/>
      <c r="AF148" s="408" t="s">
        <v>1710</v>
      </c>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c r="AML148" s="1"/>
      <c r="AMM148" s="1"/>
      <c r="AMN148" s="1"/>
      <c r="AMO148" s="1"/>
      <c r="AMP148" s="1"/>
      <c r="AMQ148" s="1"/>
      <c r="AMR148" s="1"/>
      <c r="AMS148" s="1"/>
      <c r="AMT148" s="1"/>
      <c r="AMU148" s="1"/>
      <c r="AMV148" s="1"/>
      <c r="AMW148" s="1"/>
      <c r="AMX148" s="1"/>
      <c r="AMY148" s="1"/>
      <c r="AMZ148" s="1"/>
      <c r="ANA148" s="1"/>
      <c r="ANB148" s="1"/>
      <c r="ANC148" s="1"/>
      <c r="AND148" s="1"/>
      <c r="ANE148" s="1"/>
      <c r="ANF148" s="1"/>
      <c r="ANG148" s="1"/>
      <c r="ANH148" s="1"/>
      <c r="ANI148" s="1"/>
      <c r="ANJ148" s="1"/>
      <c r="ANK148" s="1"/>
      <c r="ANL148" s="1"/>
      <c r="ANM148" s="1"/>
      <c r="ANN148" s="1"/>
      <c r="ANO148" s="1"/>
      <c r="ANP148" s="1"/>
      <c r="ANQ148" s="1"/>
      <c r="ANR148" s="1"/>
      <c r="ANS148" s="1"/>
      <c r="ANT148" s="1"/>
      <c r="ANU148" s="1"/>
      <c r="ANV148" s="1"/>
      <c r="ANW148" s="1"/>
      <c r="ANX148" s="1"/>
      <c r="ANY148" s="1"/>
      <c r="ANZ148" s="1"/>
      <c r="AOA148" s="1"/>
      <c r="AOB148" s="1"/>
      <c r="AOC148" s="1"/>
      <c r="AOD148" s="1"/>
      <c r="AOE148" s="1"/>
      <c r="AOF148" s="1"/>
      <c r="AOG148" s="1"/>
      <c r="AOH148" s="1"/>
      <c r="AOI148" s="1"/>
      <c r="AOJ148" s="1"/>
      <c r="AOK148" s="1"/>
      <c r="AOL148" s="1"/>
      <c r="AOM148" s="1"/>
      <c r="AON148" s="1"/>
      <c r="AOO148" s="1"/>
      <c r="AOP148" s="1"/>
      <c r="AOQ148" s="1"/>
      <c r="AOR148" s="1"/>
      <c r="AOS148" s="1"/>
      <c r="AOT148" s="1"/>
      <c r="AOU148" s="1"/>
      <c r="AOV148" s="1"/>
      <c r="AOW148" s="1"/>
      <c r="AOX148" s="1"/>
      <c r="AOY148" s="1"/>
      <c r="AOZ148" s="1"/>
      <c r="APA148" s="1"/>
      <c r="APB148" s="1"/>
      <c r="APC148" s="1"/>
      <c r="APD148" s="1"/>
      <c r="APE148" s="1"/>
      <c r="APF148" s="1"/>
      <c r="APG148" s="1"/>
      <c r="APH148" s="1"/>
      <c r="API148" s="1"/>
      <c r="APJ148" s="1"/>
      <c r="APK148" s="1"/>
      <c r="APL148" s="1"/>
      <c r="APM148" s="1"/>
      <c r="APN148" s="1"/>
      <c r="APO148" s="1"/>
      <c r="APP148" s="1"/>
      <c r="APQ148" s="1"/>
      <c r="APR148" s="1"/>
      <c r="APS148" s="1"/>
      <c r="APT148" s="1"/>
      <c r="APU148" s="1"/>
      <c r="APV148" s="1"/>
      <c r="APW148" s="1"/>
      <c r="APX148" s="1"/>
      <c r="APY148" s="1"/>
      <c r="APZ148" s="1"/>
      <c r="AQA148" s="1"/>
      <c r="AQB148" s="1"/>
      <c r="AQC148" s="1"/>
      <c r="AQD148" s="1"/>
      <c r="AQE148" s="1"/>
      <c r="AQF148" s="1"/>
      <c r="AQG148" s="1"/>
      <c r="AQH148" s="1"/>
      <c r="AQI148" s="1"/>
      <c r="AQJ148" s="1"/>
      <c r="AQK148" s="1"/>
      <c r="AQL148" s="1"/>
      <c r="AQM148" s="1"/>
      <c r="AQN148" s="1"/>
      <c r="AQO148" s="1"/>
      <c r="AQP148" s="1"/>
      <c r="AQQ148" s="1"/>
      <c r="AQR148" s="1"/>
      <c r="AQS148" s="1"/>
      <c r="AQT148" s="1"/>
      <c r="AQU148" s="1"/>
      <c r="AQV148" s="1"/>
      <c r="AQW148" s="1"/>
      <c r="AQX148" s="1"/>
      <c r="AQY148" s="1"/>
      <c r="AQZ148" s="1"/>
      <c r="ARA148" s="1"/>
      <c r="ARB148" s="1"/>
      <c r="ARC148" s="1"/>
      <c r="ARD148" s="1"/>
      <c r="ARE148" s="1"/>
      <c r="ARF148" s="1"/>
      <c r="ARG148" s="1"/>
      <c r="ARH148" s="1"/>
      <c r="ARI148" s="1"/>
      <c r="ARJ148" s="1"/>
      <c r="ARK148" s="1"/>
      <c r="ARL148" s="1"/>
      <c r="ARM148" s="1"/>
      <c r="ARN148" s="1"/>
      <c r="ARO148" s="1"/>
      <c r="ARP148" s="1"/>
      <c r="ARQ148" s="1"/>
      <c r="ARR148" s="1"/>
      <c r="ARS148" s="1"/>
      <c r="ART148" s="1"/>
      <c r="ARU148" s="1"/>
      <c r="ARV148" s="1"/>
      <c r="ARW148" s="1"/>
      <c r="ARX148" s="1"/>
      <c r="ARY148" s="1"/>
      <c r="ARZ148" s="1"/>
      <c r="ASA148" s="1"/>
      <c r="ASB148" s="1"/>
      <c r="ASC148" s="1"/>
      <c r="ASD148" s="1"/>
      <c r="ASE148" s="1"/>
      <c r="ASF148" s="1"/>
      <c r="ASG148" s="1"/>
      <c r="ASH148" s="1"/>
      <c r="ASI148" s="1"/>
      <c r="ASJ148" s="1"/>
      <c r="ASK148" s="1"/>
      <c r="ASL148" s="1"/>
      <c r="ASM148" s="1"/>
      <c r="ASN148" s="1"/>
      <c r="ASO148" s="1"/>
      <c r="ASP148" s="1"/>
      <c r="ASQ148" s="1"/>
      <c r="ASR148" s="1"/>
      <c r="ASS148" s="1"/>
      <c r="AST148" s="1"/>
      <c r="ASU148" s="1"/>
      <c r="ASV148" s="1"/>
      <c r="ASW148" s="1"/>
      <c r="ASX148" s="1"/>
      <c r="ASY148" s="1"/>
      <c r="ASZ148" s="1"/>
      <c r="ATA148" s="1"/>
      <c r="ATB148" s="1"/>
      <c r="ATC148" s="1"/>
      <c r="ATD148" s="1"/>
      <c r="ATE148" s="1"/>
      <c r="ATF148" s="1"/>
      <c r="ATG148" s="1"/>
      <c r="ATH148" s="1"/>
      <c r="ATI148" s="1"/>
      <c r="ATJ148" s="1"/>
      <c r="ATK148" s="1"/>
      <c r="ATL148" s="1"/>
      <c r="ATM148" s="1"/>
      <c r="ATN148" s="1"/>
      <c r="ATO148" s="1"/>
      <c r="ATP148" s="1"/>
      <c r="ATQ148" s="1"/>
      <c r="ATR148" s="1"/>
      <c r="ATS148" s="1"/>
      <c r="ATT148" s="1"/>
      <c r="ATU148" s="1"/>
      <c r="ATV148" s="1"/>
      <c r="ATW148" s="1"/>
      <c r="ATX148" s="1"/>
      <c r="ATY148" s="1"/>
      <c r="ATZ148" s="1"/>
      <c r="AUA148" s="1"/>
      <c r="AUB148" s="1"/>
      <c r="AUC148" s="1"/>
      <c r="AUD148" s="1"/>
      <c r="AUE148" s="1"/>
      <c r="AUF148" s="1"/>
      <c r="AUG148" s="1"/>
      <c r="AUH148" s="1"/>
      <c r="AUI148" s="1"/>
      <c r="AUJ148" s="1"/>
      <c r="AUK148" s="1"/>
      <c r="AUL148" s="1"/>
      <c r="AUM148" s="1"/>
      <c r="AUN148" s="1"/>
      <c r="AUO148" s="1"/>
      <c r="AUP148" s="1"/>
      <c r="AUQ148" s="1"/>
      <c r="AUR148" s="1"/>
      <c r="AUS148" s="1"/>
      <c r="AUT148" s="1"/>
      <c r="AUU148" s="1"/>
      <c r="AUV148" s="1"/>
      <c r="AUW148" s="1"/>
      <c r="AUX148" s="1"/>
      <c r="AUY148" s="1"/>
      <c r="AUZ148" s="1"/>
      <c r="AVA148" s="1"/>
      <c r="AVB148" s="1"/>
      <c r="AVC148" s="1"/>
      <c r="AVD148" s="1"/>
      <c r="AVE148" s="1"/>
      <c r="AVF148" s="1"/>
      <c r="AVG148" s="1"/>
      <c r="AVH148" s="1"/>
      <c r="AVI148" s="1"/>
      <c r="AVJ148" s="1"/>
      <c r="AVK148" s="1"/>
      <c r="AVL148" s="1"/>
      <c r="AVM148" s="1"/>
      <c r="AVN148" s="1"/>
      <c r="AVO148" s="1"/>
      <c r="AVP148" s="1"/>
      <c r="AVQ148" s="1"/>
      <c r="AVR148" s="1"/>
      <c r="AVS148" s="1"/>
      <c r="AVT148" s="1"/>
      <c r="AVU148" s="1"/>
      <c r="AVV148" s="1"/>
      <c r="AVW148" s="1"/>
      <c r="AVX148" s="1"/>
      <c r="AVY148" s="1"/>
      <c r="AVZ148" s="1"/>
      <c r="AWA148" s="1"/>
      <c r="AWB148" s="1"/>
      <c r="AWC148" s="1"/>
      <c r="AWD148" s="1"/>
      <c r="AWE148" s="1"/>
      <c r="AWF148" s="1"/>
      <c r="AWG148" s="1"/>
      <c r="AWH148" s="1"/>
      <c r="AWI148" s="1"/>
      <c r="AWJ148" s="1"/>
      <c r="AWK148" s="1"/>
      <c r="AWL148" s="1"/>
      <c r="AWM148" s="1"/>
      <c r="AWN148" s="1"/>
      <c r="AWO148" s="1"/>
      <c r="AWP148" s="1"/>
      <c r="AWQ148" s="1"/>
      <c r="AWR148" s="1"/>
      <c r="AWS148" s="1"/>
      <c r="AWT148" s="1"/>
      <c r="AWU148" s="1"/>
      <c r="AWV148" s="1"/>
      <c r="AWW148" s="1"/>
      <c r="AWX148" s="1"/>
      <c r="AWY148" s="1"/>
      <c r="AWZ148" s="1"/>
      <c r="AXA148" s="1"/>
      <c r="AXB148" s="1"/>
      <c r="AXC148" s="1"/>
      <c r="AXD148" s="1"/>
      <c r="AXE148" s="1"/>
      <c r="AXF148" s="1"/>
      <c r="AXG148" s="1"/>
      <c r="AXH148" s="1"/>
      <c r="AXI148" s="1"/>
      <c r="AXJ148" s="1"/>
      <c r="AXK148" s="1"/>
      <c r="AXL148" s="1"/>
      <c r="AXM148" s="1"/>
      <c r="AXN148" s="1"/>
      <c r="AXO148" s="1"/>
      <c r="AXP148" s="1"/>
      <c r="AXQ148" s="1"/>
      <c r="AXR148" s="1"/>
      <c r="AXS148" s="1"/>
      <c r="AXT148" s="1"/>
      <c r="AXU148" s="1"/>
      <c r="AXV148" s="1"/>
      <c r="AXW148" s="1"/>
      <c r="AXX148" s="1"/>
      <c r="AXY148" s="1"/>
      <c r="AXZ148" s="1"/>
      <c r="AYA148" s="1"/>
      <c r="AYB148" s="1"/>
      <c r="AYC148" s="1"/>
      <c r="AYD148" s="1"/>
      <c r="AYE148" s="1"/>
      <c r="AYF148" s="1"/>
      <c r="AYG148" s="1"/>
      <c r="AYH148" s="1"/>
      <c r="AYI148" s="1"/>
      <c r="AYJ148" s="1"/>
      <c r="AYK148" s="1"/>
      <c r="AYL148" s="1"/>
      <c r="AYM148" s="1"/>
      <c r="AYN148" s="1"/>
      <c r="AYO148" s="1"/>
      <c r="AYP148" s="1"/>
      <c r="AYQ148" s="1"/>
      <c r="AYR148" s="1"/>
      <c r="AYS148" s="1"/>
      <c r="AYT148" s="1"/>
      <c r="AYU148" s="1"/>
      <c r="AYV148" s="1"/>
      <c r="AYW148" s="1"/>
      <c r="AYX148" s="1"/>
      <c r="AYY148" s="1"/>
      <c r="AYZ148" s="1"/>
      <c r="AZA148" s="1"/>
      <c r="AZB148" s="1"/>
      <c r="AZC148" s="1"/>
      <c r="AZD148" s="1"/>
      <c r="AZE148" s="1"/>
      <c r="AZF148" s="1"/>
      <c r="AZG148" s="1"/>
      <c r="AZH148" s="1"/>
      <c r="AZI148" s="1"/>
      <c r="AZJ148" s="1"/>
      <c r="AZK148" s="1"/>
      <c r="AZL148" s="1"/>
      <c r="AZM148" s="1"/>
      <c r="AZN148" s="1"/>
      <c r="AZO148" s="1"/>
      <c r="AZP148" s="1"/>
      <c r="AZQ148" s="1"/>
      <c r="AZR148" s="1"/>
      <c r="AZS148" s="1"/>
      <c r="AZT148" s="1"/>
      <c r="AZU148" s="1"/>
      <c r="AZV148" s="1"/>
      <c r="AZW148" s="1"/>
      <c r="AZX148" s="1"/>
      <c r="AZY148" s="1"/>
      <c r="AZZ148" s="1"/>
      <c r="BAA148" s="1"/>
      <c r="BAB148" s="1"/>
      <c r="BAC148" s="1"/>
      <c r="BAD148" s="1"/>
      <c r="BAE148" s="1"/>
      <c r="BAF148" s="1"/>
      <c r="BAG148" s="1"/>
      <c r="BAH148" s="1"/>
      <c r="BAI148" s="1"/>
      <c r="BAJ148" s="1"/>
      <c r="BAK148" s="1"/>
      <c r="BAL148" s="1"/>
      <c r="BAM148" s="1"/>
      <c r="BAN148" s="1"/>
      <c r="BAO148" s="1"/>
      <c r="BAP148" s="1"/>
      <c r="BAQ148" s="1"/>
      <c r="BAR148" s="1"/>
      <c r="BAS148" s="1"/>
      <c r="BAT148" s="1"/>
      <c r="BAU148" s="1"/>
      <c r="BAV148" s="1"/>
      <c r="BAW148" s="1"/>
      <c r="BAX148" s="1"/>
      <c r="BAY148" s="1"/>
      <c r="BAZ148" s="1"/>
      <c r="BBA148" s="1"/>
      <c r="BBB148" s="1"/>
      <c r="BBC148" s="1"/>
      <c r="BBD148" s="1"/>
      <c r="BBE148" s="1"/>
      <c r="BBF148" s="1"/>
      <c r="BBG148" s="1"/>
      <c r="BBH148" s="1"/>
      <c r="BBI148" s="1"/>
      <c r="BBJ148" s="1"/>
      <c r="BBK148" s="1"/>
      <c r="BBL148" s="1"/>
      <c r="BBM148" s="1"/>
      <c r="BBN148" s="1"/>
      <c r="BBO148" s="1"/>
      <c r="BBP148" s="1"/>
      <c r="BBQ148" s="1"/>
      <c r="BBR148" s="1"/>
      <c r="BBS148" s="1"/>
      <c r="BBT148" s="1"/>
      <c r="BBU148" s="1"/>
      <c r="BBV148" s="1"/>
      <c r="BBW148" s="1"/>
      <c r="BBX148" s="1"/>
      <c r="BBY148" s="1"/>
      <c r="BBZ148" s="1"/>
      <c r="BCA148" s="1"/>
      <c r="BCB148" s="1"/>
      <c r="BCC148" s="1"/>
      <c r="BCD148" s="1"/>
      <c r="BCE148" s="1"/>
      <c r="BCF148" s="1"/>
      <c r="BCG148" s="1"/>
      <c r="BCH148" s="1"/>
      <c r="BCI148" s="1"/>
      <c r="BCJ148" s="1"/>
      <c r="BCK148" s="1"/>
      <c r="BCL148" s="1"/>
      <c r="BCM148" s="1"/>
      <c r="BCN148" s="1"/>
      <c r="BCO148" s="1"/>
      <c r="BCP148" s="1"/>
      <c r="BCQ148" s="1"/>
      <c r="BCR148" s="1"/>
      <c r="BCS148" s="1"/>
      <c r="BCT148" s="1"/>
      <c r="BCU148" s="1"/>
      <c r="BCV148" s="1"/>
      <c r="BCW148" s="1"/>
      <c r="BCX148" s="1"/>
      <c r="BCY148" s="1"/>
      <c r="BCZ148" s="1"/>
      <c r="BDA148" s="1"/>
      <c r="BDB148" s="1"/>
      <c r="BDC148" s="1"/>
      <c r="BDD148" s="1"/>
      <c r="BDE148" s="1"/>
      <c r="BDF148" s="1"/>
      <c r="BDG148" s="1"/>
      <c r="BDH148" s="1"/>
      <c r="BDI148" s="1"/>
      <c r="BDJ148" s="1"/>
      <c r="BDK148" s="1"/>
      <c r="BDL148" s="1"/>
      <c r="BDM148" s="1"/>
      <c r="BDN148" s="1"/>
      <c r="BDO148" s="1"/>
      <c r="BDP148" s="1"/>
      <c r="BDQ148" s="1"/>
      <c r="BDR148" s="1"/>
      <c r="BDS148" s="1"/>
      <c r="BDT148" s="1"/>
      <c r="BDU148" s="1"/>
      <c r="BDV148" s="1"/>
      <c r="BDW148" s="1"/>
      <c r="BDX148" s="1"/>
      <c r="BDY148" s="1"/>
      <c r="BDZ148" s="1"/>
      <c r="BEA148" s="1"/>
      <c r="BEB148" s="1"/>
      <c r="BEC148" s="1"/>
      <c r="BED148" s="1"/>
      <c r="BEE148" s="1"/>
      <c r="BEF148" s="1"/>
      <c r="BEG148" s="1"/>
      <c r="BEH148" s="1"/>
      <c r="BEI148" s="1"/>
      <c r="BEJ148" s="1"/>
      <c r="BEK148" s="1"/>
      <c r="BEL148" s="1"/>
      <c r="BEM148" s="1"/>
      <c r="BEN148" s="1"/>
      <c r="BEO148" s="1"/>
      <c r="BEP148" s="1"/>
      <c r="BEQ148" s="1"/>
      <c r="BER148" s="1"/>
      <c r="BES148" s="1"/>
      <c r="BET148" s="1"/>
      <c r="BEU148" s="1"/>
      <c r="BEV148" s="1"/>
      <c r="BEW148" s="1"/>
      <c r="BEX148" s="1"/>
      <c r="BEY148" s="1"/>
      <c r="BEZ148" s="1"/>
      <c r="BFA148" s="1"/>
      <c r="BFB148" s="1"/>
      <c r="BFC148" s="1"/>
      <c r="BFD148" s="1"/>
      <c r="BFE148" s="1"/>
      <c r="BFF148" s="1"/>
      <c r="BFG148" s="1"/>
      <c r="BFH148" s="1"/>
      <c r="BFI148" s="1"/>
      <c r="BFJ148" s="1"/>
      <c r="BFK148" s="1"/>
      <c r="BFL148" s="1"/>
      <c r="BFM148" s="1"/>
      <c r="BFN148" s="1"/>
      <c r="BFO148" s="1"/>
      <c r="BFP148" s="1"/>
      <c r="BFQ148" s="1"/>
      <c r="BFR148" s="1"/>
      <c r="BFS148" s="1"/>
      <c r="BFT148" s="1"/>
      <c r="BFU148" s="1"/>
      <c r="BFV148" s="1"/>
      <c r="BFW148" s="1"/>
      <c r="BFX148" s="1"/>
      <c r="BFY148" s="1"/>
      <c r="BFZ148" s="1"/>
      <c r="BGA148" s="1"/>
      <c r="BGB148" s="1"/>
      <c r="BGC148" s="1"/>
      <c r="BGD148" s="1"/>
      <c r="BGE148" s="1"/>
      <c r="BGF148" s="1"/>
      <c r="BGG148" s="1"/>
      <c r="BGH148" s="1"/>
      <c r="BGI148" s="1"/>
      <c r="BGJ148" s="1"/>
      <c r="BGK148" s="1"/>
      <c r="BGL148" s="1"/>
      <c r="BGM148" s="1"/>
      <c r="BGN148" s="1"/>
      <c r="BGO148" s="1"/>
      <c r="BGP148" s="1"/>
      <c r="BGQ148" s="1"/>
      <c r="BGR148" s="1"/>
      <c r="BGS148" s="1"/>
      <c r="BGT148" s="1"/>
      <c r="BGU148" s="1"/>
      <c r="BGV148" s="1"/>
      <c r="BGW148" s="1"/>
      <c r="BGX148" s="1"/>
      <c r="BGY148" s="1"/>
      <c r="BGZ148" s="1"/>
      <c r="BHA148" s="1"/>
      <c r="BHB148" s="1"/>
      <c r="BHC148" s="1"/>
      <c r="BHD148" s="1"/>
      <c r="BHE148" s="1"/>
      <c r="BHF148" s="1"/>
      <c r="BHG148" s="1"/>
      <c r="BHH148" s="1"/>
      <c r="BHI148" s="1"/>
      <c r="BHJ148" s="1"/>
      <c r="BHK148" s="1"/>
      <c r="BHL148" s="1"/>
      <c r="BHM148" s="1"/>
      <c r="BHN148" s="1"/>
      <c r="BHO148" s="1"/>
      <c r="BHP148" s="1"/>
      <c r="BHQ148" s="1"/>
      <c r="BHR148" s="1"/>
      <c r="BHS148" s="1"/>
      <c r="BHT148" s="1"/>
      <c r="BHU148" s="1"/>
      <c r="BHV148" s="1"/>
      <c r="BHW148" s="1"/>
      <c r="BHX148" s="1"/>
      <c r="BHY148" s="1"/>
      <c r="BHZ148" s="1"/>
      <c r="BIA148" s="1"/>
      <c r="BIB148" s="1"/>
      <c r="BIC148" s="1"/>
      <c r="BID148" s="1"/>
      <c r="BIE148" s="1"/>
      <c r="BIF148" s="1"/>
      <c r="BIG148" s="1"/>
      <c r="BIH148" s="1"/>
      <c r="BII148" s="1"/>
      <c r="BIJ148" s="1"/>
      <c r="BIK148" s="1"/>
      <c r="BIL148" s="1"/>
      <c r="BIM148" s="1"/>
      <c r="BIN148" s="1"/>
      <c r="BIO148" s="1"/>
      <c r="BIP148" s="1"/>
      <c r="BIQ148" s="1"/>
      <c r="BIR148" s="1"/>
      <c r="BIS148" s="1"/>
      <c r="BIT148" s="1"/>
      <c r="BIU148" s="1"/>
      <c r="BIV148" s="1"/>
      <c r="BIW148" s="1"/>
      <c r="BIX148" s="1"/>
      <c r="BIY148" s="1"/>
      <c r="BIZ148" s="1"/>
      <c r="BJA148" s="1"/>
      <c r="BJB148" s="1"/>
      <c r="BJC148" s="1"/>
      <c r="BJD148" s="1"/>
      <c r="BJE148" s="1"/>
      <c r="BJF148" s="1"/>
      <c r="BJG148" s="1"/>
      <c r="BJH148" s="1"/>
      <c r="BJI148" s="1"/>
      <c r="BJJ148" s="1"/>
      <c r="BJK148" s="1"/>
      <c r="BJL148" s="1"/>
      <c r="BJM148" s="1"/>
      <c r="BJN148" s="1"/>
      <c r="BJO148" s="1"/>
      <c r="BJP148" s="1"/>
      <c r="BJQ148" s="1"/>
      <c r="BJR148" s="1"/>
      <c r="BJS148" s="1"/>
      <c r="BJT148" s="1"/>
      <c r="BJU148" s="1"/>
      <c r="BJV148" s="1"/>
      <c r="BJW148" s="1"/>
      <c r="BJX148" s="1"/>
      <c r="BJY148" s="1"/>
      <c r="BJZ148" s="1"/>
      <c r="BKA148" s="1"/>
      <c r="BKB148" s="1"/>
      <c r="BKC148" s="1"/>
      <c r="BKD148" s="1"/>
      <c r="BKE148" s="1"/>
      <c r="BKF148" s="1"/>
      <c r="BKG148" s="1"/>
      <c r="BKH148" s="1"/>
      <c r="BKI148" s="1"/>
      <c r="BKJ148" s="1"/>
      <c r="BKK148" s="1"/>
      <c r="BKL148" s="1"/>
      <c r="BKM148" s="1"/>
      <c r="BKN148" s="1"/>
      <c r="BKO148" s="1"/>
      <c r="BKP148" s="1"/>
      <c r="BKQ148" s="1"/>
      <c r="BKR148" s="1"/>
      <c r="BKS148" s="1"/>
      <c r="BKT148" s="1"/>
      <c r="BKU148" s="1"/>
      <c r="BKV148" s="1"/>
      <c r="BKW148" s="1"/>
      <c r="BKX148" s="1"/>
      <c r="BKY148" s="1"/>
      <c r="BKZ148" s="1"/>
      <c r="BLA148" s="1"/>
      <c r="BLB148" s="1"/>
      <c r="BLC148" s="1"/>
      <c r="BLD148" s="1"/>
      <c r="BLE148" s="1"/>
      <c r="BLF148" s="1"/>
      <c r="BLG148" s="1"/>
      <c r="BLH148" s="1"/>
      <c r="BLI148" s="1"/>
      <c r="BLJ148" s="1"/>
      <c r="BLK148" s="1"/>
      <c r="BLL148" s="1"/>
      <c r="BLM148" s="1"/>
      <c r="BLN148" s="1"/>
      <c r="BLO148" s="1"/>
      <c r="BLP148" s="1"/>
      <c r="BLQ148" s="1"/>
      <c r="BLR148" s="1"/>
      <c r="BLS148" s="1"/>
      <c r="BLT148" s="1"/>
      <c r="BLU148" s="1"/>
      <c r="BLV148" s="1"/>
      <c r="BLW148" s="1"/>
      <c r="BLX148" s="1"/>
      <c r="BLY148" s="1"/>
      <c r="BLZ148" s="1"/>
      <c r="BMA148" s="1"/>
      <c r="BMB148" s="1"/>
      <c r="BMC148" s="1"/>
      <c r="BMD148" s="1"/>
      <c r="BME148" s="1"/>
      <c r="BMF148" s="1"/>
      <c r="BMG148" s="1"/>
      <c r="BMH148" s="1"/>
      <c r="BMI148" s="1"/>
      <c r="BMJ148" s="1"/>
      <c r="BMK148" s="1"/>
      <c r="BML148" s="1"/>
      <c r="BMM148" s="1"/>
      <c r="BMN148" s="1"/>
      <c r="BMO148" s="1"/>
      <c r="BMP148" s="1"/>
      <c r="BMQ148" s="1"/>
      <c r="BMR148" s="1"/>
      <c r="BMS148" s="1"/>
      <c r="BMT148" s="1"/>
      <c r="BMU148" s="1"/>
      <c r="BMV148" s="1"/>
      <c r="BMW148" s="1"/>
      <c r="BMX148" s="1"/>
      <c r="BMY148" s="1"/>
      <c r="BMZ148" s="1"/>
      <c r="BNA148" s="1"/>
      <c r="BNB148" s="1"/>
      <c r="BNC148" s="1"/>
      <c r="BND148" s="1"/>
      <c r="BNE148" s="1"/>
      <c r="BNF148" s="1"/>
      <c r="BNG148" s="1"/>
      <c r="BNH148" s="1"/>
      <c r="BNI148" s="1"/>
      <c r="BNJ148" s="1"/>
      <c r="BNK148" s="1"/>
      <c r="BNL148" s="1"/>
      <c r="BNM148" s="1"/>
      <c r="BNN148" s="1"/>
      <c r="BNO148" s="1"/>
      <c r="BNP148" s="1"/>
      <c r="BNQ148" s="1"/>
      <c r="BNR148" s="1"/>
      <c r="BNS148" s="1"/>
      <c r="BNT148" s="1"/>
      <c r="BNU148" s="1"/>
      <c r="BNV148" s="1"/>
      <c r="BNW148" s="1"/>
      <c r="BNX148" s="1"/>
      <c r="BNY148" s="1"/>
      <c r="BNZ148" s="1"/>
      <c r="BOA148" s="1"/>
      <c r="BOB148" s="1"/>
      <c r="BOC148" s="1"/>
      <c r="BOD148" s="1"/>
      <c r="BOE148" s="1"/>
      <c r="BOF148" s="1"/>
      <c r="BOG148" s="1"/>
      <c r="BOH148" s="1"/>
      <c r="BOI148" s="1"/>
      <c r="BOJ148" s="1"/>
      <c r="BOK148" s="1"/>
      <c r="BOL148" s="1"/>
      <c r="BOM148" s="1"/>
      <c r="BON148" s="1"/>
      <c r="BOO148" s="1"/>
      <c r="BOP148" s="1"/>
      <c r="BOQ148" s="1"/>
      <c r="BOR148" s="1"/>
      <c r="BOS148" s="1"/>
      <c r="BOT148" s="1"/>
      <c r="BOU148" s="1"/>
      <c r="BOV148" s="1"/>
      <c r="BOW148" s="1"/>
      <c r="BOX148" s="1"/>
      <c r="BOY148" s="1"/>
      <c r="BOZ148" s="1"/>
      <c r="BPA148" s="1"/>
      <c r="BPB148" s="1"/>
      <c r="BPC148" s="1"/>
      <c r="BPD148" s="1"/>
      <c r="BPE148" s="1"/>
      <c r="BPF148" s="1"/>
      <c r="BPG148" s="1"/>
      <c r="BPH148" s="1"/>
      <c r="BPI148" s="1"/>
      <c r="BPJ148" s="1"/>
      <c r="BPK148" s="1"/>
      <c r="BPL148" s="1"/>
      <c r="BPM148" s="1"/>
      <c r="BPN148" s="1"/>
      <c r="BPO148" s="1"/>
      <c r="BPP148" s="1"/>
      <c r="BPQ148" s="1"/>
      <c r="BPR148" s="1"/>
      <c r="BPS148" s="1"/>
      <c r="BPT148" s="1"/>
      <c r="BPU148" s="1"/>
      <c r="BPV148" s="1"/>
      <c r="BPW148" s="1"/>
      <c r="BPX148" s="1"/>
      <c r="BPY148" s="1"/>
      <c r="BPZ148" s="1"/>
      <c r="BQA148" s="1"/>
      <c r="BQB148" s="1"/>
      <c r="BQC148" s="1"/>
      <c r="BQD148" s="1"/>
      <c r="BQE148" s="1"/>
      <c r="BQF148" s="1"/>
      <c r="BQG148" s="1"/>
      <c r="BQH148" s="1"/>
      <c r="BQI148" s="1"/>
      <c r="BQJ148" s="1"/>
      <c r="BQK148" s="1"/>
      <c r="BQL148" s="1"/>
      <c r="BQM148" s="1"/>
      <c r="BQN148" s="1"/>
      <c r="BQO148" s="1"/>
      <c r="BQP148" s="1"/>
      <c r="BQQ148" s="1"/>
      <c r="BQR148" s="1"/>
      <c r="BQS148" s="1"/>
      <c r="BQT148" s="1"/>
      <c r="BQU148" s="1"/>
      <c r="BQV148" s="1"/>
      <c r="BQW148" s="1"/>
      <c r="BQX148" s="1"/>
      <c r="BQY148" s="1"/>
      <c r="BQZ148" s="1"/>
      <c r="BRA148" s="1"/>
      <c r="BRB148" s="1"/>
      <c r="BRC148" s="1"/>
      <c r="BRD148" s="1"/>
      <c r="BRE148" s="1"/>
      <c r="BRF148" s="1"/>
      <c r="BRG148" s="1"/>
      <c r="BRH148" s="1"/>
      <c r="BRI148" s="1"/>
      <c r="BRJ148" s="1"/>
      <c r="BRK148" s="1"/>
      <c r="BRL148" s="1"/>
      <c r="BRM148" s="1"/>
      <c r="BRN148" s="1"/>
      <c r="BRO148" s="1"/>
      <c r="BRP148" s="1"/>
      <c r="BRQ148" s="1"/>
      <c r="BRR148" s="1"/>
      <c r="BRS148" s="1"/>
      <c r="BRT148" s="1"/>
      <c r="BRU148" s="1"/>
      <c r="BRV148" s="1"/>
      <c r="BRW148" s="1"/>
      <c r="BRX148" s="1"/>
      <c r="BRY148" s="1"/>
      <c r="BRZ148" s="1"/>
      <c r="BSA148" s="1"/>
      <c r="BSB148" s="1"/>
      <c r="BSC148" s="1"/>
      <c r="BSD148" s="1"/>
      <c r="BSE148" s="1"/>
      <c r="BSF148" s="1"/>
      <c r="BSG148" s="1"/>
      <c r="BSH148" s="1"/>
      <c r="BSI148" s="1"/>
      <c r="BSJ148" s="1"/>
      <c r="BSK148" s="1"/>
      <c r="BSL148" s="1"/>
      <c r="BSM148" s="1"/>
      <c r="BSN148" s="1"/>
      <c r="BSO148" s="1"/>
      <c r="BSP148" s="1"/>
      <c r="BSQ148" s="1"/>
      <c r="BSR148" s="1"/>
      <c r="BSS148" s="1"/>
      <c r="BST148" s="1"/>
      <c r="BSU148" s="1"/>
      <c r="BSV148" s="1"/>
      <c r="BSW148" s="1"/>
      <c r="BSX148" s="1"/>
      <c r="BSY148" s="1"/>
      <c r="BSZ148" s="1"/>
      <c r="BTA148" s="1"/>
      <c r="BTB148" s="1"/>
      <c r="BTC148" s="1"/>
      <c r="BTD148" s="1"/>
      <c r="BTE148" s="1"/>
      <c r="BTF148" s="1"/>
      <c r="BTG148" s="1"/>
      <c r="BTH148" s="1"/>
      <c r="BTI148" s="1"/>
      <c r="BTJ148" s="1"/>
      <c r="BTK148" s="1"/>
      <c r="BTL148" s="1"/>
      <c r="BTM148" s="1"/>
      <c r="BTN148" s="1"/>
      <c r="BTO148" s="1"/>
      <c r="BTP148" s="1"/>
      <c r="BTQ148" s="1"/>
      <c r="BTR148" s="1"/>
      <c r="BTS148" s="1"/>
      <c r="BTT148" s="1"/>
      <c r="BTU148" s="1"/>
      <c r="BTV148" s="1"/>
      <c r="BTW148" s="1"/>
      <c r="BTX148" s="1"/>
      <c r="BTY148" s="1"/>
      <c r="BTZ148" s="1"/>
      <c r="BUA148" s="1"/>
      <c r="BUB148" s="1"/>
      <c r="BUC148" s="1"/>
      <c r="BUD148" s="1"/>
      <c r="BUE148" s="1"/>
      <c r="BUF148" s="1"/>
      <c r="BUG148" s="1"/>
      <c r="BUH148" s="1"/>
      <c r="BUI148" s="1"/>
      <c r="BUJ148" s="1"/>
      <c r="BUK148" s="1"/>
      <c r="BUL148" s="1"/>
      <c r="BUM148" s="1"/>
      <c r="BUN148" s="1"/>
      <c r="BUO148" s="1"/>
      <c r="BUP148" s="1"/>
      <c r="BUQ148" s="1"/>
      <c r="BUR148" s="1"/>
      <c r="BUS148" s="1"/>
      <c r="BUT148" s="1"/>
      <c r="BUU148" s="1"/>
      <c r="BUV148" s="1"/>
      <c r="BUW148" s="1"/>
      <c r="BUX148" s="1"/>
      <c r="BUY148" s="1"/>
      <c r="BUZ148" s="1"/>
      <c r="BVA148" s="1"/>
      <c r="BVB148" s="1"/>
      <c r="BVC148" s="1"/>
      <c r="BVD148" s="1"/>
      <c r="BVE148" s="1"/>
      <c r="BVF148" s="1"/>
      <c r="BVG148" s="1"/>
      <c r="BVH148" s="1"/>
      <c r="BVI148" s="1"/>
      <c r="BVJ148" s="1"/>
      <c r="BVK148" s="1"/>
      <c r="BVL148" s="1"/>
      <c r="BVM148" s="1"/>
      <c r="BVN148" s="1"/>
      <c r="BVO148" s="1"/>
      <c r="BVP148" s="1"/>
      <c r="BVQ148" s="1"/>
      <c r="BVR148" s="1"/>
      <c r="BVS148" s="1"/>
      <c r="BVT148" s="1"/>
      <c r="BVU148" s="1"/>
      <c r="BVV148" s="1"/>
      <c r="BVW148" s="1"/>
      <c r="BVX148" s="1"/>
      <c r="BVY148" s="1"/>
      <c r="BVZ148" s="1"/>
      <c r="BWA148" s="1"/>
      <c r="BWB148" s="1"/>
      <c r="BWC148" s="1"/>
      <c r="BWD148" s="1"/>
      <c r="BWE148" s="1"/>
      <c r="BWF148" s="1"/>
      <c r="BWG148" s="1"/>
      <c r="BWH148" s="1"/>
      <c r="BWI148" s="1"/>
      <c r="BWJ148" s="1"/>
      <c r="BWK148" s="1"/>
      <c r="BWL148" s="1"/>
      <c r="BWM148" s="1"/>
      <c r="BWN148" s="1"/>
      <c r="BWO148" s="1"/>
      <c r="BWP148" s="1"/>
      <c r="BWQ148" s="1"/>
      <c r="BWR148" s="1"/>
      <c r="BWS148" s="1"/>
      <c r="BWT148" s="1"/>
      <c r="BWU148" s="1"/>
      <c r="BWV148" s="1"/>
      <c r="BWW148" s="1"/>
      <c r="BWX148" s="1"/>
      <c r="BWY148" s="1"/>
      <c r="BWZ148" s="1"/>
      <c r="BXA148" s="1"/>
      <c r="BXB148" s="1"/>
      <c r="BXC148" s="1"/>
      <c r="BXD148" s="1"/>
      <c r="BXE148" s="1"/>
      <c r="BXF148" s="1"/>
      <c r="BXG148" s="1"/>
      <c r="BXH148" s="1"/>
      <c r="BXI148" s="1"/>
      <c r="BXJ148" s="1"/>
      <c r="BXK148" s="1"/>
      <c r="BXL148" s="1"/>
      <c r="BXM148" s="1"/>
      <c r="BXN148" s="1"/>
      <c r="BXO148" s="1"/>
      <c r="BXP148" s="1"/>
      <c r="BXQ148" s="1"/>
      <c r="BXR148" s="1"/>
      <c r="BXS148" s="1"/>
      <c r="BXT148" s="1"/>
      <c r="BXU148" s="1"/>
      <c r="BXV148" s="1"/>
      <c r="BXW148" s="1"/>
      <c r="BXX148" s="1"/>
      <c r="BXY148" s="1"/>
      <c r="BXZ148" s="1"/>
      <c r="BYA148" s="1"/>
      <c r="BYB148" s="1"/>
      <c r="BYC148" s="1"/>
      <c r="BYD148" s="1"/>
      <c r="BYE148" s="1"/>
      <c r="BYF148" s="1"/>
      <c r="BYG148" s="1"/>
      <c r="BYH148" s="1"/>
      <c r="BYI148" s="1"/>
      <c r="BYJ148" s="1"/>
      <c r="BYK148" s="1"/>
      <c r="BYL148" s="1"/>
      <c r="BYM148" s="1"/>
      <c r="BYN148" s="1"/>
      <c r="BYO148" s="1"/>
      <c r="BYP148" s="1"/>
      <c r="BYQ148" s="1"/>
      <c r="BYR148" s="1"/>
      <c r="BYS148" s="1"/>
      <c r="BYT148" s="1"/>
      <c r="BYU148" s="1"/>
      <c r="BYV148" s="1"/>
      <c r="BYW148" s="1"/>
      <c r="BYX148" s="1"/>
      <c r="BYY148" s="1"/>
      <c r="BYZ148" s="1"/>
      <c r="BZA148" s="1"/>
      <c r="BZB148" s="1"/>
      <c r="BZC148" s="1"/>
      <c r="BZD148" s="1"/>
      <c r="BZE148" s="1"/>
      <c r="BZF148" s="1"/>
      <c r="BZG148" s="1"/>
      <c r="BZH148" s="1"/>
      <c r="BZI148" s="1"/>
      <c r="BZJ148" s="1"/>
      <c r="BZK148" s="1"/>
      <c r="BZL148" s="1"/>
      <c r="BZM148" s="1"/>
      <c r="BZN148" s="1"/>
      <c r="BZO148" s="1"/>
      <c r="BZP148" s="1"/>
      <c r="BZQ148" s="1"/>
      <c r="BZR148" s="1"/>
      <c r="BZS148" s="1"/>
      <c r="BZT148" s="1"/>
      <c r="BZU148" s="1"/>
      <c r="BZV148" s="1"/>
      <c r="BZW148" s="1"/>
      <c r="BZX148" s="1"/>
      <c r="BZY148" s="1"/>
      <c r="BZZ148" s="1"/>
      <c r="CAA148" s="1"/>
      <c r="CAB148" s="1"/>
      <c r="CAC148" s="1"/>
      <c r="CAD148" s="1"/>
      <c r="CAE148" s="1"/>
      <c r="CAF148" s="1"/>
      <c r="CAG148" s="1"/>
      <c r="CAH148" s="1"/>
      <c r="CAI148" s="1"/>
      <c r="CAJ148" s="1"/>
      <c r="CAK148" s="1"/>
      <c r="CAL148" s="1"/>
      <c r="CAM148" s="1"/>
      <c r="CAN148" s="1"/>
      <c r="CAO148" s="1"/>
      <c r="CAP148" s="1"/>
      <c r="CAQ148" s="1"/>
      <c r="CAR148" s="1"/>
      <c r="CAS148" s="1"/>
      <c r="CAT148" s="1"/>
      <c r="CAU148" s="1"/>
      <c r="CAV148" s="1"/>
      <c r="CAW148" s="1"/>
      <c r="CAX148" s="1"/>
      <c r="CAY148" s="1"/>
      <c r="CAZ148" s="1"/>
      <c r="CBA148" s="1"/>
      <c r="CBB148" s="1"/>
      <c r="CBC148" s="1"/>
      <c r="CBD148" s="1"/>
      <c r="CBE148" s="1"/>
      <c r="CBF148" s="1"/>
      <c r="CBG148" s="1"/>
      <c r="CBH148" s="1"/>
      <c r="CBI148" s="1"/>
      <c r="CBJ148" s="1"/>
      <c r="CBK148" s="1"/>
      <c r="CBL148" s="1"/>
      <c r="CBM148" s="1"/>
      <c r="CBN148" s="1"/>
      <c r="CBO148" s="1"/>
      <c r="CBP148" s="1"/>
      <c r="CBQ148" s="1"/>
      <c r="CBR148" s="1"/>
      <c r="CBS148" s="1"/>
      <c r="CBT148" s="1"/>
      <c r="CBU148" s="1"/>
      <c r="CBV148" s="1"/>
      <c r="CBW148" s="1"/>
      <c r="CBX148" s="1"/>
      <c r="CBY148" s="1"/>
      <c r="CBZ148" s="1"/>
      <c r="CCA148" s="1"/>
      <c r="CCB148" s="1"/>
      <c r="CCC148" s="1"/>
      <c r="CCD148" s="1"/>
      <c r="CCE148" s="1"/>
      <c r="CCF148" s="1"/>
      <c r="CCG148" s="1"/>
      <c r="CCH148" s="1"/>
      <c r="CCI148" s="1"/>
      <c r="CCJ148" s="1"/>
      <c r="CCK148" s="1"/>
      <c r="CCL148" s="1"/>
      <c r="CCM148" s="1"/>
      <c r="CCN148" s="1"/>
      <c r="CCO148" s="1"/>
      <c r="CCP148" s="1"/>
      <c r="CCQ148" s="1"/>
      <c r="CCR148" s="1"/>
      <c r="CCS148" s="1"/>
      <c r="CCT148" s="1"/>
      <c r="CCU148" s="1"/>
      <c r="CCV148" s="1"/>
      <c r="CCW148" s="1"/>
      <c r="CCX148" s="1"/>
      <c r="CCY148" s="1"/>
      <c r="CCZ148" s="1"/>
      <c r="CDA148" s="1"/>
      <c r="CDB148" s="1"/>
      <c r="CDC148" s="1"/>
      <c r="CDD148" s="1"/>
      <c r="CDE148" s="1"/>
      <c r="CDF148" s="1"/>
      <c r="CDG148" s="1"/>
      <c r="CDH148" s="1"/>
      <c r="CDI148" s="1"/>
      <c r="CDJ148" s="1"/>
      <c r="CDK148" s="1"/>
      <c r="CDL148" s="1"/>
      <c r="CDM148" s="1"/>
      <c r="CDN148" s="1"/>
      <c r="CDO148" s="1"/>
      <c r="CDP148" s="1"/>
      <c r="CDQ148" s="1"/>
      <c r="CDR148" s="1"/>
      <c r="CDS148" s="1"/>
      <c r="CDT148" s="1"/>
      <c r="CDU148" s="1"/>
      <c r="CDV148" s="1"/>
      <c r="CDW148" s="1"/>
      <c r="CDX148" s="1"/>
      <c r="CDY148" s="1"/>
      <c r="CDZ148" s="1"/>
      <c r="CEA148" s="1"/>
      <c r="CEB148" s="1"/>
      <c r="CEC148" s="1"/>
      <c r="CED148" s="1"/>
      <c r="CEE148" s="1"/>
      <c r="CEF148" s="1"/>
      <c r="CEG148" s="1"/>
      <c r="CEH148" s="1"/>
      <c r="CEI148" s="1"/>
      <c r="CEJ148" s="1"/>
      <c r="CEK148" s="1"/>
      <c r="CEL148" s="1"/>
      <c r="CEM148" s="1"/>
      <c r="CEN148" s="1"/>
      <c r="CEO148" s="1"/>
      <c r="CEP148" s="1"/>
      <c r="CEQ148" s="1"/>
      <c r="CER148" s="1"/>
      <c r="CES148" s="1"/>
      <c r="CET148" s="1"/>
      <c r="CEU148" s="1"/>
      <c r="CEV148" s="1"/>
      <c r="CEW148" s="1"/>
      <c r="CEX148" s="1"/>
      <c r="CEY148" s="1"/>
      <c r="CEZ148" s="1"/>
      <c r="CFA148" s="1"/>
      <c r="CFB148" s="1"/>
      <c r="CFC148" s="1"/>
      <c r="CFD148" s="1"/>
      <c r="CFE148" s="1"/>
      <c r="CFF148" s="1"/>
      <c r="CFG148" s="1"/>
      <c r="CFH148" s="1"/>
      <c r="CFI148" s="1"/>
      <c r="CFJ148" s="1"/>
      <c r="CFK148" s="1"/>
      <c r="CFL148" s="1"/>
      <c r="CFM148" s="1"/>
      <c r="CFN148" s="1"/>
      <c r="CFO148" s="1"/>
      <c r="CFP148" s="1"/>
      <c r="CFQ148" s="1"/>
      <c r="CFR148" s="1"/>
      <c r="CFS148" s="1"/>
      <c r="CFT148" s="1"/>
      <c r="CFU148" s="1"/>
      <c r="CFV148" s="1"/>
      <c r="CFW148" s="1"/>
      <c r="CFX148" s="1"/>
      <c r="CFY148" s="1"/>
      <c r="CFZ148" s="1"/>
      <c r="CGA148" s="1"/>
      <c r="CGB148" s="1"/>
      <c r="CGC148" s="1"/>
      <c r="CGD148" s="1"/>
      <c r="CGE148" s="1"/>
      <c r="CGF148" s="1"/>
      <c r="CGG148" s="1"/>
      <c r="CGH148" s="1"/>
      <c r="CGI148" s="1"/>
      <c r="CGJ148" s="1"/>
      <c r="CGK148" s="1"/>
      <c r="CGL148" s="1"/>
      <c r="CGM148" s="1"/>
      <c r="CGN148" s="1"/>
      <c r="CGO148" s="1"/>
      <c r="CGP148" s="1"/>
      <c r="CGQ148" s="1"/>
      <c r="CGR148" s="1"/>
      <c r="CGS148" s="1"/>
      <c r="CGT148" s="1"/>
      <c r="CGU148" s="1"/>
      <c r="CGV148" s="1"/>
      <c r="CGW148" s="1"/>
      <c r="CGX148" s="1"/>
      <c r="CGY148" s="1"/>
      <c r="CGZ148" s="1"/>
      <c r="CHA148" s="1"/>
      <c r="CHB148" s="1"/>
      <c r="CHC148" s="1"/>
      <c r="CHD148" s="1"/>
      <c r="CHE148" s="1"/>
      <c r="CHF148" s="1"/>
      <c r="CHG148" s="1"/>
      <c r="CHH148" s="1"/>
      <c r="CHI148" s="1"/>
      <c r="CHJ148" s="1"/>
      <c r="CHK148" s="1"/>
      <c r="CHL148" s="1"/>
      <c r="CHM148" s="1"/>
      <c r="CHN148" s="1"/>
      <c r="CHO148" s="1"/>
      <c r="CHP148" s="1"/>
      <c r="CHQ148" s="1"/>
      <c r="CHR148" s="1"/>
      <c r="CHS148" s="1"/>
      <c r="CHT148" s="1"/>
      <c r="CHU148" s="1"/>
      <c r="CHV148" s="1"/>
      <c r="CHW148" s="1"/>
      <c r="CHX148" s="1"/>
      <c r="CHY148" s="1"/>
      <c r="CHZ148" s="1"/>
      <c r="CIA148" s="1"/>
      <c r="CIB148" s="1"/>
      <c r="CIC148" s="1"/>
      <c r="CID148" s="1"/>
      <c r="CIE148" s="1"/>
      <c r="CIF148" s="1"/>
      <c r="CIG148" s="1"/>
      <c r="CIH148" s="1"/>
      <c r="CII148" s="1"/>
      <c r="CIJ148" s="1"/>
      <c r="CIK148" s="1"/>
      <c r="CIL148" s="1"/>
      <c r="CIM148" s="1"/>
      <c r="CIN148" s="1"/>
      <c r="CIO148" s="1"/>
      <c r="CIP148" s="1"/>
      <c r="CIQ148" s="1"/>
      <c r="CIR148" s="1"/>
      <c r="CIS148" s="1"/>
      <c r="CIT148" s="1"/>
      <c r="CIU148" s="1"/>
      <c r="CIV148" s="1"/>
      <c r="CIW148" s="1"/>
      <c r="CIX148" s="1"/>
      <c r="CIY148" s="1"/>
      <c r="CIZ148" s="1"/>
      <c r="CJA148" s="1"/>
      <c r="CJB148" s="1"/>
      <c r="CJC148" s="1"/>
      <c r="CJD148" s="1"/>
      <c r="CJE148" s="1"/>
      <c r="CJF148" s="1"/>
      <c r="CJG148" s="1"/>
      <c r="CJH148" s="1"/>
      <c r="CJI148" s="1"/>
      <c r="CJJ148" s="1"/>
      <c r="CJK148" s="1"/>
      <c r="CJL148" s="1"/>
      <c r="CJM148" s="1"/>
      <c r="CJN148" s="1"/>
      <c r="CJO148" s="1"/>
      <c r="CJP148" s="1"/>
      <c r="CJQ148" s="1"/>
      <c r="CJR148" s="1"/>
      <c r="CJS148" s="1"/>
      <c r="CJT148" s="1"/>
      <c r="CJU148" s="1"/>
      <c r="CJV148" s="1"/>
      <c r="CJW148" s="1"/>
      <c r="CJX148" s="1"/>
      <c r="CJY148" s="1"/>
      <c r="CJZ148" s="1"/>
      <c r="CKA148" s="1"/>
      <c r="CKB148" s="1"/>
      <c r="CKC148" s="1"/>
      <c r="CKD148" s="1"/>
      <c r="CKE148" s="1"/>
      <c r="CKF148" s="1"/>
      <c r="CKG148" s="1"/>
      <c r="CKH148" s="1"/>
      <c r="CKI148" s="1"/>
      <c r="CKJ148" s="1"/>
      <c r="CKK148" s="1"/>
      <c r="CKL148" s="1"/>
      <c r="CKM148" s="1"/>
      <c r="CKN148" s="1"/>
      <c r="CKO148" s="1"/>
      <c r="CKP148" s="1"/>
      <c r="CKQ148" s="1"/>
      <c r="CKR148" s="1"/>
      <c r="CKS148" s="1"/>
      <c r="CKT148" s="1"/>
      <c r="CKU148" s="1"/>
      <c r="CKV148" s="1"/>
      <c r="CKW148" s="1"/>
      <c r="CKX148" s="1"/>
      <c r="CKY148" s="1"/>
      <c r="CKZ148" s="1"/>
      <c r="CLA148" s="1"/>
      <c r="CLB148" s="1"/>
      <c r="CLC148" s="1"/>
      <c r="CLD148" s="1"/>
      <c r="CLE148" s="1"/>
      <c r="CLF148" s="1"/>
      <c r="CLG148" s="1"/>
      <c r="CLH148" s="1"/>
      <c r="CLI148" s="1"/>
      <c r="CLJ148" s="1"/>
      <c r="CLK148" s="1"/>
      <c r="CLL148" s="1"/>
      <c r="CLM148" s="1"/>
      <c r="CLN148" s="1"/>
      <c r="CLO148" s="1"/>
      <c r="CLP148" s="1"/>
      <c r="CLQ148" s="1"/>
      <c r="CLR148" s="1"/>
      <c r="CLS148" s="1"/>
      <c r="CLT148" s="1"/>
      <c r="CLU148" s="1"/>
      <c r="CLV148" s="1"/>
      <c r="CLW148" s="1"/>
      <c r="CLX148" s="1"/>
      <c r="CLY148" s="1"/>
      <c r="CLZ148" s="1"/>
      <c r="CMA148" s="1"/>
      <c r="CMB148" s="1"/>
      <c r="CMC148" s="1"/>
      <c r="CMD148" s="1"/>
      <c r="CME148" s="1"/>
      <c r="CMF148" s="1"/>
      <c r="CMG148" s="1"/>
      <c r="CMH148" s="1"/>
      <c r="CMI148" s="1"/>
      <c r="CMJ148" s="1"/>
      <c r="CMK148" s="1"/>
      <c r="CML148" s="1"/>
      <c r="CMM148" s="1"/>
      <c r="CMN148" s="1"/>
      <c r="CMO148" s="1"/>
      <c r="CMP148" s="1"/>
      <c r="CMQ148" s="1"/>
      <c r="CMR148" s="1"/>
      <c r="CMS148" s="1"/>
      <c r="CMT148" s="1"/>
      <c r="CMU148" s="1"/>
      <c r="CMV148" s="1"/>
      <c r="CMW148" s="1"/>
      <c r="CMX148" s="1"/>
      <c r="CMY148" s="1"/>
      <c r="CMZ148" s="1"/>
      <c r="CNA148" s="1"/>
      <c r="CNB148" s="1"/>
      <c r="CNC148" s="1"/>
      <c r="CND148" s="1"/>
      <c r="CNE148" s="1"/>
      <c r="CNF148" s="1"/>
      <c r="CNG148" s="1"/>
      <c r="CNH148" s="1"/>
      <c r="CNI148" s="1"/>
      <c r="CNJ148" s="1"/>
      <c r="CNK148" s="1"/>
      <c r="CNL148" s="1"/>
      <c r="CNM148" s="1"/>
      <c r="CNN148" s="1"/>
      <c r="CNO148" s="1"/>
      <c r="CNP148" s="1"/>
      <c r="CNQ148" s="1"/>
      <c r="CNR148" s="1"/>
      <c r="CNS148" s="1"/>
      <c r="CNT148" s="1"/>
      <c r="CNU148" s="1"/>
      <c r="CNV148" s="1"/>
      <c r="CNW148" s="1"/>
      <c r="CNX148" s="1"/>
      <c r="CNY148" s="1"/>
      <c r="CNZ148" s="1"/>
      <c r="COA148" s="1"/>
      <c r="COB148" s="1"/>
      <c r="COC148" s="1"/>
      <c r="COD148" s="1"/>
      <c r="COE148" s="1"/>
      <c r="COF148" s="1"/>
      <c r="COG148" s="1"/>
      <c r="COH148" s="1"/>
      <c r="COI148" s="1"/>
      <c r="COJ148" s="1"/>
      <c r="COK148" s="1"/>
      <c r="COL148" s="1"/>
      <c r="COM148" s="1"/>
      <c r="CON148" s="1"/>
      <c r="COO148" s="1"/>
      <c r="COP148" s="1"/>
      <c r="COQ148" s="1"/>
      <c r="COR148" s="1"/>
      <c r="COS148" s="1"/>
      <c r="COT148" s="1"/>
      <c r="COU148" s="1"/>
      <c r="COV148" s="1"/>
      <c r="COW148" s="1"/>
      <c r="COX148" s="1"/>
      <c r="COY148" s="1"/>
      <c r="COZ148" s="1"/>
      <c r="CPA148" s="1"/>
      <c r="CPB148" s="1"/>
      <c r="CPC148" s="1"/>
      <c r="CPD148" s="1"/>
      <c r="CPE148" s="1"/>
      <c r="CPF148" s="1"/>
      <c r="CPG148" s="1"/>
      <c r="CPH148" s="1"/>
      <c r="CPI148" s="1"/>
      <c r="CPJ148" s="1"/>
      <c r="CPK148" s="1"/>
      <c r="CPL148" s="1"/>
      <c r="CPM148" s="1"/>
      <c r="CPN148" s="1"/>
      <c r="CPO148" s="1"/>
      <c r="CPP148" s="1"/>
      <c r="CPQ148" s="1"/>
      <c r="CPR148" s="1"/>
      <c r="CPS148" s="1"/>
      <c r="CPT148" s="1"/>
      <c r="CPU148" s="1"/>
      <c r="CPV148" s="1"/>
      <c r="CPW148" s="1"/>
      <c r="CPX148" s="1"/>
      <c r="CPY148" s="1"/>
      <c r="CPZ148" s="1"/>
      <c r="CQA148" s="1"/>
      <c r="CQB148" s="1"/>
      <c r="CQC148" s="1"/>
      <c r="CQD148" s="1"/>
      <c r="CQE148" s="1"/>
      <c r="CQF148" s="1"/>
      <c r="CQG148" s="1"/>
      <c r="CQH148" s="1"/>
      <c r="CQI148" s="1"/>
      <c r="CQJ148" s="1"/>
      <c r="CQK148" s="1"/>
      <c r="CQL148" s="1"/>
      <c r="CQM148" s="1"/>
      <c r="CQN148" s="1"/>
      <c r="CQO148" s="1"/>
      <c r="CQP148" s="1"/>
      <c r="CQQ148" s="1"/>
      <c r="CQR148" s="1"/>
      <c r="CQS148" s="1"/>
      <c r="CQT148" s="1"/>
      <c r="CQU148" s="1"/>
      <c r="CQV148" s="1"/>
      <c r="CQW148" s="1"/>
      <c r="CQX148" s="1"/>
      <c r="CQY148" s="1"/>
      <c r="CQZ148" s="1"/>
      <c r="CRA148" s="1"/>
      <c r="CRB148" s="1"/>
      <c r="CRC148" s="1"/>
      <c r="CRD148" s="1"/>
      <c r="CRE148" s="1"/>
      <c r="CRF148" s="1"/>
      <c r="CRG148" s="1"/>
      <c r="CRH148" s="1"/>
      <c r="CRI148" s="1"/>
      <c r="CRJ148" s="1"/>
      <c r="CRK148" s="1"/>
      <c r="CRL148" s="1"/>
      <c r="CRM148" s="1"/>
      <c r="CRN148" s="1"/>
      <c r="CRO148" s="1"/>
      <c r="CRP148" s="1"/>
      <c r="CRQ148" s="1"/>
      <c r="CRR148" s="1"/>
      <c r="CRS148" s="1"/>
      <c r="CRT148" s="1"/>
      <c r="CRU148" s="1"/>
      <c r="CRV148" s="1"/>
      <c r="CRW148" s="1"/>
      <c r="CRX148" s="1"/>
      <c r="CRY148" s="1"/>
      <c r="CRZ148" s="1"/>
      <c r="CSA148" s="1"/>
      <c r="CSB148" s="1"/>
      <c r="CSC148" s="1"/>
      <c r="CSD148" s="1"/>
      <c r="CSE148" s="1"/>
      <c r="CSF148" s="1"/>
      <c r="CSG148" s="1"/>
      <c r="CSH148" s="1"/>
      <c r="CSI148" s="1"/>
      <c r="CSJ148" s="1"/>
      <c r="CSK148" s="1"/>
      <c r="CSL148" s="1"/>
      <c r="CSM148" s="1"/>
      <c r="CSN148" s="1"/>
      <c r="CSO148" s="1"/>
      <c r="CSP148" s="1"/>
      <c r="CSQ148" s="1"/>
      <c r="CSR148" s="1"/>
      <c r="CSS148" s="1"/>
      <c r="CST148" s="1"/>
      <c r="CSU148" s="1"/>
      <c r="CSV148" s="1"/>
      <c r="CSW148" s="1"/>
      <c r="CSX148" s="1"/>
      <c r="CSY148" s="1"/>
      <c r="CSZ148" s="1"/>
      <c r="CTA148" s="1"/>
      <c r="CTB148" s="1"/>
      <c r="CTC148" s="1"/>
      <c r="CTD148" s="1"/>
      <c r="CTE148" s="1"/>
      <c r="CTF148" s="1"/>
      <c r="CTG148" s="1"/>
      <c r="CTH148" s="1"/>
      <c r="CTI148" s="1"/>
      <c r="CTJ148" s="1"/>
      <c r="CTK148" s="1"/>
      <c r="CTL148" s="1"/>
    </row>
    <row r="149" spans="1:2560" s="7" customFormat="1" ht="13" customHeight="1" x14ac:dyDescent="0.2">
      <c r="A149" s="5"/>
      <c r="B149" s="409" t="s">
        <v>904</v>
      </c>
      <c r="C149" s="401"/>
      <c r="D149" s="401" t="s">
        <v>2377</v>
      </c>
      <c r="E149" s="401" t="s">
        <v>548</v>
      </c>
      <c r="F149" s="410"/>
      <c r="G149" s="402">
        <v>20.452428000000001</v>
      </c>
      <c r="H149" s="402">
        <v>95.969403999999997</v>
      </c>
      <c r="I149" s="401" t="s">
        <v>1</v>
      </c>
      <c r="J149" s="401" t="s">
        <v>3</v>
      </c>
      <c r="K149" s="411"/>
      <c r="L149" s="404" t="s">
        <v>0</v>
      </c>
      <c r="M149" s="401" t="s">
        <v>0</v>
      </c>
      <c r="N149" s="401"/>
      <c r="O149" s="412"/>
      <c r="P149" s="412"/>
      <c r="Q149" s="412"/>
      <c r="R149" s="413"/>
      <c r="S149" s="428"/>
      <c r="T149" s="428"/>
      <c r="U149" s="401" t="s">
        <v>0</v>
      </c>
      <c r="V149" s="401" t="s">
        <v>0</v>
      </c>
      <c r="W149" s="401" t="s">
        <v>0</v>
      </c>
      <c r="X149" s="401" t="s">
        <v>0</v>
      </c>
      <c r="Y149" s="401" t="s">
        <v>0</v>
      </c>
      <c r="Z149" s="401" t="s">
        <v>0</v>
      </c>
      <c r="AA149" s="401" t="s">
        <v>0</v>
      </c>
      <c r="AB149" s="428"/>
      <c r="AC149" s="428"/>
      <c r="AD149" s="428"/>
      <c r="AE149" s="428"/>
      <c r="AF149" s="408" t="s">
        <v>1710</v>
      </c>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row>
    <row r="150" spans="1:2560" ht="13" customHeight="1" x14ac:dyDescent="0.2">
      <c r="B150" s="400" t="s">
        <v>882</v>
      </c>
      <c r="C150" s="401"/>
      <c r="D150" s="401" t="s">
        <v>2377</v>
      </c>
      <c r="E150" s="401" t="s">
        <v>548</v>
      </c>
      <c r="F150" s="401"/>
      <c r="G150" s="402">
        <v>20.441102000000001</v>
      </c>
      <c r="H150" s="402">
        <v>96.054439000000002</v>
      </c>
      <c r="I150" s="401" t="s">
        <v>1</v>
      </c>
      <c r="J150" s="401" t="s">
        <v>3</v>
      </c>
      <c r="K150" s="415"/>
      <c r="L150" s="404" t="s">
        <v>0</v>
      </c>
      <c r="M150" s="401" t="s">
        <v>0</v>
      </c>
      <c r="N150" s="401"/>
      <c r="O150" s="417"/>
      <c r="P150" s="417"/>
      <c r="Q150" s="417"/>
      <c r="R150" s="401"/>
      <c r="S150" s="428"/>
      <c r="T150" s="428"/>
      <c r="U150" s="401" t="s">
        <v>0</v>
      </c>
      <c r="V150" s="401" t="s">
        <v>0</v>
      </c>
      <c r="W150" s="401" t="s">
        <v>0</v>
      </c>
      <c r="X150" s="401" t="s">
        <v>0</v>
      </c>
      <c r="Y150" s="401" t="s">
        <v>0</v>
      </c>
      <c r="Z150" s="401" t="s">
        <v>0</v>
      </c>
      <c r="AA150" s="401" t="s">
        <v>0</v>
      </c>
      <c r="AB150" s="428"/>
      <c r="AC150" s="428"/>
      <c r="AD150" s="428"/>
      <c r="AE150" s="428"/>
      <c r="AF150" s="408" t="s">
        <v>1710</v>
      </c>
    </row>
    <row r="151" spans="1:2560" ht="13" customHeight="1" x14ac:dyDescent="0.2">
      <c r="B151" s="400" t="s">
        <v>1513</v>
      </c>
      <c r="C151" s="401"/>
      <c r="D151" s="401" t="s">
        <v>2377</v>
      </c>
      <c r="E151" s="401" t="s">
        <v>548</v>
      </c>
      <c r="F151" s="401"/>
      <c r="G151" s="402">
        <v>20.597321000000001</v>
      </c>
      <c r="H151" s="402">
        <v>95.896960000000007</v>
      </c>
      <c r="I151" s="401" t="s">
        <v>1</v>
      </c>
      <c r="J151" s="401" t="s">
        <v>3</v>
      </c>
      <c r="K151" s="415"/>
      <c r="L151" s="404" t="s">
        <v>0</v>
      </c>
      <c r="M151" s="401" t="s">
        <v>0</v>
      </c>
      <c r="N151" s="401"/>
      <c r="O151" s="417"/>
      <c r="P151" s="417"/>
      <c r="Q151" s="417"/>
      <c r="R151" s="401"/>
      <c r="S151" s="428"/>
      <c r="T151" s="428"/>
      <c r="U151" s="401" t="s">
        <v>0</v>
      </c>
      <c r="V151" s="401" t="s">
        <v>0</v>
      </c>
      <c r="W151" s="401" t="s">
        <v>0</v>
      </c>
      <c r="X151" s="401" t="s">
        <v>0</v>
      </c>
      <c r="Y151" s="401" t="s">
        <v>0</v>
      </c>
      <c r="Z151" s="401" t="s">
        <v>0</v>
      </c>
      <c r="AA151" s="401" t="s">
        <v>0</v>
      </c>
      <c r="AB151" s="428"/>
      <c r="AC151" s="428"/>
      <c r="AD151" s="428"/>
      <c r="AE151" s="428"/>
      <c r="AF151" s="408" t="s">
        <v>1710</v>
      </c>
    </row>
    <row r="152" spans="1:2560" ht="13" customHeight="1" x14ac:dyDescent="0.2">
      <c r="B152" s="400" t="s">
        <v>895</v>
      </c>
      <c r="C152" s="401"/>
      <c r="D152" s="401" t="s">
        <v>2377</v>
      </c>
      <c r="E152" s="401" t="s">
        <v>548</v>
      </c>
      <c r="F152" s="401"/>
      <c r="G152" s="402">
        <v>20.726713</v>
      </c>
      <c r="H152" s="402">
        <v>95.826486000000003</v>
      </c>
      <c r="I152" s="401" t="s">
        <v>1</v>
      </c>
      <c r="J152" s="401" t="s">
        <v>3</v>
      </c>
      <c r="K152" s="415"/>
      <c r="L152" s="404" t="s">
        <v>0</v>
      </c>
      <c r="M152" s="401" t="s">
        <v>0</v>
      </c>
      <c r="N152" s="401"/>
      <c r="O152" s="417"/>
      <c r="P152" s="417"/>
      <c r="Q152" s="417"/>
      <c r="R152" s="401"/>
      <c r="S152" s="428"/>
      <c r="T152" s="428"/>
      <c r="U152" s="401" t="s">
        <v>0</v>
      </c>
      <c r="V152" s="401" t="s">
        <v>0</v>
      </c>
      <c r="W152" s="401" t="s">
        <v>0</v>
      </c>
      <c r="X152" s="401" t="s">
        <v>0</v>
      </c>
      <c r="Y152" s="401" t="s">
        <v>0</v>
      </c>
      <c r="Z152" s="401" t="s">
        <v>0</v>
      </c>
      <c r="AA152" s="401" t="s">
        <v>0</v>
      </c>
      <c r="AB152" s="428"/>
      <c r="AC152" s="428"/>
      <c r="AD152" s="428"/>
      <c r="AE152" s="428"/>
      <c r="AF152" s="408" t="s">
        <v>1710</v>
      </c>
    </row>
    <row r="153" spans="1:2560" ht="13" customHeight="1" x14ac:dyDescent="0.2">
      <c r="B153" s="400" t="s">
        <v>894</v>
      </c>
      <c r="C153" s="401"/>
      <c r="D153" s="401" t="s">
        <v>2377</v>
      </c>
      <c r="E153" s="401" t="s">
        <v>548</v>
      </c>
      <c r="F153" s="401"/>
      <c r="G153" s="402">
        <v>20.721658000000001</v>
      </c>
      <c r="H153" s="402">
        <v>95.903834000000003</v>
      </c>
      <c r="I153" s="401" t="s">
        <v>1</v>
      </c>
      <c r="J153" s="401" t="s">
        <v>3</v>
      </c>
      <c r="K153" s="415"/>
      <c r="L153" s="404" t="s">
        <v>0</v>
      </c>
      <c r="M153" s="401" t="s">
        <v>0</v>
      </c>
      <c r="N153" s="401"/>
      <c r="O153" s="417"/>
      <c r="P153" s="417"/>
      <c r="Q153" s="417"/>
      <c r="R153" s="401"/>
      <c r="S153" s="428"/>
      <c r="T153" s="428"/>
      <c r="U153" s="401" t="s">
        <v>0</v>
      </c>
      <c r="V153" s="401" t="s">
        <v>0</v>
      </c>
      <c r="W153" s="401" t="s">
        <v>0</v>
      </c>
      <c r="X153" s="401" t="s">
        <v>0</v>
      </c>
      <c r="Y153" s="401" t="s">
        <v>0</v>
      </c>
      <c r="Z153" s="401" t="s">
        <v>0</v>
      </c>
      <c r="AA153" s="401" t="s">
        <v>0</v>
      </c>
      <c r="AB153" s="428"/>
      <c r="AC153" s="428"/>
      <c r="AD153" s="428"/>
      <c r="AE153" s="428"/>
      <c r="AF153" s="408" t="s">
        <v>1710</v>
      </c>
    </row>
    <row r="154" spans="1:2560" ht="13" customHeight="1" x14ac:dyDescent="0.2">
      <c r="B154" s="400" t="s">
        <v>893</v>
      </c>
      <c r="C154" s="401"/>
      <c r="D154" s="401" t="s">
        <v>2377</v>
      </c>
      <c r="E154" s="401" t="s">
        <v>548</v>
      </c>
      <c r="F154" s="401"/>
      <c r="G154" s="402">
        <v>20.854343</v>
      </c>
      <c r="H154" s="402">
        <v>96.027019999999993</v>
      </c>
      <c r="I154" s="401" t="s">
        <v>1</v>
      </c>
      <c r="J154" s="401" t="s">
        <v>3</v>
      </c>
      <c r="K154" s="415"/>
      <c r="L154" s="404" t="s">
        <v>0</v>
      </c>
      <c r="M154" s="401" t="s">
        <v>0</v>
      </c>
      <c r="N154" s="401"/>
      <c r="O154" s="417"/>
      <c r="P154" s="417"/>
      <c r="Q154" s="417"/>
      <c r="R154" s="401"/>
      <c r="S154" s="428"/>
      <c r="T154" s="428"/>
      <c r="U154" s="401" t="s">
        <v>0</v>
      </c>
      <c r="V154" s="401" t="s">
        <v>0</v>
      </c>
      <c r="W154" s="401" t="s">
        <v>0</v>
      </c>
      <c r="X154" s="401" t="s">
        <v>0</v>
      </c>
      <c r="Y154" s="401" t="s">
        <v>0</v>
      </c>
      <c r="Z154" s="401" t="s">
        <v>0</v>
      </c>
      <c r="AA154" s="401" t="s">
        <v>0</v>
      </c>
      <c r="AB154" s="428"/>
      <c r="AC154" s="428"/>
      <c r="AD154" s="428"/>
      <c r="AE154" s="428"/>
      <c r="AF154" s="408" t="s">
        <v>1710</v>
      </c>
    </row>
    <row r="155" spans="1:2560" ht="13" customHeight="1" x14ac:dyDescent="0.2">
      <c r="B155" s="400" t="s">
        <v>1185</v>
      </c>
      <c r="C155" s="401"/>
      <c r="D155" s="401" t="s">
        <v>2377</v>
      </c>
      <c r="E155" s="401" t="s">
        <v>548</v>
      </c>
      <c r="F155" s="401"/>
      <c r="G155" s="402">
        <v>21.038121</v>
      </c>
      <c r="H155" s="402">
        <v>95.833504000000005</v>
      </c>
      <c r="I155" s="401" t="s">
        <v>1</v>
      </c>
      <c r="J155" s="401" t="s">
        <v>3</v>
      </c>
      <c r="K155" s="415"/>
      <c r="L155" s="404" t="s">
        <v>0</v>
      </c>
      <c r="M155" s="401" t="s">
        <v>0</v>
      </c>
      <c r="N155" s="401"/>
      <c r="O155" s="417"/>
      <c r="P155" s="417"/>
      <c r="Q155" s="417"/>
      <c r="R155" s="401"/>
      <c r="S155" s="428"/>
      <c r="T155" s="428"/>
      <c r="U155" s="401" t="s">
        <v>0</v>
      </c>
      <c r="V155" s="401" t="s">
        <v>0</v>
      </c>
      <c r="W155" s="401" t="s">
        <v>0</v>
      </c>
      <c r="X155" s="401" t="s">
        <v>0</v>
      </c>
      <c r="Y155" s="401" t="s">
        <v>0</v>
      </c>
      <c r="Z155" s="401" t="s">
        <v>0</v>
      </c>
      <c r="AA155" s="401" t="s">
        <v>0</v>
      </c>
      <c r="AB155" s="428"/>
      <c r="AC155" s="428"/>
      <c r="AD155" s="428"/>
      <c r="AE155" s="428"/>
      <c r="AF155" s="408" t="s">
        <v>1710</v>
      </c>
    </row>
    <row r="156" spans="1:2560" ht="13" customHeight="1" x14ac:dyDescent="0.2">
      <c r="B156" s="400" t="s">
        <v>258</v>
      </c>
      <c r="C156" s="401"/>
      <c r="D156" s="401" t="s">
        <v>2377</v>
      </c>
      <c r="E156" s="401" t="s">
        <v>548</v>
      </c>
      <c r="F156" s="401"/>
      <c r="G156" s="402">
        <v>21.050035999999999</v>
      </c>
      <c r="H156" s="402">
        <v>95.831830999999994</v>
      </c>
      <c r="I156" s="401" t="s">
        <v>1</v>
      </c>
      <c r="J156" s="401" t="s">
        <v>3</v>
      </c>
      <c r="K156" s="415"/>
      <c r="L156" s="404" t="s">
        <v>0</v>
      </c>
      <c r="M156" s="401" t="s">
        <v>0</v>
      </c>
      <c r="N156" s="401"/>
      <c r="O156" s="417"/>
      <c r="P156" s="417"/>
      <c r="Q156" s="417"/>
      <c r="R156" s="401"/>
      <c r="S156" s="428"/>
      <c r="T156" s="428"/>
      <c r="U156" s="401" t="s">
        <v>0</v>
      </c>
      <c r="V156" s="401" t="s">
        <v>0</v>
      </c>
      <c r="W156" s="401" t="s">
        <v>0</v>
      </c>
      <c r="X156" s="401" t="s">
        <v>0</v>
      </c>
      <c r="Y156" s="401" t="s">
        <v>0</v>
      </c>
      <c r="Z156" s="401" t="s">
        <v>0</v>
      </c>
      <c r="AA156" s="401" t="s">
        <v>0</v>
      </c>
      <c r="AB156" s="428"/>
      <c r="AC156" s="428"/>
      <c r="AD156" s="428"/>
      <c r="AE156" s="428"/>
      <c r="AF156" s="408" t="s">
        <v>1710</v>
      </c>
    </row>
    <row r="157" spans="1:2560" ht="13" customHeight="1" x14ac:dyDescent="0.2">
      <c r="B157" s="400" t="s">
        <v>1514</v>
      </c>
      <c r="C157" s="401"/>
      <c r="D157" s="401" t="s">
        <v>2377</v>
      </c>
      <c r="E157" s="401" t="s">
        <v>548</v>
      </c>
      <c r="F157" s="401"/>
      <c r="G157" s="402">
        <v>21.013475</v>
      </c>
      <c r="H157" s="402">
        <v>95.728497000000004</v>
      </c>
      <c r="I157" s="401" t="s">
        <v>1</v>
      </c>
      <c r="J157" s="401" t="s">
        <v>3</v>
      </c>
      <c r="K157" s="415"/>
      <c r="L157" s="404" t="s">
        <v>0</v>
      </c>
      <c r="M157" s="401" t="s">
        <v>0</v>
      </c>
      <c r="N157" s="401"/>
      <c r="O157" s="417"/>
      <c r="P157" s="417"/>
      <c r="Q157" s="417"/>
      <c r="R157" s="401"/>
      <c r="S157" s="401"/>
      <c r="T157" s="401"/>
      <c r="U157" s="401" t="s">
        <v>0</v>
      </c>
      <c r="V157" s="401" t="s">
        <v>0</v>
      </c>
      <c r="W157" s="401" t="s">
        <v>0</v>
      </c>
      <c r="X157" s="401" t="s">
        <v>0</v>
      </c>
      <c r="Y157" s="401" t="s">
        <v>0</v>
      </c>
      <c r="Z157" s="401" t="s">
        <v>0</v>
      </c>
      <c r="AA157" s="401" t="s">
        <v>0</v>
      </c>
      <c r="AB157" s="414"/>
      <c r="AC157" s="414"/>
      <c r="AD157" s="407"/>
      <c r="AE157" s="401"/>
      <c r="AF157" s="408" t="s">
        <v>1710</v>
      </c>
    </row>
    <row r="158" spans="1:2560" ht="13" customHeight="1" x14ac:dyDescent="0.2">
      <c r="B158" s="400" t="s">
        <v>1515</v>
      </c>
      <c r="C158" s="401"/>
      <c r="D158" s="401" t="s">
        <v>2377</v>
      </c>
      <c r="E158" s="401" t="s">
        <v>548</v>
      </c>
      <c r="F158" s="401"/>
      <c r="G158" s="402">
        <v>21.739152000000001</v>
      </c>
      <c r="H158" s="402">
        <v>95.846709000000004</v>
      </c>
      <c r="I158" s="401" t="s">
        <v>1</v>
      </c>
      <c r="J158" s="401" t="s">
        <v>3</v>
      </c>
      <c r="K158" s="415"/>
      <c r="L158" s="404" t="s">
        <v>0</v>
      </c>
      <c r="M158" s="401" t="s">
        <v>0</v>
      </c>
      <c r="N158" s="401"/>
      <c r="O158" s="417"/>
      <c r="P158" s="417"/>
      <c r="Q158" s="417"/>
      <c r="R158" s="401"/>
      <c r="S158" s="401"/>
      <c r="T158" s="401"/>
      <c r="U158" s="401" t="s">
        <v>0</v>
      </c>
      <c r="V158" s="401" t="s">
        <v>0</v>
      </c>
      <c r="W158" s="401" t="s">
        <v>0</v>
      </c>
      <c r="X158" s="401" t="s">
        <v>0</v>
      </c>
      <c r="Y158" s="401" t="s">
        <v>0</v>
      </c>
      <c r="Z158" s="401" t="s">
        <v>0</v>
      </c>
      <c r="AA158" s="401" t="s">
        <v>0</v>
      </c>
      <c r="AB158" s="414"/>
      <c r="AC158" s="414"/>
      <c r="AD158" s="407"/>
      <c r="AE158" s="401"/>
      <c r="AF158" s="408" t="s">
        <v>1710</v>
      </c>
    </row>
    <row r="159" spans="1:2560" ht="13" customHeight="1" x14ac:dyDescent="0.2">
      <c r="B159" s="400" t="s">
        <v>892</v>
      </c>
      <c r="C159" s="401"/>
      <c r="D159" s="401" t="s">
        <v>2377</v>
      </c>
      <c r="E159" s="401" t="s">
        <v>548</v>
      </c>
      <c r="F159" s="401"/>
      <c r="G159" s="402">
        <v>21.773814000000002</v>
      </c>
      <c r="H159" s="402">
        <v>95.892268000000001</v>
      </c>
      <c r="I159" s="401" t="s">
        <v>1</v>
      </c>
      <c r="J159" s="401" t="s">
        <v>3</v>
      </c>
      <c r="K159" s="415"/>
      <c r="L159" s="404" t="s">
        <v>0</v>
      </c>
      <c r="M159" s="401" t="s">
        <v>0</v>
      </c>
      <c r="N159" s="401"/>
      <c r="O159" s="417"/>
      <c r="P159" s="417"/>
      <c r="Q159" s="417"/>
      <c r="R159" s="401"/>
      <c r="S159" s="401"/>
      <c r="T159" s="401"/>
      <c r="U159" s="401" t="s">
        <v>0</v>
      </c>
      <c r="V159" s="401" t="s">
        <v>0</v>
      </c>
      <c r="W159" s="401" t="s">
        <v>0</v>
      </c>
      <c r="X159" s="401" t="s">
        <v>0</v>
      </c>
      <c r="Y159" s="401" t="s">
        <v>0</v>
      </c>
      <c r="Z159" s="401" t="s">
        <v>0</v>
      </c>
      <c r="AA159" s="401" t="s">
        <v>0</v>
      </c>
      <c r="AB159" s="414"/>
      <c r="AC159" s="414"/>
      <c r="AD159" s="407"/>
      <c r="AE159" s="401"/>
      <c r="AF159" s="408" t="s">
        <v>1710</v>
      </c>
    </row>
    <row r="160" spans="1:2560" ht="13" customHeight="1" x14ac:dyDescent="0.2">
      <c r="B160" s="400" t="s">
        <v>891</v>
      </c>
      <c r="C160" s="401"/>
      <c r="D160" s="401" t="s">
        <v>2377</v>
      </c>
      <c r="E160" s="401" t="s">
        <v>548</v>
      </c>
      <c r="F160" s="401"/>
      <c r="G160" s="402">
        <v>21.468135</v>
      </c>
      <c r="H160" s="402">
        <v>95.867099999999994</v>
      </c>
      <c r="I160" s="401" t="s">
        <v>1</v>
      </c>
      <c r="J160" s="401" t="s">
        <v>3</v>
      </c>
      <c r="K160" s="415"/>
      <c r="L160" s="404" t="s">
        <v>0</v>
      </c>
      <c r="M160" s="401" t="s">
        <v>0</v>
      </c>
      <c r="N160" s="401"/>
      <c r="O160" s="417"/>
      <c r="P160" s="417"/>
      <c r="Q160" s="417"/>
      <c r="R160" s="401"/>
      <c r="S160" s="401"/>
      <c r="T160" s="401"/>
      <c r="U160" s="401" t="s">
        <v>0</v>
      </c>
      <c r="V160" s="401" t="s">
        <v>0</v>
      </c>
      <c r="W160" s="401" t="s">
        <v>0</v>
      </c>
      <c r="X160" s="401" t="s">
        <v>0</v>
      </c>
      <c r="Y160" s="401" t="s">
        <v>0</v>
      </c>
      <c r="Z160" s="401" t="s">
        <v>0</v>
      </c>
      <c r="AA160" s="401" t="s">
        <v>0</v>
      </c>
      <c r="AB160" s="414"/>
      <c r="AC160" s="414"/>
      <c r="AD160" s="407"/>
      <c r="AE160" s="401"/>
      <c r="AF160" s="408" t="s">
        <v>1710</v>
      </c>
    </row>
    <row r="161" spans="1:57" ht="13" customHeight="1" x14ac:dyDescent="0.2">
      <c r="B161" s="400" t="s">
        <v>257</v>
      </c>
      <c r="C161" s="401"/>
      <c r="D161" s="401" t="s">
        <v>2376</v>
      </c>
      <c r="E161" s="401" t="s">
        <v>548</v>
      </c>
      <c r="F161" s="401"/>
      <c r="G161" s="402">
        <v>18.651776999999999</v>
      </c>
      <c r="H161" s="402">
        <v>95.252143000000004</v>
      </c>
      <c r="I161" s="401" t="s">
        <v>1</v>
      </c>
      <c r="J161" s="401" t="s">
        <v>3</v>
      </c>
      <c r="K161" s="415"/>
      <c r="L161" s="404" t="s">
        <v>0</v>
      </c>
      <c r="M161" s="401" t="s">
        <v>0</v>
      </c>
      <c r="N161" s="401"/>
      <c r="O161" s="417"/>
      <c r="P161" s="417"/>
      <c r="Q161" s="417"/>
      <c r="R161" s="401"/>
      <c r="S161" s="401"/>
      <c r="T161" s="401"/>
      <c r="U161" s="401" t="s">
        <v>0</v>
      </c>
      <c r="V161" s="401" t="s">
        <v>0</v>
      </c>
      <c r="W161" s="401" t="s">
        <v>0</v>
      </c>
      <c r="X161" s="401" t="s">
        <v>0</v>
      </c>
      <c r="Y161" s="401" t="s">
        <v>0</v>
      </c>
      <c r="Z161" s="401" t="s">
        <v>0</v>
      </c>
      <c r="AA161" s="401" t="s">
        <v>0</v>
      </c>
      <c r="AB161" s="414"/>
      <c r="AC161" s="414"/>
      <c r="AD161" s="407"/>
      <c r="AE161" s="401"/>
      <c r="AF161" s="408" t="s">
        <v>1710</v>
      </c>
    </row>
    <row r="162" spans="1:57" ht="13" customHeight="1" x14ac:dyDescent="0.2">
      <c r="B162" s="400" t="s">
        <v>1516</v>
      </c>
      <c r="C162" s="401"/>
      <c r="D162" s="401" t="s">
        <v>2377</v>
      </c>
      <c r="E162" s="401" t="s">
        <v>548</v>
      </c>
      <c r="F162" s="401"/>
      <c r="G162" s="402">
        <v>20.583214000000002</v>
      </c>
      <c r="H162" s="402">
        <v>96.169438999999997</v>
      </c>
      <c r="I162" s="401" t="s">
        <v>1</v>
      </c>
      <c r="J162" s="401" t="s">
        <v>3</v>
      </c>
      <c r="K162" s="415"/>
      <c r="L162" s="404" t="s">
        <v>0</v>
      </c>
      <c r="M162" s="401" t="s">
        <v>0</v>
      </c>
      <c r="N162" s="401"/>
      <c r="O162" s="417"/>
      <c r="P162" s="417"/>
      <c r="Q162" s="417"/>
      <c r="R162" s="401"/>
      <c r="S162" s="401"/>
      <c r="T162" s="401"/>
      <c r="U162" s="401" t="s">
        <v>0</v>
      </c>
      <c r="V162" s="401" t="s">
        <v>0</v>
      </c>
      <c r="W162" s="401" t="s">
        <v>0</v>
      </c>
      <c r="X162" s="401" t="s">
        <v>0</v>
      </c>
      <c r="Y162" s="401" t="s">
        <v>0</v>
      </c>
      <c r="Z162" s="401" t="s">
        <v>0</v>
      </c>
      <c r="AA162" s="401" t="s">
        <v>0</v>
      </c>
      <c r="AB162" s="414"/>
      <c r="AC162" s="414"/>
      <c r="AD162" s="407"/>
      <c r="AE162" s="401"/>
      <c r="AF162" s="408" t="s">
        <v>1710</v>
      </c>
    </row>
    <row r="163" spans="1:57" ht="13" customHeight="1" x14ac:dyDescent="0.2">
      <c r="B163" s="400" t="s">
        <v>1517</v>
      </c>
      <c r="C163" s="401"/>
      <c r="D163" s="401" t="s">
        <v>2377</v>
      </c>
      <c r="E163" s="401" t="s">
        <v>548</v>
      </c>
      <c r="F163" s="401"/>
      <c r="G163" s="402">
        <v>22.094740000000002</v>
      </c>
      <c r="H163" s="402">
        <v>95.862392</v>
      </c>
      <c r="I163" s="401" t="s">
        <v>1</v>
      </c>
      <c r="J163" s="401" t="s">
        <v>3</v>
      </c>
      <c r="K163" s="415"/>
      <c r="L163" s="404" t="s">
        <v>0</v>
      </c>
      <c r="M163" s="401" t="s">
        <v>0</v>
      </c>
      <c r="N163" s="401"/>
      <c r="O163" s="417"/>
      <c r="P163" s="417"/>
      <c r="Q163" s="417"/>
      <c r="R163" s="401"/>
      <c r="S163" s="401"/>
      <c r="T163" s="401"/>
      <c r="U163" s="401" t="s">
        <v>0</v>
      </c>
      <c r="V163" s="401" t="s">
        <v>0</v>
      </c>
      <c r="W163" s="401" t="s">
        <v>0</v>
      </c>
      <c r="X163" s="401" t="s">
        <v>0</v>
      </c>
      <c r="Y163" s="401" t="s">
        <v>0</v>
      </c>
      <c r="Z163" s="401" t="s">
        <v>0</v>
      </c>
      <c r="AA163" s="401" t="s">
        <v>0</v>
      </c>
      <c r="AB163" s="414"/>
      <c r="AC163" s="414"/>
      <c r="AD163" s="407"/>
      <c r="AE163" s="401"/>
      <c r="AF163" s="408" t="s">
        <v>1710</v>
      </c>
    </row>
    <row r="164" spans="1:57" ht="13" customHeight="1" x14ac:dyDescent="0.2">
      <c r="B164" s="400" t="s">
        <v>1518</v>
      </c>
      <c r="C164" s="401"/>
      <c r="D164" s="401" t="s">
        <v>2381</v>
      </c>
      <c r="E164" s="401" t="s">
        <v>548</v>
      </c>
      <c r="F164" s="401"/>
      <c r="G164" s="402">
        <v>20.768533999999999</v>
      </c>
      <c r="H164" s="402">
        <v>95.352710000000002</v>
      </c>
      <c r="I164" s="401" t="s">
        <v>1</v>
      </c>
      <c r="J164" s="401" t="s">
        <v>3</v>
      </c>
      <c r="K164" s="415"/>
      <c r="L164" s="404" t="s">
        <v>0</v>
      </c>
      <c r="M164" s="401" t="s">
        <v>0</v>
      </c>
      <c r="N164" s="401"/>
      <c r="O164" s="417"/>
      <c r="P164" s="417"/>
      <c r="Q164" s="417"/>
      <c r="R164" s="401"/>
      <c r="S164" s="401"/>
      <c r="T164" s="401"/>
      <c r="U164" s="401" t="s">
        <v>0</v>
      </c>
      <c r="V164" s="401" t="s">
        <v>0</v>
      </c>
      <c r="W164" s="401" t="s">
        <v>0</v>
      </c>
      <c r="X164" s="401" t="s">
        <v>0</v>
      </c>
      <c r="Y164" s="401" t="s">
        <v>0</v>
      </c>
      <c r="Z164" s="401" t="s">
        <v>0</v>
      </c>
      <c r="AA164" s="401" t="s">
        <v>0</v>
      </c>
      <c r="AB164" s="414"/>
      <c r="AC164" s="414"/>
      <c r="AD164" s="407"/>
      <c r="AE164" s="401"/>
      <c r="AF164" s="408" t="s">
        <v>1710</v>
      </c>
    </row>
    <row r="165" spans="1:57" ht="13" customHeight="1" x14ac:dyDescent="0.2">
      <c r="B165" s="400" t="s">
        <v>1519</v>
      </c>
      <c r="C165" s="401"/>
      <c r="D165" s="401" t="s">
        <v>2381</v>
      </c>
      <c r="E165" s="401" t="s">
        <v>548</v>
      </c>
      <c r="F165" s="401"/>
      <c r="G165" s="402" t="s">
        <v>884</v>
      </c>
      <c r="H165" s="402">
        <v>95.355245999999994</v>
      </c>
      <c r="I165" s="401" t="s">
        <v>1</v>
      </c>
      <c r="J165" s="401" t="s">
        <v>3</v>
      </c>
      <c r="K165" s="415"/>
      <c r="L165" s="404" t="s">
        <v>0</v>
      </c>
      <c r="M165" s="401" t="s">
        <v>0</v>
      </c>
      <c r="N165" s="401"/>
      <c r="O165" s="417"/>
      <c r="P165" s="417"/>
      <c r="Q165" s="417"/>
      <c r="R165" s="401"/>
      <c r="S165" s="401"/>
      <c r="T165" s="401"/>
      <c r="U165" s="401" t="s">
        <v>0</v>
      </c>
      <c r="V165" s="401" t="s">
        <v>0</v>
      </c>
      <c r="W165" s="401" t="s">
        <v>0</v>
      </c>
      <c r="X165" s="401" t="s">
        <v>0</v>
      </c>
      <c r="Y165" s="401" t="s">
        <v>0</v>
      </c>
      <c r="Z165" s="401" t="s">
        <v>0</v>
      </c>
      <c r="AA165" s="401" t="s">
        <v>0</v>
      </c>
      <c r="AB165" s="414"/>
      <c r="AC165" s="414"/>
      <c r="AD165" s="407"/>
      <c r="AE165" s="401"/>
      <c r="AF165" s="408" t="s">
        <v>1710</v>
      </c>
    </row>
    <row r="166" spans="1:57" ht="13" customHeight="1" x14ac:dyDescent="0.2">
      <c r="B166" s="400" t="s">
        <v>256</v>
      </c>
      <c r="C166" s="401"/>
      <c r="D166" s="401" t="s">
        <v>2381</v>
      </c>
      <c r="E166" s="401" t="s">
        <v>548</v>
      </c>
      <c r="F166" s="401"/>
      <c r="G166" s="402">
        <v>20.740185</v>
      </c>
      <c r="H166" s="402">
        <v>95.383724000000001</v>
      </c>
      <c r="I166" s="401" t="s">
        <v>1</v>
      </c>
      <c r="J166" s="401" t="s">
        <v>3</v>
      </c>
      <c r="K166" s="415"/>
      <c r="L166" s="404" t="s">
        <v>0</v>
      </c>
      <c r="M166" s="401" t="s">
        <v>0</v>
      </c>
      <c r="N166" s="401"/>
      <c r="O166" s="417"/>
      <c r="P166" s="417"/>
      <c r="Q166" s="417"/>
      <c r="R166" s="401"/>
      <c r="S166" s="401"/>
      <c r="T166" s="401"/>
      <c r="U166" s="401" t="s">
        <v>0</v>
      </c>
      <c r="V166" s="401" t="s">
        <v>0</v>
      </c>
      <c r="W166" s="401" t="s">
        <v>0</v>
      </c>
      <c r="X166" s="401" t="s">
        <v>0</v>
      </c>
      <c r="Y166" s="401" t="s">
        <v>0</v>
      </c>
      <c r="Z166" s="401" t="s">
        <v>0</v>
      </c>
      <c r="AA166" s="401" t="s">
        <v>0</v>
      </c>
      <c r="AB166" s="414"/>
      <c r="AC166" s="414"/>
      <c r="AD166" s="407"/>
      <c r="AE166" s="401"/>
      <c r="AF166" s="408" t="s">
        <v>1710</v>
      </c>
    </row>
    <row r="167" spans="1:57" ht="13" customHeight="1" x14ac:dyDescent="0.2">
      <c r="B167" s="400" t="s">
        <v>890</v>
      </c>
      <c r="C167" s="401"/>
      <c r="D167" s="401" t="s">
        <v>2381</v>
      </c>
      <c r="E167" s="401" t="s">
        <v>548</v>
      </c>
      <c r="F167" s="401"/>
      <c r="G167" s="402">
        <v>20.758838000000001</v>
      </c>
      <c r="H167" s="402">
        <v>95.386066</v>
      </c>
      <c r="I167" s="401" t="s">
        <v>1</v>
      </c>
      <c r="J167" s="401" t="s">
        <v>3</v>
      </c>
      <c r="K167" s="415"/>
      <c r="L167" s="404" t="s">
        <v>0</v>
      </c>
      <c r="M167" s="401" t="s">
        <v>0</v>
      </c>
      <c r="N167" s="401"/>
      <c r="O167" s="417"/>
      <c r="P167" s="417"/>
      <c r="Q167" s="417"/>
      <c r="R167" s="401"/>
      <c r="S167" s="401"/>
      <c r="T167" s="401"/>
      <c r="U167" s="401" t="s">
        <v>0</v>
      </c>
      <c r="V167" s="401" t="s">
        <v>0</v>
      </c>
      <c r="W167" s="401" t="s">
        <v>0</v>
      </c>
      <c r="X167" s="401" t="s">
        <v>0</v>
      </c>
      <c r="Y167" s="401" t="s">
        <v>0</v>
      </c>
      <c r="Z167" s="401" t="s">
        <v>0</v>
      </c>
      <c r="AA167" s="401" t="s">
        <v>0</v>
      </c>
      <c r="AB167" s="414"/>
      <c r="AC167" s="414"/>
      <c r="AD167" s="407"/>
      <c r="AE167" s="401"/>
      <c r="AF167" s="408" t="s">
        <v>1710</v>
      </c>
    </row>
    <row r="168" spans="1:57" ht="13" customHeight="1" x14ac:dyDescent="0.2">
      <c r="B168" s="400" t="s">
        <v>1184</v>
      </c>
      <c r="C168" s="401"/>
      <c r="D168" s="401" t="s">
        <v>2381</v>
      </c>
      <c r="E168" s="401" t="s">
        <v>548</v>
      </c>
      <c r="F168" s="401"/>
      <c r="G168" s="402">
        <v>20.751760999999998</v>
      </c>
      <c r="H168" s="402">
        <v>95.400054999999995</v>
      </c>
      <c r="I168" s="401" t="s">
        <v>1</v>
      </c>
      <c r="J168" s="401" t="s">
        <v>3</v>
      </c>
      <c r="K168" s="415"/>
      <c r="L168" s="404" t="s">
        <v>0</v>
      </c>
      <c r="M168" s="401" t="s">
        <v>0</v>
      </c>
      <c r="N168" s="401"/>
      <c r="O168" s="417"/>
      <c r="P168" s="417"/>
      <c r="Q168" s="417"/>
      <c r="R168" s="401"/>
      <c r="S168" s="401"/>
      <c r="T168" s="401"/>
      <c r="U168" s="401" t="s">
        <v>0</v>
      </c>
      <c r="V168" s="401" t="s">
        <v>0</v>
      </c>
      <c r="W168" s="401" t="s">
        <v>0</v>
      </c>
      <c r="X168" s="401" t="s">
        <v>0</v>
      </c>
      <c r="Y168" s="401" t="s">
        <v>0</v>
      </c>
      <c r="Z168" s="401" t="s">
        <v>0</v>
      </c>
      <c r="AA168" s="401" t="s">
        <v>0</v>
      </c>
      <c r="AB168" s="414"/>
      <c r="AC168" s="414"/>
      <c r="AD168" s="407"/>
      <c r="AE168" s="401"/>
      <c r="AF168" s="408" t="s">
        <v>1710</v>
      </c>
    </row>
    <row r="169" spans="1:57" ht="13" customHeight="1" x14ac:dyDescent="0.2">
      <c r="B169" s="400" t="s">
        <v>889</v>
      </c>
      <c r="C169" s="401"/>
      <c r="D169" s="401" t="s">
        <v>2381</v>
      </c>
      <c r="E169" s="401" t="s">
        <v>548</v>
      </c>
      <c r="F169" s="401"/>
      <c r="G169" s="402">
        <v>20.720078000000001</v>
      </c>
      <c r="H169" s="402">
        <v>95.424149</v>
      </c>
      <c r="I169" s="401" t="s">
        <v>1</v>
      </c>
      <c r="J169" s="401" t="s">
        <v>3</v>
      </c>
      <c r="K169" s="415"/>
      <c r="L169" s="404" t="s">
        <v>0</v>
      </c>
      <c r="M169" s="401" t="s">
        <v>0</v>
      </c>
      <c r="N169" s="401"/>
      <c r="O169" s="417"/>
      <c r="P169" s="417"/>
      <c r="Q169" s="417"/>
      <c r="R169" s="401"/>
      <c r="S169" s="401"/>
      <c r="T169" s="401"/>
      <c r="U169" s="401" t="s">
        <v>0</v>
      </c>
      <c r="V169" s="401" t="s">
        <v>0</v>
      </c>
      <c r="W169" s="401" t="s">
        <v>0</v>
      </c>
      <c r="X169" s="401" t="s">
        <v>0</v>
      </c>
      <c r="Y169" s="401" t="s">
        <v>0</v>
      </c>
      <c r="Z169" s="401" t="s">
        <v>0</v>
      </c>
      <c r="AA169" s="401" t="s">
        <v>0</v>
      </c>
      <c r="AB169" s="414"/>
      <c r="AC169" s="414"/>
      <c r="AD169" s="407"/>
      <c r="AE169" s="401"/>
      <c r="AF169" s="408" t="s">
        <v>1710</v>
      </c>
    </row>
    <row r="170" spans="1:57" ht="13" customHeight="1" x14ac:dyDescent="0.2">
      <c r="B170" s="400" t="s">
        <v>1520</v>
      </c>
      <c r="C170" s="401"/>
      <c r="D170" s="463" t="s">
        <v>2382</v>
      </c>
      <c r="E170" s="401" t="s">
        <v>548</v>
      </c>
      <c r="F170" s="401"/>
      <c r="G170" s="402">
        <v>21.546728999999999</v>
      </c>
      <c r="H170" s="402">
        <v>95.540688000000003</v>
      </c>
      <c r="I170" s="401" t="s">
        <v>1</v>
      </c>
      <c r="J170" s="401" t="s">
        <v>3</v>
      </c>
      <c r="K170" s="415"/>
      <c r="L170" s="404" t="s">
        <v>0</v>
      </c>
      <c r="M170" s="401" t="s">
        <v>0</v>
      </c>
      <c r="N170" s="401"/>
      <c r="O170" s="417"/>
      <c r="P170" s="417"/>
      <c r="Q170" s="417"/>
      <c r="R170" s="401"/>
      <c r="S170" s="401"/>
      <c r="T170" s="401"/>
      <c r="U170" s="401" t="s">
        <v>0</v>
      </c>
      <c r="V170" s="401" t="s">
        <v>0</v>
      </c>
      <c r="W170" s="401" t="s">
        <v>0</v>
      </c>
      <c r="X170" s="401" t="s">
        <v>0</v>
      </c>
      <c r="Y170" s="401" t="s">
        <v>0</v>
      </c>
      <c r="Z170" s="401" t="s">
        <v>0</v>
      </c>
      <c r="AA170" s="401" t="s">
        <v>0</v>
      </c>
      <c r="AB170" s="414"/>
      <c r="AC170" s="414"/>
      <c r="AD170" s="407"/>
      <c r="AE170" s="401"/>
      <c r="AF170" s="408" t="s">
        <v>1710</v>
      </c>
    </row>
    <row r="171" spans="1:57" ht="13" customHeight="1" x14ac:dyDescent="0.2">
      <c r="B171" s="400" t="s">
        <v>888</v>
      </c>
      <c r="C171" s="401"/>
      <c r="D171" s="401" t="s">
        <v>2382</v>
      </c>
      <c r="E171" s="401" t="s">
        <v>548</v>
      </c>
      <c r="F171" s="401"/>
      <c r="G171" s="402">
        <v>21.505946000000002</v>
      </c>
      <c r="H171" s="402">
        <v>95.534876999999994</v>
      </c>
      <c r="I171" s="401" t="s">
        <v>1</v>
      </c>
      <c r="J171" s="401" t="s">
        <v>3</v>
      </c>
      <c r="K171" s="415"/>
      <c r="L171" s="404" t="s">
        <v>0</v>
      </c>
      <c r="M171" s="401" t="s">
        <v>0</v>
      </c>
      <c r="N171" s="401"/>
      <c r="O171" s="417"/>
      <c r="P171" s="417"/>
      <c r="Q171" s="417"/>
      <c r="R171" s="401"/>
      <c r="S171" s="401"/>
      <c r="T171" s="401"/>
      <c r="U171" s="401" t="s">
        <v>0</v>
      </c>
      <c r="V171" s="401" t="s">
        <v>0</v>
      </c>
      <c r="W171" s="401" t="s">
        <v>0</v>
      </c>
      <c r="X171" s="401" t="s">
        <v>0</v>
      </c>
      <c r="Y171" s="401" t="s">
        <v>0</v>
      </c>
      <c r="Z171" s="401" t="s">
        <v>0</v>
      </c>
      <c r="AA171" s="401" t="s">
        <v>0</v>
      </c>
      <c r="AB171" s="414"/>
      <c r="AC171" s="414"/>
      <c r="AD171" s="407"/>
      <c r="AE171" s="401"/>
      <c r="AF171" s="408" t="s">
        <v>1710</v>
      </c>
    </row>
    <row r="172" spans="1:57" ht="13" customHeight="1" x14ac:dyDescent="0.2">
      <c r="B172" s="400" t="s">
        <v>887</v>
      </c>
      <c r="C172" s="401"/>
      <c r="D172" s="463" t="s">
        <v>2382</v>
      </c>
      <c r="E172" s="401" t="s">
        <v>548</v>
      </c>
      <c r="F172" s="401"/>
      <c r="G172" s="402">
        <v>21.385757999999999</v>
      </c>
      <c r="H172" s="402">
        <v>95.518782999999999</v>
      </c>
      <c r="I172" s="401" t="s">
        <v>1</v>
      </c>
      <c r="J172" s="401" t="s">
        <v>3</v>
      </c>
      <c r="K172" s="415"/>
      <c r="L172" s="404" t="s">
        <v>0</v>
      </c>
      <c r="M172" s="401" t="s">
        <v>0</v>
      </c>
      <c r="N172" s="401"/>
      <c r="O172" s="417"/>
      <c r="P172" s="417"/>
      <c r="Q172" s="417"/>
      <c r="R172" s="401"/>
      <c r="S172" s="401"/>
      <c r="T172" s="401"/>
      <c r="U172" s="401" t="s">
        <v>0</v>
      </c>
      <c r="V172" s="401" t="s">
        <v>0</v>
      </c>
      <c r="W172" s="401" t="s">
        <v>0</v>
      </c>
      <c r="X172" s="401" t="s">
        <v>0</v>
      </c>
      <c r="Y172" s="401" t="s">
        <v>0</v>
      </c>
      <c r="Z172" s="401" t="s">
        <v>0</v>
      </c>
      <c r="AA172" s="401" t="s">
        <v>0</v>
      </c>
      <c r="AB172" s="414"/>
      <c r="AC172" s="414"/>
      <c r="AD172" s="407"/>
      <c r="AE172" s="401"/>
      <c r="AF172" s="434" t="s">
        <v>1710</v>
      </c>
    </row>
    <row r="173" spans="1:57" ht="13" customHeight="1" x14ac:dyDescent="0.2">
      <c r="B173" s="400" t="s">
        <v>2409</v>
      </c>
      <c r="C173" s="401"/>
      <c r="D173" s="401" t="s">
        <v>2381</v>
      </c>
      <c r="E173" s="401" t="s">
        <v>548</v>
      </c>
      <c r="F173" s="401"/>
      <c r="G173" s="402">
        <v>20.870608000000001</v>
      </c>
      <c r="H173" s="402">
        <v>94.367864999999995</v>
      </c>
      <c r="I173" s="401" t="s">
        <v>67</v>
      </c>
      <c r="J173" s="401" t="s">
        <v>3</v>
      </c>
      <c r="K173" s="415"/>
      <c r="L173" s="404"/>
      <c r="M173" s="401"/>
      <c r="N173" s="401"/>
      <c r="O173" s="417"/>
      <c r="P173" s="417"/>
      <c r="Q173" s="417"/>
      <c r="R173" s="401"/>
      <c r="S173" s="401"/>
      <c r="T173" s="401"/>
      <c r="U173" s="401" t="s">
        <v>0</v>
      </c>
      <c r="V173" s="401" t="s">
        <v>0</v>
      </c>
      <c r="W173" s="401" t="s">
        <v>0</v>
      </c>
      <c r="X173" s="401" t="s">
        <v>0</v>
      </c>
      <c r="Y173" s="401" t="s">
        <v>0</v>
      </c>
      <c r="Z173" s="401" t="s">
        <v>0</v>
      </c>
      <c r="AA173" s="401" t="s">
        <v>0</v>
      </c>
      <c r="AB173" s="414"/>
      <c r="AC173" s="414"/>
      <c r="AD173" s="407"/>
      <c r="AE173" s="401"/>
      <c r="AF173" s="434" t="s">
        <v>1710</v>
      </c>
    </row>
    <row r="174" spans="1:57" ht="13" customHeight="1" x14ac:dyDescent="0.2">
      <c r="B174" s="400" t="s">
        <v>2410</v>
      </c>
      <c r="C174" s="401"/>
      <c r="D174" s="401" t="s">
        <v>2368</v>
      </c>
      <c r="E174" s="401" t="s">
        <v>548</v>
      </c>
      <c r="F174" s="401"/>
      <c r="G174" s="402">
        <v>18.281025</v>
      </c>
      <c r="H174" s="402">
        <v>95.855018999999999</v>
      </c>
      <c r="I174" s="401" t="s">
        <v>1</v>
      </c>
      <c r="J174" s="401" t="s">
        <v>3</v>
      </c>
      <c r="K174" s="415"/>
      <c r="L174" s="404" t="s">
        <v>0</v>
      </c>
      <c r="M174" s="401" t="s">
        <v>0</v>
      </c>
      <c r="N174" s="401"/>
      <c r="O174" s="417"/>
      <c r="P174" s="417"/>
      <c r="Q174" s="417"/>
      <c r="R174" s="401"/>
      <c r="S174" s="401"/>
      <c r="T174" s="401"/>
      <c r="U174" s="401" t="s">
        <v>0</v>
      </c>
      <c r="V174" s="401" t="s">
        <v>0</v>
      </c>
      <c r="W174" s="401" t="s">
        <v>0</v>
      </c>
      <c r="X174" s="401" t="s">
        <v>0</v>
      </c>
      <c r="Y174" s="401" t="s">
        <v>0</v>
      </c>
      <c r="Z174" s="401" t="s">
        <v>0</v>
      </c>
      <c r="AA174" s="401" t="s">
        <v>0</v>
      </c>
      <c r="AB174" s="414"/>
      <c r="AC174" s="414"/>
      <c r="AD174" s="407"/>
      <c r="AE174" s="401"/>
      <c r="AF174" s="408" t="s">
        <v>1710</v>
      </c>
    </row>
    <row r="175" spans="1:57" ht="13" customHeight="1" thickBot="1" x14ac:dyDescent="0.25">
      <c r="B175" s="464" t="s">
        <v>2412</v>
      </c>
      <c r="C175" s="465"/>
      <c r="D175" s="465" t="s">
        <v>2377</v>
      </c>
      <c r="E175" s="465" t="s">
        <v>548</v>
      </c>
      <c r="F175" s="465"/>
      <c r="G175" s="466">
        <v>20.399070999999999</v>
      </c>
      <c r="H175" s="466">
        <v>96.081847999999994</v>
      </c>
      <c r="I175" s="465" t="s">
        <v>1</v>
      </c>
      <c r="J175" s="465" t="s">
        <v>3</v>
      </c>
      <c r="K175" s="467"/>
      <c r="L175" s="468" t="s">
        <v>0</v>
      </c>
      <c r="M175" s="465" t="s">
        <v>0</v>
      </c>
      <c r="N175" s="465"/>
      <c r="O175" s="469"/>
      <c r="P175" s="469"/>
      <c r="Q175" s="469"/>
      <c r="R175" s="465"/>
      <c r="S175" s="465"/>
      <c r="T175" s="465"/>
      <c r="U175" s="465" t="s">
        <v>0</v>
      </c>
      <c r="V175" s="465" t="s">
        <v>0</v>
      </c>
      <c r="W175" s="465" t="s">
        <v>0</v>
      </c>
      <c r="X175" s="465" t="s">
        <v>0</v>
      </c>
      <c r="Y175" s="465" t="s">
        <v>0</v>
      </c>
      <c r="Z175" s="465" t="s">
        <v>0</v>
      </c>
      <c r="AA175" s="465" t="s">
        <v>0</v>
      </c>
      <c r="AB175" s="470"/>
      <c r="AC175" s="470"/>
      <c r="AD175" s="471"/>
      <c r="AE175" s="465"/>
      <c r="AF175" s="472" t="s">
        <v>1710</v>
      </c>
    </row>
    <row r="176" spans="1:57" s="8" customFormat="1" ht="16" customHeight="1" thickBot="1" x14ac:dyDescent="0.25">
      <c r="A176" s="44"/>
      <c r="B176" s="473" t="s">
        <v>2055</v>
      </c>
      <c r="C176" s="474"/>
      <c r="D176" s="474"/>
      <c r="E176" s="474"/>
      <c r="F176" s="474"/>
      <c r="G176" s="475"/>
      <c r="H176" s="475"/>
      <c r="I176" s="474"/>
      <c r="J176" s="474"/>
      <c r="K176" s="476"/>
      <c r="L176" s="477"/>
      <c r="M176" s="474"/>
      <c r="N176" s="474"/>
      <c r="O176" s="478"/>
      <c r="P176" s="478"/>
      <c r="Q176" s="478"/>
      <c r="R176" s="474"/>
      <c r="S176" s="474"/>
      <c r="T176" s="474"/>
      <c r="U176" s="474"/>
      <c r="V176" s="474"/>
      <c r="W176" s="474"/>
      <c r="X176" s="474"/>
      <c r="Y176" s="474"/>
      <c r="Z176" s="474"/>
      <c r="AA176" s="474"/>
      <c r="AB176" s="479"/>
      <c r="AC176" s="479"/>
      <c r="AD176" s="480"/>
      <c r="AE176" s="474"/>
      <c r="AF176" s="481"/>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row>
    <row r="177" spans="1:2560" customFormat="1" ht="12.75" customHeight="1" x14ac:dyDescent="0.2">
      <c r="A177" s="18"/>
      <c r="B177" s="482" t="s">
        <v>1136</v>
      </c>
      <c r="C177" s="483"/>
      <c r="D177" s="483" t="s">
        <v>2413</v>
      </c>
      <c r="E177" s="483" t="s">
        <v>5</v>
      </c>
      <c r="F177" s="483" t="s">
        <v>932</v>
      </c>
      <c r="G177" s="483">
        <v>21.341290999999998</v>
      </c>
      <c r="H177" s="483">
        <v>100.720928</v>
      </c>
      <c r="I177" s="483" t="s">
        <v>11</v>
      </c>
      <c r="J177" s="483" t="s">
        <v>10</v>
      </c>
      <c r="K177" s="483">
        <v>2025</v>
      </c>
      <c r="L177" s="483">
        <v>138</v>
      </c>
      <c r="M177" s="483">
        <v>483</v>
      </c>
      <c r="N177" s="483"/>
      <c r="O177" s="483"/>
      <c r="P177" s="483"/>
      <c r="Q177" s="483">
        <v>0.7</v>
      </c>
      <c r="R177" s="483">
        <v>68</v>
      </c>
      <c r="S177" s="483"/>
      <c r="T177" s="483"/>
      <c r="U177" s="483"/>
      <c r="V177" s="483"/>
      <c r="W177" s="483"/>
      <c r="X177" s="483"/>
      <c r="Y177" s="483"/>
      <c r="Z177" s="483"/>
      <c r="AA177" s="483"/>
      <c r="AB177" s="483"/>
      <c r="AC177" s="483" t="s">
        <v>1873</v>
      </c>
      <c r="AD177" s="483"/>
      <c r="AE177" s="483"/>
      <c r="AF177" s="484" t="s">
        <v>1535</v>
      </c>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c r="IS177" s="28"/>
      <c r="IT177" s="28"/>
      <c r="IU177" s="28"/>
      <c r="IV177" s="28"/>
      <c r="IW177" s="28"/>
      <c r="IX177" s="28"/>
      <c r="IY177" s="28"/>
      <c r="IZ177" s="28"/>
      <c r="JA177" s="28"/>
      <c r="JB177" s="28"/>
      <c r="JC177" s="28"/>
      <c r="JD177" s="28"/>
      <c r="JE177" s="28"/>
      <c r="JF177" s="28"/>
      <c r="JG177" s="28"/>
      <c r="JH177" s="28"/>
      <c r="JI177" s="28"/>
      <c r="JJ177" s="28"/>
      <c r="JK177" s="28"/>
      <c r="JL177" s="28"/>
      <c r="JM177" s="28"/>
      <c r="JN177" s="28"/>
      <c r="JO177" s="28"/>
      <c r="JP177" s="28"/>
      <c r="JQ177" s="28"/>
      <c r="JR177" s="28"/>
      <c r="JS177" s="28"/>
      <c r="JT177" s="28"/>
      <c r="JU177" s="28"/>
      <c r="JV177" s="28"/>
      <c r="JW177" s="28"/>
      <c r="JX177" s="28"/>
      <c r="JY177" s="28"/>
      <c r="JZ177" s="28"/>
      <c r="KA177" s="28"/>
      <c r="KB177" s="28"/>
      <c r="KC177" s="28"/>
      <c r="KD177" s="28"/>
      <c r="KE177" s="28"/>
      <c r="KF177" s="28"/>
      <c r="KG177" s="28"/>
      <c r="KH177" s="28"/>
      <c r="KI177" s="28"/>
      <c r="KJ177" s="28"/>
      <c r="KK177" s="28"/>
      <c r="KL177" s="28"/>
      <c r="KM177" s="28"/>
      <c r="KN177" s="28"/>
      <c r="KO177" s="28"/>
      <c r="KP177" s="28"/>
      <c r="KQ177" s="28"/>
      <c r="KR177" s="28"/>
      <c r="KS177" s="28"/>
      <c r="KT177" s="28"/>
      <c r="KU177" s="28"/>
      <c r="KV177" s="28"/>
      <c r="KW177" s="28"/>
      <c r="KX177" s="28"/>
      <c r="KY177" s="28"/>
      <c r="KZ177" s="28"/>
      <c r="LA177" s="28"/>
      <c r="LB177" s="28"/>
      <c r="LC177" s="28"/>
      <c r="LD177" s="28"/>
      <c r="LE177" s="28"/>
      <c r="LF177" s="28"/>
      <c r="LG177" s="28"/>
      <c r="LH177" s="28"/>
      <c r="LI177" s="28"/>
      <c r="LJ177" s="28"/>
      <c r="LK177" s="28"/>
      <c r="LL177" s="28"/>
      <c r="LM177" s="28"/>
      <c r="LN177" s="28"/>
      <c r="LO177" s="28"/>
      <c r="LP177" s="28"/>
      <c r="LQ177" s="28"/>
      <c r="LR177" s="28"/>
      <c r="LS177" s="28"/>
      <c r="LT177" s="28"/>
      <c r="LU177" s="28"/>
      <c r="LV177" s="28"/>
      <c r="LW177" s="28"/>
      <c r="LX177" s="28"/>
      <c r="LY177" s="28"/>
      <c r="LZ177" s="28"/>
      <c r="MA177" s="28"/>
      <c r="MB177" s="28"/>
      <c r="MC177" s="28"/>
      <c r="MD177" s="28"/>
      <c r="ME177" s="28"/>
      <c r="MF177" s="28"/>
      <c r="MG177" s="28"/>
      <c r="MH177" s="28"/>
      <c r="MI177" s="28"/>
      <c r="MJ177" s="28"/>
      <c r="MK177" s="28"/>
      <c r="ML177" s="28"/>
      <c r="MM177" s="28"/>
      <c r="MN177" s="28"/>
      <c r="MO177" s="28"/>
      <c r="MP177" s="28"/>
      <c r="MQ177" s="28"/>
      <c r="MR177" s="28"/>
      <c r="MS177" s="28"/>
      <c r="MT177" s="28"/>
      <c r="MU177" s="28"/>
      <c r="MV177" s="28"/>
      <c r="MW177" s="28"/>
      <c r="MX177" s="28"/>
      <c r="MY177" s="28"/>
      <c r="MZ177" s="28"/>
      <c r="NA177" s="28"/>
      <c r="NB177" s="28"/>
      <c r="NC177" s="28"/>
      <c r="ND177" s="28"/>
      <c r="NE177" s="28"/>
      <c r="NF177" s="28"/>
      <c r="NG177" s="28"/>
      <c r="NH177" s="28"/>
      <c r="NI177" s="28"/>
      <c r="NJ177" s="28"/>
      <c r="NK177" s="28"/>
      <c r="NL177" s="28"/>
      <c r="NM177" s="28"/>
      <c r="NN177" s="28"/>
      <c r="NO177" s="28"/>
      <c r="NP177" s="28"/>
      <c r="NQ177" s="28"/>
      <c r="NR177" s="28"/>
      <c r="NS177" s="28"/>
      <c r="NT177" s="28"/>
      <c r="NU177" s="28"/>
      <c r="NV177" s="28"/>
      <c r="NW177" s="28"/>
      <c r="NX177" s="28"/>
      <c r="NY177" s="28"/>
      <c r="NZ177" s="28"/>
      <c r="OA177" s="28"/>
      <c r="OB177" s="28"/>
      <c r="OC177" s="28"/>
      <c r="OD177" s="28"/>
      <c r="OE177" s="28"/>
      <c r="OF177" s="28"/>
      <c r="OG177" s="28"/>
      <c r="OH177" s="28"/>
      <c r="OI177" s="28"/>
      <c r="OJ177" s="28"/>
      <c r="OK177" s="28"/>
      <c r="OL177" s="28"/>
      <c r="OM177" s="28"/>
      <c r="ON177" s="28"/>
      <c r="OO177" s="28"/>
      <c r="OP177" s="28"/>
      <c r="OQ177" s="28"/>
      <c r="OR177" s="28"/>
      <c r="OS177" s="28"/>
      <c r="OT177" s="28"/>
      <c r="OU177" s="28"/>
      <c r="OV177" s="28"/>
      <c r="OW177" s="28"/>
      <c r="OX177" s="28"/>
      <c r="OY177" s="28"/>
      <c r="OZ177" s="28"/>
      <c r="PA177" s="28"/>
      <c r="PB177" s="28"/>
      <c r="PC177" s="28"/>
      <c r="PD177" s="28"/>
      <c r="PE177" s="28"/>
      <c r="PF177" s="28"/>
      <c r="PG177" s="28"/>
      <c r="PH177" s="28"/>
      <c r="PI177" s="28"/>
      <c r="PJ177" s="28"/>
      <c r="PK177" s="28"/>
      <c r="PL177" s="28"/>
      <c r="PM177" s="28"/>
      <c r="PN177" s="28"/>
      <c r="PO177" s="28"/>
      <c r="PP177" s="28"/>
      <c r="PQ177" s="28"/>
      <c r="PR177" s="28"/>
      <c r="PS177" s="28"/>
      <c r="PT177" s="28"/>
      <c r="PU177" s="28"/>
      <c r="PV177" s="28"/>
      <c r="PW177" s="28"/>
      <c r="PX177" s="28"/>
      <c r="PY177" s="28"/>
      <c r="PZ177" s="28"/>
      <c r="QA177" s="28"/>
      <c r="QB177" s="28"/>
      <c r="QC177" s="28"/>
      <c r="QD177" s="28"/>
      <c r="QE177" s="28"/>
      <c r="QF177" s="28"/>
      <c r="QG177" s="28"/>
      <c r="QH177" s="28"/>
      <c r="QI177" s="28"/>
      <c r="QJ177" s="28"/>
      <c r="QK177" s="28"/>
      <c r="QL177" s="28"/>
      <c r="QM177" s="28"/>
      <c r="QN177" s="28"/>
      <c r="QO177" s="28"/>
      <c r="QP177" s="28"/>
      <c r="QQ177" s="28"/>
      <c r="QR177" s="28"/>
      <c r="QS177" s="28"/>
      <c r="QT177" s="28"/>
      <c r="QU177" s="28"/>
      <c r="QV177" s="28"/>
      <c r="QW177" s="28"/>
      <c r="QX177" s="28"/>
      <c r="QY177" s="28"/>
      <c r="QZ177" s="28"/>
      <c r="RA177" s="28"/>
      <c r="RB177" s="28"/>
      <c r="RC177" s="28"/>
      <c r="RD177" s="28"/>
      <c r="RE177" s="28"/>
      <c r="RF177" s="28"/>
      <c r="RG177" s="28"/>
      <c r="RH177" s="28"/>
      <c r="RI177" s="28"/>
      <c r="RJ177" s="28"/>
      <c r="RK177" s="28"/>
      <c r="RL177" s="28"/>
      <c r="RM177" s="28"/>
      <c r="RN177" s="28"/>
      <c r="RO177" s="28"/>
      <c r="RP177" s="28"/>
      <c r="RQ177" s="28"/>
      <c r="RR177" s="28"/>
      <c r="RS177" s="28"/>
      <c r="RT177" s="28"/>
      <c r="RU177" s="28"/>
      <c r="RV177" s="28"/>
      <c r="RW177" s="28"/>
      <c r="RX177" s="28"/>
      <c r="RY177" s="28"/>
      <c r="RZ177" s="28"/>
      <c r="SA177" s="28"/>
      <c r="SB177" s="28"/>
      <c r="SC177" s="28"/>
      <c r="SD177" s="28"/>
      <c r="SE177" s="28"/>
      <c r="SF177" s="28"/>
      <c r="SG177" s="28"/>
      <c r="SH177" s="28"/>
      <c r="SI177" s="28"/>
      <c r="SJ177" s="28"/>
      <c r="SK177" s="28"/>
      <c r="SL177" s="28"/>
      <c r="SM177" s="28"/>
      <c r="SN177" s="28"/>
      <c r="SO177" s="28"/>
      <c r="SP177" s="28"/>
      <c r="SQ177" s="28"/>
      <c r="SR177" s="28"/>
      <c r="SS177" s="28"/>
      <c r="ST177" s="28"/>
      <c r="SU177" s="28"/>
      <c r="SV177" s="28"/>
      <c r="SW177" s="28"/>
      <c r="SX177" s="28"/>
      <c r="SY177" s="28"/>
      <c r="SZ177" s="28"/>
      <c r="TA177" s="28"/>
      <c r="TB177" s="28"/>
      <c r="TC177" s="28"/>
      <c r="TD177" s="28"/>
      <c r="TE177" s="28"/>
      <c r="TF177" s="28"/>
      <c r="TG177" s="28"/>
      <c r="TH177" s="28"/>
      <c r="TI177" s="28"/>
      <c r="TJ177" s="28"/>
      <c r="TK177" s="28"/>
      <c r="TL177" s="28"/>
      <c r="TM177" s="28"/>
      <c r="TN177" s="28"/>
      <c r="TO177" s="28"/>
      <c r="TP177" s="28"/>
      <c r="TQ177" s="28"/>
      <c r="TR177" s="28"/>
      <c r="TS177" s="28"/>
      <c r="TT177" s="28"/>
      <c r="TU177" s="28"/>
      <c r="TV177" s="28"/>
      <c r="TW177" s="28"/>
      <c r="TX177" s="28"/>
      <c r="TY177" s="28"/>
      <c r="TZ177" s="28"/>
      <c r="UA177" s="28"/>
      <c r="UB177" s="28"/>
      <c r="UC177" s="28"/>
      <c r="UD177" s="28"/>
      <c r="UE177" s="28"/>
      <c r="UF177" s="28"/>
      <c r="UG177" s="28"/>
      <c r="UH177" s="28"/>
      <c r="UI177" s="28"/>
      <c r="UJ177" s="28"/>
      <c r="UK177" s="28"/>
      <c r="UL177" s="28"/>
      <c r="UM177" s="28"/>
      <c r="UN177" s="28"/>
      <c r="UO177" s="28"/>
      <c r="UP177" s="28"/>
      <c r="UQ177" s="28"/>
      <c r="UR177" s="28"/>
      <c r="US177" s="28"/>
      <c r="UT177" s="28"/>
      <c r="UU177" s="28"/>
      <c r="UV177" s="28"/>
      <c r="UW177" s="28"/>
      <c r="UX177" s="28"/>
      <c r="UY177" s="28"/>
      <c r="UZ177" s="28"/>
      <c r="VA177" s="28"/>
      <c r="VB177" s="28"/>
      <c r="VC177" s="28"/>
      <c r="VD177" s="28"/>
      <c r="VE177" s="28"/>
      <c r="VF177" s="28"/>
      <c r="VG177" s="28"/>
      <c r="VH177" s="28"/>
      <c r="VI177" s="28"/>
      <c r="VJ177" s="28"/>
      <c r="VK177" s="28"/>
      <c r="VL177" s="28"/>
      <c r="VM177" s="28"/>
      <c r="VN177" s="28"/>
      <c r="VO177" s="28"/>
      <c r="VP177" s="28"/>
      <c r="VQ177" s="28"/>
      <c r="VR177" s="28"/>
      <c r="VS177" s="28"/>
      <c r="VT177" s="28"/>
      <c r="VU177" s="28"/>
      <c r="VV177" s="28"/>
      <c r="VW177" s="28"/>
      <c r="VX177" s="28"/>
      <c r="VY177" s="28"/>
      <c r="VZ177" s="28"/>
      <c r="WA177" s="28"/>
      <c r="WB177" s="28"/>
      <c r="WC177" s="28"/>
      <c r="WD177" s="28"/>
      <c r="WE177" s="28"/>
      <c r="WF177" s="28"/>
      <c r="WG177" s="28"/>
      <c r="WH177" s="28"/>
      <c r="WI177" s="28"/>
      <c r="WJ177" s="28"/>
      <c r="WK177" s="28"/>
      <c r="WL177" s="28"/>
      <c r="WM177" s="28"/>
      <c r="WN177" s="28"/>
      <c r="WO177" s="28"/>
      <c r="WP177" s="28"/>
      <c r="WQ177" s="28"/>
      <c r="WR177" s="28"/>
      <c r="WS177" s="28"/>
      <c r="WT177" s="28"/>
      <c r="WU177" s="28"/>
      <c r="WV177" s="28"/>
      <c r="WW177" s="28"/>
      <c r="WX177" s="28"/>
      <c r="WY177" s="28"/>
      <c r="WZ177" s="28"/>
      <c r="XA177" s="28"/>
      <c r="XB177" s="28"/>
      <c r="XC177" s="28"/>
      <c r="XD177" s="28"/>
      <c r="XE177" s="28"/>
      <c r="XF177" s="28"/>
      <c r="XG177" s="28"/>
      <c r="XH177" s="28"/>
      <c r="XI177" s="28"/>
      <c r="XJ177" s="28"/>
      <c r="XK177" s="28"/>
      <c r="XL177" s="28"/>
      <c r="XM177" s="28"/>
      <c r="XN177" s="28"/>
      <c r="XO177" s="28"/>
      <c r="XP177" s="28"/>
      <c r="XQ177" s="28"/>
      <c r="XR177" s="28"/>
      <c r="XS177" s="28"/>
      <c r="XT177" s="28"/>
      <c r="XU177" s="28"/>
      <c r="XV177" s="28"/>
      <c r="XW177" s="28"/>
      <c r="XX177" s="28"/>
      <c r="XY177" s="28"/>
      <c r="XZ177" s="28"/>
      <c r="YA177" s="28"/>
      <c r="YB177" s="28"/>
      <c r="YC177" s="28"/>
      <c r="YD177" s="28"/>
      <c r="YE177" s="28"/>
      <c r="YF177" s="28"/>
      <c r="YG177" s="28"/>
      <c r="YH177" s="28"/>
      <c r="YI177" s="28"/>
      <c r="YJ177" s="28"/>
      <c r="YK177" s="28"/>
      <c r="YL177" s="28"/>
      <c r="YM177" s="28"/>
      <c r="YN177" s="28"/>
      <c r="YO177" s="28"/>
      <c r="YP177" s="28"/>
      <c r="YQ177" s="28"/>
      <c r="YR177" s="28"/>
      <c r="YS177" s="28"/>
      <c r="YT177" s="28"/>
      <c r="YU177" s="28"/>
      <c r="YV177" s="28"/>
      <c r="YW177" s="28"/>
      <c r="YX177" s="28"/>
      <c r="YY177" s="28"/>
      <c r="YZ177" s="28"/>
      <c r="ZA177" s="28"/>
      <c r="ZB177" s="28"/>
      <c r="ZC177" s="28"/>
      <c r="ZD177" s="28"/>
      <c r="ZE177" s="28"/>
      <c r="ZF177" s="28"/>
      <c r="ZG177" s="28"/>
      <c r="ZH177" s="28"/>
      <c r="ZI177" s="28"/>
      <c r="ZJ177" s="28"/>
      <c r="ZK177" s="28"/>
      <c r="ZL177" s="28"/>
      <c r="ZM177" s="28"/>
      <c r="ZN177" s="28"/>
      <c r="ZO177" s="28"/>
      <c r="ZP177" s="28"/>
      <c r="ZQ177" s="28"/>
      <c r="ZR177" s="28"/>
      <c r="ZS177" s="28"/>
      <c r="ZT177" s="28"/>
      <c r="ZU177" s="28"/>
      <c r="ZV177" s="28"/>
      <c r="ZW177" s="28"/>
      <c r="ZX177" s="28"/>
      <c r="ZY177" s="28"/>
      <c r="ZZ177" s="28"/>
      <c r="AAA177" s="28"/>
      <c r="AAB177" s="28"/>
      <c r="AAC177" s="28"/>
      <c r="AAD177" s="28"/>
      <c r="AAE177" s="28"/>
      <c r="AAF177" s="28"/>
      <c r="AAG177" s="28"/>
      <c r="AAH177" s="28"/>
      <c r="AAI177" s="28"/>
      <c r="AAJ177" s="28"/>
      <c r="AAK177" s="28"/>
      <c r="AAL177" s="28"/>
      <c r="AAM177" s="28"/>
      <c r="AAN177" s="28"/>
      <c r="AAO177" s="28"/>
      <c r="AAP177" s="28"/>
      <c r="AAQ177" s="28"/>
      <c r="AAR177" s="28"/>
      <c r="AAS177" s="28"/>
      <c r="AAT177" s="28"/>
      <c r="AAU177" s="28"/>
      <c r="AAV177" s="28"/>
      <c r="AAW177" s="28"/>
      <c r="AAX177" s="28"/>
      <c r="AAY177" s="28"/>
      <c r="AAZ177" s="28"/>
      <c r="ABA177" s="28"/>
      <c r="ABB177" s="28"/>
      <c r="ABC177" s="28"/>
      <c r="ABD177" s="28"/>
      <c r="ABE177" s="28"/>
      <c r="ABF177" s="28"/>
      <c r="ABG177" s="28"/>
      <c r="ABH177" s="28"/>
      <c r="ABI177" s="28"/>
      <c r="ABJ177" s="28"/>
      <c r="ABK177" s="28"/>
      <c r="ABL177" s="28"/>
      <c r="ABM177" s="28"/>
      <c r="ABN177" s="28"/>
      <c r="ABO177" s="28"/>
      <c r="ABP177" s="28"/>
      <c r="ABQ177" s="28"/>
      <c r="ABR177" s="28"/>
      <c r="ABS177" s="28"/>
      <c r="ABT177" s="28"/>
      <c r="ABU177" s="28"/>
      <c r="ABV177" s="28"/>
      <c r="ABW177" s="28"/>
      <c r="ABX177" s="28"/>
      <c r="ABY177" s="28"/>
      <c r="ABZ177" s="28"/>
      <c r="ACA177" s="28"/>
      <c r="ACB177" s="28"/>
      <c r="ACC177" s="28"/>
      <c r="ACD177" s="28"/>
      <c r="ACE177" s="28"/>
      <c r="ACF177" s="28"/>
      <c r="ACG177" s="28"/>
      <c r="ACH177" s="28"/>
      <c r="ACI177" s="28"/>
      <c r="ACJ177" s="28"/>
      <c r="ACK177" s="28"/>
      <c r="ACL177" s="28"/>
      <c r="ACM177" s="28"/>
      <c r="ACN177" s="28"/>
      <c r="ACO177" s="28"/>
      <c r="ACP177" s="28"/>
      <c r="ACQ177" s="28"/>
      <c r="ACR177" s="28"/>
      <c r="ACS177" s="28"/>
      <c r="ACT177" s="28"/>
      <c r="ACU177" s="28"/>
      <c r="ACV177" s="28"/>
      <c r="ACW177" s="28"/>
      <c r="ACX177" s="28"/>
      <c r="ACY177" s="28"/>
      <c r="ACZ177" s="28"/>
      <c r="ADA177" s="28"/>
      <c r="ADB177" s="28"/>
      <c r="ADC177" s="28"/>
      <c r="ADD177" s="28"/>
      <c r="ADE177" s="28"/>
      <c r="ADF177" s="28"/>
      <c r="ADG177" s="28"/>
      <c r="ADH177" s="28"/>
      <c r="ADI177" s="28"/>
      <c r="ADJ177" s="28"/>
      <c r="ADK177" s="28"/>
      <c r="ADL177" s="28"/>
      <c r="ADM177" s="28"/>
      <c r="ADN177" s="28"/>
      <c r="ADO177" s="28"/>
      <c r="ADP177" s="28"/>
      <c r="ADQ177" s="28"/>
      <c r="ADR177" s="28"/>
      <c r="ADS177" s="28"/>
      <c r="ADT177" s="28"/>
      <c r="ADU177" s="28"/>
      <c r="ADV177" s="28"/>
      <c r="ADW177" s="28"/>
      <c r="ADX177" s="28"/>
      <c r="ADY177" s="28"/>
      <c r="ADZ177" s="28"/>
      <c r="AEA177" s="28"/>
      <c r="AEB177" s="28"/>
      <c r="AEC177" s="28"/>
      <c r="AED177" s="28"/>
      <c r="AEE177" s="28"/>
      <c r="AEF177" s="28"/>
      <c r="AEG177" s="28"/>
      <c r="AEH177" s="28"/>
      <c r="AEI177" s="28"/>
      <c r="AEJ177" s="28"/>
      <c r="AEK177" s="28"/>
      <c r="AEL177" s="28"/>
      <c r="AEM177" s="28"/>
      <c r="AEN177" s="28"/>
      <c r="AEO177" s="28"/>
      <c r="AEP177" s="28"/>
      <c r="AEQ177" s="28"/>
      <c r="AER177" s="28"/>
      <c r="AES177" s="28"/>
      <c r="AET177" s="28"/>
      <c r="AEU177" s="28"/>
      <c r="AEV177" s="28"/>
      <c r="AEW177" s="28"/>
      <c r="AEX177" s="28"/>
      <c r="AEY177" s="28"/>
      <c r="AEZ177" s="28"/>
      <c r="AFA177" s="28"/>
      <c r="AFB177" s="28"/>
      <c r="AFC177" s="28"/>
      <c r="AFD177" s="28"/>
      <c r="AFE177" s="28"/>
      <c r="AFF177" s="28"/>
      <c r="AFG177" s="28"/>
      <c r="AFH177" s="28"/>
      <c r="AFI177" s="28"/>
      <c r="AFJ177" s="28"/>
      <c r="AFK177" s="28"/>
      <c r="AFL177" s="28"/>
      <c r="AFM177" s="28"/>
      <c r="AFN177" s="28"/>
      <c r="AFO177" s="28"/>
      <c r="AFP177" s="28"/>
      <c r="AFQ177" s="28"/>
      <c r="AFR177" s="28"/>
      <c r="AFS177" s="28"/>
      <c r="AFT177" s="28"/>
      <c r="AFU177" s="28"/>
      <c r="AFV177" s="28"/>
      <c r="AFW177" s="28"/>
      <c r="AFX177" s="28"/>
      <c r="AFY177" s="28"/>
      <c r="AFZ177" s="28"/>
      <c r="AGA177" s="28"/>
      <c r="AGB177" s="28"/>
      <c r="AGC177" s="28"/>
      <c r="AGD177" s="28"/>
      <c r="AGE177" s="28"/>
      <c r="AGF177" s="28"/>
      <c r="AGG177" s="28"/>
      <c r="AGH177" s="28"/>
      <c r="AGI177" s="28"/>
      <c r="AGJ177" s="28"/>
      <c r="AGK177" s="28"/>
      <c r="AGL177" s="28"/>
      <c r="AGM177" s="28"/>
      <c r="AGN177" s="28"/>
      <c r="AGO177" s="28"/>
      <c r="AGP177" s="28"/>
      <c r="AGQ177" s="28"/>
      <c r="AGR177" s="28"/>
      <c r="AGS177" s="28"/>
      <c r="AGT177" s="28"/>
      <c r="AGU177" s="28"/>
      <c r="AGV177" s="28"/>
      <c r="AGW177" s="28"/>
      <c r="AGX177" s="28"/>
      <c r="AGY177" s="28"/>
      <c r="AGZ177" s="28"/>
      <c r="AHA177" s="28"/>
      <c r="AHB177" s="28"/>
      <c r="AHC177" s="28"/>
      <c r="AHD177" s="28"/>
      <c r="AHE177" s="28"/>
      <c r="AHF177" s="28"/>
      <c r="AHG177" s="28"/>
      <c r="AHH177" s="28"/>
      <c r="AHI177" s="28"/>
      <c r="AHJ177" s="28"/>
      <c r="AHK177" s="28"/>
      <c r="AHL177" s="28"/>
      <c r="AHM177" s="28"/>
      <c r="AHN177" s="28"/>
      <c r="AHO177" s="28"/>
      <c r="AHP177" s="28"/>
      <c r="AHQ177" s="28"/>
      <c r="AHR177" s="28"/>
      <c r="AHS177" s="28"/>
      <c r="AHT177" s="28"/>
      <c r="AHU177" s="28"/>
      <c r="AHV177" s="28"/>
      <c r="AHW177" s="28"/>
      <c r="AHX177" s="28"/>
      <c r="AHY177" s="28"/>
      <c r="AHZ177" s="28"/>
      <c r="AIA177" s="28"/>
      <c r="AIB177" s="28"/>
      <c r="AIC177" s="28"/>
      <c r="AID177" s="28"/>
      <c r="AIE177" s="28"/>
      <c r="AIF177" s="28"/>
      <c r="AIG177" s="28"/>
      <c r="AIH177" s="28"/>
      <c r="AII177" s="28"/>
      <c r="AIJ177" s="28"/>
      <c r="AIK177" s="28"/>
      <c r="AIL177" s="28"/>
      <c r="AIM177" s="28"/>
      <c r="AIN177" s="28"/>
      <c r="AIO177" s="28"/>
      <c r="AIP177" s="28"/>
      <c r="AIQ177" s="28"/>
      <c r="AIR177" s="28"/>
      <c r="AIS177" s="28"/>
      <c r="AIT177" s="28"/>
      <c r="AIU177" s="28"/>
      <c r="AIV177" s="28"/>
      <c r="AIW177" s="28"/>
      <c r="AIX177" s="28"/>
      <c r="AIY177" s="28"/>
      <c r="AIZ177" s="28"/>
      <c r="AJA177" s="28"/>
      <c r="AJB177" s="28"/>
      <c r="AJC177" s="28"/>
      <c r="AJD177" s="28"/>
      <c r="AJE177" s="28"/>
      <c r="AJF177" s="28"/>
      <c r="AJG177" s="28"/>
      <c r="AJH177" s="28"/>
      <c r="AJI177" s="28"/>
      <c r="AJJ177" s="28"/>
      <c r="AJK177" s="28"/>
      <c r="AJL177" s="28"/>
      <c r="AJM177" s="28"/>
      <c r="AJN177" s="28"/>
      <c r="AJO177" s="28"/>
      <c r="AJP177" s="28"/>
      <c r="AJQ177" s="28"/>
      <c r="AJR177" s="28"/>
      <c r="AJS177" s="28"/>
      <c r="AJT177" s="28"/>
      <c r="AJU177" s="28"/>
      <c r="AJV177" s="28"/>
      <c r="AJW177" s="28"/>
      <c r="AJX177" s="28"/>
      <c r="AJY177" s="28"/>
      <c r="AJZ177" s="28"/>
      <c r="AKA177" s="28"/>
      <c r="AKB177" s="28"/>
      <c r="AKC177" s="28"/>
      <c r="AKD177" s="28"/>
      <c r="AKE177" s="28"/>
      <c r="AKF177" s="28"/>
      <c r="AKG177" s="28"/>
      <c r="AKH177" s="28"/>
      <c r="AKI177" s="28"/>
      <c r="AKJ177" s="28"/>
      <c r="AKK177" s="28"/>
      <c r="AKL177" s="28"/>
      <c r="AKM177" s="28"/>
      <c r="AKN177" s="28"/>
      <c r="AKO177" s="28"/>
      <c r="AKP177" s="28"/>
      <c r="AKQ177" s="28"/>
      <c r="AKR177" s="28"/>
      <c r="AKS177" s="28"/>
      <c r="AKT177" s="28"/>
      <c r="AKU177" s="28"/>
      <c r="AKV177" s="28"/>
      <c r="AKW177" s="28"/>
      <c r="AKX177" s="28"/>
      <c r="AKY177" s="28"/>
      <c r="AKZ177" s="28"/>
      <c r="ALA177" s="28"/>
      <c r="ALB177" s="28"/>
      <c r="ALC177" s="28"/>
      <c r="ALD177" s="28"/>
      <c r="ALE177" s="28"/>
      <c r="ALF177" s="28"/>
      <c r="ALG177" s="28"/>
      <c r="ALH177" s="28"/>
      <c r="ALI177" s="28"/>
      <c r="ALJ177" s="28"/>
      <c r="ALK177" s="28"/>
      <c r="ALL177" s="28"/>
      <c r="ALM177" s="28"/>
      <c r="ALN177" s="28"/>
      <c r="ALO177" s="28"/>
      <c r="ALP177" s="28"/>
      <c r="ALQ177" s="28"/>
      <c r="ALR177" s="28"/>
      <c r="ALS177" s="28"/>
      <c r="ALT177" s="28"/>
      <c r="ALU177" s="28"/>
      <c r="ALV177" s="28"/>
      <c r="ALW177" s="28"/>
      <c r="ALX177" s="28"/>
      <c r="ALY177" s="28"/>
      <c r="ALZ177" s="28"/>
      <c r="AMA177" s="28"/>
      <c r="AMB177" s="28"/>
      <c r="AMC177" s="28"/>
      <c r="AMD177" s="28"/>
      <c r="AME177" s="28"/>
      <c r="AMF177" s="28"/>
      <c r="AMG177" s="28"/>
      <c r="AMH177" s="28"/>
      <c r="AMI177" s="28"/>
      <c r="AMJ177" s="28"/>
      <c r="AMK177" s="28"/>
      <c r="AML177" s="28"/>
      <c r="AMM177" s="28"/>
      <c r="AMN177" s="28"/>
      <c r="AMO177" s="28"/>
      <c r="AMP177" s="28"/>
      <c r="AMQ177" s="28"/>
      <c r="AMR177" s="28"/>
      <c r="AMS177" s="28"/>
      <c r="AMT177" s="28"/>
      <c r="AMU177" s="28"/>
      <c r="AMV177" s="28"/>
      <c r="AMW177" s="28"/>
      <c r="AMX177" s="28"/>
      <c r="AMY177" s="28"/>
      <c r="AMZ177" s="28"/>
      <c r="ANA177" s="28"/>
      <c r="ANB177" s="28"/>
      <c r="ANC177" s="28"/>
      <c r="AND177" s="28"/>
      <c r="ANE177" s="28"/>
      <c r="ANF177" s="28"/>
      <c r="ANG177" s="28"/>
      <c r="ANH177" s="28"/>
      <c r="ANI177" s="28"/>
      <c r="ANJ177" s="28"/>
      <c r="ANK177" s="28"/>
      <c r="ANL177" s="28"/>
      <c r="ANM177" s="28"/>
      <c r="ANN177" s="28"/>
      <c r="ANO177" s="28"/>
      <c r="ANP177" s="28"/>
      <c r="ANQ177" s="28"/>
      <c r="ANR177" s="28"/>
      <c r="ANS177" s="28"/>
      <c r="ANT177" s="28"/>
      <c r="ANU177" s="28"/>
      <c r="ANV177" s="28"/>
      <c r="ANW177" s="28"/>
      <c r="ANX177" s="28"/>
      <c r="ANY177" s="28"/>
      <c r="ANZ177" s="28"/>
      <c r="AOA177" s="28"/>
      <c r="AOB177" s="28"/>
      <c r="AOC177" s="28"/>
      <c r="AOD177" s="28"/>
      <c r="AOE177" s="28"/>
      <c r="AOF177" s="28"/>
      <c r="AOG177" s="28"/>
      <c r="AOH177" s="28"/>
      <c r="AOI177" s="28"/>
      <c r="AOJ177" s="28"/>
      <c r="AOK177" s="28"/>
      <c r="AOL177" s="28"/>
      <c r="AOM177" s="28"/>
      <c r="AON177" s="28"/>
      <c r="AOO177" s="28"/>
      <c r="AOP177" s="28"/>
      <c r="AOQ177" s="28"/>
      <c r="AOR177" s="28"/>
      <c r="AOS177" s="28"/>
      <c r="AOT177" s="28"/>
      <c r="AOU177" s="28"/>
      <c r="AOV177" s="28"/>
      <c r="AOW177" s="28"/>
      <c r="AOX177" s="28"/>
      <c r="AOY177" s="28"/>
      <c r="AOZ177" s="28"/>
      <c r="APA177" s="28"/>
      <c r="APB177" s="28"/>
      <c r="APC177" s="28"/>
      <c r="APD177" s="28"/>
      <c r="APE177" s="28"/>
      <c r="APF177" s="28"/>
      <c r="APG177" s="28"/>
      <c r="APH177" s="28"/>
      <c r="API177" s="28"/>
      <c r="APJ177" s="28"/>
      <c r="APK177" s="28"/>
      <c r="APL177" s="28"/>
      <c r="APM177" s="28"/>
      <c r="APN177" s="28"/>
      <c r="APO177" s="28"/>
      <c r="APP177" s="28"/>
      <c r="APQ177" s="28"/>
      <c r="APR177" s="28"/>
      <c r="APS177" s="28"/>
      <c r="APT177" s="28"/>
      <c r="APU177" s="28"/>
      <c r="APV177" s="28"/>
      <c r="APW177" s="28"/>
      <c r="APX177" s="28"/>
      <c r="APY177" s="28"/>
      <c r="APZ177" s="28"/>
      <c r="AQA177" s="28"/>
      <c r="AQB177" s="28"/>
      <c r="AQC177" s="28"/>
      <c r="AQD177" s="28"/>
      <c r="AQE177" s="28"/>
      <c r="AQF177" s="28"/>
      <c r="AQG177" s="28"/>
      <c r="AQH177" s="28"/>
      <c r="AQI177" s="28"/>
      <c r="AQJ177" s="28"/>
      <c r="AQK177" s="28"/>
      <c r="AQL177" s="28"/>
      <c r="AQM177" s="28"/>
      <c r="AQN177" s="28"/>
      <c r="AQO177" s="28"/>
      <c r="AQP177" s="28"/>
      <c r="AQQ177" s="28"/>
      <c r="AQR177" s="28"/>
      <c r="AQS177" s="28"/>
      <c r="AQT177" s="28"/>
      <c r="AQU177" s="28"/>
      <c r="AQV177" s="28"/>
      <c r="AQW177" s="28"/>
      <c r="AQX177" s="28"/>
      <c r="AQY177" s="28"/>
      <c r="AQZ177" s="28"/>
      <c r="ARA177" s="28"/>
      <c r="ARB177" s="28"/>
      <c r="ARC177" s="28"/>
      <c r="ARD177" s="28"/>
      <c r="ARE177" s="28"/>
      <c r="ARF177" s="28"/>
      <c r="ARG177" s="28"/>
      <c r="ARH177" s="28"/>
      <c r="ARI177" s="28"/>
      <c r="ARJ177" s="28"/>
      <c r="ARK177" s="28"/>
      <c r="ARL177" s="28"/>
      <c r="ARM177" s="28"/>
      <c r="ARN177" s="28"/>
      <c r="ARO177" s="28"/>
      <c r="ARP177" s="28"/>
      <c r="ARQ177" s="28"/>
      <c r="ARR177" s="28"/>
      <c r="ARS177" s="28"/>
      <c r="ART177" s="28"/>
      <c r="ARU177" s="28"/>
      <c r="ARV177" s="28"/>
      <c r="ARW177" s="28"/>
      <c r="ARX177" s="28"/>
      <c r="ARY177" s="28"/>
      <c r="ARZ177" s="28"/>
      <c r="ASA177" s="28"/>
      <c r="ASB177" s="28"/>
      <c r="ASC177" s="28"/>
      <c r="ASD177" s="28"/>
      <c r="ASE177" s="28"/>
      <c r="ASF177" s="28"/>
      <c r="ASG177" s="28"/>
      <c r="ASH177" s="28"/>
      <c r="ASI177" s="28"/>
      <c r="ASJ177" s="28"/>
      <c r="ASK177" s="28"/>
      <c r="ASL177" s="28"/>
      <c r="ASM177" s="28"/>
      <c r="ASN177" s="28"/>
      <c r="ASO177" s="28"/>
      <c r="ASP177" s="28"/>
      <c r="ASQ177" s="28"/>
      <c r="ASR177" s="28"/>
      <c r="ASS177" s="28"/>
      <c r="AST177" s="28"/>
      <c r="ASU177" s="28"/>
      <c r="ASV177" s="28"/>
      <c r="ASW177" s="28"/>
      <c r="ASX177" s="28"/>
      <c r="ASY177" s="28"/>
      <c r="ASZ177" s="28"/>
      <c r="ATA177" s="28"/>
      <c r="ATB177" s="28"/>
      <c r="ATC177" s="28"/>
      <c r="ATD177" s="28"/>
      <c r="ATE177" s="28"/>
      <c r="ATF177" s="28"/>
      <c r="ATG177" s="28"/>
      <c r="ATH177" s="28"/>
      <c r="ATI177" s="28"/>
      <c r="ATJ177" s="28"/>
      <c r="ATK177" s="28"/>
      <c r="ATL177" s="28"/>
      <c r="ATM177" s="28"/>
      <c r="ATN177" s="28"/>
      <c r="ATO177" s="28"/>
      <c r="ATP177" s="28"/>
      <c r="ATQ177" s="28"/>
      <c r="ATR177" s="28"/>
      <c r="ATS177" s="28"/>
      <c r="ATT177" s="28"/>
      <c r="ATU177" s="28"/>
      <c r="ATV177" s="28"/>
      <c r="ATW177" s="28"/>
      <c r="ATX177" s="28"/>
      <c r="ATY177" s="28"/>
      <c r="ATZ177" s="28"/>
      <c r="AUA177" s="28"/>
      <c r="AUB177" s="28"/>
      <c r="AUC177" s="28"/>
      <c r="AUD177" s="28"/>
      <c r="AUE177" s="28"/>
      <c r="AUF177" s="28"/>
      <c r="AUG177" s="28"/>
      <c r="AUH177" s="28"/>
      <c r="AUI177" s="28"/>
      <c r="AUJ177" s="28"/>
      <c r="AUK177" s="28"/>
      <c r="AUL177" s="28"/>
      <c r="AUM177" s="28"/>
      <c r="AUN177" s="28"/>
      <c r="AUO177" s="28"/>
      <c r="AUP177" s="28"/>
      <c r="AUQ177" s="28"/>
      <c r="AUR177" s="28"/>
      <c r="AUS177" s="28"/>
      <c r="AUT177" s="28"/>
      <c r="AUU177" s="28"/>
      <c r="AUV177" s="28"/>
      <c r="AUW177" s="28"/>
      <c r="AUX177" s="28"/>
      <c r="AUY177" s="28"/>
      <c r="AUZ177" s="28"/>
      <c r="AVA177" s="28"/>
      <c r="AVB177" s="28"/>
      <c r="AVC177" s="28"/>
      <c r="AVD177" s="28"/>
      <c r="AVE177" s="28"/>
      <c r="AVF177" s="28"/>
      <c r="AVG177" s="28"/>
      <c r="AVH177" s="28"/>
      <c r="AVI177" s="28"/>
      <c r="AVJ177" s="28"/>
      <c r="AVK177" s="28"/>
      <c r="AVL177" s="28"/>
      <c r="AVM177" s="28"/>
      <c r="AVN177" s="28"/>
      <c r="AVO177" s="28"/>
      <c r="AVP177" s="28"/>
      <c r="AVQ177" s="28"/>
      <c r="AVR177" s="28"/>
      <c r="AVS177" s="28"/>
      <c r="AVT177" s="28"/>
      <c r="AVU177" s="28"/>
      <c r="AVV177" s="28"/>
      <c r="AVW177" s="28"/>
      <c r="AVX177" s="28"/>
      <c r="AVY177" s="28"/>
      <c r="AVZ177" s="28"/>
      <c r="AWA177" s="28"/>
      <c r="AWB177" s="28"/>
      <c r="AWC177" s="28"/>
      <c r="AWD177" s="28"/>
      <c r="AWE177" s="28"/>
      <c r="AWF177" s="28"/>
      <c r="AWG177" s="28"/>
      <c r="AWH177" s="28"/>
      <c r="AWI177" s="28"/>
      <c r="AWJ177" s="28"/>
      <c r="AWK177" s="28"/>
      <c r="AWL177" s="28"/>
      <c r="AWM177" s="28"/>
      <c r="AWN177" s="28"/>
      <c r="AWO177" s="28"/>
      <c r="AWP177" s="28"/>
      <c r="AWQ177" s="28"/>
      <c r="AWR177" s="28"/>
      <c r="AWS177" s="28"/>
      <c r="AWT177" s="28"/>
      <c r="AWU177" s="28"/>
      <c r="AWV177" s="28"/>
      <c r="AWW177" s="28"/>
      <c r="AWX177" s="28"/>
      <c r="AWY177" s="28"/>
      <c r="AWZ177" s="28"/>
      <c r="AXA177" s="28"/>
      <c r="AXB177" s="28"/>
      <c r="AXC177" s="28"/>
      <c r="AXD177" s="28"/>
      <c r="AXE177" s="28"/>
      <c r="AXF177" s="28"/>
      <c r="AXG177" s="28"/>
      <c r="AXH177" s="28"/>
      <c r="AXI177" s="28"/>
      <c r="AXJ177" s="28"/>
      <c r="AXK177" s="28"/>
      <c r="AXL177" s="28"/>
      <c r="AXM177" s="28"/>
      <c r="AXN177" s="28"/>
      <c r="AXO177" s="28"/>
      <c r="AXP177" s="28"/>
      <c r="AXQ177" s="28"/>
      <c r="AXR177" s="28"/>
      <c r="AXS177" s="28"/>
      <c r="AXT177" s="28"/>
      <c r="AXU177" s="28"/>
      <c r="AXV177" s="28"/>
      <c r="AXW177" s="28"/>
      <c r="AXX177" s="28"/>
      <c r="AXY177" s="28"/>
      <c r="AXZ177" s="28"/>
      <c r="AYA177" s="28"/>
      <c r="AYB177" s="28"/>
      <c r="AYC177" s="28"/>
      <c r="AYD177" s="28"/>
      <c r="AYE177" s="28"/>
      <c r="AYF177" s="28"/>
      <c r="AYG177" s="28"/>
      <c r="AYH177" s="28"/>
      <c r="AYI177" s="28"/>
      <c r="AYJ177" s="28"/>
      <c r="AYK177" s="28"/>
      <c r="AYL177" s="28"/>
      <c r="AYM177" s="28"/>
      <c r="AYN177" s="28"/>
      <c r="AYO177" s="28"/>
      <c r="AYP177" s="28"/>
      <c r="AYQ177" s="28"/>
      <c r="AYR177" s="28"/>
      <c r="AYS177" s="28"/>
      <c r="AYT177" s="28"/>
      <c r="AYU177" s="28"/>
      <c r="AYV177" s="28"/>
      <c r="AYW177" s="28"/>
      <c r="AYX177" s="28"/>
      <c r="AYY177" s="28"/>
      <c r="AYZ177" s="28"/>
      <c r="AZA177" s="28"/>
      <c r="AZB177" s="28"/>
      <c r="AZC177" s="28"/>
      <c r="AZD177" s="28"/>
      <c r="AZE177" s="28"/>
      <c r="AZF177" s="28"/>
      <c r="AZG177" s="28"/>
      <c r="AZH177" s="28"/>
      <c r="AZI177" s="28"/>
      <c r="AZJ177" s="28"/>
      <c r="AZK177" s="28"/>
      <c r="AZL177" s="28"/>
      <c r="AZM177" s="28"/>
      <c r="AZN177" s="28"/>
      <c r="AZO177" s="28"/>
      <c r="AZP177" s="28"/>
      <c r="AZQ177" s="28"/>
      <c r="AZR177" s="28"/>
      <c r="AZS177" s="28"/>
      <c r="AZT177" s="28"/>
      <c r="AZU177" s="28"/>
      <c r="AZV177" s="28"/>
      <c r="AZW177" s="28"/>
      <c r="AZX177" s="28"/>
      <c r="AZY177" s="28"/>
      <c r="AZZ177" s="28"/>
      <c r="BAA177" s="28"/>
      <c r="BAB177" s="28"/>
      <c r="BAC177" s="28"/>
      <c r="BAD177" s="28"/>
      <c r="BAE177" s="28"/>
      <c r="BAF177" s="28"/>
      <c r="BAG177" s="28"/>
      <c r="BAH177" s="28"/>
      <c r="BAI177" s="28"/>
      <c r="BAJ177" s="28"/>
      <c r="BAK177" s="28"/>
      <c r="BAL177" s="28"/>
      <c r="BAM177" s="28"/>
      <c r="BAN177" s="28"/>
      <c r="BAO177" s="28"/>
      <c r="BAP177" s="28"/>
      <c r="BAQ177" s="28"/>
      <c r="BAR177" s="28"/>
      <c r="BAS177" s="28"/>
      <c r="BAT177" s="28"/>
      <c r="BAU177" s="28"/>
      <c r="BAV177" s="28"/>
      <c r="BAW177" s="28"/>
      <c r="BAX177" s="28"/>
      <c r="BAY177" s="28"/>
      <c r="BAZ177" s="28"/>
      <c r="BBA177" s="28"/>
      <c r="BBB177" s="28"/>
      <c r="BBC177" s="28"/>
      <c r="BBD177" s="28"/>
      <c r="BBE177" s="28"/>
      <c r="BBF177" s="28"/>
      <c r="BBG177" s="28"/>
      <c r="BBH177" s="28"/>
      <c r="BBI177" s="28"/>
      <c r="BBJ177" s="28"/>
      <c r="BBK177" s="28"/>
      <c r="BBL177" s="28"/>
      <c r="BBM177" s="28"/>
      <c r="BBN177" s="28"/>
      <c r="BBO177" s="28"/>
      <c r="BBP177" s="28"/>
      <c r="BBQ177" s="28"/>
      <c r="BBR177" s="28"/>
      <c r="BBS177" s="28"/>
      <c r="BBT177" s="28"/>
      <c r="BBU177" s="28"/>
      <c r="BBV177" s="28"/>
      <c r="BBW177" s="28"/>
      <c r="BBX177" s="28"/>
      <c r="BBY177" s="28"/>
      <c r="BBZ177" s="28"/>
      <c r="BCA177" s="28"/>
      <c r="BCB177" s="28"/>
      <c r="BCC177" s="28"/>
      <c r="BCD177" s="28"/>
      <c r="BCE177" s="28"/>
      <c r="BCF177" s="28"/>
      <c r="BCG177" s="28"/>
      <c r="BCH177" s="28"/>
      <c r="BCI177" s="28"/>
      <c r="BCJ177" s="28"/>
      <c r="BCK177" s="28"/>
      <c r="BCL177" s="28"/>
      <c r="BCM177" s="28"/>
      <c r="BCN177" s="28"/>
      <c r="BCO177" s="28"/>
      <c r="BCP177" s="28"/>
      <c r="BCQ177" s="28"/>
      <c r="BCR177" s="28"/>
      <c r="BCS177" s="28"/>
      <c r="BCT177" s="28"/>
      <c r="BCU177" s="28"/>
      <c r="BCV177" s="28"/>
      <c r="BCW177" s="28"/>
      <c r="BCX177" s="28"/>
      <c r="BCY177" s="28"/>
      <c r="BCZ177" s="28"/>
      <c r="BDA177" s="28"/>
      <c r="BDB177" s="28"/>
      <c r="BDC177" s="28"/>
      <c r="BDD177" s="28"/>
      <c r="BDE177" s="28"/>
      <c r="BDF177" s="28"/>
      <c r="BDG177" s="28"/>
      <c r="BDH177" s="28"/>
      <c r="BDI177" s="28"/>
      <c r="BDJ177" s="28"/>
      <c r="BDK177" s="28"/>
      <c r="BDL177" s="28"/>
      <c r="BDM177" s="28"/>
      <c r="BDN177" s="28"/>
      <c r="BDO177" s="28"/>
      <c r="BDP177" s="28"/>
      <c r="BDQ177" s="28"/>
      <c r="BDR177" s="28"/>
      <c r="BDS177" s="28"/>
      <c r="BDT177" s="28"/>
      <c r="BDU177" s="28"/>
      <c r="BDV177" s="28"/>
      <c r="BDW177" s="28"/>
      <c r="BDX177" s="28"/>
      <c r="BDY177" s="28"/>
      <c r="BDZ177" s="28"/>
      <c r="BEA177" s="28"/>
      <c r="BEB177" s="28"/>
      <c r="BEC177" s="28"/>
      <c r="BED177" s="28"/>
      <c r="BEE177" s="28"/>
      <c r="BEF177" s="28"/>
      <c r="BEG177" s="28"/>
      <c r="BEH177" s="28"/>
      <c r="BEI177" s="28"/>
      <c r="BEJ177" s="28"/>
      <c r="BEK177" s="28"/>
      <c r="BEL177" s="28"/>
      <c r="BEM177" s="28"/>
      <c r="BEN177" s="28"/>
      <c r="BEO177" s="28"/>
      <c r="BEP177" s="28"/>
      <c r="BEQ177" s="28"/>
      <c r="BER177" s="28"/>
      <c r="BES177" s="28"/>
      <c r="BET177" s="28"/>
      <c r="BEU177" s="28"/>
      <c r="BEV177" s="28"/>
      <c r="BEW177" s="28"/>
      <c r="BEX177" s="28"/>
      <c r="BEY177" s="28"/>
      <c r="BEZ177" s="28"/>
      <c r="BFA177" s="28"/>
      <c r="BFB177" s="28"/>
      <c r="BFC177" s="28"/>
      <c r="BFD177" s="28"/>
      <c r="BFE177" s="28"/>
      <c r="BFF177" s="28"/>
      <c r="BFG177" s="28"/>
      <c r="BFH177" s="28"/>
      <c r="BFI177" s="28"/>
      <c r="BFJ177" s="28"/>
      <c r="BFK177" s="28"/>
      <c r="BFL177" s="28"/>
      <c r="BFM177" s="28"/>
      <c r="BFN177" s="28"/>
      <c r="BFO177" s="28"/>
      <c r="BFP177" s="28"/>
      <c r="BFQ177" s="28"/>
      <c r="BFR177" s="28"/>
      <c r="BFS177" s="28"/>
      <c r="BFT177" s="28"/>
      <c r="BFU177" s="28"/>
      <c r="BFV177" s="28"/>
      <c r="BFW177" s="28"/>
      <c r="BFX177" s="28"/>
      <c r="BFY177" s="28"/>
      <c r="BFZ177" s="28"/>
      <c r="BGA177" s="28"/>
      <c r="BGB177" s="28"/>
      <c r="BGC177" s="28"/>
      <c r="BGD177" s="28"/>
      <c r="BGE177" s="28"/>
      <c r="BGF177" s="28"/>
      <c r="BGG177" s="28"/>
      <c r="BGH177" s="28"/>
      <c r="BGI177" s="28"/>
      <c r="BGJ177" s="28"/>
      <c r="BGK177" s="28"/>
      <c r="BGL177" s="28"/>
      <c r="BGM177" s="28"/>
      <c r="BGN177" s="28"/>
      <c r="BGO177" s="28"/>
      <c r="BGP177" s="28"/>
      <c r="BGQ177" s="28"/>
      <c r="BGR177" s="28"/>
      <c r="BGS177" s="28"/>
      <c r="BGT177" s="28"/>
      <c r="BGU177" s="28"/>
      <c r="BGV177" s="28"/>
      <c r="BGW177" s="28"/>
      <c r="BGX177" s="28"/>
      <c r="BGY177" s="28"/>
      <c r="BGZ177" s="28"/>
      <c r="BHA177" s="28"/>
      <c r="BHB177" s="28"/>
      <c r="BHC177" s="28"/>
      <c r="BHD177" s="28"/>
      <c r="BHE177" s="28"/>
      <c r="BHF177" s="28"/>
      <c r="BHG177" s="28"/>
      <c r="BHH177" s="28"/>
      <c r="BHI177" s="28"/>
      <c r="BHJ177" s="28"/>
      <c r="BHK177" s="28"/>
      <c r="BHL177" s="28"/>
      <c r="BHM177" s="28"/>
      <c r="BHN177" s="28"/>
      <c r="BHO177" s="28"/>
      <c r="BHP177" s="28"/>
      <c r="BHQ177" s="28"/>
      <c r="BHR177" s="28"/>
      <c r="BHS177" s="28"/>
      <c r="BHT177" s="28"/>
      <c r="BHU177" s="28"/>
      <c r="BHV177" s="28"/>
      <c r="BHW177" s="28"/>
      <c r="BHX177" s="28"/>
      <c r="BHY177" s="28"/>
      <c r="BHZ177" s="28"/>
      <c r="BIA177" s="28"/>
      <c r="BIB177" s="28"/>
      <c r="BIC177" s="28"/>
      <c r="BID177" s="28"/>
      <c r="BIE177" s="28"/>
      <c r="BIF177" s="28"/>
      <c r="BIG177" s="28"/>
      <c r="BIH177" s="28"/>
      <c r="BII177" s="28"/>
      <c r="BIJ177" s="28"/>
      <c r="BIK177" s="28"/>
      <c r="BIL177" s="28"/>
      <c r="BIM177" s="28"/>
      <c r="BIN177" s="28"/>
      <c r="BIO177" s="28"/>
      <c r="BIP177" s="28"/>
      <c r="BIQ177" s="28"/>
      <c r="BIR177" s="28"/>
      <c r="BIS177" s="28"/>
      <c r="BIT177" s="28"/>
      <c r="BIU177" s="28"/>
      <c r="BIV177" s="28"/>
      <c r="BIW177" s="28"/>
      <c r="BIX177" s="28"/>
      <c r="BIY177" s="28"/>
      <c r="BIZ177" s="28"/>
      <c r="BJA177" s="28"/>
      <c r="BJB177" s="28"/>
      <c r="BJC177" s="28"/>
      <c r="BJD177" s="28"/>
      <c r="BJE177" s="28"/>
      <c r="BJF177" s="28"/>
      <c r="BJG177" s="28"/>
      <c r="BJH177" s="28"/>
      <c r="BJI177" s="28"/>
      <c r="BJJ177" s="28"/>
      <c r="BJK177" s="28"/>
      <c r="BJL177" s="28"/>
      <c r="BJM177" s="28"/>
      <c r="BJN177" s="28"/>
      <c r="BJO177" s="28"/>
      <c r="BJP177" s="28"/>
      <c r="BJQ177" s="28"/>
      <c r="BJR177" s="28"/>
      <c r="BJS177" s="28"/>
      <c r="BJT177" s="28"/>
      <c r="BJU177" s="28"/>
      <c r="BJV177" s="28"/>
      <c r="BJW177" s="28"/>
      <c r="BJX177" s="28"/>
      <c r="BJY177" s="28"/>
      <c r="BJZ177" s="28"/>
      <c r="BKA177" s="28"/>
      <c r="BKB177" s="28"/>
      <c r="BKC177" s="28"/>
      <c r="BKD177" s="28"/>
      <c r="BKE177" s="28"/>
      <c r="BKF177" s="28"/>
      <c r="BKG177" s="28"/>
      <c r="BKH177" s="28"/>
      <c r="BKI177" s="28"/>
      <c r="BKJ177" s="28"/>
      <c r="BKK177" s="28"/>
      <c r="BKL177" s="28"/>
      <c r="BKM177" s="28"/>
      <c r="BKN177" s="28"/>
      <c r="BKO177" s="28"/>
      <c r="BKP177" s="28"/>
      <c r="BKQ177" s="28"/>
      <c r="BKR177" s="28"/>
      <c r="BKS177" s="28"/>
      <c r="BKT177" s="28"/>
      <c r="BKU177" s="28"/>
      <c r="BKV177" s="28"/>
      <c r="BKW177" s="28"/>
      <c r="BKX177" s="28"/>
      <c r="BKY177" s="28"/>
      <c r="BKZ177" s="28"/>
      <c r="BLA177" s="28"/>
      <c r="BLB177" s="28"/>
      <c r="BLC177" s="28"/>
      <c r="BLD177" s="28"/>
      <c r="BLE177" s="28"/>
      <c r="BLF177" s="28"/>
      <c r="BLG177" s="28"/>
      <c r="BLH177" s="28"/>
      <c r="BLI177" s="28"/>
      <c r="BLJ177" s="28"/>
      <c r="BLK177" s="28"/>
      <c r="BLL177" s="28"/>
      <c r="BLM177" s="28"/>
      <c r="BLN177" s="28"/>
      <c r="BLO177" s="28"/>
      <c r="BLP177" s="28"/>
      <c r="BLQ177" s="28"/>
      <c r="BLR177" s="28"/>
      <c r="BLS177" s="28"/>
      <c r="BLT177" s="28"/>
      <c r="BLU177" s="28"/>
      <c r="BLV177" s="28"/>
      <c r="BLW177" s="28"/>
      <c r="BLX177" s="28"/>
      <c r="BLY177" s="28"/>
      <c r="BLZ177" s="28"/>
      <c r="BMA177" s="28"/>
      <c r="BMB177" s="28"/>
      <c r="BMC177" s="28"/>
      <c r="BMD177" s="28"/>
      <c r="BME177" s="28"/>
      <c r="BMF177" s="28"/>
      <c r="BMG177" s="28"/>
      <c r="BMH177" s="28"/>
      <c r="BMI177" s="28"/>
      <c r="BMJ177" s="28"/>
      <c r="BMK177" s="28"/>
      <c r="BML177" s="28"/>
      <c r="BMM177" s="28"/>
      <c r="BMN177" s="28"/>
      <c r="BMO177" s="28"/>
      <c r="BMP177" s="28"/>
      <c r="BMQ177" s="28"/>
      <c r="BMR177" s="28"/>
      <c r="BMS177" s="28"/>
      <c r="BMT177" s="28"/>
      <c r="BMU177" s="28"/>
      <c r="BMV177" s="28"/>
      <c r="BMW177" s="28"/>
      <c r="BMX177" s="28"/>
      <c r="BMY177" s="28"/>
      <c r="BMZ177" s="28"/>
      <c r="BNA177" s="28"/>
      <c r="BNB177" s="28"/>
      <c r="BNC177" s="28"/>
      <c r="BND177" s="28"/>
      <c r="BNE177" s="28"/>
      <c r="BNF177" s="28"/>
      <c r="BNG177" s="28"/>
      <c r="BNH177" s="28"/>
      <c r="BNI177" s="28"/>
      <c r="BNJ177" s="28"/>
      <c r="BNK177" s="28"/>
      <c r="BNL177" s="28"/>
      <c r="BNM177" s="28"/>
      <c r="BNN177" s="28"/>
      <c r="BNO177" s="28"/>
      <c r="BNP177" s="28"/>
      <c r="BNQ177" s="28"/>
      <c r="BNR177" s="28"/>
      <c r="BNS177" s="28"/>
      <c r="BNT177" s="28"/>
      <c r="BNU177" s="28"/>
      <c r="BNV177" s="28"/>
      <c r="BNW177" s="28"/>
      <c r="BNX177" s="28"/>
      <c r="BNY177" s="28"/>
      <c r="BNZ177" s="28"/>
      <c r="BOA177" s="28"/>
      <c r="BOB177" s="28"/>
      <c r="BOC177" s="28"/>
      <c r="BOD177" s="28"/>
      <c r="BOE177" s="28"/>
      <c r="BOF177" s="28"/>
      <c r="BOG177" s="28"/>
      <c r="BOH177" s="28"/>
      <c r="BOI177" s="28"/>
      <c r="BOJ177" s="28"/>
      <c r="BOK177" s="28"/>
      <c r="BOL177" s="28"/>
      <c r="BOM177" s="28"/>
      <c r="BON177" s="28"/>
      <c r="BOO177" s="28"/>
      <c r="BOP177" s="28"/>
      <c r="BOQ177" s="28"/>
      <c r="BOR177" s="28"/>
      <c r="BOS177" s="28"/>
      <c r="BOT177" s="28"/>
      <c r="BOU177" s="28"/>
      <c r="BOV177" s="28"/>
      <c r="BOW177" s="28"/>
      <c r="BOX177" s="28"/>
      <c r="BOY177" s="28"/>
      <c r="BOZ177" s="28"/>
      <c r="BPA177" s="28"/>
      <c r="BPB177" s="28"/>
      <c r="BPC177" s="28"/>
      <c r="BPD177" s="28"/>
      <c r="BPE177" s="28"/>
      <c r="BPF177" s="28"/>
      <c r="BPG177" s="28"/>
      <c r="BPH177" s="28"/>
      <c r="BPI177" s="28"/>
      <c r="BPJ177" s="28"/>
      <c r="BPK177" s="28"/>
      <c r="BPL177" s="28"/>
      <c r="BPM177" s="28"/>
      <c r="BPN177" s="28"/>
      <c r="BPO177" s="28"/>
      <c r="BPP177" s="28"/>
      <c r="BPQ177" s="28"/>
      <c r="BPR177" s="28"/>
      <c r="BPS177" s="28"/>
      <c r="BPT177" s="28"/>
      <c r="BPU177" s="28"/>
      <c r="BPV177" s="28"/>
      <c r="BPW177" s="28"/>
      <c r="BPX177" s="28"/>
      <c r="BPY177" s="28"/>
      <c r="BPZ177" s="28"/>
      <c r="BQA177" s="28"/>
      <c r="BQB177" s="28"/>
      <c r="BQC177" s="28"/>
      <c r="BQD177" s="28"/>
      <c r="BQE177" s="28"/>
      <c r="BQF177" s="28"/>
      <c r="BQG177" s="28"/>
      <c r="BQH177" s="28"/>
      <c r="BQI177" s="28"/>
      <c r="BQJ177" s="28"/>
      <c r="BQK177" s="28"/>
      <c r="BQL177" s="28"/>
      <c r="BQM177" s="28"/>
      <c r="BQN177" s="28"/>
      <c r="BQO177" s="28"/>
      <c r="BQP177" s="28"/>
      <c r="BQQ177" s="28"/>
      <c r="BQR177" s="28"/>
      <c r="BQS177" s="28"/>
      <c r="BQT177" s="28"/>
      <c r="BQU177" s="28"/>
      <c r="BQV177" s="28"/>
      <c r="BQW177" s="28"/>
      <c r="BQX177" s="28"/>
      <c r="BQY177" s="28"/>
      <c r="BQZ177" s="28"/>
      <c r="BRA177" s="28"/>
      <c r="BRB177" s="28"/>
      <c r="BRC177" s="28"/>
      <c r="BRD177" s="28"/>
      <c r="BRE177" s="28"/>
      <c r="BRF177" s="28"/>
      <c r="BRG177" s="28"/>
      <c r="BRH177" s="28"/>
      <c r="BRI177" s="28"/>
      <c r="BRJ177" s="28"/>
      <c r="BRK177" s="28"/>
      <c r="BRL177" s="28"/>
      <c r="BRM177" s="28"/>
      <c r="BRN177" s="28"/>
      <c r="BRO177" s="28"/>
      <c r="BRP177" s="28"/>
      <c r="BRQ177" s="28"/>
      <c r="BRR177" s="28"/>
      <c r="BRS177" s="28"/>
      <c r="BRT177" s="28"/>
      <c r="BRU177" s="28"/>
      <c r="BRV177" s="28"/>
      <c r="BRW177" s="28"/>
      <c r="BRX177" s="28"/>
      <c r="BRY177" s="28"/>
      <c r="BRZ177" s="28"/>
      <c r="BSA177" s="28"/>
      <c r="BSB177" s="28"/>
      <c r="BSC177" s="28"/>
      <c r="BSD177" s="28"/>
      <c r="BSE177" s="28"/>
      <c r="BSF177" s="28"/>
      <c r="BSG177" s="28"/>
      <c r="BSH177" s="28"/>
      <c r="BSI177" s="28"/>
      <c r="BSJ177" s="28"/>
      <c r="BSK177" s="28"/>
      <c r="BSL177" s="28"/>
      <c r="BSM177" s="28"/>
      <c r="BSN177" s="28"/>
      <c r="BSO177" s="28"/>
      <c r="BSP177" s="28"/>
      <c r="BSQ177" s="28"/>
      <c r="BSR177" s="28"/>
      <c r="BSS177" s="28"/>
      <c r="BST177" s="28"/>
      <c r="BSU177" s="28"/>
      <c r="BSV177" s="28"/>
      <c r="BSW177" s="28"/>
      <c r="BSX177" s="28"/>
      <c r="BSY177" s="28"/>
      <c r="BSZ177" s="28"/>
      <c r="BTA177" s="28"/>
      <c r="BTB177" s="28"/>
      <c r="BTC177" s="28"/>
      <c r="BTD177" s="28"/>
      <c r="BTE177" s="28"/>
      <c r="BTF177" s="28"/>
      <c r="BTG177" s="28"/>
      <c r="BTH177" s="28"/>
      <c r="BTI177" s="28"/>
      <c r="BTJ177" s="28"/>
      <c r="BTK177" s="28"/>
      <c r="BTL177" s="28"/>
      <c r="BTM177" s="28"/>
      <c r="BTN177" s="28"/>
      <c r="BTO177" s="28"/>
      <c r="BTP177" s="28"/>
      <c r="BTQ177" s="28"/>
      <c r="BTR177" s="28"/>
      <c r="BTS177" s="28"/>
      <c r="BTT177" s="28"/>
      <c r="BTU177" s="28"/>
      <c r="BTV177" s="28"/>
      <c r="BTW177" s="28"/>
      <c r="BTX177" s="28"/>
      <c r="BTY177" s="28"/>
      <c r="BTZ177" s="28"/>
      <c r="BUA177" s="28"/>
      <c r="BUB177" s="28"/>
      <c r="BUC177" s="28"/>
      <c r="BUD177" s="28"/>
      <c r="BUE177" s="28"/>
      <c r="BUF177" s="28"/>
      <c r="BUG177" s="28"/>
      <c r="BUH177" s="28"/>
      <c r="BUI177" s="28"/>
      <c r="BUJ177" s="28"/>
      <c r="BUK177" s="28"/>
      <c r="BUL177" s="28"/>
      <c r="BUM177" s="28"/>
      <c r="BUN177" s="28"/>
      <c r="BUO177" s="28"/>
      <c r="BUP177" s="28"/>
      <c r="BUQ177" s="28"/>
      <c r="BUR177" s="28"/>
      <c r="BUS177" s="28"/>
      <c r="BUT177" s="28"/>
      <c r="BUU177" s="28"/>
      <c r="BUV177" s="28"/>
      <c r="BUW177" s="28"/>
      <c r="BUX177" s="28"/>
      <c r="BUY177" s="28"/>
      <c r="BUZ177" s="28"/>
      <c r="BVA177" s="28"/>
      <c r="BVB177" s="28"/>
      <c r="BVC177" s="28"/>
      <c r="BVD177" s="28"/>
      <c r="BVE177" s="28"/>
      <c r="BVF177" s="28"/>
      <c r="BVG177" s="28"/>
      <c r="BVH177" s="28"/>
      <c r="BVI177" s="28"/>
      <c r="BVJ177" s="28"/>
      <c r="BVK177" s="28"/>
      <c r="BVL177" s="28"/>
      <c r="BVM177" s="28"/>
      <c r="BVN177" s="28"/>
      <c r="BVO177" s="28"/>
      <c r="BVP177" s="28"/>
      <c r="BVQ177" s="28"/>
      <c r="BVR177" s="28"/>
      <c r="BVS177" s="28"/>
      <c r="BVT177" s="28"/>
      <c r="BVU177" s="28"/>
      <c r="BVV177" s="28"/>
      <c r="BVW177" s="28"/>
      <c r="BVX177" s="28"/>
      <c r="BVY177" s="28"/>
      <c r="BVZ177" s="28"/>
      <c r="BWA177" s="28"/>
      <c r="BWB177" s="28"/>
      <c r="BWC177" s="28"/>
      <c r="BWD177" s="28"/>
      <c r="BWE177" s="28"/>
      <c r="BWF177" s="28"/>
      <c r="BWG177" s="28"/>
      <c r="BWH177" s="28"/>
      <c r="BWI177" s="28"/>
      <c r="BWJ177" s="28"/>
      <c r="BWK177" s="28"/>
      <c r="BWL177" s="28"/>
      <c r="BWM177" s="28"/>
      <c r="BWN177" s="28"/>
      <c r="BWO177" s="28"/>
      <c r="BWP177" s="28"/>
      <c r="BWQ177" s="28"/>
      <c r="BWR177" s="28"/>
      <c r="BWS177" s="28"/>
      <c r="BWT177" s="28"/>
      <c r="BWU177" s="28"/>
      <c r="BWV177" s="28"/>
      <c r="BWW177" s="28"/>
      <c r="BWX177" s="28"/>
      <c r="BWY177" s="28"/>
      <c r="BWZ177" s="28"/>
      <c r="BXA177" s="28"/>
      <c r="BXB177" s="28"/>
      <c r="BXC177" s="28"/>
      <c r="BXD177" s="28"/>
      <c r="BXE177" s="28"/>
      <c r="BXF177" s="28"/>
      <c r="BXG177" s="28"/>
      <c r="BXH177" s="28"/>
      <c r="BXI177" s="28"/>
      <c r="BXJ177" s="28"/>
      <c r="BXK177" s="28"/>
      <c r="BXL177" s="28"/>
      <c r="BXM177" s="28"/>
      <c r="BXN177" s="28"/>
      <c r="BXO177" s="28"/>
      <c r="BXP177" s="28"/>
      <c r="BXQ177" s="28"/>
      <c r="BXR177" s="28"/>
      <c r="BXS177" s="28"/>
      <c r="BXT177" s="28"/>
      <c r="BXU177" s="28"/>
      <c r="BXV177" s="28"/>
      <c r="BXW177" s="28"/>
      <c r="BXX177" s="28"/>
      <c r="BXY177" s="28"/>
      <c r="BXZ177" s="28"/>
      <c r="BYA177" s="28"/>
      <c r="BYB177" s="28"/>
      <c r="BYC177" s="28"/>
      <c r="BYD177" s="28"/>
      <c r="BYE177" s="28"/>
      <c r="BYF177" s="28"/>
      <c r="BYG177" s="28"/>
      <c r="BYH177" s="28"/>
      <c r="BYI177" s="28"/>
      <c r="BYJ177" s="28"/>
      <c r="BYK177" s="28"/>
      <c r="BYL177" s="28"/>
      <c r="BYM177" s="28"/>
      <c r="BYN177" s="28"/>
      <c r="BYO177" s="28"/>
      <c r="BYP177" s="28"/>
      <c r="BYQ177" s="28"/>
      <c r="BYR177" s="28"/>
      <c r="BYS177" s="28"/>
      <c r="BYT177" s="28"/>
      <c r="BYU177" s="28"/>
      <c r="BYV177" s="28"/>
      <c r="BYW177" s="28"/>
      <c r="BYX177" s="28"/>
      <c r="BYY177" s="28"/>
      <c r="BYZ177" s="28"/>
      <c r="BZA177" s="28"/>
      <c r="BZB177" s="28"/>
      <c r="BZC177" s="28"/>
      <c r="BZD177" s="28"/>
      <c r="BZE177" s="28"/>
      <c r="BZF177" s="28"/>
      <c r="BZG177" s="28"/>
      <c r="BZH177" s="28"/>
      <c r="BZI177" s="28"/>
      <c r="BZJ177" s="28"/>
      <c r="BZK177" s="28"/>
      <c r="BZL177" s="28"/>
      <c r="BZM177" s="28"/>
      <c r="BZN177" s="28"/>
      <c r="BZO177" s="28"/>
      <c r="BZP177" s="28"/>
      <c r="BZQ177" s="28"/>
      <c r="BZR177" s="28"/>
      <c r="BZS177" s="28"/>
      <c r="BZT177" s="28"/>
      <c r="BZU177" s="28"/>
      <c r="BZV177" s="28"/>
      <c r="BZW177" s="28"/>
      <c r="BZX177" s="28"/>
      <c r="BZY177" s="28"/>
      <c r="BZZ177" s="28"/>
      <c r="CAA177" s="28"/>
      <c r="CAB177" s="28"/>
      <c r="CAC177" s="28"/>
      <c r="CAD177" s="28"/>
      <c r="CAE177" s="28"/>
      <c r="CAF177" s="28"/>
      <c r="CAG177" s="28"/>
      <c r="CAH177" s="28"/>
      <c r="CAI177" s="28"/>
      <c r="CAJ177" s="28"/>
      <c r="CAK177" s="28"/>
      <c r="CAL177" s="28"/>
      <c r="CAM177" s="28"/>
      <c r="CAN177" s="28"/>
      <c r="CAO177" s="28"/>
      <c r="CAP177" s="28"/>
      <c r="CAQ177" s="28"/>
      <c r="CAR177" s="28"/>
      <c r="CAS177" s="28"/>
      <c r="CAT177" s="28"/>
      <c r="CAU177" s="28"/>
      <c r="CAV177" s="28"/>
      <c r="CAW177" s="28"/>
      <c r="CAX177" s="28"/>
      <c r="CAY177" s="28"/>
      <c r="CAZ177" s="28"/>
      <c r="CBA177" s="28"/>
      <c r="CBB177" s="28"/>
      <c r="CBC177" s="28"/>
      <c r="CBD177" s="28"/>
      <c r="CBE177" s="28"/>
      <c r="CBF177" s="28"/>
      <c r="CBG177" s="28"/>
      <c r="CBH177" s="28"/>
      <c r="CBI177" s="28"/>
      <c r="CBJ177" s="28"/>
      <c r="CBK177" s="28"/>
      <c r="CBL177" s="28"/>
      <c r="CBM177" s="28"/>
      <c r="CBN177" s="28"/>
      <c r="CBO177" s="28"/>
      <c r="CBP177" s="28"/>
      <c r="CBQ177" s="28"/>
      <c r="CBR177" s="28"/>
      <c r="CBS177" s="28"/>
      <c r="CBT177" s="28"/>
      <c r="CBU177" s="28"/>
      <c r="CBV177" s="28"/>
      <c r="CBW177" s="28"/>
      <c r="CBX177" s="28"/>
      <c r="CBY177" s="28"/>
      <c r="CBZ177" s="28"/>
      <c r="CCA177" s="28"/>
      <c r="CCB177" s="28"/>
      <c r="CCC177" s="28"/>
      <c r="CCD177" s="28"/>
      <c r="CCE177" s="28"/>
      <c r="CCF177" s="28"/>
      <c r="CCG177" s="28"/>
      <c r="CCH177" s="28"/>
      <c r="CCI177" s="28"/>
      <c r="CCJ177" s="28"/>
      <c r="CCK177" s="28"/>
      <c r="CCL177" s="28"/>
      <c r="CCM177" s="28"/>
      <c r="CCN177" s="28"/>
      <c r="CCO177" s="28"/>
      <c r="CCP177" s="28"/>
      <c r="CCQ177" s="28"/>
      <c r="CCR177" s="28"/>
      <c r="CCS177" s="28"/>
      <c r="CCT177" s="28"/>
      <c r="CCU177" s="28"/>
      <c r="CCV177" s="28"/>
      <c r="CCW177" s="28"/>
      <c r="CCX177" s="28"/>
      <c r="CCY177" s="28"/>
      <c r="CCZ177" s="28"/>
      <c r="CDA177" s="28"/>
      <c r="CDB177" s="28"/>
      <c r="CDC177" s="28"/>
      <c r="CDD177" s="28"/>
      <c r="CDE177" s="28"/>
      <c r="CDF177" s="28"/>
      <c r="CDG177" s="28"/>
      <c r="CDH177" s="28"/>
      <c r="CDI177" s="28"/>
      <c r="CDJ177" s="28"/>
      <c r="CDK177" s="28"/>
      <c r="CDL177" s="28"/>
      <c r="CDM177" s="28"/>
      <c r="CDN177" s="28"/>
      <c r="CDO177" s="28"/>
      <c r="CDP177" s="28"/>
      <c r="CDQ177" s="28"/>
      <c r="CDR177" s="28"/>
      <c r="CDS177" s="28"/>
      <c r="CDT177" s="28"/>
      <c r="CDU177" s="28"/>
      <c r="CDV177" s="28"/>
      <c r="CDW177" s="28"/>
      <c r="CDX177" s="28"/>
      <c r="CDY177" s="28"/>
      <c r="CDZ177" s="28"/>
      <c r="CEA177" s="28"/>
      <c r="CEB177" s="28"/>
      <c r="CEC177" s="28"/>
      <c r="CED177" s="28"/>
      <c r="CEE177" s="28"/>
      <c r="CEF177" s="28"/>
      <c r="CEG177" s="28"/>
      <c r="CEH177" s="28"/>
      <c r="CEI177" s="28"/>
      <c r="CEJ177" s="28"/>
      <c r="CEK177" s="28"/>
      <c r="CEL177" s="28"/>
      <c r="CEM177" s="28"/>
      <c r="CEN177" s="28"/>
      <c r="CEO177" s="28"/>
      <c r="CEP177" s="28"/>
      <c r="CEQ177" s="28"/>
      <c r="CER177" s="28"/>
      <c r="CES177" s="28"/>
      <c r="CET177" s="28"/>
      <c r="CEU177" s="28"/>
      <c r="CEV177" s="28"/>
      <c r="CEW177" s="28"/>
      <c r="CEX177" s="28"/>
      <c r="CEY177" s="28"/>
      <c r="CEZ177" s="28"/>
      <c r="CFA177" s="28"/>
      <c r="CFB177" s="28"/>
      <c r="CFC177" s="28"/>
      <c r="CFD177" s="28"/>
      <c r="CFE177" s="28"/>
      <c r="CFF177" s="28"/>
      <c r="CFG177" s="28"/>
      <c r="CFH177" s="28"/>
      <c r="CFI177" s="28"/>
      <c r="CFJ177" s="28"/>
      <c r="CFK177" s="28"/>
      <c r="CFL177" s="28"/>
      <c r="CFM177" s="28"/>
      <c r="CFN177" s="28"/>
      <c r="CFO177" s="28"/>
      <c r="CFP177" s="28"/>
      <c r="CFQ177" s="28"/>
      <c r="CFR177" s="28"/>
      <c r="CFS177" s="28"/>
      <c r="CFT177" s="28"/>
      <c r="CFU177" s="28"/>
      <c r="CFV177" s="28"/>
      <c r="CFW177" s="28"/>
      <c r="CFX177" s="28"/>
      <c r="CFY177" s="28"/>
      <c r="CFZ177" s="28"/>
      <c r="CGA177" s="28"/>
      <c r="CGB177" s="28"/>
      <c r="CGC177" s="28"/>
      <c r="CGD177" s="28"/>
      <c r="CGE177" s="28"/>
      <c r="CGF177" s="28"/>
      <c r="CGG177" s="28"/>
      <c r="CGH177" s="28"/>
      <c r="CGI177" s="28"/>
      <c r="CGJ177" s="28"/>
      <c r="CGK177" s="28"/>
      <c r="CGL177" s="28"/>
      <c r="CGM177" s="28"/>
      <c r="CGN177" s="28"/>
      <c r="CGO177" s="28"/>
      <c r="CGP177" s="28"/>
      <c r="CGQ177" s="28"/>
      <c r="CGR177" s="28"/>
      <c r="CGS177" s="28"/>
      <c r="CGT177" s="28"/>
      <c r="CGU177" s="28"/>
      <c r="CGV177" s="28"/>
      <c r="CGW177" s="28"/>
      <c r="CGX177" s="28"/>
      <c r="CGY177" s="28"/>
      <c r="CGZ177" s="28"/>
      <c r="CHA177" s="28"/>
      <c r="CHB177" s="28"/>
      <c r="CHC177" s="28"/>
      <c r="CHD177" s="28"/>
      <c r="CHE177" s="28"/>
      <c r="CHF177" s="28"/>
      <c r="CHG177" s="28"/>
      <c r="CHH177" s="28"/>
      <c r="CHI177" s="28"/>
      <c r="CHJ177" s="28"/>
      <c r="CHK177" s="28"/>
      <c r="CHL177" s="28"/>
      <c r="CHM177" s="28"/>
      <c r="CHN177" s="28"/>
      <c r="CHO177" s="28"/>
      <c r="CHP177" s="28"/>
      <c r="CHQ177" s="28"/>
      <c r="CHR177" s="28"/>
      <c r="CHS177" s="28"/>
      <c r="CHT177" s="28"/>
      <c r="CHU177" s="28"/>
      <c r="CHV177" s="28"/>
      <c r="CHW177" s="28"/>
      <c r="CHX177" s="28"/>
      <c r="CHY177" s="28"/>
      <c r="CHZ177" s="28"/>
      <c r="CIA177" s="28"/>
      <c r="CIB177" s="28"/>
      <c r="CIC177" s="28"/>
      <c r="CID177" s="28"/>
      <c r="CIE177" s="28"/>
      <c r="CIF177" s="28"/>
      <c r="CIG177" s="28"/>
      <c r="CIH177" s="28"/>
      <c r="CII177" s="28"/>
      <c r="CIJ177" s="28"/>
      <c r="CIK177" s="28"/>
      <c r="CIL177" s="28"/>
      <c r="CIM177" s="28"/>
      <c r="CIN177" s="28"/>
      <c r="CIO177" s="28"/>
      <c r="CIP177" s="28"/>
      <c r="CIQ177" s="28"/>
      <c r="CIR177" s="28"/>
      <c r="CIS177" s="28"/>
      <c r="CIT177" s="28"/>
      <c r="CIU177" s="28"/>
      <c r="CIV177" s="28"/>
      <c r="CIW177" s="28"/>
      <c r="CIX177" s="28"/>
      <c r="CIY177" s="28"/>
      <c r="CIZ177" s="28"/>
      <c r="CJA177" s="28"/>
      <c r="CJB177" s="28"/>
      <c r="CJC177" s="28"/>
      <c r="CJD177" s="28"/>
      <c r="CJE177" s="28"/>
      <c r="CJF177" s="28"/>
      <c r="CJG177" s="28"/>
      <c r="CJH177" s="28"/>
      <c r="CJI177" s="28"/>
      <c r="CJJ177" s="28"/>
      <c r="CJK177" s="28"/>
      <c r="CJL177" s="28"/>
      <c r="CJM177" s="28"/>
      <c r="CJN177" s="28"/>
      <c r="CJO177" s="28"/>
      <c r="CJP177" s="28"/>
      <c r="CJQ177" s="28"/>
      <c r="CJR177" s="28"/>
      <c r="CJS177" s="28"/>
      <c r="CJT177" s="28"/>
      <c r="CJU177" s="28"/>
      <c r="CJV177" s="28"/>
      <c r="CJW177" s="28"/>
      <c r="CJX177" s="28"/>
      <c r="CJY177" s="28"/>
      <c r="CJZ177" s="28"/>
      <c r="CKA177" s="28"/>
      <c r="CKB177" s="28"/>
      <c r="CKC177" s="28"/>
      <c r="CKD177" s="28"/>
      <c r="CKE177" s="28"/>
      <c r="CKF177" s="28"/>
      <c r="CKG177" s="28"/>
      <c r="CKH177" s="28"/>
      <c r="CKI177" s="28"/>
      <c r="CKJ177" s="28"/>
      <c r="CKK177" s="28"/>
      <c r="CKL177" s="28"/>
      <c r="CKM177" s="28"/>
      <c r="CKN177" s="28"/>
      <c r="CKO177" s="28"/>
      <c r="CKP177" s="28"/>
      <c r="CKQ177" s="28"/>
      <c r="CKR177" s="28"/>
      <c r="CKS177" s="28"/>
      <c r="CKT177" s="28"/>
      <c r="CKU177" s="28"/>
      <c r="CKV177" s="28"/>
      <c r="CKW177" s="28"/>
      <c r="CKX177" s="28"/>
      <c r="CKY177" s="28"/>
      <c r="CKZ177" s="28"/>
      <c r="CLA177" s="28"/>
      <c r="CLB177" s="28"/>
      <c r="CLC177" s="28"/>
      <c r="CLD177" s="28"/>
      <c r="CLE177" s="28"/>
      <c r="CLF177" s="28"/>
      <c r="CLG177" s="28"/>
      <c r="CLH177" s="28"/>
      <c r="CLI177" s="28"/>
      <c r="CLJ177" s="28"/>
      <c r="CLK177" s="28"/>
      <c r="CLL177" s="28"/>
      <c r="CLM177" s="28"/>
      <c r="CLN177" s="28"/>
      <c r="CLO177" s="28"/>
      <c r="CLP177" s="28"/>
      <c r="CLQ177" s="28"/>
      <c r="CLR177" s="28"/>
      <c r="CLS177" s="28"/>
      <c r="CLT177" s="28"/>
      <c r="CLU177" s="28"/>
      <c r="CLV177" s="28"/>
      <c r="CLW177" s="28"/>
      <c r="CLX177" s="28"/>
      <c r="CLY177" s="28"/>
      <c r="CLZ177" s="28"/>
      <c r="CMA177" s="28"/>
      <c r="CMB177" s="28"/>
      <c r="CMC177" s="28"/>
      <c r="CMD177" s="28"/>
      <c r="CME177" s="28"/>
      <c r="CMF177" s="28"/>
      <c r="CMG177" s="28"/>
      <c r="CMH177" s="28"/>
      <c r="CMI177" s="28"/>
      <c r="CMJ177" s="28"/>
      <c r="CMK177" s="28"/>
      <c r="CML177" s="28"/>
      <c r="CMM177" s="28"/>
      <c r="CMN177" s="28"/>
      <c r="CMO177" s="28"/>
      <c r="CMP177" s="28"/>
      <c r="CMQ177" s="28"/>
      <c r="CMR177" s="28"/>
      <c r="CMS177" s="28"/>
      <c r="CMT177" s="28"/>
      <c r="CMU177" s="28"/>
      <c r="CMV177" s="28"/>
      <c r="CMW177" s="28"/>
      <c r="CMX177" s="28"/>
      <c r="CMY177" s="28"/>
      <c r="CMZ177" s="28"/>
      <c r="CNA177" s="28"/>
      <c r="CNB177" s="28"/>
      <c r="CNC177" s="28"/>
      <c r="CND177" s="28"/>
      <c r="CNE177" s="28"/>
      <c r="CNF177" s="28"/>
      <c r="CNG177" s="28"/>
      <c r="CNH177" s="28"/>
      <c r="CNI177" s="28"/>
      <c r="CNJ177" s="28"/>
      <c r="CNK177" s="28"/>
      <c r="CNL177" s="28"/>
      <c r="CNM177" s="28"/>
      <c r="CNN177" s="28"/>
      <c r="CNO177" s="28"/>
      <c r="CNP177" s="28"/>
      <c r="CNQ177" s="28"/>
      <c r="CNR177" s="28"/>
      <c r="CNS177" s="28"/>
      <c r="CNT177" s="28"/>
      <c r="CNU177" s="28"/>
      <c r="CNV177" s="28"/>
      <c r="CNW177" s="28"/>
      <c r="CNX177" s="28"/>
      <c r="CNY177" s="28"/>
      <c r="CNZ177" s="28"/>
      <c r="COA177" s="28"/>
      <c r="COB177" s="28"/>
      <c r="COC177" s="28"/>
      <c r="COD177" s="28"/>
      <c r="COE177" s="28"/>
      <c r="COF177" s="28"/>
      <c r="COG177" s="28"/>
      <c r="COH177" s="28"/>
      <c r="COI177" s="28"/>
      <c r="COJ177" s="28"/>
      <c r="COK177" s="28"/>
      <c r="COL177" s="28"/>
      <c r="COM177" s="28"/>
      <c r="CON177" s="28"/>
      <c r="COO177" s="28"/>
      <c r="COP177" s="28"/>
      <c r="COQ177" s="28"/>
      <c r="COR177" s="28"/>
      <c r="COS177" s="28"/>
      <c r="COT177" s="28"/>
      <c r="COU177" s="28"/>
      <c r="COV177" s="28"/>
      <c r="COW177" s="28"/>
      <c r="COX177" s="28"/>
      <c r="COY177" s="28"/>
      <c r="COZ177" s="28"/>
      <c r="CPA177" s="28"/>
      <c r="CPB177" s="28"/>
      <c r="CPC177" s="28"/>
      <c r="CPD177" s="28"/>
      <c r="CPE177" s="28"/>
      <c r="CPF177" s="28"/>
      <c r="CPG177" s="28"/>
      <c r="CPH177" s="28"/>
      <c r="CPI177" s="28"/>
      <c r="CPJ177" s="28"/>
      <c r="CPK177" s="28"/>
      <c r="CPL177" s="28"/>
      <c r="CPM177" s="28"/>
      <c r="CPN177" s="28"/>
      <c r="CPO177" s="28"/>
      <c r="CPP177" s="28"/>
      <c r="CPQ177" s="28"/>
      <c r="CPR177" s="28"/>
      <c r="CPS177" s="28"/>
      <c r="CPT177" s="28"/>
      <c r="CPU177" s="28"/>
      <c r="CPV177" s="28"/>
      <c r="CPW177" s="28"/>
      <c r="CPX177" s="28"/>
      <c r="CPY177" s="28"/>
      <c r="CPZ177" s="28"/>
      <c r="CQA177" s="28"/>
      <c r="CQB177" s="28"/>
      <c r="CQC177" s="28"/>
      <c r="CQD177" s="28"/>
      <c r="CQE177" s="28"/>
      <c r="CQF177" s="28"/>
      <c r="CQG177" s="28"/>
      <c r="CQH177" s="28"/>
      <c r="CQI177" s="28"/>
      <c r="CQJ177" s="28"/>
      <c r="CQK177" s="28"/>
      <c r="CQL177" s="28"/>
      <c r="CQM177" s="28"/>
      <c r="CQN177" s="28"/>
      <c r="CQO177" s="28"/>
      <c r="CQP177" s="28"/>
      <c r="CQQ177" s="28"/>
      <c r="CQR177" s="28"/>
      <c r="CQS177" s="28"/>
      <c r="CQT177" s="28"/>
      <c r="CQU177" s="28"/>
      <c r="CQV177" s="28"/>
      <c r="CQW177" s="28"/>
      <c r="CQX177" s="28"/>
      <c r="CQY177" s="28"/>
      <c r="CQZ177" s="28"/>
      <c r="CRA177" s="28"/>
      <c r="CRB177" s="28"/>
      <c r="CRC177" s="28"/>
      <c r="CRD177" s="28"/>
      <c r="CRE177" s="28"/>
      <c r="CRF177" s="28"/>
      <c r="CRG177" s="28"/>
      <c r="CRH177" s="28"/>
      <c r="CRI177" s="28"/>
      <c r="CRJ177" s="28"/>
      <c r="CRK177" s="28"/>
      <c r="CRL177" s="28"/>
      <c r="CRM177" s="28"/>
      <c r="CRN177" s="28"/>
      <c r="CRO177" s="28"/>
      <c r="CRP177" s="28"/>
      <c r="CRQ177" s="28"/>
      <c r="CRR177" s="28"/>
      <c r="CRS177" s="28"/>
      <c r="CRT177" s="28"/>
      <c r="CRU177" s="28"/>
      <c r="CRV177" s="28"/>
      <c r="CRW177" s="28"/>
      <c r="CRX177" s="28"/>
      <c r="CRY177" s="28"/>
      <c r="CRZ177" s="28"/>
      <c r="CSA177" s="28"/>
      <c r="CSB177" s="28"/>
      <c r="CSC177" s="28"/>
      <c r="CSD177" s="28"/>
      <c r="CSE177" s="28"/>
      <c r="CSF177" s="28"/>
      <c r="CSG177" s="28"/>
      <c r="CSH177" s="28"/>
      <c r="CSI177" s="28"/>
      <c r="CSJ177" s="28"/>
      <c r="CSK177" s="28"/>
      <c r="CSL177" s="28"/>
      <c r="CSM177" s="28"/>
      <c r="CSN177" s="28"/>
      <c r="CSO177" s="28"/>
      <c r="CSP177" s="28"/>
      <c r="CSQ177" s="28"/>
      <c r="CSR177" s="28"/>
      <c r="CSS177" s="28"/>
      <c r="CST177" s="28"/>
      <c r="CSU177" s="28"/>
      <c r="CSV177" s="28"/>
      <c r="CSW177" s="28"/>
      <c r="CSX177" s="28"/>
      <c r="CSY177" s="28"/>
      <c r="CSZ177" s="28"/>
      <c r="CTA177" s="28"/>
      <c r="CTB177" s="28"/>
    </row>
    <row r="178" spans="1:2560" customFormat="1" ht="12.75" customHeight="1" x14ac:dyDescent="0.2">
      <c r="A178" s="18"/>
      <c r="B178" s="485" t="s">
        <v>1121</v>
      </c>
      <c r="C178" s="486"/>
      <c r="D178" s="486" t="s">
        <v>2413</v>
      </c>
      <c r="E178" s="486" t="s">
        <v>5</v>
      </c>
      <c r="F178" s="486" t="s">
        <v>932</v>
      </c>
      <c r="G178" s="486">
        <v>21.617799000000002</v>
      </c>
      <c r="H178" s="486">
        <v>99.500985</v>
      </c>
      <c r="I178" s="486" t="s">
        <v>11</v>
      </c>
      <c r="J178" s="486" t="s">
        <v>10</v>
      </c>
      <c r="K178" s="486">
        <v>2025</v>
      </c>
      <c r="L178" s="486">
        <v>170</v>
      </c>
      <c r="M178" s="486">
        <v>536</v>
      </c>
      <c r="N178" s="486"/>
      <c r="O178" s="486"/>
      <c r="P178" s="486"/>
      <c r="Q178" s="486">
        <v>32</v>
      </c>
      <c r="R178" s="486">
        <v>8.4</v>
      </c>
      <c r="S178" s="486"/>
      <c r="T178" s="486"/>
      <c r="U178" s="486">
        <v>0</v>
      </c>
      <c r="V178" s="486">
        <v>0</v>
      </c>
      <c r="W178" s="486">
        <v>0</v>
      </c>
      <c r="X178" s="486">
        <v>0</v>
      </c>
      <c r="Y178" s="486">
        <v>50</v>
      </c>
      <c r="Z178" s="486">
        <v>50</v>
      </c>
      <c r="AA178" s="486">
        <v>0</v>
      </c>
      <c r="AB178" s="486"/>
      <c r="AC178" s="486" t="s">
        <v>1873</v>
      </c>
      <c r="AD178" s="486"/>
      <c r="AE178" s="486"/>
      <c r="AF178" s="487" t="s">
        <v>1535</v>
      </c>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c r="IV178" s="28"/>
      <c r="IW178" s="28"/>
      <c r="IX178" s="28"/>
      <c r="IY178" s="28"/>
      <c r="IZ178" s="28"/>
      <c r="JA178" s="28"/>
      <c r="JB178" s="28"/>
      <c r="JC178" s="28"/>
      <c r="JD178" s="28"/>
      <c r="JE178" s="28"/>
      <c r="JF178" s="28"/>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c r="KN178" s="28"/>
      <c r="KO178" s="28"/>
      <c r="KP178" s="28"/>
      <c r="KQ178" s="28"/>
      <c r="KR178" s="28"/>
      <c r="KS178" s="28"/>
      <c r="KT178" s="28"/>
      <c r="KU178" s="28"/>
      <c r="KV178" s="28"/>
      <c r="KW178" s="28"/>
      <c r="KX178" s="28"/>
      <c r="KY178" s="28"/>
      <c r="KZ178" s="28"/>
      <c r="LA178" s="28"/>
      <c r="LB178" s="28"/>
      <c r="LC178" s="28"/>
      <c r="LD178" s="28"/>
      <c r="LE178" s="28"/>
      <c r="LF178" s="28"/>
      <c r="LG178" s="28"/>
      <c r="LH178" s="28"/>
      <c r="LI178" s="28"/>
      <c r="LJ178" s="28"/>
      <c r="LK178" s="28"/>
      <c r="LL178" s="28"/>
      <c r="LM178" s="28"/>
      <c r="LN178" s="28"/>
      <c r="LO178" s="28"/>
      <c r="LP178" s="28"/>
      <c r="LQ178" s="28"/>
      <c r="LR178" s="28"/>
      <c r="LS178" s="28"/>
      <c r="LT178" s="28"/>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c r="NB178" s="28"/>
      <c r="NC178" s="28"/>
      <c r="ND178" s="28"/>
      <c r="NE178" s="28"/>
      <c r="NF178" s="28"/>
      <c r="NG178" s="28"/>
      <c r="NH178" s="28"/>
      <c r="NI178" s="28"/>
      <c r="NJ178" s="28"/>
      <c r="NK178" s="28"/>
      <c r="NL178" s="28"/>
      <c r="NM178" s="28"/>
      <c r="NN178" s="28"/>
      <c r="NO178" s="28"/>
      <c r="NP178" s="28"/>
      <c r="NQ178" s="28"/>
      <c r="NR178" s="28"/>
      <c r="NS178" s="28"/>
      <c r="NT178" s="28"/>
      <c r="NU178" s="28"/>
      <c r="NV178" s="28"/>
      <c r="NW178" s="28"/>
      <c r="NX178" s="28"/>
      <c r="NY178" s="28"/>
      <c r="NZ178" s="28"/>
      <c r="OA178" s="28"/>
      <c r="OB178" s="28"/>
      <c r="OC178" s="28"/>
      <c r="OD178" s="28"/>
      <c r="OE178" s="28"/>
      <c r="OF178" s="28"/>
      <c r="OG178" s="28"/>
      <c r="OH178" s="28"/>
      <c r="OI178" s="28"/>
      <c r="OJ178" s="28"/>
      <c r="OK178" s="28"/>
      <c r="OL178" s="28"/>
      <c r="OM178" s="28"/>
      <c r="ON178" s="28"/>
      <c r="OO178" s="28"/>
      <c r="OP178" s="28"/>
      <c r="OQ178" s="28"/>
      <c r="OR178" s="28"/>
      <c r="OS178" s="28"/>
      <c r="OT178" s="28"/>
      <c r="OU178" s="28"/>
      <c r="OV178" s="28"/>
      <c r="OW178" s="28"/>
      <c r="OX178" s="28"/>
      <c r="OY178" s="28"/>
      <c r="OZ178" s="28"/>
      <c r="PA178" s="28"/>
      <c r="PB178" s="28"/>
      <c r="PC178" s="28"/>
      <c r="PD178" s="28"/>
      <c r="PE178" s="28"/>
      <c r="PF178" s="28"/>
      <c r="PG178" s="28"/>
      <c r="PH178" s="28"/>
      <c r="PI178" s="28"/>
      <c r="PJ178" s="28"/>
      <c r="PK178" s="28"/>
      <c r="PL178" s="28"/>
      <c r="PM178" s="28"/>
      <c r="PN178" s="28"/>
      <c r="PO178" s="28"/>
      <c r="PP178" s="28"/>
      <c r="PQ178" s="28"/>
      <c r="PR178" s="28"/>
      <c r="PS178" s="28"/>
      <c r="PT178" s="28"/>
      <c r="PU178" s="28"/>
      <c r="PV178" s="28"/>
      <c r="PW178" s="28"/>
      <c r="PX178" s="28"/>
      <c r="PY178" s="28"/>
      <c r="PZ178" s="28"/>
      <c r="QA178" s="28"/>
      <c r="QB178" s="28"/>
      <c r="QC178" s="28"/>
      <c r="QD178" s="28"/>
      <c r="QE178" s="28"/>
      <c r="QF178" s="28"/>
      <c r="QG178" s="28"/>
      <c r="QH178" s="28"/>
      <c r="QI178" s="28"/>
      <c r="QJ178" s="28"/>
      <c r="QK178" s="28"/>
      <c r="QL178" s="28"/>
      <c r="QM178" s="28"/>
      <c r="QN178" s="28"/>
      <c r="QO178" s="28"/>
      <c r="QP178" s="28"/>
      <c r="QQ178" s="28"/>
      <c r="QR178" s="28"/>
      <c r="QS178" s="28"/>
      <c r="QT178" s="28"/>
      <c r="QU178" s="28"/>
      <c r="QV178" s="28"/>
      <c r="QW178" s="28"/>
      <c r="QX178" s="28"/>
      <c r="QY178" s="28"/>
      <c r="QZ178" s="28"/>
      <c r="RA178" s="28"/>
      <c r="RB178" s="28"/>
      <c r="RC178" s="28"/>
      <c r="RD178" s="28"/>
      <c r="RE178" s="28"/>
      <c r="RF178" s="28"/>
      <c r="RG178" s="28"/>
      <c r="RH178" s="28"/>
      <c r="RI178" s="28"/>
      <c r="RJ178" s="28"/>
      <c r="RK178" s="28"/>
      <c r="RL178" s="28"/>
      <c r="RM178" s="28"/>
      <c r="RN178" s="28"/>
      <c r="RO178" s="28"/>
      <c r="RP178" s="28"/>
      <c r="RQ178" s="28"/>
      <c r="RR178" s="28"/>
      <c r="RS178" s="28"/>
      <c r="RT178" s="28"/>
      <c r="RU178" s="28"/>
      <c r="RV178" s="28"/>
      <c r="RW178" s="28"/>
      <c r="RX178" s="28"/>
      <c r="RY178" s="28"/>
      <c r="RZ178" s="28"/>
      <c r="SA178" s="28"/>
      <c r="SB178" s="28"/>
      <c r="SC178" s="28"/>
      <c r="SD178" s="28"/>
      <c r="SE178" s="28"/>
      <c r="SF178" s="28"/>
      <c r="SG178" s="28"/>
      <c r="SH178" s="28"/>
      <c r="SI178" s="28"/>
      <c r="SJ178" s="28"/>
      <c r="SK178" s="28"/>
      <c r="SL178" s="28"/>
      <c r="SM178" s="28"/>
      <c r="SN178" s="28"/>
      <c r="SO178" s="28"/>
      <c r="SP178" s="28"/>
      <c r="SQ178" s="28"/>
      <c r="SR178" s="28"/>
      <c r="SS178" s="28"/>
      <c r="ST178" s="28"/>
      <c r="SU178" s="28"/>
      <c r="SV178" s="28"/>
      <c r="SW178" s="28"/>
      <c r="SX178" s="28"/>
      <c r="SY178" s="28"/>
      <c r="SZ178" s="28"/>
      <c r="TA178" s="28"/>
      <c r="TB178" s="28"/>
      <c r="TC178" s="28"/>
      <c r="TD178" s="28"/>
      <c r="TE178" s="28"/>
      <c r="TF178" s="28"/>
      <c r="TG178" s="28"/>
      <c r="TH178" s="28"/>
      <c r="TI178" s="28"/>
      <c r="TJ178" s="28"/>
      <c r="TK178" s="28"/>
      <c r="TL178" s="28"/>
      <c r="TM178" s="28"/>
      <c r="TN178" s="28"/>
      <c r="TO178" s="28"/>
      <c r="TP178" s="28"/>
      <c r="TQ178" s="28"/>
      <c r="TR178" s="28"/>
      <c r="TS178" s="28"/>
      <c r="TT178" s="28"/>
      <c r="TU178" s="28"/>
      <c r="TV178" s="28"/>
      <c r="TW178" s="28"/>
      <c r="TX178" s="28"/>
      <c r="TY178" s="28"/>
      <c r="TZ178" s="28"/>
      <c r="UA178" s="28"/>
      <c r="UB178" s="28"/>
      <c r="UC178" s="28"/>
      <c r="UD178" s="28"/>
      <c r="UE178" s="28"/>
      <c r="UF178" s="28"/>
      <c r="UG178" s="28"/>
      <c r="UH178" s="28"/>
      <c r="UI178" s="28"/>
      <c r="UJ178" s="28"/>
      <c r="UK178" s="28"/>
      <c r="UL178" s="28"/>
      <c r="UM178" s="28"/>
      <c r="UN178" s="28"/>
      <c r="UO178" s="28"/>
      <c r="UP178" s="28"/>
      <c r="UQ178" s="28"/>
      <c r="UR178" s="28"/>
      <c r="US178" s="28"/>
      <c r="UT178" s="28"/>
      <c r="UU178" s="28"/>
      <c r="UV178" s="28"/>
      <c r="UW178" s="28"/>
      <c r="UX178" s="28"/>
      <c r="UY178" s="28"/>
      <c r="UZ178" s="28"/>
      <c r="VA178" s="28"/>
      <c r="VB178" s="28"/>
      <c r="VC178" s="28"/>
      <c r="VD178" s="28"/>
      <c r="VE178" s="28"/>
      <c r="VF178" s="28"/>
      <c r="VG178" s="28"/>
      <c r="VH178" s="28"/>
      <c r="VI178" s="28"/>
      <c r="VJ178" s="28"/>
      <c r="VK178" s="28"/>
      <c r="VL178" s="28"/>
      <c r="VM178" s="28"/>
      <c r="VN178" s="28"/>
      <c r="VO178" s="28"/>
      <c r="VP178" s="28"/>
      <c r="VQ178" s="28"/>
      <c r="VR178" s="28"/>
      <c r="VS178" s="28"/>
      <c r="VT178" s="28"/>
      <c r="VU178" s="28"/>
      <c r="VV178" s="28"/>
      <c r="VW178" s="28"/>
      <c r="VX178" s="28"/>
      <c r="VY178" s="28"/>
      <c r="VZ178" s="28"/>
      <c r="WA178" s="28"/>
      <c r="WB178" s="28"/>
      <c r="WC178" s="28"/>
      <c r="WD178" s="28"/>
      <c r="WE178" s="28"/>
      <c r="WF178" s="28"/>
      <c r="WG178" s="28"/>
      <c r="WH178" s="28"/>
      <c r="WI178" s="28"/>
      <c r="WJ178" s="28"/>
      <c r="WK178" s="28"/>
      <c r="WL178" s="28"/>
      <c r="WM178" s="28"/>
      <c r="WN178" s="28"/>
      <c r="WO178" s="28"/>
      <c r="WP178" s="28"/>
      <c r="WQ178" s="28"/>
      <c r="WR178" s="28"/>
      <c r="WS178" s="28"/>
      <c r="WT178" s="28"/>
      <c r="WU178" s="28"/>
      <c r="WV178" s="28"/>
      <c r="WW178" s="28"/>
      <c r="WX178" s="28"/>
      <c r="WY178" s="28"/>
      <c r="WZ178" s="28"/>
      <c r="XA178" s="28"/>
      <c r="XB178" s="28"/>
      <c r="XC178" s="28"/>
      <c r="XD178" s="28"/>
      <c r="XE178" s="28"/>
      <c r="XF178" s="28"/>
      <c r="XG178" s="28"/>
      <c r="XH178" s="28"/>
      <c r="XI178" s="28"/>
      <c r="XJ178" s="28"/>
      <c r="XK178" s="28"/>
      <c r="XL178" s="28"/>
      <c r="XM178" s="28"/>
      <c r="XN178" s="28"/>
      <c r="XO178" s="28"/>
      <c r="XP178" s="28"/>
      <c r="XQ178" s="28"/>
      <c r="XR178" s="28"/>
      <c r="XS178" s="28"/>
      <c r="XT178" s="28"/>
      <c r="XU178" s="28"/>
      <c r="XV178" s="28"/>
      <c r="XW178" s="28"/>
      <c r="XX178" s="28"/>
      <c r="XY178" s="28"/>
      <c r="XZ178" s="28"/>
      <c r="YA178" s="28"/>
      <c r="YB178" s="28"/>
      <c r="YC178" s="28"/>
      <c r="YD178" s="28"/>
      <c r="YE178" s="28"/>
      <c r="YF178" s="28"/>
      <c r="YG178" s="28"/>
      <c r="YH178" s="28"/>
      <c r="YI178" s="28"/>
      <c r="YJ178" s="28"/>
      <c r="YK178" s="28"/>
      <c r="YL178" s="28"/>
      <c r="YM178" s="28"/>
      <c r="YN178" s="28"/>
      <c r="YO178" s="28"/>
      <c r="YP178" s="28"/>
      <c r="YQ178" s="28"/>
      <c r="YR178" s="28"/>
      <c r="YS178" s="28"/>
      <c r="YT178" s="28"/>
      <c r="YU178" s="28"/>
      <c r="YV178" s="28"/>
      <c r="YW178" s="28"/>
      <c r="YX178" s="28"/>
      <c r="YY178" s="28"/>
      <c r="YZ178" s="28"/>
      <c r="ZA178" s="28"/>
      <c r="ZB178" s="28"/>
      <c r="ZC178" s="28"/>
      <c r="ZD178" s="28"/>
      <c r="ZE178" s="28"/>
      <c r="ZF178" s="28"/>
      <c r="ZG178" s="28"/>
      <c r="ZH178" s="28"/>
      <c r="ZI178" s="28"/>
      <c r="ZJ178" s="28"/>
      <c r="ZK178" s="28"/>
      <c r="ZL178" s="28"/>
      <c r="ZM178" s="28"/>
      <c r="ZN178" s="28"/>
      <c r="ZO178" s="28"/>
      <c r="ZP178" s="28"/>
      <c r="ZQ178" s="28"/>
      <c r="ZR178" s="28"/>
      <c r="ZS178" s="28"/>
      <c r="ZT178" s="28"/>
      <c r="ZU178" s="28"/>
      <c r="ZV178" s="28"/>
      <c r="ZW178" s="28"/>
      <c r="ZX178" s="28"/>
      <c r="ZY178" s="28"/>
      <c r="ZZ178" s="28"/>
      <c r="AAA178" s="28"/>
      <c r="AAB178" s="28"/>
      <c r="AAC178" s="28"/>
      <c r="AAD178" s="28"/>
      <c r="AAE178" s="28"/>
      <c r="AAF178" s="28"/>
      <c r="AAG178" s="28"/>
      <c r="AAH178" s="28"/>
      <c r="AAI178" s="28"/>
      <c r="AAJ178" s="28"/>
      <c r="AAK178" s="28"/>
      <c r="AAL178" s="28"/>
      <c r="AAM178" s="28"/>
      <c r="AAN178" s="28"/>
      <c r="AAO178" s="28"/>
      <c r="AAP178" s="28"/>
      <c r="AAQ178" s="28"/>
      <c r="AAR178" s="28"/>
      <c r="AAS178" s="28"/>
      <c r="AAT178" s="28"/>
      <c r="AAU178" s="28"/>
      <c r="AAV178" s="28"/>
      <c r="AAW178" s="28"/>
      <c r="AAX178" s="28"/>
      <c r="AAY178" s="28"/>
      <c r="AAZ178" s="28"/>
      <c r="ABA178" s="28"/>
      <c r="ABB178" s="28"/>
      <c r="ABC178" s="28"/>
      <c r="ABD178" s="28"/>
      <c r="ABE178" s="28"/>
      <c r="ABF178" s="28"/>
      <c r="ABG178" s="28"/>
      <c r="ABH178" s="28"/>
      <c r="ABI178" s="28"/>
      <c r="ABJ178" s="28"/>
      <c r="ABK178" s="28"/>
      <c r="ABL178" s="28"/>
      <c r="ABM178" s="28"/>
      <c r="ABN178" s="28"/>
      <c r="ABO178" s="28"/>
      <c r="ABP178" s="28"/>
      <c r="ABQ178" s="28"/>
      <c r="ABR178" s="28"/>
      <c r="ABS178" s="28"/>
      <c r="ABT178" s="28"/>
      <c r="ABU178" s="28"/>
      <c r="ABV178" s="28"/>
      <c r="ABW178" s="28"/>
      <c r="ABX178" s="28"/>
      <c r="ABY178" s="28"/>
      <c r="ABZ178" s="28"/>
      <c r="ACA178" s="28"/>
      <c r="ACB178" s="28"/>
      <c r="ACC178" s="28"/>
      <c r="ACD178" s="28"/>
      <c r="ACE178" s="28"/>
      <c r="ACF178" s="28"/>
      <c r="ACG178" s="28"/>
      <c r="ACH178" s="28"/>
      <c r="ACI178" s="28"/>
      <c r="ACJ178" s="28"/>
      <c r="ACK178" s="28"/>
      <c r="ACL178" s="28"/>
      <c r="ACM178" s="28"/>
      <c r="ACN178" s="28"/>
      <c r="ACO178" s="28"/>
      <c r="ACP178" s="28"/>
      <c r="ACQ178" s="28"/>
      <c r="ACR178" s="28"/>
      <c r="ACS178" s="28"/>
      <c r="ACT178" s="28"/>
      <c r="ACU178" s="28"/>
      <c r="ACV178" s="28"/>
      <c r="ACW178" s="28"/>
      <c r="ACX178" s="28"/>
      <c r="ACY178" s="28"/>
      <c r="ACZ178" s="28"/>
      <c r="ADA178" s="28"/>
      <c r="ADB178" s="28"/>
      <c r="ADC178" s="28"/>
      <c r="ADD178" s="28"/>
      <c r="ADE178" s="28"/>
      <c r="ADF178" s="28"/>
      <c r="ADG178" s="28"/>
      <c r="ADH178" s="28"/>
      <c r="ADI178" s="28"/>
      <c r="ADJ178" s="28"/>
      <c r="ADK178" s="28"/>
      <c r="ADL178" s="28"/>
      <c r="ADM178" s="28"/>
      <c r="ADN178" s="28"/>
      <c r="ADO178" s="28"/>
      <c r="ADP178" s="28"/>
      <c r="ADQ178" s="28"/>
      <c r="ADR178" s="28"/>
      <c r="ADS178" s="28"/>
      <c r="ADT178" s="28"/>
      <c r="ADU178" s="28"/>
      <c r="ADV178" s="28"/>
      <c r="ADW178" s="28"/>
      <c r="ADX178" s="28"/>
      <c r="ADY178" s="28"/>
      <c r="ADZ178" s="28"/>
      <c r="AEA178" s="28"/>
      <c r="AEB178" s="28"/>
      <c r="AEC178" s="28"/>
      <c r="AED178" s="28"/>
      <c r="AEE178" s="28"/>
      <c r="AEF178" s="28"/>
      <c r="AEG178" s="28"/>
      <c r="AEH178" s="28"/>
      <c r="AEI178" s="28"/>
      <c r="AEJ178" s="28"/>
      <c r="AEK178" s="28"/>
      <c r="AEL178" s="28"/>
      <c r="AEM178" s="28"/>
      <c r="AEN178" s="28"/>
      <c r="AEO178" s="28"/>
      <c r="AEP178" s="28"/>
      <c r="AEQ178" s="28"/>
      <c r="AER178" s="28"/>
      <c r="AES178" s="28"/>
      <c r="AET178" s="28"/>
      <c r="AEU178" s="28"/>
      <c r="AEV178" s="28"/>
      <c r="AEW178" s="28"/>
      <c r="AEX178" s="28"/>
      <c r="AEY178" s="28"/>
      <c r="AEZ178" s="28"/>
      <c r="AFA178" s="28"/>
      <c r="AFB178" s="28"/>
      <c r="AFC178" s="28"/>
      <c r="AFD178" s="28"/>
      <c r="AFE178" s="28"/>
      <c r="AFF178" s="28"/>
      <c r="AFG178" s="28"/>
      <c r="AFH178" s="28"/>
      <c r="AFI178" s="28"/>
      <c r="AFJ178" s="28"/>
      <c r="AFK178" s="28"/>
      <c r="AFL178" s="28"/>
      <c r="AFM178" s="28"/>
      <c r="AFN178" s="28"/>
      <c r="AFO178" s="28"/>
      <c r="AFP178" s="28"/>
      <c r="AFQ178" s="28"/>
      <c r="AFR178" s="28"/>
      <c r="AFS178" s="28"/>
      <c r="AFT178" s="28"/>
      <c r="AFU178" s="28"/>
      <c r="AFV178" s="28"/>
      <c r="AFW178" s="28"/>
      <c r="AFX178" s="28"/>
      <c r="AFY178" s="28"/>
      <c r="AFZ178" s="28"/>
      <c r="AGA178" s="28"/>
      <c r="AGB178" s="28"/>
      <c r="AGC178" s="28"/>
      <c r="AGD178" s="28"/>
      <c r="AGE178" s="28"/>
      <c r="AGF178" s="28"/>
      <c r="AGG178" s="28"/>
      <c r="AGH178" s="28"/>
      <c r="AGI178" s="28"/>
      <c r="AGJ178" s="28"/>
      <c r="AGK178" s="28"/>
      <c r="AGL178" s="28"/>
      <c r="AGM178" s="28"/>
      <c r="AGN178" s="28"/>
      <c r="AGO178" s="28"/>
      <c r="AGP178" s="28"/>
      <c r="AGQ178" s="28"/>
      <c r="AGR178" s="28"/>
      <c r="AGS178" s="28"/>
      <c r="AGT178" s="28"/>
      <c r="AGU178" s="28"/>
      <c r="AGV178" s="28"/>
      <c r="AGW178" s="28"/>
      <c r="AGX178" s="28"/>
      <c r="AGY178" s="28"/>
      <c r="AGZ178" s="28"/>
      <c r="AHA178" s="28"/>
      <c r="AHB178" s="28"/>
      <c r="AHC178" s="28"/>
      <c r="AHD178" s="28"/>
      <c r="AHE178" s="28"/>
      <c r="AHF178" s="28"/>
      <c r="AHG178" s="28"/>
      <c r="AHH178" s="28"/>
      <c r="AHI178" s="28"/>
      <c r="AHJ178" s="28"/>
      <c r="AHK178" s="28"/>
      <c r="AHL178" s="28"/>
      <c r="AHM178" s="28"/>
      <c r="AHN178" s="28"/>
      <c r="AHO178" s="28"/>
      <c r="AHP178" s="28"/>
      <c r="AHQ178" s="28"/>
      <c r="AHR178" s="28"/>
      <c r="AHS178" s="28"/>
      <c r="AHT178" s="28"/>
      <c r="AHU178" s="28"/>
      <c r="AHV178" s="28"/>
      <c r="AHW178" s="28"/>
      <c r="AHX178" s="28"/>
      <c r="AHY178" s="28"/>
      <c r="AHZ178" s="28"/>
      <c r="AIA178" s="28"/>
      <c r="AIB178" s="28"/>
      <c r="AIC178" s="28"/>
      <c r="AID178" s="28"/>
      <c r="AIE178" s="28"/>
      <c r="AIF178" s="28"/>
      <c r="AIG178" s="28"/>
      <c r="AIH178" s="28"/>
      <c r="AII178" s="28"/>
      <c r="AIJ178" s="28"/>
      <c r="AIK178" s="28"/>
      <c r="AIL178" s="28"/>
      <c r="AIM178" s="28"/>
      <c r="AIN178" s="28"/>
      <c r="AIO178" s="28"/>
      <c r="AIP178" s="28"/>
      <c r="AIQ178" s="28"/>
      <c r="AIR178" s="28"/>
      <c r="AIS178" s="28"/>
      <c r="AIT178" s="28"/>
      <c r="AIU178" s="28"/>
      <c r="AIV178" s="28"/>
      <c r="AIW178" s="28"/>
      <c r="AIX178" s="28"/>
      <c r="AIY178" s="28"/>
      <c r="AIZ178" s="28"/>
      <c r="AJA178" s="28"/>
      <c r="AJB178" s="28"/>
      <c r="AJC178" s="28"/>
      <c r="AJD178" s="28"/>
      <c r="AJE178" s="28"/>
      <c r="AJF178" s="28"/>
      <c r="AJG178" s="28"/>
      <c r="AJH178" s="28"/>
      <c r="AJI178" s="28"/>
      <c r="AJJ178" s="28"/>
      <c r="AJK178" s="28"/>
      <c r="AJL178" s="28"/>
      <c r="AJM178" s="28"/>
      <c r="AJN178" s="28"/>
      <c r="AJO178" s="28"/>
      <c r="AJP178" s="28"/>
      <c r="AJQ178" s="28"/>
      <c r="AJR178" s="28"/>
      <c r="AJS178" s="28"/>
      <c r="AJT178" s="28"/>
      <c r="AJU178" s="28"/>
      <c r="AJV178" s="28"/>
      <c r="AJW178" s="28"/>
      <c r="AJX178" s="28"/>
      <c r="AJY178" s="28"/>
      <c r="AJZ178" s="28"/>
      <c r="AKA178" s="28"/>
      <c r="AKB178" s="28"/>
      <c r="AKC178" s="28"/>
      <c r="AKD178" s="28"/>
      <c r="AKE178" s="28"/>
      <c r="AKF178" s="28"/>
      <c r="AKG178" s="28"/>
      <c r="AKH178" s="28"/>
      <c r="AKI178" s="28"/>
      <c r="AKJ178" s="28"/>
      <c r="AKK178" s="28"/>
      <c r="AKL178" s="28"/>
      <c r="AKM178" s="28"/>
      <c r="AKN178" s="28"/>
      <c r="AKO178" s="28"/>
      <c r="AKP178" s="28"/>
      <c r="AKQ178" s="28"/>
      <c r="AKR178" s="28"/>
      <c r="AKS178" s="28"/>
      <c r="AKT178" s="28"/>
      <c r="AKU178" s="28"/>
      <c r="AKV178" s="28"/>
      <c r="AKW178" s="28"/>
      <c r="AKX178" s="28"/>
      <c r="AKY178" s="28"/>
      <c r="AKZ178" s="28"/>
      <c r="ALA178" s="28"/>
      <c r="ALB178" s="28"/>
      <c r="ALC178" s="28"/>
      <c r="ALD178" s="28"/>
      <c r="ALE178" s="28"/>
      <c r="ALF178" s="28"/>
      <c r="ALG178" s="28"/>
      <c r="ALH178" s="28"/>
      <c r="ALI178" s="28"/>
      <c r="ALJ178" s="28"/>
      <c r="ALK178" s="28"/>
      <c r="ALL178" s="28"/>
      <c r="ALM178" s="28"/>
      <c r="ALN178" s="28"/>
      <c r="ALO178" s="28"/>
      <c r="ALP178" s="28"/>
      <c r="ALQ178" s="28"/>
      <c r="ALR178" s="28"/>
      <c r="ALS178" s="28"/>
      <c r="ALT178" s="28"/>
      <c r="ALU178" s="28"/>
      <c r="ALV178" s="28"/>
      <c r="ALW178" s="28"/>
      <c r="ALX178" s="28"/>
      <c r="ALY178" s="28"/>
      <c r="ALZ178" s="28"/>
      <c r="AMA178" s="28"/>
      <c r="AMB178" s="28"/>
      <c r="AMC178" s="28"/>
      <c r="AMD178" s="28"/>
      <c r="AME178" s="28"/>
      <c r="AMF178" s="28"/>
      <c r="AMG178" s="28"/>
      <c r="AMH178" s="28"/>
      <c r="AMI178" s="28"/>
      <c r="AMJ178" s="28"/>
      <c r="AMK178" s="28"/>
      <c r="AML178" s="28"/>
      <c r="AMM178" s="28"/>
      <c r="AMN178" s="28"/>
      <c r="AMO178" s="28"/>
      <c r="AMP178" s="28"/>
      <c r="AMQ178" s="28"/>
      <c r="AMR178" s="28"/>
      <c r="AMS178" s="28"/>
      <c r="AMT178" s="28"/>
      <c r="AMU178" s="28"/>
      <c r="AMV178" s="28"/>
      <c r="AMW178" s="28"/>
      <c r="AMX178" s="28"/>
      <c r="AMY178" s="28"/>
      <c r="AMZ178" s="28"/>
      <c r="ANA178" s="28"/>
      <c r="ANB178" s="28"/>
      <c r="ANC178" s="28"/>
      <c r="AND178" s="28"/>
      <c r="ANE178" s="28"/>
      <c r="ANF178" s="28"/>
      <c r="ANG178" s="28"/>
      <c r="ANH178" s="28"/>
      <c r="ANI178" s="28"/>
      <c r="ANJ178" s="28"/>
      <c r="ANK178" s="28"/>
      <c r="ANL178" s="28"/>
      <c r="ANM178" s="28"/>
      <c r="ANN178" s="28"/>
      <c r="ANO178" s="28"/>
      <c r="ANP178" s="28"/>
      <c r="ANQ178" s="28"/>
      <c r="ANR178" s="28"/>
      <c r="ANS178" s="28"/>
      <c r="ANT178" s="28"/>
      <c r="ANU178" s="28"/>
      <c r="ANV178" s="28"/>
      <c r="ANW178" s="28"/>
      <c r="ANX178" s="28"/>
      <c r="ANY178" s="28"/>
      <c r="ANZ178" s="28"/>
      <c r="AOA178" s="28"/>
      <c r="AOB178" s="28"/>
      <c r="AOC178" s="28"/>
      <c r="AOD178" s="28"/>
      <c r="AOE178" s="28"/>
      <c r="AOF178" s="28"/>
      <c r="AOG178" s="28"/>
      <c r="AOH178" s="28"/>
      <c r="AOI178" s="28"/>
      <c r="AOJ178" s="28"/>
      <c r="AOK178" s="28"/>
      <c r="AOL178" s="28"/>
      <c r="AOM178" s="28"/>
      <c r="AON178" s="28"/>
      <c r="AOO178" s="28"/>
      <c r="AOP178" s="28"/>
      <c r="AOQ178" s="28"/>
      <c r="AOR178" s="28"/>
      <c r="AOS178" s="28"/>
      <c r="AOT178" s="28"/>
      <c r="AOU178" s="28"/>
      <c r="AOV178" s="28"/>
      <c r="AOW178" s="28"/>
      <c r="AOX178" s="28"/>
      <c r="AOY178" s="28"/>
      <c r="AOZ178" s="28"/>
      <c r="APA178" s="28"/>
      <c r="APB178" s="28"/>
      <c r="APC178" s="28"/>
      <c r="APD178" s="28"/>
      <c r="APE178" s="28"/>
      <c r="APF178" s="28"/>
      <c r="APG178" s="28"/>
      <c r="APH178" s="28"/>
      <c r="API178" s="28"/>
      <c r="APJ178" s="28"/>
      <c r="APK178" s="28"/>
      <c r="APL178" s="28"/>
      <c r="APM178" s="28"/>
      <c r="APN178" s="28"/>
      <c r="APO178" s="28"/>
      <c r="APP178" s="28"/>
      <c r="APQ178" s="28"/>
      <c r="APR178" s="28"/>
      <c r="APS178" s="28"/>
      <c r="APT178" s="28"/>
      <c r="APU178" s="28"/>
      <c r="APV178" s="28"/>
      <c r="APW178" s="28"/>
      <c r="APX178" s="28"/>
      <c r="APY178" s="28"/>
      <c r="APZ178" s="28"/>
      <c r="AQA178" s="28"/>
      <c r="AQB178" s="28"/>
      <c r="AQC178" s="28"/>
      <c r="AQD178" s="28"/>
      <c r="AQE178" s="28"/>
      <c r="AQF178" s="28"/>
      <c r="AQG178" s="28"/>
      <c r="AQH178" s="28"/>
      <c r="AQI178" s="28"/>
      <c r="AQJ178" s="28"/>
      <c r="AQK178" s="28"/>
      <c r="AQL178" s="28"/>
      <c r="AQM178" s="28"/>
      <c r="AQN178" s="28"/>
      <c r="AQO178" s="28"/>
      <c r="AQP178" s="28"/>
      <c r="AQQ178" s="28"/>
      <c r="AQR178" s="28"/>
      <c r="AQS178" s="28"/>
      <c r="AQT178" s="28"/>
      <c r="AQU178" s="28"/>
      <c r="AQV178" s="28"/>
      <c r="AQW178" s="28"/>
      <c r="AQX178" s="28"/>
      <c r="AQY178" s="28"/>
      <c r="AQZ178" s="28"/>
      <c r="ARA178" s="28"/>
      <c r="ARB178" s="28"/>
      <c r="ARC178" s="28"/>
      <c r="ARD178" s="28"/>
      <c r="ARE178" s="28"/>
      <c r="ARF178" s="28"/>
      <c r="ARG178" s="28"/>
      <c r="ARH178" s="28"/>
      <c r="ARI178" s="28"/>
      <c r="ARJ178" s="28"/>
      <c r="ARK178" s="28"/>
      <c r="ARL178" s="28"/>
      <c r="ARM178" s="28"/>
      <c r="ARN178" s="28"/>
      <c r="ARO178" s="28"/>
      <c r="ARP178" s="28"/>
      <c r="ARQ178" s="28"/>
      <c r="ARR178" s="28"/>
      <c r="ARS178" s="28"/>
      <c r="ART178" s="28"/>
      <c r="ARU178" s="28"/>
      <c r="ARV178" s="28"/>
      <c r="ARW178" s="28"/>
      <c r="ARX178" s="28"/>
      <c r="ARY178" s="28"/>
      <c r="ARZ178" s="28"/>
      <c r="ASA178" s="28"/>
      <c r="ASB178" s="28"/>
      <c r="ASC178" s="28"/>
      <c r="ASD178" s="28"/>
      <c r="ASE178" s="28"/>
      <c r="ASF178" s="28"/>
      <c r="ASG178" s="28"/>
      <c r="ASH178" s="28"/>
      <c r="ASI178" s="28"/>
      <c r="ASJ178" s="28"/>
      <c r="ASK178" s="28"/>
      <c r="ASL178" s="28"/>
      <c r="ASM178" s="28"/>
      <c r="ASN178" s="28"/>
      <c r="ASO178" s="28"/>
      <c r="ASP178" s="28"/>
      <c r="ASQ178" s="28"/>
      <c r="ASR178" s="28"/>
      <c r="ASS178" s="28"/>
      <c r="AST178" s="28"/>
      <c r="ASU178" s="28"/>
      <c r="ASV178" s="28"/>
      <c r="ASW178" s="28"/>
      <c r="ASX178" s="28"/>
      <c r="ASY178" s="28"/>
      <c r="ASZ178" s="28"/>
      <c r="ATA178" s="28"/>
      <c r="ATB178" s="28"/>
      <c r="ATC178" s="28"/>
      <c r="ATD178" s="28"/>
      <c r="ATE178" s="28"/>
      <c r="ATF178" s="28"/>
      <c r="ATG178" s="28"/>
      <c r="ATH178" s="28"/>
      <c r="ATI178" s="28"/>
      <c r="ATJ178" s="28"/>
      <c r="ATK178" s="28"/>
      <c r="ATL178" s="28"/>
      <c r="ATM178" s="28"/>
      <c r="ATN178" s="28"/>
      <c r="ATO178" s="28"/>
      <c r="ATP178" s="28"/>
      <c r="ATQ178" s="28"/>
      <c r="ATR178" s="28"/>
      <c r="ATS178" s="28"/>
      <c r="ATT178" s="28"/>
      <c r="ATU178" s="28"/>
      <c r="ATV178" s="28"/>
      <c r="ATW178" s="28"/>
      <c r="ATX178" s="28"/>
      <c r="ATY178" s="28"/>
      <c r="ATZ178" s="28"/>
      <c r="AUA178" s="28"/>
      <c r="AUB178" s="28"/>
      <c r="AUC178" s="28"/>
      <c r="AUD178" s="28"/>
      <c r="AUE178" s="28"/>
      <c r="AUF178" s="28"/>
      <c r="AUG178" s="28"/>
      <c r="AUH178" s="28"/>
      <c r="AUI178" s="28"/>
      <c r="AUJ178" s="28"/>
      <c r="AUK178" s="28"/>
      <c r="AUL178" s="28"/>
      <c r="AUM178" s="28"/>
      <c r="AUN178" s="28"/>
      <c r="AUO178" s="28"/>
      <c r="AUP178" s="28"/>
      <c r="AUQ178" s="28"/>
      <c r="AUR178" s="28"/>
      <c r="AUS178" s="28"/>
      <c r="AUT178" s="28"/>
      <c r="AUU178" s="28"/>
      <c r="AUV178" s="28"/>
      <c r="AUW178" s="28"/>
      <c r="AUX178" s="28"/>
      <c r="AUY178" s="28"/>
      <c r="AUZ178" s="28"/>
      <c r="AVA178" s="28"/>
      <c r="AVB178" s="28"/>
      <c r="AVC178" s="28"/>
      <c r="AVD178" s="28"/>
      <c r="AVE178" s="28"/>
      <c r="AVF178" s="28"/>
      <c r="AVG178" s="28"/>
      <c r="AVH178" s="28"/>
      <c r="AVI178" s="28"/>
      <c r="AVJ178" s="28"/>
      <c r="AVK178" s="28"/>
      <c r="AVL178" s="28"/>
      <c r="AVM178" s="28"/>
      <c r="AVN178" s="28"/>
      <c r="AVO178" s="28"/>
      <c r="AVP178" s="28"/>
      <c r="AVQ178" s="28"/>
      <c r="AVR178" s="28"/>
      <c r="AVS178" s="28"/>
      <c r="AVT178" s="28"/>
      <c r="AVU178" s="28"/>
      <c r="AVV178" s="28"/>
      <c r="AVW178" s="28"/>
      <c r="AVX178" s="28"/>
      <c r="AVY178" s="28"/>
      <c r="AVZ178" s="28"/>
      <c r="AWA178" s="28"/>
      <c r="AWB178" s="28"/>
      <c r="AWC178" s="28"/>
      <c r="AWD178" s="28"/>
      <c r="AWE178" s="28"/>
      <c r="AWF178" s="28"/>
      <c r="AWG178" s="28"/>
      <c r="AWH178" s="28"/>
      <c r="AWI178" s="28"/>
      <c r="AWJ178" s="28"/>
      <c r="AWK178" s="28"/>
      <c r="AWL178" s="28"/>
      <c r="AWM178" s="28"/>
      <c r="AWN178" s="28"/>
      <c r="AWO178" s="28"/>
      <c r="AWP178" s="28"/>
      <c r="AWQ178" s="28"/>
      <c r="AWR178" s="28"/>
      <c r="AWS178" s="28"/>
      <c r="AWT178" s="28"/>
      <c r="AWU178" s="28"/>
      <c r="AWV178" s="28"/>
      <c r="AWW178" s="28"/>
      <c r="AWX178" s="28"/>
      <c r="AWY178" s="28"/>
      <c r="AWZ178" s="28"/>
      <c r="AXA178" s="28"/>
      <c r="AXB178" s="28"/>
      <c r="AXC178" s="28"/>
      <c r="AXD178" s="28"/>
      <c r="AXE178" s="28"/>
      <c r="AXF178" s="28"/>
      <c r="AXG178" s="28"/>
      <c r="AXH178" s="28"/>
      <c r="AXI178" s="28"/>
      <c r="AXJ178" s="28"/>
      <c r="AXK178" s="28"/>
      <c r="AXL178" s="28"/>
      <c r="AXM178" s="28"/>
      <c r="AXN178" s="28"/>
      <c r="AXO178" s="28"/>
      <c r="AXP178" s="28"/>
      <c r="AXQ178" s="28"/>
      <c r="AXR178" s="28"/>
      <c r="AXS178" s="28"/>
      <c r="AXT178" s="28"/>
      <c r="AXU178" s="28"/>
      <c r="AXV178" s="28"/>
      <c r="AXW178" s="28"/>
      <c r="AXX178" s="28"/>
      <c r="AXY178" s="28"/>
      <c r="AXZ178" s="28"/>
      <c r="AYA178" s="28"/>
      <c r="AYB178" s="28"/>
      <c r="AYC178" s="28"/>
      <c r="AYD178" s="28"/>
      <c r="AYE178" s="28"/>
      <c r="AYF178" s="28"/>
      <c r="AYG178" s="28"/>
      <c r="AYH178" s="28"/>
      <c r="AYI178" s="28"/>
      <c r="AYJ178" s="28"/>
      <c r="AYK178" s="28"/>
      <c r="AYL178" s="28"/>
      <c r="AYM178" s="28"/>
      <c r="AYN178" s="28"/>
      <c r="AYO178" s="28"/>
      <c r="AYP178" s="28"/>
      <c r="AYQ178" s="28"/>
      <c r="AYR178" s="28"/>
      <c r="AYS178" s="28"/>
      <c r="AYT178" s="28"/>
      <c r="AYU178" s="28"/>
      <c r="AYV178" s="28"/>
      <c r="AYW178" s="28"/>
      <c r="AYX178" s="28"/>
      <c r="AYY178" s="28"/>
      <c r="AYZ178" s="28"/>
      <c r="AZA178" s="28"/>
      <c r="AZB178" s="28"/>
      <c r="AZC178" s="28"/>
      <c r="AZD178" s="28"/>
      <c r="AZE178" s="28"/>
      <c r="AZF178" s="28"/>
      <c r="AZG178" s="28"/>
      <c r="AZH178" s="28"/>
      <c r="AZI178" s="28"/>
      <c r="AZJ178" s="28"/>
      <c r="AZK178" s="28"/>
      <c r="AZL178" s="28"/>
      <c r="AZM178" s="28"/>
      <c r="AZN178" s="28"/>
      <c r="AZO178" s="28"/>
      <c r="AZP178" s="28"/>
      <c r="AZQ178" s="28"/>
      <c r="AZR178" s="28"/>
      <c r="AZS178" s="28"/>
      <c r="AZT178" s="28"/>
      <c r="AZU178" s="28"/>
      <c r="AZV178" s="28"/>
      <c r="AZW178" s="28"/>
      <c r="AZX178" s="28"/>
      <c r="AZY178" s="28"/>
      <c r="AZZ178" s="28"/>
      <c r="BAA178" s="28"/>
      <c r="BAB178" s="28"/>
      <c r="BAC178" s="28"/>
      <c r="BAD178" s="28"/>
      <c r="BAE178" s="28"/>
      <c r="BAF178" s="28"/>
      <c r="BAG178" s="28"/>
      <c r="BAH178" s="28"/>
      <c r="BAI178" s="28"/>
      <c r="BAJ178" s="28"/>
      <c r="BAK178" s="28"/>
      <c r="BAL178" s="28"/>
      <c r="BAM178" s="28"/>
      <c r="BAN178" s="28"/>
      <c r="BAO178" s="28"/>
      <c r="BAP178" s="28"/>
      <c r="BAQ178" s="28"/>
      <c r="BAR178" s="28"/>
      <c r="BAS178" s="28"/>
      <c r="BAT178" s="28"/>
      <c r="BAU178" s="28"/>
      <c r="BAV178" s="28"/>
      <c r="BAW178" s="28"/>
      <c r="BAX178" s="28"/>
      <c r="BAY178" s="28"/>
      <c r="BAZ178" s="28"/>
      <c r="BBA178" s="28"/>
      <c r="BBB178" s="28"/>
      <c r="BBC178" s="28"/>
      <c r="BBD178" s="28"/>
      <c r="BBE178" s="28"/>
      <c r="BBF178" s="28"/>
      <c r="BBG178" s="28"/>
      <c r="BBH178" s="28"/>
      <c r="BBI178" s="28"/>
      <c r="BBJ178" s="28"/>
      <c r="BBK178" s="28"/>
      <c r="BBL178" s="28"/>
      <c r="BBM178" s="28"/>
      <c r="BBN178" s="28"/>
      <c r="BBO178" s="28"/>
      <c r="BBP178" s="28"/>
      <c r="BBQ178" s="28"/>
      <c r="BBR178" s="28"/>
      <c r="BBS178" s="28"/>
      <c r="BBT178" s="28"/>
      <c r="BBU178" s="28"/>
      <c r="BBV178" s="28"/>
      <c r="BBW178" s="28"/>
      <c r="BBX178" s="28"/>
      <c r="BBY178" s="28"/>
      <c r="BBZ178" s="28"/>
      <c r="BCA178" s="28"/>
      <c r="BCB178" s="28"/>
      <c r="BCC178" s="28"/>
      <c r="BCD178" s="28"/>
      <c r="BCE178" s="28"/>
      <c r="BCF178" s="28"/>
      <c r="BCG178" s="28"/>
      <c r="BCH178" s="28"/>
      <c r="BCI178" s="28"/>
      <c r="BCJ178" s="28"/>
      <c r="BCK178" s="28"/>
      <c r="BCL178" s="28"/>
      <c r="BCM178" s="28"/>
      <c r="BCN178" s="28"/>
      <c r="BCO178" s="28"/>
      <c r="BCP178" s="28"/>
      <c r="BCQ178" s="28"/>
      <c r="BCR178" s="28"/>
      <c r="BCS178" s="28"/>
      <c r="BCT178" s="28"/>
      <c r="BCU178" s="28"/>
      <c r="BCV178" s="28"/>
      <c r="BCW178" s="28"/>
      <c r="BCX178" s="28"/>
      <c r="BCY178" s="28"/>
      <c r="BCZ178" s="28"/>
      <c r="BDA178" s="28"/>
      <c r="BDB178" s="28"/>
      <c r="BDC178" s="28"/>
      <c r="BDD178" s="28"/>
      <c r="BDE178" s="28"/>
      <c r="BDF178" s="28"/>
      <c r="BDG178" s="28"/>
      <c r="BDH178" s="28"/>
      <c r="BDI178" s="28"/>
      <c r="BDJ178" s="28"/>
      <c r="BDK178" s="28"/>
      <c r="BDL178" s="28"/>
      <c r="BDM178" s="28"/>
      <c r="BDN178" s="28"/>
      <c r="BDO178" s="28"/>
      <c r="BDP178" s="28"/>
      <c r="BDQ178" s="28"/>
      <c r="BDR178" s="28"/>
      <c r="BDS178" s="28"/>
      <c r="BDT178" s="28"/>
      <c r="BDU178" s="28"/>
      <c r="BDV178" s="28"/>
      <c r="BDW178" s="28"/>
      <c r="BDX178" s="28"/>
      <c r="BDY178" s="28"/>
      <c r="BDZ178" s="28"/>
      <c r="BEA178" s="28"/>
      <c r="BEB178" s="28"/>
      <c r="BEC178" s="28"/>
      <c r="BED178" s="28"/>
      <c r="BEE178" s="28"/>
      <c r="BEF178" s="28"/>
      <c r="BEG178" s="28"/>
      <c r="BEH178" s="28"/>
      <c r="BEI178" s="28"/>
      <c r="BEJ178" s="28"/>
      <c r="BEK178" s="28"/>
      <c r="BEL178" s="28"/>
      <c r="BEM178" s="28"/>
      <c r="BEN178" s="28"/>
      <c r="BEO178" s="28"/>
      <c r="BEP178" s="28"/>
      <c r="BEQ178" s="28"/>
      <c r="BER178" s="28"/>
      <c r="BES178" s="28"/>
      <c r="BET178" s="28"/>
      <c r="BEU178" s="28"/>
      <c r="BEV178" s="28"/>
      <c r="BEW178" s="28"/>
      <c r="BEX178" s="28"/>
      <c r="BEY178" s="28"/>
      <c r="BEZ178" s="28"/>
      <c r="BFA178" s="28"/>
      <c r="BFB178" s="28"/>
      <c r="BFC178" s="28"/>
      <c r="BFD178" s="28"/>
      <c r="BFE178" s="28"/>
      <c r="BFF178" s="28"/>
      <c r="BFG178" s="28"/>
      <c r="BFH178" s="28"/>
      <c r="BFI178" s="28"/>
      <c r="BFJ178" s="28"/>
      <c r="BFK178" s="28"/>
      <c r="BFL178" s="28"/>
      <c r="BFM178" s="28"/>
      <c r="BFN178" s="28"/>
      <c r="BFO178" s="28"/>
      <c r="BFP178" s="28"/>
      <c r="BFQ178" s="28"/>
      <c r="BFR178" s="28"/>
      <c r="BFS178" s="28"/>
      <c r="BFT178" s="28"/>
      <c r="BFU178" s="28"/>
      <c r="BFV178" s="28"/>
      <c r="BFW178" s="28"/>
      <c r="BFX178" s="28"/>
      <c r="BFY178" s="28"/>
      <c r="BFZ178" s="28"/>
      <c r="BGA178" s="28"/>
      <c r="BGB178" s="28"/>
      <c r="BGC178" s="28"/>
      <c r="BGD178" s="28"/>
      <c r="BGE178" s="28"/>
      <c r="BGF178" s="28"/>
      <c r="BGG178" s="28"/>
      <c r="BGH178" s="28"/>
      <c r="BGI178" s="28"/>
      <c r="BGJ178" s="28"/>
      <c r="BGK178" s="28"/>
      <c r="BGL178" s="28"/>
      <c r="BGM178" s="28"/>
      <c r="BGN178" s="28"/>
      <c r="BGO178" s="28"/>
      <c r="BGP178" s="28"/>
      <c r="BGQ178" s="28"/>
      <c r="BGR178" s="28"/>
      <c r="BGS178" s="28"/>
      <c r="BGT178" s="28"/>
      <c r="BGU178" s="28"/>
      <c r="BGV178" s="28"/>
      <c r="BGW178" s="28"/>
      <c r="BGX178" s="28"/>
      <c r="BGY178" s="28"/>
      <c r="BGZ178" s="28"/>
      <c r="BHA178" s="28"/>
      <c r="BHB178" s="28"/>
      <c r="BHC178" s="28"/>
      <c r="BHD178" s="28"/>
      <c r="BHE178" s="28"/>
      <c r="BHF178" s="28"/>
      <c r="BHG178" s="28"/>
      <c r="BHH178" s="28"/>
      <c r="BHI178" s="28"/>
      <c r="BHJ178" s="28"/>
      <c r="BHK178" s="28"/>
      <c r="BHL178" s="28"/>
      <c r="BHM178" s="28"/>
      <c r="BHN178" s="28"/>
      <c r="BHO178" s="28"/>
      <c r="BHP178" s="28"/>
      <c r="BHQ178" s="28"/>
      <c r="BHR178" s="28"/>
      <c r="BHS178" s="28"/>
      <c r="BHT178" s="28"/>
      <c r="BHU178" s="28"/>
      <c r="BHV178" s="28"/>
      <c r="BHW178" s="28"/>
      <c r="BHX178" s="28"/>
      <c r="BHY178" s="28"/>
      <c r="BHZ178" s="28"/>
      <c r="BIA178" s="28"/>
      <c r="BIB178" s="28"/>
      <c r="BIC178" s="28"/>
      <c r="BID178" s="28"/>
      <c r="BIE178" s="28"/>
      <c r="BIF178" s="28"/>
      <c r="BIG178" s="28"/>
      <c r="BIH178" s="28"/>
      <c r="BII178" s="28"/>
      <c r="BIJ178" s="28"/>
      <c r="BIK178" s="28"/>
      <c r="BIL178" s="28"/>
      <c r="BIM178" s="28"/>
      <c r="BIN178" s="28"/>
      <c r="BIO178" s="28"/>
      <c r="BIP178" s="28"/>
      <c r="BIQ178" s="28"/>
      <c r="BIR178" s="28"/>
      <c r="BIS178" s="28"/>
      <c r="BIT178" s="28"/>
      <c r="BIU178" s="28"/>
      <c r="BIV178" s="28"/>
      <c r="BIW178" s="28"/>
      <c r="BIX178" s="28"/>
      <c r="BIY178" s="28"/>
      <c r="BIZ178" s="28"/>
      <c r="BJA178" s="28"/>
      <c r="BJB178" s="28"/>
      <c r="BJC178" s="28"/>
      <c r="BJD178" s="28"/>
      <c r="BJE178" s="28"/>
      <c r="BJF178" s="28"/>
      <c r="BJG178" s="28"/>
      <c r="BJH178" s="28"/>
      <c r="BJI178" s="28"/>
      <c r="BJJ178" s="28"/>
      <c r="BJK178" s="28"/>
      <c r="BJL178" s="28"/>
      <c r="BJM178" s="28"/>
      <c r="BJN178" s="28"/>
      <c r="BJO178" s="28"/>
      <c r="BJP178" s="28"/>
      <c r="BJQ178" s="28"/>
      <c r="BJR178" s="28"/>
      <c r="BJS178" s="28"/>
      <c r="BJT178" s="28"/>
      <c r="BJU178" s="28"/>
      <c r="BJV178" s="28"/>
      <c r="BJW178" s="28"/>
      <c r="BJX178" s="28"/>
      <c r="BJY178" s="28"/>
      <c r="BJZ178" s="28"/>
      <c r="BKA178" s="28"/>
      <c r="BKB178" s="28"/>
      <c r="BKC178" s="28"/>
      <c r="BKD178" s="28"/>
      <c r="BKE178" s="28"/>
      <c r="BKF178" s="28"/>
      <c r="BKG178" s="28"/>
      <c r="BKH178" s="28"/>
      <c r="BKI178" s="28"/>
      <c r="BKJ178" s="28"/>
      <c r="BKK178" s="28"/>
      <c r="BKL178" s="28"/>
      <c r="BKM178" s="28"/>
      <c r="BKN178" s="28"/>
      <c r="BKO178" s="28"/>
      <c r="BKP178" s="28"/>
      <c r="BKQ178" s="28"/>
      <c r="BKR178" s="28"/>
      <c r="BKS178" s="28"/>
      <c r="BKT178" s="28"/>
      <c r="BKU178" s="28"/>
      <c r="BKV178" s="28"/>
      <c r="BKW178" s="28"/>
      <c r="BKX178" s="28"/>
      <c r="BKY178" s="28"/>
      <c r="BKZ178" s="28"/>
      <c r="BLA178" s="28"/>
      <c r="BLB178" s="28"/>
      <c r="BLC178" s="28"/>
      <c r="BLD178" s="28"/>
      <c r="BLE178" s="28"/>
      <c r="BLF178" s="28"/>
      <c r="BLG178" s="28"/>
      <c r="BLH178" s="28"/>
      <c r="BLI178" s="28"/>
      <c r="BLJ178" s="28"/>
      <c r="BLK178" s="28"/>
      <c r="BLL178" s="28"/>
      <c r="BLM178" s="28"/>
      <c r="BLN178" s="28"/>
      <c r="BLO178" s="28"/>
      <c r="BLP178" s="28"/>
      <c r="BLQ178" s="28"/>
      <c r="BLR178" s="28"/>
      <c r="BLS178" s="28"/>
      <c r="BLT178" s="28"/>
      <c r="BLU178" s="28"/>
      <c r="BLV178" s="28"/>
      <c r="BLW178" s="28"/>
      <c r="BLX178" s="28"/>
      <c r="BLY178" s="28"/>
      <c r="BLZ178" s="28"/>
      <c r="BMA178" s="28"/>
      <c r="BMB178" s="28"/>
      <c r="BMC178" s="28"/>
      <c r="BMD178" s="28"/>
      <c r="BME178" s="28"/>
      <c r="BMF178" s="28"/>
      <c r="BMG178" s="28"/>
      <c r="BMH178" s="28"/>
      <c r="BMI178" s="28"/>
      <c r="BMJ178" s="28"/>
      <c r="BMK178" s="28"/>
      <c r="BML178" s="28"/>
      <c r="BMM178" s="28"/>
      <c r="BMN178" s="28"/>
      <c r="BMO178" s="28"/>
      <c r="BMP178" s="28"/>
      <c r="BMQ178" s="28"/>
      <c r="BMR178" s="28"/>
      <c r="BMS178" s="28"/>
      <c r="BMT178" s="28"/>
      <c r="BMU178" s="28"/>
      <c r="BMV178" s="28"/>
      <c r="BMW178" s="28"/>
      <c r="BMX178" s="28"/>
      <c r="BMY178" s="28"/>
      <c r="BMZ178" s="28"/>
      <c r="BNA178" s="28"/>
      <c r="BNB178" s="28"/>
      <c r="BNC178" s="28"/>
      <c r="BND178" s="28"/>
      <c r="BNE178" s="28"/>
      <c r="BNF178" s="28"/>
      <c r="BNG178" s="28"/>
      <c r="BNH178" s="28"/>
      <c r="BNI178" s="28"/>
      <c r="BNJ178" s="28"/>
      <c r="BNK178" s="28"/>
      <c r="BNL178" s="28"/>
      <c r="BNM178" s="28"/>
      <c r="BNN178" s="28"/>
      <c r="BNO178" s="28"/>
      <c r="BNP178" s="28"/>
      <c r="BNQ178" s="28"/>
      <c r="BNR178" s="28"/>
      <c r="BNS178" s="28"/>
      <c r="BNT178" s="28"/>
      <c r="BNU178" s="28"/>
      <c r="BNV178" s="28"/>
      <c r="BNW178" s="28"/>
      <c r="BNX178" s="28"/>
      <c r="BNY178" s="28"/>
      <c r="BNZ178" s="28"/>
      <c r="BOA178" s="28"/>
      <c r="BOB178" s="28"/>
      <c r="BOC178" s="28"/>
      <c r="BOD178" s="28"/>
      <c r="BOE178" s="28"/>
      <c r="BOF178" s="28"/>
      <c r="BOG178" s="28"/>
      <c r="BOH178" s="28"/>
      <c r="BOI178" s="28"/>
      <c r="BOJ178" s="28"/>
      <c r="BOK178" s="28"/>
      <c r="BOL178" s="28"/>
      <c r="BOM178" s="28"/>
      <c r="BON178" s="28"/>
      <c r="BOO178" s="28"/>
      <c r="BOP178" s="28"/>
      <c r="BOQ178" s="28"/>
      <c r="BOR178" s="28"/>
      <c r="BOS178" s="28"/>
      <c r="BOT178" s="28"/>
      <c r="BOU178" s="28"/>
      <c r="BOV178" s="28"/>
      <c r="BOW178" s="28"/>
      <c r="BOX178" s="28"/>
      <c r="BOY178" s="28"/>
      <c r="BOZ178" s="28"/>
      <c r="BPA178" s="28"/>
      <c r="BPB178" s="28"/>
      <c r="BPC178" s="28"/>
      <c r="BPD178" s="28"/>
      <c r="BPE178" s="28"/>
      <c r="BPF178" s="28"/>
      <c r="BPG178" s="28"/>
      <c r="BPH178" s="28"/>
      <c r="BPI178" s="28"/>
      <c r="BPJ178" s="28"/>
      <c r="BPK178" s="28"/>
      <c r="BPL178" s="28"/>
      <c r="BPM178" s="28"/>
      <c r="BPN178" s="28"/>
      <c r="BPO178" s="28"/>
      <c r="BPP178" s="28"/>
      <c r="BPQ178" s="28"/>
      <c r="BPR178" s="28"/>
      <c r="BPS178" s="28"/>
      <c r="BPT178" s="28"/>
      <c r="BPU178" s="28"/>
      <c r="BPV178" s="28"/>
      <c r="BPW178" s="28"/>
      <c r="BPX178" s="28"/>
      <c r="BPY178" s="28"/>
      <c r="BPZ178" s="28"/>
      <c r="BQA178" s="28"/>
      <c r="BQB178" s="28"/>
      <c r="BQC178" s="28"/>
      <c r="BQD178" s="28"/>
      <c r="BQE178" s="28"/>
      <c r="BQF178" s="28"/>
      <c r="BQG178" s="28"/>
      <c r="BQH178" s="28"/>
      <c r="BQI178" s="28"/>
      <c r="BQJ178" s="28"/>
      <c r="BQK178" s="28"/>
      <c r="BQL178" s="28"/>
      <c r="BQM178" s="28"/>
      <c r="BQN178" s="28"/>
      <c r="BQO178" s="28"/>
      <c r="BQP178" s="28"/>
      <c r="BQQ178" s="28"/>
      <c r="BQR178" s="28"/>
      <c r="BQS178" s="28"/>
      <c r="BQT178" s="28"/>
      <c r="BQU178" s="28"/>
      <c r="BQV178" s="28"/>
      <c r="BQW178" s="28"/>
      <c r="BQX178" s="28"/>
      <c r="BQY178" s="28"/>
      <c r="BQZ178" s="28"/>
      <c r="BRA178" s="28"/>
      <c r="BRB178" s="28"/>
      <c r="BRC178" s="28"/>
      <c r="BRD178" s="28"/>
      <c r="BRE178" s="28"/>
      <c r="BRF178" s="28"/>
      <c r="BRG178" s="28"/>
      <c r="BRH178" s="28"/>
      <c r="BRI178" s="28"/>
      <c r="BRJ178" s="28"/>
      <c r="BRK178" s="28"/>
      <c r="BRL178" s="28"/>
      <c r="BRM178" s="28"/>
      <c r="BRN178" s="28"/>
      <c r="BRO178" s="28"/>
      <c r="BRP178" s="28"/>
      <c r="BRQ178" s="28"/>
      <c r="BRR178" s="28"/>
      <c r="BRS178" s="28"/>
      <c r="BRT178" s="28"/>
      <c r="BRU178" s="28"/>
      <c r="BRV178" s="28"/>
      <c r="BRW178" s="28"/>
      <c r="BRX178" s="28"/>
      <c r="BRY178" s="28"/>
      <c r="BRZ178" s="28"/>
      <c r="BSA178" s="28"/>
      <c r="BSB178" s="28"/>
      <c r="BSC178" s="28"/>
      <c r="BSD178" s="28"/>
      <c r="BSE178" s="28"/>
      <c r="BSF178" s="28"/>
      <c r="BSG178" s="28"/>
      <c r="BSH178" s="28"/>
      <c r="BSI178" s="28"/>
      <c r="BSJ178" s="28"/>
      <c r="BSK178" s="28"/>
      <c r="BSL178" s="28"/>
      <c r="BSM178" s="28"/>
      <c r="BSN178" s="28"/>
      <c r="BSO178" s="28"/>
      <c r="BSP178" s="28"/>
      <c r="BSQ178" s="28"/>
      <c r="BSR178" s="28"/>
      <c r="BSS178" s="28"/>
      <c r="BST178" s="28"/>
      <c r="BSU178" s="28"/>
      <c r="BSV178" s="28"/>
      <c r="BSW178" s="28"/>
      <c r="BSX178" s="28"/>
      <c r="BSY178" s="28"/>
      <c r="BSZ178" s="28"/>
      <c r="BTA178" s="28"/>
      <c r="BTB178" s="28"/>
      <c r="BTC178" s="28"/>
      <c r="BTD178" s="28"/>
      <c r="BTE178" s="28"/>
      <c r="BTF178" s="28"/>
      <c r="BTG178" s="28"/>
      <c r="BTH178" s="28"/>
      <c r="BTI178" s="28"/>
      <c r="BTJ178" s="28"/>
      <c r="BTK178" s="28"/>
      <c r="BTL178" s="28"/>
      <c r="BTM178" s="28"/>
      <c r="BTN178" s="28"/>
      <c r="BTO178" s="28"/>
      <c r="BTP178" s="28"/>
      <c r="BTQ178" s="28"/>
      <c r="BTR178" s="28"/>
      <c r="BTS178" s="28"/>
      <c r="BTT178" s="28"/>
      <c r="BTU178" s="28"/>
      <c r="BTV178" s="28"/>
      <c r="BTW178" s="28"/>
      <c r="BTX178" s="28"/>
      <c r="BTY178" s="28"/>
      <c r="BTZ178" s="28"/>
      <c r="BUA178" s="28"/>
      <c r="BUB178" s="28"/>
      <c r="BUC178" s="28"/>
      <c r="BUD178" s="28"/>
      <c r="BUE178" s="28"/>
      <c r="BUF178" s="28"/>
      <c r="BUG178" s="28"/>
      <c r="BUH178" s="28"/>
      <c r="BUI178" s="28"/>
      <c r="BUJ178" s="28"/>
      <c r="BUK178" s="28"/>
      <c r="BUL178" s="28"/>
      <c r="BUM178" s="28"/>
      <c r="BUN178" s="28"/>
      <c r="BUO178" s="28"/>
      <c r="BUP178" s="28"/>
      <c r="BUQ178" s="28"/>
      <c r="BUR178" s="28"/>
      <c r="BUS178" s="28"/>
      <c r="BUT178" s="28"/>
      <c r="BUU178" s="28"/>
      <c r="BUV178" s="28"/>
      <c r="BUW178" s="28"/>
      <c r="BUX178" s="28"/>
      <c r="BUY178" s="28"/>
      <c r="BUZ178" s="28"/>
      <c r="BVA178" s="28"/>
      <c r="BVB178" s="28"/>
      <c r="BVC178" s="28"/>
      <c r="BVD178" s="28"/>
      <c r="BVE178" s="28"/>
      <c r="BVF178" s="28"/>
      <c r="BVG178" s="28"/>
      <c r="BVH178" s="28"/>
      <c r="BVI178" s="28"/>
      <c r="BVJ178" s="28"/>
      <c r="BVK178" s="28"/>
      <c r="BVL178" s="28"/>
      <c r="BVM178" s="28"/>
      <c r="BVN178" s="28"/>
      <c r="BVO178" s="28"/>
      <c r="BVP178" s="28"/>
      <c r="BVQ178" s="28"/>
      <c r="BVR178" s="28"/>
      <c r="BVS178" s="28"/>
      <c r="BVT178" s="28"/>
      <c r="BVU178" s="28"/>
      <c r="BVV178" s="28"/>
      <c r="BVW178" s="28"/>
      <c r="BVX178" s="28"/>
      <c r="BVY178" s="28"/>
      <c r="BVZ178" s="28"/>
      <c r="BWA178" s="28"/>
      <c r="BWB178" s="28"/>
      <c r="BWC178" s="28"/>
      <c r="BWD178" s="28"/>
      <c r="BWE178" s="28"/>
      <c r="BWF178" s="28"/>
      <c r="BWG178" s="28"/>
      <c r="BWH178" s="28"/>
      <c r="BWI178" s="28"/>
      <c r="BWJ178" s="28"/>
      <c r="BWK178" s="28"/>
      <c r="BWL178" s="28"/>
      <c r="BWM178" s="28"/>
      <c r="BWN178" s="28"/>
      <c r="BWO178" s="28"/>
      <c r="BWP178" s="28"/>
      <c r="BWQ178" s="28"/>
      <c r="BWR178" s="28"/>
      <c r="BWS178" s="28"/>
      <c r="BWT178" s="28"/>
      <c r="BWU178" s="28"/>
      <c r="BWV178" s="28"/>
      <c r="BWW178" s="28"/>
      <c r="BWX178" s="28"/>
      <c r="BWY178" s="28"/>
      <c r="BWZ178" s="28"/>
      <c r="BXA178" s="28"/>
      <c r="BXB178" s="28"/>
      <c r="BXC178" s="28"/>
      <c r="BXD178" s="28"/>
      <c r="BXE178" s="28"/>
      <c r="BXF178" s="28"/>
      <c r="BXG178" s="28"/>
      <c r="BXH178" s="28"/>
      <c r="BXI178" s="28"/>
      <c r="BXJ178" s="28"/>
      <c r="BXK178" s="28"/>
      <c r="BXL178" s="28"/>
      <c r="BXM178" s="28"/>
      <c r="BXN178" s="28"/>
      <c r="BXO178" s="28"/>
      <c r="BXP178" s="28"/>
      <c r="BXQ178" s="28"/>
      <c r="BXR178" s="28"/>
      <c r="BXS178" s="28"/>
      <c r="BXT178" s="28"/>
      <c r="BXU178" s="28"/>
      <c r="BXV178" s="28"/>
      <c r="BXW178" s="28"/>
      <c r="BXX178" s="28"/>
      <c r="BXY178" s="28"/>
      <c r="BXZ178" s="28"/>
      <c r="BYA178" s="28"/>
      <c r="BYB178" s="28"/>
      <c r="BYC178" s="28"/>
      <c r="BYD178" s="28"/>
      <c r="BYE178" s="28"/>
      <c r="BYF178" s="28"/>
      <c r="BYG178" s="28"/>
      <c r="BYH178" s="28"/>
      <c r="BYI178" s="28"/>
      <c r="BYJ178" s="28"/>
      <c r="BYK178" s="28"/>
      <c r="BYL178" s="28"/>
      <c r="BYM178" s="28"/>
      <c r="BYN178" s="28"/>
      <c r="BYO178" s="28"/>
      <c r="BYP178" s="28"/>
      <c r="BYQ178" s="28"/>
      <c r="BYR178" s="28"/>
      <c r="BYS178" s="28"/>
      <c r="BYT178" s="28"/>
      <c r="BYU178" s="28"/>
      <c r="BYV178" s="28"/>
      <c r="BYW178" s="28"/>
      <c r="BYX178" s="28"/>
      <c r="BYY178" s="28"/>
      <c r="BYZ178" s="28"/>
      <c r="BZA178" s="28"/>
      <c r="BZB178" s="28"/>
      <c r="BZC178" s="28"/>
      <c r="BZD178" s="28"/>
      <c r="BZE178" s="28"/>
      <c r="BZF178" s="28"/>
      <c r="BZG178" s="28"/>
      <c r="BZH178" s="28"/>
      <c r="BZI178" s="28"/>
      <c r="BZJ178" s="28"/>
      <c r="BZK178" s="28"/>
      <c r="BZL178" s="28"/>
      <c r="BZM178" s="28"/>
      <c r="BZN178" s="28"/>
      <c r="BZO178" s="28"/>
      <c r="BZP178" s="28"/>
      <c r="BZQ178" s="28"/>
      <c r="BZR178" s="28"/>
      <c r="BZS178" s="28"/>
      <c r="BZT178" s="28"/>
      <c r="BZU178" s="28"/>
      <c r="BZV178" s="28"/>
      <c r="BZW178" s="28"/>
      <c r="BZX178" s="28"/>
      <c r="BZY178" s="28"/>
      <c r="BZZ178" s="28"/>
      <c r="CAA178" s="28"/>
      <c r="CAB178" s="28"/>
      <c r="CAC178" s="28"/>
      <c r="CAD178" s="28"/>
      <c r="CAE178" s="28"/>
      <c r="CAF178" s="28"/>
      <c r="CAG178" s="28"/>
      <c r="CAH178" s="28"/>
      <c r="CAI178" s="28"/>
      <c r="CAJ178" s="28"/>
      <c r="CAK178" s="28"/>
      <c r="CAL178" s="28"/>
      <c r="CAM178" s="28"/>
      <c r="CAN178" s="28"/>
      <c r="CAO178" s="28"/>
      <c r="CAP178" s="28"/>
      <c r="CAQ178" s="28"/>
      <c r="CAR178" s="28"/>
      <c r="CAS178" s="28"/>
      <c r="CAT178" s="28"/>
      <c r="CAU178" s="28"/>
      <c r="CAV178" s="28"/>
      <c r="CAW178" s="28"/>
      <c r="CAX178" s="28"/>
      <c r="CAY178" s="28"/>
      <c r="CAZ178" s="28"/>
      <c r="CBA178" s="28"/>
      <c r="CBB178" s="28"/>
      <c r="CBC178" s="28"/>
      <c r="CBD178" s="28"/>
      <c r="CBE178" s="28"/>
      <c r="CBF178" s="28"/>
      <c r="CBG178" s="28"/>
      <c r="CBH178" s="28"/>
      <c r="CBI178" s="28"/>
      <c r="CBJ178" s="28"/>
      <c r="CBK178" s="28"/>
      <c r="CBL178" s="28"/>
      <c r="CBM178" s="28"/>
      <c r="CBN178" s="28"/>
      <c r="CBO178" s="28"/>
      <c r="CBP178" s="28"/>
      <c r="CBQ178" s="28"/>
      <c r="CBR178" s="28"/>
      <c r="CBS178" s="28"/>
      <c r="CBT178" s="28"/>
      <c r="CBU178" s="28"/>
      <c r="CBV178" s="28"/>
      <c r="CBW178" s="28"/>
      <c r="CBX178" s="28"/>
      <c r="CBY178" s="28"/>
      <c r="CBZ178" s="28"/>
      <c r="CCA178" s="28"/>
      <c r="CCB178" s="28"/>
      <c r="CCC178" s="28"/>
      <c r="CCD178" s="28"/>
      <c r="CCE178" s="28"/>
      <c r="CCF178" s="28"/>
      <c r="CCG178" s="28"/>
      <c r="CCH178" s="28"/>
      <c r="CCI178" s="28"/>
      <c r="CCJ178" s="28"/>
      <c r="CCK178" s="28"/>
      <c r="CCL178" s="28"/>
      <c r="CCM178" s="28"/>
      <c r="CCN178" s="28"/>
      <c r="CCO178" s="28"/>
      <c r="CCP178" s="28"/>
      <c r="CCQ178" s="28"/>
      <c r="CCR178" s="28"/>
      <c r="CCS178" s="28"/>
      <c r="CCT178" s="28"/>
      <c r="CCU178" s="28"/>
      <c r="CCV178" s="28"/>
      <c r="CCW178" s="28"/>
      <c r="CCX178" s="28"/>
      <c r="CCY178" s="28"/>
      <c r="CCZ178" s="28"/>
      <c r="CDA178" s="28"/>
      <c r="CDB178" s="28"/>
      <c r="CDC178" s="28"/>
      <c r="CDD178" s="28"/>
      <c r="CDE178" s="28"/>
      <c r="CDF178" s="28"/>
      <c r="CDG178" s="28"/>
      <c r="CDH178" s="28"/>
      <c r="CDI178" s="28"/>
      <c r="CDJ178" s="28"/>
      <c r="CDK178" s="28"/>
      <c r="CDL178" s="28"/>
      <c r="CDM178" s="28"/>
      <c r="CDN178" s="28"/>
      <c r="CDO178" s="28"/>
      <c r="CDP178" s="28"/>
      <c r="CDQ178" s="28"/>
      <c r="CDR178" s="28"/>
      <c r="CDS178" s="28"/>
      <c r="CDT178" s="28"/>
      <c r="CDU178" s="28"/>
      <c r="CDV178" s="28"/>
      <c r="CDW178" s="28"/>
      <c r="CDX178" s="28"/>
      <c r="CDY178" s="28"/>
      <c r="CDZ178" s="28"/>
      <c r="CEA178" s="28"/>
      <c r="CEB178" s="28"/>
      <c r="CEC178" s="28"/>
      <c r="CED178" s="28"/>
      <c r="CEE178" s="28"/>
      <c r="CEF178" s="28"/>
      <c r="CEG178" s="28"/>
      <c r="CEH178" s="28"/>
      <c r="CEI178" s="28"/>
      <c r="CEJ178" s="28"/>
      <c r="CEK178" s="28"/>
      <c r="CEL178" s="28"/>
      <c r="CEM178" s="28"/>
      <c r="CEN178" s="28"/>
      <c r="CEO178" s="28"/>
      <c r="CEP178" s="28"/>
      <c r="CEQ178" s="28"/>
      <c r="CER178" s="28"/>
      <c r="CES178" s="28"/>
      <c r="CET178" s="28"/>
      <c r="CEU178" s="28"/>
      <c r="CEV178" s="28"/>
      <c r="CEW178" s="28"/>
      <c r="CEX178" s="28"/>
      <c r="CEY178" s="28"/>
      <c r="CEZ178" s="28"/>
      <c r="CFA178" s="28"/>
      <c r="CFB178" s="28"/>
      <c r="CFC178" s="28"/>
      <c r="CFD178" s="28"/>
      <c r="CFE178" s="28"/>
      <c r="CFF178" s="28"/>
      <c r="CFG178" s="28"/>
      <c r="CFH178" s="28"/>
      <c r="CFI178" s="28"/>
      <c r="CFJ178" s="28"/>
      <c r="CFK178" s="28"/>
      <c r="CFL178" s="28"/>
      <c r="CFM178" s="28"/>
      <c r="CFN178" s="28"/>
      <c r="CFO178" s="28"/>
      <c r="CFP178" s="28"/>
      <c r="CFQ178" s="28"/>
      <c r="CFR178" s="28"/>
      <c r="CFS178" s="28"/>
      <c r="CFT178" s="28"/>
      <c r="CFU178" s="28"/>
      <c r="CFV178" s="28"/>
      <c r="CFW178" s="28"/>
      <c r="CFX178" s="28"/>
      <c r="CFY178" s="28"/>
      <c r="CFZ178" s="28"/>
      <c r="CGA178" s="28"/>
      <c r="CGB178" s="28"/>
      <c r="CGC178" s="28"/>
      <c r="CGD178" s="28"/>
      <c r="CGE178" s="28"/>
      <c r="CGF178" s="28"/>
      <c r="CGG178" s="28"/>
      <c r="CGH178" s="28"/>
      <c r="CGI178" s="28"/>
      <c r="CGJ178" s="28"/>
      <c r="CGK178" s="28"/>
      <c r="CGL178" s="28"/>
      <c r="CGM178" s="28"/>
      <c r="CGN178" s="28"/>
      <c r="CGO178" s="28"/>
      <c r="CGP178" s="28"/>
      <c r="CGQ178" s="28"/>
      <c r="CGR178" s="28"/>
      <c r="CGS178" s="28"/>
      <c r="CGT178" s="28"/>
      <c r="CGU178" s="28"/>
      <c r="CGV178" s="28"/>
      <c r="CGW178" s="28"/>
      <c r="CGX178" s="28"/>
      <c r="CGY178" s="28"/>
      <c r="CGZ178" s="28"/>
      <c r="CHA178" s="28"/>
      <c r="CHB178" s="28"/>
      <c r="CHC178" s="28"/>
      <c r="CHD178" s="28"/>
      <c r="CHE178" s="28"/>
      <c r="CHF178" s="28"/>
      <c r="CHG178" s="28"/>
      <c r="CHH178" s="28"/>
      <c r="CHI178" s="28"/>
      <c r="CHJ178" s="28"/>
      <c r="CHK178" s="28"/>
      <c r="CHL178" s="28"/>
      <c r="CHM178" s="28"/>
      <c r="CHN178" s="28"/>
      <c r="CHO178" s="28"/>
      <c r="CHP178" s="28"/>
      <c r="CHQ178" s="28"/>
      <c r="CHR178" s="28"/>
      <c r="CHS178" s="28"/>
      <c r="CHT178" s="28"/>
      <c r="CHU178" s="28"/>
      <c r="CHV178" s="28"/>
      <c r="CHW178" s="28"/>
      <c r="CHX178" s="28"/>
      <c r="CHY178" s="28"/>
      <c r="CHZ178" s="28"/>
      <c r="CIA178" s="28"/>
      <c r="CIB178" s="28"/>
      <c r="CIC178" s="28"/>
      <c r="CID178" s="28"/>
      <c r="CIE178" s="28"/>
      <c r="CIF178" s="28"/>
      <c r="CIG178" s="28"/>
      <c r="CIH178" s="28"/>
      <c r="CII178" s="28"/>
      <c r="CIJ178" s="28"/>
      <c r="CIK178" s="28"/>
      <c r="CIL178" s="28"/>
      <c r="CIM178" s="28"/>
      <c r="CIN178" s="28"/>
      <c r="CIO178" s="28"/>
      <c r="CIP178" s="28"/>
      <c r="CIQ178" s="28"/>
      <c r="CIR178" s="28"/>
      <c r="CIS178" s="28"/>
      <c r="CIT178" s="28"/>
      <c r="CIU178" s="28"/>
      <c r="CIV178" s="28"/>
      <c r="CIW178" s="28"/>
      <c r="CIX178" s="28"/>
      <c r="CIY178" s="28"/>
      <c r="CIZ178" s="28"/>
      <c r="CJA178" s="28"/>
      <c r="CJB178" s="28"/>
      <c r="CJC178" s="28"/>
      <c r="CJD178" s="28"/>
      <c r="CJE178" s="28"/>
      <c r="CJF178" s="28"/>
      <c r="CJG178" s="28"/>
      <c r="CJH178" s="28"/>
      <c r="CJI178" s="28"/>
      <c r="CJJ178" s="28"/>
      <c r="CJK178" s="28"/>
      <c r="CJL178" s="28"/>
      <c r="CJM178" s="28"/>
      <c r="CJN178" s="28"/>
      <c r="CJO178" s="28"/>
      <c r="CJP178" s="28"/>
      <c r="CJQ178" s="28"/>
      <c r="CJR178" s="28"/>
      <c r="CJS178" s="28"/>
      <c r="CJT178" s="28"/>
      <c r="CJU178" s="28"/>
      <c r="CJV178" s="28"/>
      <c r="CJW178" s="28"/>
      <c r="CJX178" s="28"/>
      <c r="CJY178" s="28"/>
      <c r="CJZ178" s="28"/>
      <c r="CKA178" s="28"/>
      <c r="CKB178" s="28"/>
      <c r="CKC178" s="28"/>
      <c r="CKD178" s="28"/>
      <c r="CKE178" s="28"/>
      <c r="CKF178" s="28"/>
      <c r="CKG178" s="28"/>
      <c r="CKH178" s="28"/>
      <c r="CKI178" s="28"/>
      <c r="CKJ178" s="28"/>
      <c r="CKK178" s="28"/>
      <c r="CKL178" s="28"/>
      <c r="CKM178" s="28"/>
      <c r="CKN178" s="28"/>
      <c r="CKO178" s="28"/>
      <c r="CKP178" s="28"/>
      <c r="CKQ178" s="28"/>
      <c r="CKR178" s="28"/>
      <c r="CKS178" s="28"/>
      <c r="CKT178" s="28"/>
      <c r="CKU178" s="28"/>
      <c r="CKV178" s="28"/>
      <c r="CKW178" s="28"/>
      <c r="CKX178" s="28"/>
      <c r="CKY178" s="28"/>
      <c r="CKZ178" s="28"/>
      <c r="CLA178" s="28"/>
      <c r="CLB178" s="28"/>
      <c r="CLC178" s="28"/>
      <c r="CLD178" s="28"/>
      <c r="CLE178" s="28"/>
      <c r="CLF178" s="28"/>
      <c r="CLG178" s="28"/>
      <c r="CLH178" s="28"/>
      <c r="CLI178" s="28"/>
      <c r="CLJ178" s="28"/>
      <c r="CLK178" s="28"/>
      <c r="CLL178" s="28"/>
      <c r="CLM178" s="28"/>
      <c r="CLN178" s="28"/>
      <c r="CLO178" s="28"/>
      <c r="CLP178" s="28"/>
      <c r="CLQ178" s="28"/>
      <c r="CLR178" s="28"/>
      <c r="CLS178" s="28"/>
      <c r="CLT178" s="28"/>
      <c r="CLU178" s="28"/>
      <c r="CLV178" s="28"/>
      <c r="CLW178" s="28"/>
      <c r="CLX178" s="28"/>
      <c r="CLY178" s="28"/>
      <c r="CLZ178" s="28"/>
      <c r="CMA178" s="28"/>
      <c r="CMB178" s="28"/>
      <c r="CMC178" s="28"/>
      <c r="CMD178" s="28"/>
      <c r="CME178" s="28"/>
      <c r="CMF178" s="28"/>
      <c r="CMG178" s="28"/>
      <c r="CMH178" s="28"/>
      <c r="CMI178" s="28"/>
      <c r="CMJ178" s="28"/>
      <c r="CMK178" s="28"/>
      <c r="CML178" s="28"/>
      <c r="CMM178" s="28"/>
      <c r="CMN178" s="28"/>
      <c r="CMO178" s="28"/>
      <c r="CMP178" s="28"/>
      <c r="CMQ178" s="28"/>
      <c r="CMR178" s="28"/>
      <c r="CMS178" s="28"/>
      <c r="CMT178" s="28"/>
      <c r="CMU178" s="28"/>
      <c r="CMV178" s="28"/>
      <c r="CMW178" s="28"/>
      <c r="CMX178" s="28"/>
      <c r="CMY178" s="28"/>
      <c r="CMZ178" s="28"/>
      <c r="CNA178" s="28"/>
      <c r="CNB178" s="28"/>
      <c r="CNC178" s="28"/>
      <c r="CND178" s="28"/>
      <c r="CNE178" s="28"/>
      <c r="CNF178" s="28"/>
      <c r="CNG178" s="28"/>
      <c r="CNH178" s="28"/>
      <c r="CNI178" s="28"/>
      <c r="CNJ178" s="28"/>
      <c r="CNK178" s="28"/>
      <c r="CNL178" s="28"/>
      <c r="CNM178" s="28"/>
      <c r="CNN178" s="28"/>
      <c r="CNO178" s="28"/>
      <c r="CNP178" s="28"/>
      <c r="CNQ178" s="28"/>
      <c r="CNR178" s="28"/>
      <c r="CNS178" s="28"/>
      <c r="CNT178" s="28"/>
      <c r="CNU178" s="28"/>
      <c r="CNV178" s="28"/>
      <c r="CNW178" s="28"/>
      <c r="CNX178" s="28"/>
      <c r="CNY178" s="28"/>
      <c r="CNZ178" s="28"/>
      <c r="COA178" s="28"/>
      <c r="COB178" s="28"/>
      <c r="COC178" s="28"/>
      <c r="COD178" s="28"/>
      <c r="COE178" s="28"/>
      <c r="COF178" s="28"/>
      <c r="COG178" s="28"/>
      <c r="COH178" s="28"/>
      <c r="COI178" s="28"/>
      <c r="COJ178" s="28"/>
      <c r="COK178" s="28"/>
      <c r="COL178" s="28"/>
      <c r="COM178" s="28"/>
      <c r="CON178" s="28"/>
      <c r="COO178" s="28"/>
      <c r="COP178" s="28"/>
      <c r="COQ178" s="28"/>
      <c r="COR178" s="28"/>
      <c r="COS178" s="28"/>
      <c r="COT178" s="28"/>
      <c r="COU178" s="28"/>
      <c r="COV178" s="28"/>
      <c r="COW178" s="28"/>
      <c r="COX178" s="28"/>
      <c r="COY178" s="28"/>
      <c r="COZ178" s="28"/>
      <c r="CPA178" s="28"/>
      <c r="CPB178" s="28"/>
      <c r="CPC178" s="28"/>
      <c r="CPD178" s="28"/>
      <c r="CPE178" s="28"/>
      <c r="CPF178" s="28"/>
      <c r="CPG178" s="28"/>
      <c r="CPH178" s="28"/>
      <c r="CPI178" s="28"/>
      <c r="CPJ178" s="28"/>
      <c r="CPK178" s="28"/>
      <c r="CPL178" s="28"/>
      <c r="CPM178" s="28"/>
      <c r="CPN178" s="28"/>
      <c r="CPO178" s="28"/>
      <c r="CPP178" s="28"/>
      <c r="CPQ178" s="28"/>
      <c r="CPR178" s="28"/>
      <c r="CPS178" s="28"/>
      <c r="CPT178" s="28"/>
      <c r="CPU178" s="28"/>
      <c r="CPV178" s="28"/>
      <c r="CPW178" s="28"/>
      <c r="CPX178" s="28"/>
      <c r="CPY178" s="28"/>
      <c r="CPZ178" s="28"/>
      <c r="CQA178" s="28"/>
      <c r="CQB178" s="28"/>
      <c r="CQC178" s="28"/>
      <c r="CQD178" s="28"/>
      <c r="CQE178" s="28"/>
      <c r="CQF178" s="28"/>
      <c r="CQG178" s="28"/>
      <c r="CQH178" s="28"/>
      <c r="CQI178" s="28"/>
      <c r="CQJ178" s="28"/>
      <c r="CQK178" s="28"/>
      <c r="CQL178" s="28"/>
      <c r="CQM178" s="28"/>
      <c r="CQN178" s="28"/>
      <c r="CQO178" s="28"/>
      <c r="CQP178" s="28"/>
      <c r="CQQ178" s="28"/>
      <c r="CQR178" s="28"/>
      <c r="CQS178" s="28"/>
      <c r="CQT178" s="28"/>
      <c r="CQU178" s="28"/>
      <c r="CQV178" s="28"/>
      <c r="CQW178" s="28"/>
      <c r="CQX178" s="28"/>
      <c r="CQY178" s="28"/>
      <c r="CQZ178" s="28"/>
      <c r="CRA178" s="28"/>
      <c r="CRB178" s="28"/>
      <c r="CRC178" s="28"/>
      <c r="CRD178" s="28"/>
      <c r="CRE178" s="28"/>
      <c r="CRF178" s="28"/>
      <c r="CRG178" s="28"/>
      <c r="CRH178" s="28"/>
      <c r="CRI178" s="28"/>
      <c r="CRJ178" s="28"/>
      <c r="CRK178" s="28"/>
      <c r="CRL178" s="28"/>
      <c r="CRM178" s="28"/>
      <c r="CRN178" s="28"/>
      <c r="CRO178" s="28"/>
      <c r="CRP178" s="28"/>
      <c r="CRQ178" s="28"/>
      <c r="CRR178" s="28"/>
      <c r="CRS178" s="28"/>
      <c r="CRT178" s="28"/>
      <c r="CRU178" s="28"/>
      <c r="CRV178" s="28"/>
      <c r="CRW178" s="28"/>
      <c r="CRX178" s="28"/>
      <c r="CRY178" s="28"/>
      <c r="CRZ178" s="28"/>
      <c r="CSA178" s="28"/>
      <c r="CSB178" s="28"/>
      <c r="CSC178" s="28"/>
      <c r="CSD178" s="28"/>
      <c r="CSE178" s="28"/>
      <c r="CSF178" s="28"/>
      <c r="CSG178" s="28"/>
      <c r="CSH178" s="28"/>
      <c r="CSI178" s="28"/>
      <c r="CSJ178" s="28"/>
      <c r="CSK178" s="28"/>
      <c r="CSL178" s="28"/>
      <c r="CSM178" s="28"/>
      <c r="CSN178" s="28"/>
      <c r="CSO178" s="28"/>
      <c r="CSP178" s="28"/>
      <c r="CSQ178" s="28"/>
      <c r="CSR178" s="28"/>
      <c r="CSS178" s="28"/>
      <c r="CST178" s="28"/>
      <c r="CSU178" s="28"/>
      <c r="CSV178" s="28"/>
      <c r="CSW178" s="28"/>
      <c r="CSX178" s="28"/>
      <c r="CSY178" s="28"/>
      <c r="CSZ178" s="28"/>
      <c r="CTA178" s="28"/>
      <c r="CTB178" s="28"/>
    </row>
    <row r="179" spans="1:2560" ht="13" customHeight="1" x14ac:dyDescent="0.2">
      <c r="B179" s="488" t="s">
        <v>1120</v>
      </c>
      <c r="C179" s="489"/>
      <c r="D179" s="489" t="s">
        <v>2413</v>
      </c>
      <c r="E179" s="490" t="s">
        <v>5</v>
      </c>
      <c r="F179" s="490" t="s">
        <v>932</v>
      </c>
      <c r="G179" s="490">
        <v>21.341394000000001</v>
      </c>
      <c r="H179" s="490">
        <v>100.55791000000001</v>
      </c>
      <c r="I179" s="490" t="s">
        <v>11</v>
      </c>
      <c r="J179" s="490" t="s">
        <v>10</v>
      </c>
      <c r="K179" s="491">
        <v>2026</v>
      </c>
      <c r="L179" s="492">
        <v>70</v>
      </c>
      <c r="M179" s="490" t="s">
        <v>1536</v>
      </c>
      <c r="N179" s="490" t="s">
        <v>0</v>
      </c>
      <c r="O179" s="490">
        <v>33</v>
      </c>
      <c r="P179" s="490">
        <v>148</v>
      </c>
      <c r="Q179" s="490">
        <v>40.520000000000003</v>
      </c>
      <c r="R179" s="490">
        <v>5.4</v>
      </c>
      <c r="S179" s="490"/>
      <c r="T179" s="490"/>
      <c r="U179" s="490"/>
      <c r="V179" s="490"/>
      <c r="W179" s="490"/>
      <c r="X179" s="490"/>
      <c r="Y179" s="490"/>
      <c r="Z179" s="490"/>
      <c r="AA179" s="490"/>
      <c r="AB179" s="489"/>
      <c r="AC179" s="489"/>
      <c r="AD179" s="486"/>
      <c r="AE179" s="490"/>
      <c r="AF179" s="312" t="s">
        <v>1535</v>
      </c>
    </row>
    <row r="180" spans="1:2560" customFormat="1" ht="12.75" customHeight="1" x14ac:dyDescent="0.2">
      <c r="A180" s="18"/>
      <c r="B180" s="485" t="s">
        <v>1537</v>
      </c>
      <c r="C180" s="486" t="s">
        <v>3298</v>
      </c>
      <c r="D180" s="486" t="s">
        <v>2413</v>
      </c>
      <c r="E180" s="486" t="s">
        <v>5</v>
      </c>
      <c r="F180" s="486" t="s">
        <v>932</v>
      </c>
      <c r="G180" s="486">
        <v>21.396967</v>
      </c>
      <c r="H180" s="486">
        <v>100.32584</v>
      </c>
      <c r="I180" s="486" t="s">
        <v>11</v>
      </c>
      <c r="J180" s="486" t="s">
        <v>3</v>
      </c>
      <c r="K180" s="486">
        <v>2017</v>
      </c>
      <c r="L180" s="486">
        <v>66</v>
      </c>
      <c r="M180" s="486">
        <v>330.45</v>
      </c>
      <c r="N180" s="486" t="s">
        <v>0</v>
      </c>
      <c r="O180" s="486">
        <v>51</v>
      </c>
      <c r="P180" s="486"/>
      <c r="Q180" s="486">
        <v>78</v>
      </c>
      <c r="R180" s="486">
        <v>8.01</v>
      </c>
      <c r="S180" s="486"/>
      <c r="T180" s="486"/>
      <c r="U180" s="486">
        <v>0</v>
      </c>
      <c r="V180" s="486">
        <v>0</v>
      </c>
      <c r="W180" s="486">
        <v>0</v>
      </c>
      <c r="X180" s="486">
        <v>0</v>
      </c>
      <c r="Y180" s="486">
        <v>0</v>
      </c>
      <c r="Z180" s="486">
        <v>100</v>
      </c>
      <c r="AA180" s="486">
        <v>0</v>
      </c>
      <c r="AB180" s="486"/>
      <c r="AC180" s="486" t="s">
        <v>1844</v>
      </c>
      <c r="AD180" s="486"/>
      <c r="AE180" s="486"/>
      <c r="AF180" s="487" t="s">
        <v>1538</v>
      </c>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c r="IV180" s="28"/>
      <c r="IW180" s="28"/>
      <c r="IX180" s="28"/>
      <c r="IY180" s="28"/>
      <c r="IZ180" s="28"/>
      <c r="JA180" s="28"/>
      <c r="JB180" s="28"/>
      <c r="JC180" s="28"/>
      <c r="JD180" s="28"/>
      <c r="JE180" s="28"/>
      <c r="JF180" s="28"/>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c r="KN180" s="28"/>
      <c r="KO180" s="28"/>
      <c r="KP180" s="28"/>
      <c r="KQ180" s="28"/>
      <c r="KR180" s="28"/>
      <c r="KS180" s="28"/>
      <c r="KT180" s="28"/>
      <c r="KU180" s="28"/>
      <c r="KV180" s="28"/>
      <c r="KW180" s="28"/>
      <c r="KX180" s="28"/>
      <c r="KY180" s="28"/>
      <c r="KZ180" s="28"/>
      <c r="LA180" s="28"/>
      <c r="LB180" s="28"/>
      <c r="LC180" s="28"/>
      <c r="LD180" s="28"/>
      <c r="LE180" s="28"/>
      <c r="LF180" s="28"/>
      <c r="LG180" s="28"/>
      <c r="LH180" s="28"/>
      <c r="LI180" s="28"/>
      <c r="LJ180" s="28"/>
      <c r="LK180" s="28"/>
      <c r="LL180" s="28"/>
      <c r="LM180" s="28"/>
      <c r="LN180" s="28"/>
      <c r="LO180" s="28"/>
      <c r="LP180" s="28"/>
      <c r="LQ180" s="28"/>
      <c r="LR180" s="28"/>
      <c r="LS180" s="28"/>
      <c r="LT180" s="28"/>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c r="NB180" s="28"/>
      <c r="NC180" s="28"/>
      <c r="ND180" s="28"/>
      <c r="NE180" s="28"/>
      <c r="NF180" s="28"/>
      <c r="NG180" s="28"/>
      <c r="NH180" s="28"/>
      <c r="NI180" s="28"/>
      <c r="NJ180" s="28"/>
      <c r="NK180" s="28"/>
      <c r="NL180" s="28"/>
      <c r="NM180" s="28"/>
      <c r="NN180" s="28"/>
      <c r="NO180" s="28"/>
      <c r="NP180" s="28"/>
      <c r="NQ180" s="28"/>
      <c r="NR180" s="28"/>
      <c r="NS180" s="28"/>
      <c r="NT180" s="28"/>
      <c r="NU180" s="28"/>
      <c r="NV180" s="28"/>
      <c r="NW180" s="28"/>
      <c r="NX180" s="28"/>
      <c r="NY180" s="28"/>
      <c r="NZ180" s="28"/>
      <c r="OA180" s="28"/>
      <c r="OB180" s="28"/>
      <c r="OC180" s="28"/>
      <c r="OD180" s="28"/>
      <c r="OE180" s="28"/>
      <c r="OF180" s="28"/>
      <c r="OG180" s="28"/>
      <c r="OH180" s="28"/>
      <c r="OI180" s="28"/>
      <c r="OJ180" s="28"/>
      <c r="OK180" s="28"/>
      <c r="OL180" s="28"/>
      <c r="OM180" s="28"/>
      <c r="ON180" s="28"/>
      <c r="OO180" s="28"/>
      <c r="OP180" s="28"/>
      <c r="OQ180" s="28"/>
      <c r="OR180" s="28"/>
      <c r="OS180" s="28"/>
      <c r="OT180" s="28"/>
      <c r="OU180" s="28"/>
      <c r="OV180" s="28"/>
      <c r="OW180" s="28"/>
      <c r="OX180" s="28"/>
      <c r="OY180" s="28"/>
      <c r="OZ180" s="28"/>
      <c r="PA180" s="28"/>
      <c r="PB180" s="28"/>
      <c r="PC180" s="28"/>
      <c r="PD180" s="28"/>
      <c r="PE180" s="28"/>
      <c r="PF180" s="28"/>
      <c r="PG180" s="28"/>
      <c r="PH180" s="28"/>
      <c r="PI180" s="28"/>
      <c r="PJ180" s="28"/>
      <c r="PK180" s="28"/>
      <c r="PL180" s="28"/>
      <c r="PM180" s="28"/>
      <c r="PN180" s="28"/>
      <c r="PO180" s="28"/>
      <c r="PP180" s="28"/>
      <c r="PQ180" s="28"/>
      <c r="PR180" s="28"/>
      <c r="PS180" s="28"/>
      <c r="PT180" s="28"/>
      <c r="PU180" s="28"/>
      <c r="PV180" s="28"/>
      <c r="PW180" s="28"/>
      <c r="PX180" s="28"/>
      <c r="PY180" s="28"/>
      <c r="PZ180" s="28"/>
      <c r="QA180" s="28"/>
      <c r="QB180" s="28"/>
      <c r="QC180" s="28"/>
      <c r="QD180" s="28"/>
      <c r="QE180" s="28"/>
      <c r="QF180" s="28"/>
      <c r="QG180" s="28"/>
      <c r="QH180" s="28"/>
      <c r="QI180" s="28"/>
      <c r="QJ180" s="28"/>
      <c r="QK180" s="28"/>
      <c r="QL180" s="28"/>
      <c r="QM180" s="28"/>
      <c r="QN180" s="28"/>
      <c r="QO180" s="28"/>
      <c r="QP180" s="28"/>
      <c r="QQ180" s="28"/>
      <c r="QR180" s="28"/>
      <c r="QS180" s="28"/>
      <c r="QT180" s="28"/>
      <c r="QU180" s="28"/>
      <c r="QV180" s="28"/>
      <c r="QW180" s="28"/>
      <c r="QX180" s="28"/>
      <c r="QY180" s="28"/>
      <c r="QZ180" s="28"/>
      <c r="RA180" s="28"/>
      <c r="RB180" s="28"/>
      <c r="RC180" s="28"/>
      <c r="RD180" s="28"/>
      <c r="RE180" s="28"/>
      <c r="RF180" s="28"/>
      <c r="RG180" s="28"/>
      <c r="RH180" s="28"/>
      <c r="RI180" s="28"/>
      <c r="RJ180" s="28"/>
      <c r="RK180" s="28"/>
      <c r="RL180" s="28"/>
      <c r="RM180" s="28"/>
      <c r="RN180" s="28"/>
      <c r="RO180" s="28"/>
      <c r="RP180" s="28"/>
      <c r="RQ180" s="28"/>
      <c r="RR180" s="28"/>
      <c r="RS180" s="28"/>
      <c r="RT180" s="28"/>
      <c r="RU180" s="28"/>
      <c r="RV180" s="28"/>
      <c r="RW180" s="28"/>
      <c r="RX180" s="28"/>
      <c r="RY180" s="28"/>
      <c r="RZ180" s="28"/>
      <c r="SA180" s="28"/>
      <c r="SB180" s="28"/>
      <c r="SC180" s="28"/>
      <c r="SD180" s="28"/>
      <c r="SE180" s="28"/>
      <c r="SF180" s="28"/>
      <c r="SG180" s="28"/>
      <c r="SH180" s="28"/>
      <c r="SI180" s="28"/>
      <c r="SJ180" s="28"/>
      <c r="SK180" s="28"/>
      <c r="SL180" s="28"/>
      <c r="SM180" s="28"/>
      <c r="SN180" s="28"/>
      <c r="SO180" s="28"/>
      <c r="SP180" s="28"/>
      <c r="SQ180" s="28"/>
      <c r="SR180" s="28"/>
      <c r="SS180" s="28"/>
      <c r="ST180" s="28"/>
      <c r="SU180" s="28"/>
      <c r="SV180" s="28"/>
      <c r="SW180" s="28"/>
      <c r="SX180" s="28"/>
      <c r="SY180" s="28"/>
      <c r="SZ180" s="28"/>
      <c r="TA180" s="28"/>
      <c r="TB180" s="28"/>
      <c r="TC180" s="28"/>
      <c r="TD180" s="28"/>
      <c r="TE180" s="28"/>
      <c r="TF180" s="28"/>
      <c r="TG180" s="28"/>
      <c r="TH180" s="28"/>
      <c r="TI180" s="28"/>
      <c r="TJ180" s="28"/>
      <c r="TK180" s="28"/>
      <c r="TL180" s="28"/>
      <c r="TM180" s="28"/>
      <c r="TN180" s="28"/>
      <c r="TO180" s="28"/>
      <c r="TP180" s="28"/>
      <c r="TQ180" s="28"/>
      <c r="TR180" s="28"/>
      <c r="TS180" s="28"/>
      <c r="TT180" s="28"/>
      <c r="TU180" s="28"/>
      <c r="TV180" s="28"/>
      <c r="TW180" s="28"/>
      <c r="TX180" s="28"/>
      <c r="TY180" s="28"/>
      <c r="TZ180" s="28"/>
      <c r="UA180" s="28"/>
      <c r="UB180" s="28"/>
      <c r="UC180" s="28"/>
      <c r="UD180" s="28"/>
      <c r="UE180" s="28"/>
      <c r="UF180" s="28"/>
      <c r="UG180" s="28"/>
      <c r="UH180" s="28"/>
      <c r="UI180" s="28"/>
      <c r="UJ180" s="28"/>
      <c r="UK180" s="28"/>
      <c r="UL180" s="28"/>
      <c r="UM180" s="28"/>
      <c r="UN180" s="28"/>
      <c r="UO180" s="28"/>
      <c r="UP180" s="28"/>
      <c r="UQ180" s="28"/>
      <c r="UR180" s="28"/>
      <c r="US180" s="28"/>
      <c r="UT180" s="28"/>
      <c r="UU180" s="28"/>
      <c r="UV180" s="28"/>
      <c r="UW180" s="28"/>
      <c r="UX180" s="28"/>
      <c r="UY180" s="28"/>
      <c r="UZ180" s="28"/>
      <c r="VA180" s="28"/>
      <c r="VB180" s="28"/>
      <c r="VC180" s="28"/>
      <c r="VD180" s="28"/>
      <c r="VE180" s="28"/>
      <c r="VF180" s="28"/>
      <c r="VG180" s="28"/>
      <c r="VH180" s="28"/>
      <c r="VI180" s="28"/>
      <c r="VJ180" s="28"/>
      <c r="VK180" s="28"/>
      <c r="VL180" s="28"/>
      <c r="VM180" s="28"/>
      <c r="VN180" s="28"/>
      <c r="VO180" s="28"/>
      <c r="VP180" s="28"/>
      <c r="VQ180" s="28"/>
      <c r="VR180" s="28"/>
      <c r="VS180" s="28"/>
      <c r="VT180" s="28"/>
      <c r="VU180" s="28"/>
      <c r="VV180" s="28"/>
      <c r="VW180" s="28"/>
      <c r="VX180" s="28"/>
      <c r="VY180" s="28"/>
      <c r="VZ180" s="28"/>
      <c r="WA180" s="28"/>
      <c r="WB180" s="28"/>
      <c r="WC180" s="28"/>
      <c r="WD180" s="28"/>
      <c r="WE180" s="28"/>
      <c r="WF180" s="28"/>
      <c r="WG180" s="28"/>
      <c r="WH180" s="28"/>
      <c r="WI180" s="28"/>
      <c r="WJ180" s="28"/>
      <c r="WK180" s="28"/>
      <c r="WL180" s="28"/>
      <c r="WM180" s="28"/>
      <c r="WN180" s="28"/>
      <c r="WO180" s="28"/>
      <c r="WP180" s="28"/>
      <c r="WQ180" s="28"/>
      <c r="WR180" s="28"/>
      <c r="WS180" s="28"/>
      <c r="WT180" s="28"/>
      <c r="WU180" s="28"/>
      <c r="WV180" s="28"/>
      <c r="WW180" s="28"/>
      <c r="WX180" s="28"/>
      <c r="WY180" s="28"/>
      <c r="WZ180" s="28"/>
      <c r="XA180" s="28"/>
      <c r="XB180" s="28"/>
      <c r="XC180" s="28"/>
      <c r="XD180" s="28"/>
      <c r="XE180" s="28"/>
      <c r="XF180" s="28"/>
      <c r="XG180" s="28"/>
      <c r="XH180" s="28"/>
      <c r="XI180" s="28"/>
      <c r="XJ180" s="28"/>
      <c r="XK180" s="28"/>
      <c r="XL180" s="28"/>
      <c r="XM180" s="28"/>
      <c r="XN180" s="28"/>
      <c r="XO180" s="28"/>
      <c r="XP180" s="28"/>
      <c r="XQ180" s="28"/>
      <c r="XR180" s="28"/>
      <c r="XS180" s="28"/>
      <c r="XT180" s="28"/>
      <c r="XU180" s="28"/>
      <c r="XV180" s="28"/>
      <c r="XW180" s="28"/>
      <c r="XX180" s="28"/>
      <c r="XY180" s="28"/>
      <c r="XZ180" s="28"/>
      <c r="YA180" s="28"/>
      <c r="YB180" s="28"/>
      <c r="YC180" s="28"/>
      <c r="YD180" s="28"/>
      <c r="YE180" s="28"/>
      <c r="YF180" s="28"/>
      <c r="YG180" s="28"/>
      <c r="YH180" s="28"/>
      <c r="YI180" s="28"/>
      <c r="YJ180" s="28"/>
      <c r="YK180" s="28"/>
      <c r="YL180" s="28"/>
      <c r="YM180" s="28"/>
      <c r="YN180" s="28"/>
      <c r="YO180" s="28"/>
      <c r="YP180" s="28"/>
      <c r="YQ180" s="28"/>
      <c r="YR180" s="28"/>
      <c r="YS180" s="28"/>
      <c r="YT180" s="28"/>
      <c r="YU180" s="28"/>
      <c r="YV180" s="28"/>
      <c r="YW180" s="28"/>
      <c r="YX180" s="28"/>
      <c r="YY180" s="28"/>
      <c r="YZ180" s="28"/>
      <c r="ZA180" s="28"/>
      <c r="ZB180" s="28"/>
      <c r="ZC180" s="28"/>
      <c r="ZD180" s="28"/>
      <c r="ZE180" s="28"/>
      <c r="ZF180" s="28"/>
      <c r="ZG180" s="28"/>
      <c r="ZH180" s="28"/>
      <c r="ZI180" s="28"/>
      <c r="ZJ180" s="28"/>
      <c r="ZK180" s="28"/>
      <c r="ZL180" s="28"/>
      <c r="ZM180" s="28"/>
      <c r="ZN180" s="28"/>
      <c r="ZO180" s="28"/>
      <c r="ZP180" s="28"/>
      <c r="ZQ180" s="28"/>
      <c r="ZR180" s="28"/>
      <c r="ZS180" s="28"/>
      <c r="ZT180" s="28"/>
      <c r="ZU180" s="28"/>
      <c r="ZV180" s="28"/>
      <c r="ZW180" s="28"/>
      <c r="ZX180" s="28"/>
      <c r="ZY180" s="28"/>
      <c r="ZZ180" s="28"/>
      <c r="AAA180" s="28"/>
      <c r="AAB180" s="28"/>
      <c r="AAC180" s="28"/>
      <c r="AAD180" s="28"/>
      <c r="AAE180" s="28"/>
      <c r="AAF180" s="28"/>
      <c r="AAG180" s="28"/>
      <c r="AAH180" s="28"/>
      <c r="AAI180" s="28"/>
      <c r="AAJ180" s="28"/>
      <c r="AAK180" s="28"/>
      <c r="AAL180" s="28"/>
      <c r="AAM180" s="28"/>
      <c r="AAN180" s="28"/>
      <c r="AAO180" s="28"/>
      <c r="AAP180" s="28"/>
      <c r="AAQ180" s="28"/>
      <c r="AAR180" s="28"/>
      <c r="AAS180" s="28"/>
      <c r="AAT180" s="28"/>
      <c r="AAU180" s="28"/>
      <c r="AAV180" s="28"/>
      <c r="AAW180" s="28"/>
      <c r="AAX180" s="28"/>
      <c r="AAY180" s="28"/>
      <c r="AAZ180" s="28"/>
      <c r="ABA180" s="28"/>
      <c r="ABB180" s="28"/>
      <c r="ABC180" s="28"/>
      <c r="ABD180" s="28"/>
      <c r="ABE180" s="28"/>
      <c r="ABF180" s="28"/>
      <c r="ABG180" s="28"/>
      <c r="ABH180" s="28"/>
      <c r="ABI180" s="28"/>
      <c r="ABJ180" s="28"/>
      <c r="ABK180" s="28"/>
      <c r="ABL180" s="28"/>
      <c r="ABM180" s="28"/>
      <c r="ABN180" s="28"/>
      <c r="ABO180" s="28"/>
      <c r="ABP180" s="28"/>
      <c r="ABQ180" s="28"/>
      <c r="ABR180" s="28"/>
      <c r="ABS180" s="28"/>
      <c r="ABT180" s="28"/>
      <c r="ABU180" s="28"/>
      <c r="ABV180" s="28"/>
      <c r="ABW180" s="28"/>
      <c r="ABX180" s="28"/>
      <c r="ABY180" s="28"/>
      <c r="ABZ180" s="28"/>
      <c r="ACA180" s="28"/>
      <c r="ACB180" s="28"/>
      <c r="ACC180" s="28"/>
      <c r="ACD180" s="28"/>
      <c r="ACE180" s="28"/>
      <c r="ACF180" s="28"/>
      <c r="ACG180" s="28"/>
      <c r="ACH180" s="28"/>
      <c r="ACI180" s="28"/>
      <c r="ACJ180" s="28"/>
      <c r="ACK180" s="28"/>
      <c r="ACL180" s="28"/>
      <c r="ACM180" s="28"/>
      <c r="ACN180" s="28"/>
      <c r="ACO180" s="28"/>
      <c r="ACP180" s="28"/>
      <c r="ACQ180" s="28"/>
      <c r="ACR180" s="28"/>
      <c r="ACS180" s="28"/>
      <c r="ACT180" s="28"/>
      <c r="ACU180" s="28"/>
      <c r="ACV180" s="28"/>
      <c r="ACW180" s="28"/>
      <c r="ACX180" s="28"/>
      <c r="ACY180" s="28"/>
      <c r="ACZ180" s="28"/>
      <c r="ADA180" s="28"/>
      <c r="ADB180" s="28"/>
      <c r="ADC180" s="28"/>
      <c r="ADD180" s="28"/>
      <c r="ADE180" s="28"/>
      <c r="ADF180" s="28"/>
      <c r="ADG180" s="28"/>
      <c r="ADH180" s="28"/>
      <c r="ADI180" s="28"/>
      <c r="ADJ180" s="28"/>
      <c r="ADK180" s="28"/>
      <c r="ADL180" s="28"/>
      <c r="ADM180" s="28"/>
      <c r="ADN180" s="28"/>
      <c r="ADO180" s="28"/>
      <c r="ADP180" s="28"/>
      <c r="ADQ180" s="28"/>
      <c r="ADR180" s="28"/>
      <c r="ADS180" s="28"/>
      <c r="ADT180" s="28"/>
      <c r="ADU180" s="28"/>
      <c r="ADV180" s="28"/>
      <c r="ADW180" s="28"/>
      <c r="ADX180" s="28"/>
      <c r="ADY180" s="28"/>
      <c r="ADZ180" s="28"/>
      <c r="AEA180" s="28"/>
      <c r="AEB180" s="28"/>
      <c r="AEC180" s="28"/>
      <c r="AED180" s="28"/>
      <c r="AEE180" s="28"/>
      <c r="AEF180" s="28"/>
      <c r="AEG180" s="28"/>
      <c r="AEH180" s="28"/>
      <c r="AEI180" s="28"/>
      <c r="AEJ180" s="28"/>
      <c r="AEK180" s="28"/>
      <c r="AEL180" s="28"/>
      <c r="AEM180" s="28"/>
      <c r="AEN180" s="28"/>
      <c r="AEO180" s="28"/>
      <c r="AEP180" s="28"/>
      <c r="AEQ180" s="28"/>
      <c r="AER180" s="28"/>
      <c r="AES180" s="28"/>
      <c r="AET180" s="28"/>
      <c r="AEU180" s="28"/>
      <c r="AEV180" s="28"/>
      <c r="AEW180" s="28"/>
      <c r="AEX180" s="28"/>
      <c r="AEY180" s="28"/>
      <c r="AEZ180" s="28"/>
      <c r="AFA180" s="28"/>
      <c r="AFB180" s="28"/>
      <c r="AFC180" s="28"/>
      <c r="AFD180" s="28"/>
      <c r="AFE180" s="28"/>
      <c r="AFF180" s="28"/>
      <c r="AFG180" s="28"/>
      <c r="AFH180" s="28"/>
      <c r="AFI180" s="28"/>
      <c r="AFJ180" s="28"/>
      <c r="AFK180" s="28"/>
      <c r="AFL180" s="28"/>
      <c r="AFM180" s="28"/>
      <c r="AFN180" s="28"/>
      <c r="AFO180" s="28"/>
      <c r="AFP180" s="28"/>
      <c r="AFQ180" s="28"/>
      <c r="AFR180" s="28"/>
      <c r="AFS180" s="28"/>
      <c r="AFT180" s="28"/>
      <c r="AFU180" s="28"/>
      <c r="AFV180" s="28"/>
      <c r="AFW180" s="28"/>
      <c r="AFX180" s="28"/>
      <c r="AFY180" s="28"/>
      <c r="AFZ180" s="28"/>
      <c r="AGA180" s="28"/>
      <c r="AGB180" s="28"/>
      <c r="AGC180" s="28"/>
      <c r="AGD180" s="28"/>
      <c r="AGE180" s="28"/>
      <c r="AGF180" s="28"/>
      <c r="AGG180" s="28"/>
      <c r="AGH180" s="28"/>
      <c r="AGI180" s="28"/>
      <c r="AGJ180" s="28"/>
      <c r="AGK180" s="28"/>
      <c r="AGL180" s="28"/>
      <c r="AGM180" s="28"/>
      <c r="AGN180" s="28"/>
      <c r="AGO180" s="28"/>
      <c r="AGP180" s="28"/>
      <c r="AGQ180" s="28"/>
      <c r="AGR180" s="28"/>
      <c r="AGS180" s="28"/>
      <c r="AGT180" s="28"/>
      <c r="AGU180" s="28"/>
      <c r="AGV180" s="28"/>
      <c r="AGW180" s="28"/>
      <c r="AGX180" s="28"/>
      <c r="AGY180" s="28"/>
      <c r="AGZ180" s="28"/>
      <c r="AHA180" s="28"/>
      <c r="AHB180" s="28"/>
      <c r="AHC180" s="28"/>
      <c r="AHD180" s="28"/>
      <c r="AHE180" s="28"/>
      <c r="AHF180" s="28"/>
      <c r="AHG180" s="28"/>
      <c r="AHH180" s="28"/>
      <c r="AHI180" s="28"/>
      <c r="AHJ180" s="28"/>
      <c r="AHK180" s="28"/>
      <c r="AHL180" s="28"/>
      <c r="AHM180" s="28"/>
      <c r="AHN180" s="28"/>
      <c r="AHO180" s="28"/>
      <c r="AHP180" s="28"/>
      <c r="AHQ180" s="28"/>
      <c r="AHR180" s="28"/>
      <c r="AHS180" s="28"/>
      <c r="AHT180" s="28"/>
      <c r="AHU180" s="28"/>
      <c r="AHV180" s="28"/>
      <c r="AHW180" s="28"/>
      <c r="AHX180" s="28"/>
      <c r="AHY180" s="28"/>
      <c r="AHZ180" s="28"/>
      <c r="AIA180" s="28"/>
      <c r="AIB180" s="28"/>
      <c r="AIC180" s="28"/>
      <c r="AID180" s="28"/>
      <c r="AIE180" s="28"/>
      <c r="AIF180" s="28"/>
      <c r="AIG180" s="28"/>
      <c r="AIH180" s="28"/>
      <c r="AII180" s="28"/>
      <c r="AIJ180" s="28"/>
      <c r="AIK180" s="28"/>
      <c r="AIL180" s="28"/>
      <c r="AIM180" s="28"/>
      <c r="AIN180" s="28"/>
      <c r="AIO180" s="28"/>
      <c r="AIP180" s="28"/>
      <c r="AIQ180" s="28"/>
      <c r="AIR180" s="28"/>
      <c r="AIS180" s="28"/>
      <c r="AIT180" s="28"/>
      <c r="AIU180" s="28"/>
      <c r="AIV180" s="28"/>
      <c r="AIW180" s="28"/>
      <c r="AIX180" s="28"/>
      <c r="AIY180" s="28"/>
      <c r="AIZ180" s="28"/>
      <c r="AJA180" s="28"/>
      <c r="AJB180" s="28"/>
      <c r="AJC180" s="28"/>
      <c r="AJD180" s="28"/>
      <c r="AJE180" s="28"/>
      <c r="AJF180" s="28"/>
      <c r="AJG180" s="28"/>
      <c r="AJH180" s="28"/>
      <c r="AJI180" s="28"/>
      <c r="AJJ180" s="28"/>
      <c r="AJK180" s="28"/>
      <c r="AJL180" s="28"/>
      <c r="AJM180" s="28"/>
      <c r="AJN180" s="28"/>
      <c r="AJO180" s="28"/>
      <c r="AJP180" s="28"/>
      <c r="AJQ180" s="28"/>
      <c r="AJR180" s="28"/>
      <c r="AJS180" s="28"/>
      <c r="AJT180" s="28"/>
      <c r="AJU180" s="28"/>
      <c r="AJV180" s="28"/>
      <c r="AJW180" s="28"/>
      <c r="AJX180" s="28"/>
      <c r="AJY180" s="28"/>
      <c r="AJZ180" s="28"/>
      <c r="AKA180" s="28"/>
      <c r="AKB180" s="28"/>
      <c r="AKC180" s="28"/>
      <c r="AKD180" s="28"/>
      <c r="AKE180" s="28"/>
      <c r="AKF180" s="28"/>
      <c r="AKG180" s="28"/>
      <c r="AKH180" s="28"/>
      <c r="AKI180" s="28"/>
      <c r="AKJ180" s="28"/>
      <c r="AKK180" s="28"/>
      <c r="AKL180" s="28"/>
      <c r="AKM180" s="28"/>
      <c r="AKN180" s="28"/>
      <c r="AKO180" s="28"/>
      <c r="AKP180" s="28"/>
      <c r="AKQ180" s="28"/>
      <c r="AKR180" s="28"/>
      <c r="AKS180" s="28"/>
      <c r="AKT180" s="28"/>
      <c r="AKU180" s="28"/>
      <c r="AKV180" s="28"/>
      <c r="AKW180" s="28"/>
      <c r="AKX180" s="28"/>
      <c r="AKY180" s="28"/>
      <c r="AKZ180" s="28"/>
      <c r="ALA180" s="28"/>
      <c r="ALB180" s="28"/>
      <c r="ALC180" s="28"/>
      <c r="ALD180" s="28"/>
      <c r="ALE180" s="28"/>
      <c r="ALF180" s="28"/>
      <c r="ALG180" s="28"/>
      <c r="ALH180" s="28"/>
      <c r="ALI180" s="28"/>
      <c r="ALJ180" s="28"/>
      <c r="ALK180" s="28"/>
      <c r="ALL180" s="28"/>
      <c r="ALM180" s="28"/>
      <c r="ALN180" s="28"/>
      <c r="ALO180" s="28"/>
      <c r="ALP180" s="28"/>
      <c r="ALQ180" s="28"/>
      <c r="ALR180" s="28"/>
      <c r="ALS180" s="28"/>
      <c r="ALT180" s="28"/>
      <c r="ALU180" s="28"/>
      <c r="ALV180" s="28"/>
      <c r="ALW180" s="28"/>
      <c r="ALX180" s="28"/>
      <c r="ALY180" s="28"/>
      <c r="ALZ180" s="28"/>
      <c r="AMA180" s="28"/>
      <c r="AMB180" s="28"/>
      <c r="AMC180" s="28"/>
      <c r="AMD180" s="28"/>
      <c r="AME180" s="28"/>
      <c r="AMF180" s="28"/>
      <c r="AMG180" s="28"/>
      <c r="AMH180" s="28"/>
      <c r="AMI180" s="28"/>
      <c r="AMJ180" s="28"/>
      <c r="AMK180" s="28"/>
      <c r="AML180" s="28"/>
      <c r="AMM180" s="28"/>
      <c r="AMN180" s="28"/>
      <c r="AMO180" s="28"/>
      <c r="AMP180" s="28"/>
      <c r="AMQ180" s="28"/>
      <c r="AMR180" s="28"/>
      <c r="AMS180" s="28"/>
      <c r="AMT180" s="28"/>
      <c r="AMU180" s="28"/>
      <c r="AMV180" s="28"/>
      <c r="AMW180" s="28"/>
      <c r="AMX180" s="28"/>
      <c r="AMY180" s="28"/>
      <c r="AMZ180" s="28"/>
      <c r="ANA180" s="28"/>
      <c r="ANB180" s="28"/>
      <c r="ANC180" s="28"/>
      <c r="AND180" s="28"/>
      <c r="ANE180" s="28"/>
      <c r="ANF180" s="28"/>
      <c r="ANG180" s="28"/>
      <c r="ANH180" s="28"/>
      <c r="ANI180" s="28"/>
      <c r="ANJ180" s="28"/>
      <c r="ANK180" s="28"/>
      <c r="ANL180" s="28"/>
      <c r="ANM180" s="28"/>
      <c r="ANN180" s="28"/>
      <c r="ANO180" s="28"/>
      <c r="ANP180" s="28"/>
      <c r="ANQ180" s="28"/>
      <c r="ANR180" s="28"/>
      <c r="ANS180" s="28"/>
      <c r="ANT180" s="28"/>
      <c r="ANU180" s="28"/>
      <c r="ANV180" s="28"/>
      <c r="ANW180" s="28"/>
      <c r="ANX180" s="28"/>
      <c r="ANY180" s="28"/>
      <c r="ANZ180" s="28"/>
      <c r="AOA180" s="28"/>
      <c r="AOB180" s="28"/>
      <c r="AOC180" s="28"/>
      <c r="AOD180" s="28"/>
      <c r="AOE180" s="28"/>
      <c r="AOF180" s="28"/>
      <c r="AOG180" s="28"/>
      <c r="AOH180" s="28"/>
      <c r="AOI180" s="28"/>
      <c r="AOJ180" s="28"/>
      <c r="AOK180" s="28"/>
      <c r="AOL180" s="28"/>
      <c r="AOM180" s="28"/>
      <c r="AON180" s="28"/>
      <c r="AOO180" s="28"/>
      <c r="AOP180" s="28"/>
      <c r="AOQ180" s="28"/>
      <c r="AOR180" s="28"/>
      <c r="AOS180" s="28"/>
      <c r="AOT180" s="28"/>
      <c r="AOU180" s="28"/>
      <c r="AOV180" s="28"/>
      <c r="AOW180" s="28"/>
      <c r="AOX180" s="28"/>
      <c r="AOY180" s="28"/>
      <c r="AOZ180" s="28"/>
      <c r="APA180" s="28"/>
      <c r="APB180" s="28"/>
      <c r="APC180" s="28"/>
      <c r="APD180" s="28"/>
      <c r="APE180" s="28"/>
      <c r="APF180" s="28"/>
      <c r="APG180" s="28"/>
      <c r="APH180" s="28"/>
      <c r="API180" s="28"/>
      <c r="APJ180" s="28"/>
      <c r="APK180" s="28"/>
      <c r="APL180" s="28"/>
      <c r="APM180" s="28"/>
      <c r="APN180" s="28"/>
      <c r="APO180" s="28"/>
      <c r="APP180" s="28"/>
      <c r="APQ180" s="28"/>
      <c r="APR180" s="28"/>
      <c r="APS180" s="28"/>
      <c r="APT180" s="28"/>
      <c r="APU180" s="28"/>
      <c r="APV180" s="28"/>
      <c r="APW180" s="28"/>
      <c r="APX180" s="28"/>
      <c r="APY180" s="28"/>
      <c r="APZ180" s="28"/>
      <c r="AQA180" s="28"/>
      <c r="AQB180" s="28"/>
      <c r="AQC180" s="28"/>
      <c r="AQD180" s="28"/>
      <c r="AQE180" s="28"/>
      <c r="AQF180" s="28"/>
      <c r="AQG180" s="28"/>
      <c r="AQH180" s="28"/>
      <c r="AQI180" s="28"/>
      <c r="AQJ180" s="28"/>
      <c r="AQK180" s="28"/>
      <c r="AQL180" s="28"/>
      <c r="AQM180" s="28"/>
      <c r="AQN180" s="28"/>
      <c r="AQO180" s="28"/>
      <c r="AQP180" s="28"/>
      <c r="AQQ180" s="28"/>
      <c r="AQR180" s="28"/>
      <c r="AQS180" s="28"/>
      <c r="AQT180" s="28"/>
      <c r="AQU180" s="28"/>
      <c r="AQV180" s="28"/>
      <c r="AQW180" s="28"/>
      <c r="AQX180" s="28"/>
      <c r="AQY180" s="28"/>
      <c r="AQZ180" s="28"/>
      <c r="ARA180" s="28"/>
      <c r="ARB180" s="28"/>
      <c r="ARC180" s="28"/>
      <c r="ARD180" s="28"/>
      <c r="ARE180" s="28"/>
      <c r="ARF180" s="28"/>
      <c r="ARG180" s="28"/>
      <c r="ARH180" s="28"/>
      <c r="ARI180" s="28"/>
      <c r="ARJ180" s="28"/>
      <c r="ARK180" s="28"/>
      <c r="ARL180" s="28"/>
      <c r="ARM180" s="28"/>
      <c r="ARN180" s="28"/>
      <c r="ARO180" s="28"/>
      <c r="ARP180" s="28"/>
      <c r="ARQ180" s="28"/>
      <c r="ARR180" s="28"/>
      <c r="ARS180" s="28"/>
      <c r="ART180" s="28"/>
      <c r="ARU180" s="28"/>
      <c r="ARV180" s="28"/>
      <c r="ARW180" s="28"/>
      <c r="ARX180" s="28"/>
      <c r="ARY180" s="28"/>
      <c r="ARZ180" s="28"/>
      <c r="ASA180" s="28"/>
      <c r="ASB180" s="28"/>
      <c r="ASC180" s="28"/>
      <c r="ASD180" s="28"/>
      <c r="ASE180" s="28"/>
      <c r="ASF180" s="28"/>
      <c r="ASG180" s="28"/>
      <c r="ASH180" s="28"/>
      <c r="ASI180" s="28"/>
      <c r="ASJ180" s="28"/>
      <c r="ASK180" s="28"/>
      <c r="ASL180" s="28"/>
      <c r="ASM180" s="28"/>
      <c r="ASN180" s="28"/>
      <c r="ASO180" s="28"/>
      <c r="ASP180" s="28"/>
      <c r="ASQ180" s="28"/>
      <c r="ASR180" s="28"/>
      <c r="ASS180" s="28"/>
      <c r="AST180" s="28"/>
      <c r="ASU180" s="28"/>
      <c r="ASV180" s="28"/>
      <c r="ASW180" s="28"/>
      <c r="ASX180" s="28"/>
      <c r="ASY180" s="28"/>
      <c r="ASZ180" s="28"/>
      <c r="ATA180" s="28"/>
      <c r="ATB180" s="28"/>
      <c r="ATC180" s="28"/>
      <c r="ATD180" s="28"/>
      <c r="ATE180" s="28"/>
      <c r="ATF180" s="28"/>
      <c r="ATG180" s="28"/>
      <c r="ATH180" s="28"/>
      <c r="ATI180" s="28"/>
      <c r="ATJ180" s="28"/>
      <c r="ATK180" s="28"/>
      <c r="ATL180" s="28"/>
      <c r="ATM180" s="28"/>
      <c r="ATN180" s="28"/>
      <c r="ATO180" s="28"/>
      <c r="ATP180" s="28"/>
      <c r="ATQ180" s="28"/>
      <c r="ATR180" s="28"/>
      <c r="ATS180" s="28"/>
      <c r="ATT180" s="28"/>
      <c r="ATU180" s="28"/>
      <c r="ATV180" s="28"/>
      <c r="ATW180" s="28"/>
      <c r="ATX180" s="28"/>
      <c r="ATY180" s="28"/>
      <c r="ATZ180" s="28"/>
      <c r="AUA180" s="28"/>
      <c r="AUB180" s="28"/>
      <c r="AUC180" s="28"/>
      <c r="AUD180" s="28"/>
      <c r="AUE180" s="28"/>
      <c r="AUF180" s="28"/>
      <c r="AUG180" s="28"/>
      <c r="AUH180" s="28"/>
      <c r="AUI180" s="28"/>
      <c r="AUJ180" s="28"/>
      <c r="AUK180" s="28"/>
      <c r="AUL180" s="28"/>
      <c r="AUM180" s="28"/>
      <c r="AUN180" s="28"/>
      <c r="AUO180" s="28"/>
      <c r="AUP180" s="28"/>
      <c r="AUQ180" s="28"/>
      <c r="AUR180" s="28"/>
      <c r="AUS180" s="28"/>
      <c r="AUT180" s="28"/>
      <c r="AUU180" s="28"/>
      <c r="AUV180" s="28"/>
      <c r="AUW180" s="28"/>
      <c r="AUX180" s="28"/>
      <c r="AUY180" s="28"/>
      <c r="AUZ180" s="28"/>
      <c r="AVA180" s="28"/>
      <c r="AVB180" s="28"/>
      <c r="AVC180" s="28"/>
      <c r="AVD180" s="28"/>
      <c r="AVE180" s="28"/>
      <c r="AVF180" s="28"/>
      <c r="AVG180" s="28"/>
      <c r="AVH180" s="28"/>
      <c r="AVI180" s="28"/>
      <c r="AVJ180" s="28"/>
      <c r="AVK180" s="28"/>
      <c r="AVL180" s="28"/>
      <c r="AVM180" s="28"/>
      <c r="AVN180" s="28"/>
      <c r="AVO180" s="28"/>
      <c r="AVP180" s="28"/>
      <c r="AVQ180" s="28"/>
      <c r="AVR180" s="28"/>
      <c r="AVS180" s="28"/>
      <c r="AVT180" s="28"/>
      <c r="AVU180" s="28"/>
      <c r="AVV180" s="28"/>
      <c r="AVW180" s="28"/>
      <c r="AVX180" s="28"/>
      <c r="AVY180" s="28"/>
      <c r="AVZ180" s="28"/>
      <c r="AWA180" s="28"/>
      <c r="AWB180" s="28"/>
      <c r="AWC180" s="28"/>
      <c r="AWD180" s="28"/>
      <c r="AWE180" s="28"/>
      <c r="AWF180" s="28"/>
      <c r="AWG180" s="28"/>
      <c r="AWH180" s="28"/>
      <c r="AWI180" s="28"/>
      <c r="AWJ180" s="28"/>
      <c r="AWK180" s="28"/>
      <c r="AWL180" s="28"/>
      <c r="AWM180" s="28"/>
      <c r="AWN180" s="28"/>
      <c r="AWO180" s="28"/>
      <c r="AWP180" s="28"/>
      <c r="AWQ180" s="28"/>
      <c r="AWR180" s="28"/>
      <c r="AWS180" s="28"/>
      <c r="AWT180" s="28"/>
      <c r="AWU180" s="28"/>
      <c r="AWV180" s="28"/>
      <c r="AWW180" s="28"/>
      <c r="AWX180" s="28"/>
      <c r="AWY180" s="28"/>
      <c r="AWZ180" s="28"/>
      <c r="AXA180" s="28"/>
      <c r="AXB180" s="28"/>
      <c r="AXC180" s="28"/>
      <c r="AXD180" s="28"/>
      <c r="AXE180" s="28"/>
      <c r="AXF180" s="28"/>
      <c r="AXG180" s="28"/>
      <c r="AXH180" s="28"/>
      <c r="AXI180" s="28"/>
      <c r="AXJ180" s="28"/>
      <c r="AXK180" s="28"/>
      <c r="AXL180" s="28"/>
      <c r="AXM180" s="28"/>
      <c r="AXN180" s="28"/>
      <c r="AXO180" s="28"/>
      <c r="AXP180" s="28"/>
      <c r="AXQ180" s="28"/>
      <c r="AXR180" s="28"/>
      <c r="AXS180" s="28"/>
      <c r="AXT180" s="28"/>
      <c r="AXU180" s="28"/>
      <c r="AXV180" s="28"/>
      <c r="AXW180" s="28"/>
      <c r="AXX180" s="28"/>
      <c r="AXY180" s="28"/>
      <c r="AXZ180" s="28"/>
      <c r="AYA180" s="28"/>
      <c r="AYB180" s="28"/>
      <c r="AYC180" s="28"/>
      <c r="AYD180" s="28"/>
      <c r="AYE180" s="28"/>
      <c r="AYF180" s="28"/>
      <c r="AYG180" s="28"/>
      <c r="AYH180" s="28"/>
      <c r="AYI180" s="28"/>
      <c r="AYJ180" s="28"/>
      <c r="AYK180" s="28"/>
      <c r="AYL180" s="28"/>
      <c r="AYM180" s="28"/>
      <c r="AYN180" s="28"/>
      <c r="AYO180" s="28"/>
      <c r="AYP180" s="28"/>
      <c r="AYQ180" s="28"/>
      <c r="AYR180" s="28"/>
      <c r="AYS180" s="28"/>
      <c r="AYT180" s="28"/>
      <c r="AYU180" s="28"/>
      <c r="AYV180" s="28"/>
      <c r="AYW180" s="28"/>
      <c r="AYX180" s="28"/>
      <c r="AYY180" s="28"/>
      <c r="AYZ180" s="28"/>
      <c r="AZA180" s="28"/>
      <c r="AZB180" s="28"/>
      <c r="AZC180" s="28"/>
      <c r="AZD180" s="28"/>
      <c r="AZE180" s="28"/>
      <c r="AZF180" s="28"/>
      <c r="AZG180" s="28"/>
      <c r="AZH180" s="28"/>
      <c r="AZI180" s="28"/>
      <c r="AZJ180" s="28"/>
      <c r="AZK180" s="28"/>
      <c r="AZL180" s="28"/>
      <c r="AZM180" s="28"/>
      <c r="AZN180" s="28"/>
      <c r="AZO180" s="28"/>
      <c r="AZP180" s="28"/>
      <c r="AZQ180" s="28"/>
      <c r="AZR180" s="28"/>
      <c r="AZS180" s="28"/>
      <c r="AZT180" s="28"/>
      <c r="AZU180" s="28"/>
      <c r="AZV180" s="28"/>
      <c r="AZW180" s="28"/>
      <c r="AZX180" s="28"/>
      <c r="AZY180" s="28"/>
      <c r="AZZ180" s="28"/>
      <c r="BAA180" s="28"/>
      <c r="BAB180" s="28"/>
      <c r="BAC180" s="28"/>
      <c r="BAD180" s="28"/>
      <c r="BAE180" s="28"/>
      <c r="BAF180" s="28"/>
      <c r="BAG180" s="28"/>
      <c r="BAH180" s="28"/>
      <c r="BAI180" s="28"/>
      <c r="BAJ180" s="28"/>
      <c r="BAK180" s="28"/>
      <c r="BAL180" s="28"/>
      <c r="BAM180" s="28"/>
      <c r="BAN180" s="28"/>
      <c r="BAO180" s="28"/>
      <c r="BAP180" s="28"/>
      <c r="BAQ180" s="28"/>
      <c r="BAR180" s="28"/>
      <c r="BAS180" s="28"/>
      <c r="BAT180" s="28"/>
      <c r="BAU180" s="28"/>
      <c r="BAV180" s="28"/>
      <c r="BAW180" s="28"/>
      <c r="BAX180" s="28"/>
      <c r="BAY180" s="28"/>
      <c r="BAZ180" s="28"/>
      <c r="BBA180" s="28"/>
      <c r="BBB180" s="28"/>
      <c r="BBC180" s="28"/>
      <c r="BBD180" s="28"/>
      <c r="BBE180" s="28"/>
      <c r="BBF180" s="28"/>
      <c r="BBG180" s="28"/>
      <c r="BBH180" s="28"/>
      <c r="BBI180" s="28"/>
      <c r="BBJ180" s="28"/>
      <c r="BBK180" s="28"/>
      <c r="BBL180" s="28"/>
      <c r="BBM180" s="28"/>
      <c r="BBN180" s="28"/>
      <c r="BBO180" s="28"/>
      <c r="BBP180" s="28"/>
      <c r="BBQ180" s="28"/>
      <c r="BBR180" s="28"/>
      <c r="BBS180" s="28"/>
      <c r="BBT180" s="28"/>
      <c r="BBU180" s="28"/>
      <c r="BBV180" s="28"/>
      <c r="BBW180" s="28"/>
      <c r="BBX180" s="28"/>
      <c r="BBY180" s="28"/>
      <c r="BBZ180" s="28"/>
      <c r="BCA180" s="28"/>
      <c r="BCB180" s="28"/>
      <c r="BCC180" s="28"/>
      <c r="BCD180" s="28"/>
      <c r="BCE180" s="28"/>
      <c r="BCF180" s="28"/>
      <c r="BCG180" s="28"/>
      <c r="BCH180" s="28"/>
      <c r="BCI180" s="28"/>
      <c r="BCJ180" s="28"/>
      <c r="BCK180" s="28"/>
      <c r="BCL180" s="28"/>
      <c r="BCM180" s="28"/>
      <c r="BCN180" s="28"/>
      <c r="BCO180" s="28"/>
      <c r="BCP180" s="28"/>
      <c r="BCQ180" s="28"/>
      <c r="BCR180" s="28"/>
      <c r="BCS180" s="28"/>
      <c r="BCT180" s="28"/>
      <c r="BCU180" s="28"/>
      <c r="BCV180" s="28"/>
      <c r="BCW180" s="28"/>
      <c r="BCX180" s="28"/>
      <c r="BCY180" s="28"/>
      <c r="BCZ180" s="28"/>
      <c r="BDA180" s="28"/>
      <c r="BDB180" s="28"/>
      <c r="BDC180" s="28"/>
      <c r="BDD180" s="28"/>
      <c r="BDE180" s="28"/>
      <c r="BDF180" s="28"/>
      <c r="BDG180" s="28"/>
      <c r="BDH180" s="28"/>
      <c r="BDI180" s="28"/>
      <c r="BDJ180" s="28"/>
      <c r="BDK180" s="28"/>
      <c r="BDL180" s="28"/>
      <c r="BDM180" s="28"/>
      <c r="BDN180" s="28"/>
      <c r="BDO180" s="28"/>
      <c r="BDP180" s="28"/>
      <c r="BDQ180" s="28"/>
      <c r="BDR180" s="28"/>
      <c r="BDS180" s="28"/>
      <c r="BDT180" s="28"/>
      <c r="BDU180" s="28"/>
      <c r="BDV180" s="28"/>
      <c r="BDW180" s="28"/>
      <c r="BDX180" s="28"/>
      <c r="BDY180" s="28"/>
      <c r="BDZ180" s="28"/>
      <c r="BEA180" s="28"/>
      <c r="BEB180" s="28"/>
      <c r="BEC180" s="28"/>
      <c r="BED180" s="28"/>
      <c r="BEE180" s="28"/>
      <c r="BEF180" s="28"/>
      <c r="BEG180" s="28"/>
      <c r="BEH180" s="28"/>
      <c r="BEI180" s="28"/>
      <c r="BEJ180" s="28"/>
      <c r="BEK180" s="28"/>
      <c r="BEL180" s="28"/>
      <c r="BEM180" s="28"/>
      <c r="BEN180" s="28"/>
      <c r="BEO180" s="28"/>
      <c r="BEP180" s="28"/>
      <c r="BEQ180" s="28"/>
      <c r="BER180" s="28"/>
      <c r="BES180" s="28"/>
      <c r="BET180" s="28"/>
      <c r="BEU180" s="28"/>
      <c r="BEV180" s="28"/>
      <c r="BEW180" s="28"/>
      <c r="BEX180" s="28"/>
      <c r="BEY180" s="28"/>
      <c r="BEZ180" s="28"/>
      <c r="BFA180" s="28"/>
      <c r="BFB180" s="28"/>
      <c r="BFC180" s="28"/>
      <c r="BFD180" s="28"/>
      <c r="BFE180" s="28"/>
      <c r="BFF180" s="28"/>
      <c r="BFG180" s="28"/>
      <c r="BFH180" s="28"/>
      <c r="BFI180" s="28"/>
      <c r="BFJ180" s="28"/>
      <c r="BFK180" s="28"/>
      <c r="BFL180" s="28"/>
      <c r="BFM180" s="28"/>
      <c r="BFN180" s="28"/>
      <c r="BFO180" s="28"/>
      <c r="BFP180" s="28"/>
      <c r="BFQ180" s="28"/>
      <c r="BFR180" s="28"/>
      <c r="BFS180" s="28"/>
      <c r="BFT180" s="28"/>
      <c r="BFU180" s="28"/>
      <c r="BFV180" s="28"/>
      <c r="BFW180" s="28"/>
      <c r="BFX180" s="28"/>
      <c r="BFY180" s="28"/>
      <c r="BFZ180" s="28"/>
      <c r="BGA180" s="28"/>
      <c r="BGB180" s="28"/>
      <c r="BGC180" s="28"/>
      <c r="BGD180" s="28"/>
      <c r="BGE180" s="28"/>
      <c r="BGF180" s="28"/>
      <c r="BGG180" s="28"/>
      <c r="BGH180" s="28"/>
      <c r="BGI180" s="28"/>
      <c r="BGJ180" s="28"/>
      <c r="BGK180" s="28"/>
      <c r="BGL180" s="28"/>
      <c r="BGM180" s="28"/>
      <c r="BGN180" s="28"/>
      <c r="BGO180" s="28"/>
      <c r="BGP180" s="28"/>
      <c r="BGQ180" s="28"/>
      <c r="BGR180" s="28"/>
      <c r="BGS180" s="28"/>
      <c r="BGT180" s="28"/>
      <c r="BGU180" s="28"/>
      <c r="BGV180" s="28"/>
      <c r="BGW180" s="28"/>
      <c r="BGX180" s="28"/>
      <c r="BGY180" s="28"/>
      <c r="BGZ180" s="28"/>
      <c r="BHA180" s="28"/>
      <c r="BHB180" s="28"/>
      <c r="BHC180" s="28"/>
      <c r="BHD180" s="28"/>
      <c r="BHE180" s="28"/>
      <c r="BHF180" s="28"/>
      <c r="BHG180" s="28"/>
      <c r="BHH180" s="28"/>
      <c r="BHI180" s="28"/>
      <c r="BHJ180" s="28"/>
      <c r="BHK180" s="28"/>
      <c r="BHL180" s="28"/>
      <c r="BHM180" s="28"/>
      <c r="BHN180" s="28"/>
      <c r="BHO180" s="28"/>
      <c r="BHP180" s="28"/>
      <c r="BHQ180" s="28"/>
      <c r="BHR180" s="28"/>
      <c r="BHS180" s="28"/>
      <c r="BHT180" s="28"/>
      <c r="BHU180" s="28"/>
      <c r="BHV180" s="28"/>
      <c r="BHW180" s="28"/>
      <c r="BHX180" s="28"/>
      <c r="BHY180" s="28"/>
      <c r="BHZ180" s="28"/>
      <c r="BIA180" s="28"/>
      <c r="BIB180" s="28"/>
      <c r="BIC180" s="28"/>
      <c r="BID180" s="28"/>
      <c r="BIE180" s="28"/>
      <c r="BIF180" s="28"/>
      <c r="BIG180" s="28"/>
      <c r="BIH180" s="28"/>
      <c r="BII180" s="28"/>
      <c r="BIJ180" s="28"/>
      <c r="BIK180" s="28"/>
      <c r="BIL180" s="28"/>
      <c r="BIM180" s="28"/>
      <c r="BIN180" s="28"/>
      <c r="BIO180" s="28"/>
      <c r="BIP180" s="28"/>
      <c r="BIQ180" s="28"/>
      <c r="BIR180" s="28"/>
      <c r="BIS180" s="28"/>
      <c r="BIT180" s="28"/>
      <c r="BIU180" s="28"/>
      <c r="BIV180" s="28"/>
      <c r="BIW180" s="28"/>
      <c r="BIX180" s="28"/>
      <c r="BIY180" s="28"/>
      <c r="BIZ180" s="28"/>
      <c r="BJA180" s="28"/>
      <c r="BJB180" s="28"/>
      <c r="BJC180" s="28"/>
      <c r="BJD180" s="28"/>
      <c r="BJE180" s="28"/>
      <c r="BJF180" s="28"/>
      <c r="BJG180" s="28"/>
      <c r="BJH180" s="28"/>
      <c r="BJI180" s="28"/>
      <c r="BJJ180" s="28"/>
      <c r="BJK180" s="28"/>
      <c r="BJL180" s="28"/>
      <c r="BJM180" s="28"/>
      <c r="BJN180" s="28"/>
      <c r="BJO180" s="28"/>
      <c r="BJP180" s="28"/>
      <c r="BJQ180" s="28"/>
      <c r="BJR180" s="28"/>
      <c r="BJS180" s="28"/>
      <c r="BJT180" s="28"/>
      <c r="BJU180" s="28"/>
      <c r="BJV180" s="28"/>
      <c r="BJW180" s="28"/>
      <c r="BJX180" s="28"/>
      <c r="BJY180" s="28"/>
      <c r="BJZ180" s="28"/>
      <c r="BKA180" s="28"/>
      <c r="BKB180" s="28"/>
      <c r="BKC180" s="28"/>
      <c r="BKD180" s="28"/>
      <c r="BKE180" s="28"/>
      <c r="BKF180" s="28"/>
      <c r="BKG180" s="28"/>
      <c r="BKH180" s="28"/>
      <c r="BKI180" s="28"/>
      <c r="BKJ180" s="28"/>
      <c r="BKK180" s="28"/>
      <c r="BKL180" s="28"/>
      <c r="BKM180" s="28"/>
      <c r="BKN180" s="28"/>
      <c r="BKO180" s="28"/>
      <c r="BKP180" s="28"/>
      <c r="BKQ180" s="28"/>
      <c r="BKR180" s="28"/>
      <c r="BKS180" s="28"/>
      <c r="BKT180" s="28"/>
      <c r="BKU180" s="28"/>
      <c r="BKV180" s="28"/>
      <c r="BKW180" s="28"/>
      <c r="BKX180" s="28"/>
      <c r="BKY180" s="28"/>
      <c r="BKZ180" s="28"/>
      <c r="BLA180" s="28"/>
      <c r="BLB180" s="28"/>
      <c r="BLC180" s="28"/>
      <c r="BLD180" s="28"/>
      <c r="BLE180" s="28"/>
      <c r="BLF180" s="28"/>
      <c r="BLG180" s="28"/>
      <c r="BLH180" s="28"/>
      <c r="BLI180" s="28"/>
      <c r="BLJ180" s="28"/>
      <c r="BLK180" s="28"/>
      <c r="BLL180" s="28"/>
      <c r="BLM180" s="28"/>
      <c r="BLN180" s="28"/>
      <c r="BLO180" s="28"/>
      <c r="BLP180" s="28"/>
      <c r="BLQ180" s="28"/>
      <c r="BLR180" s="28"/>
      <c r="BLS180" s="28"/>
      <c r="BLT180" s="28"/>
      <c r="BLU180" s="28"/>
      <c r="BLV180" s="28"/>
      <c r="BLW180" s="28"/>
      <c r="BLX180" s="28"/>
      <c r="BLY180" s="28"/>
      <c r="BLZ180" s="28"/>
      <c r="BMA180" s="28"/>
      <c r="BMB180" s="28"/>
      <c r="BMC180" s="28"/>
      <c r="BMD180" s="28"/>
      <c r="BME180" s="28"/>
      <c r="BMF180" s="28"/>
      <c r="BMG180" s="28"/>
      <c r="BMH180" s="28"/>
      <c r="BMI180" s="28"/>
      <c r="BMJ180" s="28"/>
      <c r="BMK180" s="28"/>
      <c r="BML180" s="28"/>
      <c r="BMM180" s="28"/>
      <c r="BMN180" s="28"/>
      <c r="BMO180" s="28"/>
      <c r="BMP180" s="28"/>
      <c r="BMQ180" s="28"/>
      <c r="BMR180" s="28"/>
      <c r="BMS180" s="28"/>
      <c r="BMT180" s="28"/>
      <c r="BMU180" s="28"/>
      <c r="BMV180" s="28"/>
      <c r="BMW180" s="28"/>
      <c r="BMX180" s="28"/>
      <c r="BMY180" s="28"/>
      <c r="BMZ180" s="28"/>
      <c r="BNA180" s="28"/>
      <c r="BNB180" s="28"/>
      <c r="BNC180" s="28"/>
      <c r="BND180" s="28"/>
      <c r="BNE180" s="28"/>
      <c r="BNF180" s="28"/>
      <c r="BNG180" s="28"/>
      <c r="BNH180" s="28"/>
      <c r="BNI180" s="28"/>
      <c r="BNJ180" s="28"/>
      <c r="BNK180" s="28"/>
      <c r="BNL180" s="28"/>
      <c r="BNM180" s="28"/>
      <c r="BNN180" s="28"/>
      <c r="BNO180" s="28"/>
      <c r="BNP180" s="28"/>
      <c r="BNQ180" s="28"/>
      <c r="BNR180" s="28"/>
      <c r="BNS180" s="28"/>
      <c r="BNT180" s="28"/>
      <c r="BNU180" s="28"/>
      <c r="BNV180" s="28"/>
      <c r="BNW180" s="28"/>
      <c r="BNX180" s="28"/>
      <c r="BNY180" s="28"/>
      <c r="BNZ180" s="28"/>
      <c r="BOA180" s="28"/>
      <c r="BOB180" s="28"/>
      <c r="BOC180" s="28"/>
      <c r="BOD180" s="28"/>
      <c r="BOE180" s="28"/>
      <c r="BOF180" s="28"/>
      <c r="BOG180" s="28"/>
      <c r="BOH180" s="28"/>
      <c r="BOI180" s="28"/>
      <c r="BOJ180" s="28"/>
      <c r="BOK180" s="28"/>
      <c r="BOL180" s="28"/>
      <c r="BOM180" s="28"/>
      <c r="BON180" s="28"/>
      <c r="BOO180" s="28"/>
      <c r="BOP180" s="28"/>
      <c r="BOQ180" s="28"/>
      <c r="BOR180" s="28"/>
      <c r="BOS180" s="28"/>
      <c r="BOT180" s="28"/>
      <c r="BOU180" s="28"/>
      <c r="BOV180" s="28"/>
      <c r="BOW180" s="28"/>
      <c r="BOX180" s="28"/>
      <c r="BOY180" s="28"/>
      <c r="BOZ180" s="28"/>
      <c r="BPA180" s="28"/>
      <c r="BPB180" s="28"/>
      <c r="BPC180" s="28"/>
      <c r="BPD180" s="28"/>
      <c r="BPE180" s="28"/>
      <c r="BPF180" s="28"/>
      <c r="BPG180" s="28"/>
      <c r="BPH180" s="28"/>
      <c r="BPI180" s="28"/>
      <c r="BPJ180" s="28"/>
      <c r="BPK180" s="28"/>
      <c r="BPL180" s="28"/>
      <c r="BPM180" s="28"/>
      <c r="BPN180" s="28"/>
      <c r="BPO180" s="28"/>
      <c r="BPP180" s="28"/>
      <c r="BPQ180" s="28"/>
      <c r="BPR180" s="28"/>
      <c r="BPS180" s="28"/>
      <c r="BPT180" s="28"/>
      <c r="BPU180" s="28"/>
      <c r="BPV180" s="28"/>
      <c r="BPW180" s="28"/>
      <c r="BPX180" s="28"/>
      <c r="BPY180" s="28"/>
      <c r="BPZ180" s="28"/>
      <c r="BQA180" s="28"/>
      <c r="BQB180" s="28"/>
      <c r="BQC180" s="28"/>
      <c r="BQD180" s="28"/>
      <c r="BQE180" s="28"/>
      <c r="BQF180" s="28"/>
      <c r="BQG180" s="28"/>
      <c r="BQH180" s="28"/>
      <c r="BQI180" s="28"/>
      <c r="BQJ180" s="28"/>
      <c r="BQK180" s="28"/>
      <c r="BQL180" s="28"/>
      <c r="BQM180" s="28"/>
      <c r="BQN180" s="28"/>
      <c r="BQO180" s="28"/>
      <c r="BQP180" s="28"/>
      <c r="BQQ180" s="28"/>
      <c r="BQR180" s="28"/>
      <c r="BQS180" s="28"/>
      <c r="BQT180" s="28"/>
      <c r="BQU180" s="28"/>
      <c r="BQV180" s="28"/>
      <c r="BQW180" s="28"/>
      <c r="BQX180" s="28"/>
      <c r="BQY180" s="28"/>
      <c r="BQZ180" s="28"/>
      <c r="BRA180" s="28"/>
      <c r="BRB180" s="28"/>
      <c r="BRC180" s="28"/>
      <c r="BRD180" s="28"/>
      <c r="BRE180" s="28"/>
      <c r="BRF180" s="28"/>
      <c r="BRG180" s="28"/>
      <c r="BRH180" s="28"/>
      <c r="BRI180" s="28"/>
      <c r="BRJ180" s="28"/>
      <c r="BRK180" s="28"/>
      <c r="BRL180" s="28"/>
      <c r="BRM180" s="28"/>
      <c r="BRN180" s="28"/>
      <c r="BRO180" s="28"/>
      <c r="BRP180" s="28"/>
      <c r="BRQ180" s="28"/>
      <c r="BRR180" s="28"/>
      <c r="BRS180" s="28"/>
      <c r="BRT180" s="28"/>
      <c r="BRU180" s="28"/>
      <c r="BRV180" s="28"/>
      <c r="BRW180" s="28"/>
      <c r="BRX180" s="28"/>
      <c r="BRY180" s="28"/>
      <c r="BRZ180" s="28"/>
      <c r="BSA180" s="28"/>
      <c r="BSB180" s="28"/>
      <c r="BSC180" s="28"/>
      <c r="BSD180" s="28"/>
      <c r="BSE180" s="28"/>
      <c r="BSF180" s="28"/>
      <c r="BSG180" s="28"/>
      <c r="BSH180" s="28"/>
      <c r="BSI180" s="28"/>
      <c r="BSJ180" s="28"/>
      <c r="BSK180" s="28"/>
      <c r="BSL180" s="28"/>
      <c r="BSM180" s="28"/>
      <c r="BSN180" s="28"/>
      <c r="BSO180" s="28"/>
      <c r="BSP180" s="28"/>
      <c r="BSQ180" s="28"/>
      <c r="BSR180" s="28"/>
      <c r="BSS180" s="28"/>
      <c r="BST180" s="28"/>
      <c r="BSU180" s="28"/>
      <c r="BSV180" s="28"/>
      <c r="BSW180" s="28"/>
      <c r="BSX180" s="28"/>
      <c r="BSY180" s="28"/>
      <c r="BSZ180" s="28"/>
      <c r="BTA180" s="28"/>
      <c r="BTB180" s="28"/>
      <c r="BTC180" s="28"/>
      <c r="BTD180" s="28"/>
      <c r="BTE180" s="28"/>
      <c r="BTF180" s="28"/>
      <c r="BTG180" s="28"/>
      <c r="BTH180" s="28"/>
      <c r="BTI180" s="28"/>
      <c r="BTJ180" s="28"/>
      <c r="BTK180" s="28"/>
      <c r="BTL180" s="28"/>
      <c r="BTM180" s="28"/>
      <c r="BTN180" s="28"/>
      <c r="BTO180" s="28"/>
      <c r="BTP180" s="28"/>
      <c r="BTQ180" s="28"/>
      <c r="BTR180" s="28"/>
      <c r="BTS180" s="28"/>
      <c r="BTT180" s="28"/>
      <c r="BTU180" s="28"/>
      <c r="BTV180" s="28"/>
      <c r="BTW180" s="28"/>
      <c r="BTX180" s="28"/>
      <c r="BTY180" s="28"/>
      <c r="BTZ180" s="28"/>
      <c r="BUA180" s="28"/>
      <c r="BUB180" s="28"/>
      <c r="BUC180" s="28"/>
      <c r="BUD180" s="28"/>
      <c r="BUE180" s="28"/>
      <c r="BUF180" s="28"/>
      <c r="BUG180" s="28"/>
      <c r="BUH180" s="28"/>
      <c r="BUI180" s="28"/>
      <c r="BUJ180" s="28"/>
      <c r="BUK180" s="28"/>
      <c r="BUL180" s="28"/>
      <c r="BUM180" s="28"/>
      <c r="BUN180" s="28"/>
      <c r="BUO180" s="28"/>
      <c r="BUP180" s="28"/>
      <c r="BUQ180" s="28"/>
      <c r="BUR180" s="28"/>
      <c r="BUS180" s="28"/>
      <c r="BUT180" s="28"/>
      <c r="BUU180" s="28"/>
      <c r="BUV180" s="28"/>
      <c r="BUW180" s="28"/>
      <c r="BUX180" s="28"/>
      <c r="BUY180" s="28"/>
      <c r="BUZ180" s="28"/>
      <c r="BVA180" s="28"/>
      <c r="BVB180" s="28"/>
      <c r="BVC180" s="28"/>
      <c r="BVD180" s="28"/>
      <c r="BVE180" s="28"/>
      <c r="BVF180" s="28"/>
      <c r="BVG180" s="28"/>
      <c r="BVH180" s="28"/>
      <c r="BVI180" s="28"/>
      <c r="BVJ180" s="28"/>
      <c r="BVK180" s="28"/>
      <c r="BVL180" s="28"/>
      <c r="BVM180" s="28"/>
      <c r="BVN180" s="28"/>
      <c r="BVO180" s="28"/>
      <c r="BVP180" s="28"/>
      <c r="BVQ180" s="28"/>
      <c r="BVR180" s="28"/>
      <c r="BVS180" s="28"/>
      <c r="BVT180" s="28"/>
      <c r="BVU180" s="28"/>
      <c r="BVV180" s="28"/>
      <c r="BVW180" s="28"/>
      <c r="BVX180" s="28"/>
      <c r="BVY180" s="28"/>
      <c r="BVZ180" s="28"/>
      <c r="BWA180" s="28"/>
      <c r="BWB180" s="28"/>
      <c r="BWC180" s="28"/>
      <c r="BWD180" s="28"/>
      <c r="BWE180" s="28"/>
      <c r="BWF180" s="28"/>
      <c r="BWG180" s="28"/>
      <c r="BWH180" s="28"/>
      <c r="BWI180" s="28"/>
      <c r="BWJ180" s="28"/>
      <c r="BWK180" s="28"/>
      <c r="BWL180" s="28"/>
      <c r="BWM180" s="28"/>
      <c r="BWN180" s="28"/>
      <c r="BWO180" s="28"/>
      <c r="BWP180" s="28"/>
      <c r="BWQ180" s="28"/>
      <c r="BWR180" s="28"/>
      <c r="BWS180" s="28"/>
      <c r="BWT180" s="28"/>
      <c r="BWU180" s="28"/>
      <c r="BWV180" s="28"/>
      <c r="BWW180" s="28"/>
      <c r="BWX180" s="28"/>
      <c r="BWY180" s="28"/>
      <c r="BWZ180" s="28"/>
      <c r="BXA180" s="28"/>
      <c r="BXB180" s="28"/>
      <c r="BXC180" s="28"/>
      <c r="BXD180" s="28"/>
      <c r="BXE180" s="28"/>
      <c r="BXF180" s="28"/>
      <c r="BXG180" s="28"/>
      <c r="BXH180" s="28"/>
      <c r="BXI180" s="28"/>
      <c r="BXJ180" s="28"/>
      <c r="BXK180" s="28"/>
      <c r="BXL180" s="28"/>
      <c r="BXM180" s="28"/>
      <c r="BXN180" s="28"/>
      <c r="BXO180" s="28"/>
      <c r="BXP180" s="28"/>
      <c r="BXQ180" s="28"/>
      <c r="BXR180" s="28"/>
      <c r="BXS180" s="28"/>
      <c r="BXT180" s="28"/>
      <c r="BXU180" s="28"/>
      <c r="BXV180" s="28"/>
      <c r="BXW180" s="28"/>
      <c r="BXX180" s="28"/>
      <c r="BXY180" s="28"/>
      <c r="BXZ180" s="28"/>
      <c r="BYA180" s="28"/>
      <c r="BYB180" s="28"/>
      <c r="BYC180" s="28"/>
      <c r="BYD180" s="28"/>
      <c r="BYE180" s="28"/>
      <c r="BYF180" s="28"/>
      <c r="BYG180" s="28"/>
      <c r="BYH180" s="28"/>
      <c r="BYI180" s="28"/>
      <c r="BYJ180" s="28"/>
      <c r="BYK180" s="28"/>
      <c r="BYL180" s="28"/>
      <c r="BYM180" s="28"/>
      <c r="BYN180" s="28"/>
      <c r="BYO180" s="28"/>
      <c r="BYP180" s="28"/>
      <c r="BYQ180" s="28"/>
      <c r="BYR180" s="28"/>
      <c r="BYS180" s="28"/>
      <c r="BYT180" s="28"/>
      <c r="BYU180" s="28"/>
      <c r="BYV180" s="28"/>
      <c r="BYW180" s="28"/>
      <c r="BYX180" s="28"/>
      <c r="BYY180" s="28"/>
      <c r="BYZ180" s="28"/>
      <c r="BZA180" s="28"/>
      <c r="BZB180" s="28"/>
      <c r="BZC180" s="28"/>
      <c r="BZD180" s="28"/>
      <c r="BZE180" s="28"/>
      <c r="BZF180" s="28"/>
      <c r="BZG180" s="28"/>
      <c r="BZH180" s="28"/>
      <c r="BZI180" s="28"/>
      <c r="BZJ180" s="28"/>
      <c r="BZK180" s="28"/>
      <c r="BZL180" s="28"/>
      <c r="BZM180" s="28"/>
      <c r="BZN180" s="28"/>
      <c r="BZO180" s="28"/>
      <c r="BZP180" s="28"/>
      <c r="BZQ180" s="28"/>
      <c r="BZR180" s="28"/>
      <c r="BZS180" s="28"/>
      <c r="BZT180" s="28"/>
      <c r="BZU180" s="28"/>
      <c r="BZV180" s="28"/>
      <c r="BZW180" s="28"/>
      <c r="BZX180" s="28"/>
      <c r="BZY180" s="28"/>
      <c r="BZZ180" s="28"/>
      <c r="CAA180" s="28"/>
      <c r="CAB180" s="28"/>
      <c r="CAC180" s="28"/>
      <c r="CAD180" s="28"/>
      <c r="CAE180" s="28"/>
      <c r="CAF180" s="28"/>
      <c r="CAG180" s="28"/>
      <c r="CAH180" s="28"/>
      <c r="CAI180" s="28"/>
      <c r="CAJ180" s="28"/>
      <c r="CAK180" s="28"/>
      <c r="CAL180" s="28"/>
      <c r="CAM180" s="28"/>
      <c r="CAN180" s="28"/>
      <c r="CAO180" s="28"/>
      <c r="CAP180" s="28"/>
      <c r="CAQ180" s="28"/>
      <c r="CAR180" s="28"/>
      <c r="CAS180" s="28"/>
      <c r="CAT180" s="28"/>
      <c r="CAU180" s="28"/>
      <c r="CAV180" s="28"/>
      <c r="CAW180" s="28"/>
      <c r="CAX180" s="28"/>
      <c r="CAY180" s="28"/>
      <c r="CAZ180" s="28"/>
      <c r="CBA180" s="28"/>
      <c r="CBB180" s="28"/>
      <c r="CBC180" s="28"/>
      <c r="CBD180" s="28"/>
      <c r="CBE180" s="28"/>
      <c r="CBF180" s="28"/>
      <c r="CBG180" s="28"/>
      <c r="CBH180" s="28"/>
      <c r="CBI180" s="28"/>
      <c r="CBJ180" s="28"/>
      <c r="CBK180" s="28"/>
      <c r="CBL180" s="28"/>
      <c r="CBM180" s="28"/>
      <c r="CBN180" s="28"/>
      <c r="CBO180" s="28"/>
      <c r="CBP180" s="28"/>
      <c r="CBQ180" s="28"/>
      <c r="CBR180" s="28"/>
      <c r="CBS180" s="28"/>
      <c r="CBT180" s="28"/>
      <c r="CBU180" s="28"/>
      <c r="CBV180" s="28"/>
      <c r="CBW180" s="28"/>
      <c r="CBX180" s="28"/>
      <c r="CBY180" s="28"/>
      <c r="CBZ180" s="28"/>
      <c r="CCA180" s="28"/>
      <c r="CCB180" s="28"/>
      <c r="CCC180" s="28"/>
      <c r="CCD180" s="28"/>
      <c r="CCE180" s="28"/>
      <c r="CCF180" s="28"/>
      <c r="CCG180" s="28"/>
      <c r="CCH180" s="28"/>
      <c r="CCI180" s="28"/>
      <c r="CCJ180" s="28"/>
      <c r="CCK180" s="28"/>
      <c r="CCL180" s="28"/>
      <c r="CCM180" s="28"/>
      <c r="CCN180" s="28"/>
      <c r="CCO180" s="28"/>
      <c r="CCP180" s="28"/>
      <c r="CCQ180" s="28"/>
      <c r="CCR180" s="28"/>
      <c r="CCS180" s="28"/>
      <c r="CCT180" s="28"/>
      <c r="CCU180" s="28"/>
      <c r="CCV180" s="28"/>
      <c r="CCW180" s="28"/>
      <c r="CCX180" s="28"/>
      <c r="CCY180" s="28"/>
      <c r="CCZ180" s="28"/>
      <c r="CDA180" s="28"/>
      <c r="CDB180" s="28"/>
      <c r="CDC180" s="28"/>
      <c r="CDD180" s="28"/>
      <c r="CDE180" s="28"/>
      <c r="CDF180" s="28"/>
      <c r="CDG180" s="28"/>
      <c r="CDH180" s="28"/>
      <c r="CDI180" s="28"/>
      <c r="CDJ180" s="28"/>
      <c r="CDK180" s="28"/>
      <c r="CDL180" s="28"/>
      <c r="CDM180" s="28"/>
      <c r="CDN180" s="28"/>
      <c r="CDO180" s="28"/>
      <c r="CDP180" s="28"/>
      <c r="CDQ180" s="28"/>
      <c r="CDR180" s="28"/>
      <c r="CDS180" s="28"/>
      <c r="CDT180" s="28"/>
      <c r="CDU180" s="28"/>
      <c r="CDV180" s="28"/>
      <c r="CDW180" s="28"/>
      <c r="CDX180" s="28"/>
      <c r="CDY180" s="28"/>
      <c r="CDZ180" s="28"/>
      <c r="CEA180" s="28"/>
      <c r="CEB180" s="28"/>
      <c r="CEC180" s="28"/>
      <c r="CED180" s="28"/>
      <c r="CEE180" s="28"/>
      <c r="CEF180" s="28"/>
      <c r="CEG180" s="28"/>
      <c r="CEH180" s="28"/>
      <c r="CEI180" s="28"/>
      <c r="CEJ180" s="28"/>
      <c r="CEK180" s="28"/>
      <c r="CEL180" s="28"/>
      <c r="CEM180" s="28"/>
      <c r="CEN180" s="28"/>
      <c r="CEO180" s="28"/>
      <c r="CEP180" s="28"/>
      <c r="CEQ180" s="28"/>
      <c r="CER180" s="28"/>
      <c r="CES180" s="28"/>
      <c r="CET180" s="28"/>
      <c r="CEU180" s="28"/>
      <c r="CEV180" s="28"/>
      <c r="CEW180" s="28"/>
      <c r="CEX180" s="28"/>
      <c r="CEY180" s="28"/>
      <c r="CEZ180" s="28"/>
      <c r="CFA180" s="28"/>
      <c r="CFB180" s="28"/>
      <c r="CFC180" s="28"/>
      <c r="CFD180" s="28"/>
      <c r="CFE180" s="28"/>
      <c r="CFF180" s="28"/>
      <c r="CFG180" s="28"/>
      <c r="CFH180" s="28"/>
      <c r="CFI180" s="28"/>
      <c r="CFJ180" s="28"/>
      <c r="CFK180" s="28"/>
      <c r="CFL180" s="28"/>
      <c r="CFM180" s="28"/>
      <c r="CFN180" s="28"/>
      <c r="CFO180" s="28"/>
      <c r="CFP180" s="28"/>
      <c r="CFQ180" s="28"/>
      <c r="CFR180" s="28"/>
      <c r="CFS180" s="28"/>
      <c r="CFT180" s="28"/>
      <c r="CFU180" s="28"/>
      <c r="CFV180" s="28"/>
      <c r="CFW180" s="28"/>
      <c r="CFX180" s="28"/>
      <c r="CFY180" s="28"/>
      <c r="CFZ180" s="28"/>
      <c r="CGA180" s="28"/>
      <c r="CGB180" s="28"/>
      <c r="CGC180" s="28"/>
      <c r="CGD180" s="28"/>
      <c r="CGE180" s="28"/>
      <c r="CGF180" s="28"/>
      <c r="CGG180" s="28"/>
      <c r="CGH180" s="28"/>
      <c r="CGI180" s="28"/>
      <c r="CGJ180" s="28"/>
      <c r="CGK180" s="28"/>
      <c r="CGL180" s="28"/>
      <c r="CGM180" s="28"/>
      <c r="CGN180" s="28"/>
      <c r="CGO180" s="28"/>
      <c r="CGP180" s="28"/>
      <c r="CGQ180" s="28"/>
      <c r="CGR180" s="28"/>
      <c r="CGS180" s="28"/>
      <c r="CGT180" s="28"/>
      <c r="CGU180" s="28"/>
      <c r="CGV180" s="28"/>
      <c r="CGW180" s="28"/>
      <c r="CGX180" s="28"/>
      <c r="CGY180" s="28"/>
      <c r="CGZ180" s="28"/>
      <c r="CHA180" s="28"/>
      <c r="CHB180" s="28"/>
      <c r="CHC180" s="28"/>
      <c r="CHD180" s="28"/>
      <c r="CHE180" s="28"/>
      <c r="CHF180" s="28"/>
      <c r="CHG180" s="28"/>
      <c r="CHH180" s="28"/>
      <c r="CHI180" s="28"/>
      <c r="CHJ180" s="28"/>
      <c r="CHK180" s="28"/>
      <c r="CHL180" s="28"/>
      <c r="CHM180" s="28"/>
      <c r="CHN180" s="28"/>
      <c r="CHO180" s="28"/>
      <c r="CHP180" s="28"/>
      <c r="CHQ180" s="28"/>
      <c r="CHR180" s="28"/>
      <c r="CHS180" s="28"/>
      <c r="CHT180" s="28"/>
      <c r="CHU180" s="28"/>
      <c r="CHV180" s="28"/>
      <c r="CHW180" s="28"/>
      <c r="CHX180" s="28"/>
      <c r="CHY180" s="28"/>
      <c r="CHZ180" s="28"/>
      <c r="CIA180" s="28"/>
      <c r="CIB180" s="28"/>
      <c r="CIC180" s="28"/>
      <c r="CID180" s="28"/>
      <c r="CIE180" s="28"/>
      <c r="CIF180" s="28"/>
      <c r="CIG180" s="28"/>
      <c r="CIH180" s="28"/>
      <c r="CII180" s="28"/>
      <c r="CIJ180" s="28"/>
      <c r="CIK180" s="28"/>
      <c r="CIL180" s="28"/>
      <c r="CIM180" s="28"/>
      <c r="CIN180" s="28"/>
      <c r="CIO180" s="28"/>
      <c r="CIP180" s="28"/>
      <c r="CIQ180" s="28"/>
      <c r="CIR180" s="28"/>
      <c r="CIS180" s="28"/>
      <c r="CIT180" s="28"/>
      <c r="CIU180" s="28"/>
      <c r="CIV180" s="28"/>
      <c r="CIW180" s="28"/>
      <c r="CIX180" s="28"/>
      <c r="CIY180" s="28"/>
      <c r="CIZ180" s="28"/>
      <c r="CJA180" s="28"/>
      <c r="CJB180" s="28"/>
      <c r="CJC180" s="28"/>
      <c r="CJD180" s="28"/>
      <c r="CJE180" s="28"/>
      <c r="CJF180" s="28"/>
      <c r="CJG180" s="28"/>
      <c r="CJH180" s="28"/>
      <c r="CJI180" s="28"/>
      <c r="CJJ180" s="28"/>
      <c r="CJK180" s="28"/>
      <c r="CJL180" s="28"/>
      <c r="CJM180" s="28"/>
      <c r="CJN180" s="28"/>
      <c r="CJO180" s="28"/>
      <c r="CJP180" s="28"/>
      <c r="CJQ180" s="28"/>
      <c r="CJR180" s="28"/>
      <c r="CJS180" s="28"/>
      <c r="CJT180" s="28"/>
      <c r="CJU180" s="28"/>
      <c r="CJV180" s="28"/>
      <c r="CJW180" s="28"/>
      <c r="CJX180" s="28"/>
      <c r="CJY180" s="28"/>
      <c r="CJZ180" s="28"/>
      <c r="CKA180" s="28"/>
      <c r="CKB180" s="28"/>
      <c r="CKC180" s="28"/>
      <c r="CKD180" s="28"/>
      <c r="CKE180" s="28"/>
      <c r="CKF180" s="28"/>
      <c r="CKG180" s="28"/>
      <c r="CKH180" s="28"/>
      <c r="CKI180" s="28"/>
      <c r="CKJ180" s="28"/>
      <c r="CKK180" s="28"/>
      <c r="CKL180" s="28"/>
      <c r="CKM180" s="28"/>
      <c r="CKN180" s="28"/>
      <c r="CKO180" s="28"/>
      <c r="CKP180" s="28"/>
      <c r="CKQ180" s="28"/>
      <c r="CKR180" s="28"/>
      <c r="CKS180" s="28"/>
      <c r="CKT180" s="28"/>
      <c r="CKU180" s="28"/>
      <c r="CKV180" s="28"/>
      <c r="CKW180" s="28"/>
      <c r="CKX180" s="28"/>
      <c r="CKY180" s="28"/>
      <c r="CKZ180" s="28"/>
      <c r="CLA180" s="28"/>
      <c r="CLB180" s="28"/>
      <c r="CLC180" s="28"/>
      <c r="CLD180" s="28"/>
      <c r="CLE180" s="28"/>
      <c r="CLF180" s="28"/>
      <c r="CLG180" s="28"/>
      <c r="CLH180" s="28"/>
      <c r="CLI180" s="28"/>
      <c r="CLJ180" s="28"/>
      <c r="CLK180" s="28"/>
      <c r="CLL180" s="28"/>
      <c r="CLM180" s="28"/>
      <c r="CLN180" s="28"/>
      <c r="CLO180" s="28"/>
      <c r="CLP180" s="28"/>
      <c r="CLQ180" s="28"/>
      <c r="CLR180" s="28"/>
      <c r="CLS180" s="28"/>
      <c r="CLT180" s="28"/>
      <c r="CLU180" s="28"/>
      <c r="CLV180" s="28"/>
      <c r="CLW180" s="28"/>
      <c r="CLX180" s="28"/>
      <c r="CLY180" s="28"/>
      <c r="CLZ180" s="28"/>
      <c r="CMA180" s="28"/>
      <c r="CMB180" s="28"/>
      <c r="CMC180" s="28"/>
      <c r="CMD180" s="28"/>
      <c r="CME180" s="28"/>
      <c r="CMF180" s="28"/>
      <c r="CMG180" s="28"/>
      <c r="CMH180" s="28"/>
      <c r="CMI180" s="28"/>
      <c r="CMJ180" s="28"/>
      <c r="CMK180" s="28"/>
      <c r="CML180" s="28"/>
      <c r="CMM180" s="28"/>
      <c r="CMN180" s="28"/>
      <c r="CMO180" s="28"/>
      <c r="CMP180" s="28"/>
      <c r="CMQ180" s="28"/>
      <c r="CMR180" s="28"/>
      <c r="CMS180" s="28"/>
      <c r="CMT180" s="28"/>
      <c r="CMU180" s="28"/>
      <c r="CMV180" s="28"/>
      <c r="CMW180" s="28"/>
      <c r="CMX180" s="28"/>
      <c r="CMY180" s="28"/>
      <c r="CMZ180" s="28"/>
      <c r="CNA180" s="28"/>
      <c r="CNB180" s="28"/>
      <c r="CNC180" s="28"/>
      <c r="CND180" s="28"/>
      <c r="CNE180" s="28"/>
      <c r="CNF180" s="28"/>
      <c r="CNG180" s="28"/>
      <c r="CNH180" s="28"/>
      <c r="CNI180" s="28"/>
      <c r="CNJ180" s="28"/>
      <c r="CNK180" s="28"/>
      <c r="CNL180" s="28"/>
      <c r="CNM180" s="28"/>
      <c r="CNN180" s="28"/>
      <c r="CNO180" s="28"/>
      <c r="CNP180" s="28"/>
      <c r="CNQ180" s="28"/>
      <c r="CNR180" s="28"/>
      <c r="CNS180" s="28"/>
      <c r="CNT180" s="28"/>
      <c r="CNU180" s="28"/>
      <c r="CNV180" s="28"/>
      <c r="CNW180" s="28"/>
      <c r="CNX180" s="28"/>
      <c r="CNY180" s="28"/>
      <c r="CNZ180" s="28"/>
      <c r="COA180" s="28"/>
      <c r="COB180" s="28"/>
      <c r="COC180" s="28"/>
      <c r="COD180" s="28"/>
      <c r="COE180" s="28"/>
      <c r="COF180" s="28"/>
      <c r="COG180" s="28"/>
      <c r="COH180" s="28"/>
      <c r="COI180" s="28"/>
      <c r="COJ180" s="28"/>
      <c r="COK180" s="28"/>
      <c r="COL180" s="28"/>
      <c r="COM180" s="28"/>
      <c r="CON180" s="28"/>
      <c r="COO180" s="28"/>
      <c r="COP180" s="28"/>
      <c r="COQ180" s="28"/>
      <c r="COR180" s="28"/>
      <c r="COS180" s="28"/>
      <c r="COT180" s="28"/>
      <c r="COU180" s="28"/>
      <c r="COV180" s="28"/>
      <c r="COW180" s="28"/>
      <c r="COX180" s="28"/>
      <c r="COY180" s="28"/>
      <c r="COZ180" s="28"/>
      <c r="CPA180" s="28"/>
      <c r="CPB180" s="28"/>
      <c r="CPC180" s="28"/>
      <c r="CPD180" s="28"/>
      <c r="CPE180" s="28"/>
      <c r="CPF180" s="28"/>
      <c r="CPG180" s="28"/>
      <c r="CPH180" s="28"/>
      <c r="CPI180" s="28"/>
      <c r="CPJ180" s="28"/>
      <c r="CPK180" s="28"/>
      <c r="CPL180" s="28"/>
      <c r="CPM180" s="28"/>
      <c r="CPN180" s="28"/>
      <c r="CPO180" s="28"/>
      <c r="CPP180" s="28"/>
      <c r="CPQ180" s="28"/>
      <c r="CPR180" s="28"/>
      <c r="CPS180" s="28"/>
      <c r="CPT180" s="28"/>
      <c r="CPU180" s="28"/>
      <c r="CPV180" s="28"/>
      <c r="CPW180" s="28"/>
      <c r="CPX180" s="28"/>
      <c r="CPY180" s="28"/>
      <c r="CPZ180" s="28"/>
      <c r="CQA180" s="28"/>
      <c r="CQB180" s="28"/>
      <c r="CQC180" s="28"/>
      <c r="CQD180" s="28"/>
      <c r="CQE180" s="28"/>
      <c r="CQF180" s="28"/>
      <c r="CQG180" s="28"/>
      <c r="CQH180" s="28"/>
      <c r="CQI180" s="28"/>
      <c r="CQJ180" s="28"/>
      <c r="CQK180" s="28"/>
      <c r="CQL180" s="28"/>
      <c r="CQM180" s="28"/>
      <c r="CQN180" s="28"/>
      <c r="CQO180" s="28"/>
      <c r="CQP180" s="28"/>
      <c r="CQQ180" s="28"/>
      <c r="CQR180" s="28"/>
      <c r="CQS180" s="28"/>
      <c r="CQT180" s="28"/>
      <c r="CQU180" s="28"/>
      <c r="CQV180" s="28"/>
      <c r="CQW180" s="28"/>
      <c r="CQX180" s="28"/>
      <c r="CQY180" s="28"/>
      <c r="CQZ180" s="28"/>
      <c r="CRA180" s="28"/>
      <c r="CRB180" s="28"/>
      <c r="CRC180" s="28"/>
      <c r="CRD180" s="28"/>
      <c r="CRE180" s="28"/>
      <c r="CRF180" s="28"/>
      <c r="CRG180" s="28"/>
      <c r="CRH180" s="28"/>
      <c r="CRI180" s="28"/>
      <c r="CRJ180" s="28"/>
      <c r="CRK180" s="28"/>
      <c r="CRL180" s="28"/>
      <c r="CRM180" s="28"/>
      <c r="CRN180" s="28"/>
      <c r="CRO180" s="28"/>
      <c r="CRP180" s="28"/>
      <c r="CRQ180" s="28"/>
      <c r="CRR180" s="28"/>
      <c r="CRS180" s="28"/>
      <c r="CRT180" s="28"/>
      <c r="CRU180" s="28"/>
      <c r="CRV180" s="28"/>
      <c r="CRW180" s="28"/>
      <c r="CRX180" s="28"/>
      <c r="CRY180" s="28"/>
      <c r="CRZ180" s="28"/>
      <c r="CSA180" s="28"/>
      <c r="CSB180" s="28"/>
      <c r="CSC180" s="28"/>
      <c r="CSD180" s="28"/>
      <c r="CSE180" s="28"/>
      <c r="CSF180" s="28"/>
      <c r="CSG180" s="28"/>
      <c r="CSH180" s="28"/>
      <c r="CSI180" s="28"/>
      <c r="CSJ180" s="28"/>
      <c r="CSK180" s="28"/>
      <c r="CSL180" s="28"/>
      <c r="CSM180" s="28"/>
      <c r="CSN180" s="28"/>
      <c r="CSO180" s="28"/>
      <c r="CSP180" s="28"/>
      <c r="CSQ180" s="28"/>
      <c r="CSR180" s="28"/>
      <c r="CSS180" s="28"/>
      <c r="CST180" s="28"/>
      <c r="CSU180" s="28"/>
      <c r="CSV180" s="28"/>
      <c r="CSW180" s="28"/>
      <c r="CSX180" s="28"/>
      <c r="CSY180" s="28"/>
      <c r="CSZ180" s="28"/>
      <c r="CTA180" s="28"/>
      <c r="CTB180" s="28"/>
    </row>
    <row r="181" spans="1:2560" s="8" customFormat="1" ht="13" customHeight="1" x14ac:dyDescent="0.2">
      <c r="A181" s="44"/>
      <c r="B181" s="493" t="s">
        <v>1539</v>
      </c>
      <c r="C181" s="494"/>
      <c r="D181" s="494" t="s">
        <v>2414</v>
      </c>
      <c r="E181" s="306" t="s">
        <v>5</v>
      </c>
      <c r="F181" s="306" t="s">
        <v>1539</v>
      </c>
      <c r="G181" s="306">
        <v>20.147178</v>
      </c>
      <c r="H181" s="306">
        <v>99.350438999999994</v>
      </c>
      <c r="I181" s="306" t="s">
        <v>11</v>
      </c>
      <c r="J181" s="306" t="s">
        <v>10</v>
      </c>
      <c r="K181" s="308"/>
      <c r="L181" s="495">
        <v>55</v>
      </c>
      <c r="M181" s="306">
        <v>220.5</v>
      </c>
      <c r="N181" s="306" t="s">
        <v>0</v>
      </c>
      <c r="O181" s="306">
        <v>63</v>
      </c>
      <c r="P181" s="306">
        <v>538</v>
      </c>
      <c r="Q181" s="306">
        <v>730</v>
      </c>
      <c r="R181" s="306">
        <v>36.1</v>
      </c>
      <c r="S181" s="306"/>
      <c r="T181" s="306"/>
      <c r="U181" s="306"/>
      <c r="V181" s="306"/>
      <c r="W181" s="306"/>
      <c r="X181" s="306"/>
      <c r="Y181" s="306"/>
      <c r="Z181" s="306"/>
      <c r="AA181" s="306"/>
      <c r="AB181" s="494"/>
      <c r="AC181" s="494"/>
      <c r="AD181" s="311"/>
      <c r="AE181" s="306"/>
      <c r="AF181" s="312" t="s">
        <v>1540</v>
      </c>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row>
    <row r="182" spans="1:2560" customFormat="1" ht="12.75" customHeight="1" x14ac:dyDescent="0.2">
      <c r="A182" s="18"/>
      <c r="B182" s="485" t="s">
        <v>1541</v>
      </c>
      <c r="C182" s="486"/>
      <c r="D182" s="486" t="s">
        <v>2351</v>
      </c>
      <c r="E182" s="486" t="s">
        <v>5</v>
      </c>
      <c r="F182" s="486" t="s">
        <v>1541</v>
      </c>
      <c r="G182" s="486">
        <v>20.74249</v>
      </c>
      <c r="H182" s="486">
        <v>100.24101899999999</v>
      </c>
      <c r="I182" s="486" t="s">
        <v>11</v>
      </c>
      <c r="J182" s="486" t="s">
        <v>10</v>
      </c>
      <c r="K182" s="486">
        <v>2021</v>
      </c>
      <c r="L182" s="486">
        <v>36</v>
      </c>
      <c r="M182" s="486">
        <v>156</v>
      </c>
      <c r="N182" s="486"/>
      <c r="O182" s="486">
        <v>26</v>
      </c>
      <c r="P182" s="486"/>
      <c r="Q182" s="486">
        <v>14</v>
      </c>
      <c r="R182" s="486"/>
      <c r="S182" s="486"/>
      <c r="T182" s="486"/>
      <c r="U182" s="486">
        <v>0</v>
      </c>
      <c r="V182" s="486">
        <v>0</v>
      </c>
      <c r="W182" s="486">
        <v>0</v>
      </c>
      <c r="X182" s="486">
        <v>0</v>
      </c>
      <c r="Y182" s="486">
        <v>0</v>
      </c>
      <c r="Z182" s="486">
        <v>100</v>
      </c>
      <c r="AA182" s="486">
        <v>0</v>
      </c>
      <c r="AB182" s="486"/>
      <c r="AC182" s="486" t="s">
        <v>1850</v>
      </c>
      <c r="AD182" s="486"/>
      <c r="AE182" s="486"/>
      <c r="AF182" s="487" t="s">
        <v>1851</v>
      </c>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c r="IV182" s="28"/>
      <c r="IW182" s="28"/>
      <c r="IX182" s="28"/>
      <c r="IY182" s="28"/>
      <c r="IZ182" s="28"/>
      <c r="JA182" s="28"/>
      <c r="JB182" s="28"/>
      <c r="JC182" s="28"/>
      <c r="JD182" s="28"/>
      <c r="JE182" s="28"/>
      <c r="JF182" s="28"/>
      <c r="JG182" s="28"/>
      <c r="JH182" s="28"/>
      <c r="JI182" s="28"/>
      <c r="JJ182" s="28"/>
      <c r="JK182" s="28"/>
      <c r="JL182" s="28"/>
      <c r="JM182" s="28"/>
      <c r="JN182" s="28"/>
      <c r="JO182" s="28"/>
      <c r="JP182" s="28"/>
      <c r="JQ182" s="28"/>
      <c r="JR182" s="28"/>
      <c r="JS182" s="28"/>
      <c r="JT182" s="28"/>
      <c r="JU182" s="28"/>
      <c r="JV182" s="28"/>
      <c r="JW182" s="28"/>
      <c r="JX182" s="28"/>
      <c r="JY182" s="28"/>
      <c r="JZ182" s="28"/>
      <c r="KA182" s="28"/>
      <c r="KB182" s="28"/>
      <c r="KC182" s="28"/>
      <c r="KD182" s="28"/>
      <c r="KE182" s="28"/>
      <c r="KF182" s="28"/>
      <c r="KG182" s="28"/>
      <c r="KH182" s="28"/>
      <c r="KI182" s="28"/>
      <c r="KJ182" s="28"/>
      <c r="KK182" s="28"/>
      <c r="KL182" s="28"/>
      <c r="KM182" s="28"/>
      <c r="KN182" s="28"/>
      <c r="KO182" s="28"/>
      <c r="KP182" s="28"/>
      <c r="KQ182" s="28"/>
      <c r="KR182" s="28"/>
      <c r="KS182" s="28"/>
      <c r="KT182" s="28"/>
      <c r="KU182" s="28"/>
      <c r="KV182" s="28"/>
      <c r="KW182" s="28"/>
      <c r="KX182" s="28"/>
      <c r="KY182" s="28"/>
      <c r="KZ182" s="28"/>
      <c r="LA182" s="28"/>
      <c r="LB182" s="28"/>
      <c r="LC182" s="28"/>
      <c r="LD182" s="28"/>
      <c r="LE182" s="28"/>
      <c r="LF182" s="28"/>
      <c r="LG182" s="28"/>
      <c r="LH182" s="28"/>
      <c r="LI182" s="28"/>
      <c r="LJ182" s="28"/>
      <c r="LK182" s="28"/>
      <c r="LL182" s="28"/>
      <c r="LM182" s="28"/>
      <c r="LN182" s="28"/>
      <c r="LO182" s="28"/>
      <c r="LP182" s="28"/>
      <c r="LQ182" s="28"/>
      <c r="LR182" s="28"/>
      <c r="LS182" s="28"/>
      <c r="LT182" s="28"/>
      <c r="LU182" s="28"/>
      <c r="LV182" s="28"/>
      <c r="LW182" s="28"/>
      <c r="LX182" s="28"/>
      <c r="LY182" s="28"/>
      <c r="LZ182" s="28"/>
      <c r="MA182" s="28"/>
      <c r="MB182" s="28"/>
      <c r="MC182" s="28"/>
      <c r="MD182" s="28"/>
      <c r="ME182" s="28"/>
      <c r="MF182" s="28"/>
      <c r="MG182" s="28"/>
      <c r="MH182" s="28"/>
      <c r="MI182" s="28"/>
      <c r="MJ182" s="28"/>
      <c r="MK182" s="28"/>
      <c r="ML182" s="28"/>
      <c r="MM182" s="28"/>
      <c r="MN182" s="28"/>
      <c r="MO182" s="28"/>
      <c r="MP182" s="28"/>
      <c r="MQ182" s="28"/>
      <c r="MR182" s="28"/>
      <c r="MS182" s="28"/>
      <c r="MT182" s="28"/>
      <c r="MU182" s="28"/>
      <c r="MV182" s="28"/>
      <c r="MW182" s="28"/>
      <c r="MX182" s="28"/>
      <c r="MY182" s="28"/>
      <c r="MZ182" s="28"/>
      <c r="NA182" s="28"/>
      <c r="NB182" s="28"/>
      <c r="NC182" s="28"/>
      <c r="ND182" s="28"/>
      <c r="NE182" s="28"/>
      <c r="NF182" s="28"/>
      <c r="NG182" s="28"/>
      <c r="NH182" s="28"/>
      <c r="NI182" s="28"/>
      <c r="NJ182" s="28"/>
      <c r="NK182" s="28"/>
      <c r="NL182" s="28"/>
      <c r="NM182" s="28"/>
      <c r="NN182" s="28"/>
      <c r="NO182" s="28"/>
      <c r="NP182" s="28"/>
      <c r="NQ182" s="28"/>
      <c r="NR182" s="28"/>
      <c r="NS182" s="28"/>
      <c r="NT182" s="28"/>
      <c r="NU182" s="28"/>
      <c r="NV182" s="28"/>
      <c r="NW182" s="28"/>
      <c r="NX182" s="28"/>
      <c r="NY182" s="28"/>
      <c r="NZ182" s="28"/>
      <c r="OA182" s="28"/>
      <c r="OB182" s="28"/>
      <c r="OC182" s="28"/>
      <c r="OD182" s="28"/>
      <c r="OE182" s="28"/>
      <c r="OF182" s="28"/>
      <c r="OG182" s="28"/>
      <c r="OH182" s="28"/>
      <c r="OI182" s="28"/>
      <c r="OJ182" s="28"/>
      <c r="OK182" s="28"/>
      <c r="OL182" s="28"/>
      <c r="OM182" s="28"/>
      <c r="ON182" s="28"/>
      <c r="OO182" s="28"/>
      <c r="OP182" s="28"/>
      <c r="OQ182" s="28"/>
      <c r="OR182" s="28"/>
      <c r="OS182" s="28"/>
      <c r="OT182" s="28"/>
      <c r="OU182" s="28"/>
      <c r="OV182" s="28"/>
      <c r="OW182" s="28"/>
      <c r="OX182" s="28"/>
      <c r="OY182" s="28"/>
      <c r="OZ182" s="28"/>
      <c r="PA182" s="28"/>
      <c r="PB182" s="28"/>
      <c r="PC182" s="28"/>
      <c r="PD182" s="28"/>
      <c r="PE182" s="28"/>
      <c r="PF182" s="28"/>
      <c r="PG182" s="28"/>
      <c r="PH182" s="28"/>
      <c r="PI182" s="28"/>
      <c r="PJ182" s="28"/>
      <c r="PK182" s="28"/>
      <c r="PL182" s="28"/>
      <c r="PM182" s="28"/>
      <c r="PN182" s="28"/>
      <c r="PO182" s="28"/>
      <c r="PP182" s="28"/>
      <c r="PQ182" s="28"/>
      <c r="PR182" s="28"/>
      <c r="PS182" s="28"/>
      <c r="PT182" s="28"/>
      <c r="PU182" s="28"/>
      <c r="PV182" s="28"/>
      <c r="PW182" s="28"/>
      <c r="PX182" s="28"/>
      <c r="PY182" s="28"/>
      <c r="PZ182" s="28"/>
      <c r="QA182" s="28"/>
      <c r="QB182" s="28"/>
      <c r="QC182" s="28"/>
      <c r="QD182" s="28"/>
      <c r="QE182" s="28"/>
      <c r="QF182" s="28"/>
      <c r="QG182" s="28"/>
      <c r="QH182" s="28"/>
      <c r="QI182" s="28"/>
      <c r="QJ182" s="28"/>
      <c r="QK182" s="28"/>
      <c r="QL182" s="28"/>
      <c r="QM182" s="28"/>
      <c r="QN182" s="28"/>
      <c r="QO182" s="28"/>
      <c r="QP182" s="28"/>
      <c r="QQ182" s="28"/>
      <c r="QR182" s="28"/>
      <c r="QS182" s="28"/>
      <c r="QT182" s="28"/>
      <c r="QU182" s="28"/>
      <c r="QV182" s="28"/>
      <c r="QW182" s="28"/>
      <c r="QX182" s="28"/>
      <c r="QY182" s="28"/>
      <c r="QZ182" s="28"/>
      <c r="RA182" s="28"/>
      <c r="RB182" s="28"/>
      <c r="RC182" s="28"/>
      <c r="RD182" s="28"/>
      <c r="RE182" s="28"/>
      <c r="RF182" s="28"/>
      <c r="RG182" s="28"/>
      <c r="RH182" s="28"/>
      <c r="RI182" s="28"/>
      <c r="RJ182" s="28"/>
      <c r="RK182" s="28"/>
      <c r="RL182" s="28"/>
      <c r="RM182" s="28"/>
      <c r="RN182" s="28"/>
      <c r="RO182" s="28"/>
      <c r="RP182" s="28"/>
      <c r="RQ182" s="28"/>
      <c r="RR182" s="28"/>
      <c r="RS182" s="28"/>
      <c r="RT182" s="28"/>
      <c r="RU182" s="28"/>
      <c r="RV182" s="28"/>
      <c r="RW182" s="28"/>
      <c r="RX182" s="28"/>
      <c r="RY182" s="28"/>
      <c r="RZ182" s="28"/>
      <c r="SA182" s="28"/>
      <c r="SB182" s="28"/>
      <c r="SC182" s="28"/>
      <c r="SD182" s="28"/>
      <c r="SE182" s="28"/>
      <c r="SF182" s="28"/>
      <c r="SG182" s="28"/>
      <c r="SH182" s="28"/>
      <c r="SI182" s="28"/>
      <c r="SJ182" s="28"/>
      <c r="SK182" s="28"/>
      <c r="SL182" s="28"/>
      <c r="SM182" s="28"/>
      <c r="SN182" s="28"/>
      <c r="SO182" s="28"/>
      <c r="SP182" s="28"/>
      <c r="SQ182" s="28"/>
      <c r="SR182" s="28"/>
      <c r="SS182" s="28"/>
      <c r="ST182" s="28"/>
      <c r="SU182" s="28"/>
      <c r="SV182" s="28"/>
      <c r="SW182" s="28"/>
      <c r="SX182" s="28"/>
      <c r="SY182" s="28"/>
      <c r="SZ182" s="28"/>
      <c r="TA182" s="28"/>
      <c r="TB182" s="28"/>
      <c r="TC182" s="28"/>
      <c r="TD182" s="28"/>
      <c r="TE182" s="28"/>
      <c r="TF182" s="28"/>
      <c r="TG182" s="28"/>
      <c r="TH182" s="28"/>
      <c r="TI182" s="28"/>
      <c r="TJ182" s="28"/>
      <c r="TK182" s="28"/>
      <c r="TL182" s="28"/>
      <c r="TM182" s="28"/>
      <c r="TN182" s="28"/>
      <c r="TO182" s="28"/>
      <c r="TP182" s="28"/>
      <c r="TQ182" s="28"/>
      <c r="TR182" s="28"/>
      <c r="TS182" s="28"/>
      <c r="TT182" s="28"/>
      <c r="TU182" s="28"/>
      <c r="TV182" s="28"/>
      <c r="TW182" s="28"/>
      <c r="TX182" s="28"/>
      <c r="TY182" s="28"/>
      <c r="TZ182" s="28"/>
      <c r="UA182" s="28"/>
      <c r="UB182" s="28"/>
      <c r="UC182" s="28"/>
      <c r="UD182" s="28"/>
      <c r="UE182" s="28"/>
      <c r="UF182" s="28"/>
      <c r="UG182" s="28"/>
      <c r="UH182" s="28"/>
      <c r="UI182" s="28"/>
      <c r="UJ182" s="28"/>
      <c r="UK182" s="28"/>
      <c r="UL182" s="28"/>
      <c r="UM182" s="28"/>
      <c r="UN182" s="28"/>
      <c r="UO182" s="28"/>
      <c r="UP182" s="28"/>
      <c r="UQ182" s="28"/>
      <c r="UR182" s="28"/>
      <c r="US182" s="28"/>
      <c r="UT182" s="28"/>
      <c r="UU182" s="28"/>
      <c r="UV182" s="28"/>
      <c r="UW182" s="28"/>
      <c r="UX182" s="28"/>
      <c r="UY182" s="28"/>
      <c r="UZ182" s="28"/>
      <c r="VA182" s="28"/>
      <c r="VB182" s="28"/>
      <c r="VC182" s="28"/>
      <c r="VD182" s="28"/>
      <c r="VE182" s="28"/>
      <c r="VF182" s="28"/>
      <c r="VG182" s="28"/>
      <c r="VH182" s="28"/>
      <c r="VI182" s="28"/>
      <c r="VJ182" s="28"/>
      <c r="VK182" s="28"/>
      <c r="VL182" s="28"/>
      <c r="VM182" s="28"/>
      <c r="VN182" s="28"/>
      <c r="VO182" s="28"/>
      <c r="VP182" s="28"/>
      <c r="VQ182" s="28"/>
      <c r="VR182" s="28"/>
      <c r="VS182" s="28"/>
      <c r="VT182" s="28"/>
      <c r="VU182" s="28"/>
      <c r="VV182" s="28"/>
      <c r="VW182" s="28"/>
      <c r="VX182" s="28"/>
      <c r="VY182" s="28"/>
      <c r="VZ182" s="28"/>
      <c r="WA182" s="28"/>
      <c r="WB182" s="28"/>
      <c r="WC182" s="28"/>
      <c r="WD182" s="28"/>
      <c r="WE182" s="28"/>
      <c r="WF182" s="28"/>
      <c r="WG182" s="28"/>
      <c r="WH182" s="28"/>
      <c r="WI182" s="28"/>
      <c r="WJ182" s="28"/>
      <c r="WK182" s="28"/>
      <c r="WL182" s="28"/>
      <c r="WM182" s="28"/>
      <c r="WN182" s="28"/>
      <c r="WO182" s="28"/>
      <c r="WP182" s="28"/>
      <c r="WQ182" s="28"/>
      <c r="WR182" s="28"/>
      <c r="WS182" s="28"/>
      <c r="WT182" s="28"/>
      <c r="WU182" s="28"/>
      <c r="WV182" s="28"/>
      <c r="WW182" s="28"/>
      <c r="WX182" s="28"/>
      <c r="WY182" s="28"/>
      <c r="WZ182" s="28"/>
      <c r="XA182" s="28"/>
      <c r="XB182" s="28"/>
      <c r="XC182" s="28"/>
      <c r="XD182" s="28"/>
      <c r="XE182" s="28"/>
      <c r="XF182" s="28"/>
      <c r="XG182" s="28"/>
      <c r="XH182" s="28"/>
      <c r="XI182" s="28"/>
      <c r="XJ182" s="28"/>
      <c r="XK182" s="28"/>
      <c r="XL182" s="28"/>
      <c r="XM182" s="28"/>
      <c r="XN182" s="28"/>
      <c r="XO182" s="28"/>
      <c r="XP182" s="28"/>
      <c r="XQ182" s="28"/>
      <c r="XR182" s="28"/>
      <c r="XS182" s="28"/>
      <c r="XT182" s="28"/>
      <c r="XU182" s="28"/>
      <c r="XV182" s="28"/>
      <c r="XW182" s="28"/>
      <c r="XX182" s="28"/>
      <c r="XY182" s="28"/>
      <c r="XZ182" s="28"/>
      <c r="YA182" s="28"/>
      <c r="YB182" s="28"/>
      <c r="YC182" s="28"/>
      <c r="YD182" s="28"/>
      <c r="YE182" s="28"/>
      <c r="YF182" s="28"/>
      <c r="YG182" s="28"/>
      <c r="YH182" s="28"/>
      <c r="YI182" s="28"/>
      <c r="YJ182" s="28"/>
      <c r="YK182" s="28"/>
      <c r="YL182" s="28"/>
      <c r="YM182" s="28"/>
      <c r="YN182" s="28"/>
      <c r="YO182" s="28"/>
      <c r="YP182" s="28"/>
      <c r="YQ182" s="28"/>
      <c r="YR182" s="28"/>
      <c r="YS182" s="28"/>
      <c r="YT182" s="28"/>
      <c r="YU182" s="28"/>
      <c r="YV182" s="28"/>
      <c r="YW182" s="28"/>
      <c r="YX182" s="28"/>
      <c r="YY182" s="28"/>
      <c r="YZ182" s="28"/>
      <c r="ZA182" s="28"/>
      <c r="ZB182" s="28"/>
      <c r="ZC182" s="28"/>
      <c r="ZD182" s="28"/>
      <c r="ZE182" s="28"/>
      <c r="ZF182" s="28"/>
      <c r="ZG182" s="28"/>
      <c r="ZH182" s="28"/>
      <c r="ZI182" s="28"/>
      <c r="ZJ182" s="28"/>
      <c r="ZK182" s="28"/>
      <c r="ZL182" s="28"/>
      <c r="ZM182" s="28"/>
      <c r="ZN182" s="28"/>
      <c r="ZO182" s="28"/>
      <c r="ZP182" s="28"/>
      <c r="ZQ182" s="28"/>
      <c r="ZR182" s="28"/>
      <c r="ZS182" s="28"/>
      <c r="ZT182" s="28"/>
      <c r="ZU182" s="28"/>
      <c r="ZV182" s="28"/>
      <c r="ZW182" s="28"/>
      <c r="ZX182" s="28"/>
      <c r="ZY182" s="28"/>
      <c r="ZZ182" s="28"/>
      <c r="AAA182" s="28"/>
      <c r="AAB182" s="28"/>
      <c r="AAC182" s="28"/>
      <c r="AAD182" s="28"/>
      <c r="AAE182" s="28"/>
      <c r="AAF182" s="28"/>
      <c r="AAG182" s="28"/>
      <c r="AAH182" s="28"/>
      <c r="AAI182" s="28"/>
      <c r="AAJ182" s="28"/>
      <c r="AAK182" s="28"/>
      <c r="AAL182" s="28"/>
      <c r="AAM182" s="28"/>
      <c r="AAN182" s="28"/>
      <c r="AAO182" s="28"/>
      <c r="AAP182" s="28"/>
      <c r="AAQ182" s="28"/>
      <c r="AAR182" s="28"/>
      <c r="AAS182" s="28"/>
      <c r="AAT182" s="28"/>
      <c r="AAU182" s="28"/>
      <c r="AAV182" s="28"/>
      <c r="AAW182" s="28"/>
      <c r="AAX182" s="28"/>
      <c r="AAY182" s="28"/>
      <c r="AAZ182" s="28"/>
      <c r="ABA182" s="28"/>
      <c r="ABB182" s="28"/>
      <c r="ABC182" s="28"/>
      <c r="ABD182" s="28"/>
      <c r="ABE182" s="28"/>
      <c r="ABF182" s="28"/>
      <c r="ABG182" s="28"/>
      <c r="ABH182" s="28"/>
      <c r="ABI182" s="28"/>
      <c r="ABJ182" s="28"/>
      <c r="ABK182" s="28"/>
      <c r="ABL182" s="28"/>
      <c r="ABM182" s="28"/>
      <c r="ABN182" s="28"/>
      <c r="ABO182" s="28"/>
      <c r="ABP182" s="28"/>
      <c r="ABQ182" s="28"/>
      <c r="ABR182" s="28"/>
      <c r="ABS182" s="28"/>
      <c r="ABT182" s="28"/>
      <c r="ABU182" s="28"/>
      <c r="ABV182" s="28"/>
      <c r="ABW182" s="28"/>
      <c r="ABX182" s="28"/>
      <c r="ABY182" s="28"/>
      <c r="ABZ182" s="28"/>
      <c r="ACA182" s="28"/>
      <c r="ACB182" s="28"/>
      <c r="ACC182" s="28"/>
      <c r="ACD182" s="28"/>
      <c r="ACE182" s="28"/>
      <c r="ACF182" s="28"/>
      <c r="ACG182" s="28"/>
      <c r="ACH182" s="28"/>
      <c r="ACI182" s="28"/>
      <c r="ACJ182" s="28"/>
      <c r="ACK182" s="28"/>
      <c r="ACL182" s="28"/>
      <c r="ACM182" s="28"/>
      <c r="ACN182" s="28"/>
      <c r="ACO182" s="28"/>
      <c r="ACP182" s="28"/>
      <c r="ACQ182" s="28"/>
      <c r="ACR182" s="28"/>
      <c r="ACS182" s="28"/>
      <c r="ACT182" s="28"/>
      <c r="ACU182" s="28"/>
      <c r="ACV182" s="28"/>
      <c r="ACW182" s="28"/>
      <c r="ACX182" s="28"/>
      <c r="ACY182" s="28"/>
      <c r="ACZ182" s="28"/>
      <c r="ADA182" s="28"/>
      <c r="ADB182" s="28"/>
      <c r="ADC182" s="28"/>
      <c r="ADD182" s="28"/>
      <c r="ADE182" s="28"/>
      <c r="ADF182" s="28"/>
      <c r="ADG182" s="28"/>
      <c r="ADH182" s="28"/>
      <c r="ADI182" s="28"/>
      <c r="ADJ182" s="28"/>
      <c r="ADK182" s="28"/>
      <c r="ADL182" s="28"/>
      <c r="ADM182" s="28"/>
      <c r="ADN182" s="28"/>
      <c r="ADO182" s="28"/>
      <c r="ADP182" s="28"/>
      <c r="ADQ182" s="28"/>
      <c r="ADR182" s="28"/>
      <c r="ADS182" s="28"/>
      <c r="ADT182" s="28"/>
      <c r="ADU182" s="28"/>
      <c r="ADV182" s="28"/>
      <c r="ADW182" s="28"/>
      <c r="ADX182" s="28"/>
      <c r="ADY182" s="28"/>
      <c r="ADZ182" s="28"/>
      <c r="AEA182" s="28"/>
      <c r="AEB182" s="28"/>
      <c r="AEC182" s="28"/>
      <c r="AED182" s="28"/>
      <c r="AEE182" s="28"/>
      <c r="AEF182" s="28"/>
      <c r="AEG182" s="28"/>
      <c r="AEH182" s="28"/>
      <c r="AEI182" s="28"/>
      <c r="AEJ182" s="28"/>
      <c r="AEK182" s="28"/>
      <c r="AEL182" s="28"/>
      <c r="AEM182" s="28"/>
      <c r="AEN182" s="28"/>
      <c r="AEO182" s="28"/>
      <c r="AEP182" s="28"/>
      <c r="AEQ182" s="28"/>
      <c r="AER182" s="28"/>
      <c r="AES182" s="28"/>
      <c r="AET182" s="28"/>
      <c r="AEU182" s="28"/>
      <c r="AEV182" s="28"/>
      <c r="AEW182" s="28"/>
      <c r="AEX182" s="28"/>
      <c r="AEY182" s="28"/>
      <c r="AEZ182" s="28"/>
      <c r="AFA182" s="28"/>
      <c r="AFB182" s="28"/>
      <c r="AFC182" s="28"/>
      <c r="AFD182" s="28"/>
      <c r="AFE182" s="28"/>
      <c r="AFF182" s="28"/>
      <c r="AFG182" s="28"/>
      <c r="AFH182" s="28"/>
      <c r="AFI182" s="28"/>
      <c r="AFJ182" s="28"/>
      <c r="AFK182" s="28"/>
      <c r="AFL182" s="28"/>
      <c r="AFM182" s="28"/>
      <c r="AFN182" s="28"/>
      <c r="AFO182" s="28"/>
      <c r="AFP182" s="28"/>
      <c r="AFQ182" s="28"/>
      <c r="AFR182" s="28"/>
      <c r="AFS182" s="28"/>
      <c r="AFT182" s="28"/>
      <c r="AFU182" s="28"/>
      <c r="AFV182" s="28"/>
      <c r="AFW182" s="28"/>
      <c r="AFX182" s="28"/>
      <c r="AFY182" s="28"/>
      <c r="AFZ182" s="28"/>
      <c r="AGA182" s="28"/>
      <c r="AGB182" s="28"/>
      <c r="AGC182" s="28"/>
      <c r="AGD182" s="28"/>
      <c r="AGE182" s="28"/>
      <c r="AGF182" s="28"/>
      <c r="AGG182" s="28"/>
      <c r="AGH182" s="28"/>
      <c r="AGI182" s="28"/>
      <c r="AGJ182" s="28"/>
      <c r="AGK182" s="28"/>
      <c r="AGL182" s="28"/>
      <c r="AGM182" s="28"/>
      <c r="AGN182" s="28"/>
      <c r="AGO182" s="28"/>
      <c r="AGP182" s="28"/>
      <c r="AGQ182" s="28"/>
      <c r="AGR182" s="28"/>
      <c r="AGS182" s="28"/>
      <c r="AGT182" s="28"/>
      <c r="AGU182" s="28"/>
      <c r="AGV182" s="28"/>
      <c r="AGW182" s="28"/>
      <c r="AGX182" s="28"/>
      <c r="AGY182" s="28"/>
      <c r="AGZ182" s="28"/>
      <c r="AHA182" s="28"/>
      <c r="AHB182" s="28"/>
      <c r="AHC182" s="28"/>
      <c r="AHD182" s="28"/>
      <c r="AHE182" s="28"/>
      <c r="AHF182" s="28"/>
      <c r="AHG182" s="28"/>
      <c r="AHH182" s="28"/>
      <c r="AHI182" s="28"/>
      <c r="AHJ182" s="28"/>
      <c r="AHK182" s="28"/>
      <c r="AHL182" s="28"/>
      <c r="AHM182" s="28"/>
      <c r="AHN182" s="28"/>
      <c r="AHO182" s="28"/>
      <c r="AHP182" s="28"/>
      <c r="AHQ182" s="28"/>
      <c r="AHR182" s="28"/>
      <c r="AHS182" s="28"/>
      <c r="AHT182" s="28"/>
      <c r="AHU182" s="28"/>
      <c r="AHV182" s="28"/>
      <c r="AHW182" s="28"/>
      <c r="AHX182" s="28"/>
      <c r="AHY182" s="28"/>
      <c r="AHZ182" s="28"/>
      <c r="AIA182" s="28"/>
      <c r="AIB182" s="28"/>
      <c r="AIC182" s="28"/>
      <c r="AID182" s="28"/>
      <c r="AIE182" s="28"/>
      <c r="AIF182" s="28"/>
      <c r="AIG182" s="28"/>
      <c r="AIH182" s="28"/>
      <c r="AII182" s="28"/>
      <c r="AIJ182" s="28"/>
      <c r="AIK182" s="28"/>
      <c r="AIL182" s="28"/>
      <c r="AIM182" s="28"/>
      <c r="AIN182" s="28"/>
      <c r="AIO182" s="28"/>
      <c r="AIP182" s="28"/>
      <c r="AIQ182" s="28"/>
      <c r="AIR182" s="28"/>
      <c r="AIS182" s="28"/>
      <c r="AIT182" s="28"/>
      <c r="AIU182" s="28"/>
      <c r="AIV182" s="28"/>
      <c r="AIW182" s="28"/>
      <c r="AIX182" s="28"/>
      <c r="AIY182" s="28"/>
      <c r="AIZ182" s="28"/>
      <c r="AJA182" s="28"/>
      <c r="AJB182" s="28"/>
      <c r="AJC182" s="28"/>
      <c r="AJD182" s="28"/>
      <c r="AJE182" s="28"/>
      <c r="AJF182" s="28"/>
      <c r="AJG182" s="28"/>
      <c r="AJH182" s="28"/>
      <c r="AJI182" s="28"/>
      <c r="AJJ182" s="28"/>
      <c r="AJK182" s="28"/>
      <c r="AJL182" s="28"/>
      <c r="AJM182" s="28"/>
      <c r="AJN182" s="28"/>
      <c r="AJO182" s="28"/>
      <c r="AJP182" s="28"/>
      <c r="AJQ182" s="28"/>
      <c r="AJR182" s="28"/>
      <c r="AJS182" s="28"/>
      <c r="AJT182" s="28"/>
      <c r="AJU182" s="28"/>
      <c r="AJV182" s="28"/>
      <c r="AJW182" s="28"/>
      <c r="AJX182" s="28"/>
      <c r="AJY182" s="28"/>
      <c r="AJZ182" s="28"/>
      <c r="AKA182" s="28"/>
      <c r="AKB182" s="28"/>
      <c r="AKC182" s="28"/>
      <c r="AKD182" s="28"/>
      <c r="AKE182" s="28"/>
      <c r="AKF182" s="28"/>
      <c r="AKG182" s="28"/>
      <c r="AKH182" s="28"/>
      <c r="AKI182" s="28"/>
      <c r="AKJ182" s="28"/>
      <c r="AKK182" s="28"/>
      <c r="AKL182" s="28"/>
      <c r="AKM182" s="28"/>
      <c r="AKN182" s="28"/>
      <c r="AKO182" s="28"/>
      <c r="AKP182" s="28"/>
      <c r="AKQ182" s="28"/>
      <c r="AKR182" s="28"/>
      <c r="AKS182" s="28"/>
      <c r="AKT182" s="28"/>
      <c r="AKU182" s="28"/>
      <c r="AKV182" s="28"/>
      <c r="AKW182" s="28"/>
      <c r="AKX182" s="28"/>
      <c r="AKY182" s="28"/>
      <c r="AKZ182" s="28"/>
      <c r="ALA182" s="28"/>
      <c r="ALB182" s="28"/>
      <c r="ALC182" s="28"/>
      <c r="ALD182" s="28"/>
      <c r="ALE182" s="28"/>
      <c r="ALF182" s="28"/>
      <c r="ALG182" s="28"/>
      <c r="ALH182" s="28"/>
      <c r="ALI182" s="28"/>
      <c r="ALJ182" s="28"/>
      <c r="ALK182" s="28"/>
      <c r="ALL182" s="28"/>
      <c r="ALM182" s="28"/>
      <c r="ALN182" s="28"/>
      <c r="ALO182" s="28"/>
      <c r="ALP182" s="28"/>
      <c r="ALQ182" s="28"/>
      <c r="ALR182" s="28"/>
      <c r="ALS182" s="28"/>
      <c r="ALT182" s="28"/>
      <c r="ALU182" s="28"/>
      <c r="ALV182" s="28"/>
      <c r="ALW182" s="28"/>
      <c r="ALX182" s="28"/>
      <c r="ALY182" s="28"/>
      <c r="ALZ182" s="28"/>
      <c r="AMA182" s="28"/>
      <c r="AMB182" s="28"/>
      <c r="AMC182" s="28"/>
      <c r="AMD182" s="28"/>
      <c r="AME182" s="28"/>
      <c r="AMF182" s="28"/>
      <c r="AMG182" s="28"/>
      <c r="AMH182" s="28"/>
      <c r="AMI182" s="28"/>
      <c r="AMJ182" s="28"/>
      <c r="AMK182" s="28"/>
      <c r="AML182" s="28"/>
      <c r="AMM182" s="28"/>
      <c r="AMN182" s="28"/>
      <c r="AMO182" s="28"/>
      <c r="AMP182" s="28"/>
      <c r="AMQ182" s="28"/>
      <c r="AMR182" s="28"/>
      <c r="AMS182" s="28"/>
      <c r="AMT182" s="28"/>
      <c r="AMU182" s="28"/>
      <c r="AMV182" s="28"/>
      <c r="AMW182" s="28"/>
      <c r="AMX182" s="28"/>
      <c r="AMY182" s="28"/>
      <c r="AMZ182" s="28"/>
      <c r="ANA182" s="28"/>
      <c r="ANB182" s="28"/>
      <c r="ANC182" s="28"/>
      <c r="AND182" s="28"/>
      <c r="ANE182" s="28"/>
      <c r="ANF182" s="28"/>
      <c r="ANG182" s="28"/>
      <c r="ANH182" s="28"/>
      <c r="ANI182" s="28"/>
      <c r="ANJ182" s="28"/>
      <c r="ANK182" s="28"/>
      <c r="ANL182" s="28"/>
      <c r="ANM182" s="28"/>
      <c r="ANN182" s="28"/>
      <c r="ANO182" s="28"/>
      <c r="ANP182" s="28"/>
      <c r="ANQ182" s="28"/>
      <c r="ANR182" s="28"/>
      <c r="ANS182" s="28"/>
      <c r="ANT182" s="28"/>
      <c r="ANU182" s="28"/>
      <c r="ANV182" s="28"/>
      <c r="ANW182" s="28"/>
      <c r="ANX182" s="28"/>
      <c r="ANY182" s="28"/>
      <c r="ANZ182" s="28"/>
      <c r="AOA182" s="28"/>
      <c r="AOB182" s="28"/>
      <c r="AOC182" s="28"/>
      <c r="AOD182" s="28"/>
      <c r="AOE182" s="28"/>
      <c r="AOF182" s="28"/>
      <c r="AOG182" s="28"/>
      <c r="AOH182" s="28"/>
      <c r="AOI182" s="28"/>
      <c r="AOJ182" s="28"/>
      <c r="AOK182" s="28"/>
      <c r="AOL182" s="28"/>
      <c r="AOM182" s="28"/>
      <c r="AON182" s="28"/>
      <c r="AOO182" s="28"/>
      <c r="AOP182" s="28"/>
      <c r="AOQ182" s="28"/>
      <c r="AOR182" s="28"/>
      <c r="AOS182" s="28"/>
      <c r="AOT182" s="28"/>
      <c r="AOU182" s="28"/>
      <c r="AOV182" s="28"/>
      <c r="AOW182" s="28"/>
      <c r="AOX182" s="28"/>
      <c r="AOY182" s="28"/>
      <c r="AOZ182" s="28"/>
      <c r="APA182" s="28"/>
      <c r="APB182" s="28"/>
      <c r="APC182" s="28"/>
      <c r="APD182" s="28"/>
      <c r="APE182" s="28"/>
      <c r="APF182" s="28"/>
      <c r="APG182" s="28"/>
      <c r="APH182" s="28"/>
      <c r="API182" s="28"/>
      <c r="APJ182" s="28"/>
      <c r="APK182" s="28"/>
      <c r="APL182" s="28"/>
      <c r="APM182" s="28"/>
      <c r="APN182" s="28"/>
      <c r="APO182" s="28"/>
      <c r="APP182" s="28"/>
      <c r="APQ182" s="28"/>
      <c r="APR182" s="28"/>
      <c r="APS182" s="28"/>
      <c r="APT182" s="28"/>
      <c r="APU182" s="28"/>
      <c r="APV182" s="28"/>
      <c r="APW182" s="28"/>
      <c r="APX182" s="28"/>
      <c r="APY182" s="28"/>
      <c r="APZ182" s="28"/>
      <c r="AQA182" s="28"/>
      <c r="AQB182" s="28"/>
      <c r="AQC182" s="28"/>
      <c r="AQD182" s="28"/>
      <c r="AQE182" s="28"/>
      <c r="AQF182" s="28"/>
      <c r="AQG182" s="28"/>
      <c r="AQH182" s="28"/>
      <c r="AQI182" s="28"/>
      <c r="AQJ182" s="28"/>
      <c r="AQK182" s="28"/>
      <c r="AQL182" s="28"/>
      <c r="AQM182" s="28"/>
      <c r="AQN182" s="28"/>
      <c r="AQO182" s="28"/>
      <c r="AQP182" s="28"/>
      <c r="AQQ182" s="28"/>
      <c r="AQR182" s="28"/>
      <c r="AQS182" s="28"/>
      <c r="AQT182" s="28"/>
      <c r="AQU182" s="28"/>
      <c r="AQV182" s="28"/>
      <c r="AQW182" s="28"/>
      <c r="AQX182" s="28"/>
      <c r="AQY182" s="28"/>
      <c r="AQZ182" s="28"/>
      <c r="ARA182" s="28"/>
      <c r="ARB182" s="28"/>
      <c r="ARC182" s="28"/>
      <c r="ARD182" s="28"/>
      <c r="ARE182" s="28"/>
      <c r="ARF182" s="28"/>
      <c r="ARG182" s="28"/>
      <c r="ARH182" s="28"/>
      <c r="ARI182" s="28"/>
      <c r="ARJ182" s="28"/>
      <c r="ARK182" s="28"/>
      <c r="ARL182" s="28"/>
      <c r="ARM182" s="28"/>
      <c r="ARN182" s="28"/>
      <c r="ARO182" s="28"/>
      <c r="ARP182" s="28"/>
      <c r="ARQ182" s="28"/>
      <c r="ARR182" s="28"/>
      <c r="ARS182" s="28"/>
      <c r="ART182" s="28"/>
      <c r="ARU182" s="28"/>
      <c r="ARV182" s="28"/>
      <c r="ARW182" s="28"/>
      <c r="ARX182" s="28"/>
      <c r="ARY182" s="28"/>
      <c r="ARZ182" s="28"/>
      <c r="ASA182" s="28"/>
      <c r="ASB182" s="28"/>
      <c r="ASC182" s="28"/>
      <c r="ASD182" s="28"/>
      <c r="ASE182" s="28"/>
      <c r="ASF182" s="28"/>
      <c r="ASG182" s="28"/>
      <c r="ASH182" s="28"/>
      <c r="ASI182" s="28"/>
      <c r="ASJ182" s="28"/>
      <c r="ASK182" s="28"/>
      <c r="ASL182" s="28"/>
      <c r="ASM182" s="28"/>
      <c r="ASN182" s="28"/>
      <c r="ASO182" s="28"/>
      <c r="ASP182" s="28"/>
      <c r="ASQ182" s="28"/>
      <c r="ASR182" s="28"/>
      <c r="ASS182" s="28"/>
      <c r="AST182" s="28"/>
      <c r="ASU182" s="28"/>
      <c r="ASV182" s="28"/>
      <c r="ASW182" s="28"/>
      <c r="ASX182" s="28"/>
      <c r="ASY182" s="28"/>
      <c r="ASZ182" s="28"/>
      <c r="ATA182" s="28"/>
      <c r="ATB182" s="28"/>
      <c r="ATC182" s="28"/>
      <c r="ATD182" s="28"/>
      <c r="ATE182" s="28"/>
      <c r="ATF182" s="28"/>
      <c r="ATG182" s="28"/>
      <c r="ATH182" s="28"/>
      <c r="ATI182" s="28"/>
      <c r="ATJ182" s="28"/>
      <c r="ATK182" s="28"/>
      <c r="ATL182" s="28"/>
      <c r="ATM182" s="28"/>
      <c r="ATN182" s="28"/>
      <c r="ATO182" s="28"/>
      <c r="ATP182" s="28"/>
      <c r="ATQ182" s="28"/>
      <c r="ATR182" s="28"/>
      <c r="ATS182" s="28"/>
      <c r="ATT182" s="28"/>
      <c r="ATU182" s="28"/>
      <c r="ATV182" s="28"/>
      <c r="ATW182" s="28"/>
      <c r="ATX182" s="28"/>
      <c r="ATY182" s="28"/>
      <c r="ATZ182" s="28"/>
      <c r="AUA182" s="28"/>
      <c r="AUB182" s="28"/>
      <c r="AUC182" s="28"/>
      <c r="AUD182" s="28"/>
      <c r="AUE182" s="28"/>
      <c r="AUF182" s="28"/>
      <c r="AUG182" s="28"/>
      <c r="AUH182" s="28"/>
      <c r="AUI182" s="28"/>
      <c r="AUJ182" s="28"/>
      <c r="AUK182" s="28"/>
      <c r="AUL182" s="28"/>
      <c r="AUM182" s="28"/>
      <c r="AUN182" s="28"/>
      <c r="AUO182" s="28"/>
      <c r="AUP182" s="28"/>
      <c r="AUQ182" s="28"/>
      <c r="AUR182" s="28"/>
      <c r="AUS182" s="28"/>
      <c r="AUT182" s="28"/>
      <c r="AUU182" s="28"/>
      <c r="AUV182" s="28"/>
      <c r="AUW182" s="28"/>
      <c r="AUX182" s="28"/>
      <c r="AUY182" s="28"/>
      <c r="AUZ182" s="28"/>
      <c r="AVA182" s="28"/>
      <c r="AVB182" s="28"/>
      <c r="AVC182" s="28"/>
      <c r="AVD182" s="28"/>
      <c r="AVE182" s="28"/>
      <c r="AVF182" s="28"/>
      <c r="AVG182" s="28"/>
      <c r="AVH182" s="28"/>
      <c r="AVI182" s="28"/>
      <c r="AVJ182" s="28"/>
      <c r="AVK182" s="28"/>
      <c r="AVL182" s="28"/>
      <c r="AVM182" s="28"/>
      <c r="AVN182" s="28"/>
      <c r="AVO182" s="28"/>
      <c r="AVP182" s="28"/>
      <c r="AVQ182" s="28"/>
      <c r="AVR182" s="28"/>
      <c r="AVS182" s="28"/>
      <c r="AVT182" s="28"/>
      <c r="AVU182" s="28"/>
      <c r="AVV182" s="28"/>
      <c r="AVW182" s="28"/>
      <c r="AVX182" s="28"/>
      <c r="AVY182" s="28"/>
      <c r="AVZ182" s="28"/>
      <c r="AWA182" s="28"/>
      <c r="AWB182" s="28"/>
      <c r="AWC182" s="28"/>
      <c r="AWD182" s="28"/>
      <c r="AWE182" s="28"/>
      <c r="AWF182" s="28"/>
      <c r="AWG182" s="28"/>
      <c r="AWH182" s="28"/>
      <c r="AWI182" s="28"/>
      <c r="AWJ182" s="28"/>
      <c r="AWK182" s="28"/>
      <c r="AWL182" s="28"/>
      <c r="AWM182" s="28"/>
      <c r="AWN182" s="28"/>
      <c r="AWO182" s="28"/>
      <c r="AWP182" s="28"/>
      <c r="AWQ182" s="28"/>
      <c r="AWR182" s="28"/>
      <c r="AWS182" s="28"/>
      <c r="AWT182" s="28"/>
      <c r="AWU182" s="28"/>
      <c r="AWV182" s="28"/>
      <c r="AWW182" s="28"/>
      <c r="AWX182" s="28"/>
      <c r="AWY182" s="28"/>
      <c r="AWZ182" s="28"/>
      <c r="AXA182" s="28"/>
      <c r="AXB182" s="28"/>
      <c r="AXC182" s="28"/>
      <c r="AXD182" s="28"/>
      <c r="AXE182" s="28"/>
      <c r="AXF182" s="28"/>
      <c r="AXG182" s="28"/>
      <c r="AXH182" s="28"/>
      <c r="AXI182" s="28"/>
      <c r="AXJ182" s="28"/>
      <c r="AXK182" s="28"/>
      <c r="AXL182" s="28"/>
      <c r="AXM182" s="28"/>
      <c r="AXN182" s="28"/>
      <c r="AXO182" s="28"/>
      <c r="AXP182" s="28"/>
      <c r="AXQ182" s="28"/>
      <c r="AXR182" s="28"/>
      <c r="AXS182" s="28"/>
      <c r="AXT182" s="28"/>
      <c r="AXU182" s="28"/>
      <c r="AXV182" s="28"/>
      <c r="AXW182" s="28"/>
      <c r="AXX182" s="28"/>
      <c r="AXY182" s="28"/>
      <c r="AXZ182" s="28"/>
      <c r="AYA182" s="28"/>
      <c r="AYB182" s="28"/>
      <c r="AYC182" s="28"/>
      <c r="AYD182" s="28"/>
      <c r="AYE182" s="28"/>
      <c r="AYF182" s="28"/>
      <c r="AYG182" s="28"/>
      <c r="AYH182" s="28"/>
      <c r="AYI182" s="28"/>
      <c r="AYJ182" s="28"/>
      <c r="AYK182" s="28"/>
      <c r="AYL182" s="28"/>
      <c r="AYM182" s="28"/>
      <c r="AYN182" s="28"/>
      <c r="AYO182" s="28"/>
      <c r="AYP182" s="28"/>
      <c r="AYQ182" s="28"/>
      <c r="AYR182" s="28"/>
      <c r="AYS182" s="28"/>
      <c r="AYT182" s="28"/>
      <c r="AYU182" s="28"/>
      <c r="AYV182" s="28"/>
      <c r="AYW182" s="28"/>
      <c r="AYX182" s="28"/>
      <c r="AYY182" s="28"/>
      <c r="AYZ182" s="28"/>
      <c r="AZA182" s="28"/>
      <c r="AZB182" s="28"/>
      <c r="AZC182" s="28"/>
      <c r="AZD182" s="28"/>
      <c r="AZE182" s="28"/>
      <c r="AZF182" s="28"/>
      <c r="AZG182" s="28"/>
      <c r="AZH182" s="28"/>
      <c r="AZI182" s="28"/>
      <c r="AZJ182" s="28"/>
      <c r="AZK182" s="28"/>
      <c r="AZL182" s="28"/>
      <c r="AZM182" s="28"/>
      <c r="AZN182" s="28"/>
      <c r="AZO182" s="28"/>
      <c r="AZP182" s="28"/>
      <c r="AZQ182" s="28"/>
      <c r="AZR182" s="28"/>
      <c r="AZS182" s="28"/>
      <c r="AZT182" s="28"/>
      <c r="AZU182" s="28"/>
      <c r="AZV182" s="28"/>
      <c r="AZW182" s="28"/>
      <c r="AZX182" s="28"/>
      <c r="AZY182" s="28"/>
      <c r="AZZ182" s="28"/>
      <c r="BAA182" s="28"/>
      <c r="BAB182" s="28"/>
      <c r="BAC182" s="28"/>
      <c r="BAD182" s="28"/>
      <c r="BAE182" s="28"/>
      <c r="BAF182" s="28"/>
      <c r="BAG182" s="28"/>
      <c r="BAH182" s="28"/>
      <c r="BAI182" s="28"/>
      <c r="BAJ182" s="28"/>
      <c r="BAK182" s="28"/>
      <c r="BAL182" s="28"/>
      <c r="BAM182" s="28"/>
      <c r="BAN182" s="28"/>
      <c r="BAO182" s="28"/>
      <c r="BAP182" s="28"/>
      <c r="BAQ182" s="28"/>
      <c r="BAR182" s="28"/>
      <c r="BAS182" s="28"/>
      <c r="BAT182" s="28"/>
      <c r="BAU182" s="28"/>
      <c r="BAV182" s="28"/>
      <c r="BAW182" s="28"/>
      <c r="BAX182" s="28"/>
      <c r="BAY182" s="28"/>
      <c r="BAZ182" s="28"/>
      <c r="BBA182" s="28"/>
      <c r="BBB182" s="28"/>
      <c r="BBC182" s="28"/>
      <c r="BBD182" s="28"/>
      <c r="BBE182" s="28"/>
      <c r="BBF182" s="28"/>
      <c r="BBG182" s="28"/>
      <c r="BBH182" s="28"/>
      <c r="BBI182" s="28"/>
      <c r="BBJ182" s="28"/>
      <c r="BBK182" s="28"/>
      <c r="BBL182" s="28"/>
      <c r="BBM182" s="28"/>
      <c r="BBN182" s="28"/>
      <c r="BBO182" s="28"/>
      <c r="BBP182" s="28"/>
      <c r="BBQ182" s="28"/>
      <c r="BBR182" s="28"/>
      <c r="BBS182" s="28"/>
      <c r="BBT182" s="28"/>
      <c r="BBU182" s="28"/>
      <c r="BBV182" s="28"/>
      <c r="BBW182" s="28"/>
      <c r="BBX182" s="28"/>
      <c r="BBY182" s="28"/>
      <c r="BBZ182" s="28"/>
      <c r="BCA182" s="28"/>
      <c r="BCB182" s="28"/>
      <c r="BCC182" s="28"/>
      <c r="BCD182" s="28"/>
      <c r="BCE182" s="28"/>
      <c r="BCF182" s="28"/>
      <c r="BCG182" s="28"/>
      <c r="BCH182" s="28"/>
      <c r="BCI182" s="28"/>
      <c r="BCJ182" s="28"/>
      <c r="BCK182" s="28"/>
      <c r="BCL182" s="28"/>
      <c r="BCM182" s="28"/>
      <c r="BCN182" s="28"/>
      <c r="BCO182" s="28"/>
      <c r="BCP182" s="28"/>
      <c r="BCQ182" s="28"/>
      <c r="BCR182" s="28"/>
      <c r="BCS182" s="28"/>
      <c r="BCT182" s="28"/>
      <c r="BCU182" s="28"/>
      <c r="BCV182" s="28"/>
      <c r="BCW182" s="28"/>
      <c r="BCX182" s="28"/>
      <c r="BCY182" s="28"/>
      <c r="BCZ182" s="28"/>
      <c r="BDA182" s="28"/>
      <c r="BDB182" s="28"/>
      <c r="BDC182" s="28"/>
      <c r="BDD182" s="28"/>
      <c r="BDE182" s="28"/>
      <c r="BDF182" s="28"/>
      <c r="BDG182" s="28"/>
      <c r="BDH182" s="28"/>
      <c r="BDI182" s="28"/>
      <c r="BDJ182" s="28"/>
      <c r="BDK182" s="28"/>
      <c r="BDL182" s="28"/>
      <c r="BDM182" s="28"/>
      <c r="BDN182" s="28"/>
      <c r="BDO182" s="28"/>
      <c r="BDP182" s="28"/>
      <c r="BDQ182" s="28"/>
      <c r="BDR182" s="28"/>
      <c r="BDS182" s="28"/>
      <c r="BDT182" s="28"/>
      <c r="BDU182" s="28"/>
      <c r="BDV182" s="28"/>
      <c r="BDW182" s="28"/>
      <c r="BDX182" s="28"/>
      <c r="BDY182" s="28"/>
      <c r="BDZ182" s="28"/>
      <c r="BEA182" s="28"/>
      <c r="BEB182" s="28"/>
      <c r="BEC182" s="28"/>
      <c r="BED182" s="28"/>
      <c r="BEE182" s="28"/>
      <c r="BEF182" s="28"/>
      <c r="BEG182" s="28"/>
      <c r="BEH182" s="28"/>
      <c r="BEI182" s="28"/>
      <c r="BEJ182" s="28"/>
      <c r="BEK182" s="28"/>
      <c r="BEL182" s="28"/>
      <c r="BEM182" s="28"/>
      <c r="BEN182" s="28"/>
      <c r="BEO182" s="28"/>
      <c r="BEP182" s="28"/>
      <c r="BEQ182" s="28"/>
      <c r="BER182" s="28"/>
      <c r="BES182" s="28"/>
      <c r="BET182" s="28"/>
      <c r="BEU182" s="28"/>
      <c r="BEV182" s="28"/>
      <c r="BEW182" s="28"/>
      <c r="BEX182" s="28"/>
      <c r="BEY182" s="28"/>
      <c r="BEZ182" s="28"/>
      <c r="BFA182" s="28"/>
      <c r="BFB182" s="28"/>
      <c r="BFC182" s="28"/>
      <c r="BFD182" s="28"/>
      <c r="BFE182" s="28"/>
      <c r="BFF182" s="28"/>
      <c r="BFG182" s="28"/>
      <c r="BFH182" s="28"/>
      <c r="BFI182" s="28"/>
      <c r="BFJ182" s="28"/>
      <c r="BFK182" s="28"/>
      <c r="BFL182" s="28"/>
      <c r="BFM182" s="28"/>
      <c r="BFN182" s="28"/>
      <c r="BFO182" s="28"/>
      <c r="BFP182" s="28"/>
      <c r="BFQ182" s="28"/>
      <c r="BFR182" s="28"/>
      <c r="BFS182" s="28"/>
      <c r="BFT182" s="28"/>
      <c r="BFU182" s="28"/>
      <c r="BFV182" s="28"/>
      <c r="BFW182" s="28"/>
      <c r="BFX182" s="28"/>
      <c r="BFY182" s="28"/>
      <c r="BFZ182" s="28"/>
      <c r="BGA182" s="28"/>
      <c r="BGB182" s="28"/>
      <c r="BGC182" s="28"/>
      <c r="BGD182" s="28"/>
      <c r="BGE182" s="28"/>
      <c r="BGF182" s="28"/>
      <c r="BGG182" s="28"/>
      <c r="BGH182" s="28"/>
      <c r="BGI182" s="28"/>
      <c r="BGJ182" s="28"/>
      <c r="BGK182" s="28"/>
      <c r="BGL182" s="28"/>
      <c r="BGM182" s="28"/>
      <c r="BGN182" s="28"/>
      <c r="BGO182" s="28"/>
      <c r="BGP182" s="28"/>
      <c r="BGQ182" s="28"/>
      <c r="BGR182" s="28"/>
      <c r="BGS182" s="28"/>
      <c r="BGT182" s="28"/>
      <c r="BGU182" s="28"/>
      <c r="BGV182" s="28"/>
      <c r="BGW182" s="28"/>
      <c r="BGX182" s="28"/>
      <c r="BGY182" s="28"/>
      <c r="BGZ182" s="28"/>
      <c r="BHA182" s="28"/>
      <c r="BHB182" s="28"/>
      <c r="BHC182" s="28"/>
      <c r="BHD182" s="28"/>
      <c r="BHE182" s="28"/>
      <c r="BHF182" s="28"/>
      <c r="BHG182" s="28"/>
      <c r="BHH182" s="28"/>
      <c r="BHI182" s="28"/>
      <c r="BHJ182" s="28"/>
      <c r="BHK182" s="28"/>
      <c r="BHL182" s="28"/>
      <c r="BHM182" s="28"/>
      <c r="BHN182" s="28"/>
      <c r="BHO182" s="28"/>
      <c r="BHP182" s="28"/>
      <c r="BHQ182" s="28"/>
      <c r="BHR182" s="28"/>
      <c r="BHS182" s="28"/>
      <c r="BHT182" s="28"/>
      <c r="BHU182" s="28"/>
      <c r="BHV182" s="28"/>
      <c r="BHW182" s="28"/>
      <c r="BHX182" s="28"/>
      <c r="BHY182" s="28"/>
      <c r="BHZ182" s="28"/>
      <c r="BIA182" s="28"/>
      <c r="BIB182" s="28"/>
      <c r="BIC182" s="28"/>
      <c r="BID182" s="28"/>
      <c r="BIE182" s="28"/>
      <c r="BIF182" s="28"/>
      <c r="BIG182" s="28"/>
      <c r="BIH182" s="28"/>
      <c r="BII182" s="28"/>
      <c r="BIJ182" s="28"/>
      <c r="BIK182" s="28"/>
      <c r="BIL182" s="28"/>
      <c r="BIM182" s="28"/>
      <c r="BIN182" s="28"/>
      <c r="BIO182" s="28"/>
      <c r="BIP182" s="28"/>
      <c r="BIQ182" s="28"/>
      <c r="BIR182" s="28"/>
      <c r="BIS182" s="28"/>
      <c r="BIT182" s="28"/>
      <c r="BIU182" s="28"/>
      <c r="BIV182" s="28"/>
      <c r="BIW182" s="28"/>
      <c r="BIX182" s="28"/>
      <c r="BIY182" s="28"/>
      <c r="BIZ182" s="28"/>
      <c r="BJA182" s="28"/>
      <c r="BJB182" s="28"/>
      <c r="BJC182" s="28"/>
      <c r="BJD182" s="28"/>
      <c r="BJE182" s="28"/>
      <c r="BJF182" s="28"/>
      <c r="BJG182" s="28"/>
      <c r="BJH182" s="28"/>
      <c r="BJI182" s="28"/>
      <c r="BJJ182" s="28"/>
      <c r="BJK182" s="28"/>
      <c r="BJL182" s="28"/>
      <c r="BJM182" s="28"/>
      <c r="BJN182" s="28"/>
      <c r="BJO182" s="28"/>
      <c r="BJP182" s="28"/>
      <c r="BJQ182" s="28"/>
      <c r="BJR182" s="28"/>
      <c r="BJS182" s="28"/>
      <c r="BJT182" s="28"/>
      <c r="BJU182" s="28"/>
      <c r="BJV182" s="28"/>
      <c r="BJW182" s="28"/>
      <c r="BJX182" s="28"/>
      <c r="BJY182" s="28"/>
      <c r="BJZ182" s="28"/>
      <c r="BKA182" s="28"/>
      <c r="BKB182" s="28"/>
      <c r="BKC182" s="28"/>
      <c r="BKD182" s="28"/>
      <c r="BKE182" s="28"/>
      <c r="BKF182" s="28"/>
      <c r="BKG182" s="28"/>
      <c r="BKH182" s="28"/>
      <c r="BKI182" s="28"/>
      <c r="BKJ182" s="28"/>
      <c r="BKK182" s="28"/>
      <c r="BKL182" s="28"/>
      <c r="BKM182" s="28"/>
      <c r="BKN182" s="28"/>
      <c r="BKO182" s="28"/>
      <c r="BKP182" s="28"/>
      <c r="BKQ182" s="28"/>
      <c r="BKR182" s="28"/>
      <c r="BKS182" s="28"/>
      <c r="BKT182" s="28"/>
      <c r="BKU182" s="28"/>
      <c r="BKV182" s="28"/>
      <c r="BKW182" s="28"/>
      <c r="BKX182" s="28"/>
      <c r="BKY182" s="28"/>
      <c r="BKZ182" s="28"/>
      <c r="BLA182" s="28"/>
      <c r="BLB182" s="28"/>
      <c r="BLC182" s="28"/>
      <c r="BLD182" s="28"/>
      <c r="BLE182" s="28"/>
      <c r="BLF182" s="28"/>
      <c r="BLG182" s="28"/>
      <c r="BLH182" s="28"/>
      <c r="BLI182" s="28"/>
      <c r="BLJ182" s="28"/>
      <c r="BLK182" s="28"/>
      <c r="BLL182" s="28"/>
      <c r="BLM182" s="28"/>
      <c r="BLN182" s="28"/>
      <c r="BLO182" s="28"/>
      <c r="BLP182" s="28"/>
      <c r="BLQ182" s="28"/>
      <c r="BLR182" s="28"/>
      <c r="BLS182" s="28"/>
      <c r="BLT182" s="28"/>
      <c r="BLU182" s="28"/>
      <c r="BLV182" s="28"/>
      <c r="BLW182" s="28"/>
      <c r="BLX182" s="28"/>
      <c r="BLY182" s="28"/>
      <c r="BLZ182" s="28"/>
      <c r="BMA182" s="28"/>
      <c r="BMB182" s="28"/>
      <c r="BMC182" s="28"/>
      <c r="BMD182" s="28"/>
      <c r="BME182" s="28"/>
      <c r="BMF182" s="28"/>
      <c r="BMG182" s="28"/>
      <c r="BMH182" s="28"/>
      <c r="BMI182" s="28"/>
      <c r="BMJ182" s="28"/>
      <c r="BMK182" s="28"/>
      <c r="BML182" s="28"/>
      <c r="BMM182" s="28"/>
      <c r="BMN182" s="28"/>
      <c r="BMO182" s="28"/>
      <c r="BMP182" s="28"/>
      <c r="BMQ182" s="28"/>
      <c r="BMR182" s="28"/>
      <c r="BMS182" s="28"/>
      <c r="BMT182" s="28"/>
      <c r="BMU182" s="28"/>
      <c r="BMV182" s="28"/>
      <c r="BMW182" s="28"/>
      <c r="BMX182" s="28"/>
      <c r="BMY182" s="28"/>
      <c r="BMZ182" s="28"/>
      <c r="BNA182" s="28"/>
      <c r="BNB182" s="28"/>
      <c r="BNC182" s="28"/>
      <c r="BND182" s="28"/>
      <c r="BNE182" s="28"/>
      <c r="BNF182" s="28"/>
      <c r="BNG182" s="28"/>
      <c r="BNH182" s="28"/>
      <c r="BNI182" s="28"/>
      <c r="BNJ182" s="28"/>
      <c r="BNK182" s="28"/>
      <c r="BNL182" s="28"/>
      <c r="BNM182" s="28"/>
      <c r="BNN182" s="28"/>
      <c r="BNO182" s="28"/>
      <c r="BNP182" s="28"/>
      <c r="BNQ182" s="28"/>
      <c r="BNR182" s="28"/>
      <c r="BNS182" s="28"/>
      <c r="BNT182" s="28"/>
      <c r="BNU182" s="28"/>
      <c r="BNV182" s="28"/>
      <c r="BNW182" s="28"/>
      <c r="BNX182" s="28"/>
      <c r="BNY182" s="28"/>
      <c r="BNZ182" s="28"/>
      <c r="BOA182" s="28"/>
      <c r="BOB182" s="28"/>
      <c r="BOC182" s="28"/>
      <c r="BOD182" s="28"/>
      <c r="BOE182" s="28"/>
      <c r="BOF182" s="28"/>
      <c r="BOG182" s="28"/>
      <c r="BOH182" s="28"/>
      <c r="BOI182" s="28"/>
      <c r="BOJ182" s="28"/>
      <c r="BOK182" s="28"/>
      <c r="BOL182" s="28"/>
      <c r="BOM182" s="28"/>
      <c r="BON182" s="28"/>
      <c r="BOO182" s="28"/>
      <c r="BOP182" s="28"/>
      <c r="BOQ182" s="28"/>
      <c r="BOR182" s="28"/>
      <c r="BOS182" s="28"/>
      <c r="BOT182" s="28"/>
      <c r="BOU182" s="28"/>
      <c r="BOV182" s="28"/>
      <c r="BOW182" s="28"/>
      <c r="BOX182" s="28"/>
      <c r="BOY182" s="28"/>
      <c r="BOZ182" s="28"/>
      <c r="BPA182" s="28"/>
      <c r="BPB182" s="28"/>
      <c r="BPC182" s="28"/>
      <c r="BPD182" s="28"/>
      <c r="BPE182" s="28"/>
      <c r="BPF182" s="28"/>
      <c r="BPG182" s="28"/>
      <c r="BPH182" s="28"/>
      <c r="BPI182" s="28"/>
      <c r="BPJ182" s="28"/>
      <c r="BPK182" s="28"/>
      <c r="BPL182" s="28"/>
      <c r="BPM182" s="28"/>
      <c r="BPN182" s="28"/>
      <c r="BPO182" s="28"/>
      <c r="BPP182" s="28"/>
      <c r="BPQ182" s="28"/>
      <c r="BPR182" s="28"/>
      <c r="BPS182" s="28"/>
      <c r="BPT182" s="28"/>
      <c r="BPU182" s="28"/>
      <c r="BPV182" s="28"/>
      <c r="BPW182" s="28"/>
      <c r="BPX182" s="28"/>
      <c r="BPY182" s="28"/>
      <c r="BPZ182" s="28"/>
      <c r="BQA182" s="28"/>
      <c r="BQB182" s="28"/>
      <c r="BQC182" s="28"/>
      <c r="BQD182" s="28"/>
      <c r="BQE182" s="28"/>
      <c r="BQF182" s="28"/>
      <c r="BQG182" s="28"/>
      <c r="BQH182" s="28"/>
      <c r="BQI182" s="28"/>
      <c r="BQJ182" s="28"/>
      <c r="BQK182" s="28"/>
      <c r="BQL182" s="28"/>
      <c r="BQM182" s="28"/>
      <c r="BQN182" s="28"/>
      <c r="BQO182" s="28"/>
      <c r="BQP182" s="28"/>
      <c r="BQQ182" s="28"/>
      <c r="BQR182" s="28"/>
      <c r="BQS182" s="28"/>
      <c r="BQT182" s="28"/>
      <c r="BQU182" s="28"/>
      <c r="BQV182" s="28"/>
      <c r="BQW182" s="28"/>
      <c r="BQX182" s="28"/>
      <c r="BQY182" s="28"/>
      <c r="BQZ182" s="28"/>
      <c r="BRA182" s="28"/>
      <c r="BRB182" s="28"/>
      <c r="BRC182" s="28"/>
      <c r="BRD182" s="28"/>
      <c r="BRE182" s="28"/>
      <c r="BRF182" s="28"/>
      <c r="BRG182" s="28"/>
      <c r="BRH182" s="28"/>
      <c r="BRI182" s="28"/>
      <c r="BRJ182" s="28"/>
      <c r="BRK182" s="28"/>
      <c r="BRL182" s="28"/>
      <c r="BRM182" s="28"/>
      <c r="BRN182" s="28"/>
      <c r="BRO182" s="28"/>
      <c r="BRP182" s="28"/>
      <c r="BRQ182" s="28"/>
      <c r="BRR182" s="28"/>
      <c r="BRS182" s="28"/>
      <c r="BRT182" s="28"/>
      <c r="BRU182" s="28"/>
      <c r="BRV182" s="28"/>
      <c r="BRW182" s="28"/>
      <c r="BRX182" s="28"/>
      <c r="BRY182" s="28"/>
      <c r="BRZ182" s="28"/>
      <c r="BSA182" s="28"/>
      <c r="BSB182" s="28"/>
      <c r="BSC182" s="28"/>
      <c r="BSD182" s="28"/>
      <c r="BSE182" s="28"/>
      <c r="BSF182" s="28"/>
      <c r="BSG182" s="28"/>
      <c r="BSH182" s="28"/>
      <c r="BSI182" s="28"/>
      <c r="BSJ182" s="28"/>
      <c r="BSK182" s="28"/>
      <c r="BSL182" s="28"/>
      <c r="BSM182" s="28"/>
      <c r="BSN182" s="28"/>
      <c r="BSO182" s="28"/>
      <c r="BSP182" s="28"/>
      <c r="BSQ182" s="28"/>
      <c r="BSR182" s="28"/>
      <c r="BSS182" s="28"/>
      <c r="BST182" s="28"/>
      <c r="BSU182" s="28"/>
      <c r="BSV182" s="28"/>
      <c r="BSW182" s="28"/>
      <c r="BSX182" s="28"/>
      <c r="BSY182" s="28"/>
      <c r="BSZ182" s="28"/>
      <c r="BTA182" s="28"/>
      <c r="BTB182" s="28"/>
      <c r="BTC182" s="28"/>
      <c r="BTD182" s="28"/>
      <c r="BTE182" s="28"/>
      <c r="BTF182" s="28"/>
      <c r="BTG182" s="28"/>
      <c r="BTH182" s="28"/>
      <c r="BTI182" s="28"/>
      <c r="BTJ182" s="28"/>
      <c r="BTK182" s="28"/>
      <c r="BTL182" s="28"/>
      <c r="BTM182" s="28"/>
      <c r="BTN182" s="28"/>
      <c r="BTO182" s="28"/>
      <c r="BTP182" s="28"/>
      <c r="BTQ182" s="28"/>
      <c r="BTR182" s="28"/>
      <c r="BTS182" s="28"/>
      <c r="BTT182" s="28"/>
      <c r="BTU182" s="28"/>
      <c r="BTV182" s="28"/>
      <c r="BTW182" s="28"/>
      <c r="BTX182" s="28"/>
      <c r="BTY182" s="28"/>
      <c r="BTZ182" s="28"/>
      <c r="BUA182" s="28"/>
      <c r="BUB182" s="28"/>
      <c r="BUC182" s="28"/>
      <c r="BUD182" s="28"/>
      <c r="BUE182" s="28"/>
      <c r="BUF182" s="28"/>
      <c r="BUG182" s="28"/>
      <c r="BUH182" s="28"/>
      <c r="BUI182" s="28"/>
      <c r="BUJ182" s="28"/>
      <c r="BUK182" s="28"/>
      <c r="BUL182" s="28"/>
      <c r="BUM182" s="28"/>
      <c r="BUN182" s="28"/>
      <c r="BUO182" s="28"/>
      <c r="BUP182" s="28"/>
      <c r="BUQ182" s="28"/>
      <c r="BUR182" s="28"/>
      <c r="BUS182" s="28"/>
      <c r="BUT182" s="28"/>
      <c r="BUU182" s="28"/>
      <c r="BUV182" s="28"/>
      <c r="BUW182" s="28"/>
      <c r="BUX182" s="28"/>
      <c r="BUY182" s="28"/>
      <c r="BUZ182" s="28"/>
      <c r="BVA182" s="28"/>
      <c r="BVB182" s="28"/>
      <c r="BVC182" s="28"/>
      <c r="BVD182" s="28"/>
      <c r="BVE182" s="28"/>
      <c r="BVF182" s="28"/>
      <c r="BVG182" s="28"/>
      <c r="BVH182" s="28"/>
      <c r="BVI182" s="28"/>
      <c r="BVJ182" s="28"/>
      <c r="BVK182" s="28"/>
      <c r="BVL182" s="28"/>
      <c r="BVM182" s="28"/>
      <c r="BVN182" s="28"/>
      <c r="BVO182" s="28"/>
      <c r="BVP182" s="28"/>
      <c r="BVQ182" s="28"/>
      <c r="BVR182" s="28"/>
      <c r="BVS182" s="28"/>
      <c r="BVT182" s="28"/>
      <c r="BVU182" s="28"/>
      <c r="BVV182" s="28"/>
      <c r="BVW182" s="28"/>
      <c r="BVX182" s="28"/>
      <c r="BVY182" s="28"/>
      <c r="BVZ182" s="28"/>
      <c r="BWA182" s="28"/>
      <c r="BWB182" s="28"/>
      <c r="BWC182" s="28"/>
      <c r="BWD182" s="28"/>
      <c r="BWE182" s="28"/>
      <c r="BWF182" s="28"/>
      <c r="BWG182" s="28"/>
      <c r="BWH182" s="28"/>
      <c r="BWI182" s="28"/>
      <c r="BWJ182" s="28"/>
      <c r="BWK182" s="28"/>
      <c r="BWL182" s="28"/>
      <c r="BWM182" s="28"/>
      <c r="BWN182" s="28"/>
      <c r="BWO182" s="28"/>
      <c r="BWP182" s="28"/>
      <c r="BWQ182" s="28"/>
      <c r="BWR182" s="28"/>
      <c r="BWS182" s="28"/>
      <c r="BWT182" s="28"/>
      <c r="BWU182" s="28"/>
      <c r="BWV182" s="28"/>
      <c r="BWW182" s="28"/>
      <c r="BWX182" s="28"/>
      <c r="BWY182" s="28"/>
      <c r="BWZ182" s="28"/>
      <c r="BXA182" s="28"/>
      <c r="BXB182" s="28"/>
      <c r="BXC182" s="28"/>
      <c r="BXD182" s="28"/>
      <c r="BXE182" s="28"/>
      <c r="BXF182" s="28"/>
      <c r="BXG182" s="28"/>
      <c r="BXH182" s="28"/>
      <c r="BXI182" s="28"/>
      <c r="BXJ182" s="28"/>
      <c r="BXK182" s="28"/>
      <c r="BXL182" s="28"/>
      <c r="BXM182" s="28"/>
      <c r="BXN182" s="28"/>
      <c r="BXO182" s="28"/>
      <c r="BXP182" s="28"/>
      <c r="BXQ182" s="28"/>
      <c r="BXR182" s="28"/>
      <c r="BXS182" s="28"/>
      <c r="BXT182" s="28"/>
      <c r="BXU182" s="28"/>
      <c r="BXV182" s="28"/>
      <c r="BXW182" s="28"/>
      <c r="BXX182" s="28"/>
      <c r="BXY182" s="28"/>
      <c r="BXZ182" s="28"/>
      <c r="BYA182" s="28"/>
      <c r="BYB182" s="28"/>
      <c r="BYC182" s="28"/>
      <c r="BYD182" s="28"/>
      <c r="BYE182" s="28"/>
      <c r="BYF182" s="28"/>
      <c r="BYG182" s="28"/>
      <c r="BYH182" s="28"/>
      <c r="BYI182" s="28"/>
      <c r="BYJ182" s="28"/>
      <c r="BYK182" s="28"/>
      <c r="BYL182" s="28"/>
      <c r="BYM182" s="28"/>
      <c r="BYN182" s="28"/>
      <c r="BYO182" s="28"/>
      <c r="BYP182" s="28"/>
      <c r="BYQ182" s="28"/>
      <c r="BYR182" s="28"/>
      <c r="BYS182" s="28"/>
      <c r="BYT182" s="28"/>
      <c r="BYU182" s="28"/>
      <c r="BYV182" s="28"/>
      <c r="BYW182" s="28"/>
      <c r="BYX182" s="28"/>
      <c r="BYY182" s="28"/>
      <c r="BYZ182" s="28"/>
      <c r="BZA182" s="28"/>
      <c r="BZB182" s="28"/>
      <c r="BZC182" s="28"/>
      <c r="BZD182" s="28"/>
      <c r="BZE182" s="28"/>
      <c r="BZF182" s="28"/>
      <c r="BZG182" s="28"/>
      <c r="BZH182" s="28"/>
      <c r="BZI182" s="28"/>
      <c r="BZJ182" s="28"/>
      <c r="BZK182" s="28"/>
      <c r="BZL182" s="28"/>
      <c r="BZM182" s="28"/>
      <c r="BZN182" s="28"/>
      <c r="BZO182" s="28"/>
      <c r="BZP182" s="28"/>
      <c r="BZQ182" s="28"/>
      <c r="BZR182" s="28"/>
      <c r="BZS182" s="28"/>
      <c r="BZT182" s="28"/>
      <c r="BZU182" s="28"/>
      <c r="BZV182" s="28"/>
      <c r="BZW182" s="28"/>
      <c r="BZX182" s="28"/>
      <c r="BZY182" s="28"/>
      <c r="BZZ182" s="28"/>
      <c r="CAA182" s="28"/>
      <c r="CAB182" s="28"/>
      <c r="CAC182" s="28"/>
      <c r="CAD182" s="28"/>
      <c r="CAE182" s="28"/>
      <c r="CAF182" s="28"/>
      <c r="CAG182" s="28"/>
      <c r="CAH182" s="28"/>
      <c r="CAI182" s="28"/>
      <c r="CAJ182" s="28"/>
      <c r="CAK182" s="28"/>
      <c r="CAL182" s="28"/>
      <c r="CAM182" s="28"/>
      <c r="CAN182" s="28"/>
      <c r="CAO182" s="28"/>
      <c r="CAP182" s="28"/>
      <c r="CAQ182" s="28"/>
      <c r="CAR182" s="28"/>
      <c r="CAS182" s="28"/>
      <c r="CAT182" s="28"/>
      <c r="CAU182" s="28"/>
      <c r="CAV182" s="28"/>
      <c r="CAW182" s="28"/>
      <c r="CAX182" s="28"/>
      <c r="CAY182" s="28"/>
      <c r="CAZ182" s="28"/>
      <c r="CBA182" s="28"/>
      <c r="CBB182" s="28"/>
      <c r="CBC182" s="28"/>
      <c r="CBD182" s="28"/>
      <c r="CBE182" s="28"/>
      <c r="CBF182" s="28"/>
      <c r="CBG182" s="28"/>
      <c r="CBH182" s="28"/>
      <c r="CBI182" s="28"/>
      <c r="CBJ182" s="28"/>
      <c r="CBK182" s="28"/>
      <c r="CBL182" s="28"/>
      <c r="CBM182" s="28"/>
      <c r="CBN182" s="28"/>
      <c r="CBO182" s="28"/>
      <c r="CBP182" s="28"/>
      <c r="CBQ182" s="28"/>
      <c r="CBR182" s="28"/>
      <c r="CBS182" s="28"/>
      <c r="CBT182" s="28"/>
      <c r="CBU182" s="28"/>
      <c r="CBV182" s="28"/>
      <c r="CBW182" s="28"/>
      <c r="CBX182" s="28"/>
      <c r="CBY182" s="28"/>
      <c r="CBZ182" s="28"/>
      <c r="CCA182" s="28"/>
      <c r="CCB182" s="28"/>
      <c r="CCC182" s="28"/>
      <c r="CCD182" s="28"/>
      <c r="CCE182" s="28"/>
      <c r="CCF182" s="28"/>
      <c r="CCG182" s="28"/>
      <c r="CCH182" s="28"/>
      <c r="CCI182" s="28"/>
      <c r="CCJ182" s="28"/>
      <c r="CCK182" s="28"/>
      <c r="CCL182" s="28"/>
      <c r="CCM182" s="28"/>
      <c r="CCN182" s="28"/>
      <c r="CCO182" s="28"/>
      <c r="CCP182" s="28"/>
      <c r="CCQ182" s="28"/>
      <c r="CCR182" s="28"/>
      <c r="CCS182" s="28"/>
      <c r="CCT182" s="28"/>
      <c r="CCU182" s="28"/>
      <c r="CCV182" s="28"/>
      <c r="CCW182" s="28"/>
      <c r="CCX182" s="28"/>
      <c r="CCY182" s="28"/>
      <c r="CCZ182" s="28"/>
      <c r="CDA182" s="28"/>
      <c r="CDB182" s="28"/>
      <c r="CDC182" s="28"/>
      <c r="CDD182" s="28"/>
      <c r="CDE182" s="28"/>
      <c r="CDF182" s="28"/>
      <c r="CDG182" s="28"/>
      <c r="CDH182" s="28"/>
      <c r="CDI182" s="28"/>
      <c r="CDJ182" s="28"/>
      <c r="CDK182" s="28"/>
      <c r="CDL182" s="28"/>
      <c r="CDM182" s="28"/>
      <c r="CDN182" s="28"/>
      <c r="CDO182" s="28"/>
      <c r="CDP182" s="28"/>
      <c r="CDQ182" s="28"/>
      <c r="CDR182" s="28"/>
      <c r="CDS182" s="28"/>
      <c r="CDT182" s="28"/>
      <c r="CDU182" s="28"/>
      <c r="CDV182" s="28"/>
      <c r="CDW182" s="28"/>
      <c r="CDX182" s="28"/>
      <c r="CDY182" s="28"/>
      <c r="CDZ182" s="28"/>
      <c r="CEA182" s="28"/>
      <c r="CEB182" s="28"/>
      <c r="CEC182" s="28"/>
      <c r="CED182" s="28"/>
      <c r="CEE182" s="28"/>
      <c r="CEF182" s="28"/>
      <c r="CEG182" s="28"/>
      <c r="CEH182" s="28"/>
      <c r="CEI182" s="28"/>
      <c r="CEJ182" s="28"/>
      <c r="CEK182" s="28"/>
      <c r="CEL182" s="28"/>
      <c r="CEM182" s="28"/>
      <c r="CEN182" s="28"/>
      <c r="CEO182" s="28"/>
      <c r="CEP182" s="28"/>
      <c r="CEQ182" s="28"/>
      <c r="CER182" s="28"/>
      <c r="CES182" s="28"/>
      <c r="CET182" s="28"/>
      <c r="CEU182" s="28"/>
      <c r="CEV182" s="28"/>
      <c r="CEW182" s="28"/>
      <c r="CEX182" s="28"/>
      <c r="CEY182" s="28"/>
      <c r="CEZ182" s="28"/>
      <c r="CFA182" s="28"/>
      <c r="CFB182" s="28"/>
      <c r="CFC182" s="28"/>
      <c r="CFD182" s="28"/>
      <c r="CFE182" s="28"/>
      <c r="CFF182" s="28"/>
      <c r="CFG182" s="28"/>
      <c r="CFH182" s="28"/>
      <c r="CFI182" s="28"/>
      <c r="CFJ182" s="28"/>
      <c r="CFK182" s="28"/>
      <c r="CFL182" s="28"/>
      <c r="CFM182" s="28"/>
      <c r="CFN182" s="28"/>
      <c r="CFO182" s="28"/>
      <c r="CFP182" s="28"/>
      <c r="CFQ182" s="28"/>
      <c r="CFR182" s="28"/>
      <c r="CFS182" s="28"/>
      <c r="CFT182" s="28"/>
      <c r="CFU182" s="28"/>
      <c r="CFV182" s="28"/>
      <c r="CFW182" s="28"/>
      <c r="CFX182" s="28"/>
      <c r="CFY182" s="28"/>
      <c r="CFZ182" s="28"/>
      <c r="CGA182" s="28"/>
      <c r="CGB182" s="28"/>
      <c r="CGC182" s="28"/>
      <c r="CGD182" s="28"/>
      <c r="CGE182" s="28"/>
      <c r="CGF182" s="28"/>
      <c r="CGG182" s="28"/>
      <c r="CGH182" s="28"/>
      <c r="CGI182" s="28"/>
      <c r="CGJ182" s="28"/>
      <c r="CGK182" s="28"/>
      <c r="CGL182" s="28"/>
      <c r="CGM182" s="28"/>
      <c r="CGN182" s="28"/>
      <c r="CGO182" s="28"/>
      <c r="CGP182" s="28"/>
      <c r="CGQ182" s="28"/>
      <c r="CGR182" s="28"/>
      <c r="CGS182" s="28"/>
      <c r="CGT182" s="28"/>
      <c r="CGU182" s="28"/>
      <c r="CGV182" s="28"/>
      <c r="CGW182" s="28"/>
      <c r="CGX182" s="28"/>
      <c r="CGY182" s="28"/>
      <c r="CGZ182" s="28"/>
      <c r="CHA182" s="28"/>
      <c r="CHB182" s="28"/>
      <c r="CHC182" s="28"/>
      <c r="CHD182" s="28"/>
      <c r="CHE182" s="28"/>
      <c r="CHF182" s="28"/>
      <c r="CHG182" s="28"/>
      <c r="CHH182" s="28"/>
      <c r="CHI182" s="28"/>
      <c r="CHJ182" s="28"/>
      <c r="CHK182" s="28"/>
      <c r="CHL182" s="28"/>
      <c r="CHM182" s="28"/>
      <c r="CHN182" s="28"/>
      <c r="CHO182" s="28"/>
      <c r="CHP182" s="28"/>
      <c r="CHQ182" s="28"/>
      <c r="CHR182" s="28"/>
      <c r="CHS182" s="28"/>
      <c r="CHT182" s="28"/>
      <c r="CHU182" s="28"/>
      <c r="CHV182" s="28"/>
      <c r="CHW182" s="28"/>
      <c r="CHX182" s="28"/>
      <c r="CHY182" s="28"/>
      <c r="CHZ182" s="28"/>
      <c r="CIA182" s="28"/>
      <c r="CIB182" s="28"/>
      <c r="CIC182" s="28"/>
      <c r="CID182" s="28"/>
      <c r="CIE182" s="28"/>
      <c r="CIF182" s="28"/>
      <c r="CIG182" s="28"/>
      <c r="CIH182" s="28"/>
      <c r="CII182" s="28"/>
      <c r="CIJ182" s="28"/>
      <c r="CIK182" s="28"/>
      <c r="CIL182" s="28"/>
      <c r="CIM182" s="28"/>
      <c r="CIN182" s="28"/>
      <c r="CIO182" s="28"/>
      <c r="CIP182" s="28"/>
      <c r="CIQ182" s="28"/>
      <c r="CIR182" s="28"/>
      <c r="CIS182" s="28"/>
      <c r="CIT182" s="28"/>
      <c r="CIU182" s="28"/>
      <c r="CIV182" s="28"/>
      <c r="CIW182" s="28"/>
      <c r="CIX182" s="28"/>
      <c r="CIY182" s="28"/>
      <c r="CIZ182" s="28"/>
      <c r="CJA182" s="28"/>
      <c r="CJB182" s="28"/>
      <c r="CJC182" s="28"/>
      <c r="CJD182" s="28"/>
      <c r="CJE182" s="28"/>
      <c r="CJF182" s="28"/>
      <c r="CJG182" s="28"/>
      <c r="CJH182" s="28"/>
      <c r="CJI182" s="28"/>
      <c r="CJJ182" s="28"/>
      <c r="CJK182" s="28"/>
      <c r="CJL182" s="28"/>
      <c r="CJM182" s="28"/>
      <c r="CJN182" s="28"/>
      <c r="CJO182" s="28"/>
      <c r="CJP182" s="28"/>
      <c r="CJQ182" s="28"/>
      <c r="CJR182" s="28"/>
      <c r="CJS182" s="28"/>
      <c r="CJT182" s="28"/>
      <c r="CJU182" s="28"/>
      <c r="CJV182" s="28"/>
      <c r="CJW182" s="28"/>
      <c r="CJX182" s="28"/>
      <c r="CJY182" s="28"/>
      <c r="CJZ182" s="28"/>
      <c r="CKA182" s="28"/>
      <c r="CKB182" s="28"/>
      <c r="CKC182" s="28"/>
      <c r="CKD182" s="28"/>
      <c r="CKE182" s="28"/>
      <c r="CKF182" s="28"/>
      <c r="CKG182" s="28"/>
      <c r="CKH182" s="28"/>
      <c r="CKI182" s="28"/>
      <c r="CKJ182" s="28"/>
      <c r="CKK182" s="28"/>
      <c r="CKL182" s="28"/>
      <c r="CKM182" s="28"/>
      <c r="CKN182" s="28"/>
      <c r="CKO182" s="28"/>
      <c r="CKP182" s="28"/>
      <c r="CKQ182" s="28"/>
      <c r="CKR182" s="28"/>
      <c r="CKS182" s="28"/>
      <c r="CKT182" s="28"/>
      <c r="CKU182" s="28"/>
      <c r="CKV182" s="28"/>
      <c r="CKW182" s="28"/>
      <c r="CKX182" s="28"/>
      <c r="CKY182" s="28"/>
      <c r="CKZ182" s="28"/>
      <c r="CLA182" s="28"/>
      <c r="CLB182" s="28"/>
      <c r="CLC182" s="28"/>
      <c r="CLD182" s="28"/>
      <c r="CLE182" s="28"/>
      <c r="CLF182" s="28"/>
      <c r="CLG182" s="28"/>
      <c r="CLH182" s="28"/>
      <c r="CLI182" s="28"/>
      <c r="CLJ182" s="28"/>
      <c r="CLK182" s="28"/>
      <c r="CLL182" s="28"/>
      <c r="CLM182" s="28"/>
      <c r="CLN182" s="28"/>
      <c r="CLO182" s="28"/>
      <c r="CLP182" s="28"/>
      <c r="CLQ182" s="28"/>
      <c r="CLR182" s="28"/>
      <c r="CLS182" s="28"/>
      <c r="CLT182" s="28"/>
      <c r="CLU182" s="28"/>
      <c r="CLV182" s="28"/>
      <c r="CLW182" s="28"/>
      <c r="CLX182" s="28"/>
      <c r="CLY182" s="28"/>
      <c r="CLZ182" s="28"/>
      <c r="CMA182" s="28"/>
      <c r="CMB182" s="28"/>
      <c r="CMC182" s="28"/>
      <c r="CMD182" s="28"/>
      <c r="CME182" s="28"/>
      <c r="CMF182" s="28"/>
      <c r="CMG182" s="28"/>
      <c r="CMH182" s="28"/>
      <c r="CMI182" s="28"/>
      <c r="CMJ182" s="28"/>
      <c r="CMK182" s="28"/>
      <c r="CML182" s="28"/>
      <c r="CMM182" s="28"/>
      <c r="CMN182" s="28"/>
      <c r="CMO182" s="28"/>
      <c r="CMP182" s="28"/>
      <c r="CMQ182" s="28"/>
      <c r="CMR182" s="28"/>
      <c r="CMS182" s="28"/>
      <c r="CMT182" s="28"/>
      <c r="CMU182" s="28"/>
      <c r="CMV182" s="28"/>
      <c r="CMW182" s="28"/>
      <c r="CMX182" s="28"/>
      <c r="CMY182" s="28"/>
      <c r="CMZ182" s="28"/>
      <c r="CNA182" s="28"/>
      <c r="CNB182" s="28"/>
      <c r="CNC182" s="28"/>
      <c r="CND182" s="28"/>
      <c r="CNE182" s="28"/>
      <c r="CNF182" s="28"/>
      <c r="CNG182" s="28"/>
      <c r="CNH182" s="28"/>
      <c r="CNI182" s="28"/>
      <c r="CNJ182" s="28"/>
      <c r="CNK182" s="28"/>
      <c r="CNL182" s="28"/>
      <c r="CNM182" s="28"/>
      <c r="CNN182" s="28"/>
      <c r="CNO182" s="28"/>
      <c r="CNP182" s="28"/>
      <c r="CNQ182" s="28"/>
      <c r="CNR182" s="28"/>
      <c r="CNS182" s="28"/>
      <c r="CNT182" s="28"/>
      <c r="CNU182" s="28"/>
      <c r="CNV182" s="28"/>
      <c r="CNW182" s="28"/>
      <c r="CNX182" s="28"/>
      <c r="CNY182" s="28"/>
      <c r="CNZ182" s="28"/>
      <c r="COA182" s="28"/>
      <c r="COB182" s="28"/>
      <c r="COC182" s="28"/>
      <c r="COD182" s="28"/>
      <c r="COE182" s="28"/>
      <c r="COF182" s="28"/>
      <c r="COG182" s="28"/>
      <c r="COH182" s="28"/>
      <c r="COI182" s="28"/>
      <c r="COJ182" s="28"/>
      <c r="COK182" s="28"/>
      <c r="COL182" s="28"/>
      <c r="COM182" s="28"/>
      <c r="CON182" s="28"/>
      <c r="COO182" s="28"/>
      <c r="COP182" s="28"/>
      <c r="COQ182" s="28"/>
      <c r="COR182" s="28"/>
      <c r="COS182" s="28"/>
      <c r="COT182" s="28"/>
      <c r="COU182" s="28"/>
      <c r="COV182" s="28"/>
      <c r="COW182" s="28"/>
      <c r="COX182" s="28"/>
      <c r="COY182" s="28"/>
      <c r="COZ182" s="28"/>
      <c r="CPA182" s="28"/>
      <c r="CPB182" s="28"/>
      <c r="CPC182" s="28"/>
      <c r="CPD182" s="28"/>
      <c r="CPE182" s="28"/>
      <c r="CPF182" s="28"/>
      <c r="CPG182" s="28"/>
      <c r="CPH182" s="28"/>
      <c r="CPI182" s="28"/>
      <c r="CPJ182" s="28"/>
      <c r="CPK182" s="28"/>
      <c r="CPL182" s="28"/>
      <c r="CPM182" s="28"/>
      <c r="CPN182" s="28"/>
      <c r="CPO182" s="28"/>
      <c r="CPP182" s="28"/>
      <c r="CPQ182" s="28"/>
      <c r="CPR182" s="28"/>
      <c r="CPS182" s="28"/>
      <c r="CPT182" s="28"/>
      <c r="CPU182" s="28"/>
      <c r="CPV182" s="28"/>
      <c r="CPW182" s="28"/>
      <c r="CPX182" s="28"/>
      <c r="CPY182" s="28"/>
      <c r="CPZ182" s="28"/>
      <c r="CQA182" s="28"/>
      <c r="CQB182" s="28"/>
      <c r="CQC182" s="28"/>
      <c r="CQD182" s="28"/>
      <c r="CQE182" s="28"/>
      <c r="CQF182" s="28"/>
      <c r="CQG182" s="28"/>
      <c r="CQH182" s="28"/>
      <c r="CQI182" s="28"/>
      <c r="CQJ182" s="28"/>
      <c r="CQK182" s="28"/>
      <c r="CQL182" s="28"/>
      <c r="CQM182" s="28"/>
      <c r="CQN182" s="28"/>
      <c r="CQO182" s="28"/>
      <c r="CQP182" s="28"/>
      <c r="CQQ182" s="28"/>
      <c r="CQR182" s="28"/>
      <c r="CQS182" s="28"/>
      <c r="CQT182" s="28"/>
      <c r="CQU182" s="28"/>
      <c r="CQV182" s="28"/>
      <c r="CQW182" s="28"/>
      <c r="CQX182" s="28"/>
      <c r="CQY182" s="28"/>
      <c r="CQZ182" s="28"/>
      <c r="CRA182" s="28"/>
      <c r="CRB182" s="28"/>
      <c r="CRC182" s="28"/>
      <c r="CRD182" s="28"/>
      <c r="CRE182" s="28"/>
      <c r="CRF182" s="28"/>
      <c r="CRG182" s="28"/>
      <c r="CRH182" s="28"/>
      <c r="CRI182" s="28"/>
      <c r="CRJ182" s="28"/>
      <c r="CRK182" s="28"/>
      <c r="CRL182" s="28"/>
      <c r="CRM182" s="28"/>
      <c r="CRN182" s="28"/>
      <c r="CRO182" s="28"/>
      <c r="CRP182" s="28"/>
      <c r="CRQ182" s="28"/>
      <c r="CRR182" s="28"/>
      <c r="CRS182" s="28"/>
      <c r="CRT182" s="28"/>
      <c r="CRU182" s="28"/>
      <c r="CRV182" s="28"/>
      <c r="CRW182" s="28"/>
      <c r="CRX182" s="28"/>
      <c r="CRY182" s="28"/>
      <c r="CRZ182" s="28"/>
      <c r="CSA182" s="28"/>
      <c r="CSB182" s="28"/>
      <c r="CSC182" s="28"/>
      <c r="CSD182" s="28"/>
      <c r="CSE182" s="28"/>
      <c r="CSF182" s="28"/>
      <c r="CSG182" s="28"/>
      <c r="CSH182" s="28"/>
      <c r="CSI182" s="28"/>
      <c r="CSJ182" s="28"/>
      <c r="CSK182" s="28"/>
      <c r="CSL182" s="28"/>
      <c r="CSM182" s="28"/>
      <c r="CSN182" s="28"/>
      <c r="CSO182" s="28"/>
      <c r="CSP182" s="28"/>
      <c r="CSQ182" s="28"/>
      <c r="CSR182" s="28"/>
      <c r="CSS182" s="28"/>
      <c r="CST182" s="28"/>
      <c r="CSU182" s="28"/>
      <c r="CSV182" s="28"/>
      <c r="CSW182" s="28"/>
      <c r="CSX182" s="28"/>
      <c r="CSY182" s="28"/>
      <c r="CSZ182" s="28"/>
      <c r="CTA182" s="28"/>
      <c r="CTB182" s="28"/>
    </row>
    <row r="183" spans="1:2560" customFormat="1" ht="12.75" customHeight="1" x14ac:dyDescent="0.2">
      <c r="A183" s="18"/>
      <c r="B183" s="485" t="s">
        <v>982</v>
      </c>
      <c r="C183" s="486" t="s">
        <v>1542</v>
      </c>
      <c r="D183" s="486" t="s">
        <v>2413</v>
      </c>
      <c r="E183" s="486" t="s">
        <v>5</v>
      </c>
      <c r="F183" s="486" t="s">
        <v>932</v>
      </c>
      <c r="G183" s="486">
        <v>21.359563000000001</v>
      </c>
      <c r="H183" s="486">
        <v>100.17605399999999</v>
      </c>
      <c r="I183" s="486" t="s">
        <v>11</v>
      </c>
      <c r="J183" s="486" t="s">
        <v>10</v>
      </c>
      <c r="K183" s="486">
        <v>2025</v>
      </c>
      <c r="L183" s="486">
        <v>240</v>
      </c>
      <c r="M183" s="496">
        <v>1099.7</v>
      </c>
      <c r="N183" s="486"/>
      <c r="O183" s="486">
        <v>40.9</v>
      </c>
      <c r="P183" s="486"/>
      <c r="Q183" s="497">
        <v>1338</v>
      </c>
      <c r="R183" s="486">
        <v>40.89</v>
      </c>
      <c r="S183" s="486"/>
      <c r="T183" s="486"/>
      <c r="U183" s="486">
        <v>0</v>
      </c>
      <c r="V183" s="486">
        <v>0</v>
      </c>
      <c r="W183" s="486">
        <v>0</v>
      </c>
      <c r="X183" s="486">
        <v>0</v>
      </c>
      <c r="Y183" s="486"/>
      <c r="Z183" s="486">
        <v>50</v>
      </c>
      <c r="AA183" s="486">
        <v>0</v>
      </c>
      <c r="AB183" s="486"/>
      <c r="AC183" s="486" t="s">
        <v>1873</v>
      </c>
      <c r="AD183" s="486"/>
      <c r="AE183" s="486"/>
      <c r="AF183" s="487" t="s">
        <v>1875</v>
      </c>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c r="IV183" s="28"/>
      <c r="IW183" s="28"/>
      <c r="IX183" s="28"/>
      <c r="IY183" s="28"/>
      <c r="IZ183" s="28"/>
      <c r="JA183" s="28"/>
      <c r="JB183" s="28"/>
      <c r="JC183" s="28"/>
      <c r="JD183" s="28"/>
      <c r="JE183" s="28"/>
      <c r="JF183" s="28"/>
      <c r="JG183" s="28"/>
      <c r="JH183" s="28"/>
      <c r="JI183" s="28"/>
      <c r="JJ183" s="28"/>
      <c r="JK183" s="28"/>
      <c r="JL183" s="28"/>
      <c r="JM183" s="28"/>
      <c r="JN183" s="28"/>
      <c r="JO183" s="28"/>
      <c r="JP183" s="28"/>
      <c r="JQ183" s="28"/>
      <c r="JR183" s="28"/>
      <c r="JS183" s="28"/>
      <c r="JT183" s="28"/>
      <c r="JU183" s="28"/>
      <c r="JV183" s="28"/>
      <c r="JW183" s="28"/>
      <c r="JX183" s="28"/>
      <c r="JY183" s="28"/>
      <c r="JZ183" s="28"/>
      <c r="KA183" s="28"/>
      <c r="KB183" s="28"/>
      <c r="KC183" s="28"/>
      <c r="KD183" s="28"/>
      <c r="KE183" s="28"/>
      <c r="KF183" s="28"/>
      <c r="KG183" s="28"/>
      <c r="KH183" s="28"/>
      <c r="KI183" s="28"/>
      <c r="KJ183" s="28"/>
      <c r="KK183" s="28"/>
      <c r="KL183" s="28"/>
      <c r="KM183" s="28"/>
      <c r="KN183" s="28"/>
      <c r="KO183" s="28"/>
      <c r="KP183" s="28"/>
      <c r="KQ183" s="28"/>
      <c r="KR183" s="28"/>
      <c r="KS183" s="28"/>
      <c r="KT183" s="28"/>
      <c r="KU183" s="28"/>
      <c r="KV183" s="28"/>
      <c r="KW183" s="28"/>
      <c r="KX183" s="28"/>
      <c r="KY183" s="28"/>
      <c r="KZ183" s="28"/>
      <c r="LA183" s="28"/>
      <c r="LB183" s="28"/>
      <c r="LC183" s="28"/>
      <c r="LD183" s="28"/>
      <c r="LE183" s="28"/>
      <c r="LF183" s="28"/>
      <c r="LG183" s="28"/>
      <c r="LH183" s="28"/>
      <c r="LI183" s="28"/>
      <c r="LJ183" s="28"/>
      <c r="LK183" s="28"/>
      <c r="LL183" s="28"/>
      <c r="LM183" s="28"/>
      <c r="LN183" s="28"/>
      <c r="LO183" s="28"/>
      <c r="LP183" s="28"/>
      <c r="LQ183" s="28"/>
      <c r="LR183" s="28"/>
      <c r="LS183" s="28"/>
      <c r="LT183" s="28"/>
      <c r="LU183" s="28"/>
      <c r="LV183" s="28"/>
      <c r="LW183" s="28"/>
      <c r="LX183" s="28"/>
      <c r="LY183" s="28"/>
      <c r="LZ183" s="28"/>
      <c r="MA183" s="28"/>
      <c r="MB183" s="28"/>
      <c r="MC183" s="28"/>
      <c r="MD183" s="28"/>
      <c r="ME183" s="28"/>
      <c r="MF183" s="28"/>
      <c r="MG183" s="28"/>
      <c r="MH183" s="28"/>
      <c r="MI183" s="28"/>
      <c r="MJ183" s="28"/>
      <c r="MK183" s="28"/>
      <c r="ML183" s="28"/>
      <c r="MM183" s="28"/>
      <c r="MN183" s="28"/>
      <c r="MO183" s="28"/>
      <c r="MP183" s="28"/>
      <c r="MQ183" s="28"/>
      <c r="MR183" s="28"/>
      <c r="MS183" s="28"/>
      <c r="MT183" s="28"/>
      <c r="MU183" s="28"/>
      <c r="MV183" s="28"/>
      <c r="MW183" s="28"/>
      <c r="MX183" s="28"/>
      <c r="MY183" s="28"/>
      <c r="MZ183" s="28"/>
      <c r="NA183" s="28"/>
      <c r="NB183" s="28"/>
      <c r="NC183" s="28"/>
      <c r="ND183" s="28"/>
      <c r="NE183" s="28"/>
      <c r="NF183" s="28"/>
      <c r="NG183" s="28"/>
      <c r="NH183" s="28"/>
      <c r="NI183" s="28"/>
      <c r="NJ183" s="28"/>
      <c r="NK183" s="28"/>
      <c r="NL183" s="28"/>
      <c r="NM183" s="28"/>
      <c r="NN183" s="28"/>
      <c r="NO183" s="28"/>
      <c r="NP183" s="28"/>
      <c r="NQ183" s="28"/>
      <c r="NR183" s="28"/>
      <c r="NS183" s="28"/>
      <c r="NT183" s="28"/>
      <c r="NU183" s="28"/>
      <c r="NV183" s="28"/>
      <c r="NW183" s="28"/>
      <c r="NX183" s="28"/>
      <c r="NY183" s="28"/>
      <c r="NZ183" s="28"/>
      <c r="OA183" s="28"/>
      <c r="OB183" s="28"/>
      <c r="OC183" s="28"/>
      <c r="OD183" s="28"/>
      <c r="OE183" s="28"/>
      <c r="OF183" s="28"/>
      <c r="OG183" s="28"/>
      <c r="OH183" s="28"/>
      <c r="OI183" s="28"/>
      <c r="OJ183" s="28"/>
      <c r="OK183" s="28"/>
      <c r="OL183" s="28"/>
      <c r="OM183" s="28"/>
      <c r="ON183" s="28"/>
      <c r="OO183" s="28"/>
      <c r="OP183" s="28"/>
      <c r="OQ183" s="28"/>
      <c r="OR183" s="28"/>
      <c r="OS183" s="28"/>
      <c r="OT183" s="28"/>
      <c r="OU183" s="28"/>
      <c r="OV183" s="28"/>
      <c r="OW183" s="28"/>
      <c r="OX183" s="28"/>
      <c r="OY183" s="28"/>
      <c r="OZ183" s="28"/>
      <c r="PA183" s="28"/>
      <c r="PB183" s="28"/>
      <c r="PC183" s="28"/>
      <c r="PD183" s="28"/>
      <c r="PE183" s="28"/>
      <c r="PF183" s="28"/>
      <c r="PG183" s="28"/>
      <c r="PH183" s="28"/>
      <c r="PI183" s="28"/>
      <c r="PJ183" s="28"/>
      <c r="PK183" s="28"/>
      <c r="PL183" s="28"/>
      <c r="PM183" s="28"/>
      <c r="PN183" s="28"/>
      <c r="PO183" s="28"/>
      <c r="PP183" s="28"/>
      <c r="PQ183" s="28"/>
      <c r="PR183" s="28"/>
      <c r="PS183" s="28"/>
      <c r="PT183" s="28"/>
      <c r="PU183" s="28"/>
      <c r="PV183" s="28"/>
      <c r="PW183" s="28"/>
      <c r="PX183" s="28"/>
      <c r="PY183" s="28"/>
      <c r="PZ183" s="28"/>
      <c r="QA183" s="28"/>
      <c r="QB183" s="28"/>
      <c r="QC183" s="28"/>
      <c r="QD183" s="28"/>
      <c r="QE183" s="28"/>
      <c r="QF183" s="28"/>
      <c r="QG183" s="28"/>
      <c r="QH183" s="28"/>
      <c r="QI183" s="28"/>
      <c r="QJ183" s="28"/>
      <c r="QK183" s="28"/>
      <c r="QL183" s="28"/>
      <c r="QM183" s="28"/>
      <c r="QN183" s="28"/>
      <c r="QO183" s="28"/>
      <c r="QP183" s="28"/>
      <c r="QQ183" s="28"/>
      <c r="QR183" s="28"/>
      <c r="QS183" s="28"/>
      <c r="QT183" s="28"/>
      <c r="QU183" s="28"/>
      <c r="QV183" s="28"/>
      <c r="QW183" s="28"/>
      <c r="QX183" s="28"/>
      <c r="QY183" s="28"/>
      <c r="QZ183" s="28"/>
      <c r="RA183" s="28"/>
      <c r="RB183" s="28"/>
      <c r="RC183" s="28"/>
      <c r="RD183" s="28"/>
      <c r="RE183" s="28"/>
      <c r="RF183" s="28"/>
      <c r="RG183" s="28"/>
      <c r="RH183" s="28"/>
      <c r="RI183" s="28"/>
      <c r="RJ183" s="28"/>
      <c r="RK183" s="28"/>
      <c r="RL183" s="28"/>
      <c r="RM183" s="28"/>
      <c r="RN183" s="28"/>
      <c r="RO183" s="28"/>
      <c r="RP183" s="28"/>
      <c r="RQ183" s="28"/>
      <c r="RR183" s="28"/>
      <c r="RS183" s="28"/>
      <c r="RT183" s="28"/>
      <c r="RU183" s="28"/>
      <c r="RV183" s="28"/>
      <c r="RW183" s="28"/>
      <c r="RX183" s="28"/>
      <c r="RY183" s="28"/>
      <c r="RZ183" s="28"/>
      <c r="SA183" s="28"/>
      <c r="SB183" s="28"/>
      <c r="SC183" s="28"/>
      <c r="SD183" s="28"/>
      <c r="SE183" s="28"/>
      <c r="SF183" s="28"/>
      <c r="SG183" s="28"/>
      <c r="SH183" s="28"/>
      <c r="SI183" s="28"/>
      <c r="SJ183" s="28"/>
      <c r="SK183" s="28"/>
      <c r="SL183" s="28"/>
      <c r="SM183" s="28"/>
      <c r="SN183" s="28"/>
      <c r="SO183" s="28"/>
      <c r="SP183" s="28"/>
      <c r="SQ183" s="28"/>
      <c r="SR183" s="28"/>
      <c r="SS183" s="28"/>
      <c r="ST183" s="28"/>
      <c r="SU183" s="28"/>
      <c r="SV183" s="28"/>
      <c r="SW183" s="28"/>
      <c r="SX183" s="28"/>
      <c r="SY183" s="28"/>
      <c r="SZ183" s="28"/>
      <c r="TA183" s="28"/>
      <c r="TB183" s="28"/>
      <c r="TC183" s="28"/>
      <c r="TD183" s="28"/>
      <c r="TE183" s="28"/>
      <c r="TF183" s="28"/>
      <c r="TG183" s="28"/>
      <c r="TH183" s="28"/>
      <c r="TI183" s="28"/>
      <c r="TJ183" s="28"/>
      <c r="TK183" s="28"/>
      <c r="TL183" s="28"/>
      <c r="TM183" s="28"/>
      <c r="TN183" s="28"/>
      <c r="TO183" s="28"/>
      <c r="TP183" s="28"/>
      <c r="TQ183" s="28"/>
      <c r="TR183" s="28"/>
      <c r="TS183" s="28"/>
      <c r="TT183" s="28"/>
      <c r="TU183" s="28"/>
      <c r="TV183" s="28"/>
      <c r="TW183" s="28"/>
      <c r="TX183" s="28"/>
      <c r="TY183" s="28"/>
      <c r="TZ183" s="28"/>
      <c r="UA183" s="28"/>
      <c r="UB183" s="28"/>
      <c r="UC183" s="28"/>
      <c r="UD183" s="28"/>
      <c r="UE183" s="28"/>
      <c r="UF183" s="28"/>
      <c r="UG183" s="28"/>
      <c r="UH183" s="28"/>
      <c r="UI183" s="28"/>
      <c r="UJ183" s="28"/>
      <c r="UK183" s="28"/>
      <c r="UL183" s="28"/>
      <c r="UM183" s="28"/>
      <c r="UN183" s="28"/>
      <c r="UO183" s="28"/>
      <c r="UP183" s="28"/>
      <c r="UQ183" s="28"/>
      <c r="UR183" s="28"/>
      <c r="US183" s="28"/>
      <c r="UT183" s="28"/>
      <c r="UU183" s="28"/>
      <c r="UV183" s="28"/>
      <c r="UW183" s="28"/>
      <c r="UX183" s="28"/>
      <c r="UY183" s="28"/>
      <c r="UZ183" s="28"/>
      <c r="VA183" s="28"/>
      <c r="VB183" s="28"/>
      <c r="VC183" s="28"/>
      <c r="VD183" s="28"/>
      <c r="VE183" s="28"/>
      <c r="VF183" s="28"/>
      <c r="VG183" s="28"/>
      <c r="VH183" s="28"/>
      <c r="VI183" s="28"/>
      <c r="VJ183" s="28"/>
      <c r="VK183" s="28"/>
      <c r="VL183" s="28"/>
      <c r="VM183" s="28"/>
      <c r="VN183" s="28"/>
      <c r="VO183" s="28"/>
      <c r="VP183" s="28"/>
      <c r="VQ183" s="28"/>
      <c r="VR183" s="28"/>
      <c r="VS183" s="28"/>
      <c r="VT183" s="28"/>
      <c r="VU183" s="28"/>
      <c r="VV183" s="28"/>
      <c r="VW183" s="28"/>
      <c r="VX183" s="28"/>
      <c r="VY183" s="28"/>
      <c r="VZ183" s="28"/>
      <c r="WA183" s="28"/>
      <c r="WB183" s="28"/>
      <c r="WC183" s="28"/>
      <c r="WD183" s="28"/>
      <c r="WE183" s="28"/>
      <c r="WF183" s="28"/>
      <c r="WG183" s="28"/>
      <c r="WH183" s="28"/>
      <c r="WI183" s="28"/>
      <c r="WJ183" s="28"/>
      <c r="WK183" s="28"/>
      <c r="WL183" s="28"/>
      <c r="WM183" s="28"/>
      <c r="WN183" s="28"/>
      <c r="WO183" s="28"/>
      <c r="WP183" s="28"/>
      <c r="WQ183" s="28"/>
      <c r="WR183" s="28"/>
      <c r="WS183" s="28"/>
      <c r="WT183" s="28"/>
      <c r="WU183" s="28"/>
      <c r="WV183" s="28"/>
      <c r="WW183" s="28"/>
      <c r="WX183" s="28"/>
      <c r="WY183" s="28"/>
      <c r="WZ183" s="28"/>
      <c r="XA183" s="28"/>
      <c r="XB183" s="28"/>
      <c r="XC183" s="28"/>
      <c r="XD183" s="28"/>
      <c r="XE183" s="28"/>
      <c r="XF183" s="28"/>
      <c r="XG183" s="28"/>
      <c r="XH183" s="28"/>
      <c r="XI183" s="28"/>
      <c r="XJ183" s="28"/>
      <c r="XK183" s="28"/>
      <c r="XL183" s="28"/>
      <c r="XM183" s="28"/>
      <c r="XN183" s="28"/>
      <c r="XO183" s="28"/>
      <c r="XP183" s="28"/>
      <c r="XQ183" s="28"/>
      <c r="XR183" s="28"/>
      <c r="XS183" s="28"/>
      <c r="XT183" s="28"/>
      <c r="XU183" s="28"/>
      <c r="XV183" s="28"/>
      <c r="XW183" s="28"/>
      <c r="XX183" s="28"/>
      <c r="XY183" s="28"/>
      <c r="XZ183" s="28"/>
      <c r="YA183" s="28"/>
      <c r="YB183" s="28"/>
      <c r="YC183" s="28"/>
      <c r="YD183" s="28"/>
      <c r="YE183" s="28"/>
      <c r="YF183" s="28"/>
      <c r="YG183" s="28"/>
      <c r="YH183" s="28"/>
      <c r="YI183" s="28"/>
      <c r="YJ183" s="28"/>
      <c r="YK183" s="28"/>
      <c r="YL183" s="28"/>
      <c r="YM183" s="28"/>
      <c r="YN183" s="28"/>
      <c r="YO183" s="28"/>
      <c r="YP183" s="28"/>
      <c r="YQ183" s="28"/>
      <c r="YR183" s="28"/>
      <c r="YS183" s="28"/>
      <c r="YT183" s="28"/>
      <c r="YU183" s="28"/>
      <c r="YV183" s="28"/>
      <c r="YW183" s="28"/>
      <c r="YX183" s="28"/>
      <c r="YY183" s="28"/>
      <c r="YZ183" s="28"/>
      <c r="ZA183" s="28"/>
      <c r="ZB183" s="28"/>
      <c r="ZC183" s="28"/>
      <c r="ZD183" s="28"/>
      <c r="ZE183" s="28"/>
      <c r="ZF183" s="28"/>
      <c r="ZG183" s="28"/>
      <c r="ZH183" s="28"/>
      <c r="ZI183" s="28"/>
      <c r="ZJ183" s="28"/>
      <c r="ZK183" s="28"/>
      <c r="ZL183" s="28"/>
      <c r="ZM183" s="28"/>
      <c r="ZN183" s="28"/>
      <c r="ZO183" s="28"/>
      <c r="ZP183" s="28"/>
      <c r="ZQ183" s="28"/>
      <c r="ZR183" s="28"/>
      <c r="ZS183" s="28"/>
      <c r="ZT183" s="28"/>
      <c r="ZU183" s="28"/>
      <c r="ZV183" s="28"/>
      <c r="ZW183" s="28"/>
      <c r="ZX183" s="28"/>
      <c r="ZY183" s="28"/>
      <c r="ZZ183" s="28"/>
      <c r="AAA183" s="28"/>
      <c r="AAB183" s="28"/>
      <c r="AAC183" s="28"/>
      <c r="AAD183" s="28"/>
      <c r="AAE183" s="28"/>
      <c r="AAF183" s="28"/>
      <c r="AAG183" s="28"/>
      <c r="AAH183" s="28"/>
      <c r="AAI183" s="28"/>
      <c r="AAJ183" s="28"/>
      <c r="AAK183" s="28"/>
      <c r="AAL183" s="28"/>
      <c r="AAM183" s="28"/>
      <c r="AAN183" s="28"/>
      <c r="AAO183" s="28"/>
      <c r="AAP183" s="28"/>
      <c r="AAQ183" s="28"/>
      <c r="AAR183" s="28"/>
      <c r="AAS183" s="28"/>
      <c r="AAT183" s="28"/>
      <c r="AAU183" s="28"/>
      <c r="AAV183" s="28"/>
      <c r="AAW183" s="28"/>
      <c r="AAX183" s="28"/>
      <c r="AAY183" s="28"/>
      <c r="AAZ183" s="28"/>
      <c r="ABA183" s="28"/>
      <c r="ABB183" s="28"/>
      <c r="ABC183" s="28"/>
      <c r="ABD183" s="28"/>
      <c r="ABE183" s="28"/>
      <c r="ABF183" s="28"/>
      <c r="ABG183" s="28"/>
      <c r="ABH183" s="28"/>
      <c r="ABI183" s="28"/>
      <c r="ABJ183" s="28"/>
      <c r="ABK183" s="28"/>
      <c r="ABL183" s="28"/>
      <c r="ABM183" s="28"/>
      <c r="ABN183" s="28"/>
      <c r="ABO183" s="28"/>
      <c r="ABP183" s="28"/>
      <c r="ABQ183" s="28"/>
      <c r="ABR183" s="28"/>
      <c r="ABS183" s="28"/>
      <c r="ABT183" s="28"/>
      <c r="ABU183" s="28"/>
      <c r="ABV183" s="28"/>
      <c r="ABW183" s="28"/>
      <c r="ABX183" s="28"/>
      <c r="ABY183" s="28"/>
      <c r="ABZ183" s="28"/>
      <c r="ACA183" s="28"/>
      <c r="ACB183" s="28"/>
      <c r="ACC183" s="28"/>
      <c r="ACD183" s="28"/>
      <c r="ACE183" s="28"/>
      <c r="ACF183" s="28"/>
      <c r="ACG183" s="28"/>
      <c r="ACH183" s="28"/>
      <c r="ACI183" s="28"/>
      <c r="ACJ183" s="28"/>
      <c r="ACK183" s="28"/>
      <c r="ACL183" s="28"/>
      <c r="ACM183" s="28"/>
      <c r="ACN183" s="28"/>
      <c r="ACO183" s="28"/>
      <c r="ACP183" s="28"/>
      <c r="ACQ183" s="28"/>
      <c r="ACR183" s="28"/>
      <c r="ACS183" s="28"/>
      <c r="ACT183" s="28"/>
      <c r="ACU183" s="28"/>
      <c r="ACV183" s="28"/>
      <c r="ACW183" s="28"/>
      <c r="ACX183" s="28"/>
      <c r="ACY183" s="28"/>
      <c r="ACZ183" s="28"/>
      <c r="ADA183" s="28"/>
      <c r="ADB183" s="28"/>
      <c r="ADC183" s="28"/>
      <c r="ADD183" s="28"/>
      <c r="ADE183" s="28"/>
      <c r="ADF183" s="28"/>
      <c r="ADG183" s="28"/>
      <c r="ADH183" s="28"/>
      <c r="ADI183" s="28"/>
      <c r="ADJ183" s="28"/>
      <c r="ADK183" s="28"/>
      <c r="ADL183" s="28"/>
      <c r="ADM183" s="28"/>
      <c r="ADN183" s="28"/>
      <c r="ADO183" s="28"/>
      <c r="ADP183" s="28"/>
      <c r="ADQ183" s="28"/>
      <c r="ADR183" s="28"/>
      <c r="ADS183" s="28"/>
      <c r="ADT183" s="28"/>
      <c r="ADU183" s="28"/>
      <c r="ADV183" s="28"/>
      <c r="ADW183" s="28"/>
      <c r="ADX183" s="28"/>
      <c r="ADY183" s="28"/>
      <c r="ADZ183" s="28"/>
      <c r="AEA183" s="28"/>
      <c r="AEB183" s="28"/>
      <c r="AEC183" s="28"/>
      <c r="AED183" s="28"/>
      <c r="AEE183" s="28"/>
      <c r="AEF183" s="28"/>
      <c r="AEG183" s="28"/>
      <c r="AEH183" s="28"/>
      <c r="AEI183" s="28"/>
      <c r="AEJ183" s="28"/>
      <c r="AEK183" s="28"/>
      <c r="AEL183" s="28"/>
      <c r="AEM183" s="28"/>
      <c r="AEN183" s="28"/>
      <c r="AEO183" s="28"/>
      <c r="AEP183" s="28"/>
      <c r="AEQ183" s="28"/>
      <c r="AER183" s="28"/>
      <c r="AES183" s="28"/>
      <c r="AET183" s="28"/>
      <c r="AEU183" s="28"/>
      <c r="AEV183" s="28"/>
      <c r="AEW183" s="28"/>
      <c r="AEX183" s="28"/>
      <c r="AEY183" s="28"/>
      <c r="AEZ183" s="28"/>
      <c r="AFA183" s="28"/>
      <c r="AFB183" s="28"/>
      <c r="AFC183" s="28"/>
      <c r="AFD183" s="28"/>
      <c r="AFE183" s="28"/>
      <c r="AFF183" s="28"/>
      <c r="AFG183" s="28"/>
      <c r="AFH183" s="28"/>
      <c r="AFI183" s="28"/>
      <c r="AFJ183" s="28"/>
      <c r="AFK183" s="28"/>
      <c r="AFL183" s="28"/>
      <c r="AFM183" s="28"/>
      <c r="AFN183" s="28"/>
      <c r="AFO183" s="28"/>
      <c r="AFP183" s="28"/>
      <c r="AFQ183" s="28"/>
      <c r="AFR183" s="28"/>
      <c r="AFS183" s="28"/>
      <c r="AFT183" s="28"/>
      <c r="AFU183" s="28"/>
      <c r="AFV183" s="28"/>
      <c r="AFW183" s="28"/>
      <c r="AFX183" s="28"/>
      <c r="AFY183" s="28"/>
      <c r="AFZ183" s="28"/>
      <c r="AGA183" s="28"/>
      <c r="AGB183" s="28"/>
      <c r="AGC183" s="28"/>
      <c r="AGD183" s="28"/>
      <c r="AGE183" s="28"/>
      <c r="AGF183" s="28"/>
      <c r="AGG183" s="28"/>
      <c r="AGH183" s="28"/>
      <c r="AGI183" s="28"/>
      <c r="AGJ183" s="28"/>
      <c r="AGK183" s="28"/>
      <c r="AGL183" s="28"/>
      <c r="AGM183" s="28"/>
      <c r="AGN183" s="28"/>
      <c r="AGO183" s="28"/>
      <c r="AGP183" s="28"/>
      <c r="AGQ183" s="28"/>
      <c r="AGR183" s="28"/>
      <c r="AGS183" s="28"/>
      <c r="AGT183" s="28"/>
      <c r="AGU183" s="28"/>
      <c r="AGV183" s="28"/>
      <c r="AGW183" s="28"/>
      <c r="AGX183" s="28"/>
      <c r="AGY183" s="28"/>
      <c r="AGZ183" s="28"/>
      <c r="AHA183" s="28"/>
      <c r="AHB183" s="28"/>
      <c r="AHC183" s="28"/>
      <c r="AHD183" s="28"/>
      <c r="AHE183" s="28"/>
      <c r="AHF183" s="28"/>
      <c r="AHG183" s="28"/>
      <c r="AHH183" s="28"/>
      <c r="AHI183" s="28"/>
      <c r="AHJ183" s="28"/>
      <c r="AHK183" s="28"/>
      <c r="AHL183" s="28"/>
      <c r="AHM183" s="28"/>
      <c r="AHN183" s="28"/>
      <c r="AHO183" s="28"/>
      <c r="AHP183" s="28"/>
      <c r="AHQ183" s="28"/>
      <c r="AHR183" s="28"/>
      <c r="AHS183" s="28"/>
      <c r="AHT183" s="28"/>
      <c r="AHU183" s="28"/>
      <c r="AHV183" s="28"/>
      <c r="AHW183" s="28"/>
      <c r="AHX183" s="28"/>
      <c r="AHY183" s="28"/>
      <c r="AHZ183" s="28"/>
      <c r="AIA183" s="28"/>
      <c r="AIB183" s="28"/>
      <c r="AIC183" s="28"/>
      <c r="AID183" s="28"/>
      <c r="AIE183" s="28"/>
      <c r="AIF183" s="28"/>
      <c r="AIG183" s="28"/>
      <c r="AIH183" s="28"/>
      <c r="AII183" s="28"/>
      <c r="AIJ183" s="28"/>
      <c r="AIK183" s="28"/>
      <c r="AIL183" s="28"/>
      <c r="AIM183" s="28"/>
      <c r="AIN183" s="28"/>
      <c r="AIO183" s="28"/>
      <c r="AIP183" s="28"/>
      <c r="AIQ183" s="28"/>
      <c r="AIR183" s="28"/>
      <c r="AIS183" s="28"/>
      <c r="AIT183" s="28"/>
      <c r="AIU183" s="28"/>
      <c r="AIV183" s="28"/>
      <c r="AIW183" s="28"/>
      <c r="AIX183" s="28"/>
      <c r="AIY183" s="28"/>
      <c r="AIZ183" s="28"/>
      <c r="AJA183" s="28"/>
      <c r="AJB183" s="28"/>
      <c r="AJC183" s="28"/>
      <c r="AJD183" s="28"/>
      <c r="AJE183" s="28"/>
      <c r="AJF183" s="28"/>
      <c r="AJG183" s="28"/>
      <c r="AJH183" s="28"/>
      <c r="AJI183" s="28"/>
      <c r="AJJ183" s="28"/>
      <c r="AJK183" s="28"/>
      <c r="AJL183" s="28"/>
      <c r="AJM183" s="28"/>
      <c r="AJN183" s="28"/>
      <c r="AJO183" s="28"/>
      <c r="AJP183" s="28"/>
      <c r="AJQ183" s="28"/>
      <c r="AJR183" s="28"/>
      <c r="AJS183" s="28"/>
      <c r="AJT183" s="28"/>
      <c r="AJU183" s="28"/>
      <c r="AJV183" s="28"/>
      <c r="AJW183" s="28"/>
      <c r="AJX183" s="28"/>
      <c r="AJY183" s="28"/>
      <c r="AJZ183" s="28"/>
      <c r="AKA183" s="28"/>
      <c r="AKB183" s="28"/>
      <c r="AKC183" s="28"/>
      <c r="AKD183" s="28"/>
      <c r="AKE183" s="28"/>
      <c r="AKF183" s="28"/>
      <c r="AKG183" s="28"/>
      <c r="AKH183" s="28"/>
      <c r="AKI183" s="28"/>
      <c r="AKJ183" s="28"/>
      <c r="AKK183" s="28"/>
      <c r="AKL183" s="28"/>
      <c r="AKM183" s="28"/>
      <c r="AKN183" s="28"/>
      <c r="AKO183" s="28"/>
      <c r="AKP183" s="28"/>
      <c r="AKQ183" s="28"/>
      <c r="AKR183" s="28"/>
      <c r="AKS183" s="28"/>
      <c r="AKT183" s="28"/>
      <c r="AKU183" s="28"/>
      <c r="AKV183" s="28"/>
      <c r="AKW183" s="28"/>
      <c r="AKX183" s="28"/>
      <c r="AKY183" s="28"/>
      <c r="AKZ183" s="28"/>
      <c r="ALA183" s="28"/>
      <c r="ALB183" s="28"/>
      <c r="ALC183" s="28"/>
      <c r="ALD183" s="28"/>
      <c r="ALE183" s="28"/>
      <c r="ALF183" s="28"/>
      <c r="ALG183" s="28"/>
      <c r="ALH183" s="28"/>
      <c r="ALI183" s="28"/>
      <c r="ALJ183" s="28"/>
      <c r="ALK183" s="28"/>
      <c r="ALL183" s="28"/>
      <c r="ALM183" s="28"/>
      <c r="ALN183" s="28"/>
      <c r="ALO183" s="28"/>
      <c r="ALP183" s="28"/>
      <c r="ALQ183" s="28"/>
      <c r="ALR183" s="28"/>
      <c r="ALS183" s="28"/>
      <c r="ALT183" s="28"/>
      <c r="ALU183" s="28"/>
      <c r="ALV183" s="28"/>
      <c r="ALW183" s="28"/>
      <c r="ALX183" s="28"/>
      <c r="ALY183" s="28"/>
      <c r="ALZ183" s="28"/>
      <c r="AMA183" s="28"/>
      <c r="AMB183" s="28"/>
      <c r="AMC183" s="28"/>
      <c r="AMD183" s="28"/>
      <c r="AME183" s="28"/>
      <c r="AMF183" s="28"/>
      <c r="AMG183" s="28"/>
      <c r="AMH183" s="28"/>
      <c r="AMI183" s="28"/>
      <c r="AMJ183" s="28"/>
      <c r="AMK183" s="28"/>
      <c r="AML183" s="28"/>
      <c r="AMM183" s="28"/>
      <c r="AMN183" s="28"/>
      <c r="AMO183" s="28"/>
      <c r="AMP183" s="28"/>
      <c r="AMQ183" s="28"/>
      <c r="AMR183" s="28"/>
      <c r="AMS183" s="28"/>
      <c r="AMT183" s="28"/>
      <c r="AMU183" s="28"/>
      <c r="AMV183" s="28"/>
      <c r="AMW183" s="28"/>
      <c r="AMX183" s="28"/>
      <c r="AMY183" s="28"/>
      <c r="AMZ183" s="28"/>
      <c r="ANA183" s="28"/>
      <c r="ANB183" s="28"/>
      <c r="ANC183" s="28"/>
      <c r="AND183" s="28"/>
      <c r="ANE183" s="28"/>
      <c r="ANF183" s="28"/>
      <c r="ANG183" s="28"/>
      <c r="ANH183" s="28"/>
      <c r="ANI183" s="28"/>
      <c r="ANJ183" s="28"/>
      <c r="ANK183" s="28"/>
      <c r="ANL183" s="28"/>
      <c r="ANM183" s="28"/>
      <c r="ANN183" s="28"/>
      <c r="ANO183" s="28"/>
      <c r="ANP183" s="28"/>
      <c r="ANQ183" s="28"/>
      <c r="ANR183" s="28"/>
      <c r="ANS183" s="28"/>
      <c r="ANT183" s="28"/>
      <c r="ANU183" s="28"/>
      <c r="ANV183" s="28"/>
      <c r="ANW183" s="28"/>
      <c r="ANX183" s="28"/>
      <c r="ANY183" s="28"/>
      <c r="ANZ183" s="28"/>
      <c r="AOA183" s="28"/>
      <c r="AOB183" s="28"/>
      <c r="AOC183" s="28"/>
      <c r="AOD183" s="28"/>
      <c r="AOE183" s="28"/>
      <c r="AOF183" s="28"/>
      <c r="AOG183" s="28"/>
      <c r="AOH183" s="28"/>
      <c r="AOI183" s="28"/>
      <c r="AOJ183" s="28"/>
      <c r="AOK183" s="28"/>
      <c r="AOL183" s="28"/>
      <c r="AOM183" s="28"/>
      <c r="AON183" s="28"/>
      <c r="AOO183" s="28"/>
      <c r="AOP183" s="28"/>
      <c r="AOQ183" s="28"/>
      <c r="AOR183" s="28"/>
      <c r="AOS183" s="28"/>
      <c r="AOT183" s="28"/>
      <c r="AOU183" s="28"/>
      <c r="AOV183" s="28"/>
      <c r="AOW183" s="28"/>
      <c r="AOX183" s="28"/>
      <c r="AOY183" s="28"/>
      <c r="AOZ183" s="28"/>
      <c r="APA183" s="28"/>
      <c r="APB183" s="28"/>
      <c r="APC183" s="28"/>
      <c r="APD183" s="28"/>
      <c r="APE183" s="28"/>
      <c r="APF183" s="28"/>
      <c r="APG183" s="28"/>
      <c r="APH183" s="28"/>
      <c r="API183" s="28"/>
      <c r="APJ183" s="28"/>
      <c r="APK183" s="28"/>
      <c r="APL183" s="28"/>
      <c r="APM183" s="28"/>
      <c r="APN183" s="28"/>
      <c r="APO183" s="28"/>
      <c r="APP183" s="28"/>
      <c r="APQ183" s="28"/>
      <c r="APR183" s="28"/>
      <c r="APS183" s="28"/>
      <c r="APT183" s="28"/>
      <c r="APU183" s="28"/>
      <c r="APV183" s="28"/>
      <c r="APW183" s="28"/>
      <c r="APX183" s="28"/>
      <c r="APY183" s="28"/>
      <c r="APZ183" s="28"/>
      <c r="AQA183" s="28"/>
      <c r="AQB183" s="28"/>
      <c r="AQC183" s="28"/>
      <c r="AQD183" s="28"/>
      <c r="AQE183" s="28"/>
      <c r="AQF183" s="28"/>
      <c r="AQG183" s="28"/>
      <c r="AQH183" s="28"/>
      <c r="AQI183" s="28"/>
      <c r="AQJ183" s="28"/>
      <c r="AQK183" s="28"/>
      <c r="AQL183" s="28"/>
      <c r="AQM183" s="28"/>
      <c r="AQN183" s="28"/>
      <c r="AQO183" s="28"/>
      <c r="AQP183" s="28"/>
      <c r="AQQ183" s="28"/>
      <c r="AQR183" s="28"/>
      <c r="AQS183" s="28"/>
      <c r="AQT183" s="28"/>
      <c r="AQU183" s="28"/>
      <c r="AQV183" s="28"/>
      <c r="AQW183" s="28"/>
      <c r="AQX183" s="28"/>
      <c r="AQY183" s="28"/>
      <c r="AQZ183" s="28"/>
      <c r="ARA183" s="28"/>
      <c r="ARB183" s="28"/>
      <c r="ARC183" s="28"/>
      <c r="ARD183" s="28"/>
      <c r="ARE183" s="28"/>
      <c r="ARF183" s="28"/>
      <c r="ARG183" s="28"/>
      <c r="ARH183" s="28"/>
      <c r="ARI183" s="28"/>
      <c r="ARJ183" s="28"/>
      <c r="ARK183" s="28"/>
      <c r="ARL183" s="28"/>
      <c r="ARM183" s="28"/>
      <c r="ARN183" s="28"/>
      <c r="ARO183" s="28"/>
      <c r="ARP183" s="28"/>
      <c r="ARQ183" s="28"/>
      <c r="ARR183" s="28"/>
      <c r="ARS183" s="28"/>
      <c r="ART183" s="28"/>
      <c r="ARU183" s="28"/>
      <c r="ARV183" s="28"/>
      <c r="ARW183" s="28"/>
      <c r="ARX183" s="28"/>
      <c r="ARY183" s="28"/>
      <c r="ARZ183" s="28"/>
      <c r="ASA183" s="28"/>
      <c r="ASB183" s="28"/>
      <c r="ASC183" s="28"/>
      <c r="ASD183" s="28"/>
      <c r="ASE183" s="28"/>
      <c r="ASF183" s="28"/>
      <c r="ASG183" s="28"/>
      <c r="ASH183" s="28"/>
      <c r="ASI183" s="28"/>
      <c r="ASJ183" s="28"/>
      <c r="ASK183" s="28"/>
      <c r="ASL183" s="28"/>
      <c r="ASM183" s="28"/>
      <c r="ASN183" s="28"/>
      <c r="ASO183" s="28"/>
      <c r="ASP183" s="28"/>
      <c r="ASQ183" s="28"/>
      <c r="ASR183" s="28"/>
      <c r="ASS183" s="28"/>
      <c r="AST183" s="28"/>
      <c r="ASU183" s="28"/>
      <c r="ASV183" s="28"/>
      <c r="ASW183" s="28"/>
      <c r="ASX183" s="28"/>
      <c r="ASY183" s="28"/>
      <c r="ASZ183" s="28"/>
      <c r="ATA183" s="28"/>
      <c r="ATB183" s="28"/>
      <c r="ATC183" s="28"/>
      <c r="ATD183" s="28"/>
      <c r="ATE183" s="28"/>
      <c r="ATF183" s="28"/>
      <c r="ATG183" s="28"/>
      <c r="ATH183" s="28"/>
      <c r="ATI183" s="28"/>
      <c r="ATJ183" s="28"/>
      <c r="ATK183" s="28"/>
      <c r="ATL183" s="28"/>
      <c r="ATM183" s="28"/>
      <c r="ATN183" s="28"/>
      <c r="ATO183" s="28"/>
      <c r="ATP183" s="28"/>
      <c r="ATQ183" s="28"/>
      <c r="ATR183" s="28"/>
      <c r="ATS183" s="28"/>
      <c r="ATT183" s="28"/>
      <c r="ATU183" s="28"/>
      <c r="ATV183" s="28"/>
      <c r="ATW183" s="28"/>
      <c r="ATX183" s="28"/>
      <c r="ATY183" s="28"/>
      <c r="ATZ183" s="28"/>
      <c r="AUA183" s="28"/>
      <c r="AUB183" s="28"/>
      <c r="AUC183" s="28"/>
      <c r="AUD183" s="28"/>
      <c r="AUE183" s="28"/>
      <c r="AUF183" s="28"/>
      <c r="AUG183" s="28"/>
      <c r="AUH183" s="28"/>
      <c r="AUI183" s="28"/>
      <c r="AUJ183" s="28"/>
      <c r="AUK183" s="28"/>
      <c r="AUL183" s="28"/>
      <c r="AUM183" s="28"/>
      <c r="AUN183" s="28"/>
      <c r="AUO183" s="28"/>
      <c r="AUP183" s="28"/>
      <c r="AUQ183" s="28"/>
      <c r="AUR183" s="28"/>
      <c r="AUS183" s="28"/>
      <c r="AUT183" s="28"/>
      <c r="AUU183" s="28"/>
      <c r="AUV183" s="28"/>
      <c r="AUW183" s="28"/>
      <c r="AUX183" s="28"/>
      <c r="AUY183" s="28"/>
      <c r="AUZ183" s="28"/>
      <c r="AVA183" s="28"/>
      <c r="AVB183" s="28"/>
      <c r="AVC183" s="28"/>
      <c r="AVD183" s="28"/>
      <c r="AVE183" s="28"/>
      <c r="AVF183" s="28"/>
      <c r="AVG183" s="28"/>
      <c r="AVH183" s="28"/>
      <c r="AVI183" s="28"/>
      <c r="AVJ183" s="28"/>
      <c r="AVK183" s="28"/>
      <c r="AVL183" s="28"/>
      <c r="AVM183" s="28"/>
      <c r="AVN183" s="28"/>
      <c r="AVO183" s="28"/>
      <c r="AVP183" s="28"/>
      <c r="AVQ183" s="28"/>
      <c r="AVR183" s="28"/>
      <c r="AVS183" s="28"/>
      <c r="AVT183" s="28"/>
      <c r="AVU183" s="28"/>
      <c r="AVV183" s="28"/>
      <c r="AVW183" s="28"/>
      <c r="AVX183" s="28"/>
      <c r="AVY183" s="28"/>
      <c r="AVZ183" s="28"/>
      <c r="AWA183" s="28"/>
      <c r="AWB183" s="28"/>
      <c r="AWC183" s="28"/>
      <c r="AWD183" s="28"/>
      <c r="AWE183" s="28"/>
      <c r="AWF183" s="28"/>
      <c r="AWG183" s="28"/>
      <c r="AWH183" s="28"/>
      <c r="AWI183" s="28"/>
      <c r="AWJ183" s="28"/>
      <c r="AWK183" s="28"/>
      <c r="AWL183" s="28"/>
      <c r="AWM183" s="28"/>
      <c r="AWN183" s="28"/>
      <c r="AWO183" s="28"/>
      <c r="AWP183" s="28"/>
      <c r="AWQ183" s="28"/>
      <c r="AWR183" s="28"/>
      <c r="AWS183" s="28"/>
      <c r="AWT183" s="28"/>
      <c r="AWU183" s="28"/>
      <c r="AWV183" s="28"/>
      <c r="AWW183" s="28"/>
      <c r="AWX183" s="28"/>
      <c r="AWY183" s="28"/>
      <c r="AWZ183" s="28"/>
      <c r="AXA183" s="28"/>
      <c r="AXB183" s="28"/>
      <c r="AXC183" s="28"/>
      <c r="AXD183" s="28"/>
      <c r="AXE183" s="28"/>
      <c r="AXF183" s="28"/>
      <c r="AXG183" s="28"/>
      <c r="AXH183" s="28"/>
      <c r="AXI183" s="28"/>
      <c r="AXJ183" s="28"/>
      <c r="AXK183" s="28"/>
      <c r="AXL183" s="28"/>
      <c r="AXM183" s="28"/>
      <c r="AXN183" s="28"/>
      <c r="AXO183" s="28"/>
      <c r="AXP183" s="28"/>
      <c r="AXQ183" s="28"/>
      <c r="AXR183" s="28"/>
      <c r="AXS183" s="28"/>
      <c r="AXT183" s="28"/>
      <c r="AXU183" s="28"/>
      <c r="AXV183" s="28"/>
      <c r="AXW183" s="28"/>
      <c r="AXX183" s="28"/>
      <c r="AXY183" s="28"/>
      <c r="AXZ183" s="28"/>
      <c r="AYA183" s="28"/>
      <c r="AYB183" s="28"/>
      <c r="AYC183" s="28"/>
      <c r="AYD183" s="28"/>
      <c r="AYE183" s="28"/>
      <c r="AYF183" s="28"/>
      <c r="AYG183" s="28"/>
      <c r="AYH183" s="28"/>
      <c r="AYI183" s="28"/>
      <c r="AYJ183" s="28"/>
      <c r="AYK183" s="28"/>
      <c r="AYL183" s="28"/>
      <c r="AYM183" s="28"/>
      <c r="AYN183" s="28"/>
      <c r="AYO183" s="28"/>
      <c r="AYP183" s="28"/>
      <c r="AYQ183" s="28"/>
      <c r="AYR183" s="28"/>
      <c r="AYS183" s="28"/>
      <c r="AYT183" s="28"/>
      <c r="AYU183" s="28"/>
      <c r="AYV183" s="28"/>
      <c r="AYW183" s="28"/>
      <c r="AYX183" s="28"/>
      <c r="AYY183" s="28"/>
      <c r="AYZ183" s="28"/>
      <c r="AZA183" s="28"/>
      <c r="AZB183" s="28"/>
      <c r="AZC183" s="28"/>
      <c r="AZD183" s="28"/>
      <c r="AZE183" s="28"/>
      <c r="AZF183" s="28"/>
      <c r="AZG183" s="28"/>
      <c r="AZH183" s="28"/>
      <c r="AZI183" s="28"/>
      <c r="AZJ183" s="28"/>
      <c r="AZK183" s="28"/>
      <c r="AZL183" s="28"/>
      <c r="AZM183" s="28"/>
      <c r="AZN183" s="28"/>
      <c r="AZO183" s="28"/>
      <c r="AZP183" s="28"/>
      <c r="AZQ183" s="28"/>
      <c r="AZR183" s="28"/>
      <c r="AZS183" s="28"/>
      <c r="AZT183" s="28"/>
      <c r="AZU183" s="28"/>
      <c r="AZV183" s="28"/>
      <c r="AZW183" s="28"/>
      <c r="AZX183" s="28"/>
      <c r="AZY183" s="28"/>
      <c r="AZZ183" s="28"/>
      <c r="BAA183" s="28"/>
      <c r="BAB183" s="28"/>
      <c r="BAC183" s="28"/>
      <c r="BAD183" s="28"/>
      <c r="BAE183" s="28"/>
      <c r="BAF183" s="28"/>
      <c r="BAG183" s="28"/>
      <c r="BAH183" s="28"/>
      <c r="BAI183" s="28"/>
      <c r="BAJ183" s="28"/>
      <c r="BAK183" s="28"/>
      <c r="BAL183" s="28"/>
      <c r="BAM183" s="28"/>
      <c r="BAN183" s="28"/>
      <c r="BAO183" s="28"/>
      <c r="BAP183" s="28"/>
      <c r="BAQ183" s="28"/>
      <c r="BAR183" s="28"/>
      <c r="BAS183" s="28"/>
      <c r="BAT183" s="28"/>
      <c r="BAU183" s="28"/>
      <c r="BAV183" s="28"/>
      <c r="BAW183" s="28"/>
      <c r="BAX183" s="28"/>
      <c r="BAY183" s="28"/>
      <c r="BAZ183" s="28"/>
      <c r="BBA183" s="28"/>
      <c r="BBB183" s="28"/>
      <c r="BBC183" s="28"/>
      <c r="BBD183" s="28"/>
      <c r="BBE183" s="28"/>
      <c r="BBF183" s="28"/>
      <c r="BBG183" s="28"/>
      <c r="BBH183" s="28"/>
      <c r="BBI183" s="28"/>
      <c r="BBJ183" s="28"/>
      <c r="BBK183" s="28"/>
      <c r="BBL183" s="28"/>
      <c r="BBM183" s="28"/>
      <c r="BBN183" s="28"/>
      <c r="BBO183" s="28"/>
      <c r="BBP183" s="28"/>
      <c r="BBQ183" s="28"/>
      <c r="BBR183" s="28"/>
      <c r="BBS183" s="28"/>
      <c r="BBT183" s="28"/>
      <c r="BBU183" s="28"/>
      <c r="BBV183" s="28"/>
      <c r="BBW183" s="28"/>
      <c r="BBX183" s="28"/>
      <c r="BBY183" s="28"/>
      <c r="BBZ183" s="28"/>
      <c r="BCA183" s="28"/>
      <c r="BCB183" s="28"/>
      <c r="BCC183" s="28"/>
      <c r="BCD183" s="28"/>
      <c r="BCE183" s="28"/>
      <c r="BCF183" s="28"/>
      <c r="BCG183" s="28"/>
      <c r="BCH183" s="28"/>
      <c r="BCI183" s="28"/>
      <c r="BCJ183" s="28"/>
      <c r="BCK183" s="28"/>
      <c r="BCL183" s="28"/>
      <c r="BCM183" s="28"/>
      <c r="BCN183" s="28"/>
      <c r="BCO183" s="28"/>
      <c r="BCP183" s="28"/>
      <c r="BCQ183" s="28"/>
      <c r="BCR183" s="28"/>
      <c r="BCS183" s="28"/>
      <c r="BCT183" s="28"/>
      <c r="BCU183" s="28"/>
      <c r="BCV183" s="28"/>
      <c r="BCW183" s="28"/>
      <c r="BCX183" s="28"/>
      <c r="BCY183" s="28"/>
      <c r="BCZ183" s="28"/>
      <c r="BDA183" s="28"/>
      <c r="BDB183" s="28"/>
      <c r="BDC183" s="28"/>
      <c r="BDD183" s="28"/>
      <c r="BDE183" s="28"/>
      <c r="BDF183" s="28"/>
      <c r="BDG183" s="28"/>
      <c r="BDH183" s="28"/>
      <c r="BDI183" s="28"/>
      <c r="BDJ183" s="28"/>
      <c r="BDK183" s="28"/>
      <c r="BDL183" s="28"/>
      <c r="BDM183" s="28"/>
      <c r="BDN183" s="28"/>
      <c r="BDO183" s="28"/>
      <c r="BDP183" s="28"/>
      <c r="BDQ183" s="28"/>
      <c r="BDR183" s="28"/>
      <c r="BDS183" s="28"/>
      <c r="BDT183" s="28"/>
      <c r="BDU183" s="28"/>
      <c r="BDV183" s="28"/>
      <c r="BDW183" s="28"/>
      <c r="BDX183" s="28"/>
      <c r="BDY183" s="28"/>
      <c r="BDZ183" s="28"/>
      <c r="BEA183" s="28"/>
      <c r="BEB183" s="28"/>
      <c r="BEC183" s="28"/>
      <c r="BED183" s="28"/>
      <c r="BEE183" s="28"/>
      <c r="BEF183" s="28"/>
      <c r="BEG183" s="28"/>
      <c r="BEH183" s="28"/>
      <c r="BEI183" s="28"/>
      <c r="BEJ183" s="28"/>
      <c r="BEK183" s="28"/>
      <c r="BEL183" s="28"/>
      <c r="BEM183" s="28"/>
      <c r="BEN183" s="28"/>
      <c r="BEO183" s="28"/>
      <c r="BEP183" s="28"/>
      <c r="BEQ183" s="28"/>
      <c r="BER183" s="28"/>
      <c r="BES183" s="28"/>
      <c r="BET183" s="28"/>
      <c r="BEU183" s="28"/>
      <c r="BEV183" s="28"/>
      <c r="BEW183" s="28"/>
      <c r="BEX183" s="28"/>
      <c r="BEY183" s="28"/>
      <c r="BEZ183" s="28"/>
      <c r="BFA183" s="28"/>
      <c r="BFB183" s="28"/>
      <c r="BFC183" s="28"/>
      <c r="BFD183" s="28"/>
      <c r="BFE183" s="28"/>
      <c r="BFF183" s="28"/>
      <c r="BFG183" s="28"/>
      <c r="BFH183" s="28"/>
      <c r="BFI183" s="28"/>
      <c r="BFJ183" s="28"/>
      <c r="BFK183" s="28"/>
      <c r="BFL183" s="28"/>
      <c r="BFM183" s="28"/>
      <c r="BFN183" s="28"/>
      <c r="BFO183" s="28"/>
      <c r="BFP183" s="28"/>
      <c r="BFQ183" s="28"/>
      <c r="BFR183" s="28"/>
      <c r="BFS183" s="28"/>
      <c r="BFT183" s="28"/>
      <c r="BFU183" s="28"/>
      <c r="BFV183" s="28"/>
      <c r="BFW183" s="28"/>
      <c r="BFX183" s="28"/>
      <c r="BFY183" s="28"/>
      <c r="BFZ183" s="28"/>
      <c r="BGA183" s="28"/>
      <c r="BGB183" s="28"/>
      <c r="BGC183" s="28"/>
      <c r="BGD183" s="28"/>
      <c r="BGE183" s="28"/>
      <c r="BGF183" s="28"/>
      <c r="BGG183" s="28"/>
      <c r="BGH183" s="28"/>
      <c r="BGI183" s="28"/>
      <c r="BGJ183" s="28"/>
      <c r="BGK183" s="28"/>
      <c r="BGL183" s="28"/>
      <c r="BGM183" s="28"/>
      <c r="BGN183" s="28"/>
      <c r="BGO183" s="28"/>
      <c r="BGP183" s="28"/>
      <c r="BGQ183" s="28"/>
      <c r="BGR183" s="28"/>
      <c r="BGS183" s="28"/>
      <c r="BGT183" s="28"/>
      <c r="BGU183" s="28"/>
      <c r="BGV183" s="28"/>
      <c r="BGW183" s="28"/>
      <c r="BGX183" s="28"/>
      <c r="BGY183" s="28"/>
      <c r="BGZ183" s="28"/>
      <c r="BHA183" s="28"/>
      <c r="BHB183" s="28"/>
      <c r="BHC183" s="28"/>
      <c r="BHD183" s="28"/>
      <c r="BHE183" s="28"/>
      <c r="BHF183" s="28"/>
      <c r="BHG183" s="28"/>
      <c r="BHH183" s="28"/>
      <c r="BHI183" s="28"/>
      <c r="BHJ183" s="28"/>
      <c r="BHK183" s="28"/>
      <c r="BHL183" s="28"/>
      <c r="BHM183" s="28"/>
      <c r="BHN183" s="28"/>
      <c r="BHO183" s="28"/>
      <c r="BHP183" s="28"/>
      <c r="BHQ183" s="28"/>
      <c r="BHR183" s="28"/>
      <c r="BHS183" s="28"/>
      <c r="BHT183" s="28"/>
      <c r="BHU183" s="28"/>
      <c r="BHV183" s="28"/>
      <c r="BHW183" s="28"/>
      <c r="BHX183" s="28"/>
      <c r="BHY183" s="28"/>
      <c r="BHZ183" s="28"/>
      <c r="BIA183" s="28"/>
      <c r="BIB183" s="28"/>
      <c r="BIC183" s="28"/>
      <c r="BID183" s="28"/>
      <c r="BIE183" s="28"/>
      <c r="BIF183" s="28"/>
      <c r="BIG183" s="28"/>
      <c r="BIH183" s="28"/>
      <c r="BII183" s="28"/>
      <c r="BIJ183" s="28"/>
      <c r="BIK183" s="28"/>
      <c r="BIL183" s="28"/>
      <c r="BIM183" s="28"/>
      <c r="BIN183" s="28"/>
      <c r="BIO183" s="28"/>
      <c r="BIP183" s="28"/>
      <c r="BIQ183" s="28"/>
      <c r="BIR183" s="28"/>
      <c r="BIS183" s="28"/>
      <c r="BIT183" s="28"/>
      <c r="BIU183" s="28"/>
      <c r="BIV183" s="28"/>
      <c r="BIW183" s="28"/>
      <c r="BIX183" s="28"/>
      <c r="BIY183" s="28"/>
      <c r="BIZ183" s="28"/>
      <c r="BJA183" s="28"/>
      <c r="BJB183" s="28"/>
      <c r="BJC183" s="28"/>
      <c r="BJD183" s="28"/>
      <c r="BJE183" s="28"/>
      <c r="BJF183" s="28"/>
      <c r="BJG183" s="28"/>
      <c r="BJH183" s="28"/>
      <c r="BJI183" s="28"/>
      <c r="BJJ183" s="28"/>
      <c r="BJK183" s="28"/>
      <c r="BJL183" s="28"/>
      <c r="BJM183" s="28"/>
      <c r="BJN183" s="28"/>
      <c r="BJO183" s="28"/>
      <c r="BJP183" s="28"/>
      <c r="BJQ183" s="28"/>
      <c r="BJR183" s="28"/>
      <c r="BJS183" s="28"/>
      <c r="BJT183" s="28"/>
      <c r="BJU183" s="28"/>
      <c r="BJV183" s="28"/>
      <c r="BJW183" s="28"/>
      <c r="BJX183" s="28"/>
      <c r="BJY183" s="28"/>
      <c r="BJZ183" s="28"/>
      <c r="BKA183" s="28"/>
      <c r="BKB183" s="28"/>
      <c r="BKC183" s="28"/>
      <c r="BKD183" s="28"/>
      <c r="BKE183" s="28"/>
      <c r="BKF183" s="28"/>
      <c r="BKG183" s="28"/>
      <c r="BKH183" s="28"/>
      <c r="BKI183" s="28"/>
      <c r="BKJ183" s="28"/>
      <c r="BKK183" s="28"/>
      <c r="BKL183" s="28"/>
      <c r="BKM183" s="28"/>
      <c r="BKN183" s="28"/>
      <c r="BKO183" s="28"/>
      <c r="BKP183" s="28"/>
      <c r="BKQ183" s="28"/>
      <c r="BKR183" s="28"/>
      <c r="BKS183" s="28"/>
      <c r="BKT183" s="28"/>
      <c r="BKU183" s="28"/>
      <c r="BKV183" s="28"/>
      <c r="BKW183" s="28"/>
      <c r="BKX183" s="28"/>
      <c r="BKY183" s="28"/>
      <c r="BKZ183" s="28"/>
      <c r="BLA183" s="28"/>
      <c r="BLB183" s="28"/>
      <c r="BLC183" s="28"/>
      <c r="BLD183" s="28"/>
      <c r="BLE183" s="28"/>
      <c r="BLF183" s="28"/>
      <c r="BLG183" s="28"/>
      <c r="BLH183" s="28"/>
      <c r="BLI183" s="28"/>
      <c r="BLJ183" s="28"/>
      <c r="BLK183" s="28"/>
      <c r="BLL183" s="28"/>
      <c r="BLM183" s="28"/>
      <c r="BLN183" s="28"/>
      <c r="BLO183" s="28"/>
      <c r="BLP183" s="28"/>
      <c r="BLQ183" s="28"/>
      <c r="BLR183" s="28"/>
      <c r="BLS183" s="28"/>
      <c r="BLT183" s="28"/>
      <c r="BLU183" s="28"/>
      <c r="BLV183" s="28"/>
      <c r="BLW183" s="28"/>
      <c r="BLX183" s="28"/>
      <c r="BLY183" s="28"/>
      <c r="BLZ183" s="28"/>
      <c r="BMA183" s="28"/>
      <c r="BMB183" s="28"/>
      <c r="BMC183" s="28"/>
      <c r="BMD183" s="28"/>
      <c r="BME183" s="28"/>
      <c r="BMF183" s="28"/>
      <c r="BMG183" s="28"/>
      <c r="BMH183" s="28"/>
      <c r="BMI183" s="28"/>
      <c r="BMJ183" s="28"/>
      <c r="BMK183" s="28"/>
      <c r="BML183" s="28"/>
      <c r="BMM183" s="28"/>
      <c r="BMN183" s="28"/>
      <c r="BMO183" s="28"/>
      <c r="BMP183" s="28"/>
      <c r="BMQ183" s="28"/>
      <c r="BMR183" s="28"/>
      <c r="BMS183" s="28"/>
      <c r="BMT183" s="28"/>
      <c r="BMU183" s="28"/>
      <c r="BMV183" s="28"/>
      <c r="BMW183" s="28"/>
      <c r="BMX183" s="28"/>
      <c r="BMY183" s="28"/>
      <c r="BMZ183" s="28"/>
      <c r="BNA183" s="28"/>
      <c r="BNB183" s="28"/>
      <c r="BNC183" s="28"/>
      <c r="BND183" s="28"/>
      <c r="BNE183" s="28"/>
      <c r="BNF183" s="28"/>
      <c r="BNG183" s="28"/>
      <c r="BNH183" s="28"/>
      <c r="BNI183" s="28"/>
      <c r="BNJ183" s="28"/>
      <c r="BNK183" s="28"/>
      <c r="BNL183" s="28"/>
      <c r="BNM183" s="28"/>
      <c r="BNN183" s="28"/>
      <c r="BNO183" s="28"/>
      <c r="BNP183" s="28"/>
      <c r="BNQ183" s="28"/>
      <c r="BNR183" s="28"/>
      <c r="BNS183" s="28"/>
      <c r="BNT183" s="28"/>
      <c r="BNU183" s="28"/>
      <c r="BNV183" s="28"/>
      <c r="BNW183" s="28"/>
      <c r="BNX183" s="28"/>
      <c r="BNY183" s="28"/>
      <c r="BNZ183" s="28"/>
      <c r="BOA183" s="28"/>
      <c r="BOB183" s="28"/>
      <c r="BOC183" s="28"/>
      <c r="BOD183" s="28"/>
      <c r="BOE183" s="28"/>
      <c r="BOF183" s="28"/>
      <c r="BOG183" s="28"/>
      <c r="BOH183" s="28"/>
      <c r="BOI183" s="28"/>
      <c r="BOJ183" s="28"/>
      <c r="BOK183" s="28"/>
      <c r="BOL183" s="28"/>
      <c r="BOM183" s="28"/>
      <c r="BON183" s="28"/>
      <c r="BOO183" s="28"/>
      <c r="BOP183" s="28"/>
      <c r="BOQ183" s="28"/>
      <c r="BOR183" s="28"/>
      <c r="BOS183" s="28"/>
      <c r="BOT183" s="28"/>
      <c r="BOU183" s="28"/>
      <c r="BOV183" s="28"/>
      <c r="BOW183" s="28"/>
      <c r="BOX183" s="28"/>
      <c r="BOY183" s="28"/>
      <c r="BOZ183" s="28"/>
      <c r="BPA183" s="28"/>
      <c r="BPB183" s="28"/>
      <c r="BPC183" s="28"/>
      <c r="BPD183" s="28"/>
      <c r="BPE183" s="28"/>
      <c r="BPF183" s="28"/>
      <c r="BPG183" s="28"/>
      <c r="BPH183" s="28"/>
      <c r="BPI183" s="28"/>
      <c r="BPJ183" s="28"/>
      <c r="BPK183" s="28"/>
      <c r="BPL183" s="28"/>
      <c r="BPM183" s="28"/>
      <c r="BPN183" s="28"/>
      <c r="BPO183" s="28"/>
      <c r="BPP183" s="28"/>
      <c r="BPQ183" s="28"/>
      <c r="BPR183" s="28"/>
      <c r="BPS183" s="28"/>
      <c r="BPT183" s="28"/>
      <c r="BPU183" s="28"/>
      <c r="BPV183" s="28"/>
      <c r="BPW183" s="28"/>
      <c r="BPX183" s="28"/>
      <c r="BPY183" s="28"/>
      <c r="BPZ183" s="28"/>
      <c r="BQA183" s="28"/>
      <c r="BQB183" s="28"/>
      <c r="BQC183" s="28"/>
      <c r="BQD183" s="28"/>
      <c r="BQE183" s="28"/>
      <c r="BQF183" s="28"/>
      <c r="BQG183" s="28"/>
      <c r="BQH183" s="28"/>
      <c r="BQI183" s="28"/>
      <c r="BQJ183" s="28"/>
      <c r="BQK183" s="28"/>
      <c r="BQL183" s="28"/>
      <c r="BQM183" s="28"/>
      <c r="BQN183" s="28"/>
      <c r="BQO183" s="28"/>
      <c r="BQP183" s="28"/>
      <c r="BQQ183" s="28"/>
      <c r="BQR183" s="28"/>
      <c r="BQS183" s="28"/>
      <c r="BQT183" s="28"/>
      <c r="BQU183" s="28"/>
      <c r="BQV183" s="28"/>
      <c r="BQW183" s="28"/>
      <c r="BQX183" s="28"/>
      <c r="BQY183" s="28"/>
      <c r="BQZ183" s="28"/>
      <c r="BRA183" s="28"/>
      <c r="BRB183" s="28"/>
      <c r="BRC183" s="28"/>
      <c r="BRD183" s="28"/>
      <c r="BRE183" s="28"/>
      <c r="BRF183" s="28"/>
      <c r="BRG183" s="28"/>
      <c r="BRH183" s="28"/>
      <c r="BRI183" s="28"/>
      <c r="BRJ183" s="28"/>
      <c r="BRK183" s="28"/>
      <c r="BRL183" s="28"/>
      <c r="BRM183" s="28"/>
      <c r="BRN183" s="28"/>
      <c r="BRO183" s="28"/>
      <c r="BRP183" s="28"/>
      <c r="BRQ183" s="28"/>
      <c r="BRR183" s="28"/>
      <c r="BRS183" s="28"/>
      <c r="BRT183" s="28"/>
      <c r="BRU183" s="28"/>
      <c r="BRV183" s="28"/>
      <c r="BRW183" s="28"/>
      <c r="BRX183" s="28"/>
      <c r="BRY183" s="28"/>
      <c r="BRZ183" s="28"/>
      <c r="BSA183" s="28"/>
      <c r="BSB183" s="28"/>
      <c r="BSC183" s="28"/>
      <c r="BSD183" s="28"/>
      <c r="BSE183" s="28"/>
      <c r="BSF183" s="28"/>
      <c r="BSG183" s="28"/>
      <c r="BSH183" s="28"/>
      <c r="BSI183" s="28"/>
      <c r="BSJ183" s="28"/>
      <c r="BSK183" s="28"/>
      <c r="BSL183" s="28"/>
      <c r="BSM183" s="28"/>
      <c r="BSN183" s="28"/>
      <c r="BSO183" s="28"/>
      <c r="BSP183" s="28"/>
      <c r="BSQ183" s="28"/>
      <c r="BSR183" s="28"/>
      <c r="BSS183" s="28"/>
      <c r="BST183" s="28"/>
      <c r="BSU183" s="28"/>
      <c r="BSV183" s="28"/>
      <c r="BSW183" s="28"/>
      <c r="BSX183" s="28"/>
      <c r="BSY183" s="28"/>
      <c r="BSZ183" s="28"/>
      <c r="BTA183" s="28"/>
      <c r="BTB183" s="28"/>
      <c r="BTC183" s="28"/>
      <c r="BTD183" s="28"/>
      <c r="BTE183" s="28"/>
      <c r="BTF183" s="28"/>
      <c r="BTG183" s="28"/>
      <c r="BTH183" s="28"/>
      <c r="BTI183" s="28"/>
      <c r="BTJ183" s="28"/>
      <c r="BTK183" s="28"/>
      <c r="BTL183" s="28"/>
      <c r="BTM183" s="28"/>
      <c r="BTN183" s="28"/>
      <c r="BTO183" s="28"/>
      <c r="BTP183" s="28"/>
      <c r="BTQ183" s="28"/>
      <c r="BTR183" s="28"/>
      <c r="BTS183" s="28"/>
      <c r="BTT183" s="28"/>
      <c r="BTU183" s="28"/>
      <c r="BTV183" s="28"/>
      <c r="BTW183" s="28"/>
      <c r="BTX183" s="28"/>
      <c r="BTY183" s="28"/>
      <c r="BTZ183" s="28"/>
      <c r="BUA183" s="28"/>
      <c r="BUB183" s="28"/>
      <c r="BUC183" s="28"/>
      <c r="BUD183" s="28"/>
      <c r="BUE183" s="28"/>
      <c r="BUF183" s="28"/>
      <c r="BUG183" s="28"/>
      <c r="BUH183" s="28"/>
      <c r="BUI183" s="28"/>
      <c r="BUJ183" s="28"/>
      <c r="BUK183" s="28"/>
      <c r="BUL183" s="28"/>
      <c r="BUM183" s="28"/>
      <c r="BUN183" s="28"/>
      <c r="BUO183" s="28"/>
      <c r="BUP183" s="28"/>
      <c r="BUQ183" s="28"/>
      <c r="BUR183" s="28"/>
      <c r="BUS183" s="28"/>
      <c r="BUT183" s="28"/>
      <c r="BUU183" s="28"/>
      <c r="BUV183" s="28"/>
      <c r="BUW183" s="28"/>
      <c r="BUX183" s="28"/>
      <c r="BUY183" s="28"/>
      <c r="BUZ183" s="28"/>
      <c r="BVA183" s="28"/>
      <c r="BVB183" s="28"/>
      <c r="BVC183" s="28"/>
      <c r="BVD183" s="28"/>
      <c r="BVE183" s="28"/>
      <c r="BVF183" s="28"/>
      <c r="BVG183" s="28"/>
      <c r="BVH183" s="28"/>
      <c r="BVI183" s="28"/>
      <c r="BVJ183" s="28"/>
      <c r="BVK183" s="28"/>
      <c r="BVL183" s="28"/>
      <c r="BVM183" s="28"/>
      <c r="BVN183" s="28"/>
      <c r="BVO183" s="28"/>
      <c r="BVP183" s="28"/>
      <c r="BVQ183" s="28"/>
      <c r="BVR183" s="28"/>
      <c r="BVS183" s="28"/>
      <c r="BVT183" s="28"/>
      <c r="BVU183" s="28"/>
      <c r="BVV183" s="28"/>
      <c r="BVW183" s="28"/>
      <c r="BVX183" s="28"/>
      <c r="BVY183" s="28"/>
      <c r="BVZ183" s="28"/>
      <c r="BWA183" s="28"/>
      <c r="BWB183" s="28"/>
      <c r="BWC183" s="28"/>
      <c r="BWD183" s="28"/>
      <c r="BWE183" s="28"/>
      <c r="BWF183" s="28"/>
      <c r="BWG183" s="28"/>
      <c r="BWH183" s="28"/>
      <c r="BWI183" s="28"/>
      <c r="BWJ183" s="28"/>
      <c r="BWK183" s="28"/>
      <c r="BWL183" s="28"/>
      <c r="BWM183" s="28"/>
      <c r="BWN183" s="28"/>
      <c r="BWO183" s="28"/>
      <c r="BWP183" s="28"/>
      <c r="BWQ183" s="28"/>
      <c r="BWR183" s="28"/>
      <c r="BWS183" s="28"/>
      <c r="BWT183" s="28"/>
      <c r="BWU183" s="28"/>
      <c r="BWV183" s="28"/>
      <c r="BWW183" s="28"/>
      <c r="BWX183" s="28"/>
      <c r="BWY183" s="28"/>
      <c r="BWZ183" s="28"/>
      <c r="BXA183" s="28"/>
      <c r="BXB183" s="28"/>
      <c r="BXC183" s="28"/>
      <c r="BXD183" s="28"/>
      <c r="BXE183" s="28"/>
      <c r="BXF183" s="28"/>
      <c r="BXG183" s="28"/>
      <c r="BXH183" s="28"/>
      <c r="BXI183" s="28"/>
      <c r="BXJ183" s="28"/>
      <c r="BXK183" s="28"/>
      <c r="BXL183" s="28"/>
      <c r="BXM183" s="28"/>
      <c r="BXN183" s="28"/>
      <c r="BXO183" s="28"/>
      <c r="BXP183" s="28"/>
      <c r="BXQ183" s="28"/>
      <c r="BXR183" s="28"/>
      <c r="BXS183" s="28"/>
      <c r="BXT183" s="28"/>
      <c r="BXU183" s="28"/>
      <c r="BXV183" s="28"/>
      <c r="BXW183" s="28"/>
      <c r="BXX183" s="28"/>
      <c r="BXY183" s="28"/>
      <c r="BXZ183" s="28"/>
      <c r="BYA183" s="28"/>
      <c r="BYB183" s="28"/>
      <c r="BYC183" s="28"/>
      <c r="BYD183" s="28"/>
      <c r="BYE183" s="28"/>
      <c r="BYF183" s="28"/>
      <c r="BYG183" s="28"/>
      <c r="BYH183" s="28"/>
      <c r="BYI183" s="28"/>
      <c r="BYJ183" s="28"/>
      <c r="BYK183" s="28"/>
      <c r="BYL183" s="28"/>
      <c r="BYM183" s="28"/>
      <c r="BYN183" s="28"/>
      <c r="BYO183" s="28"/>
      <c r="BYP183" s="28"/>
      <c r="BYQ183" s="28"/>
      <c r="BYR183" s="28"/>
      <c r="BYS183" s="28"/>
      <c r="BYT183" s="28"/>
      <c r="BYU183" s="28"/>
      <c r="BYV183" s="28"/>
      <c r="BYW183" s="28"/>
      <c r="BYX183" s="28"/>
      <c r="BYY183" s="28"/>
      <c r="BYZ183" s="28"/>
      <c r="BZA183" s="28"/>
      <c r="BZB183" s="28"/>
      <c r="BZC183" s="28"/>
      <c r="BZD183" s="28"/>
      <c r="BZE183" s="28"/>
      <c r="BZF183" s="28"/>
      <c r="BZG183" s="28"/>
      <c r="BZH183" s="28"/>
      <c r="BZI183" s="28"/>
      <c r="BZJ183" s="28"/>
      <c r="BZK183" s="28"/>
      <c r="BZL183" s="28"/>
      <c r="BZM183" s="28"/>
      <c r="BZN183" s="28"/>
      <c r="BZO183" s="28"/>
      <c r="BZP183" s="28"/>
      <c r="BZQ183" s="28"/>
      <c r="BZR183" s="28"/>
      <c r="BZS183" s="28"/>
      <c r="BZT183" s="28"/>
      <c r="BZU183" s="28"/>
      <c r="BZV183" s="28"/>
      <c r="BZW183" s="28"/>
      <c r="BZX183" s="28"/>
      <c r="BZY183" s="28"/>
      <c r="BZZ183" s="28"/>
      <c r="CAA183" s="28"/>
      <c r="CAB183" s="28"/>
      <c r="CAC183" s="28"/>
      <c r="CAD183" s="28"/>
      <c r="CAE183" s="28"/>
      <c r="CAF183" s="28"/>
      <c r="CAG183" s="28"/>
      <c r="CAH183" s="28"/>
      <c r="CAI183" s="28"/>
      <c r="CAJ183" s="28"/>
      <c r="CAK183" s="28"/>
      <c r="CAL183" s="28"/>
      <c r="CAM183" s="28"/>
      <c r="CAN183" s="28"/>
      <c r="CAO183" s="28"/>
      <c r="CAP183" s="28"/>
      <c r="CAQ183" s="28"/>
      <c r="CAR183" s="28"/>
      <c r="CAS183" s="28"/>
      <c r="CAT183" s="28"/>
      <c r="CAU183" s="28"/>
      <c r="CAV183" s="28"/>
      <c r="CAW183" s="28"/>
      <c r="CAX183" s="28"/>
      <c r="CAY183" s="28"/>
      <c r="CAZ183" s="28"/>
      <c r="CBA183" s="28"/>
      <c r="CBB183" s="28"/>
      <c r="CBC183" s="28"/>
      <c r="CBD183" s="28"/>
      <c r="CBE183" s="28"/>
      <c r="CBF183" s="28"/>
      <c r="CBG183" s="28"/>
      <c r="CBH183" s="28"/>
      <c r="CBI183" s="28"/>
      <c r="CBJ183" s="28"/>
      <c r="CBK183" s="28"/>
      <c r="CBL183" s="28"/>
      <c r="CBM183" s="28"/>
      <c r="CBN183" s="28"/>
      <c r="CBO183" s="28"/>
      <c r="CBP183" s="28"/>
      <c r="CBQ183" s="28"/>
      <c r="CBR183" s="28"/>
      <c r="CBS183" s="28"/>
      <c r="CBT183" s="28"/>
      <c r="CBU183" s="28"/>
      <c r="CBV183" s="28"/>
      <c r="CBW183" s="28"/>
      <c r="CBX183" s="28"/>
      <c r="CBY183" s="28"/>
      <c r="CBZ183" s="28"/>
      <c r="CCA183" s="28"/>
      <c r="CCB183" s="28"/>
      <c r="CCC183" s="28"/>
      <c r="CCD183" s="28"/>
      <c r="CCE183" s="28"/>
      <c r="CCF183" s="28"/>
      <c r="CCG183" s="28"/>
      <c r="CCH183" s="28"/>
      <c r="CCI183" s="28"/>
      <c r="CCJ183" s="28"/>
      <c r="CCK183" s="28"/>
      <c r="CCL183" s="28"/>
      <c r="CCM183" s="28"/>
      <c r="CCN183" s="28"/>
      <c r="CCO183" s="28"/>
      <c r="CCP183" s="28"/>
      <c r="CCQ183" s="28"/>
      <c r="CCR183" s="28"/>
      <c r="CCS183" s="28"/>
      <c r="CCT183" s="28"/>
      <c r="CCU183" s="28"/>
      <c r="CCV183" s="28"/>
      <c r="CCW183" s="28"/>
      <c r="CCX183" s="28"/>
      <c r="CCY183" s="28"/>
      <c r="CCZ183" s="28"/>
      <c r="CDA183" s="28"/>
      <c r="CDB183" s="28"/>
      <c r="CDC183" s="28"/>
      <c r="CDD183" s="28"/>
      <c r="CDE183" s="28"/>
      <c r="CDF183" s="28"/>
      <c r="CDG183" s="28"/>
      <c r="CDH183" s="28"/>
      <c r="CDI183" s="28"/>
      <c r="CDJ183" s="28"/>
      <c r="CDK183" s="28"/>
      <c r="CDL183" s="28"/>
      <c r="CDM183" s="28"/>
      <c r="CDN183" s="28"/>
      <c r="CDO183" s="28"/>
      <c r="CDP183" s="28"/>
      <c r="CDQ183" s="28"/>
      <c r="CDR183" s="28"/>
      <c r="CDS183" s="28"/>
      <c r="CDT183" s="28"/>
      <c r="CDU183" s="28"/>
      <c r="CDV183" s="28"/>
      <c r="CDW183" s="28"/>
      <c r="CDX183" s="28"/>
      <c r="CDY183" s="28"/>
      <c r="CDZ183" s="28"/>
      <c r="CEA183" s="28"/>
      <c r="CEB183" s="28"/>
      <c r="CEC183" s="28"/>
      <c r="CED183" s="28"/>
      <c r="CEE183" s="28"/>
      <c r="CEF183" s="28"/>
      <c r="CEG183" s="28"/>
      <c r="CEH183" s="28"/>
      <c r="CEI183" s="28"/>
      <c r="CEJ183" s="28"/>
      <c r="CEK183" s="28"/>
      <c r="CEL183" s="28"/>
      <c r="CEM183" s="28"/>
      <c r="CEN183" s="28"/>
      <c r="CEO183" s="28"/>
      <c r="CEP183" s="28"/>
      <c r="CEQ183" s="28"/>
      <c r="CER183" s="28"/>
      <c r="CES183" s="28"/>
      <c r="CET183" s="28"/>
      <c r="CEU183" s="28"/>
      <c r="CEV183" s="28"/>
      <c r="CEW183" s="28"/>
      <c r="CEX183" s="28"/>
      <c r="CEY183" s="28"/>
      <c r="CEZ183" s="28"/>
      <c r="CFA183" s="28"/>
      <c r="CFB183" s="28"/>
      <c r="CFC183" s="28"/>
      <c r="CFD183" s="28"/>
      <c r="CFE183" s="28"/>
      <c r="CFF183" s="28"/>
      <c r="CFG183" s="28"/>
      <c r="CFH183" s="28"/>
      <c r="CFI183" s="28"/>
      <c r="CFJ183" s="28"/>
      <c r="CFK183" s="28"/>
      <c r="CFL183" s="28"/>
      <c r="CFM183" s="28"/>
      <c r="CFN183" s="28"/>
      <c r="CFO183" s="28"/>
      <c r="CFP183" s="28"/>
      <c r="CFQ183" s="28"/>
      <c r="CFR183" s="28"/>
      <c r="CFS183" s="28"/>
      <c r="CFT183" s="28"/>
      <c r="CFU183" s="28"/>
      <c r="CFV183" s="28"/>
      <c r="CFW183" s="28"/>
      <c r="CFX183" s="28"/>
      <c r="CFY183" s="28"/>
      <c r="CFZ183" s="28"/>
      <c r="CGA183" s="28"/>
      <c r="CGB183" s="28"/>
      <c r="CGC183" s="28"/>
      <c r="CGD183" s="28"/>
      <c r="CGE183" s="28"/>
      <c r="CGF183" s="28"/>
      <c r="CGG183" s="28"/>
      <c r="CGH183" s="28"/>
      <c r="CGI183" s="28"/>
      <c r="CGJ183" s="28"/>
      <c r="CGK183" s="28"/>
      <c r="CGL183" s="28"/>
      <c r="CGM183" s="28"/>
      <c r="CGN183" s="28"/>
      <c r="CGO183" s="28"/>
      <c r="CGP183" s="28"/>
      <c r="CGQ183" s="28"/>
      <c r="CGR183" s="28"/>
      <c r="CGS183" s="28"/>
      <c r="CGT183" s="28"/>
      <c r="CGU183" s="28"/>
      <c r="CGV183" s="28"/>
      <c r="CGW183" s="28"/>
      <c r="CGX183" s="28"/>
      <c r="CGY183" s="28"/>
      <c r="CGZ183" s="28"/>
      <c r="CHA183" s="28"/>
      <c r="CHB183" s="28"/>
      <c r="CHC183" s="28"/>
      <c r="CHD183" s="28"/>
      <c r="CHE183" s="28"/>
      <c r="CHF183" s="28"/>
      <c r="CHG183" s="28"/>
      <c r="CHH183" s="28"/>
      <c r="CHI183" s="28"/>
      <c r="CHJ183" s="28"/>
      <c r="CHK183" s="28"/>
      <c r="CHL183" s="28"/>
      <c r="CHM183" s="28"/>
      <c r="CHN183" s="28"/>
      <c r="CHO183" s="28"/>
      <c r="CHP183" s="28"/>
      <c r="CHQ183" s="28"/>
      <c r="CHR183" s="28"/>
      <c r="CHS183" s="28"/>
      <c r="CHT183" s="28"/>
      <c r="CHU183" s="28"/>
      <c r="CHV183" s="28"/>
      <c r="CHW183" s="28"/>
      <c r="CHX183" s="28"/>
      <c r="CHY183" s="28"/>
      <c r="CHZ183" s="28"/>
      <c r="CIA183" s="28"/>
      <c r="CIB183" s="28"/>
      <c r="CIC183" s="28"/>
      <c r="CID183" s="28"/>
      <c r="CIE183" s="28"/>
      <c r="CIF183" s="28"/>
      <c r="CIG183" s="28"/>
      <c r="CIH183" s="28"/>
      <c r="CII183" s="28"/>
      <c r="CIJ183" s="28"/>
      <c r="CIK183" s="28"/>
      <c r="CIL183" s="28"/>
      <c r="CIM183" s="28"/>
      <c r="CIN183" s="28"/>
      <c r="CIO183" s="28"/>
      <c r="CIP183" s="28"/>
      <c r="CIQ183" s="28"/>
      <c r="CIR183" s="28"/>
      <c r="CIS183" s="28"/>
      <c r="CIT183" s="28"/>
      <c r="CIU183" s="28"/>
      <c r="CIV183" s="28"/>
      <c r="CIW183" s="28"/>
      <c r="CIX183" s="28"/>
      <c r="CIY183" s="28"/>
      <c r="CIZ183" s="28"/>
      <c r="CJA183" s="28"/>
      <c r="CJB183" s="28"/>
      <c r="CJC183" s="28"/>
      <c r="CJD183" s="28"/>
      <c r="CJE183" s="28"/>
      <c r="CJF183" s="28"/>
      <c r="CJG183" s="28"/>
      <c r="CJH183" s="28"/>
      <c r="CJI183" s="28"/>
      <c r="CJJ183" s="28"/>
      <c r="CJK183" s="28"/>
      <c r="CJL183" s="28"/>
      <c r="CJM183" s="28"/>
      <c r="CJN183" s="28"/>
      <c r="CJO183" s="28"/>
      <c r="CJP183" s="28"/>
      <c r="CJQ183" s="28"/>
      <c r="CJR183" s="28"/>
      <c r="CJS183" s="28"/>
      <c r="CJT183" s="28"/>
      <c r="CJU183" s="28"/>
      <c r="CJV183" s="28"/>
      <c r="CJW183" s="28"/>
      <c r="CJX183" s="28"/>
      <c r="CJY183" s="28"/>
      <c r="CJZ183" s="28"/>
      <c r="CKA183" s="28"/>
      <c r="CKB183" s="28"/>
      <c r="CKC183" s="28"/>
      <c r="CKD183" s="28"/>
      <c r="CKE183" s="28"/>
      <c r="CKF183" s="28"/>
      <c r="CKG183" s="28"/>
      <c r="CKH183" s="28"/>
      <c r="CKI183" s="28"/>
      <c r="CKJ183" s="28"/>
      <c r="CKK183" s="28"/>
      <c r="CKL183" s="28"/>
      <c r="CKM183" s="28"/>
      <c r="CKN183" s="28"/>
      <c r="CKO183" s="28"/>
      <c r="CKP183" s="28"/>
      <c r="CKQ183" s="28"/>
      <c r="CKR183" s="28"/>
      <c r="CKS183" s="28"/>
      <c r="CKT183" s="28"/>
      <c r="CKU183" s="28"/>
      <c r="CKV183" s="28"/>
      <c r="CKW183" s="28"/>
      <c r="CKX183" s="28"/>
      <c r="CKY183" s="28"/>
      <c r="CKZ183" s="28"/>
      <c r="CLA183" s="28"/>
      <c r="CLB183" s="28"/>
      <c r="CLC183" s="28"/>
      <c r="CLD183" s="28"/>
      <c r="CLE183" s="28"/>
      <c r="CLF183" s="28"/>
      <c r="CLG183" s="28"/>
      <c r="CLH183" s="28"/>
      <c r="CLI183" s="28"/>
      <c r="CLJ183" s="28"/>
      <c r="CLK183" s="28"/>
      <c r="CLL183" s="28"/>
      <c r="CLM183" s="28"/>
      <c r="CLN183" s="28"/>
      <c r="CLO183" s="28"/>
      <c r="CLP183" s="28"/>
      <c r="CLQ183" s="28"/>
      <c r="CLR183" s="28"/>
      <c r="CLS183" s="28"/>
      <c r="CLT183" s="28"/>
      <c r="CLU183" s="28"/>
      <c r="CLV183" s="28"/>
      <c r="CLW183" s="28"/>
      <c r="CLX183" s="28"/>
      <c r="CLY183" s="28"/>
      <c r="CLZ183" s="28"/>
      <c r="CMA183" s="28"/>
      <c r="CMB183" s="28"/>
      <c r="CMC183" s="28"/>
      <c r="CMD183" s="28"/>
      <c r="CME183" s="28"/>
      <c r="CMF183" s="28"/>
      <c r="CMG183" s="28"/>
      <c r="CMH183" s="28"/>
      <c r="CMI183" s="28"/>
      <c r="CMJ183" s="28"/>
      <c r="CMK183" s="28"/>
      <c r="CML183" s="28"/>
      <c r="CMM183" s="28"/>
      <c r="CMN183" s="28"/>
      <c r="CMO183" s="28"/>
      <c r="CMP183" s="28"/>
      <c r="CMQ183" s="28"/>
      <c r="CMR183" s="28"/>
      <c r="CMS183" s="28"/>
      <c r="CMT183" s="28"/>
      <c r="CMU183" s="28"/>
      <c r="CMV183" s="28"/>
      <c r="CMW183" s="28"/>
      <c r="CMX183" s="28"/>
      <c r="CMY183" s="28"/>
      <c r="CMZ183" s="28"/>
      <c r="CNA183" s="28"/>
      <c r="CNB183" s="28"/>
      <c r="CNC183" s="28"/>
      <c r="CND183" s="28"/>
      <c r="CNE183" s="28"/>
      <c r="CNF183" s="28"/>
      <c r="CNG183" s="28"/>
      <c r="CNH183" s="28"/>
      <c r="CNI183" s="28"/>
      <c r="CNJ183" s="28"/>
      <c r="CNK183" s="28"/>
      <c r="CNL183" s="28"/>
      <c r="CNM183" s="28"/>
      <c r="CNN183" s="28"/>
      <c r="CNO183" s="28"/>
      <c r="CNP183" s="28"/>
      <c r="CNQ183" s="28"/>
      <c r="CNR183" s="28"/>
      <c r="CNS183" s="28"/>
      <c r="CNT183" s="28"/>
      <c r="CNU183" s="28"/>
      <c r="CNV183" s="28"/>
      <c r="CNW183" s="28"/>
      <c r="CNX183" s="28"/>
      <c r="CNY183" s="28"/>
      <c r="CNZ183" s="28"/>
      <c r="COA183" s="28"/>
      <c r="COB183" s="28"/>
      <c r="COC183" s="28"/>
      <c r="COD183" s="28"/>
      <c r="COE183" s="28"/>
      <c r="COF183" s="28"/>
      <c r="COG183" s="28"/>
      <c r="COH183" s="28"/>
      <c r="COI183" s="28"/>
      <c r="COJ183" s="28"/>
      <c r="COK183" s="28"/>
      <c r="COL183" s="28"/>
      <c r="COM183" s="28"/>
      <c r="CON183" s="28"/>
      <c r="COO183" s="28"/>
      <c r="COP183" s="28"/>
      <c r="COQ183" s="28"/>
      <c r="COR183" s="28"/>
      <c r="COS183" s="28"/>
      <c r="COT183" s="28"/>
      <c r="COU183" s="28"/>
      <c r="COV183" s="28"/>
      <c r="COW183" s="28"/>
      <c r="COX183" s="28"/>
      <c r="COY183" s="28"/>
      <c r="COZ183" s="28"/>
      <c r="CPA183" s="28"/>
      <c r="CPB183" s="28"/>
      <c r="CPC183" s="28"/>
      <c r="CPD183" s="28"/>
      <c r="CPE183" s="28"/>
      <c r="CPF183" s="28"/>
      <c r="CPG183" s="28"/>
      <c r="CPH183" s="28"/>
      <c r="CPI183" s="28"/>
      <c r="CPJ183" s="28"/>
      <c r="CPK183" s="28"/>
      <c r="CPL183" s="28"/>
      <c r="CPM183" s="28"/>
      <c r="CPN183" s="28"/>
      <c r="CPO183" s="28"/>
      <c r="CPP183" s="28"/>
      <c r="CPQ183" s="28"/>
      <c r="CPR183" s="28"/>
      <c r="CPS183" s="28"/>
      <c r="CPT183" s="28"/>
      <c r="CPU183" s="28"/>
      <c r="CPV183" s="28"/>
      <c r="CPW183" s="28"/>
      <c r="CPX183" s="28"/>
      <c r="CPY183" s="28"/>
      <c r="CPZ183" s="28"/>
      <c r="CQA183" s="28"/>
      <c r="CQB183" s="28"/>
      <c r="CQC183" s="28"/>
      <c r="CQD183" s="28"/>
      <c r="CQE183" s="28"/>
      <c r="CQF183" s="28"/>
      <c r="CQG183" s="28"/>
      <c r="CQH183" s="28"/>
      <c r="CQI183" s="28"/>
      <c r="CQJ183" s="28"/>
      <c r="CQK183" s="28"/>
      <c r="CQL183" s="28"/>
      <c r="CQM183" s="28"/>
      <c r="CQN183" s="28"/>
      <c r="CQO183" s="28"/>
      <c r="CQP183" s="28"/>
      <c r="CQQ183" s="28"/>
      <c r="CQR183" s="28"/>
      <c r="CQS183" s="28"/>
      <c r="CQT183" s="28"/>
      <c r="CQU183" s="28"/>
      <c r="CQV183" s="28"/>
      <c r="CQW183" s="28"/>
      <c r="CQX183" s="28"/>
      <c r="CQY183" s="28"/>
      <c r="CQZ183" s="28"/>
      <c r="CRA183" s="28"/>
      <c r="CRB183" s="28"/>
      <c r="CRC183" s="28"/>
      <c r="CRD183" s="28"/>
      <c r="CRE183" s="28"/>
      <c r="CRF183" s="28"/>
      <c r="CRG183" s="28"/>
      <c r="CRH183" s="28"/>
      <c r="CRI183" s="28"/>
      <c r="CRJ183" s="28"/>
      <c r="CRK183" s="28"/>
      <c r="CRL183" s="28"/>
      <c r="CRM183" s="28"/>
      <c r="CRN183" s="28"/>
      <c r="CRO183" s="28"/>
      <c r="CRP183" s="28"/>
      <c r="CRQ183" s="28"/>
      <c r="CRR183" s="28"/>
      <c r="CRS183" s="28"/>
      <c r="CRT183" s="28"/>
      <c r="CRU183" s="28"/>
      <c r="CRV183" s="28"/>
      <c r="CRW183" s="28"/>
      <c r="CRX183" s="28"/>
      <c r="CRY183" s="28"/>
      <c r="CRZ183" s="28"/>
      <c r="CSA183" s="28"/>
      <c r="CSB183" s="28"/>
      <c r="CSC183" s="28"/>
      <c r="CSD183" s="28"/>
      <c r="CSE183" s="28"/>
      <c r="CSF183" s="28"/>
      <c r="CSG183" s="28"/>
      <c r="CSH183" s="28"/>
      <c r="CSI183" s="28"/>
      <c r="CSJ183" s="28"/>
      <c r="CSK183" s="28"/>
      <c r="CSL183" s="28"/>
      <c r="CSM183" s="28"/>
      <c r="CSN183" s="28"/>
      <c r="CSO183" s="28"/>
      <c r="CSP183" s="28"/>
      <c r="CSQ183" s="28"/>
      <c r="CSR183" s="28"/>
      <c r="CSS183" s="28"/>
      <c r="CST183" s="28"/>
      <c r="CSU183" s="28"/>
      <c r="CSV183" s="28"/>
      <c r="CSW183" s="28"/>
      <c r="CSX183" s="28"/>
      <c r="CSY183" s="28"/>
      <c r="CSZ183" s="28"/>
      <c r="CTA183" s="28"/>
      <c r="CTB183" s="28"/>
    </row>
    <row r="184" spans="1:2560" ht="13" customHeight="1" thickBot="1" x14ac:dyDescent="0.25">
      <c r="B184" s="488" t="s">
        <v>934</v>
      </c>
      <c r="C184" s="489" t="s">
        <v>933</v>
      </c>
      <c r="D184" s="489" t="s">
        <v>2413</v>
      </c>
      <c r="E184" s="490" t="s">
        <v>5</v>
      </c>
      <c r="F184" s="490" t="s">
        <v>932</v>
      </c>
      <c r="G184" s="490">
        <v>21.694433</v>
      </c>
      <c r="H184" s="490">
        <v>99.474360000000004</v>
      </c>
      <c r="I184" s="490" t="s">
        <v>11</v>
      </c>
      <c r="J184" s="490" t="s">
        <v>134</v>
      </c>
      <c r="K184" s="491">
        <v>2026</v>
      </c>
      <c r="L184" s="492">
        <v>33</v>
      </c>
      <c r="M184" s="490"/>
      <c r="N184" s="490" t="s">
        <v>0</v>
      </c>
      <c r="O184" s="490"/>
      <c r="P184" s="490"/>
      <c r="Q184" s="490"/>
      <c r="R184" s="490"/>
      <c r="S184" s="490"/>
      <c r="T184" s="490"/>
      <c r="U184" s="490"/>
      <c r="V184" s="490"/>
      <c r="W184" s="490"/>
      <c r="X184" s="490"/>
      <c r="Y184" s="490"/>
      <c r="Z184" s="490"/>
      <c r="AA184" s="490"/>
      <c r="AB184" s="489"/>
      <c r="AC184" s="489"/>
      <c r="AD184" s="486"/>
      <c r="AE184" s="490"/>
      <c r="AF184" s="312" t="s">
        <v>1543</v>
      </c>
    </row>
    <row r="185" spans="1:2560" s="38" customFormat="1" ht="16" customHeight="1" thickBot="1" x14ac:dyDescent="0.25">
      <c r="A185" s="50"/>
      <c r="B185" s="498" t="s">
        <v>2363</v>
      </c>
      <c r="C185" s="480"/>
      <c r="D185" s="480"/>
      <c r="E185" s="480"/>
      <c r="F185" s="480"/>
      <c r="G185" s="480"/>
      <c r="H185" s="480"/>
      <c r="I185" s="480"/>
      <c r="J185" s="480"/>
      <c r="K185" s="480"/>
      <c r="L185" s="480"/>
      <c r="M185" s="480"/>
      <c r="N185" s="480"/>
      <c r="O185" s="480"/>
      <c r="P185" s="480"/>
      <c r="Q185" s="480"/>
      <c r="R185" s="480"/>
      <c r="S185" s="480"/>
      <c r="T185" s="480"/>
      <c r="U185" s="480"/>
      <c r="V185" s="480"/>
      <c r="W185" s="480"/>
      <c r="X185" s="480"/>
      <c r="Y185" s="480"/>
      <c r="Z185" s="480"/>
      <c r="AA185" s="480"/>
      <c r="AB185" s="480"/>
      <c r="AC185" s="480"/>
      <c r="AD185" s="480"/>
      <c r="AE185" s="480"/>
      <c r="AF185" s="481"/>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c r="JN185" s="37"/>
      <c r="JO185" s="37"/>
      <c r="JP185" s="37"/>
      <c r="JQ185" s="37"/>
      <c r="JR185" s="37"/>
      <c r="JS185" s="37"/>
      <c r="JT185" s="37"/>
      <c r="JU185" s="37"/>
      <c r="JV185" s="37"/>
      <c r="JW185" s="37"/>
      <c r="JX185" s="37"/>
      <c r="JY185" s="37"/>
      <c r="JZ185" s="37"/>
      <c r="KA185" s="37"/>
      <c r="KB185" s="37"/>
      <c r="KC185" s="37"/>
      <c r="KD185" s="37"/>
      <c r="KE185" s="37"/>
      <c r="KF185" s="37"/>
      <c r="KG185" s="37"/>
      <c r="KH185" s="37"/>
      <c r="KI185" s="37"/>
      <c r="KJ185" s="37"/>
      <c r="KK185" s="37"/>
      <c r="KL185" s="37"/>
      <c r="KM185" s="37"/>
      <c r="KN185" s="37"/>
      <c r="KO185" s="37"/>
      <c r="KP185" s="37"/>
      <c r="KQ185" s="37"/>
      <c r="KR185" s="37"/>
      <c r="KS185" s="37"/>
      <c r="KT185" s="37"/>
      <c r="KU185" s="37"/>
      <c r="KV185" s="37"/>
      <c r="KW185" s="37"/>
      <c r="KX185" s="37"/>
      <c r="KY185" s="37"/>
      <c r="KZ185" s="37"/>
      <c r="LA185" s="37"/>
      <c r="LB185" s="37"/>
      <c r="LC185" s="37"/>
      <c r="LD185" s="37"/>
      <c r="LE185" s="37"/>
      <c r="LF185" s="37"/>
      <c r="LG185" s="37"/>
      <c r="LH185" s="37"/>
      <c r="LI185" s="37"/>
      <c r="LJ185" s="37"/>
      <c r="LK185" s="37"/>
      <c r="LL185" s="37"/>
      <c r="LM185" s="37"/>
      <c r="LN185" s="37"/>
      <c r="LO185" s="37"/>
      <c r="LP185" s="37"/>
      <c r="LQ185" s="37"/>
      <c r="LR185" s="37"/>
      <c r="LS185" s="37"/>
      <c r="LT185" s="37"/>
      <c r="LU185" s="37"/>
      <c r="LV185" s="37"/>
      <c r="LW185" s="37"/>
      <c r="LX185" s="37"/>
      <c r="LY185" s="37"/>
      <c r="LZ185" s="37"/>
      <c r="MA185" s="37"/>
      <c r="MB185" s="37"/>
      <c r="MC185" s="37"/>
      <c r="MD185" s="37"/>
      <c r="ME185" s="37"/>
      <c r="MF185" s="37"/>
      <c r="MG185" s="37"/>
      <c r="MH185" s="37"/>
      <c r="MI185" s="37"/>
      <c r="MJ185" s="37"/>
      <c r="MK185" s="37"/>
      <c r="ML185" s="37"/>
      <c r="MM185" s="37"/>
      <c r="MN185" s="37"/>
      <c r="MO185" s="37"/>
      <c r="MP185" s="37"/>
      <c r="MQ185" s="37"/>
      <c r="MR185" s="37"/>
      <c r="MS185" s="37"/>
      <c r="MT185" s="37"/>
      <c r="MU185" s="37"/>
      <c r="MV185" s="37"/>
      <c r="MW185" s="37"/>
      <c r="MX185" s="37"/>
      <c r="MY185" s="37"/>
      <c r="MZ185" s="37"/>
      <c r="NA185" s="37"/>
      <c r="NB185" s="37"/>
      <c r="NC185" s="37"/>
      <c r="ND185" s="37"/>
      <c r="NE185" s="37"/>
      <c r="NF185" s="37"/>
      <c r="NG185" s="37"/>
      <c r="NH185" s="37"/>
      <c r="NI185" s="37"/>
      <c r="NJ185" s="37"/>
      <c r="NK185" s="37"/>
      <c r="NL185" s="37"/>
      <c r="NM185" s="37"/>
      <c r="NN185" s="37"/>
      <c r="NO185" s="37"/>
      <c r="NP185" s="37"/>
      <c r="NQ185" s="37"/>
      <c r="NR185" s="37"/>
      <c r="NS185" s="37"/>
      <c r="NT185" s="37"/>
      <c r="NU185" s="37"/>
      <c r="NV185" s="37"/>
      <c r="NW185" s="37"/>
      <c r="NX185" s="37"/>
      <c r="NY185" s="37"/>
      <c r="NZ185" s="37"/>
      <c r="OA185" s="37"/>
      <c r="OB185" s="37"/>
      <c r="OC185" s="37"/>
      <c r="OD185" s="37"/>
      <c r="OE185" s="37"/>
      <c r="OF185" s="37"/>
      <c r="OG185" s="37"/>
      <c r="OH185" s="37"/>
      <c r="OI185" s="37"/>
      <c r="OJ185" s="37"/>
      <c r="OK185" s="37"/>
      <c r="OL185" s="37"/>
      <c r="OM185" s="37"/>
      <c r="ON185" s="37"/>
      <c r="OO185" s="37"/>
      <c r="OP185" s="37"/>
      <c r="OQ185" s="37"/>
      <c r="OR185" s="37"/>
      <c r="OS185" s="37"/>
      <c r="OT185" s="37"/>
      <c r="OU185" s="37"/>
      <c r="OV185" s="37"/>
      <c r="OW185" s="37"/>
      <c r="OX185" s="37"/>
      <c r="OY185" s="37"/>
      <c r="OZ185" s="37"/>
      <c r="PA185" s="37"/>
      <c r="PB185" s="37"/>
      <c r="PC185" s="37"/>
      <c r="PD185" s="37"/>
      <c r="PE185" s="37"/>
      <c r="PF185" s="37"/>
      <c r="PG185" s="37"/>
      <c r="PH185" s="37"/>
      <c r="PI185" s="37"/>
      <c r="PJ185" s="37"/>
      <c r="PK185" s="37"/>
      <c r="PL185" s="37"/>
      <c r="PM185" s="37"/>
      <c r="PN185" s="37"/>
      <c r="PO185" s="37"/>
      <c r="PP185" s="37"/>
      <c r="PQ185" s="37"/>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c r="TI185" s="37"/>
      <c r="TJ185" s="37"/>
      <c r="TK185" s="37"/>
      <c r="TL185" s="37"/>
      <c r="TM185" s="37"/>
      <c r="TN185" s="37"/>
      <c r="TO185" s="37"/>
      <c r="TP185" s="37"/>
      <c r="TQ185" s="37"/>
      <c r="TR185" s="37"/>
      <c r="TS185" s="37"/>
      <c r="TT185" s="37"/>
      <c r="TU185" s="37"/>
      <c r="TV185" s="37"/>
      <c r="TW185" s="37"/>
      <c r="TX185" s="37"/>
      <c r="TY185" s="37"/>
      <c r="TZ185" s="37"/>
      <c r="UA185" s="37"/>
      <c r="UB185" s="37"/>
      <c r="UC185" s="37"/>
      <c r="UD185" s="37"/>
      <c r="UE185" s="37"/>
      <c r="UF185" s="37"/>
      <c r="UG185" s="37"/>
      <c r="UH185" s="37"/>
      <c r="UI185" s="37"/>
      <c r="UJ185" s="37"/>
      <c r="UK185" s="37"/>
      <c r="UL185" s="37"/>
      <c r="UM185" s="37"/>
      <c r="UN185" s="37"/>
      <c r="UO185" s="37"/>
      <c r="UP185" s="37"/>
      <c r="UQ185" s="37"/>
      <c r="UR185" s="37"/>
      <c r="US185" s="37"/>
      <c r="UT185" s="37"/>
      <c r="UU185" s="37"/>
      <c r="UV185" s="37"/>
      <c r="UW185" s="37"/>
      <c r="UX185" s="37"/>
      <c r="UY185" s="37"/>
      <c r="UZ185" s="37"/>
      <c r="VA185" s="37"/>
      <c r="VB185" s="37"/>
      <c r="VC185" s="37"/>
      <c r="VD185" s="37"/>
      <c r="VE185" s="37"/>
      <c r="VF185" s="37"/>
      <c r="VG185" s="37"/>
      <c r="VH185" s="37"/>
      <c r="VI185" s="37"/>
      <c r="VJ185" s="37"/>
      <c r="VK185" s="37"/>
      <c r="VL185" s="37"/>
      <c r="VM185" s="37"/>
      <c r="VN185" s="37"/>
      <c r="VO185" s="37"/>
      <c r="VP185" s="37"/>
      <c r="VQ185" s="37"/>
      <c r="VR185" s="37"/>
      <c r="VS185" s="37"/>
      <c r="VT185" s="37"/>
      <c r="VU185" s="37"/>
      <c r="VV185" s="37"/>
      <c r="VW185" s="37"/>
      <c r="VX185" s="37"/>
      <c r="VY185" s="37"/>
      <c r="VZ185" s="37"/>
      <c r="WA185" s="37"/>
      <c r="WB185" s="37"/>
      <c r="WC185" s="37"/>
      <c r="WD185" s="37"/>
      <c r="WE185" s="37"/>
      <c r="WF185" s="37"/>
      <c r="WG185" s="37"/>
      <c r="WH185" s="37"/>
      <c r="WI185" s="37"/>
      <c r="WJ185" s="37"/>
      <c r="WK185" s="37"/>
      <c r="WL185" s="37"/>
      <c r="WM185" s="37"/>
      <c r="WN185" s="37"/>
      <c r="WO185" s="37"/>
      <c r="WP185" s="37"/>
      <c r="WQ185" s="37"/>
      <c r="WR185" s="37"/>
      <c r="WS185" s="37"/>
      <c r="WT185" s="37"/>
      <c r="WU185" s="37"/>
      <c r="WV185" s="37"/>
      <c r="WW185" s="37"/>
      <c r="WX185" s="37"/>
      <c r="WY185" s="37"/>
      <c r="WZ185" s="37"/>
      <c r="XA185" s="37"/>
      <c r="XB185" s="37"/>
      <c r="XC185" s="37"/>
      <c r="XD185" s="37"/>
      <c r="XE185" s="37"/>
      <c r="XF185" s="37"/>
      <c r="XG185" s="37"/>
      <c r="XH185" s="37"/>
      <c r="XI185" s="37"/>
      <c r="XJ185" s="37"/>
      <c r="XK185" s="37"/>
      <c r="XL185" s="37"/>
      <c r="XM185" s="37"/>
      <c r="XN185" s="37"/>
      <c r="XO185" s="37"/>
      <c r="XP185" s="37"/>
      <c r="XQ185" s="37"/>
      <c r="XR185" s="37"/>
      <c r="XS185" s="37"/>
      <c r="XT185" s="37"/>
      <c r="XU185" s="37"/>
      <c r="XV185" s="37"/>
      <c r="XW185" s="37"/>
      <c r="XX185" s="37"/>
      <c r="XY185" s="37"/>
      <c r="XZ185" s="37"/>
      <c r="YA185" s="37"/>
      <c r="YB185" s="37"/>
      <c r="YC185" s="37"/>
      <c r="YD185" s="37"/>
      <c r="YE185" s="37"/>
      <c r="YF185" s="37"/>
      <c r="YG185" s="37"/>
      <c r="YH185" s="37"/>
      <c r="YI185" s="37"/>
      <c r="YJ185" s="37"/>
      <c r="YK185" s="37"/>
      <c r="YL185" s="37"/>
      <c r="YM185" s="37"/>
      <c r="YN185" s="37"/>
      <c r="YO185" s="37"/>
      <c r="YP185" s="37"/>
      <c r="YQ185" s="37"/>
      <c r="YR185" s="37"/>
      <c r="YS185" s="37"/>
      <c r="YT185" s="37"/>
      <c r="YU185" s="37"/>
      <c r="YV185" s="37"/>
      <c r="YW185" s="37"/>
      <c r="YX185" s="37"/>
      <c r="YY185" s="37"/>
      <c r="YZ185" s="37"/>
      <c r="ZA185" s="37"/>
      <c r="ZB185" s="37"/>
      <c r="ZC185" s="37"/>
      <c r="ZD185" s="37"/>
      <c r="ZE185" s="37"/>
      <c r="ZF185" s="37"/>
      <c r="ZG185" s="37"/>
      <c r="ZH185" s="37"/>
      <c r="ZI185" s="37"/>
      <c r="ZJ185" s="37"/>
      <c r="ZK185" s="37"/>
      <c r="ZL185" s="37"/>
      <c r="ZM185" s="37"/>
      <c r="ZN185" s="37"/>
      <c r="ZO185" s="37"/>
      <c r="ZP185" s="37"/>
      <c r="ZQ185" s="37"/>
      <c r="ZR185" s="37"/>
      <c r="ZS185" s="37"/>
      <c r="ZT185" s="37"/>
      <c r="ZU185" s="37"/>
      <c r="ZV185" s="37"/>
      <c r="ZW185" s="37"/>
      <c r="ZX185" s="37"/>
      <c r="ZY185" s="37"/>
      <c r="ZZ185" s="37"/>
      <c r="AAA185" s="37"/>
      <c r="AAB185" s="37"/>
      <c r="AAC185" s="37"/>
      <c r="AAD185" s="37"/>
      <c r="AAE185" s="37"/>
      <c r="AAF185" s="37"/>
      <c r="AAG185" s="37"/>
      <c r="AAH185" s="37"/>
      <c r="AAI185" s="37"/>
      <c r="AAJ185" s="37"/>
      <c r="AAK185" s="37"/>
      <c r="AAL185" s="37"/>
      <c r="AAM185" s="37"/>
      <c r="AAN185" s="37"/>
      <c r="AAO185" s="37"/>
      <c r="AAP185" s="37"/>
      <c r="AAQ185" s="37"/>
      <c r="AAR185" s="37"/>
      <c r="AAS185" s="37"/>
      <c r="AAT185" s="37"/>
      <c r="AAU185" s="37"/>
      <c r="AAV185" s="37"/>
      <c r="AAW185" s="37"/>
      <c r="AAX185" s="37"/>
      <c r="AAY185" s="37"/>
      <c r="AAZ185" s="37"/>
      <c r="ABA185" s="37"/>
      <c r="ABB185" s="37"/>
      <c r="ABC185" s="37"/>
      <c r="ABD185" s="37"/>
      <c r="ABE185" s="37"/>
      <c r="ABF185" s="37"/>
      <c r="ABG185" s="37"/>
      <c r="ABH185" s="37"/>
      <c r="ABI185" s="37"/>
      <c r="ABJ185" s="37"/>
      <c r="ABK185" s="37"/>
      <c r="ABL185" s="37"/>
      <c r="ABM185" s="37"/>
      <c r="ABN185" s="37"/>
      <c r="ABO185" s="37"/>
      <c r="ABP185" s="37"/>
      <c r="ABQ185" s="37"/>
      <c r="ABR185" s="37"/>
      <c r="ABS185" s="37"/>
      <c r="ABT185" s="37"/>
      <c r="ABU185" s="37"/>
      <c r="ABV185" s="37"/>
      <c r="ABW185" s="37"/>
      <c r="ABX185" s="37"/>
      <c r="ABY185" s="37"/>
      <c r="ABZ185" s="37"/>
      <c r="ACA185" s="37"/>
      <c r="ACB185" s="37"/>
      <c r="ACC185" s="37"/>
      <c r="ACD185" s="37"/>
      <c r="ACE185" s="37"/>
      <c r="ACF185" s="37"/>
      <c r="ACG185" s="37"/>
      <c r="ACH185" s="37"/>
      <c r="ACI185" s="37"/>
      <c r="ACJ185" s="37"/>
      <c r="ACK185" s="37"/>
      <c r="ACL185" s="37"/>
      <c r="ACM185" s="37"/>
      <c r="ACN185" s="37"/>
      <c r="ACO185" s="37"/>
      <c r="ACP185" s="37"/>
      <c r="ACQ185" s="37"/>
      <c r="ACR185" s="37"/>
      <c r="ACS185" s="37"/>
      <c r="ACT185" s="37"/>
      <c r="ACU185" s="37"/>
      <c r="ACV185" s="37"/>
      <c r="ACW185" s="37"/>
      <c r="ACX185" s="37"/>
      <c r="ACY185" s="37"/>
      <c r="ACZ185" s="37"/>
      <c r="ADA185" s="37"/>
      <c r="ADB185" s="37"/>
      <c r="ADC185" s="37"/>
      <c r="ADD185" s="37"/>
      <c r="ADE185" s="37"/>
      <c r="ADF185" s="37"/>
      <c r="ADG185" s="37"/>
      <c r="ADH185" s="37"/>
      <c r="ADI185" s="37"/>
      <c r="ADJ185" s="37"/>
      <c r="ADK185" s="37"/>
      <c r="ADL185" s="37"/>
      <c r="ADM185" s="37"/>
      <c r="ADN185" s="37"/>
      <c r="ADO185" s="37"/>
      <c r="ADP185" s="37"/>
      <c r="ADQ185" s="37"/>
      <c r="ADR185" s="37"/>
      <c r="ADS185" s="37"/>
      <c r="ADT185" s="37"/>
      <c r="ADU185" s="37"/>
      <c r="ADV185" s="37"/>
      <c r="ADW185" s="37"/>
      <c r="ADX185" s="37"/>
      <c r="ADY185" s="37"/>
      <c r="ADZ185" s="37"/>
      <c r="AEA185" s="37"/>
      <c r="AEB185" s="37"/>
      <c r="AEC185" s="37"/>
      <c r="AED185" s="37"/>
      <c r="AEE185" s="37"/>
      <c r="AEF185" s="37"/>
      <c r="AEG185" s="37"/>
      <c r="AEH185" s="37"/>
      <c r="AEI185" s="37"/>
      <c r="AEJ185" s="37"/>
      <c r="AEK185" s="37"/>
      <c r="AEL185" s="37"/>
      <c r="AEM185" s="37"/>
      <c r="AEN185" s="37"/>
      <c r="AEO185" s="37"/>
      <c r="AEP185" s="37"/>
      <c r="AEQ185" s="37"/>
      <c r="AER185" s="37"/>
      <c r="AES185" s="37"/>
      <c r="AET185" s="37"/>
      <c r="AEU185" s="37"/>
      <c r="AEV185" s="37"/>
      <c r="AEW185" s="37"/>
      <c r="AEX185" s="37"/>
      <c r="AEY185" s="37"/>
      <c r="AEZ185" s="37"/>
      <c r="AFA185" s="37"/>
      <c r="AFB185" s="37"/>
      <c r="AFC185" s="37"/>
      <c r="AFD185" s="37"/>
      <c r="AFE185" s="37"/>
      <c r="AFF185" s="37"/>
      <c r="AFG185" s="37"/>
      <c r="AFH185" s="37"/>
      <c r="AFI185" s="37"/>
      <c r="AFJ185" s="37"/>
      <c r="AFK185" s="37"/>
      <c r="AFL185" s="37"/>
      <c r="AFM185" s="37"/>
      <c r="AFN185" s="37"/>
      <c r="AFO185" s="37"/>
      <c r="AFP185" s="37"/>
      <c r="AFQ185" s="37"/>
      <c r="AFR185" s="37"/>
      <c r="AFS185" s="37"/>
      <c r="AFT185" s="37"/>
      <c r="AFU185" s="37"/>
      <c r="AFV185" s="37"/>
      <c r="AFW185" s="37"/>
      <c r="AFX185" s="37"/>
      <c r="AFY185" s="37"/>
      <c r="AFZ185" s="37"/>
      <c r="AGA185" s="37"/>
      <c r="AGB185" s="37"/>
      <c r="AGC185" s="37"/>
      <c r="AGD185" s="37"/>
      <c r="AGE185" s="37"/>
      <c r="AGF185" s="37"/>
      <c r="AGG185" s="37"/>
      <c r="AGH185" s="37"/>
      <c r="AGI185" s="37"/>
      <c r="AGJ185" s="37"/>
      <c r="AGK185" s="37"/>
      <c r="AGL185" s="37"/>
      <c r="AGM185" s="37"/>
      <c r="AGN185" s="37"/>
      <c r="AGO185" s="37"/>
      <c r="AGP185" s="37"/>
      <c r="AGQ185" s="37"/>
      <c r="AGR185" s="37"/>
      <c r="AGS185" s="37"/>
      <c r="AGT185" s="37"/>
      <c r="AGU185" s="37"/>
      <c r="AGV185" s="37"/>
      <c r="AGW185" s="37"/>
      <c r="AGX185" s="37"/>
      <c r="AGY185" s="37"/>
      <c r="AGZ185" s="37"/>
      <c r="AHA185" s="37"/>
      <c r="AHB185" s="37"/>
      <c r="AHC185" s="37"/>
      <c r="AHD185" s="37"/>
      <c r="AHE185" s="37"/>
      <c r="AHF185" s="37"/>
      <c r="AHG185" s="37"/>
      <c r="AHH185" s="37"/>
      <c r="AHI185" s="37"/>
      <c r="AHJ185" s="37"/>
      <c r="AHK185" s="37"/>
      <c r="AHL185" s="37"/>
      <c r="AHM185" s="37"/>
      <c r="AHN185" s="37"/>
      <c r="AHO185" s="37"/>
      <c r="AHP185" s="37"/>
      <c r="AHQ185" s="37"/>
      <c r="AHR185" s="37"/>
      <c r="AHS185" s="37"/>
      <c r="AHT185" s="37"/>
      <c r="AHU185" s="37"/>
      <c r="AHV185" s="37"/>
      <c r="AHW185" s="37"/>
      <c r="AHX185" s="37"/>
      <c r="AHY185" s="37"/>
      <c r="AHZ185" s="37"/>
      <c r="AIA185" s="37"/>
      <c r="AIB185" s="37"/>
      <c r="AIC185" s="37"/>
      <c r="AID185" s="37"/>
      <c r="AIE185" s="37"/>
      <c r="AIF185" s="37"/>
      <c r="AIG185" s="37"/>
      <c r="AIH185" s="37"/>
      <c r="AII185" s="37"/>
      <c r="AIJ185" s="37"/>
      <c r="AIK185" s="37"/>
      <c r="AIL185" s="37"/>
      <c r="AIM185" s="37"/>
      <c r="AIN185" s="37"/>
      <c r="AIO185" s="37"/>
      <c r="AIP185" s="37"/>
      <c r="AIQ185" s="37"/>
      <c r="AIR185" s="37"/>
      <c r="AIS185" s="37"/>
      <c r="AIT185" s="37"/>
      <c r="AIU185" s="37"/>
      <c r="AIV185" s="37"/>
      <c r="AIW185" s="37"/>
      <c r="AIX185" s="37"/>
      <c r="AIY185" s="37"/>
      <c r="AIZ185" s="37"/>
      <c r="AJA185" s="37"/>
      <c r="AJB185" s="37"/>
      <c r="AJC185" s="37"/>
      <c r="AJD185" s="37"/>
      <c r="AJE185" s="37"/>
      <c r="AJF185" s="37"/>
      <c r="AJG185" s="37"/>
      <c r="AJH185" s="37"/>
      <c r="AJI185" s="37"/>
      <c r="AJJ185" s="37"/>
      <c r="AJK185" s="37"/>
      <c r="AJL185" s="37"/>
      <c r="AJM185" s="37"/>
      <c r="AJN185" s="37"/>
      <c r="AJO185" s="37"/>
      <c r="AJP185" s="37"/>
      <c r="AJQ185" s="37"/>
      <c r="AJR185" s="37"/>
      <c r="AJS185" s="37"/>
      <c r="AJT185" s="37"/>
      <c r="AJU185" s="37"/>
      <c r="AJV185" s="37"/>
      <c r="AJW185" s="37"/>
      <c r="AJX185" s="37"/>
      <c r="AJY185" s="37"/>
      <c r="AJZ185" s="37"/>
      <c r="AKA185" s="37"/>
      <c r="AKB185" s="37"/>
      <c r="AKC185" s="37"/>
      <c r="AKD185" s="37"/>
      <c r="AKE185" s="37"/>
      <c r="AKF185" s="37"/>
      <c r="AKG185" s="37"/>
      <c r="AKH185" s="37"/>
      <c r="AKI185" s="37"/>
      <c r="AKJ185" s="37"/>
      <c r="AKK185" s="37"/>
      <c r="AKL185" s="37"/>
      <c r="AKM185" s="37"/>
      <c r="AKN185" s="37"/>
      <c r="AKO185" s="37"/>
      <c r="AKP185" s="37"/>
      <c r="AKQ185" s="37"/>
      <c r="AKR185" s="37"/>
      <c r="AKS185" s="37"/>
      <c r="AKT185" s="37"/>
      <c r="AKU185" s="37"/>
      <c r="AKV185" s="37"/>
      <c r="AKW185" s="37"/>
      <c r="AKX185" s="37"/>
      <c r="AKY185" s="37"/>
      <c r="AKZ185" s="37"/>
      <c r="ALA185" s="37"/>
      <c r="ALB185" s="37"/>
      <c r="ALC185" s="37"/>
      <c r="ALD185" s="37"/>
      <c r="ALE185" s="37"/>
      <c r="ALF185" s="37"/>
      <c r="ALG185" s="37"/>
      <c r="ALH185" s="37"/>
      <c r="ALI185" s="37"/>
      <c r="ALJ185" s="37"/>
      <c r="ALK185" s="37"/>
      <c r="ALL185" s="37"/>
      <c r="ALM185" s="37"/>
      <c r="ALN185" s="37"/>
      <c r="ALO185" s="37"/>
      <c r="ALP185" s="37"/>
      <c r="ALQ185" s="37"/>
      <c r="ALR185" s="37"/>
      <c r="ALS185" s="37"/>
      <c r="ALT185" s="37"/>
      <c r="ALU185" s="37"/>
      <c r="ALV185" s="37"/>
      <c r="ALW185" s="37"/>
      <c r="ALX185" s="37"/>
      <c r="ALY185" s="37"/>
      <c r="ALZ185" s="37"/>
      <c r="AMA185" s="37"/>
      <c r="AMB185" s="37"/>
      <c r="AMC185" s="37"/>
      <c r="AMD185" s="37"/>
      <c r="AME185" s="37"/>
      <c r="AMF185" s="37"/>
      <c r="AMG185" s="37"/>
      <c r="AMH185" s="37"/>
      <c r="AMI185" s="37"/>
      <c r="AMJ185" s="37"/>
      <c r="AMK185" s="37"/>
      <c r="AML185" s="37"/>
      <c r="AMM185" s="37"/>
      <c r="AMN185" s="37"/>
      <c r="AMO185" s="37"/>
      <c r="AMP185" s="37"/>
      <c r="AMQ185" s="37"/>
      <c r="AMR185" s="37"/>
      <c r="AMS185" s="37"/>
      <c r="AMT185" s="37"/>
      <c r="AMU185" s="37"/>
      <c r="AMV185" s="37"/>
      <c r="AMW185" s="37"/>
      <c r="AMX185" s="37"/>
      <c r="AMY185" s="37"/>
      <c r="AMZ185" s="37"/>
      <c r="ANA185" s="37"/>
      <c r="ANB185" s="37"/>
      <c r="ANC185" s="37"/>
      <c r="AND185" s="37"/>
      <c r="ANE185" s="37"/>
      <c r="ANF185" s="37"/>
      <c r="ANG185" s="37"/>
      <c r="ANH185" s="37"/>
      <c r="ANI185" s="37"/>
      <c r="ANJ185" s="37"/>
      <c r="ANK185" s="37"/>
      <c r="ANL185" s="37"/>
      <c r="ANM185" s="37"/>
      <c r="ANN185" s="37"/>
      <c r="ANO185" s="37"/>
      <c r="ANP185" s="37"/>
      <c r="ANQ185" s="37"/>
      <c r="ANR185" s="37"/>
      <c r="ANS185" s="37"/>
      <c r="ANT185" s="37"/>
      <c r="ANU185" s="37"/>
      <c r="ANV185" s="37"/>
      <c r="ANW185" s="37"/>
      <c r="ANX185" s="37"/>
      <c r="ANY185" s="37"/>
      <c r="ANZ185" s="37"/>
      <c r="AOA185" s="37"/>
      <c r="AOB185" s="37"/>
      <c r="AOC185" s="37"/>
      <c r="AOD185" s="37"/>
      <c r="AOE185" s="37"/>
      <c r="AOF185" s="37"/>
      <c r="AOG185" s="37"/>
      <c r="AOH185" s="37"/>
      <c r="AOI185" s="37"/>
      <c r="AOJ185" s="37"/>
      <c r="AOK185" s="37"/>
      <c r="AOL185" s="37"/>
      <c r="AOM185" s="37"/>
      <c r="AON185" s="37"/>
      <c r="AOO185" s="37"/>
      <c r="AOP185" s="37"/>
      <c r="AOQ185" s="37"/>
      <c r="AOR185" s="37"/>
      <c r="AOS185" s="37"/>
      <c r="AOT185" s="37"/>
      <c r="AOU185" s="37"/>
      <c r="AOV185" s="37"/>
      <c r="AOW185" s="37"/>
      <c r="AOX185" s="37"/>
      <c r="AOY185" s="37"/>
      <c r="AOZ185" s="37"/>
      <c r="APA185" s="37"/>
      <c r="APB185" s="37"/>
      <c r="APC185" s="37"/>
      <c r="APD185" s="37"/>
      <c r="APE185" s="37"/>
      <c r="APF185" s="37"/>
      <c r="APG185" s="37"/>
      <c r="APH185" s="37"/>
      <c r="API185" s="37"/>
      <c r="APJ185" s="37"/>
      <c r="APK185" s="37"/>
      <c r="APL185" s="37"/>
      <c r="APM185" s="37"/>
      <c r="APN185" s="37"/>
      <c r="APO185" s="37"/>
      <c r="APP185" s="37"/>
      <c r="APQ185" s="37"/>
      <c r="APR185" s="37"/>
      <c r="APS185" s="37"/>
      <c r="APT185" s="37"/>
      <c r="APU185" s="37"/>
      <c r="APV185" s="37"/>
      <c r="APW185" s="37"/>
      <c r="APX185" s="37"/>
      <c r="APY185" s="37"/>
      <c r="APZ185" s="37"/>
      <c r="AQA185" s="37"/>
      <c r="AQB185" s="37"/>
      <c r="AQC185" s="37"/>
      <c r="AQD185" s="37"/>
      <c r="AQE185" s="37"/>
      <c r="AQF185" s="37"/>
      <c r="AQG185" s="37"/>
      <c r="AQH185" s="37"/>
      <c r="AQI185" s="37"/>
      <c r="AQJ185" s="37"/>
      <c r="AQK185" s="37"/>
      <c r="AQL185" s="37"/>
      <c r="AQM185" s="37"/>
      <c r="AQN185" s="37"/>
      <c r="AQO185" s="37"/>
      <c r="AQP185" s="37"/>
      <c r="AQQ185" s="37"/>
      <c r="AQR185" s="37"/>
      <c r="AQS185" s="37"/>
      <c r="AQT185" s="37"/>
      <c r="AQU185" s="37"/>
      <c r="AQV185" s="37"/>
      <c r="AQW185" s="37"/>
      <c r="AQX185" s="37"/>
      <c r="AQY185" s="37"/>
      <c r="AQZ185" s="37"/>
      <c r="ARA185" s="37"/>
      <c r="ARB185" s="37"/>
      <c r="ARC185" s="37"/>
      <c r="ARD185" s="37"/>
      <c r="ARE185" s="37"/>
      <c r="ARF185" s="37"/>
      <c r="ARG185" s="37"/>
      <c r="ARH185" s="37"/>
      <c r="ARI185" s="37"/>
      <c r="ARJ185" s="37"/>
      <c r="ARK185" s="37"/>
      <c r="ARL185" s="37"/>
      <c r="ARM185" s="37"/>
      <c r="ARN185" s="37"/>
      <c r="ARO185" s="37"/>
      <c r="ARP185" s="37"/>
      <c r="ARQ185" s="37"/>
      <c r="ARR185" s="37"/>
      <c r="ARS185" s="37"/>
      <c r="ART185" s="37"/>
      <c r="ARU185" s="37"/>
      <c r="ARV185" s="37"/>
      <c r="ARW185" s="37"/>
      <c r="ARX185" s="37"/>
      <c r="ARY185" s="37"/>
      <c r="ARZ185" s="37"/>
      <c r="ASA185" s="37"/>
      <c r="ASB185" s="37"/>
      <c r="ASC185" s="37"/>
      <c r="ASD185" s="37"/>
      <c r="ASE185" s="37"/>
      <c r="ASF185" s="37"/>
      <c r="ASG185" s="37"/>
      <c r="ASH185" s="37"/>
      <c r="ASI185" s="37"/>
      <c r="ASJ185" s="37"/>
      <c r="ASK185" s="37"/>
      <c r="ASL185" s="37"/>
      <c r="ASM185" s="37"/>
      <c r="ASN185" s="37"/>
      <c r="ASO185" s="37"/>
      <c r="ASP185" s="37"/>
      <c r="ASQ185" s="37"/>
      <c r="ASR185" s="37"/>
      <c r="ASS185" s="37"/>
      <c r="AST185" s="37"/>
      <c r="ASU185" s="37"/>
      <c r="ASV185" s="37"/>
      <c r="ASW185" s="37"/>
      <c r="ASX185" s="37"/>
      <c r="ASY185" s="37"/>
      <c r="ASZ185" s="37"/>
      <c r="ATA185" s="37"/>
      <c r="ATB185" s="37"/>
      <c r="ATC185" s="37"/>
      <c r="ATD185" s="37"/>
      <c r="ATE185" s="37"/>
      <c r="ATF185" s="37"/>
      <c r="ATG185" s="37"/>
      <c r="ATH185" s="37"/>
      <c r="ATI185" s="37"/>
      <c r="ATJ185" s="37"/>
      <c r="ATK185" s="37"/>
      <c r="ATL185" s="37"/>
      <c r="ATM185" s="37"/>
      <c r="ATN185" s="37"/>
      <c r="ATO185" s="37"/>
      <c r="ATP185" s="37"/>
      <c r="ATQ185" s="37"/>
      <c r="ATR185" s="37"/>
      <c r="ATS185" s="37"/>
      <c r="ATT185" s="37"/>
      <c r="ATU185" s="37"/>
      <c r="ATV185" s="37"/>
      <c r="ATW185" s="37"/>
      <c r="ATX185" s="37"/>
      <c r="ATY185" s="37"/>
      <c r="ATZ185" s="37"/>
      <c r="AUA185" s="37"/>
      <c r="AUB185" s="37"/>
      <c r="AUC185" s="37"/>
      <c r="AUD185" s="37"/>
      <c r="AUE185" s="37"/>
      <c r="AUF185" s="37"/>
      <c r="AUG185" s="37"/>
      <c r="AUH185" s="37"/>
      <c r="AUI185" s="37"/>
      <c r="AUJ185" s="37"/>
      <c r="AUK185" s="37"/>
      <c r="AUL185" s="37"/>
      <c r="AUM185" s="37"/>
      <c r="AUN185" s="37"/>
      <c r="AUO185" s="37"/>
      <c r="AUP185" s="37"/>
      <c r="AUQ185" s="37"/>
      <c r="AUR185" s="37"/>
      <c r="AUS185" s="37"/>
      <c r="AUT185" s="37"/>
      <c r="AUU185" s="37"/>
      <c r="AUV185" s="37"/>
      <c r="AUW185" s="37"/>
      <c r="AUX185" s="37"/>
      <c r="AUY185" s="37"/>
      <c r="AUZ185" s="37"/>
      <c r="AVA185" s="37"/>
      <c r="AVB185" s="37"/>
      <c r="AVC185" s="37"/>
      <c r="AVD185" s="37"/>
      <c r="AVE185" s="37"/>
      <c r="AVF185" s="37"/>
      <c r="AVG185" s="37"/>
      <c r="AVH185" s="37"/>
      <c r="AVI185" s="37"/>
      <c r="AVJ185" s="37"/>
      <c r="AVK185" s="37"/>
      <c r="AVL185" s="37"/>
      <c r="AVM185" s="37"/>
      <c r="AVN185" s="37"/>
      <c r="AVO185" s="37"/>
      <c r="AVP185" s="37"/>
      <c r="AVQ185" s="37"/>
      <c r="AVR185" s="37"/>
      <c r="AVS185" s="37"/>
      <c r="AVT185" s="37"/>
      <c r="AVU185" s="37"/>
      <c r="AVV185" s="37"/>
      <c r="AVW185" s="37"/>
      <c r="AVX185" s="37"/>
      <c r="AVY185" s="37"/>
      <c r="AVZ185" s="37"/>
      <c r="AWA185" s="37"/>
      <c r="AWB185" s="37"/>
      <c r="AWC185" s="37"/>
      <c r="AWD185" s="37"/>
      <c r="AWE185" s="37"/>
      <c r="AWF185" s="37"/>
      <c r="AWG185" s="37"/>
      <c r="AWH185" s="37"/>
      <c r="AWI185" s="37"/>
      <c r="AWJ185" s="37"/>
      <c r="AWK185" s="37"/>
      <c r="AWL185" s="37"/>
      <c r="AWM185" s="37"/>
      <c r="AWN185" s="37"/>
      <c r="AWO185" s="37"/>
      <c r="AWP185" s="37"/>
      <c r="AWQ185" s="37"/>
      <c r="AWR185" s="37"/>
      <c r="AWS185" s="37"/>
      <c r="AWT185" s="37"/>
      <c r="AWU185" s="37"/>
      <c r="AWV185" s="37"/>
      <c r="AWW185" s="37"/>
      <c r="AWX185" s="37"/>
      <c r="AWY185" s="37"/>
      <c r="AWZ185" s="37"/>
      <c r="AXA185" s="37"/>
      <c r="AXB185" s="37"/>
      <c r="AXC185" s="37"/>
      <c r="AXD185" s="37"/>
      <c r="AXE185" s="37"/>
      <c r="AXF185" s="37"/>
      <c r="AXG185" s="37"/>
      <c r="AXH185" s="37"/>
      <c r="AXI185" s="37"/>
      <c r="AXJ185" s="37"/>
      <c r="AXK185" s="37"/>
      <c r="AXL185" s="37"/>
      <c r="AXM185" s="37"/>
      <c r="AXN185" s="37"/>
      <c r="AXO185" s="37"/>
      <c r="AXP185" s="37"/>
      <c r="AXQ185" s="37"/>
      <c r="AXR185" s="37"/>
      <c r="AXS185" s="37"/>
      <c r="AXT185" s="37"/>
      <c r="AXU185" s="37"/>
      <c r="AXV185" s="37"/>
      <c r="AXW185" s="37"/>
      <c r="AXX185" s="37"/>
      <c r="AXY185" s="37"/>
      <c r="AXZ185" s="37"/>
      <c r="AYA185" s="37"/>
      <c r="AYB185" s="37"/>
      <c r="AYC185" s="37"/>
      <c r="AYD185" s="37"/>
      <c r="AYE185" s="37"/>
      <c r="AYF185" s="37"/>
      <c r="AYG185" s="37"/>
      <c r="AYH185" s="37"/>
      <c r="AYI185" s="37"/>
      <c r="AYJ185" s="37"/>
      <c r="AYK185" s="37"/>
      <c r="AYL185" s="37"/>
      <c r="AYM185" s="37"/>
      <c r="AYN185" s="37"/>
      <c r="AYO185" s="37"/>
      <c r="AYP185" s="37"/>
      <c r="AYQ185" s="37"/>
      <c r="AYR185" s="37"/>
      <c r="AYS185" s="37"/>
      <c r="AYT185" s="37"/>
      <c r="AYU185" s="37"/>
      <c r="AYV185" s="37"/>
      <c r="AYW185" s="37"/>
      <c r="AYX185" s="37"/>
      <c r="AYY185" s="37"/>
      <c r="AYZ185" s="37"/>
      <c r="AZA185" s="37"/>
      <c r="AZB185" s="37"/>
      <c r="AZC185" s="37"/>
      <c r="AZD185" s="37"/>
      <c r="AZE185" s="37"/>
      <c r="AZF185" s="37"/>
      <c r="AZG185" s="37"/>
      <c r="AZH185" s="37"/>
      <c r="AZI185" s="37"/>
      <c r="AZJ185" s="37"/>
      <c r="AZK185" s="37"/>
      <c r="AZL185" s="37"/>
      <c r="AZM185" s="37"/>
      <c r="AZN185" s="37"/>
      <c r="AZO185" s="37"/>
      <c r="AZP185" s="37"/>
      <c r="AZQ185" s="37"/>
      <c r="AZR185" s="37"/>
      <c r="AZS185" s="37"/>
      <c r="AZT185" s="37"/>
      <c r="AZU185" s="37"/>
      <c r="AZV185" s="37"/>
      <c r="AZW185" s="37"/>
      <c r="AZX185" s="37"/>
      <c r="AZY185" s="37"/>
      <c r="AZZ185" s="37"/>
      <c r="BAA185" s="37"/>
      <c r="BAB185" s="37"/>
      <c r="BAC185" s="37"/>
      <c r="BAD185" s="37"/>
      <c r="BAE185" s="37"/>
      <c r="BAF185" s="37"/>
      <c r="BAG185" s="37"/>
      <c r="BAH185" s="37"/>
      <c r="BAI185" s="37"/>
      <c r="BAJ185" s="37"/>
      <c r="BAK185" s="37"/>
      <c r="BAL185" s="37"/>
      <c r="BAM185" s="37"/>
      <c r="BAN185" s="37"/>
      <c r="BAO185" s="37"/>
      <c r="BAP185" s="37"/>
      <c r="BAQ185" s="37"/>
      <c r="BAR185" s="37"/>
      <c r="BAS185" s="37"/>
      <c r="BAT185" s="37"/>
      <c r="BAU185" s="37"/>
      <c r="BAV185" s="37"/>
      <c r="BAW185" s="37"/>
      <c r="BAX185" s="37"/>
      <c r="BAY185" s="37"/>
      <c r="BAZ185" s="37"/>
      <c r="BBA185" s="37"/>
      <c r="BBB185" s="37"/>
      <c r="BBC185" s="37"/>
      <c r="BBD185" s="37"/>
      <c r="BBE185" s="37"/>
      <c r="BBF185" s="37"/>
      <c r="BBG185" s="37"/>
      <c r="BBH185" s="37"/>
      <c r="BBI185" s="37"/>
      <c r="BBJ185" s="37"/>
      <c r="BBK185" s="37"/>
      <c r="BBL185" s="37"/>
      <c r="BBM185" s="37"/>
      <c r="BBN185" s="37"/>
      <c r="BBO185" s="37"/>
      <c r="BBP185" s="37"/>
      <c r="BBQ185" s="37"/>
      <c r="BBR185" s="37"/>
      <c r="BBS185" s="37"/>
      <c r="BBT185" s="37"/>
      <c r="BBU185" s="37"/>
      <c r="BBV185" s="37"/>
      <c r="BBW185" s="37"/>
      <c r="BBX185" s="37"/>
      <c r="BBY185" s="37"/>
      <c r="BBZ185" s="37"/>
      <c r="BCA185" s="37"/>
      <c r="BCB185" s="37"/>
      <c r="BCC185" s="37"/>
      <c r="BCD185" s="37"/>
      <c r="BCE185" s="37"/>
      <c r="BCF185" s="37"/>
      <c r="BCG185" s="37"/>
      <c r="BCH185" s="37"/>
      <c r="BCI185" s="37"/>
      <c r="BCJ185" s="37"/>
      <c r="BCK185" s="37"/>
      <c r="BCL185" s="37"/>
      <c r="BCM185" s="37"/>
      <c r="BCN185" s="37"/>
      <c r="BCO185" s="37"/>
      <c r="BCP185" s="37"/>
      <c r="BCQ185" s="37"/>
      <c r="BCR185" s="37"/>
      <c r="BCS185" s="37"/>
      <c r="BCT185" s="37"/>
      <c r="BCU185" s="37"/>
      <c r="BCV185" s="37"/>
      <c r="BCW185" s="37"/>
      <c r="BCX185" s="37"/>
      <c r="BCY185" s="37"/>
      <c r="BCZ185" s="37"/>
      <c r="BDA185" s="37"/>
      <c r="BDB185" s="37"/>
      <c r="BDC185" s="37"/>
      <c r="BDD185" s="37"/>
      <c r="BDE185" s="37"/>
      <c r="BDF185" s="37"/>
      <c r="BDG185" s="37"/>
      <c r="BDH185" s="37"/>
      <c r="BDI185" s="37"/>
      <c r="BDJ185" s="37"/>
      <c r="BDK185" s="37"/>
      <c r="BDL185" s="37"/>
      <c r="BDM185" s="37"/>
      <c r="BDN185" s="37"/>
      <c r="BDO185" s="37"/>
      <c r="BDP185" s="37"/>
      <c r="BDQ185" s="37"/>
      <c r="BDR185" s="37"/>
      <c r="BDS185" s="37"/>
      <c r="BDT185" s="37"/>
      <c r="BDU185" s="37"/>
      <c r="BDV185" s="37"/>
      <c r="BDW185" s="37"/>
      <c r="BDX185" s="37"/>
      <c r="BDY185" s="37"/>
      <c r="BDZ185" s="37"/>
      <c r="BEA185" s="37"/>
      <c r="BEB185" s="37"/>
      <c r="BEC185" s="37"/>
      <c r="BED185" s="37"/>
      <c r="BEE185" s="37"/>
      <c r="BEF185" s="37"/>
      <c r="BEG185" s="37"/>
      <c r="BEH185" s="37"/>
      <c r="BEI185" s="37"/>
      <c r="BEJ185" s="37"/>
      <c r="BEK185" s="37"/>
      <c r="BEL185" s="37"/>
      <c r="BEM185" s="37"/>
      <c r="BEN185" s="37"/>
      <c r="BEO185" s="37"/>
      <c r="BEP185" s="37"/>
      <c r="BEQ185" s="37"/>
      <c r="BER185" s="37"/>
      <c r="BES185" s="37"/>
      <c r="BET185" s="37"/>
      <c r="BEU185" s="37"/>
      <c r="BEV185" s="37"/>
      <c r="BEW185" s="37"/>
      <c r="BEX185" s="37"/>
      <c r="BEY185" s="37"/>
      <c r="BEZ185" s="37"/>
      <c r="BFA185" s="37"/>
      <c r="BFB185" s="37"/>
      <c r="BFC185" s="37"/>
      <c r="BFD185" s="37"/>
      <c r="BFE185" s="37"/>
      <c r="BFF185" s="37"/>
      <c r="BFG185" s="37"/>
      <c r="BFH185" s="37"/>
      <c r="BFI185" s="37"/>
      <c r="BFJ185" s="37"/>
      <c r="BFK185" s="37"/>
      <c r="BFL185" s="37"/>
      <c r="BFM185" s="37"/>
      <c r="BFN185" s="37"/>
      <c r="BFO185" s="37"/>
      <c r="BFP185" s="37"/>
      <c r="BFQ185" s="37"/>
      <c r="BFR185" s="37"/>
      <c r="BFS185" s="37"/>
      <c r="BFT185" s="37"/>
      <c r="BFU185" s="37"/>
      <c r="BFV185" s="37"/>
      <c r="BFW185" s="37"/>
      <c r="BFX185" s="37"/>
      <c r="BFY185" s="37"/>
      <c r="BFZ185" s="37"/>
      <c r="BGA185" s="37"/>
      <c r="BGB185" s="37"/>
      <c r="BGC185" s="37"/>
      <c r="BGD185" s="37"/>
      <c r="BGE185" s="37"/>
      <c r="BGF185" s="37"/>
      <c r="BGG185" s="37"/>
      <c r="BGH185" s="37"/>
      <c r="BGI185" s="37"/>
      <c r="BGJ185" s="37"/>
      <c r="BGK185" s="37"/>
      <c r="BGL185" s="37"/>
      <c r="BGM185" s="37"/>
      <c r="BGN185" s="37"/>
      <c r="BGO185" s="37"/>
      <c r="BGP185" s="37"/>
      <c r="BGQ185" s="37"/>
      <c r="BGR185" s="37"/>
      <c r="BGS185" s="37"/>
      <c r="BGT185" s="37"/>
      <c r="BGU185" s="37"/>
      <c r="BGV185" s="37"/>
      <c r="BGW185" s="37"/>
      <c r="BGX185" s="37"/>
      <c r="BGY185" s="37"/>
      <c r="BGZ185" s="37"/>
      <c r="BHA185" s="37"/>
      <c r="BHB185" s="37"/>
      <c r="BHC185" s="37"/>
      <c r="BHD185" s="37"/>
      <c r="BHE185" s="37"/>
      <c r="BHF185" s="37"/>
      <c r="BHG185" s="37"/>
      <c r="BHH185" s="37"/>
      <c r="BHI185" s="37"/>
      <c r="BHJ185" s="37"/>
      <c r="BHK185" s="37"/>
      <c r="BHL185" s="37"/>
      <c r="BHM185" s="37"/>
      <c r="BHN185" s="37"/>
      <c r="BHO185" s="37"/>
      <c r="BHP185" s="37"/>
      <c r="BHQ185" s="37"/>
      <c r="BHR185" s="37"/>
      <c r="BHS185" s="37"/>
      <c r="BHT185" s="37"/>
      <c r="BHU185" s="37"/>
      <c r="BHV185" s="37"/>
      <c r="BHW185" s="37"/>
      <c r="BHX185" s="37"/>
      <c r="BHY185" s="37"/>
      <c r="BHZ185" s="37"/>
      <c r="BIA185" s="37"/>
      <c r="BIB185" s="37"/>
      <c r="BIC185" s="37"/>
      <c r="BID185" s="37"/>
      <c r="BIE185" s="37"/>
      <c r="BIF185" s="37"/>
      <c r="BIG185" s="37"/>
      <c r="BIH185" s="37"/>
      <c r="BII185" s="37"/>
      <c r="BIJ185" s="37"/>
      <c r="BIK185" s="37"/>
      <c r="BIL185" s="37"/>
      <c r="BIM185" s="37"/>
      <c r="BIN185" s="37"/>
      <c r="BIO185" s="37"/>
      <c r="BIP185" s="37"/>
      <c r="BIQ185" s="37"/>
      <c r="BIR185" s="37"/>
      <c r="BIS185" s="37"/>
      <c r="BIT185" s="37"/>
      <c r="BIU185" s="37"/>
      <c r="BIV185" s="37"/>
      <c r="BIW185" s="37"/>
      <c r="BIX185" s="37"/>
      <c r="BIY185" s="37"/>
      <c r="BIZ185" s="37"/>
      <c r="BJA185" s="37"/>
      <c r="BJB185" s="37"/>
      <c r="BJC185" s="37"/>
      <c r="BJD185" s="37"/>
      <c r="BJE185" s="37"/>
      <c r="BJF185" s="37"/>
      <c r="BJG185" s="37"/>
      <c r="BJH185" s="37"/>
      <c r="BJI185" s="37"/>
      <c r="BJJ185" s="37"/>
      <c r="BJK185" s="37"/>
      <c r="BJL185" s="37"/>
      <c r="BJM185" s="37"/>
      <c r="BJN185" s="37"/>
      <c r="BJO185" s="37"/>
      <c r="BJP185" s="37"/>
      <c r="BJQ185" s="37"/>
      <c r="BJR185" s="37"/>
      <c r="BJS185" s="37"/>
      <c r="BJT185" s="37"/>
      <c r="BJU185" s="37"/>
      <c r="BJV185" s="37"/>
      <c r="BJW185" s="37"/>
      <c r="BJX185" s="37"/>
      <c r="BJY185" s="37"/>
      <c r="BJZ185" s="37"/>
      <c r="BKA185" s="37"/>
      <c r="BKB185" s="37"/>
      <c r="BKC185" s="37"/>
      <c r="BKD185" s="37"/>
      <c r="BKE185" s="37"/>
      <c r="BKF185" s="37"/>
      <c r="BKG185" s="37"/>
      <c r="BKH185" s="37"/>
      <c r="BKI185" s="37"/>
      <c r="BKJ185" s="37"/>
      <c r="BKK185" s="37"/>
      <c r="BKL185" s="37"/>
      <c r="BKM185" s="37"/>
      <c r="BKN185" s="37"/>
      <c r="BKO185" s="37"/>
      <c r="BKP185" s="37"/>
      <c r="BKQ185" s="37"/>
      <c r="BKR185" s="37"/>
      <c r="BKS185" s="37"/>
      <c r="BKT185" s="37"/>
      <c r="BKU185" s="37"/>
      <c r="BKV185" s="37"/>
      <c r="BKW185" s="37"/>
      <c r="BKX185" s="37"/>
      <c r="BKY185" s="37"/>
      <c r="BKZ185" s="37"/>
      <c r="BLA185" s="37"/>
      <c r="BLB185" s="37"/>
      <c r="BLC185" s="37"/>
      <c r="BLD185" s="37"/>
      <c r="BLE185" s="37"/>
      <c r="BLF185" s="37"/>
      <c r="BLG185" s="37"/>
      <c r="BLH185" s="37"/>
      <c r="BLI185" s="37"/>
      <c r="BLJ185" s="37"/>
      <c r="BLK185" s="37"/>
      <c r="BLL185" s="37"/>
      <c r="BLM185" s="37"/>
      <c r="BLN185" s="37"/>
      <c r="BLO185" s="37"/>
      <c r="BLP185" s="37"/>
      <c r="BLQ185" s="37"/>
      <c r="BLR185" s="37"/>
      <c r="BLS185" s="37"/>
      <c r="BLT185" s="37"/>
      <c r="BLU185" s="37"/>
      <c r="BLV185" s="37"/>
      <c r="BLW185" s="37"/>
      <c r="BLX185" s="37"/>
      <c r="BLY185" s="37"/>
      <c r="BLZ185" s="37"/>
      <c r="BMA185" s="37"/>
      <c r="BMB185" s="37"/>
      <c r="BMC185" s="37"/>
      <c r="BMD185" s="37"/>
      <c r="BME185" s="37"/>
      <c r="BMF185" s="37"/>
      <c r="BMG185" s="37"/>
      <c r="BMH185" s="37"/>
      <c r="BMI185" s="37"/>
      <c r="BMJ185" s="37"/>
      <c r="BMK185" s="37"/>
      <c r="BML185" s="37"/>
      <c r="BMM185" s="37"/>
      <c r="BMN185" s="37"/>
      <c r="BMO185" s="37"/>
      <c r="BMP185" s="37"/>
      <c r="BMQ185" s="37"/>
      <c r="BMR185" s="37"/>
      <c r="BMS185" s="37"/>
      <c r="BMT185" s="37"/>
      <c r="BMU185" s="37"/>
      <c r="BMV185" s="37"/>
      <c r="BMW185" s="37"/>
      <c r="BMX185" s="37"/>
      <c r="BMY185" s="37"/>
      <c r="BMZ185" s="37"/>
      <c r="BNA185" s="37"/>
      <c r="BNB185" s="37"/>
      <c r="BNC185" s="37"/>
      <c r="BND185" s="37"/>
      <c r="BNE185" s="37"/>
      <c r="BNF185" s="37"/>
      <c r="BNG185" s="37"/>
      <c r="BNH185" s="37"/>
      <c r="BNI185" s="37"/>
      <c r="BNJ185" s="37"/>
      <c r="BNK185" s="37"/>
      <c r="BNL185" s="37"/>
      <c r="BNM185" s="37"/>
      <c r="BNN185" s="37"/>
      <c r="BNO185" s="37"/>
      <c r="BNP185" s="37"/>
      <c r="BNQ185" s="37"/>
      <c r="BNR185" s="37"/>
      <c r="BNS185" s="37"/>
      <c r="BNT185" s="37"/>
      <c r="BNU185" s="37"/>
      <c r="BNV185" s="37"/>
      <c r="BNW185" s="37"/>
      <c r="BNX185" s="37"/>
      <c r="BNY185" s="37"/>
      <c r="BNZ185" s="37"/>
      <c r="BOA185" s="37"/>
      <c r="BOB185" s="37"/>
      <c r="BOC185" s="37"/>
      <c r="BOD185" s="37"/>
      <c r="BOE185" s="37"/>
      <c r="BOF185" s="37"/>
      <c r="BOG185" s="37"/>
      <c r="BOH185" s="37"/>
      <c r="BOI185" s="37"/>
      <c r="BOJ185" s="37"/>
      <c r="BOK185" s="37"/>
      <c r="BOL185" s="37"/>
      <c r="BOM185" s="37"/>
      <c r="BON185" s="37"/>
      <c r="BOO185" s="37"/>
      <c r="BOP185" s="37"/>
      <c r="BOQ185" s="37"/>
      <c r="BOR185" s="37"/>
      <c r="BOS185" s="37"/>
      <c r="BOT185" s="37"/>
      <c r="BOU185" s="37"/>
      <c r="BOV185" s="37"/>
      <c r="BOW185" s="37"/>
      <c r="BOX185" s="37"/>
      <c r="BOY185" s="37"/>
      <c r="BOZ185" s="37"/>
      <c r="BPA185" s="37"/>
      <c r="BPB185" s="37"/>
      <c r="BPC185" s="37"/>
      <c r="BPD185" s="37"/>
      <c r="BPE185" s="37"/>
      <c r="BPF185" s="37"/>
      <c r="BPG185" s="37"/>
      <c r="BPH185" s="37"/>
      <c r="BPI185" s="37"/>
      <c r="BPJ185" s="37"/>
      <c r="BPK185" s="37"/>
      <c r="BPL185" s="37"/>
      <c r="BPM185" s="37"/>
      <c r="BPN185" s="37"/>
      <c r="BPO185" s="37"/>
      <c r="BPP185" s="37"/>
      <c r="BPQ185" s="37"/>
      <c r="BPR185" s="37"/>
      <c r="BPS185" s="37"/>
      <c r="BPT185" s="37"/>
      <c r="BPU185" s="37"/>
      <c r="BPV185" s="37"/>
      <c r="BPW185" s="37"/>
      <c r="BPX185" s="37"/>
      <c r="BPY185" s="37"/>
      <c r="BPZ185" s="37"/>
      <c r="BQA185" s="37"/>
      <c r="BQB185" s="37"/>
      <c r="BQC185" s="37"/>
      <c r="BQD185" s="37"/>
      <c r="BQE185" s="37"/>
      <c r="BQF185" s="37"/>
      <c r="BQG185" s="37"/>
      <c r="BQH185" s="37"/>
      <c r="BQI185" s="37"/>
      <c r="BQJ185" s="37"/>
      <c r="BQK185" s="37"/>
      <c r="BQL185" s="37"/>
      <c r="BQM185" s="37"/>
      <c r="BQN185" s="37"/>
      <c r="BQO185" s="37"/>
      <c r="BQP185" s="37"/>
      <c r="BQQ185" s="37"/>
      <c r="BQR185" s="37"/>
      <c r="BQS185" s="37"/>
      <c r="BQT185" s="37"/>
      <c r="BQU185" s="37"/>
      <c r="BQV185" s="37"/>
      <c r="BQW185" s="37"/>
      <c r="BQX185" s="37"/>
      <c r="BQY185" s="37"/>
      <c r="BQZ185" s="37"/>
      <c r="BRA185" s="37"/>
      <c r="BRB185" s="37"/>
      <c r="BRC185" s="37"/>
      <c r="BRD185" s="37"/>
      <c r="BRE185" s="37"/>
      <c r="BRF185" s="37"/>
      <c r="BRG185" s="37"/>
      <c r="BRH185" s="37"/>
      <c r="BRI185" s="37"/>
      <c r="BRJ185" s="37"/>
      <c r="BRK185" s="37"/>
      <c r="BRL185" s="37"/>
      <c r="BRM185" s="37"/>
      <c r="BRN185" s="37"/>
      <c r="BRO185" s="37"/>
      <c r="BRP185" s="37"/>
      <c r="BRQ185" s="37"/>
      <c r="BRR185" s="37"/>
      <c r="BRS185" s="37"/>
      <c r="BRT185" s="37"/>
      <c r="BRU185" s="37"/>
      <c r="BRV185" s="37"/>
      <c r="BRW185" s="37"/>
      <c r="BRX185" s="37"/>
      <c r="BRY185" s="37"/>
      <c r="BRZ185" s="37"/>
      <c r="BSA185" s="37"/>
      <c r="BSB185" s="37"/>
      <c r="BSC185" s="37"/>
      <c r="BSD185" s="37"/>
      <c r="BSE185" s="37"/>
      <c r="BSF185" s="37"/>
      <c r="BSG185" s="37"/>
      <c r="BSH185" s="37"/>
      <c r="BSI185" s="37"/>
      <c r="BSJ185" s="37"/>
      <c r="BSK185" s="37"/>
      <c r="BSL185" s="37"/>
      <c r="BSM185" s="37"/>
      <c r="BSN185" s="37"/>
      <c r="BSO185" s="37"/>
      <c r="BSP185" s="37"/>
      <c r="BSQ185" s="37"/>
      <c r="BSR185" s="37"/>
      <c r="BSS185" s="37"/>
      <c r="BST185" s="37"/>
      <c r="BSU185" s="37"/>
      <c r="BSV185" s="37"/>
      <c r="BSW185" s="37"/>
      <c r="BSX185" s="37"/>
      <c r="BSY185" s="37"/>
      <c r="BSZ185" s="37"/>
      <c r="BTA185" s="37"/>
      <c r="BTB185" s="37"/>
      <c r="BTC185" s="37"/>
      <c r="BTD185" s="37"/>
      <c r="BTE185" s="37"/>
      <c r="BTF185" s="37"/>
      <c r="BTG185" s="37"/>
      <c r="BTH185" s="37"/>
      <c r="BTI185" s="37"/>
      <c r="BTJ185" s="37"/>
      <c r="BTK185" s="37"/>
      <c r="BTL185" s="37"/>
      <c r="BTM185" s="37"/>
      <c r="BTN185" s="37"/>
      <c r="BTO185" s="37"/>
      <c r="BTP185" s="37"/>
      <c r="BTQ185" s="37"/>
      <c r="BTR185" s="37"/>
      <c r="BTS185" s="37"/>
      <c r="BTT185" s="37"/>
      <c r="BTU185" s="37"/>
      <c r="BTV185" s="37"/>
      <c r="BTW185" s="37"/>
      <c r="BTX185" s="37"/>
      <c r="BTY185" s="37"/>
      <c r="BTZ185" s="37"/>
      <c r="BUA185" s="37"/>
      <c r="BUB185" s="37"/>
      <c r="BUC185" s="37"/>
      <c r="BUD185" s="37"/>
      <c r="BUE185" s="37"/>
      <c r="BUF185" s="37"/>
      <c r="BUG185" s="37"/>
      <c r="BUH185" s="37"/>
      <c r="BUI185" s="37"/>
      <c r="BUJ185" s="37"/>
      <c r="BUK185" s="37"/>
      <c r="BUL185" s="37"/>
      <c r="BUM185" s="37"/>
      <c r="BUN185" s="37"/>
      <c r="BUO185" s="37"/>
      <c r="BUP185" s="37"/>
      <c r="BUQ185" s="37"/>
      <c r="BUR185" s="37"/>
      <c r="BUS185" s="37"/>
      <c r="BUT185" s="37"/>
      <c r="BUU185" s="37"/>
      <c r="BUV185" s="37"/>
      <c r="BUW185" s="37"/>
      <c r="BUX185" s="37"/>
      <c r="BUY185" s="37"/>
      <c r="BUZ185" s="37"/>
      <c r="BVA185" s="37"/>
      <c r="BVB185" s="37"/>
      <c r="BVC185" s="37"/>
      <c r="BVD185" s="37"/>
      <c r="BVE185" s="37"/>
      <c r="BVF185" s="37"/>
      <c r="BVG185" s="37"/>
      <c r="BVH185" s="37"/>
      <c r="BVI185" s="37"/>
      <c r="BVJ185" s="37"/>
      <c r="BVK185" s="37"/>
      <c r="BVL185" s="37"/>
      <c r="BVM185" s="37"/>
      <c r="BVN185" s="37"/>
      <c r="BVO185" s="37"/>
      <c r="BVP185" s="37"/>
      <c r="BVQ185" s="37"/>
      <c r="BVR185" s="37"/>
      <c r="BVS185" s="37"/>
      <c r="BVT185" s="37"/>
      <c r="BVU185" s="37"/>
      <c r="BVV185" s="37"/>
      <c r="BVW185" s="37"/>
      <c r="BVX185" s="37"/>
      <c r="BVY185" s="37"/>
      <c r="BVZ185" s="37"/>
      <c r="BWA185" s="37"/>
      <c r="BWB185" s="37"/>
      <c r="BWC185" s="37"/>
      <c r="BWD185" s="37"/>
      <c r="BWE185" s="37"/>
      <c r="BWF185" s="37"/>
      <c r="BWG185" s="37"/>
      <c r="BWH185" s="37"/>
      <c r="BWI185" s="37"/>
      <c r="BWJ185" s="37"/>
      <c r="BWK185" s="37"/>
      <c r="BWL185" s="37"/>
      <c r="BWM185" s="37"/>
      <c r="BWN185" s="37"/>
      <c r="BWO185" s="37"/>
      <c r="BWP185" s="37"/>
      <c r="BWQ185" s="37"/>
      <c r="BWR185" s="37"/>
      <c r="BWS185" s="37"/>
      <c r="BWT185" s="37"/>
      <c r="BWU185" s="37"/>
      <c r="BWV185" s="37"/>
      <c r="BWW185" s="37"/>
      <c r="BWX185" s="37"/>
      <c r="BWY185" s="37"/>
      <c r="BWZ185" s="37"/>
      <c r="BXA185" s="37"/>
      <c r="BXB185" s="37"/>
      <c r="BXC185" s="37"/>
      <c r="BXD185" s="37"/>
      <c r="BXE185" s="37"/>
      <c r="BXF185" s="37"/>
      <c r="BXG185" s="37"/>
      <c r="BXH185" s="37"/>
      <c r="BXI185" s="37"/>
      <c r="BXJ185" s="37"/>
      <c r="BXK185" s="37"/>
      <c r="BXL185" s="37"/>
      <c r="BXM185" s="37"/>
      <c r="BXN185" s="37"/>
      <c r="BXO185" s="37"/>
      <c r="BXP185" s="37"/>
      <c r="BXQ185" s="37"/>
      <c r="BXR185" s="37"/>
      <c r="BXS185" s="37"/>
      <c r="BXT185" s="37"/>
      <c r="BXU185" s="37"/>
      <c r="BXV185" s="37"/>
      <c r="BXW185" s="37"/>
      <c r="BXX185" s="37"/>
      <c r="BXY185" s="37"/>
      <c r="BXZ185" s="37"/>
      <c r="BYA185" s="37"/>
      <c r="BYB185" s="37"/>
      <c r="BYC185" s="37"/>
      <c r="BYD185" s="37"/>
      <c r="BYE185" s="37"/>
      <c r="BYF185" s="37"/>
      <c r="BYG185" s="37"/>
      <c r="BYH185" s="37"/>
      <c r="BYI185" s="37"/>
      <c r="BYJ185" s="37"/>
      <c r="BYK185" s="37"/>
      <c r="BYL185" s="37"/>
      <c r="BYM185" s="37"/>
      <c r="BYN185" s="37"/>
      <c r="BYO185" s="37"/>
      <c r="BYP185" s="37"/>
      <c r="BYQ185" s="37"/>
      <c r="BYR185" s="37"/>
      <c r="BYS185" s="37"/>
      <c r="BYT185" s="37"/>
      <c r="BYU185" s="37"/>
      <c r="BYV185" s="37"/>
      <c r="BYW185" s="37"/>
      <c r="BYX185" s="37"/>
      <c r="BYY185" s="37"/>
      <c r="BYZ185" s="37"/>
      <c r="BZA185" s="37"/>
      <c r="BZB185" s="37"/>
      <c r="BZC185" s="37"/>
      <c r="BZD185" s="37"/>
      <c r="BZE185" s="37"/>
      <c r="BZF185" s="37"/>
      <c r="BZG185" s="37"/>
      <c r="BZH185" s="37"/>
      <c r="BZI185" s="37"/>
      <c r="BZJ185" s="37"/>
      <c r="BZK185" s="37"/>
      <c r="BZL185" s="37"/>
      <c r="BZM185" s="37"/>
      <c r="BZN185" s="37"/>
      <c r="BZO185" s="37"/>
      <c r="BZP185" s="37"/>
      <c r="BZQ185" s="37"/>
      <c r="BZR185" s="37"/>
      <c r="BZS185" s="37"/>
      <c r="BZT185" s="37"/>
      <c r="BZU185" s="37"/>
      <c r="BZV185" s="37"/>
      <c r="BZW185" s="37"/>
      <c r="BZX185" s="37"/>
      <c r="BZY185" s="37"/>
      <c r="BZZ185" s="37"/>
      <c r="CAA185" s="37"/>
      <c r="CAB185" s="37"/>
      <c r="CAC185" s="37"/>
      <c r="CAD185" s="37"/>
      <c r="CAE185" s="37"/>
      <c r="CAF185" s="37"/>
      <c r="CAG185" s="37"/>
      <c r="CAH185" s="37"/>
      <c r="CAI185" s="37"/>
      <c r="CAJ185" s="37"/>
      <c r="CAK185" s="37"/>
      <c r="CAL185" s="37"/>
      <c r="CAM185" s="37"/>
      <c r="CAN185" s="37"/>
      <c r="CAO185" s="37"/>
      <c r="CAP185" s="37"/>
      <c r="CAQ185" s="37"/>
      <c r="CAR185" s="37"/>
      <c r="CAS185" s="37"/>
      <c r="CAT185" s="37"/>
      <c r="CAU185" s="37"/>
      <c r="CAV185" s="37"/>
      <c r="CAW185" s="37"/>
      <c r="CAX185" s="37"/>
      <c r="CAY185" s="37"/>
      <c r="CAZ185" s="37"/>
      <c r="CBA185" s="37"/>
      <c r="CBB185" s="37"/>
      <c r="CBC185" s="37"/>
      <c r="CBD185" s="37"/>
      <c r="CBE185" s="37"/>
      <c r="CBF185" s="37"/>
      <c r="CBG185" s="37"/>
      <c r="CBH185" s="37"/>
      <c r="CBI185" s="37"/>
      <c r="CBJ185" s="37"/>
      <c r="CBK185" s="37"/>
      <c r="CBL185" s="37"/>
      <c r="CBM185" s="37"/>
      <c r="CBN185" s="37"/>
      <c r="CBO185" s="37"/>
      <c r="CBP185" s="37"/>
      <c r="CBQ185" s="37"/>
      <c r="CBR185" s="37"/>
      <c r="CBS185" s="37"/>
      <c r="CBT185" s="37"/>
      <c r="CBU185" s="37"/>
      <c r="CBV185" s="37"/>
      <c r="CBW185" s="37"/>
      <c r="CBX185" s="37"/>
      <c r="CBY185" s="37"/>
      <c r="CBZ185" s="37"/>
      <c r="CCA185" s="37"/>
      <c r="CCB185" s="37"/>
      <c r="CCC185" s="37"/>
      <c r="CCD185" s="37"/>
      <c r="CCE185" s="37"/>
      <c r="CCF185" s="37"/>
      <c r="CCG185" s="37"/>
      <c r="CCH185" s="37"/>
      <c r="CCI185" s="37"/>
      <c r="CCJ185" s="37"/>
      <c r="CCK185" s="37"/>
      <c r="CCL185" s="37"/>
      <c r="CCM185" s="37"/>
      <c r="CCN185" s="37"/>
      <c r="CCO185" s="37"/>
      <c r="CCP185" s="37"/>
      <c r="CCQ185" s="37"/>
      <c r="CCR185" s="37"/>
      <c r="CCS185" s="37"/>
      <c r="CCT185" s="37"/>
      <c r="CCU185" s="37"/>
      <c r="CCV185" s="37"/>
      <c r="CCW185" s="37"/>
      <c r="CCX185" s="37"/>
      <c r="CCY185" s="37"/>
      <c r="CCZ185" s="37"/>
      <c r="CDA185" s="37"/>
      <c r="CDB185" s="37"/>
      <c r="CDC185" s="37"/>
      <c r="CDD185" s="37"/>
      <c r="CDE185" s="37"/>
      <c r="CDF185" s="37"/>
      <c r="CDG185" s="37"/>
      <c r="CDH185" s="37"/>
      <c r="CDI185" s="37"/>
      <c r="CDJ185" s="37"/>
      <c r="CDK185" s="37"/>
      <c r="CDL185" s="37"/>
      <c r="CDM185" s="37"/>
      <c r="CDN185" s="37"/>
      <c r="CDO185" s="37"/>
      <c r="CDP185" s="37"/>
      <c r="CDQ185" s="37"/>
      <c r="CDR185" s="37"/>
      <c r="CDS185" s="37"/>
      <c r="CDT185" s="37"/>
      <c r="CDU185" s="37"/>
      <c r="CDV185" s="37"/>
      <c r="CDW185" s="37"/>
      <c r="CDX185" s="37"/>
      <c r="CDY185" s="37"/>
      <c r="CDZ185" s="37"/>
      <c r="CEA185" s="37"/>
      <c r="CEB185" s="37"/>
      <c r="CEC185" s="37"/>
      <c r="CED185" s="37"/>
      <c r="CEE185" s="37"/>
      <c r="CEF185" s="37"/>
      <c r="CEG185" s="37"/>
      <c r="CEH185" s="37"/>
      <c r="CEI185" s="37"/>
      <c r="CEJ185" s="37"/>
      <c r="CEK185" s="37"/>
      <c r="CEL185" s="37"/>
      <c r="CEM185" s="37"/>
      <c r="CEN185" s="37"/>
      <c r="CEO185" s="37"/>
      <c r="CEP185" s="37"/>
      <c r="CEQ185" s="37"/>
      <c r="CER185" s="37"/>
      <c r="CES185" s="37"/>
      <c r="CET185" s="37"/>
      <c r="CEU185" s="37"/>
      <c r="CEV185" s="37"/>
      <c r="CEW185" s="37"/>
      <c r="CEX185" s="37"/>
      <c r="CEY185" s="37"/>
      <c r="CEZ185" s="37"/>
      <c r="CFA185" s="37"/>
      <c r="CFB185" s="37"/>
      <c r="CFC185" s="37"/>
      <c r="CFD185" s="37"/>
      <c r="CFE185" s="37"/>
      <c r="CFF185" s="37"/>
      <c r="CFG185" s="37"/>
      <c r="CFH185" s="37"/>
      <c r="CFI185" s="37"/>
      <c r="CFJ185" s="37"/>
      <c r="CFK185" s="37"/>
      <c r="CFL185" s="37"/>
      <c r="CFM185" s="37"/>
      <c r="CFN185" s="37"/>
      <c r="CFO185" s="37"/>
      <c r="CFP185" s="37"/>
      <c r="CFQ185" s="37"/>
      <c r="CFR185" s="37"/>
      <c r="CFS185" s="37"/>
      <c r="CFT185" s="37"/>
      <c r="CFU185" s="37"/>
      <c r="CFV185" s="37"/>
      <c r="CFW185" s="37"/>
      <c r="CFX185" s="37"/>
      <c r="CFY185" s="37"/>
      <c r="CFZ185" s="37"/>
      <c r="CGA185" s="37"/>
      <c r="CGB185" s="37"/>
      <c r="CGC185" s="37"/>
      <c r="CGD185" s="37"/>
      <c r="CGE185" s="37"/>
      <c r="CGF185" s="37"/>
      <c r="CGG185" s="37"/>
      <c r="CGH185" s="37"/>
      <c r="CGI185" s="37"/>
      <c r="CGJ185" s="37"/>
      <c r="CGK185" s="37"/>
      <c r="CGL185" s="37"/>
      <c r="CGM185" s="37"/>
      <c r="CGN185" s="37"/>
      <c r="CGO185" s="37"/>
      <c r="CGP185" s="37"/>
      <c r="CGQ185" s="37"/>
      <c r="CGR185" s="37"/>
      <c r="CGS185" s="37"/>
      <c r="CGT185" s="37"/>
      <c r="CGU185" s="37"/>
      <c r="CGV185" s="37"/>
      <c r="CGW185" s="37"/>
      <c r="CGX185" s="37"/>
      <c r="CGY185" s="37"/>
      <c r="CGZ185" s="37"/>
      <c r="CHA185" s="37"/>
      <c r="CHB185" s="37"/>
      <c r="CHC185" s="37"/>
      <c r="CHD185" s="37"/>
      <c r="CHE185" s="37"/>
      <c r="CHF185" s="37"/>
      <c r="CHG185" s="37"/>
      <c r="CHH185" s="37"/>
      <c r="CHI185" s="37"/>
      <c r="CHJ185" s="37"/>
      <c r="CHK185" s="37"/>
      <c r="CHL185" s="37"/>
      <c r="CHM185" s="37"/>
      <c r="CHN185" s="37"/>
      <c r="CHO185" s="37"/>
      <c r="CHP185" s="37"/>
      <c r="CHQ185" s="37"/>
      <c r="CHR185" s="37"/>
      <c r="CHS185" s="37"/>
      <c r="CHT185" s="37"/>
      <c r="CHU185" s="37"/>
      <c r="CHV185" s="37"/>
      <c r="CHW185" s="37"/>
      <c r="CHX185" s="37"/>
      <c r="CHY185" s="37"/>
      <c r="CHZ185" s="37"/>
      <c r="CIA185" s="37"/>
      <c r="CIB185" s="37"/>
      <c r="CIC185" s="37"/>
      <c r="CID185" s="37"/>
      <c r="CIE185" s="37"/>
      <c r="CIF185" s="37"/>
      <c r="CIG185" s="37"/>
      <c r="CIH185" s="37"/>
      <c r="CII185" s="37"/>
      <c r="CIJ185" s="37"/>
      <c r="CIK185" s="37"/>
      <c r="CIL185" s="37"/>
      <c r="CIM185" s="37"/>
      <c r="CIN185" s="37"/>
      <c r="CIO185" s="37"/>
      <c r="CIP185" s="37"/>
      <c r="CIQ185" s="37"/>
      <c r="CIR185" s="37"/>
      <c r="CIS185" s="37"/>
      <c r="CIT185" s="37"/>
      <c r="CIU185" s="37"/>
      <c r="CIV185" s="37"/>
      <c r="CIW185" s="37"/>
      <c r="CIX185" s="37"/>
      <c r="CIY185" s="37"/>
      <c r="CIZ185" s="37"/>
      <c r="CJA185" s="37"/>
      <c r="CJB185" s="37"/>
      <c r="CJC185" s="37"/>
      <c r="CJD185" s="37"/>
      <c r="CJE185" s="37"/>
      <c r="CJF185" s="37"/>
      <c r="CJG185" s="37"/>
      <c r="CJH185" s="37"/>
      <c r="CJI185" s="37"/>
      <c r="CJJ185" s="37"/>
      <c r="CJK185" s="37"/>
      <c r="CJL185" s="37"/>
      <c r="CJM185" s="37"/>
      <c r="CJN185" s="37"/>
      <c r="CJO185" s="37"/>
      <c r="CJP185" s="37"/>
      <c r="CJQ185" s="37"/>
      <c r="CJR185" s="37"/>
      <c r="CJS185" s="37"/>
      <c r="CJT185" s="37"/>
      <c r="CJU185" s="37"/>
      <c r="CJV185" s="37"/>
      <c r="CJW185" s="37"/>
      <c r="CJX185" s="37"/>
      <c r="CJY185" s="37"/>
      <c r="CJZ185" s="37"/>
      <c r="CKA185" s="37"/>
      <c r="CKB185" s="37"/>
      <c r="CKC185" s="37"/>
      <c r="CKD185" s="37"/>
      <c r="CKE185" s="37"/>
      <c r="CKF185" s="37"/>
      <c r="CKG185" s="37"/>
      <c r="CKH185" s="37"/>
      <c r="CKI185" s="37"/>
      <c r="CKJ185" s="37"/>
      <c r="CKK185" s="37"/>
      <c r="CKL185" s="37"/>
      <c r="CKM185" s="37"/>
      <c r="CKN185" s="37"/>
      <c r="CKO185" s="37"/>
      <c r="CKP185" s="37"/>
      <c r="CKQ185" s="37"/>
      <c r="CKR185" s="37"/>
      <c r="CKS185" s="37"/>
      <c r="CKT185" s="37"/>
      <c r="CKU185" s="37"/>
      <c r="CKV185" s="37"/>
      <c r="CKW185" s="37"/>
      <c r="CKX185" s="37"/>
      <c r="CKY185" s="37"/>
      <c r="CKZ185" s="37"/>
      <c r="CLA185" s="37"/>
      <c r="CLB185" s="37"/>
      <c r="CLC185" s="37"/>
      <c r="CLD185" s="37"/>
      <c r="CLE185" s="37"/>
      <c r="CLF185" s="37"/>
      <c r="CLG185" s="37"/>
      <c r="CLH185" s="37"/>
      <c r="CLI185" s="37"/>
      <c r="CLJ185" s="37"/>
      <c r="CLK185" s="37"/>
      <c r="CLL185" s="37"/>
      <c r="CLM185" s="37"/>
      <c r="CLN185" s="37"/>
      <c r="CLO185" s="37"/>
      <c r="CLP185" s="37"/>
      <c r="CLQ185" s="37"/>
      <c r="CLR185" s="37"/>
      <c r="CLS185" s="37"/>
      <c r="CLT185" s="37"/>
      <c r="CLU185" s="37"/>
      <c r="CLV185" s="37"/>
      <c r="CLW185" s="37"/>
      <c r="CLX185" s="37"/>
      <c r="CLY185" s="37"/>
      <c r="CLZ185" s="37"/>
      <c r="CMA185" s="37"/>
      <c r="CMB185" s="37"/>
      <c r="CMC185" s="37"/>
      <c r="CMD185" s="37"/>
      <c r="CME185" s="37"/>
      <c r="CMF185" s="37"/>
      <c r="CMG185" s="37"/>
      <c r="CMH185" s="37"/>
      <c r="CMI185" s="37"/>
      <c r="CMJ185" s="37"/>
      <c r="CMK185" s="37"/>
      <c r="CML185" s="37"/>
      <c r="CMM185" s="37"/>
      <c r="CMN185" s="37"/>
      <c r="CMO185" s="37"/>
      <c r="CMP185" s="37"/>
      <c r="CMQ185" s="37"/>
      <c r="CMR185" s="37"/>
      <c r="CMS185" s="37"/>
      <c r="CMT185" s="37"/>
      <c r="CMU185" s="37"/>
      <c r="CMV185" s="37"/>
      <c r="CMW185" s="37"/>
      <c r="CMX185" s="37"/>
      <c r="CMY185" s="37"/>
      <c r="CMZ185" s="37"/>
      <c r="CNA185" s="37"/>
      <c r="CNB185" s="37"/>
      <c r="CNC185" s="37"/>
      <c r="CND185" s="37"/>
      <c r="CNE185" s="37"/>
      <c r="CNF185" s="37"/>
      <c r="CNG185" s="37"/>
      <c r="CNH185" s="37"/>
      <c r="CNI185" s="37"/>
      <c r="CNJ185" s="37"/>
      <c r="CNK185" s="37"/>
      <c r="CNL185" s="37"/>
      <c r="CNM185" s="37"/>
      <c r="CNN185" s="37"/>
      <c r="CNO185" s="37"/>
      <c r="CNP185" s="37"/>
      <c r="CNQ185" s="37"/>
      <c r="CNR185" s="37"/>
      <c r="CNS185" s="37"/>
      <c r="CNT185" s="37"/>
      <c r="CNU185" s="37"/>
      <c r="CNV185" s="37"/>
      <c r="CNW185" s="37"/>
      <c r="CNX185" s="37"/>
      <c r="CNY185" s="37"/>
      <c r="CNZ185" s="37"/>
      <c r="COA185" s="37"/>
      <c r="COB185" s="37"/>
      <c r="COC185" s="37"/>
      <c r="COD185" s="37"/>
      <c r="COE185" s="37"/>
      <c r="COF185" s="37"/>
      <c r="COG185" s="37"/>
      <c r="COH185" s="37"/>
      <c r="COI185" s="37"/>
      <c r="COJ185" s="37"/>
      <c r="COK185" s="37"/>
      <c r="COL185" s="37"/>
      <c r="COM185" s="37"/>
      <c r="CON185" s="37"/>
      <c r="COO185" s="37"/>
      <c r="COP185" s="37"/>
      <c r="COQ185" s="37"/>
      <c r="COR185" s="37"/>
      <c r="COS185" s="37"/>
      <c r="COT185" s="37"/>
      <c r="COU185" s="37"/>
      <c r="COV185" s="37"/>
      <c r="COW185" s="37"/>
      <c r="COX185" s="37"/>
      <c r="COY185" s="37"/>
      <c r="COZ185" s="37"/>
      <c r="CPA185" s="37"/>
      <c r="CPB185" s="37"/>
      <c r="CPC185" s="37"/>
      <c r="CPD185" s="37"/>
      <c r="CPE185" s="37"/>
      <c r="CPF185" s="37"/>
      <c r="CPG185" s="37"/>
      <c r="CPH185" s="37"/>
      <c r="CPI185" s="37"/>
      <c r="CPJ185" s="37"/>
      <c r="CPK185" s="37"/>
      <c r="CPL185" s="37"/>
      <c r="CPM185" s="37"/>
      <c r="CPN185" s="37"/>
      <c r="CPO185" s="37"/>
      <c r="CPP185" s="37"/>
      <c r="CPQ185" s="37"/>
      <c r="CPR185" s="37"/>
      <c r="CPS185" s="37"/>
      <c r="CPT185" s="37"/>
      <c r="CPU185" s="37"/>
      <c r="CPV185" s="37"/>
      <c r="CPW185" s="37"/>
      <c r="CPX185" s="37"/>
      <c r="CPY185" s="37"/>
      <c r="CPZ185" s="37"/>
      <c r="CQA185" s="37"/>
      <c r="CQB185" s="37"/>
      <c r="CQC185" s="37"/>
      <c r="CQD185" s="37"/>
      <c r="CQE185" s="37"/>
      <c r="CQF185" s="37"/>
      <c r="CQG185" s="37"/>
      <c r="CQH185" s="37"/>
      <c r="CQI185" s="37"/>
      <c r="CQJ185" s="37"/>
      <c r="CQK185" s="37"/>
      <c r="CQL185" s="37"/>
      <c r="CQM185" s="37"/>
      <c r="CQN185" s="37"/>
      <c r="CQO185" s="37"/>
      <c r="CQP185" s="37"/>
      <c r="CQQ185" s="37"/>
      <c r="CQR185" s="37"/>
      <c r="CQS185" s="37"/>
      <c r="CQT185" s="37"/>
      <c r="CQU185" s="37"/>
      <c r="CQV185" s="37"/>
      <c r="CQW185" s="37"/>
      <c r="CQX185" s="37"/>
      <c r="CQY185" s="37"/>
      <c r="CQZ185" s="37"/>
      <c r="CRA185" s="37"/>
      <c r="CRB185" s="37"/>
      <c r="CRC185" s="37"/>
      <c r="CRD185" s="37"/>
      <c r="CRE185" s="37"/>
      <c r="CRF185" s="37"/>
      <c r="CRG185" s="37"/>
      <c r="CRH185" s="37"/>
      <c r="CRI185" s="37"/>
      <c r="CRJ185" s="37"/>
      <c r="CRK185" s="37"/>
      <c r="CRL185" s="37"/>
      <c r="CRM185" s="37"/>
      <c r="CRN185" s="37"/>
      <c r="CRO185" s="37"/>
      <c r="CRP185" s="37"/>
      <c r="CRQ185" s="37"/>
      <c r="CRR185" s="37"/>
      <c r="CRS185" s="37"/>
      <c r="CRT185" s="37"/>
      <c r="CRU185" s="37"/>
      <c r="CRV185" s="37"/>
      <c r="CRW185" s="37"/>
      <c r="CRX185" s="37"/>
      <c r="CRY185" s="37"/>
      <c r="CRZ185" s="37"/>
      <c r="CSA185" s="37"/>
      <c r="CSB185" s="37"/>
      <c r="CSC185" s="37"/>
      <c r="CSD185" s="37"/>
      <c r="CSE185" s="37"/>
      <c r="CSF185" s="37"/>
      <c r="CSG185" s="37"/>
      <c r="CSH185" s="37"/>
      <c r="CSI185" s="37"/>
      <c r="CSJ185" s="37"/>
      <c r="CSK185" s="37"/>
      <c r="CSL185" s="37"/>
      <c r="CSM185" s="37"/>
      <c r="CSN185" s="37"/>
      <c r="CSO185" s="37"/>
      <c r="CSP185" s="37"/>
      <c r="CSQ185" s="37"/>
      <c r="CSR185" s="37"/>
      <c r="CSS185" s="37"/>
      <c r="CST185" s="37"/>
      <c r="CSU185" s="37"/>
      <c r="CSV185" s="37"/>
      <c r="CSW185" s="37"/>
      <c r="CSX185" s="37"/>
      <c r="CSY185" s="37"/>
      <c r="CSZ185" s="37"/>
      <c r="CTA185" s="37"/>
      <c r="CTB185" s="37"/>
    </row>
    <row r="186" spans="1:2560" s="7" customFormat="1" ht="13" customHeight="1" x14ac:dyDescent="0.2">
      <c r="A186" s="51"/>
      <c r="B186" s="499" t="s">
        <v>1169</v>
      </c>
      <c r="C186" s="500"/>
      <c r="D186" s="500" t="s">
        <v>896</v>
      </c>
      <c r="E186" s="501" t="s">
        <v>2366</v>
      </c>
      <c r="F186" s="500" t="s">
        <v>1168</v>
      </c>
      <c r="G186" s="500">
        <v>17.303366</v>
      </c>
      <c r="H186" s="500">
        <v>96.411728999999994</v>
      </c>
      <c r="I186" s="500" t="s">
        <v>1</v>
      </c>
      <c r="J186" s="500" t="s">
        <v>3</v>
      </c>
      <c r="K186" s="502"/>
      <c r="L186" s="503" t="s">
        <v>0</v>
      </c>
      <c r="M186" s="500" t="s">
        <v>0</v>
      </c>
      <c r="N186" s="504"/>
      <c r="O186" s="500">
        <v>16</v>
      </c>
      <c r="P186" s="500"/>
      <c r="Q186" s="500">
        <v>183.542</v>
      </c>
      <c r="R186" s="505">
        <v>2.9</v>
      </c>
      <c r="S186" s="500"/>
      <c r="T186" s="500"/>
      <c r="U186" s="506" t="s">
        <v>0</v>
      </c>
      <c r="V186" s="506" t="s">
        <v>0</v>
      </c>
      <c r="W186" s="506" t="s">
        <v>0</v>
      </c>
      <c r="X186" s="506" t="s">
        <v>0</v>
      </c>
      <c r="Y186" s="506" t="s">
        <v>0</v>
      </c>
      <c r="Z186" s="506" t="s">
        <v>0</v>
      </c>
      <c r="AA186" s="506" t="s">
        <v>0</v>
      </c>
      <c r="AB186" s="507"/>
      <c r="AC186" s="507"/>
      <c r="AD186" s="507"/>
      <c r="AE186" s="500"/>
      <c r="AF186" s="508" t="s">
        <v>1710</v>
      </c>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12"/>
      <c r="OI186" s="12"/>
      <c r="OJ186" s="12"/>
      <c r="OK186" s="12"/>
      <c r="OL186" s="12"/>
      <c r="OM186" s="12"/>
      <c r="ON186" s="12"/>
      <c r="OO186" s="12"/>
      <c r="OP186" s="12"/>
      <c r="OQ186" s="12"/>
      <c r="OR186" s="12"/>
      <c r="OS186" s="12"/>
      <c r="OT186" s="12"/>
      <c r="OU186" s="12"/>
      <c r="OV186" s="12"/>
      <c r="OW186" s="12"/>
      <c r="OX186" s="12"/>
      <c r="OY186" s="12"/>
      <c r="OZ186" s="12"/>
      <c r="PA186" s="12"/>
      <c r="PB186" s="12"/>
      <c r="PC186" s="12"/>
      <c r="PD186" s="12"/>
      <c r="PE186" s="12"/>
      <c r="PF186" s="12"/>
      <c r="PG186" s="12"/>
      <c r="PH186" s="12"/>
      <c r="PI186" s="12"/>
      <c r="PJ186" s="12"/>
      <c r="PK186" s="12"/>
      <c r="PL186" s="12"/>
      <c r="PM186" s="12"/>
      <c r="PN186" s="12"/>
      <c r="PO186" s="12"/>
      <c r="PP186" s="12"/>
      <c r="PQ186" s="12"/>
      <c r="PR186" s="12"/>
      <c r="PS186" s="12"/>
      <c r="PT186" s="12"/>
      <c r="PU186" s="12"/>
      <c r="PV186" s="12"/>
      <c r="PW186" s="12"/>
      <c r="PX186" s="12"/>
      <c r="PY186" s="12"/>
      <c r="PZ186" s="12"/>
      <c r="QA186" s="12"/>
      <c r="QB186" s="12"/>
      <c r="QC186" s="12"/>
      <c r="QD186" s="12"/>
      <c r="QE186" s="12"/>
      <c r="QF186" s="12"/>
      <c r="QG186" s="12"/>
      <c r="QH186" s="12"/>
      <c r="QI186" s="12"/>
      <c r="QJ186" s="12"/>
      <c r="QK186" s="12"/>
      <c r="QL186" s="12"/>
      <c r="QM186" s="12"/>
      <c r="QN186" s="12"/>
      <c r="QO186" s="12"/>
      <c r="QP186" s="12"/>
      <c r="QQ186" s="12"/>
      <c r="QR186" s="12"/>
      <c r="QS186" s="12"/>
      <c r="QT186" s="12"/>
      <c r="QU186" s="12"/>
      <c r="QV186" s="12"/>
      <c r="QW186" s="12"/>
      <c r="QX186" s="12"/>
      <c r="QY186" s="12"/>
      <c r="QZ186" s="12"/>
      <c r="RA186" s="12"/>
      <c r="RB186" s="12"/>
      <c r="RC186" s="12"/>
      <c r="RD186" s="12"/>
      <c r="RE186" s="12"/>
      <c r="RF186" s="12"/>
      <c r="RG186" s="12"/>
      <c r="RH186" s="12"/>
      <c r="RI186" s="12"/>
      <c r="RJ186" s="12"/>
      <c r="RK186" s="12"/>
      <c r="RL186" s="12"/>
      <c r="RM186" s="12"/>
      <c r="RN186" s="12"/>
      <c r="RO186" s="12"/>
      <c r="RP186" s="12"/>
      <c r="RQ186" s="12"/>
      <c r="RR186" s="12"/>
      <c r="RS186" s="12"/>
      <c r="RT186" s="12"/>
      <c r="RU186" s="12"/>
      <c r="RV186" s="12"/>
      <c r="RW186" s="12"/>
      <c r="RX186" s="12"/>
      <c r="RY186" s="12"/>
      <c r="RZ186" s="12"/>
      <c r="SA186" s="12"/>
      <c r="SB186" s="12"/>
      <c r="SC186" s="12"/>
      <c r="SD186" s="12"/>
      <c r="SE186" s="12"/>
      <c r="SF186" s="12"/>
      <c r="SG186" s="12"/>
      <c r="SH186" s="12"/>
      <c r="SI186" s="12"/>
      <c r="SJ186" s="12"/>
      <c r="SK186" s="12"/>
      <c r="SL186" s="12"/>
      <c r="SM186" s="12"/>
      <c r="SN186" s="12"/>
      <c r="SO186" s="12"/>
      <c r="SP186" s="12"/>
      <c r="SQ186" s="12"/>
      <c r="SR186" s="12"/>
      <c r="SS186" s="12"/>
      <c r="ST186" s="12"/>
      <c r="SU186" s="12"/>
      <c r="SV186" s="12"/>
      <c r="SW186" s="12"/>
      <c r="SX186" s="12"/>
      <c r="SY186" s="12"/>
      <c r="SZ186" s="12"/>
      <c r="TA186" s="12"/>
      <c r="TB186" s="12"/>
      <c r="TC186" s="12"/>
      <c r="TD186" s="12"/>
      <c r="TE186" s="12"/>
      <c r="TF186" s="12"/>
      <c r="TG186" s="12"/>
      <c r="TH186" s="12"/>
      <c r="TI186" s="12"/>
      <c r="TJ186" s="12"/>
      <c r="TK186" s="12"/>
      <c r="TL186" s="12"/>
      <c r="TM186" s="12"/>
      <c r="TN186" s="12"/>
      <c r="TO186" s="12"/>
      <c r="TP186" s="12"/>
      <c r="TQ186" s="12"/>
      <c r="TR186" s="12"/>
      <c r="TS186" s="12"/>
      <c r="TT186" s="12"/>
      <c r="TU186" s="12"/>
      <c r="TV186" s="12"/>
      <c r="TW186" s="12"/>
      <c r="TX186" s="12"/>
      <c r="TY186" s="12"/>
      <c r="TZ186" s="12"/>
      <c r="UA186" s="12"/>
      <c r="UB186" s="12"/>
      <c r="UC186" s="12"/>
      <c r="UD186" s="12"/>
      <c r="UE186" s="12"/>
      <c r="UF186" s="12"/>
      <c r="UG186" s="12"/>
      <c r="UH186" s="12"/>
      <c r="UI186" s="12"/>
      <c r="UJ186" s="12"/>
      <c r="UK186" s="12"/>
      <c r="UL186" s="12"/>
      <c r="UM186" s="12"/>
      <c r="UN186" s="12"/>
      <c r="UO186" s="12"/>
      <c r="UP186" s="12"/>
      <c r="UQ186" s="12"/>
      <c r="UR186" s="12"/>
      <c r="US186" s="12"/>
      <c r="UT186" s="12"/>
      <c r="UU186" s="12"/>
      <c r="UV186" s="12"/>
      <c r="UW186" s="12"/>
      <c r="UX186" s="12"/>
      <c r="UY186" s="12"/>
      <c r="UZ186" s="12"/>
      <c r="VA186" s="12"/>
      <c r="VB186" s="12"/>
      <c r="VC186" s="12"/>
      <c r="VD186" s="12"/>
      <c r="VE186" s="12"/>
      <c r="VF186" s="12"/>
      <c r="VG186" s="12"/>
      <c r="VH186" s="12"/>
      <c r="VI186" s="12"/>
      <c r="VJ186" s="12"/>
      <c r="VK186" s="12"/>
      <c r="VL186" s="12"/>
      <c r="VM186" s="12"/>
      <c r="VN186" s="12"/>
      <c r="VO186" s="12"/>
      <c r="VP186" s="12"/>
      <c r="VQ186" s="12"/>
      <c r="VR186" s="12"/>
      <c r="VS186" s="12"/>
      <c r="VT186" s="12"/>
      <c r="VU186" s="12"/>
      <c r="VV186" s="12"/>
      <c r="VW186" s="12"/>
      <c r="VX186" s="12"/>
      <c r="VY186" s="12"/>
      <c r="VZ186" s="12"/>
      <c r="WA186" s="12"/>
      <c r="WB186" s="12"/>
      <c r="WC186" s="12"/>
      <c r="WD186" s="12"/>
      <c r="WE186" s="12"/>
      <c r="WF186" s="12"/>
      <c r="WG186" s="12"/>
      <c r="WH186" s="12"/>
      <c r="WI186" s="12"/>
      <c r="WJ186" s="12"/>
      <c r="WK186" s="12"/>
      <c r="WL186" s="12"/>
      <c r="WM186" s="12"/>
      <c r="WN186" s="12"/>
      <c r="WO186" s="12"/>
      <c r="WP186" s="12"/>
      <c r="WQ186" s="12"/>
      <c r="WR186" s="12"/>
      <c r="WS186" s="12"/>
      <c r="WT186" s="12"/>
      <c r="WU186" s="12"/>
      <c r="WV186" s="12"/>
      <c r="WW186" s="12"/>
      <c r="WX186" s="12"/>
      <c r="WY186" s="12"/>
      <c r="WZ186" s="12"/>
      <c r="XA186" s="12"/>
      <c r="XB186" s="12"/>
      <c r="XC186" s="12"/>
      <c r="XD186" s="12"/>
      <c r="XE186" s="12"/>
      <c r="XF186" s="12"/>
      <c r="XG186" s="12"/>
      <c r="XH186" s="12"/>
      <c r="XI186" s="12"/>
      <c r="XJ186" s="12"/>
      <c r="XK186" s="12"/>
      <c r="XL186" s="12"/>
      <c r="XM186" s="12"/>
      <c r="XN186" s="12"/>
      <c r="XO186" s="12"/>
      <c r="XP186" s="12"/>
      <c r="XQ186" s="12"/>
      <c r="XR186" s="12"/>
      <c r="XS186" s="12"/>
      <c r="XT186" s="12"/>
      <c r="XU186" s="12"/>
      <c r="XV186" s="12"/>
      <c r="XW186" s="12"/>
      <c r="XX186" s="12"/>
      <c r="XY186" s="12"/>
      <c r="XZ186" s="12"/>
      <c r="YA186" s="12"/>
      <c r="YB186" s="12"/>
      <c r="YC186" s="12"/>
      <c r="YD186" s="12"/>
      <c r="YE186" s="12"/>
      <c r="YF186" s="12"/>
      <c r="YG186" s="12"/>
      <c r="YH186" s="12"/>
      <c r="YI186" s="12"/>
      <c r="YJ186" s="12"/>
      <c r="YK186" s="12"/>
      <c r="YL186" s="12"/>
      <c r="YM186" s="12"/>
      <c r="YN186" s="12"/>
      <c r="YO186" s="12"/>
      <c r="YP186" s="12"/>
      <c r="YQ186" s="12"/>
      <c r="YR186" s="12"/>
      <c r="YS186" s="12"/>
      <c r="YT186" s="12"/>
      <c r="YU186" s="12"/>
      <c r="YV186" s="12"/>
      <c r="YW186" s="12"/>
      <c r="YX186" s="12"/>
      <c r="YY186" s="12"/>
      <c r="YZ186" s="12"/>
      <c r="ZA186" s="12"/>
      <c r="ZB186" s="12"/>
      <c r="ZC186" s="12"/>
      <c r="ZD186" s="12"/>
      <c r="ZE186" s="12"/>
      <c r="ZF186" s="12"/>
      <c r="ZG186" s="12"/>
      <c r="ZH186" s="12"/>
      <c r="ZI186" s="12"/>
      <c r="ZJ186" s="12"/>
      <c r="ZK186" s="12"/>
      <c r="ZL186" s="12"/>
      <c r="ZM186" s="12"/>
      <c r="ZN186" s="12"/>
      <c r="ZO186" s="12"/>
      <c r="ZP186" s="12"/>
      <c r="ZQ186" s="12"/>
      <c r="ZR186" s="12"/>
      <c r="ZS186" s="12"/>
      <c r="ZT186" s="12"/>
      <c r="ZU186" s="12"/>
      <c r="ZV186" s="12"/>
      <c r="ZW186" s="12"/>
      <c r="ZX186" s="12"/>
      <c r="ZY186" s="12"/>
      <c r="ZZ186" s="12"/>
      <c r="AAA186" s="12"/>
      <c r="AAB186" s="12"/>
      <c r="AAC186" s="12"/>
      <c r="AAD186" s="12"/>
      <c r="AAE186" s="12"/>
      <c r="AAF186" s="12"/>
      <c r="AAG186" s="12"/>
      <c r="AAH186" s="12"/>
      <c r="AAI186" s="12"/>
      <c r="AAJ186" s="12"/>
      <c r="AAK186" s="12"/>
      <c r="AAL186" s="12"/>
      <c r="AAM186" s="12"/>
      <c r="AAN186" s="12"/>
      <c r="AAO186" s="12"/>
      <c r="AAP186" s="12"/>
      <c r="AAQ186" s="12"/>
      <c r="AAR186" s="12"/>
      <c r="AAS186" s="12"/>
      <c r="AAT186" s="12"/>
      <c r="AAU186" s="12"/>
      <c r="AAV186" s="12"/>
      <c r="AAW186" s="12"/>
      <c r="AAX186" s="12"/>
      <c r="AAY186" s="12"/>
      <c r="AAZ186" s="12"/>
      <c r="ABA186" s="12"/>
      <c r="ABB186" s="12"/>
      <c r="ABC186" s="12"/>
      <c r="ABD186" s="12"/>
      <c r="ABE186" s="12"/>
      <c r="ABF186" s="12"/>
      <c r="ABG186" s="12"/>
      <c r="ABH186" s="12"/>
      <c r="ABI186" s="12"/>
      <c r="ABJ186" s="12"/>
      <c r="ABK186" s="12"/>
      <c r="ABL186" s="12"/>
      <c r="ABM186" s="12"/>
      <c r="ABN186" s="12"/>
      <c r="ABO186" s="12"/>
      <c r="ABP186" s="12"/>
      <c r="ABQ186" s="12"/>
      <c r="ABR186" s="12"/>
      <c r="ABS186" s="12"/>
      <c r="ABT186" s="12"/>
      <c r="ABU186" s="12"/>
      <c r="ABV186" s="12"/>
      <c r="ABW186" s="12"/>
      <c r="ABX186" s="12"/>
      <c r="ABY186" s="12"/>
      <c r="ABZ186" s="12"/>
      <c r="ACA186" s="12"/>
      <c r="ACB186" s="12"/>
      <c r="ACC186" s="12"/>
      <c r="ACD186" s="12"/>
      <c r="ACE186" s="12"/>
      <c r="ACF186" s="12"/>
      <c r="ACG186" s="12"/>
      <c r="ACH186" s="12"/>
      <c r="ACI186" s="12"/>
      <c r="ACJ186" s="12"/>
      <c r="ACK186" s="12"/>
      <c r="ACL186" s="12"/>
      <c r="ACM186" s="12"/>
      <c r="ACN186" s="12"/>
      <c r="ACO186" s="12"/>
      <c r="ACP186" s="12"/>
      <c r="ACQ186" s="12"/>
      <c r="ACR186" s="12"/>
      <c r="ACS186" s="12"/>
      <c r="ACT186" s="12"/>
      <c r="ACU186" s="12"/>
      <c r="ACV186" s="12"/>
      <c r="ACW186" s="12"/>
      <c r="ACX186" s="12"/>
      <c r="ACY186" s="12"/>
      <c r="ACZ186" s="12"/>
      <c r="ADA186" s="12"/>
      <c r="ADB186" s="12"/>
      <c r="ADC186" s="12"/>
      <c r="ADD186" s="12"/>
      <c r="ADE186" s="12"/>
      <c r="ADF186" s="12"/>
      <c r="ADG186" s="12"/>
      <c r="ADH186" s="12"/>
      <c r="ADI186" s="12"/>
      <c r="ADJ186" s="12"/>
      <c r="ADK186" s="12"/>
      <c r="ADL186" s="12"/>
      <c r="ADM186" s="12"/>
      <c r="ADN186" s="12"/>
      <c r="ADO186" s="12"/>
      <c r="ADP186" s="12"/>
      <c r="ADQ186" s="12"/>
      <c r="ADR186" s="12"/>
      <c r="ADS186" s="12"/>
      <c r="ADT186" s="12"/>
      <c r="ADU186" s="12"/>
      <c r="ADV186" s="12"/>
      <c r="ADW186" s="12"/>
      <c r="ADX186" s="12"/>
      <c r="ADY186" s="12"/>
      <c r="ADZ186" s="12"/>
      <c r="AEA186" s="12"/>
      <c r="AEB186" s="12"/>
      <c r="AEC186" s="12"/>
      <c r="AED186" s="12"/>
      <c r="AEE186" s="12"/>
      <c r="AEF186" s="12"/>
      <c r="AEG186" s="12"/>
      <c r="AEH186" s="12"/>
      <c r="AEI186" s="12"/>
      <c r="AEJ186" s="12"/>
      <c r="AEK186" s="12"/>
      <c r="AEL186" s="12"/>
      <c r="AEM186" s="12"/>
      <c r="AEN186" s="12"/>
      <c r="AEO186" s="12"/>
      <c r="AEP186" s="12"/>
      <c r="AEQ186" s="12"/>
      <c r="AER186" s="12"/>
      <c r="AES186" s="12"/>
      <c r="AET186" s="12"/>
      <c r="AEU186" s="12"/>
      <c r="AEV186" s="12"/>
      <c r="AEW186" s="12"/>
      <c r="AEX186" s="12"/>
      <c r="AEY186" s="12"/>
      <c r="AEZ186" s="12"/>
      <c r="AFA186" s="12"/>
      <c r="AFB186" s="12"/>
      <c r="AFC186" s="12"/>
      <c r="AFD186" s="12"/>
      <c r="AFE186" s="12"/>
      <c r="AFF186" s="12"/>
      <c r="AFG186" s="12"/>
      <c r="AFH186" s="12"/>
      <c r="AFI186" s="12"/>
      <c r="AFJ186" s="12"/>
      <c r="AFK186" s="12"/>
      <c r="AFL186" s="12"/>
      <c r="AFM186" s="12"/>
      <c r="AFN186" s="12"/>
      <c r="AFO186" s="12"/>
      <c r="AFP186" s="12"/>
      <c r="AFQ186" s="12"/>
      <c r="AFR186" s="12"/>
      <c r="AFS186" s="12"/>
      <c r="AFT186" s="12"/>
      <c r="AFU186" s="12"/>
      <c r="AFV186" s="12"/>
      <c r="AFW186" s="12"/>
      <c r="AFX186" s="12"/>
      <c r="AFY186" s="12"/>
      <c r="AFZ186" s="12"/>
      <c r="AGA186" s="12"/>
      <c r="AGB186" s="12"/>
      <c r="AGC186" s="12"/>
      <c r="AGD186" s="12"/>
      <c r="AGE186" s="12"/>
      <c r="AGF186" s="12"/>
      <c r="AGG186" s="12"/>
      <c r="AGH186" s="12"/>
      <c r="AGI186" s="12"/>
      <c r="AGJ186" s="12"/>
      <c r="AGK186" s="12"/>
      <c r="AGL186" s="12"/>
      <c r="AGM186" s="12"/>
      <c r="AGN186" s="12"/>
      <c r="AGO186" s="12"/>
      <c r="AGP186" s="12"/>
      <c r="AGQ186" s="12"/>
      <c r="AGR186" s="12"/>
      <c r="AGS186" s="12"/>
      <c r="AGT186" s="12"/>
      <c r="AGU186" s="12"/>
      <c r="AGV186" s="12"/>
      <c r="AGW186" s="12"/>
      <c r="AGX186" s="12"/>
      <c r="AGY186" s="12"/>
      <c r="AGZ186" s="12"/>
      <c r="AHA186" s="12"/>
      <c r="AHB186" s="12"/>
      <c r="AHC186" s="12"/>
      <c r="AHD186" s="12"/>
      <c r="AHE186" s="12"/>
      <c r="AHF186" s="12"/>
      <c r="AHG186" s="12"/>
      <c r="AHH186" s="12"/>
      <c r="AHI186" s="12"/>
      <c r="AHJ186" s="12"/>
      <c r="AHK186" s="12"/>
      <c r="AHL186" s="12"/>
      <c r="AHM186" s="12"/>
      <c r="AHN186" s="12"/>
      <c r="AHO186" s="12"/>
      <c r="AHP186" s="12"/>
      <c r="AHQ186" s="12"/>
      <c r="AHR186" s="12"/>
      <c r="AHS186" s="12"/>
      <c r="AHT186" s="12"/>
      <c r="AHU186" s="12"/>
      <c r="AHV186" s="12"/>
      <c r="AHW186" s="12"/>
      <c r="AHX186" s="12"/>
      <c r="AHY186" s="12"/>
      <c r="AHZ186" s="12"/>
      <c r="AIA186" s="12"/>
      <c r="AIB186" s="12"/>
      <c r="AIC186" s="12"/>
      <c r="AID186" s="12"/>
      <c r="AIE186" s="12"/>
      <c r="AIF186" s="12"/>
      <c r="AIG186" s="12"/>
      <c r="AIH186" s="12"/>
      <c r="AII186" s="12"/>
      <c r="AIJ186" s="12"/>
      <c r="AIK186" s="12"/>
      <c r="AIL186" s="12"/>
      <c r="AIM186" s="12"/>
      <c r="AIN186" s="12"/>
      <c r="AIO186" s="12"/>
      <c r="AIP186" s="12"/>
      <c r="AIQ186" s="12"/>
      <c r="AIR186" s="12"/>
      <c r="AIS186" s="12"/>
      <c r="AIT186" s="12"/>
      <c r="AIU186" s="12"/>
      <c r="AIV186" s="12"/>
      <c r="AIW186" s="12"/>
      <c r="AIX186" s="12"/>
      <c r="AIY186" s="12"/>
      <c r="AIZ186" s="12"/>
      <c r="AJA186" s="12"/>
      <c r="AJB186" s="12"/>
      <c r="AJC186" s="12"/>
      <c r="AJD186" s="12"/>
      <c r="AJE186" s="12"/>
      <c r="AJF186" s="12"/>
      <c r="AJG186" s="12"/>
      <c r="AJH186" s="12"/>
      <c r="AJI186" s="12"/>
      <c r="AJJ186" s="12"/>
      <c r="AJK186" s="12"/>
      <c r="AJL186" s="12"/>
      <c r="AJM186" s="12"/>
      <c r="AJN186" s="12"/>
      <c r="AJO186" s="12"/>
      <c r="AJP186" s="12"/>
      <c r="AJQ186" s="12"/>
      <c r="AJR186" s="12"/>
      <c r="AJS186" s="12"/>
      <c r="AJT186" s="12"/>
      <c r="AJU186" s="12"/>
      <c r="AJV186" s="12"/>
      <c r="AJW186" s="12"/>
      <c r="AJX186" s="12"/>
      <c r="AJY186" s="12"/>
      <c r="AJZ186" s="12"/>
      <c r="AKA186" s="12"/>
      <c r="AKB186" s="12"/>
      <c r="AKC186" s="12"/>
      <c r="AKD186" s="12"/>
      <c r="AKE186" s="12"/>
      <c r="AKF186" s="12"/>
      <c r="AKG186" s="12"/>
      <c r="AKH186" s="12"/>
      <c r="AKI186" s="12"/>
      <c r="AKJ186" s="12"/>
      <c r="AKK186" s="12"/>
      <c r="AKL186" s="12"/>
      <c r="AKM186" s="12"/>
      <c r="AKN186" s="12"/>
      <c r="AKO186" s="12"/>
      <c r="AKP186" s="12"/>
      <c r="AKQ186" s="12"/>
      <c r="AKR186" s="12"/>
      <c r="AKS186" s="12"/>
      <c r="AKT186" s="12"/>
      <c r="AKU186" s="12"/>
      <c r="AKV186" s="12"/>
      <c r="AKW186" s="12"/>
      <c r="AKX186" s="12"/>
      <c r="AKY186" s="12"/>
      <c r="AKZ186" s="12"/>
      <c r="ALA186" s="12"/>
      <c r="ALB186" s="12"/>
      <c r="ALC186" s="12"/>
      <c r="ALD186" s="12"/>
      <c r="ALE186" s="12"/>
      <c r="ALF186" s="12"/>
      <c r="ALG186" s="12"/>
      <c r="ALH186" s="12"/>
      <c r="ALI186" s="12"/>
      <c r="ALJ186" s="12"/>
      <c r="ALK186" s="12"/>
      <c r="ALL186" s="12"/>
      <c r="ALM186" s="12"/>
      <c r="ALN186" s="12"/>
      <c r="ALO186" s="12"/>
      <c r="ALP186" s="12"/>
      <c r="ALQ186" s="12"/>
      <c r="ALR186" s="12"/>
      <c r="ALS186" s="12"/>
      <c r="ALT186" s="12"/>
      <c r="ALU186" s="12"/>
      <c r="ALV186" s="12"/>
      <c r="ALW186" s="12"/>
      <c r="ALX186" s="12"/>
      <c r="ALY186" s="12"/>
      <c r="ALZ186" s="12"/>
      <c r="AMA186" s="12"/>
      <c r="AMB186" s="12"/>
      <c r="AMC186" s="12"/>
      <c r="AMD186" s="12"/>
      <c r="AME186" s="12"/>
      <c r="AMF186" s="12"/>
      <c r="AMG186" s="12"/>
      <c r="AMH186" s="12"/>
      <c r="AMI186" s="12"/>
      <c r="AMJ186" s="12"/>
      <c r="AMK186" s="12"/>
      <c r="AML186" s="12"/>
      <c r="AMM186" s="12"/>
      <c r="AMN186" s="12"/>
      <c r="AMO186" s="12"/>
      <c r="AMP186" s="12"/>
      <c r="AMQ186" s="12"/>
      <c r="AMR186" s="12"/>
      <c r="AMS186" s="12"/>
      <c r="AMT186" s="12"/>
      <c r="AMU186" s="12"/>
      <c r="AMV186" s="12"/>
      <c r="AMW186" s="12"/>
      <c r="AMX186" s="12"/>
      <c r="AMY186" s="12"/>
      <c r="AMZ186" s="12"/>
      <c r="ANA186" s="12"/>
      <c r="ANB186" s="12"/>
      <c r="ANC186" s="12"/>
      <c r="AND186" s="12"/>
      <c r="ANE186" s="12"/>
      <c r="ANF186" s="12"/>
      <c r="ANG186" s="12"/>
      <c r="ANH186" s="12"/>
      <c r="ANI186" s="12"/>
      <c r="ANJ186" s="12"/>
      <c r="ANK186" s="12"/>
      <c r="ANL186" s="12"/>
      <c r="ANM186" s="12"/>
      <c r="ANN186" s="12"/>
      <c r="ANO186" s="12"/>
      <c r="ANP186" s="12"/>
      <c r="ANQ186" s="12"/>
      <c r="ANR186" s="12"/>
      <c r="ANS186" s="12"/>
      <c r="ANT186" s="12"/>
      <c r="ANU186" s="12"/>
      <c r="ANV186" s="12"/>
      <c r="ANW186" s="12"/>
      <c r="ANX186" s="12"/>
      <c r="ANY186" s="12"/>
      <c r="ANZ186" s="12"/>
      <c r="AOA186" s="12"/>
      <c r="AOB186" s="12"/>
      <c r="AOC186" s="12"/>
      <c r="AOD186" s="12"/>
      <c r="AOE186" s="12"/>
      <c r="AOF186" s="12"/>
      <c r="AOG186" s="12"/>
      <c r="AOH186" s="12"/>
      <c r="AOI186" s="12"/>
      <c r="AOJ186" s="12"/>
      <c r="AOK186" s="12"/>
      <c r="AOL186" s="12"/>
      <c r="AOM186" s="12"/>
      <c r="AON186" s="12"/>
      <c r="AOO186" s="12"/>
      <c r="AOP186" s="12"/>
      <c r="AOQ186" s="12"/>
      <c r="AOR186" s="12"/>
      <c r="AOS186" s="12"/>
      <c r="AOT186" s="12"/>
      <c r="AOU186" s="12"/>
      <c r="AOV186" s="12"/>
      <c r="AOW186" s="12"/>
      <c r="AOX186" s="12"/>
      <c r="AOY186" s="12"/>
      <c r="AOZ186" s="12"/>
      <c r="APA186" s="12"/>
      <c r="APB186" s="12"/>
      <c r="APC186" s="12"/>
      <c r="APD186" s="12"/>
      <c r="APE186" s="12"/>
      <c r="APF186" s="12"/>
      <c r="APG186" s="12"/>
      <c r="APH186" s="12"/>
      <c r="API186" s="12"/>
      <c r="APJ186" s="12"/>
      <c r="APK186" s="12"/>
      <c r="APL186" s="12"/>
      <c r="APM186" s="12"/>
      <c r="APN186" s="12"/>
      <c r="APO186" s="12"/>
      <c r="APP186" s="12"/>
      <c r="APQ186" s="12"/>
      <c r="APR186" s="12"/>
      <c r="APS186" s="12"/>
      <c r="APT186" s="12"/>
      <c r="APU186" s="12"/>
      <c r="APV186" s="12"/>
      <c r="APW186" s="12"/>
      <c r="APX186" s="12"/>
      <c r="APY186" s="12"/>
      <c r="APZ186" s="12"/>
      <c r="AQA186" s="12"/>
      <c r="AQB186" s="12"/>
      <c r="AQC186" s="12"/>
      <c r="AQD186" s="12"/>
      <c r="AQE186" s="12"/>
      <c r="AQF186" s="12"/>
      <c r="AQG186" s="12"/>
      <c r="AQH186" s="12"/>
      <c r="AQI186" s="12"/>
      <c r="AQJ186" s="12"/>
      <c r="AQK186" s="12"/>
      <c r="AQL186" s="12"/>
      <c r="AQM186" s="12"/>
      <c r="AQN186" s="12"/>
      <c r="AQO186" s="12"/>
      <c r="AQP186" s="12"/>
      <c r="AQQ186" s="12"/>
      <c r="AQR186" s="12"/>
      <c r="AQS186" s="12"/>
      <c r="AQT186" s="12"/>
      <c r="AQU186" s="12"/>
      <c r="AQV186" s="12"/>
      <c r="AQW186" s="12"/>
      <c r="AQX186" s="12"/>
      <c r="AQY186" s="12"/>
      <c r="AQZ186" s="12"/>
      <c r="ARA186" s="12"/>
      <c r="ARB186" s="12"/>
      <c r="ARC186" s="12"/>
      <c r="ARD186" s="12"/>
      <c r="ARE186" s="12"/>
      <c r="ARF186" s="12"/>
      <c r="ARG186" s="12"/>
      <c r="ARH186" s="12"/>
      <c r="ARI186" s="12"/>
      <c r="ARJ186" s="12"/>
      <c r="ARK186" s="12"/>
      <c r="ARL186" s="12"/>
      <c r="ARM186" s="12"/>
      <c r="ARN186" s="12"/>
      <c r="ARO186" s="12"/>
      <c r="ARP186" s="12"/>
      <c r="ARQ186" s="12"/>
      <c r="ARR186" s="12"/>
      <c r="ARS186" s="12"/>
      <c r="ART186" s="12"/>
      <c r="ARU186" s="12"/>
      <c r="ARV186" s="12"/>
      <c r="ARW186" s="12"/>
      <c r="ARX186" s="12"/>
      <c r="ARY186" s="12"/>
      <c r="ARZ186" s="12"/>
      <c r="ASA186" s="12"/>
      <c r="ASB186" s="12"/>
      <c r="ASC186" s="12"/>
      <c r="ASD186" s="12"/>
      <c r="ASE186" s="12"/>
      <c r="ASF186" s="12"/>
      <c r="ASG186" s="12"/>
      <c r="ASH186" s="12"/>
      <c r="ASI186" s="12"/>
      <c r="ASJ186" s="12"/>
      <c r="ASK186" s="12"/>
      <c r="ASL186" s="12"/>
      <c r="ASM186" s="12"/>
      <c r="ASN186" s="12"/>
      <c r="ASO186" s="12"/>
      <c r="ASP186" s="12"/>
      <c r="ASQ186" s="12"/>
      <c r="ASR186" s="12"/>
      <c r="ASS186" s="12"/>
      <c r="AST186" s="12"/>
      <c r="ASU186" s="12"/>
      <c r="ASV186" s="12"/>
      <c r="ASW186" s="12"/>
      <c r="ASX186" s="12"/>
      <c r="ASY186" s="12"/>
      <c r="ASZ186" s="12"/>
      <c r="ATA186" s="12"/>
      <c r="ATB186" s="12"/>
      <c r="ATC186" s="12"/>
      <c r="ATD186" s="12"/>
      <c r="ATE186" s="12"/>
      <c r="ATF186" s="12"/>
      <c r="ATG186" s="12"/>
      <c r="ATH186" s="12"/>
      <c r="ATI186" s="12"/>
      <c r="ATJ186" s="12"/>
      <c r="ATK186" s="12"/>
      <c r="ATL186" s="12"/>
      <c r="ATM186" s="12"/>
      <c r="ATN186" s="12"/>
      <c r="ATO186" s="12"/>
      <c r="ATP186" s="12"/>
      <c r="ATQ186" s="12"/>
      <c r="ATR186" s="12"/>
      <c r="ATS186" s="12"/>
      <c r="ATT186" s="12"/>
      <c r="ATU186" s="12"/>
      <c r="ATV186" s="12"/>
      <c r="ATW186" s="12"/>
      <c r="ATX186" s="12"/>
      <c r="ATY186" s="12"/>
      <c r="ATZ186" s="12"/>
      <c r="AUA186" s="12"/>
      <c r="AUB186" s="12"/>
      <c r="AUC186" s="12"/>
      <c r="AUD186" s="12"/>
      <c r="AUE186" s="12"/>
      <c r="AUF186" s="12"/>
      <c r="AUG186" s="12"/>
      <c r="AUH186" s="12"/>
      <c r="AUI186" s="12"/>
      <c r="AUJ186" s="12"/>
      <c r="AUK186" s="12"/>
      <c r="AUL186" s="12"/>
      <c r="AUM186" s="12"/>
      <c r="AUN186" s="12"/>
      <c r="AUO186" s="12"/>
      <c r="AUP186" s="12"/>
      <c r="AUQ186" s="12"/>
      <c r="AUR186" s="12"/>
      <c r="AUS186" s="12"/>
      <c r="AUT186" s="12"/>
      <c r="AUU186" s="12"/>
      <c r="AUV186" s="12"/>
      <c r="AUW186" s="12"/>
      <c r="AUX186" s="12"/>
      <c r="AUY186" s="12"/>
      <c r="AUZ186" s="12"/>
      <c r="AVA186" s="12"/>
      <c r="AVB186" s="12"/>
      <c r="AVC186" s="12"/>
      <c r="AVD186" s="12"/>
      <c r="AVE186" s="12"/>
      <c r="AVF186" s="12"/>
      <c r="AVG186" s="12"/>
      <c r="AVH186" s="12"/>
      <c r="AVI186" s="12"/>
      <c r="AVJ186" s="12"/>
      <c r="AVK186" s="12"/>
      <c r="AVL186" s="12"/>
      <c r="AVM186" s="12"/>
      <c r="AVN186" s="12"/>
      <c r="AVO186" s="12"/>
      <c r="AVP186" s="12"/>
      <c r="AVQ186" s="12"/>
      <c r="AVR186" s="12"/>
      <c r="AVS186" s="12"/>
      <c r="AVT186" s="12"/>
      <c r="AVU186" s="12"/>
      <c r="AVV186" s="12"/>
      <c r="AVW186" s="12"/>
      <c r="AVX186" s="12"/>
      <c r="AVY186" s="12"/>
      <c r="AVZ186" s="12"/>
      <c r="AWA186" s="12"/>
      <c r="AWB186" s="12"/>
      <c r="AWC186" s="12"/>
      <c r="AWD186" s="12"/>
      <c r="AWE186" s="12"/>
      <c r="AWF186" s="12"/>
      <c r="AWG186" s="12"/>
      <c r="AWH186" s="12"/>
      <c r="AWI186" s="12"/>
      <c r="AWJ186" s="12"/>
      <c r="AWK186" s="12"/>
      <c r="AWL186" s="12"/>
      <c r="AWM186" s="12"/>
      <c r="AWN186" s="12"/>
      <c r="AWO186" s="12"/>
      <c r="AWP186" s="12"/>
      <c r="AWQ186" s="12"/>
      <c r="AWR186" s="12"/>
      <c r="AWS186" s="12"/>
      <c r="AWT186" s="12"/>
      <c r="AWU186" s="12"/>
      <c r="AWV186" s="12"/>
      <c r="AWW186" s="12"/>
      <c r="AWX186" s="12"/>
      <c r="AWY186" s="12"/>
      <c r="AWZ186" s="12"/>
      <c r="AXA186" s="12"/>
      <c r="AXB186" s="12"/>
      <c r="AXC186" s="12"/>
      <c r="AXD186" s="12"/>
      <c r="AXE186" s="12"/>
      <c r="AXF186" s="12"/>
      <c r="AXG186" s="12"/>
      <c r="AXH186" s="12"/>
      <c r="AXI186" s="12"/>
      <c r="AXJ186" s="12"/>
      <c r="AXK186" s="12"/>
      <c r="AXL186" s="12"/>
      <c r="AXM186" s="12"/>
      <c r="AXN186" s="12"/>
      <c r="AXO186" s="12"/>
      <c r="AXP186" s="12"/>
      <c r="AXQ186" s="12"/>
      <c r="AXR186" s="12"/>
      <c r="AXS186" s="12"/>
      <c r="AXT186" s="12"/>
      <c r="AXU186" s="12"/>
      <c r="AXV186" s="12"/>
      <c r="AXW186" s="12"/>
      <c r="AXX186" s="12"/>
      <c r="AXY186" s="12"/>
      <c r="AXZ186" s="12"/>
      <c r="AYA186" s="12"/>
      <c r="AYB186" s="12"/>
      <c r="AYC186" s="12"/>
      <c r="AYD186" s="12"/>
      <c r="AYE186" s="12"/>
      <c r="AYF186" s="12"/>
      <c r="AYG186" s="12"/>
      <c r="AYH186" s="12"/>
      <c r="AYI186" s="12"/>
      <c r="AYJ186" s="12"/>
      <c r="AYK186" s="12"/>
      <c r="AYL186" s="12"/>
      <c r="AYM186" s="12"/>
      <c r="AYN186" s="12"/>
      <c r="AYO186" s="12"/>
      <c r="AYP186" s="12"/>
      <c r="AYQ186" s="12"/>
      <c r="AYR186" s="12"/>
      <c r="AYS186" s="12"/>
      <c r="AYT186" s="12"/>
      <c r="AYU186" s="12"/>
      <c r="AYV186" s="12"/>
      <c r="AYW186" s="12"/>
      <c r="AYX186" s="12"/>
      <c r="AYY186" s="12"/>
      <c r="AYZ186" s="12"/>
      <c r="AZA186" s="12"/>
      <c r="AZB186" s="12"/>
      <c r="AZC186" s="12"/>
      <c r="AZD186" s="12"/>
      <c r="AZE186" s="12"/>
      <c r="AZF186" s="12"/>
      <c r="AZG186" s="12"/>
      <c r="AZH186" s="12"/>
      <c r="AZI186" s="12"/>
      <c r="AZJ186" s="12"/>
      <c r="AZK186" s="12"/>
      <c r="AZL186" s="12"/>
      <c r="AZM186" s="12"/>
      <c r="AZN186" s="12"/>
      <c r="AZO186" s="12"/>
      <c r="AZP186" s="12"/>
      <c r="AZQ186" s="12"/>
      <c r="AZR186" s="12"/>
      <c r="AZS186" s="12"/>
      <c r="AZT186" s="12"/>
      <c r="AZU186" s="12"/>
      <c r="AZV186" s="12"/>
      <c r="AZW186" s="12"/>
      <c r="AZX186" s="12"/>
      <c r="AZY186" s="12"/>
      <c r="AZZ186" s="12"/>
      <c r="BAA186" s="12"/>
      <c r="BAB186" s="12"/>
      <c r="BAC186" s="12"/>
      <c r="BAD186" s="12"/>
      <c r="BAE186" s="12"/>
      <c r="BAF186" s="12"/>
      <c r="BAG186" s="12"/>
      <c r="BAH186" s="12"/>
      <c r="BAI186" s="12"/>
      <c r="BAJ186" s="12"/>
      <c r="BAK186" s="12"/>
      <c r="BAL186" s="12"/>
      <c r="BAM186" s="12"/>
      <c r="BAN186" s="12"/>
      <c r="BAO186" s="12"/>
      <c r="BAP186" s="12"/>
      <c r="BAQ186" s="12"/>
      <c r="BAR186" s="12"/>
      <c r="BAS186" s="12"/>
      <c r="BAT186" s="12"/>
      <c r="BAU186" s="12"/>
      <c r="BAV186" s="12"/>
      <c r="BAW186" s="12"/>
      <c r="BAX186" s="12"/>
      <c r="BAY186" s="12"/>
      <c r="BAZ186" s="12"/>
      <c r="BBA186" s="12"/>
      <c r="BBB186" s="12"/>
      <c r="BBC186" s="12"/>
      <c r="BBD186" s="12"/>
      <c r="BBE186" s="12"/>
      <c r="BBF186" s="12"/>
      <c r="BBG186" s="12"/>
      <c r="BBH186" s="12"/>
      <c r="BBI186" s="12"/>
      <c r="BBJ186" s="12"/>
      <c r="BBK186" s="12"/>
      <c r="BBL186" s="12"/>
      <c r="BBM186" s="12"/>
      <c r="BBN186" s="12"/>
      <c r="BBO186" s="12"/>
      <c r="BBP186" s="12"/>
      <c r="BBQ186" s="12"/>
      <c r="BBR186" s="12"/>
      <c r="BBS186" s="12"/>
      <c r="BBT186" s="12"/>
      <c r="BBU186" s="12"/>
      <c r="BBV186" s="12"/>
      <c r="BBW186" s="12"/>
      <c r="BBX186" s="12"/>
      <c r="BBY186" s="12"/>
      <c r="BBZ186" s="12"/>
      <c r="BCA186" s="12"/>
      <c r="BCB186" s="12"/>
      <c r="BCC186" s="12"/>
      <c r="BCD186" s="12"/>
      <c r="BCE186" s="12"/>
      <c r="BCF186" s="12"/>
      <c r="BCG186" s="12"/>
      <c r="BCH186" s="12"/>
      <c r="BCI186" s="12"/>
      <c r="BCJ186" s="12"/>
      <c r="BCK186" s="12"/>
      <c r="BCL186" s="12"/>
      <c r="BCM186" s="12"/>
      <c r="BCN186" s="12"/>
      <c r="BCO186" s="12"/>
      <c r="BCP186" s="12"/>
      <c r="BCQ186" s="12"/>
      <c r="BCR186" s="12"/>
      <c r="BCS186" s="12"/>
      <c r="BCT186" s="12"/>
      <c r="BCU186" s="12"/>
      <c r="BCV186" s="12"/>
      <c r="BCW186" s="12"/>
      <c r="BCX186" s="12"/>
      <c r="BCY186" s="12"/>
      <c r="BCZ186" s="12"/>
      <c r="BDA186" s="12"/>
      <c r="BDB186" s="12"/>
      <c r="BDC186" s="12"/>
      <c r="BDD186" s="12"/>
      <c r="BDE186" s="12"/>
      <c r="BDF186" s="12"/>
      <c r="BDG186" s="12"/>
      <c r="BDH186" s="12"/>
      <c r="BDI186" s="12"/>
      <c r="BDJ186" s="12"/>
      <c r="BDK186" s="12"/>
      <c r="BDL186" s="12"/>
      <c r="BDM186" s="12"/>
      <c r="BDN186" s="12"/>
      <c r="BDO186" s="12"/>
      <c r="BDP186" s="12"/>
      <c r="BDQ186" s="12"/>
      <c r="BDR186" s="12"/>
      <c r="BDS186" s="12"/>
      <c r="BDT186" s="12"/>
      <c r="BDU186" s="12"/>
      <c r="BDV186" s="12"/>
      <c r="BDW186" s="12"/>
      <c r="BDX186" s="12"/>
      <c r="BDY186" s="12"/>
      <c r="BDZ186" s="12"/>
      <c r="BEA186" s="12"/>
      <c r="BEB186" s="12"/>
      <c r="BEC186" s="12"/>
      <c r="BED186" s="12"/>
      <c r="BEE186" s="12"/>
      <c r="BEF186" s="12"/>
      <c r="BEG186" s="12"/>
      <c r="BEH186" s="12"/>
      <c r="BEI186" s="12"/>
      <c r="BEJ186" s="12"/>
      <c r="BEK186" s="12"/>
      <c r="BEL186" s="12"/>
      <c r="BEM186" s="12"/>
      <c r="BEN186" s="12"/>
      <c r="BEO186" s="12"/>
      <c r="BEP186" s="12"/>
      <c r="BEQ186" s="12"/>
      <c r="BER186" s="12"/>
      <c r="BES186" s="12"/>
      <c r="BET186" s="12"/>
      <c r="BEU186" s="12"/>
      <c r="BEV186" s="12"/>
      <c r="BEW186" s="12"/>
      <c r="BEX186" s="12"/>
      <c r="BEY186" s="12"/>
      <c r="BEZ186" s="12"/>
      <c r="BFA186" s="12"/>
      <c r="BFB186" s="12"/>
      <c r="BFC186" s="12"/>
      <c r="BFD186" s="12"/>
      <c r="BFE186" s="12"/>
      <c r="BFF186" s="12"/>
      <c r="BFG186" s="12"/>
      <c r="BFH186" s="12"/>
      <c r="BFI186" s="12"/>
      <c r="BFJ186" s="12"/>
      <c r="BFK186" s="12"/>
      <c r="BFL186" s="12"/>
      <c r="BFM186" s="12"/>
      <c r="BFN186" s="12"/>
      <c r="BFO186" s="12"/>
      <c r="BFP186" s="12"/>
      <c r="BFQ186" s="12"/>
      <c r="BFR186" s="12"/>
      <c r="BFS186" s="12"/>
      <c r="BFT186" s="12"/>
      <c r="BFU186" s="12"/>
      <c r="BFV186" s="12"/>
      <c r="BFW186" s="12"/>
      <c r="BFX186" s="12"/>
      <c r="BFY186" s="12"/>
      <c r="BFZ186" s="12"/>
      <c r="BGA186" s="12"/>
      <c r="BGB186" s="12"/>
      <c r="BGC186" s="12"/>
      <c r="BGD186" s="12"/>
      <c r="BGE186" s="12"/>
      <c r="BGF186" s="12"/>
      <c r="BGG186" s="12"/>
      <c r="BGH186" s="12"/>
      <c r="BGI186" s="12"/>
      <c r="BGJ186" s="12"/>
      <c r="BGK186" s="12"/>
      <c r="BGL186" s="12"/>
      <c r="BGM186" s="12"/>
      <c r="BGN186" s="12"/>
      <c r="BGO186" s="12"/>
      <c r="BGP186" s="12"/>
      <c r="BGQ186" s="12"/>
      <c r="BGR186" s="12"/>
      <c r="BGS186" s="12"/>
      <c r="BGT186" s="12"/>
      <c r="BGU186" s="12"/>
      <c r="BGV186" s="12"/>
      <c r="BGW186" s="12"/>
      <c r="BGX186" s="12"/>
      <c r="BGY186" s="12"/>
      <c r="BGZ186" s="12"/>
      <c r="BHA186" s="12"/>
      <c r="BHB186" s="12"/>
      <c r="BHC186" s="12"/>
      <c r="BHD186" s="12"/>
      <c r="BHE186" s="12"/>
      <c r="BHF186" s="12"/>
      <c r="BHG186" s="12"/>
      <c r="BHH186" s="12"/>
      <c r="BHI186" s="12"/>
      <c r="BHJ186" s="12"/>
      <c r="BHK186" s="12"/>
      <c r="BHL186" s="12"/>
      <c r="BHM186" s="12"/>
      <c r="BHN186" s="12"/>
      <c r="BHO186" s="12"/>
      <c r="BHP186" s="12"/>
      <c r="BHQ186" s="12"/>
      <c r="BHR186" s="12"/>
      <c r="BHS186" s="12"/>
      <c r="BHT186" s="12"/>
      <c r="BHU186" s="12"/>
      <c r="BHV186" s="12"/>
      <c r="BHW186" s="12"/>
      <c r="BHX186" s="12"/>
      <c r="BHY186" s="12"/>
      <c r="BHZ186" s="12"/>
      <c r="BIA186" s="12"/>
      <c r="BIB186" s="12"/>
      <c r="BIC186" s="12"/>
      <c r="BID186" s="12"/>
      <c r="BIE186" s="12"/>
      <c r="BIF186" s="12"/>
      <c r="BIG186" s="12"/>
      <c r="BIH186" s="12"/>
      <c r="BII186" s="12"/>
      <c r="BIJ186" s="12"/>
      <c r="BIK186" s="12"/>
      <c r="BIL186" s="12"/>
      <c r="BIM186" s="12"/>
      <c r="BIN186" s="12"/>
      <c r="BIO186" s="12"/>
      <c r="BIP186" s="12"/>
      <c r="BIQ186" s="12"/>
      <c r="BIR186" s="12"/>
      <c r="BIS186" s="12"/>
      <c r="BIT186" s="12"/>
      <c r="BIU186" s="12"/>
      <c r="BIV186" s="12"/>
      <c r="BIW186" s="12"/>
      <c r="BIX186" s="12"/>
      <c r="BIY186" s="12"/>
      <c r="BIZ186" s="12"/>
      <c r="BJA186" s="12"/>
      <c r="BJB186" s="12"/>
      <c r="BJC186" s="12"/>
      <c r="BJD186" s="12"/>
      <c r="BJE186" s="12"/>
      <c r="BJF186" s="12"/>
      <c r="BJG186" s="12"/>
      <c r="BJH186" s="12"/>
      <c r="BJI186" s="12"/>
      <c r="BJJ186" s="12"/>
      <c r="BJK186" s="12"/>
      <c r="BJL186" s="12"/>
      <c r="BJM186" s="12"/>
      <c r="BJN186" s="12"/>
      <c r="BJO186" s="12"/>
      <c r="BJP186" s="12"/>
      <c r="BJQ186" s="12"/>
      <c r="BJR186" s="12"/>
      <c r="BJS186" s="12"/>
      <c r="BJT186" s="12"/>
      <c r="BJU186" s="12"/>
      <c r="BJV186" s="12"/>
      <c r="BJW186" s="12"/>
      <c r="BJX186" s="12"/>
      <c r="BJY186" s="12"/>
      <c r="BJZ186" s="12"/>
      <c r="BKA186" s="12"/>
      <c r="BKB186" s="12"/>
      <c r="BKC186" s="12"/>
      <c r="BKD186" s="12"/>
      <c r="BKE186" s="12"/>
      <c r="BKF186" s="12"/>
      <c r="BKG186" s="12"/>
      <c r="BKH186" s="12"/>
      <c r="BKI186" s="12"/>
      <c r="BKJ186" s="12"/>
      <c r="BKK186" s="12"/>
      <c r="BKL186" s="12"/>
      <c r="BKM186" s="12"/>
      <c r="BKN186" s="12"/>
      <c r="BKO186" s="12"/>
      <c r="BKP186" s="12"/>
      <c r="BKQ186" s="12"/>
      <c r="BKR186" s="12"/>
      <c r="BKS186" s="12"/>
      <c r="BKT186" s="12"/>
      <c r="BKU186" s="12"/>
      <c r="BKV186" s="12"/>
      <c r="BKW186" s="12"/>
      <c r="BKX186" s="12"/>
      <c r="BKY186" s="12"/>
      <c r="BKZ186" s="12"/>
      <c r="BLA186" s="12"/>
      <c r="BLB186" s="12"/>
      <c r="BLC186" s="12"/>
      <c r="BLD186" s="12"/>
      <c r="BLE186" s="12"/>
      <c r="BLF186" s="12"/>
      <c r="BLG186" s="12"/>
      <c r="BLH186" s="12"/>
      <c r="BLI186" s="12"/>
      <c r="BLJ186" s="12"/>
      <c r="BLK186" s="12"/>
      <c r="BLL186" s="12"/>
      <c r="BLM186" s="12"/>
      <c r="BLN186" s="12"/>
      <c r="BLO186" s="12"/>
      <c r="BLP186" s="12"/>
      <c r="BLQ186" s="12"/>
      <c r="BLR186" s="12"/>
      <c r="BLS186" s="12"/>
      <c r="BLT186" s="12"/>
      <c r="BLU186" s="12"/>
      <c r="BLV186" s="12"/>
      <c r="BLW186" s="12"/>
      <c r="BLX186" s="12"/>
      <c r="BLY186" s="12"/>
      <c r="BLZ186" s="12"/>
      <c r="BMA186" s="12"/>
      <c r="BMB186" s="12"/>
      <c r="BMC186" s="12"/>
      <c r="BMD186" s="12"/>
      <c r="BME186" s="12"/>
      <c r="BMF186" s="12"/>
      <c r="BMG186" s="12"/>
      <c r="BMH186" s="12"/>
      <c r="BMI186" s="12"/>
      <c r="BMJ186" s="12"/>
      <c r="BMK186" s="12"/>
      <c r="BML186" s="12"/>
      <c r="BMM186" s="12"/>
      <c r="BMN186" s="12"/>
      <c r="BMO186" s="12"/>
      <c r="BMP186" s="12"/>
      <c r="BMQ186" s="12"/>
      <c r="BMR186" s="12"/>
      <c r="BMS186" s="12"/>
      <c r="BMT186" s="12"/>
      <c r="BMU186" s="12"/>
      <c r="BMV186" s="12"/>
      <c r="BMW186" s="12"/>
      <c r="BMX186" s="12"/>
      <c r="BMY186" s="12"/>
      <c r="BMZ186" s="12"/>
      <c r="BNA186" s="12"/>
      <c r="BNB186" s="12"/>
      <c r="BNC186" s="12"/>
      <c r="BND186" s="12"/>
      <c r="BNE186" s="12"/>
      <c r="BNF186" s="12"/>
      <c r="BNG186" s="12"/>
      <c r="BNH186" s="12"/>
      <c r="BNI186" s="12"/>
      <c r="BNJ186" s="12"/>
      <c r="BNK186" s="12"/>
      <c r="BNL186" s="12"/>
      <c r="BNM186" s="12"/>
      <c r="BNN186" s="12"/>
      <c r="BNO186" s="12"/>
      <c r="BNP186" s="12"/>
      <c r="BNQ186" s="12"/>
      <c r="BNR186" s="12"/>
      <c r="BNS186" s="12"/>
      <c r="BNT186" s="12"/>
      <c r="BNU186" s="12"/>
      <c r="BNV186" s="12"/>
      <c r="BNW186" s="12"/>
      <c r="BNX186" s="12"/>
      <c r="BNY186" s="12"/>
      <c r="BNZ186" s="12"/>
      <c r="BOA186" s="12"/>
      <c r="BOB186" s="12"/>
      <c r="BOC186" s="12"/>
      <c r="BOD186" s="12"/>
      <c r="BOE186" s="12"/>
      <c r="BOF186" s="12"/>
      <c r="BOG186" s="12"/>
      <c r="BOH186" s="12"/>
      <c r="BOI186" s="12"/>
      <c r="BOJ186" s="12"/>
      <c r="BOK186" s="12"/>
      <c r="BOL186" s="12"/>
      <c r="BOM186" s="12"/>
      <c r="BON186" s="12"/>
      <c r="BOO186" s="12"/>
      <c r="BOP186" s="12"/>
      <c r="BOQ186" s="12"/>
      <c r="BOR186" s="12"/>
      <c r="BOS186" s="12"/>
      <c r="BOT186" s="12"/>
      <c r="BOU186" s="12"/>
      <c r="BOV186" s="12"/>
      <c r="BOW186" s="12"/>
      <c r="BOX186" s="12"/>
      <c r="BOY186" s="12"/>
      <c r="BOZ186" s="12"/>
      <c r="BPA186" s="12"/>
      <c r="BPB186" s="12"/>
      <c r="BPC186" s="12"/>
      <c r="BPD186" s="12"/>
      <c r="BPE186" s="12"/>
      <c r="BPF186" s="12"/>
      <c r="BPG186" s="12"/>
      <c r="BPH186" s="12"/>
      <c r="BPI186" s="12"/>
      <c r="BPJ186" s="12"/>
      <c r="BPK186" s="12"/>
      <c r="BPL186" s="12"/>
      <c r="BPM186" s="12"/>
      <c r="BPN186" s="12"/>
      <c r="BPO186" s="12"/>
      <c r="BPP186" s="12"/>
      <c r="BPQ186" s="12"/>
      <c r="BPR186" s="12"/>
      <c r="BPS186" s="12"/>
      <c r="BPT186" s="12"/>
      <c r="BPU186" s="12"/>
      <c r="BPV186" s="12"/>
      <c r="BPW186" s="12"/>
      <c r="BPX186" s="12"/>
      <c r="BPY186" s="12"/>
      <c r="BPZ186" s="12"/>
      <c r="BQA186" s="12"/>
      <c r="BQB186" s="12"/>
      <c r="BQC186" s="12"/>
      <c r="BQD186" s="12"/>
      <c r="BQE186" s="12"/>
      <c r="BQF186" s="12"/>
      <c r="BQG186" s="12"/>
      <c r="BQH186" s="12"/>
      <c r="BQI186" s="12"/>
      <c r="BQJ186" s="12"/>
      <c r="BQK186" s="12"/>
      <c r="BQL186" s="12"/>
      <c r="BQM186" s="12"/>
      <c r="BQN186" s="12"/>
      <c r="BQO186" s="12"/>
      <c r="BQP186" s="12"/>
      <c r="BQQ186" s="12"/>
      <c r="BQR186" s="12"/>
      <c r="BQS186" s="12"/>
      <c r="BQT186" s="12"/>
      <c r="BQU186" s="12"/>
      <c r="BQV186" s="12"/>
      <c r="BQW186" s="12"/>
      <c r="BQX186" s="12"/>
      <c r="BQY186" s="12"/>
      <c r="BQZ186" s="12"/>
      <c r="BRA186" s="12"/>
      <c r="BRB186" s="12"/>
      <c r="BRC186" s="12"/>
      <c r="BRD186" s="12"/>
      <c r="BRE186" s="12"/>
      <c r="BRF186" s="12"/>
      <c r="BRG186" s="12"/>
      <c r="BRH186" s="12"/>
      <c r="BRI186" s="12"/>
      <c r="BRJ186" s="12"/>
      <c r="BRK186" s="12"/>
      <c r="BRL186" s="12"/>
      <c r="BRM186" s="12"/>
      <c r="BRN186" s="12"/>
      <c r="BRO186" s="12"/>
      <c r="BRP186" s="12"/>
      <c r="BRQ186" s="12"/>
      <c r="BRR186" s="12"/>
      <c r="BRS186" s="12"/>
      <c r="BRT186" s="12"/>
      <c r="BRU186" s="12"/>
      <c r="BRV186" s="12"/>
      <c r="BRW186" s="12"/>
      <c r="BRX186" s="12"/>
      <c r="BRY186" s="12"/>
      <c r="BRZ186" s="12"/>
      <c r="BSA186" s="12"/>
      <c r="BSB186" s="12"/>
      <c r="BSC186" s="12"/>
      <c r="BSD186" s="12"/>
      <c r="BSE186" s="12"/>
      <c r="BSF186" s="12"/>
      <c r="BSG186" s="12"/>
      <c r="BSH186" s="12"/>
      <c r="BSI186" s="12"/>
      <c r="BSJ186" s="12"/>
      <c r="BSK186" s="12"/>
      <c r="BSL186" s="12"/>
      <c r="BSM186" s="12"/>
      <c r="BSN186" s="12"/>
      <c r="BSO186" s="12"/>
      <c r="BSP186" s="12"/>
      <c r="BSQ186" s="12"/>
      <c r="BSR186" s="12"/>
      <c r="BSS186" s="12"/>
      <c r="BST186" s="12"/>
      <c r="BSU186" s="12"/>
      <c r="BSV186" s="12"/>
      <c r="BSW186" s="12"/>
      <c r="BSX186" s="12"/>
      <c r="BSY186" s="12"/>
      <c r="BSZ186" s="12"/>
      <c r="BTA186" s="12"/>
      <c r="BTB186" s="12"/>
      <c r="BTC186" s="12"/>
      <c r="BTD186" s="12"/>
      <c r="BTE186" s="12"/>
      <c r="BTF186" s="12"/>
      <c r="BTG186" s="12"/>
      <c r="BTH186" s="12"/>
      <c r="BTI186" s="12"/>
      <c r="BTJ186" s="12"/>
      <c r="BTK186" s="12"/>
      <c r="BTL186" s="12"/>
      <c r="BTM186" s="12"/>
      <c r="BTN186" s="12"/>
      <c r="BTO186" s="12"/>
      <c r="BTP186" s="12"/>
      <c r="BTQ186" s="12"/>
      <c r="BTR186" s="12"/>
      <c r="BTS186" s="12"/>
      <c r="BTT186" s="12"/>
      <c r="BTU186" s="12"/>
      <c r="BTV186" s="12"/>
      <c r="BTW186" s="12"/>
      <c r="BTX186" s="12"/>
      <c r="BTY186" s="12"/>
      <c r="BTZ186" s="12"/>
      <c r="BUA186" s="12"/>
      <c r="BUB186" s="12"/>
      <c r="BUC186" s="12"/>
      <c r="BUD186" s="12"/>
      <c r="BUE186" s="12"/>
      <c r="BUF186" s="12"/>
      <c r="BUG186" s="12"/>
      <c r="BUH186" s="12"/>
      <c r="BUI186" s="12"/>
      <c r="BUJ186" s="12"/>
      <c r="BUK186" s="12"/>
      <c r="BUL186" s="12"/>
      <c r="BUM186" s="12"/>
      <c r="BUN186" s="12"/>
      <c r="BUO186" s="12"/>
      <c r="BUP186" s="12"/>
      <c r="BUQ186" s="12"/>
      <c r="BUR186" s="12"/>
      <c r="BUS186" s="12"/>
      <c r="BUT186" s="12"/>
      <c r="BUU186" s="12"/>
      <c r="BUV186" s="12"/>
      <c r="BUW186" s="12"/>
      <c r="BUX186" s="12"/>
      <c r="BUY186" s="12"/>
      <c r="BUZ186" s="12"/>
      <c r="BVA186" s="12"/>
      <c r="BVB186" s="12"/>
      <c r="BVC186" s="12"/>
      <c r="BVD186" s="12"/>
      <c r="BVE186" s="12"/>
      <c r="BVF186" s="12"/>
      <c r="BVG186" s="12"/>
      <c r="BVH186" s="12"/>
      <c r="BVI186" s="12"/>
      <c r="BVJ186" s="12"/>
      <c r="BVK186" s="12"/>
      <c r="BVL186" s="12"/>
      <c r="BVM186" s="12"/>
      <c r="BVN186" s="12"/>
      <c r="BVO186" s="12"/>
      <c r="BVP186" s="12"/>
      <c r="BVQ186" s="12"/>
      <c r="BVR186" s="12"/>
      <c r="BVS186" s="12"/>
      <c r="BVT186" s="12"/>
      <c r="BVU186" s="12"/>
      <c r="BVV186" s="12"/>
      <c r="BVW186" s="12"/>
      <c r="BVX186" s="12"/>
      <c r="BVY186" s="12"/>
      <c r="BVZ186" s="12"/>
      <c r="BWA186" s="12"/>
      <c r="BWB186" s="12"/>
      <c r="BWC186" s="12"/>
      <c r="BWD186" s="12"/>
      <c r="BWE186" s="12"/>
      <c r="BWF186" s="12"/>
      <c r="BWG186" s="12"/>
      <c r="BWH186" s="12"/>
      <c r="BWI186" s="12"/>
      <c r="BWJ186" s="12"/>
      <c r="BWK186" s="12"/>
      <c r="BWL186" s="12"/>
      <c r="BWM186" s="12"/>
      <c r="BWN186" s="12"/>
      <c r="BWO186" s="12"/>
      <c r="BWP186" s="12"/>
      <c r="BWQ186" s="12"/>
      <c r="BWR186" s="12"/>
      <c r="BWS186" s="12"/>
      <c r="BWT186" s="12"/>
      <c r="BWU186" s="12"/>
      <c r="BWV186" s="12"/>
      <c r="BWW186" s="12"/>
      <c r="BWX186" s="12"/>
      <c r="BWY186" s="12"/>
      <c r="BWZ186" s="12"/>
      <c r="BXA186" s="12"/>
      <c r="BXB186" s="12"/>
      <c r="BXC186" s="12"/>
      <c r="BXD186" s="12"/>
      <c r="BXE186" s="12"/>
      <c r="BXF186" s="12"/>
      <c r="BXG186" s="12"/>
      <c r="BXH186" s="12"/>
      <c r="BXI186" s="12"/>
      <c r="BXJ186" s="12"/>
      <c r="BXK186" s="12"/>
      <c r="BXL186" s="12"/>
      <c r="BXM186" s="12"/>
      <c r="BXN186" s="12"/>
      <c r="BXO186" s="12"/>
      <c r="BXP186" s="12"/>
      <c r="BXQ186" s="12"/>
      <c r="BXR186" s="12"/>
      <c r="BXS186" s="12"/>
      <c r="BXT186" s="12"/>
      <c r="BXU186" s="12"/>
      <c r="BXV186" s="12"/>
      <c r="BXW186" s="12"/>
      <c r="BXX186" s="12"/>
      <c r="BXY186" s="12"/>
      <c r="BXZ186" s="12"/>
      <c r="BYA186" s="12"/>
      <c r="BYB186" s="12"/>
      <c r="BYC186" s="12"/>
      <c r="BYD186" s="12"/>
      <c r="BYE186" s="12"/>
      <c r="BYF186" s="12"/>
      <c r="BYG186" s="12"/>
      <c r="BYH186" s="12"/>
      <c r="BYI186" s="12"/>
      <c r="BYJ186" s="12"/>
      <c r="BYK186" s="12"/>
      <c r="BYL186" s="12"/>
      <c r="BYM186" s="12"/>
      <c r="BYN186" s="12"/>
      <c r="BYO186" s="12"/>
      <c r="BYP186" s="12"/>
      <c r="BYQ186" s="12"/>
      <c r="BYR186" s="12"/>
      <c r="BYS186" s="12"/>
      <c r="BYT186" s="12"/>
      <c r="BYU186" s="12"/>
      <c r="BYV186" s="12"/>
      <c r="BYW186" s="12"/>
      <c r="BYX186" s="12"/>
      <c r="BYY186" s="12"/>
      <c r="BYZ186" s="12"/>
      <c r="BZA186" s="12"/>
      <c r="BZB186" s="12"/>
      <c r="BZC186" s="12"/>
      <c r="BZD186" s="12"/>
      <c r="BZE186" s="12"/>
      <c r="BZF186" s="12"/>
      <c r="BZG186" s="12"/>
      <c r="BZH186" s="12"/>
      <c r="BZI186" s="12"/>
      <c r="BZJ186" s="12"/>
      <c r="BZK186" s="12"/>
      <c r="BZL186" s="12"/>
      <c r="BZM186" s="12"/>
      <c r="BZN186" s="12"/>
      <c r="BZO186" s="12"/>
      <c r="BZP186" s="12"/>
      <c r="BZQ186" s="12"/>
      <c r="BZR186" s="12"/>
      <c r="BZS186" s="12"/>
      <c r="BZT186" s="12"/>
      <c r="BZU186" s="12"/>
      <c r="BZV186" s="12"/>
      <c r="BZW186" s="12"/>
      <c r="BZX186" s="12"/>
      <c r="BZY186" s="12"/>
      <c r="BZZ186" s="12"/>
      <c r="CAA186" s="12"/>
      <c r="CAB186" s="12"/>
      <c r="CAC186" s="12"/>
      <c r="CAD186" s="12"/>
      <c r="CAE186" s="12"/>
      <c r="CAF186" s="12"/>
      <c r="CAG186" s="12"/>
      <c r="CAH186" s="12"/>
      <c r="CAI186" s="12"/>
      <c r="CAJ186" s="12"/>
      <c r="CAK186" s="12"/>
      <c r="CAL186" s="12"/>
      <c r="CAM186" s="12"/>
      <c r="CAN186" s="12"/>
      <c r="CAO186" s="12"/>
      <c r="CAP186" s="12"/>
      <c r="CAQ186" s="12"/>
      <c r="CAR186" s="12"/>
      <c r="CAS186" s="12"/>
      <c r="CAT186" s="12"/>
      <c r="CAU186" s="12"/>
      <c r="CAV186" s="12"/>
      <c r="CAW186" s="12"/>
      <c r="CAX186" s="12"/>
      <c r="CAY186" s="12"/>
      <c r="CAZ186" s="12"/>
      <c r="CBA186" s="12"/>
      <c r="CBB186" s="12"/>
      <c r="CBC186" s="12"/>
      <c r="CBD186" s="12"/>
      <c r="CBE186" s="12"/>
      <c r="CBF186" s="12"/>
      <c r="CBG186" s="12"/>
      <c r="CBH186" s="12"/>
      <c r="CBI186" s="12"/>
      <c r="CBJ186" s="12"/>
      <c r="CBK186" s="12"/>
      <c r="CBL186" s="12"/>
      <c r="CBM186" s="12"/>
      <c r="CBN186" s="12"/>
      <c r="CBO186" s="12"/>
      <c r="CBP186" s="12"/>
      <c r="CBQ186" s="12"/>
      <c r="CBR186" s="12"/>
      <c r="CBS186" s="12"/>
      <c r="CBT186" s="12"/>
      <c r="CBU186" s="12"/>
      <c r="CBV186" s="12"/>
      <c r="CBW186" s="12"/>
      <c r="CBX186" s="12"/>
      <c r="CBY186" s="12"/>
      <c r="CBZ186" s="12"/>
      <c r="CCA186" s="12"/>
      <c r="CCB186" s="12"/>
      <c r="CCC186" s="12"/>
      <c r="CCD186" s="12"/>
      <c r="CCE186" s="12"/>
      <c r="CCF186" s="12"/>
      <c r="CCG186" s="12"/>
      <c r="CCH186" s="12"/>
      <c r="CCI186" s="12"/>
      <c r="CCJ186" s="12"/>
      <c r="CCK186" s="12"/>
      <c r="CCL186" s="12"/>
      <c r="CCM186" s="12"/>
      <c r="CCN186" s="12"/>
      <c r="CCO186" s="12"/>
      <c r="CCP186" s="12"/>
      <c r="CCQ186" s="12"/>
      <c r="CCR186" s="12"/>
      <c r="CCS186" s="12"/>
      <c r="CCT186" s="12"/>
      <c r="CCU186" s="12"/>
      <c r="CCV186" s="12"/>
      <c r="CCW186" s="12"/>
      <c r="CCX186" s="12"/>
      <c r="CCY186" s="12"/>
      <c r="CCZ186" s="12"/>
      <c r="CDA186" s="12"/>
      <c r="CDB186" s="12"/>
      <c r="CDC186" s="12"/>
      <c r="CDD186" s="12"/>
      <c r="CDE186" s="12"/>
      <c r="CDF186" s="12"/>
      <c r="CDG186" s="12"/>
      <c r="CDH186" s="12"/>
      <c r="CDI186" s="12"/>
      <c r="CDJ186" s="12"/>
      <c r="CDK186" s="12"/>
      <c r="CDL186" s="12"/>
      <c r="CDM186" s="12"/>
      <c r="CDN186" s="12"/>
      <c r="CDO186" s="12"/>
      <c r="CDP186" s="12"/>
      <c r="CDQ186" s="12"/>
      <c r="CDR186" s="12"/>
      <c r="CDS186" s="12"/>
      <c r="CDT186" s="12"/>
      <c r="CDU186" s="12"/>
      <c r="CDV186" s="12"/>
      <c r="CDW186" s="12"/>
      <c r="CDX186" s="12"/>
      <c r="CDY186" s="12"/>
      <c r="CDZ186" s="12"/>
      <c r="CEA186" s="12"/>
      <c r="CEB186" s="12"/>
      <c r="CEC186" s="12"/>
      <c r="CED186" s="12"/>
      <c r="CEE186" s="12"/>
      <c r="CEF186" s="12"/>
      <c r="CEG186" s="12"/>
      <c r="CEH186" s="12"/>
      <c r="CEI186" s="12"/>
      <c r="CEJ186" s="12"/>
      <c r="CEK186" s="12"/>
      <c r="CEL186" s="12"/>
      <c r="CEM186" s="12"/>
      <c r="CEN186" s="12"/>
      <c r="CEO186" s="12"/>
      <c r="CEP186" s="12"/>
      <c r="CEQ186" s="12"/>
      <c r="CER186" s="12"/>
      <c r="CES186" s="12"/>
      <c r="CET186" s="12"/>
      <c r="CEU186" s="12"/>
      <c r="CEV186" s="12"/>
      <c r="CEW186" s="12"/>
      <c r="CEX186" s="12"/>
      <c r="CEY186" s="12"/>
      <c r="CEZ186" s="12"/>
      <c r="CFA186" s="12"/>
      <c r="CFB186" s="12"/>
      <c r="CFC186" s="12"/>
      <c r="CFD186" s="12"/>
      <c r="CFE186" s="12"/>
      <c r="CFF186" s="12"/>
      <c r="CFG186" s="12"/>
      <c r="CFH186" s="12"/>
      <c r="CFI186" s="12"/>
      <c r="CFJ186" s="12"/>
      <c r="CFK186" s="12"/>
      <c r="CFL186" s="12"/>
      <c r="CFM186" s="12"/>
      <c r="CFN186" s="12"/>
      <c r="CFO186" s="12"/>
      <c r="CFP186" s="12"/>
      <c r="CFQ186" s="12"/>
      <c r="CFR186" s="12"/>
      <c r="CFS186" s="12"/>
      <c r="CFT186" s="12"/>
      <c r="CFU186" s="12"/>
      <c r="CFV186" s="12"/>
      <c r="CFW186" s="12"/>
      <c r="CFX186" s="12"/>
      <c r="CFY186" s="12"/>
      <c r="CFZ186" s="12"/>
      <c r="CGA186" s="12"/>
      <c r="CGB186" s="12"/>
      <c r="CGC186" s="12"/>
      <c r="CGD186" s="12"/>
      <c r="CGE186" s="12"/>
      <c r="CGF186" s="12"/>
      <c r="CGG186" s="12"/>
      <c r="CGH186" s="12"/>
      <c r="CGI186" s="12"/>
      <c r="CGJ186" s="12"/>
      <c r="CGK186" s="12"/>
      <c r="CGL186" s="12"/>
      <c r="CGM186" s="12"/>
      <c r="CGN186" s="12"/>
      <c r="CGO186" s="12"/>
      <c r="CGP186" s="12"/>
      <c r="CGQ186" s="12"/>
      <c r="CGR186" s="12"/>
      <c r="CGS186" s="12"/>
      <c r="CGT186" s="12"/>
      <c r="CGU186" s="12"/>
      <c r="CGV186" s="12"/>
      <c r="CGW186" s="12"/>
      <c r="CGX186" s="12"/>
      <c r="CGY186" s="12"/>
      <c r="CGZ186" s="12"/>
      <c r="CHA186" s="12"/>
      <c r="CHB186" s="12"/>
      <c r="CHC186" s="12"/>
      <c r="CHD186" s="12"/>
      <c r="CHE186" s="12"/>
      <c r="CHF186" s="12"/>
      <c r="CHG186" s="12"/>
      <c r="CHH186" s="12"/>
      <c r="CHI186" s="12"/>
      <c r="CHJ186" s="12"/>
      <c r="CHK186" s="12"/>
      <c r="CHL186" s="12"/>
      <c r="CHM186" s="12"/>
      <c r="CHN186" s="12"/>
      <c r="CHO186" s="12"/>
      <c r="CHP186" s="12"/>
      <c r="CHQ186" s="12"/>
      <c r="CHR186" s="12"/>
      <c r="CHS186" s="12"/>
      <c r="CHT186" s="12"/>
      <c r="CHU186" s="12"/>
      <c r="CHV186" s="12"/>
      <c r="CHW186" s="12"/>
      <c r="CHX186" s="12"/>
      <c r="CHY186" s="12"/>
      <c r="CHZ186" s="12"/>
      <c r="CIA186" s="12"/>
      <c r="CIB186" s="12"/>
      <c r="CIC186" s="12"/>
      <c r="CID186" s="12"/>
      <c r="CIE186" s="12"/>
      <c r="CIF186" s="12"/>
      <c r="CIG186" s="12"/>
      <c r="CIH186" s="12"/>
      <c r="CII186" s="12"/>
      <c r="CIJ186" s="12"/>
      <c r="CIK186" s="12"/>
      <c r="CIL186" s="12"/>
      <c r="CIM186" s="12"/>
      <c r="CIN186" s="12"/>
      <c r="CIO186" s="12"/>
      <c r="CIP186" s="12"/>
      <c r="CIQ186" s="12"/>
      <c r="CIR186" s="12"/>
      <c r="CIS186" s="12"/>
      <c r="CIT186" s="12"/>
      <c r="CIU186" s="12"/>
      <c r="CIV186" s="12"/>
      <c r="CIW186" s="12"/>
      <c r="CIX186" s="12"/>
      <c r="CIY186" s="12"/>
      <c r="CIZ186" s="12"/>
      <c r="CJA186" s="12"/>
      <c r="CJB186" s="12"/>
      <c r="CJC186" s="12"/>
      <c r="CJD186" s="12"/>
      <c r="CJE186" s="12"/>
      <c r="CJF186" s="12"/>
      <c r="CJG186" s="12"/>
      <c r="CJH186" s="12"/>
      <c r="CJI186" s="12"/>
      <c r="CJJ186" s="12"/>
      <c r="CJK186" s="12"/>
      <c r="CJL186" s="12"/>
      <c r="CJM186" s="12"/>
      <c r="CJN186" s="12"/>
      <c r="CJO186" s="12"/>
      <c r="CJP186" s="12"/>
      <c r="CJQ186" s="12"/>
      <c r="CJR186" s="12"/>
      <c r="CJS186" s="12"/>
      <c r="CJT186" s="12"/>
      <c r="CJU186" s="12"/>
      <c r="CJV186" s="12"/>
      <c r="CJW186" s="12"/>
      <c r="CJX186" s="12"/>
      <c r="CJY186" s="12"/>
      <c r="CJZ186" s="12"/>
      <c r="CKA186" s="12"/>
      <c r="CKB186" s="12"/>
      <c r="CKC186" s="12"/>
      <c r="CKD186" s="12"/>
      <c r="CKE186" s="12"/>
      <c r="CKF186" s="12"/>
      <c r="CKG186" s="12"/>
      <c r="CKH186" s="12"/>
      <c r="CKI186" s="12"/>
      <c r="CKJ186" s="12"/>
      <c r="CKK186" s="12"/>
      <c r="CKL186" s="12"/>
      <c r="CKM186" s="12"/>
      <c r="CKN186" s="12"/>
      <c r="CKO186" s="12"/>
      <c r="CKP186" s="12"/>
      <c r="CKQ186" s="12"/>
      <c r="CKR186" s="12"/>
      <c r="CKS186" s="12"/>
      <c r="CKT186" s="12"/>
      <c r="CKU186" s="12"/>
      <c r="CKV186" s="12"/>
      <c r="CKW186" s="12"/>
      <c r="CKX186" s="12"/>
      <c r="CKY186" s="12"/>
      <c r="CKZ186" s="12"/>
      <c r="CLA186" s="12"/>
      <c r="CLB186" s="12"/>
      <c r="CLC186" s="12"/>
      <c r="CLD186" s="12"/>
      <c r="CLE186" s="12"/>
      <c r="CLF186" s="12"/>
      <c r="CLG186" s="12"/>
      <c r="CLH186" s="12"/>
      <c r="CLI186" s="12"/>
      <c r="CLJ186" s="12"/>
      <c r="CLK186" s="12"/>
      <c r="CLL186" s="12"/>
      <c r="CLM186" s="12"/>
      <c r="CLN186" s="12"/>
      <c r="CLO186" s="12"/>
      <c r="CLP186" s="12"/>
      <c r="CLQ186" s="12"/>
      <c r="CLR186" s="12"/>
      <c r="CLS186" s="12"/>
      <c r="CLT186" s="12"/>
      <c r="CLU186" s="12"/>
      <c r="CLV186" s="12"/>
      <c r="CLW186" s="12"/>
      <c r="CLX186" s="12"/>
      <c r="CLY186" s="12"/>
      <c r="CLZ186" s="12"/>
      <c r="CMA186" s="12"/>
      <c r="CMB186" s="12"/>
      <c r="CMC186" s="12"/>
      <c r="CMD186" s="12"/>
      <c r="CME186" s="12"/>
      <c r="CMF186" s="12"/>
      <c r="CMG186" s="12"/>
      <c r="CMH186" s="12"/>
      <c r="CMI186" s="12"/>
      <c r="CMJ186" s="12"/>
      <c r="CMK186" s="12"/>
      <c r="CML186" s="12"/>
      <c r="CMM186" s="12"/>
      <c r="CMN186" s="12"/>
      <c r="CMO186" s="12"/>
      <c r="CMP186" s="12"/>
      <c r="CMQ186" s="12"/>
      <c r="CMR186" s="12"/>
      <c r="CMS186" s="12"/>
      <c r="CMT186" s="12"/>
      <c r="CMU186" s="12"/>
      <c r="CMV186" s="12"/>
      <c r="CMW186" s="12"/>
      <c r="CMX186" s="12"/>
      <c r="CMY186" s="12"/>
      <c r="CMZ186" s="12"/>
      <c r="CNA186" s="12"/>
      <c r="CNB186" s="12"/>
      <c r="CNC186" s="12"/>
      <c r="CND186" s="12"/>
      <c r="CNE186" s="12"/>
      <c r="CNF186" s="12"/>
      <c r="CNG186" s="12"/>
      <c r="CNH186" s="12"/>
      <c r="CNI186" s="12"/>
      <c r="CNJ186" s="12"/>
      <c r="CNK186" s="12"/>
      <c r="CNL186" s="12"/>
      <c r="CNM186" s="12"/>
      <c r="CNN186" s="12"/>
      <c r="CNO186" s="12"/>
      <c r="CNP186" s="12"/>
      <c r="CNQ186" s="12"/>
      <c r="CNR186" s="12"/>
      <c r="CNS186" s="12"/>
      <c r="CNT186" s="12"/>
      <c r="CNU186" s="12"/>
      <c r="CNV186" s="12"/>
      <c r="CNW186" s="12"/>
      <c r="CNX186" s="12"/>
      <c r="CNY186" s="12"/>
      <c r="CNZ186" s="12"/>
      <c r="COA186" s="12"/>
      <c r="COB186" s="12"/>
      <c r="COC186" s="12"/>
      <c r="COD186" s="12"/>
      <c r="COE186" s="12"/>
      <c r="COF186" s="12"/>
      <c r="COG186" s="12"/>
      <c r="COH186" s="12"/>
      <c r="COI186" s="12"/>
      <c r="COJ186" s="12"/>
      <c r="COK186" s="12"/>
      <c r="COL186" s="12"/>
      <c r="COM186" s="12"/>
      <c r="CON186" s="12"/>
      <c r="COO186" s="12"/>
      <c r="COP186" s="12"/>
      <c r="COQ186" s="12"/>
      <c r="COR186" s="12"/>
      <c r="COS186" s="12"/>
      <c r="COT186" s="12"/>
      <c r="COU186" s="12"/>
      <c r="COV186" s="12"/>
      <c r="COW186" s="12"/>
      <c r="COX186" s="12"/>
      <c r="COY186" s="12"/>
      <c r="COZ186" s="12"/>
      <c r="CPA186" s="12"/>
      <c r="CPB186" s="12"/>
      <c r="CPC186" s="12"/>
      <c r="CPD186" s="12"/>
      <c r="CPE186" s="12"/>
      <c r="CPF186" s="12"/>
      <c r="CPG186" s="12"/>
      <c r="CPH186" s="12"/>
      <c r="CPI186" s="12"/>
      <c r="CPJ186" s="12"/>
      <c r="CPK186" s="12"/>
      <c r="CPL186" s="12"/>
      <c r="CPM186" s="12"/>
      <c r="CPN186" s="12"/>
      <c r="CPO186" s="12"/>
      <c r="CPP186" s="12"/>
      <c r="CPQ186" s="12"/>
      <c r="CPR186" s="12"/>
      <c r="CPS186" s="12"/>
      <c r="CPT186" s="12"/>
      <c r="CPU186" s="12"/>
      <c r="CPV186" s="12"/>
      <c r="CPW186" s="12"/>
      <c r="CPX186" s="12"/>
      <c r="CPY186" s="12"/>
      <c r="CPZ186" s="12"/>
      <c r="CQA186" s="12"/>
      <c r="CQB186" s="12"/>
      <c r="CQC186" s="12"/>
      <c r="CQD186" s="12"/>
      <c r="CQE186" s="12"/>
      <c r="CQF186" s="12"/>
      <c r="CQG186" s="12"/>
      <c r="CQH186" s="12"/>
      <c r="CQI186" s="12"/>
      <c r="CQJ186" s="12"/>
      <c r="CQK186" s="12"/>
      <c r="CQL186" s="12"/>
      <c r="CQM186" s="12"/>
      <c r="CQN186" s="12"/>
      <c r="CQO186" s="12"/>
      <c r="CQP186" s="12"/>
      <c r="CQQ186" s="12"/>
      <c r="CQR186" s="12"/>
      <c r="CQS186" s="12"/>
      <c r="CQT186" s="12"/>
      <c r="CQU186" s="12"/>
      <c r="CQV186" s="12"/>
      <c r="CQW186" s="12"/>
      <c r="CQX186" s="12"/>
      <c r="CQY186" s="12"/>
      <c r="CQZ186" s="12"/>
      <c r="CRA186" s="12"/>
      <c r="CRB186" s="12"/>
      <c r="CRC186" s="12"/>
      <c r="CRD186" s="12"/>
      <c r="CRE186" s="12"/>
      <c r="CRF186" s="12"/>
      <c r="CRG186" s="12"/>
      <c r="CRH186" s="12"/>
      <c r="CRI186" s="12"/>
      <c r="CRJ186" s="12"/>
      <c r="CRK186" s="12"/>
      <c r="CRL186" s="12"/>
      <c r="CRM186" s="12"/>
      <c r="CRN186" s="12"/>
      <c r="CRO186" s="12"/>
      <c r="CRP186" s="12"/>
      <c r="CRQ186" s="12"/>
      <c r="CRR186" s="12"/>
      <c r="CRS186" s="12"/>
      <c r="CRT186" s="12"/>
      <c r="CRU186" s="12"/>
      <c r="CRV186" s="12"/>
      <c r="CRW186" s="12"/>
      <c r="CRX186" s="12"/>
      <c r="CRY186" s="12"/>
      <c r="CRZ186" s="12"/>
      <c r="CSA186" s="12"/>
      <c r="CSB186" s="12"/>
      <c r="CSC186" s="12"/>
      <c r="CSD186" s="12"/>
      <c r="CSE186" s="12"/>
      <c r="CSF186" s="12"/>
      <c r="CSG186" s="12"/>
      <c r="CSH186" s="12"/>
      <c r="CSI186" s="12"/>
      <c r="CSJ186" s="12"/>
      <c r="CSK186" s="12"/>
      <c r="CSL186" s="12"/>
      <c r="CSM186" s="12"/>
      <c r="CSN186" s="12"/>
      <c r="CSO186" s="12"/>
      <c r="CSP186" s="12"/>
      <c r="CSQ186" s="12"/>
      <c r="CSR186" s="12"/>
      <c r="CSS186" s="12"/>
      <c r="CST186" s="12"/>
      <c r="CSU186" s="12"/>
      <c r="CSV186" s="12"/>
      <c r="CSW186" s="12"/>
      <c r="CSX186" s="12"/>
      <c r="CSY186" s="12"/>
      <c r="CSZ186" s="12"/>
      <c r="CTA186" s="12"/>
      <c r="CTB186" s="12"/>
    </row>
    <row r="187" spans="1:2560" s="7" customFormat="1" ht="13" customHeight="1" x14ac:dyDescent="0.2">
      <c r="A187" s="52"/>
      <c r="B187" s="509" t="s">
        <v>1167</v>
      </c>
      <c r="C187" s="510"/>
      <c r="D187" s="510" t="s">
        <v>896</v>
      </c>
      <c r="E187" s="511" t="s">
        <v>2366</v>
      </c>
      <c r="F187" s="510" t="s">
        <v>1167</v>
      </c>
      <c r="G187" s="510">
        <v>18.009491000000001</v>
      </c>
      <c r="H187" s="510">
        <v>96.360849000000002</v>
      </c>
      <c r="I187" s="510" t="s">
        <v>1</v>
      </c>
      <c r="J187" s="510" t="s">
        <v>3</v>
      </c>
      <c r="K187" s="512"/>
      <c r="L187" s="513" t="s">
        <v>0</v>
      </c>
      <c r="M187" s="510" t="s">
        <v>0</v>
      </c>
      <c r="N187" s="510"/>
      <c r="O187" s="510">
        <v>37</v>
      </c>
      <c r="P187" s="510">
        <v>427</v>
      </c>
      <c r="Q187" s="514">
        <v>461</v>
      </c>
      <c r="R187" s="515">
        <v>62</v>
      </c>
      <c r="S187" s="514"/>
      <c r="T187" s="510"/>
      <c r="U187" s="516" t="s">
        <v>0</v>
      </c>
      <c r="V187" s="516" t="s">
        <v>0</v>
      </c>
      <c r="W187" s="516" t="s">
        <v>0</v>
      </c>
      <c r="X187" s="516" t="s">
        <v>0</v>
      </c>
      <c r="Y187" s="516" t="s">
        <v>0</v>
      </c>
      <c r="Z187" s="516" t="s">
        <v>0</v>
      </c>
      <c r="AA187" s="516" t="s">
        <v>0</v>
      </c>
      <c r="AB187" s="511"/>
      <c r="AC187" s="511"/>
      <c r="AD187" s="511"/>
      <c r="AE187" s="510"/>
      <c r="AF187" s="517" t="s">
        <v>1710</v>
      </c>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c r="JA187" s="9"/>
      <c r="JB187" s="9"/>
      <c r="JC187" s="9"/>
      <c r="JD187" s="9"/>
      <c r="JE187" s="9"/>
      <c r="JF187" s="9"/>
      <c r="JG187" s="9"/>
      <c r="JH187" s="9"/>
      <c r="JI187" s="9"/>
      <c r="JJ187" s="9"/>
      <c r="JK187" s="9"/>
      <c r="JL187" s="9"/>
      <c r="JM187" s="9"/>
      <c r="JN187" s="9"/>
      <c r="JO187" s="9"/>
      <c r="JP187" s="9"/>
      <c r="JQ187" s="9"/>
      <c r="JR187" s="9"/>
      <c r="JS187" s="9"/>
      <c r="JT187" s="9"/>
      <c r="JU187" s="9"/>
      <c r="JV187" s="9"/>
      <c r="JW187" s="9"/>
      <c r="JX187" s="9"/>
      <c r="JY187" s="9"/>
      <c r="JZ187" s="9"/>
      <c r="KA187" s="9"/>
      <c r="KB187" s="9"/>
      <c r="KC187" s="9"/>
      <c r="KD187" s="9"/>
      <c r="KE187" s="9"/>
      <c r="KF187" s="9"/>
      <c r="KG187" s="9"/>
      <c r="KH187" s="9"/>
      <c r="KI187" s="9"/>
      <c r="KJ187" s="9"/>
      <c r="KK187" s="9"/>
      <c r="KL187" s="9"/>
      <c r="KM187" s="9"/>
      <c r="KN187" s="9"/>
      <c r="KO187" s="9"/>
      <c r="KP187" s="9"/>
      <c r="KQ187" s="9"/>
      <c r="KR187" s="9"/>
      <c r="KS187" s="9"/>
      <c r="KT187" s="9"/>
      <c r="KU187" s="9"/>
      <c r="KV187" s="9"/>
      <c r="KW187" s="9"/>
      <c r="KX187" s="9"/>
      <c r="KY187" s="9"/>
      <c r="KZ187" s="9"/>
      <c r="LA187" s="9"/>
      <c r="LB187" s="9"/>
      <c r="LC187" s="9"/>
      <c r="LD187" s="9"/>
      <c r="LE187" s="9"/>
      <c r="LF187" s="9"/>
      <c r="LG187" s="9"/>
      <c r="LH187" s="9"/>
      <c r="LI187" s="9"/>
      <c r="LJ187" s="9"/>
      <c r="LK187" s="9"/>
      <c r="LL187" s="9"/>
      <c r="LM187" s="9"/>
      <c r="LN187" s="9"/>
      <c r="LO187" s="9"/>
      <c r="LP187" s="9"/>
      <c r="LQ187" s="9"/>
      <c r="LR187" s="9"/>
      <c r="LS187" s="9"/>
      <c r="LT187" s="9"/>
      <c r="LU187" s="9"/>
      <c r="LV187" s="9"/>
      <c r="LW187" s="9"/>
      <c r="LX187" s="9"/>
      <c r="LY187" s="9"/>
      <c r="LZ187" s="9"/>
      <c r="MA187" s="9"/>
      <c r="MB187" s="9"/>
      <c r="MC187" s="9"/>
      <c r="MD187" s="9"/>
      <c r="ME187" s="9"/>
      <c r="MF187" s="9"/>
      <c r="MG187" s="9"/>
      <c r="MH187" s="9"/>
      <c r="MI187" s="9"/>
      <c r="MJ187" s="9"/>
      <c r="MK187" s="9"/>
      <c r="ML187" s="9"/>
      <c r="MM187" s="9"/>
      <c r="MN187" s="9"/>
      <c r="MO187" s="9"/>
      <c r="MP187" s="9"/>
      <c r="MQ187" s="9"/>
      <c r="MR187" s="9"/>
      <c r="MS187" s="9"/>
      <c r="MT187" s="9"/>
      <c r="MU187" s="9"/>
      <c r="MV187" s="9"/>
      <c r="MW187" s="9"/>
      <c r="MX187" s="9"/>
      <c r="MY187" s="9"/>
      <c r="MZ187" s="9"/>
      <c r="NA187" s="9"/>
      <c r="NB187" s="9"/>
      <c r="NC187" s="9"/>
      <c r="ND187" s="9"/>
      <c r="NE187" s="9"/>
      <c r="NF187" s="9"/>
      <c r="NG187" s="9"/>
      <c r="NH187" s="9"/>
      <c r="NI187" s="9"/>
      <c r="NJ187" s="9"/>
      <c r="NK187" s="9"/>
      <c r="NL187" s="9"/>
      <c r="NM187" s="9"/>
      <c r="NN187" s="9"/>
      <c r="NO187" s="9"/>
      <c r="NP187" s="9"/>
      <c r="NQ187" s="9"/>
      <c r="NR187" s="9"/>
      <c r="NS187" s="9"/>
      <c r="NT187" s="9"/>
      <c r="NU187" s="9"/>
      <c r="NV187" s="9"/>
      <c r="NW187" s="9"/>
      <c r="NX187" s="9"/>
      <c r="NY187" s="9"/>
      <c r="NZ187" s="9"/>
      <c r="OA187" s="9"/>
      <c r="OB187" s="9"/>
      <c r="OC187" s="9"/>
      <c r="OD187" s="9"/>
      <c r="OE187" s="9"/>
      <c r="OF187" s="9"/>
      <c r="OG187" s="9"/>
      <c r="OH187" s="9"/>
      <c r="OI187" s="9"/>
      <c r="OJ187" s="9"/>
      <c r="OK187" s="9"/>
      <c r="OL187" s="9"/>
      <c r="OM187" s="9"/>
      <c r="ON187" s="9"/>
      <c r="OO187" s="9"/>
      <c r="OP187" s="9"/>
      <c r="OQ187" s="9"/>
      <c r="OR187" s="9"/>
      <c r="OS187" s="9"/>
      <c r="OT187" s="9"/>
      <c r="OU187" s="9"/>
      <c r="OV187" s="9"/>
      <c r="OW187" s="9"/>
      <c r="OX187" s="9"/>
      <c r="OY187" s="9"/>
      <c r="OZ187" s="9"/>
      <c r="PA187" s="9"/>
      <c r="PB187" s="9"/>
      <c r="PC187" s="9"/>
      <c r="PD187" s="9"/>
      <c r="PE187" s="9"/>
      <c r="PF187" s="9"/>
      <c r="PG187" s="9"/>
      <c r="PH187" s="9"/>
      <c r="PI187" s="9"/>
      <c r="PJ187" s="9"/>
      <c r="PK187" s="9"/>
      <c r="PL187" s="9"/>
      <c r="PM187" s="9"/>
      <c r="PN187" s="9"/>
      <c r="PO187" s="9"/>
      <c r="PP187" s="9"/>
      <c r="PQ187" s="9"/>
      <c r="PR187" s="9"/>
      <c r="PS187" s="9"/>
      <c r="PT187" s="9"/>
      <c r="PU187" s="9"/>
      <c r="PV187" s="9"/>
      <c r="PW187" s="9"/>
      <c r="PX187" s="9"/>
      <c r="PY187" s="9"/>
      <c r="PZ187" s="9"/>
      <c r="QA187" s="9"/>
      <c r="QB187" s="9"/>
      <c r="QC187" s="9"/>
      <c r="QD187" s="9"/>
      <c r="QE187" s="9"/>
      <c r="QF187" s="9"/>
      <c r="QG187" s="9"/>
      <c r="QH187" s="9"/>
      <c r="QI187" s="9"/>
      <c r="QJ187" s="9"/>
      <c r="QK187" s="9"/>
      <c r="QL187" s="9"/>
      <c r="QM187" s="9"/>
      <c r="QN187" s="9"/>
      <c r="QO187" s="9"/>
      <c r="QP187" s="9"/>
      <c r="QQ187" s="9"/>
      <c r="QR187" s="9"/>
      <c r="QS187" s="9"/>
      <c r="QT187" s="9"/>
      <c r="QU187" s="9"/>
      <c r="QV187" s="9"/>
      <c r="QW187" s="9"/>
      <c r="QX187" s="9"/>
      <c r="QY187" s="9"/>
      <c r="QZ187" s="9"/>
      <c r="RA187" s="9"/>
      <c r="RB187" s="9"/>
      <c r="RC187" s="9"/>
      <c r="RD187" s="9"/>
      <c r="RE187" s="9"/>
      <c r="RF187" s="9"/>
      <c r="RG187" s="9"/>
      <c r="RH187" s="9"/>
      <c r="RI187" s="9"/>
      <c r="RJ187" s="9"/>
      <c r="RK187" s="9"/>
      <c r="RL187" s="9"/>
      <c r="RM187" s="9"/>
      <c r="RN187" s="9"/>
      <c r="RO187" s="9"/>
      <c r="RP187" s="9"/>
      <c r="RQ187" s="9"/>
      <c r="RR187" s="9"/>
      <c r="RS187" s="9"/>
      <c r="RT187" s="9"/>
      <c r="RU187" s="9"/>
      <c r="RV187" s="9"/>
      <c r="RW187" s="9"/>
      <c r="RX187" s="9"/>
      <c r="RY187" s="9"/>
      <c r="RZ187" s="9"/>
      <c r="SA187" s="9"/>
      <c r="SB187" s="9"/>
      <c r="SC187" s="9"/>
      <c r="SD187" s="9"/>
      <c r="SE187" s="9"/>
      <c r="SF187" s="9"/>
      <c r="SG187" s="9"/>
      <c r="SH187" s="9"/>
      <c r="SI187" s="9"/>
      <c r="SJ187" s="9"/>
      <c r="SK187" s="9"/>
      <c r="SL187" s="9"/>
      <c r="SM187" s="9"/>
      <c r="SN187" s="9"/>
      <c r="SO187" s="9"/>
      <c r="SP187" s="9"/>
      <c r="SQ187" s="9"/>
      <c r="SR187" s="9"/>
      <c r="SS187" s="9"/>
      <c r="ST187" s="9"/>
      <c r="SU187" s="9"/>
      <c r="SV187" s="9"/>
      <c r="SW187" s="9"/>
      <c r="SX187" s="9"/>
      <c r="SY187" s="9"/>
      <c r="SZ187" s="9"/>
      <c r="TA187" s="9"/>
      <c r="TB187" s="9"/>
      <c r="TC187" s="9"/>
      <c r="TD187" s="9"/>
      <c r="TE187" s="9"/>
      <c r="TF187" s="9"/>
      <c r="TG187" s="9"/>
      <c r="TH187" s="9"/>
      <c r="TI187" s="9"/>
      <c r="TJ187" s="9"/>
      <c r="TK187" s="9"/>
      <c r="TL187" s="9"/>
      <c r="TM187" s="9"/>
      <c r="TN187" s="9"/>
      <c r="TO187" s="9"/>
      <c r="TP187" s="9"/>
      <c r="TQ187" s="9"/>
      <c r="TR187" s="9"/>
      <c r="TS187" s="9"/>
      <c r="TT187" s="9"/>
      <c r="TU187" s="9"/>
      <c r="TV187" s="9"/>
      <c r="TW187" s="9"/>
      <c r="TX187" s="9"/>
      <c r="TY187" s="9"/>
      <c r="TZ187" s="9"/>
      <c r="UA187" s="9"/>
      <c r="UB187" s="9"/>
      <c r="UC187" s="9"/>
      <c r="UD187" s="9"/>
      <c r="UE187" s="9"/>
      <c r="UF187" s="9"/>
      <c r="UG187" s="9"/>
      <c r="UH187" s="9"/>
      <c r="UI187" s="9"/>
      <c r="UJ187" s="9"/>
      <c r="UK187" s="9"/>
      <c r="UL187" s="9"/>
      <c r="UM187" s="9"/>
      <c r="UN187" s="9"/>
      <c r="UO187" s="9"/>
      <c r="UP187" s="9"/>
      <c r="UQ187" s="9"/>
      <c r="UR187" s="9"/>
      <c r="US187" s="9"/>
      <c r="UT187" s="9"/>
      <c r="UU187" s="9"/>
      <c r="UV187" s="9"/>
      <c r="UW187" s="9"/>
      <c r="UX187" s="9"/>
      <c r="UY187" s="9"/>
      <c r="UZ187" s="9"/>
      <c r="VA187" s="9"/>
      <c r="VB187" s="9"/>
      <c r="VC187" s="9"/>
      <c r="VD187" s="9"/>
      <c r="VE187" s="9"/>
      <c r="VF187" s="9"/>
      <c r="VG187" s="9"/>
      <c r="VH187" s="9"/>
      <c r="VI187" s="9"/>
      <c r="VJ187" s="9"/>
      <c r="VK187" s="9"/>
      <c r="VL187" s="9"/>
      <c r="VM187" s="9"/>
      <c r="VN187" s="9"/>
      <c r="VO187" s="9"/>
      <c r="VP187" s="9"/>
      <c r="VQ187" s="9"/>
      <c r="VR187" s="9"/>
      <c r="VS187" s="9"/>
      <c r="VT187" s="9"/>
      <c r="VU187" s="9"/>
      <c r="VV187" s="9"/>
      <c r="VW187" s="9"/>
      <c r="VX187" s="9"/>
      <c r="VY187" s="9"/>
      <c r="VZ187" s="9"/>
      <c r="WA187" s="9"/>
      <c r="WB187" s="9"/>
      <c r="WC187" s="9"/>
      <c r="WD187" s="9"/>
      <c r="WE187" s="9"/>
      <c r="WF187" s="9"/>
      <c r="WG187" s="9"/>
      <c r="WH187" s="9"/>
      <c r="WI187" s="9"/>
      <c r="WJ187" s="9"/>
      <c r="WK187" s="9"/>
      <c r="WL187" s="9"/>
      <c r="WM187" s="9"/>
      <c r="WN187" s="9"/>
      <c r="WO187" s="9"/>
      <c r="WP187" s="9"/>
      <c r="WQ187" s="9"/>
      <c r="WR187" s="9"/>
      <c r="WS187" s="9"/>
      <c r="WT187" s="9"/>
      <c r="WU187" s="9"/>
      <c r="WV187" s="9"/>
      <c r="WW187" s="9"/>
      <c r="WX187" s="9"/>
      <c r="WY187" s="9"/>
      <c r="WZ187" s="9"/>
      <c r="XA187" s="9"/>
      <c r="XB187" s="9"/>
      <c r="XC187" s="9"/>
      <c r="XD187" s="9"/>
      <c r="XE187" s="9"/>
      <c r="XF187" s="9"/>
      <c r="XG187" s="9"/>
      <c r="XH187" s="9"/>
      <c r="XI187" s="9"/>
      <c r="XJ187" s="9"/>
      <c r="XK187" s="9"/>
      <c r="XL187" s="9"/>
      <c r="XM187" s="9"/>
      <c r="XN187" s="9"/>
      <c r="XO187" s="9"/>
      <c r="XP187" s="9"/>
      <c r="XQ187" s="9"/>
      <c r="XR187" s="9"/>
      <c r="XS187" s="9"/>
      <c r="XT187" s="9"/>
      <c r="XU187" s="9"/>
      <c r="XV187" s="9"/>
      <c r="XW187" s="9"/>
      <c r="XX187" s="9"/>
      <c r="XY187" s="9"/>
      <c r="XZ187" s="9"/>
      <c r="YA187" s="9"/>
      <c r="YB187" s="9"/>
      <c r="YC187" s="9"/>
      <c r="YD187" s="9"/>
      <c r="YE187" s="9"/>
      <c r="YF187" s="9"/>
      <c r="YG187" s="9"/>
      <c r="YH187" s="9"/>
      <c r="YI187" s="9"/>
      <c r="YJ187" s="9"/>
      <c r="YK187" s="9"/>
      <c r="YL187" s="9"/>
      <c r="YM187" s="9"/>
      <c r="YN187" s="9"/>
      <c r="YO187" s="9"/>
      <c r="YP187" s="9"/>
      <c r="YQ187" s="9"/>
      <c r="YR187" s="9"/>
      <c r="YS187" s="9"/>
      <c r="YT187" s="9"/>
      <c r="YU187" s="9"/>
      <c r="YV187" s="9"/>
      <c r="YW187" s="9"/>
      <c r="YX187" s="9"/>
      <c r="YY187" s="9"/>
      <c r="YZ187" s="9"/>
      <c r="ZA187" s="9"/>
      <c r="ZB187" s="9"/>
      <c r="ZC187" s="9"/>
      <c r="ZD187" s="9"/>
      <c r="ZE187" s="9"/>
      <c r="ZF187" s="9"/>
      <c r="ZG187" s="9"/>
      <c r="ZH187" s="9"/>
      <c r="ZI187" s="9"/>
      <c r="ZJ187" s="9"/>
      <c r="ZK187" s="9"/>
      <c r="ZL187" s="9"/>
      <c r="ZM187" s="9"/>
      <c r="ZN187" s="9"/>
      <c r="ZO187" s="9"/>
      <c r="ZP187" s="9"/>
      <c r="ZQ187" s="9"/>
      <c r="ZR187" s="9"/>
      <c r="ZS187" s="9"/>
      <c r="ZT187" s="9"/>
      <c r="ZU187" s="9"/>
      <c r="ZV187" s="9"/>
      <c r="ZW187" s="9"/>
      <c r="ZX187" s="9"/>
      <c r="ZY187" s="9"/>
      <c r="ZZ187" s="9"/>
      <c r="AAA187" s="9"/>
      <c r="AAB187" s="9"/>
      <c r="AAC187" s="9"/>
      <c r="AAD187" s="9"/>
      <c r="AAE187" s="9"/>
      <c r="AAF187" s="9"/>
      <c r="AAG187" s="9"/>
      <c r="AAH187" s="9"/>
      <c r="AAI187" s="9"/>
      <c r="AAJ187" s="9"/>
      <c r="AAK187" s="9"/>
      <c r="AAL187" s="9"/>
      <c r="AAM187" s="9"/>
      <c r="AAN187" s="9"/>
      <c r="AAO187" s="9"/>
      <c r="AAP187" s="9"/>
      <c r="AAQ187" s="9"/>
      <c r="AAR187" s="9"/>
      <c r="AAS187" s="9"/>
      <c r="AAT187" s="9"/>
      <c r="AAU187" s="9"/>
      <c r="AAV187" s="9"/>
      <c r="AAW187" s="9"/>
      <c r="AAX187" s="9"/>
      <c r="AAY187" s="9"/>
      <c r="AAZ187" s="9"/>
      <c r="ABA187" s="9"/>
      <c r="ABB187" s="9"/>
      <c r="ABC187" s="9"/>
      <c r="ABD187" s="9"/>
      <c r="ABE187" s="9"/>
      <c r="ABF187" s="9"/>
      <c r="ABG187" s="9"/>
      <c r="ABH187" s="9"/>
      <c r="ABI187" s="9"/>
      <c r="ABJ187" s="9"/>
      <c r="ABK187" s="9"/>
      <c r="ABL187" s="9"/>
      <c r="ABM187" s="9"/>
      <c r="ABN187" s="9"/>
      <c r="ABO187" s="9"/>
      <c r="ABP187" s="9"/>
      <c r="ABQ187" s="9"/>
      <c r="ABR187" s="9"/>
      <c r="ABS187" s="9"/>
      <c r="ABT187" s="9"/>
      <c r="ABU187" s="9"/>
      <c r="ABV187" s="9"/>
      <c r="ABW187" s="9"/>
      <c r="ABX187" s="9"/>
      <c r="ABY187" s="9"/>
      <c r="ABZ187" s="9"/>
      <c r="ACA187" s="9"/>
      <c r="ACB187" s="9"/>
      <c r="ACC187" s="9"/>
      <c r="ACD187" s="9"/>
      <c r="ACE187" s="9"/>
      <c r="ACF187" s="9"/>
      <c r="ACG187" s="9"/>
      <c r="ACH187" s="9"/>
      <c r="ACI187" s="9"/>
      <c r="ACJ187" s="9"/>
      <c r="ACK187" s="9"/>
      <c r="ACL187" s="9"/>
      <c r="ACM187" s="9"/>
      <c r="ACN187" s="9"/>
      <c r="ACO187" s="9"/>
      <c r="ACP187" s="9"/>
      <c r="ACQ187" s="9"/>
      <c r="ACR187" s="9"/>
      <c r="ACS187" s="9"/>
      <c r="ACT187" s="9"/>
      <c r="ACU187" s="9"/>
      <c r="ACV187" s="9"/>
      <c r="ACW187" s="9"/>
      <c r="ACX187" s="9"/>
      <c r="ACY187" s="9"/>
      <c r="ACZ187" s="9"/>
      <c r="ADA187" s="9"/>
      <c r="ADB187" s="9"/>
      <c r="ADC187" s="9"/>
      <c r="ADD187" s="9"/>
      <c r="ADE187" s="9"/>
      <c r="ADF187" s="9"/>
      <c r="ADG187" s="9"/>
      <c r="ADH187" s="9"/>
      <c r="ADI187" s="9"/>
      <c r="ADJ187" s="9"/>
      <c r="ADK187" s="9"/>
      <c r="ADL187" s="9"/>
      <c r="ADM187" s="9"/>
      <c r="ADN187" s="9"/>
      <c r="ADO187" s="9"/>
      <c r="ADP187" s="9"/>
      <c r="ADQ187" s="9"/>
      <c r="ADR187" s="9"/>
      <c r="ADS187" s="9"/>
      <c r="ADT187" s="9"/>
      <c r="ADU187" s="9"/>
      <c r="ADV187" s="9"/>
      <c r="ADW187" s="9"/>
      <c r="ADX187" s="9"/>
      <c r="ADY187" s="9"/>
      <c r="ADZ187" s="9"/>
      <c r="AEA187" s="9"/>
      <c r="AEB187" s="9"/>
      <c r="AEC187" s="9"/>
      <c r="AED187" s="9"/>
      <c r="AEE187" s="9"/>
      <c r="AEF187" s="9"/>
      <c r="AEG187" s="9"/>
      <c r="AEH187" s="9"/>
      <c r="AEI187" s="9"/>
      <c r="AEJ187" s="9"/>
      <c r="AEK187" s="9"/>
      <c r="AEL187" s="9"/>
      <c r="AEM187" s="9"/>
      <c r="AEN187" s="9"/>
      <c r="AEO187" s="9"/>
      <c r="AEP187" s="9"/>
      <c r="AEQ187" s="9"/>
      <c r="AER187" s="9"/>
      <c r="AES187" s="9"/>
      <c r="AET187" s="9"/>
      <c r="AEU187" s="9"/>
      <c r="AEV187" s="9"/>
      <c r="AEW187" s="9"/>
      <c r="AEX187" s="9"/>
      <c r="AEY187" s="9"/>
      <c r="AEZ187" s="9"/>
      <c r="AFA187" s="9"/>
      <c r="AFB187" s="9"/>
      <c r="AFC187" s="9"/>
      <c r="AFD187" s="9"/>
      <c r="AFE187" s="9"/>
      <c r="AFF187" s="9"/>
      <c r="AFG187" s="9"/>
      <c r="AFH187" s="9"/>
      <c r="AFI187" s="9"/>
      <c r="AFJ187" s="9"/>
      <c r="AFK187" s="9"/>
      <c r="AFL187" s="9"/>
      <c r="AFM187" s="9"/>
      <c r="AFN187" s="9"/>
      <c r="AFO187" s="9"/>
      <c r="AFP187" s="9"/>
      <c r="AFQ187" s="9"/>
      <c r="AFR187" s="9"/>
      <c r="AFS187" s="9"/>
      <c r="AFT187" s="9"/>
      <c r="AFU187" s="9"/>
      <c r="AFV187" s="9"/>
      <c r="AFW187" s="9"/>
      <c r="AFX187" s="9"/>
      <c r="AFY187" s="9"/>
      <c r="AFZ187" s="9"/>
      <c r="AGA187" s="9"/>
      <c r="AGB187" s="9"/>
      <c r="AGC187" s="9"/>
      <c r="AGD187" s="9"/>
      <c r="AGE187" s="9"/>
      <c r="AGF187" s="9"/>
      <c r="AGG187" s="9"/>
      <c r="AGH187" s="9"/>
      <c r="AGI187" s="9"/>
      <c r="AGJ187" s="9"/>
      <c r="AGK187" s="9"/>
      <c r="AGL187" s="9"/>
      <c r="AGM187" s="9"/>
      <c r="AGN187" s="9"/>
      <c r="AGO187" s="9"/>
      <c r="AGP187" s="9"/>
      <c r="AGQ187" s="9"/>
      <c r="AGR187" s="9"/>
      <c r="AGS187" s="9"/>
      <c r="AGT187" s="9"/>
      <c r="AGU187" s="9"/>
      <c r="AGV187" s="9"/>
      <c r="AGW187" s="9"/>
      <c r="AGX187" s="9"/>
      <c r="AGY187" s="9"/>
      <c r="AGZ187" s="9"/>
      <c r="AHA187" s="9"/>
      <c r="AHB187" s="9"/>
      <c r="AHC187" s="9"/>
      <c r="AHD187" s="9"/>
      <c r="AHE187" s="9"/>
      <c r="AHF187" s="9"/>
      <c r="AHG187" s="9"/>
      <c r="AHH187" s="9"/>
      <c r="AHI187" s="9"/>
      <c r="AHJ187" s="9"/>
      <c r="AHK187" s="9"/>
      <c r="AHL187" s="9"/>
      <c r="AHM187" s="9"/>
      <c r="AHN187" s="9"/>
      <c r="AHO187" s="9"/>
      <c r="AHP187" s="9"/>
      <c r="AHQ187" s="9"/>
      <c r="AHR187" s="9"/>
      <c r="AHS187" s="9"/>
      <c r="AHT187" s="9"/>
      <c r="AHU187" s="9"/>
      <c r="AHV187" s="9"/>
      <c r="AHW187" s="9"/>
      <c r="AHX187" s="9"/>
      <c r="AHY187" s="9"/>
      <c r="AHZ187" s="9"/>
      <c r="AIA187" s="9"/>
      <c r="AIB187" s="9"/>
      <c r="AIC187" s="9"/>
      <c r="AID187" s="9"/>
      <c r="AIE187" s="9"/>
      <c r="AIF187" s="9"/>
      <c r="AIG187" s="9"/>
      <c r="AIH187" s="9"/>
      <c r="AII187" s="9"/>
      <c r="AIJ187" s="9"/>
      <c r="AIK187" s="9"/>
      <c r="AIL187" s="9"/>
      <c r="AIM187" s="9"/>
      <c r="AIN187" s="9"/>
      <c r="AIO187" s="9"/>
      <c r="AIP187" s="9"/>
      <c r="AIQ187" s="9"/>
      <c r="AIR187" s="9"/>
      <c r="AIS187" s="9"/>
      <c r="AIT187" s="9"/>
      <c r="AIU187" s="9"/>
      <c r="AIV187" s="9"/>
      <c r="AIW187" s="9"/>
      <c r="AIX187" s="9"/>
      <c r="AIY187" s="9"/>
      <c r="AIZ187" s="9"/>
      <c r="AJA187" s="9"/>
      <c r="AJB187" s="9"/>
      <c r="AJC187" s="9"/>
      <c r="AJD187" s="9"/>
      <c r="AJE187" s="9"/>
      <c r="AJF187" s="9"/>
      <c r="AJG187" s="9"/>
      <c r="AJH187" s="9"/>
      <c r="AJI187" s="9"/>
      <c r="AJJ187" s="9"/>
      <c r="AJK187" s="9"/>
      <c r="AJL187" s="9"/>
      <c r="AJM187" s="9"/>
      <c r="AJN187" s="9"/>
      <c r="AJO187" s="9"/>
      <c r="AJP187" s="9"/>
      <c r="AJQ187" s="9"/>
      <c r="AJR187" s="9"/>
      <c r="AJS187" s="9"/>
      <c r="AJT187" s="9"/>
      <c r="AJU187" s="9"/>
      <c r="AJV187" s="9"/>
      <c r="AJW187" s="9"/>
      <c r="AJX187" s="9"/>
      <c r="AJY187" s="9"/>
      <c r="AJZ187" s="9"/>
      <c r="AKA187" s="9"/>
      <c r="AKB187" s="9"/>
      <c r="AKC187" s="9"/>
      <c r="AKD187" s="9"/>
      <c r="AKE187" s="9"/>
      <c r="AKF187" s="9"/>
      <c r="AKG187" s="9"/>
      <c r="AKH187" s="9"/>
      <c r="AKI187" s="9"/>
      <c r="AKJ187" s="9"/>
      <c r="AKK187" s="9"/>
      <c r="AKL187" s="9"/>
      <c r="AKM187" s="9"/>
      <c r="AKN187" s="9"/>
      <c r="AKO187" s="9"/>
      <c r="AKP187" s="9"/>
      <c r="AKQ187" s="9"/>
      <c r="AKR187" s="9"/>
      <c r="AKS187" s="9"/>
      <c r="AKT187" s="9"/>
      <c r="AKU187" s="9"/>
      <c r="AKV187" s="9"/>
      <c r="AKW187" s="9"/>
      <c r="AKX187" s="9"/>
      <c r="AKY187" s="9"/>
      <c r="AKZ187" s="9"/>
      <c r="ALA187" s="9"/>
      <c r="ALB187" s="9"/>
      <c r="ALC187" s="9"/>
      <c r="ALD187" s="9"/>
      <c r="ALE187" s="9"/>
      <c r="ALF187" s="9"/>
      <c r="ALG187" s="9"/>
      <c r="ALH187" s="9"/>
      <c r="ALI187" s="9"/>
      <c r="ALJ187" s="9"/>
      <c r="ALK187" s="9"/>
      <c r="ALL187" s="9"/>
      <c r="ALM187" s="9"/>
      <c r="ALN187" s="9"/>
      <c r="ALO187" s="9"/>
      <c r="ALP187" s="9"/>
      <c r="ALQ187" s="9"/>
      <c r="ALR187" s="9"/>
      <c r="ALS187" s="9"/>
      <c r="ALT187" s="9"/>
      <c r="ALU187" s="9"/>
      <c r="ALV187" s="9"/>
      <c r="ALW187" s="9"/>
      <c r="ALX187" s="9"/>
      <c r="ALY187" s="9"/>
      <c r="ALZ187" s="9"/>
      <c r="AMA187" s="9"/>
      <c r="AMB187" s="9"/>
      <c r="AMC187" s="9"/>
      <c r="AMD187" s="9"/>
      <c r="AME187" s="9"/>
      <c r="AMF187" s="9"/>
      <c r="AMG187" s="9"/>
      <c r="AMH187" s="9"/>
      <c r="AMI187" s="9"/>
      <c r="AMJ187" s="9"/>
      <c r="AMK187" s="9"/>
      <c r="AML187" s="9"/>
      <c r="AMM187" s="9"/>
      <c r="AMN187" s="9"/>
      <c r="AMO187" s="9"/>
      <c r="AMP187" s="9"/>
      <c r="AMQ187" s="9"/>
      <c r="AMR187" s="9"/>
      <c r="AMS187" s="9"/>
      <c r="AMT187" s="9"/>
      <c r="AMU187" s="9"/>
      <c r="AMV187" s="9"/>
      <c r="AMW187" s="9"/>
      <c r="AMX187" s="9"/>
      <c r="AMY187" s="9"/>
      <c r="AMZ187" s="9"/>
      <c r="ANA187" s="9"/>
      <c r="ANB187" s="9"/>
      <c r="ANC187" s="9"/>
      <c r="AND187" s="9"/>
      <c r="ANE187" s="9"/>
      <c r="ANF187" s="9"/>
      <c r="ANG187" s="9"/>
      <c r="ANH187" s="9"/>
      <c r="ANI187" s="9"/>
      <c r="ANJ187" s="9"/>
      <c r="ANK187" s="9"/>
      <c r="ANL187" s="9"/>
      <c r="ANM187" s="9"/>
      <c r="ANN187" s="9"/>
      <c r="ANO187" s="9"/>
      <c r="ANP187" s="9"/>
      <c r="ANQ187" s="9"/>
      <c r="ANR187" s="9"/>
      <c r="ANS187" s="9"/>
      <c r="ANT187" s="9"/>
      <c r="ANU187" s="9"/>
      <c r="ANV187" s="9"/>
      <c r="ANW187" s="9"/>
      <c r="ANX187" s="9"/>
      <c r="ANY187" s="9"/>
      <c r="ANZ187" s="9"/>
      <c r="AOA187" s="9"/>
      <c r="AOB187" s="9"/>
      <c r="AOC187" s="9"/>
      <c r="AOD187" s="9"/>
      <c r="AOE187" s="9"/>
      <c r="AOF187" s="9"/>
      <c r="AOG187" s="9"/>
      <c r="AOH187" s="9"/>
      <c r="AOI187" s="9"/>
      <c r="AOJ187" s="9"/>
      <c r="AOK187" s="9"/>
      <c r="AOL187" s="9"/>
      <c r="AOM187" s="9"/>
      <c r="AON187" s="9"/>
      <c r="AOO187" s="9"/>
      <c r="AOP187" s="9"/>
      <c r="AOQ187" s="9"/>
      <c r="AOR187" s="9"/>
      <c r="AOS187" s="9"/>
      <c r="AOT187" s="9"/>
      <c r="AOU187" s="9"/>
      <c r="AOV187" s="9"/>
      <c r="AOW187" s="9"/>
      <c r="AOX187" s="9"/>
      <c r="AOY187" s="9"/>
      <c r="AOZ187" s="9"/>
      <c r="APA187" s="9"/>
      <c r="APB187" s="9"/>
      <c r="APC187" s="9"/>
      <c r="APD187" s="9"/>
      <c r="APE187" s="9"/>
      <c r="APF187" s="9"/>
      <c r="APG187" s="9"/>
      <c r="APH187" s="9"/>
      <c r="API187" s="9"/>
      <c r="APJ187" s="9"/>
      <c r="APK187" s="9"/>
      <c r="APL187" s="9"/>
      <c r="APM187" s="9"/>
      <c r="APN187" s="9"/>
      <c r="APO187" s="9"/>
      <c r="APP187" s="9"/>
      <c r="APQ187" s="9"/>
      <c r="APR187" s="9"/>
      <c r="APS187" s="9"/>
      <c r="APT187" s="9"/>
      <c r="APU187" s="9"/>
      <c r="APV187" s="9"/>
      <c r="APW187" s="9"/>
      <c r="APX187" s="9"/>
      <c r="APY187" s="9"/>
      <c r="APZ187" s="9"/>
      <c r="AQA187" s="9"/>
      <c r="AQB187" s="9"/>
      <c r="AQC187" s="9"/>
      <c r="AQD187" s="9"/>
      <c r="AQE187" s="9"/>
      <c r="AQF187" s="9"/>
      <c r="AQG187" s="9"/>
      <c r="AQH187" s="9"/>
      <c r="AQI187" s="9"/>
      <c r="AQJ187" s="9"/>
      <c r="AQK187" s="9"/>
      <c r="AQL187" s="9"/>
      <c r="AQM187" s="9"/>
      <c r="AQN187" s="9"/>
      <c r="AQO187" s="9"/>
      <c r="AQP187" s="9"/>
      <c r="AQQ187" s="9"/>
      <c r="AQR187" s="9"/>
      <c r="AQS187" s="9"/>
      <c r="AQT187" s="9"/>
      <c r="AQU187" s="9"/>
      <c r="AQV187" s="9"/>
      <c r="AQW187" s="9"/>
      <c r="AQX187" s="9"/>
      <c r="AQY187" s="9"/>
      <c r="AQZ187" s="9"/>
      <c r="ARA187" s="9"/>
      <c r="ARB187" s="9"/>
      <c r="ARC187" s="9"/>
      <c r="ARD187" s="9"/>
      <c r="ARE187" s="9"/>
      <c r="ARF187" s="9"/>
      <c r="ARG187" s="9"/>
      <c r="ARH187" s="9"/>
      <c r="ARI187" s="9"/>
      <c r="ARJ187" s="9"/>
      <c r="ARK187" s="9"/>
      <c r="ARL187" s="9"/>
      <c r="ARM187" s="9"/>
      <c r="ARN187" s="9"/>
      <c r="ARO187" s="9"/>
      <c r="ARP187" s="9"/>
      <c r="ARQ187" s="9"/>
      <c r="ARR187" s="9"/>
      <c r="ARS187" s="9"/>
      <c r="ART187" s="9"/>
      <c r="ARU187" s="9"/>
      <c r="ARV187" s="9"/>
      <c r="ARW187" s="9"/>
      <c r="ARX187" s="9"/>
      <c r="ARY187" s="9"/>
      <c r="ARZ187" s="9"/>
      <c r="ASA187" s="9"/>
      <c r="ASB187" s="9"/>
      <c r="ASC187" s="9"/>
      <c r="ASD187" s="9"/>
      <c r="ASE187" s="9"/>
      <c r="ASF187" s="9"/>
      <c r="ASG187" s="9"/>
      <c r="ASH187" s="9"/>
      <c r="ASI187" s="9"/>
      <c r="ASJ187" s="9"/>
      <c r="ASK187" s="9"/>
      <c r="ASL187" s="9"/>
      <c r="ASM187" s="9"/>
      <c r="ASN187" s="9"/>
      <c r="ASO187" s="9"/>
      <c r="ASP187" s="9"/>
      <c r="ASQ187" s="9"/>
      <c r="ASR187" s="9"/>
      <c r="ASS187" s="9"/>
      <c r="AST187" s="9"/>
      <c r="ASU187" s="9"/>
      <c r="ASV187" s="9"/>
      <c r="ASW187" s="9"/>
      <c r="ASX187" s="9"/>
      <c r="ASY187" s="9"/>
      <c r="ASZ187" s="9"/>
      <c r="ATA187" s="9"/>
      <c r="ATB187" s="9"/>
      <c r="ATC187" s="9"/>
      <c r="ATD187" s="9"/>
      <c r="ATE187" s="9"/>
      <c r="ATF187" s="9"/>
      <c r="ATG187" s="9"/>
      <c r="ATH187" s="9"/>
      <c r="ATI187" s="9"/>
      <c r="ATJ187" s="9"/>
      <c r="ATK187" s="9"/>
      <c r="ATL187" s="9"/>
      <c r="ATM187" s="9"/>
      <c r="ATN187" s="9"/>
      <c r="ATO187" s="9"/>
      <c r="ATP187" s="9"/>
      <c r="ATQ187" s="9"/>
      <c r="ATR187" s="9"/>
      <c r="ATS187" s="9"/>
      <c r="ATT187" s="9"/>
      <c r="ATU187" s="9"/>
      <c r="ATV187" s="9"/>
      <c r="ATW187" s="9"/>
      <c r="ATX187" s="9"/>
      <c r="ATY187" s="9"/>
      <c r="ATZ187" s="9"/>
      <c r="AUA187" s="9"/>
      <c r="AUB187" s="9"/>
      <c r="AUC187" s="9"/>
      <c r="AUD187" s="9"/>
      <c r="AUE187" s="9"/>
      <c r="AUF187" s="9"/>
      <c r="AUG187" s="9"/>
      <c r="AUH187" s="9"/>
      <c r="AUI187" s="9"/>
      <c r="AUJ187" s="9"/>
      <c r="AUK187" s="9"/>
      <c r="AUL187" s="9"/>
      <c r="AUM187" s="9"/>
      <c r="AUN187" s="9"/>
      <c r="AUO187" s="9"/>
      <c r="AUP187" s="9"/>
      <c r="AUQ187" s="9"/>
      <c r="AUR187" s="9"/>
      <c r="AUS187" s="9"/>
      <c r="AUT187" s="9"/>
      <c r="AUU187" s="9"/>
      <c r="AUV187" s="9"/>
      <c r="AUW187" s="9"/>
      <c r="AUX187" s="9"/>
      <c r="AUY187" s="9"/>
      <c r="AUZ187" s="9"/>
      <c r="AVA187" s="9"/>
      <c r="AVB187" s="9"/>
      <c r="AVC187" s="9"/>
      <c r="AVD187" s="9"/>
      <c r="AVE187" s="9"/>
      <c r="AVF187" s="9"/>
      <c r="AVG187" s="9"/>
      <c r="AVH187" s="9"/>
      <c r="AVI187" s="9"/>
      <c r="AVJ187" s="9"/>
      <c r="AVK187" s="9"/>
      <c r="AVL187" s="9"/>
      <c r="AVM187" s="9"/>
      <c r="AVN187" s="9"/>
      <c r="AVO187" s="9"/>
      <c r="AVP187" s="9"/>
      <c r="AVQ187" s="9"/>
      <c r="AVR187" s="9"/>
      <c r="AVS187" s="9"/>
      <c r="AVT187" s="9"/>
      <c r="AVU187" s="9"/>
      <c r="AVV187" s="9"/>
      <c r="AVW187" s="9"/>
      <c r="AVX187" s="9"/>
      <c r="AVY187" s="9"/>
      <c r="AVZ187" s="9"/>
      <c r="AWA187" s="9"/>
      <c r="AWB187" s="9"/>
      <c r="AWC187" s="9"/>
      <c r="AWD187" s="9"/>
      <c r="AWE187" s="9"/>
      <c r="AWF187" s="9"/>
      <c r="AWG187" s="9"/>
      <c r="AWH187" s="9"/>
      <c r="AWI187" s="9"/>
      <c r="AWJ187" s="9"/>
      <c r="AWK187" s="9"/>
      <c r="AWL187" s="9"/>
      <c r="AWM187" s="9"/>
      <c r="AWN187" s="9"/>
      <c r="AWO187" s="9"/>
      <c r="AWP187" s="9"/>
      <c r="AWQ187" s="9"/>
      <c r="AWR187" s="9"/>
      <c r="AWS187" s="9"/>
      <c r="AWT187" s="9"/>
      <c r="AWU187" s="9"/>
      <c r="AWV187" s="9"/>
      <c r="AWW187" s="9"/>
      <c r="AWX187" s="9"/>
      <c r="AWY187" s="9"/>
      <c r="AWZ187" s="9"/>
      <c r="AXA187" s="9"/>
      <c r="AXB187" s="9"/>
      <c r="AXC187" s="9"/>
      <c r="AXD187" s="9"/>
      <c r="AXE187" s="9"/>
      <c r="AXF187" s="9"/>
      <c r="AXG187" s="9"/>
      <c r="AXH187" s="9"/>
      <c r="AXI187" s="9"/>
      <c r="AXJ187" s="9"/>
      <c r="AXK187" s="9"/>
      <c r="AXL187" s="9"/>
      <c r="AXM187" s="9"/>
      <c r="AXN187" s="9"/>
      <c r="AXO187" s="9"/>
      <c r="AXP187" s="9"/>
      <c r="AXQ187" s="9"/>
      <c r="AXR187" s="9"/>
      <c r="AXS187" s="9"/>
      <c r="AXT187" s="9"/>
      <c r="AXU187" s="9"/>
      <c r="AXV187" s="9"/>
      <c r="AXW187" s="9"/>
      <c r="AXX187" s="9"/>
      <c r="AXY187" s="9"/>
      <c r="AXZ187" s="9"/>
      <c r="AYA187" s="9"/>
      <c r="AYB187" s="9"/>
      <c r="AYC187" s="9"/>
      <c r="AYD187" s="9"/>
      <c r="AYE187" s="9"/>
      <c r="AYF187" s="9"/>
      <c r="AYG187" s="9"/>
      <c r="AYH187" s="9"/>
      <c r="AYI187" s="9"/>
      <c r="AYJ187" s="9"/>
      <c r="AYK187" s="9"/>
      <c r="AYL187" s="9"/>
      <c r="AYM187" s="9"/>
      <c r="AYN187" s="9"/>
      <c r="AYO187" s="9"/>
      <c r="AYP187" s="9"/>
      <c r="AYQ187" s="9"/>
      <c r="AYR187" s="9"/>
      <c r="AYS187" s="9"/>
      <c r="AYT187" s="9"/>
      <c r="AYU187" s="9"/>
      <c r="AYV187" s="9"/>
      <c r="AYW187" s="9"/>
      <c r="AYX187" s="9"/>
      <c r="AYY187" s="9"/>
      <c r="AYZ187" s="9"/>
      <c r="AZA187" s="9"/>
      <c r="AZB187" s="9"/>
      <c r="AZC187" s="9"/>
      <c r="AZD187" s="9"/>
      <c r="AZE187" s="9"/>
      <c r="AZF187" s="9"/>
      <c r="AZG187" s="9"/>
      <c r="AZH187" s="9"/>
      <c r="AZI187" s="9"/>
      <c r="AZJ187" s="9"/>
      <c r="AZK187" s="9"/>
      <c r="AZL187" s="9"/>
      <c r="AZM187" s="9"/>
      <c r="AZN187" s="9"/>
      <c r="AZO187" s="9"/>
      <c r="AZP187" s="9"/>
      <c r="AZQ187" s="9"/>
      <c r="AZR187" s="9"/>
      <c r="AZS187" s="9"/>
      <c r="AZT187" s="9"/>
      <c r="AZU187" s="9"/>
      <c r="AZV187" s="9"/>
      <c r="AZW187" s="9"/>
      <c r="AZX187" s="9"/>
      <c r="AZY187" s="9"/>
      <c r="AZZ187" s="9"/>
      <c r="BAA187" s="9"/>
      <c r="BAB187" s="9"/>
      <c r="BAC187" s="9"/>
      <c r="BAD187" s="9"/>
      <c r="BAE187" s="9"/>
      <c r="BAF187" s="9"/>
      <c r="BAG187" s="9"/>
      <c r="BAH187" s="9"/>
      <c r="BAI187" s="9"/>
      <c r="BAJ187" s="9"/>
      <c r="BAK187" s="9"/>
      <c r="BAL187" s="9"/>
      <c r="BAM187" s="9"/>
      <c r="BAN187" s="9"/>
      <c r="BAO187" s="9"/>
      <c r="BAP187" s="9"/>
      <c r="BAQ187" s="9"/>
      <c r="BAR187" s="9"/>
      <c r="BAS187" s="9"/>
      <c r="BAT187" s="9"/>
      <c r="BAU187" s="9"/>
      <c r="BAV187" s="9"/>
      <c r="BAW187" s="9"/>
      <c r="BAX187" s="9"/>
      <c r="BAY187" s="9"/>
      <c r="BAZ187" s="9"/>
      <c r="BBA187" s="9"/>
      <c r="BBB187" s="9"/>
      <c r="BBC187" s="9"/>
      <c r="BBD187" s="9"/>
      <c r="BBE187" s="9"/>
      <c r="BBF187" s="9"/>
      <c r="BBG187" s="9"/>
      <c r="BBH187" s="9"/>
      <c r="BBI187" s="9"/>
      <c r="BBJ187" s="9"/>
      <c r="BBK187" s="9"/>
      <c r="BBL187" s="9"/>
      <c r="BBM187" s="9"/>
      <c r="BBN187" s="9"/>
      <c r="BBO187" s="9"/>
      <c r="BBP187" s="9"/>
      <c r="BBQ187" s="9"/>
      <c r="BBR187" s="9"/>
      <c r="BBS187" s="9"/>
      <c r="BBT187" s="9"/>
      <c r="BBU187" s="9"/>
      <c r="BBV187" s="9"/>
      <c r="BBW187" s="9"/>
      <c r="BBX187" s="9"/>
      <c r="BBY187" s="9"/>
      <c r="BBZ187" s="9"/>
      <c r="BCA187" s="9"/>
      <c r="BCB187" s="9"/>
      <c r="BCC187" s="9"/>
      <c r="BCD187" s="9"/>
      <c r="BCE187" s="9"/>
      <c r="BCF187" s="9"/>
      <c r="BCG187" s="9"/>
      <c r="BCH187" s="9"/>
      <c r="BCI187" s="9"/>
      <c r="BCJ187" s="9"/>
      <c r="BCK187" s="9"/>
      <c r="BCL187" s="9"/>
      <c r="BCM187" s="9"/>
      <c r="BCN187" s="9"/>
      <c r="BCO187" s="9"/>
      <c r="BCP187" s="9"/>
      <c r="BCQ187" s="9"/>
      <c r="BCR187" s="9"/>
      <c r="BCS187" s="9"/>
      <c r="BCT187" s="9"/>
      <c r="BCU187" s="9"/>
      <c r="BCV187" s="9"/>
      <c r="BCW187" s="9"/>
      <c r="BCX187" s="9"/>
      <c r="BCY187" s="9"/>
      <c r="BCZ187" s="9"/>
      <c r="BDA187" s="9"/>
      <c r="BDB187" s="9"/>
      <c r="BDC187" s="9"/>
      <c r="BDD187" s="9"/>
      <c r="BDE187" s="9"/>
      <c r="BDF187" s="9"/>
      <c r="BDG187" s="9"/>
      <c r="BDH187" s="9"/>
      <c r="BDI187" s="9"/>
      <c r="BDJ187" s="9"/>
      <c r="BDK187" s="9"/>
      <c r="BDL187" s="9"/>
      <c r="BDM187" s="9"/>
      <c r="BDN187" s="9"/>
      <c r="BDO187" s="9"/>
      <c r="BDP187" s="9"/>
      <c r="BDQ187" s="9"/>
      <c r="BDR187" s="9"/>
      <c r="BDS187" s="9"/>
      <c r="BDT187" s="9"/>
      <c r="BDU187" s="9"/>
      <c r="BDV187" s="9"/>
      <c r="BDW187" s="9"/>
      <c r="BDX187" s="9"/>
      <c r="BDY187" s="9"/>
      <c r="BDZ187" s="9"/>
      <c r="BEA187" s="9"/>
      <c r="BEB187" s="9"/>
      <c r="BEC187" s="9"/>
      <c r="BED187" s="9"/>
      <c r="BEE187" s="9"/>
      <c r="BEF187" s="9"/>
      <c r="BEG187" s="9"/>
      <c r="BEH187" s="9"/>
      <c r="BEI187" s="9"/>
      <c r="BEJ187" s="9"/>
      <c r="BEK187" s="9"/>
      <c r="BEL187" s="9"/>
      <c r="BEM187" s="9"/>
      <c r="BEN187" s="9"/>
      <c r="BEO187" s="9"/>
      <c r="BEP187" s="9"/>
      <c r="BEQ187" s="9"/>
      <c r="BER187" s="9"/>
      <c r="BES187" s="9"/>
      <c r="BET187" s="9"/>
      <c r="BEU187" s="9"/>
      <c r="BEV187" s="9"/>
      <c r="BEW187" s="9"/>
      <c r="BEX187" s="9"/>
      <c r="BEY187" s="9"/>
      <c r="BEZ187" s="9"/>
      <c r="BFA187" s="9"/>
      <c r="BFB187" s="9"/>
      <c r="BFC187" s="9"/>
      <c r="BFD187" s="9"/>
      <c r="BFE187" s="9"/>
      <c r="BFF187" s="9"/>
      <c r="BFG187" s="9"/>
      <c r="BFH187" s="9"/>
      <c r="BFI187" s="9"/>
      <c r="BFJ187" s="9"/>
      <c r="BFK187" s="9"/>
      <c r="BFL187" s="9"/>
      <c r="BFM187" s="9"/>
      <c r="BFN187" s="9"/>
      <c r="BFO187" s="9"/>
      <c r="BFP187" s="9"/>
      <c r="BFQ187" s="9"/>
      <c r="BFR187" s="9"/>
      <c r="BFS187" s="9"/>
      <c r="BFT187" s="9"/>
      <c r="BFU187" s="9"/>
      <c r="BFV187" s="9"/>
      <c r="BFW187" s="9"/>
      <c r="BFX187" s="9"/>
      <c r="BFY187" s="9"/>
      <c r="BFZ187" s="9"/>
      <c r="BGA187" s="9"/>
      <c r="BGB187" s="9"/>
      <c r="BGC187" s="9"/>
      <c r="BGD187" s="9"/>
      <c r="BGE187" s="9"/>
      <c r="BGF187" s="9"/>
      <c r="BGG187" s="9"/>
      <c r="BGH187" s="9"/>
      <c r="BGI187" s="9"/>
      <c r="BGJ187" s="9"/>
      <c r="BGK187" s="9"/>
      <c r="BGL187" s="9"/>
      <c r="BGM187" s="9"/>
      <c r="BGN187" s="9"/>
      <c r="BGO187" s="9"/>
      <c r="BGP187" s="9"/>
      <c r="BGQ187" s="9"/>
      <c r="BGR187" s="9"/>
      <c r="BGS187" s="9"/>
      <c r="BGT187" s="9"/>
      <c r="BGU187" s="9"/>
      <c r="BGV187" s="9"/>
      <c r="BGW187" s="9"/>
      <c r="BGX187" s="9"/>
      <c r="BGY187" s="9"/>
      <c r="BGZ187" s="9"/>
      <c r="BHA187" s="9"/>
      <c r="BHB187" s="9"/>
      <c r="BHC187" s="9"/>
      <c r="BHD187" s="9"/>
      <c r="BHE187" s="9"/>
      <c r="BHF187" s="9"/>
      <c r="BHG187" s="9"/>
      <c r="BHH187" s="9"/>
      <c r="BHI187" s="9"/>
      <c r="BHJ187" s="9"/>
      <c r="BHK187" s="9"/>
      <c r="BHL187" s="9"/>
      <c r="BHM187" s="9"/>
      <c r="BHN187" s="9"/>
      <c r="BHO187" s="9"/>
      <c r="BHP187" s="9"/>
      <c r="BHQ187" s="9"/>
      <c r="BHR187" s="9"/>
      <c r="BHS187" s="9"/>
      <c r="BHT187" s="9"/>
      <c r="BHU187" s="9"/>
      <c r="BHV187" s="9"/>
      <c r="BHW187" s="9"/>
      <c r="BHX187" s="9"/>
      <c r="BHY187" s="9"/>
      <c r="BHZ187" s="9"/>
      <c r="BIA187" s="9"/>
      <c r="BIB187" s="9"/>
      <c r="BIC187" s="9"/>
      <c r="BID187" s="9"/>
      <c r="BIE187" s="9"/>
      <c r="BIF187" s="9"/>
      <c r="BIG187" s="9"/>
      <c r="BIH187" s="9"/>
      <c r="BII187" s="9"/>
      <c r="BIJ187" s="9"/>
      <c r="BIK187" s="9"/>
      <c r="BIL187" s="9"/>
      <c r="BIM187" s="9"/>
      <c r="BIN187" s="9"/>
      <c r="BIO187" s="9"/>
      <c r="BIP187" s="9"/>
      <c r="BIQ187" s="9"/>
      <c r="BIR187" s="9"/>
      <c r="BIS187" s="9"/>
      <c r="BIT187" s="9"/>
      <c r="BIU187" s="9"/>
      <c r="BIV187" s="9"/>
      <c r="BIW187" s="9"/>
      <c r="BIX187" s="9"/>
      <c r="BIY187" s="9"/>
      <c r="BIZ187" s="9"/>
      <c r="BJA187" s="9"/>
      <c r="BJB187" s="9"/>
      <c r="BJC187" s="9"/>
      <c r="BJD187" s="9"/>
      <c r="BJE187" s="9"/>
      <c r="BJF187" s="9"/>
      <c r="BJG187" s="9"/>
      <c r="BJH187" s="9"/>
      <c r="BJI187" s="9"/>
      <c r="BJJ187" s="9"/>
      <c r="BJK187" s="9"/>
      <c r="BJL187" s="9"/>
      <c r="BJM187" s="9"/>
      <c r="BJN187" s="9"/>
      <c r="BJO187" s="9"/>
      <c r="BJP187" s="9"/>
      <c r="BJQ187" s="9"/>
      <c r="BJR187" s="9"/>
      <c r="BJS187" s="9"/>
      <c r="BJT187" s="9"/>
      <c r="BJU187" s="9"/>
      <c r="BJV187" s="9"/>
      <c r="BJW187" s="9"/>
      <c r="BJX187" s="9"/>
      <c r="BJY187" s="9"/>
      <c r="BJZ187" s="9"/>
      <c r="BKA187" s="9"/>
      <c r="BKB187" s="9"/>
      <c r="BKC187" s="9"/>
      <c r="BKD187" s="9"/>
      <c r="BKE187" s="9"/>
      <c r="BKF187" s="9"/>
      <c r="BKG187" s="9"/>
      <c r="BKH187" s="9"/>
      <c r="BKI187" s="9"/>
      <c r="BKJ187" s="9"/>
      <c r="BKK187" s="9"/>
      <c r="BKL187" s="9"/>
      <c r="BKM187" s="9"/>
      <c r="BKN187" s="9"/>
      <c r="BKO187" s="9"/>
      <c r="BKP187" s="9"/>
      <c r="BKQ187" s="9"/>
      <c r="BKR187" s="9"/>
      <c r="BKS187" s="9"/>
      <c r="BKT187" s="9"/>
      <c r="BKU187" s="9"/>
      <c r="BKV187" s="9"/>
      <c r="BKW187" s="9"/>
      <c r="BKX187" s="9"/>
      <c r="BKY187" s="9"/>
      <c r="BKZ187" s="9"/>
      <c r="BLA187" s="9"/>
      <c r="BLB187" s="9"/>
      <c r="BLC187" s="9"/>
      <c r="BLD187" s="9"/>
      <c r="BLE187" s="9"/>
      <c r="BLF187" s="9"/>
      <c r="BLG187" s="9"/>
      <c r="BLH187" s="9"/>
      <c r="BLI187" s="9"/>
      <c r="BLJ187" s="9"/>
      <c r="BLK187" s="9"/>
      <c r="BLL187" s="9"/>
      <c r="BLM187" s="9"/>
      <c r="BLN187" s="9"/>
      <c r="BLO187" s="9"/>
      <c r="BLP187" s="9"/>
      <c r="BLQ187" s="9"/>
      <c r="BLR187" s="9"/>
      <c r="BLS187" s="9"/>
      <c r="BLT187" s="9"/>
      <c r="BLU187" s="9"/>
      <c r="BLV187" s="9"/>
      <c r="BLW187" s="9"/>
      <c r="BLX187" s="9"/>
      <c r="BLY187" s="9"/>
      <c r="BLZ187" s="9"/>
      <c r="BMA187" s="9"/>
      <c r="BMB187" s="9"/>
      <c r="BMC187" s="9"/>
      <c r="BMD187" s="9"/>
      <c r="BME187" s="9"/>
      <c r="BMF187" s="9"/>
      <c r="BMG187" s="9"/>
      <c r="BMH187" s="9"/>
      <c r="BMI187" s="9"/>
      <c r="BMJ187" s="9"/>
      <c r="BMK187" s="9"/>
      <c r="BML187" s="9"/>
      <c r="BMM187" s="9"/>
      <c r="BMN187" s="9"/>
      <c r="BMO187" s="9"/>
      <c r="BMP187" s="9"/>
      <c r="BMQ187" s="9"/>
      <c r="BMR187" s="9"/>
      <c r="BMS187" s="9"/>
      <c r="BMT187" s="9"/>
      <c r="BMU187" s="9"/>
      <c r="BMV187" s="9"/>
      <c r="BMW187" s="9"/>
      <c r="BMX187" s="9"/>
      <c r="BMY187" s="9"/>
      <c r="BMZ187" s="9"/>
      <c r="BNA187" s="9"/>
      <c r="BNB187" s="9"/>
      <c r="BNC187" s="9"/>
      <c r="BND187" s="9"/>
      <c r="BNE187" s="9"/>
      <c r="BNF187" s="9"/>
      <c r="BNG187" s="9"/>
      <c r="BNH187" s="9"/>
      <c r="BNI187" s="9"/>
      <c r="BNJ187" s="9"/>
      <c r="BNK187" s="9"/>
      <c r="BNL187" s="9"/>
      <c r="BNM187" s="9"/>
      <c r="BNN187" s="9"/>
      <c r="BNO187" s="9"/>
      <c r="BNP187" s="9"/>
      <c r="BNQ187" s="9"/>
      <c r="BNR187" s="9"/>
      <c r="BNS187" s="9"/>
      <c r="BNT187" s="9"/>
      <c r="BNU187" s="9"/>
      <c r="BNV187" s="9"/>
      <c r="BNW187" s="9"/>
      <c r="BNX187" s="9"/>
      <c r="BNY187" s="9"/>
      <c r="BNZ187" s="9"/>
      <c r="BOA187" s="9"/>
      <c r="BOB187" s="9"/>
      <c r="BOC187" s="9"/>
      <c r="BOD187" s="9"/>
      <c r="BOE187" s="9"/>
      <c r="BOF187" s="9"/>
      <c r="BOG187" s="9"/>
      <c r="BOH187" s="9"/>
      <c r="BOI187" s="9"/>
      <c r="BOJ187" s="9"/>
      <c r="BOK187" s="9"/>
      <c r="BOL187" s="9"/>
      <c r="BOM187" s="9"/>
      <c r="BON187" s="9"/>
      <c r="BOO187" s="9"/>
      <c r="BOP187" s="9"/>
      <c r="BOQ187" s="9"/>
      <c r="BOR187" s="9"/>
      <c r="BOS187" s="9"/>
      <c r="BOT187" s="9"/>
      <c r="BOU187" s="9"/>
      <c r="BOV187" s="9"/>
      <c r="BOW187" s="9"/>
      <c r="BOX187" s="9"/>
      <c r="BOY187" s="9"/>
      <c r="BOZ187" s="9"/>
      <c r="BPA187" s="9"/>
      <c r="BPB187" s="9"/>
      <c r="BPC187" s="9"/>
      <c r="BPD187" s="9"/>
      <c r="BPE187" s="9"/>
      <c r="BPF187" s="9"/>
      <c r="BPG187" s="9"/>
      <c r="BPH187" s="9"/>
      <c r="BPI187" s="9"/>
      <c r="BPJ187" s="9"/>
      <c r="BPK187" s="9"/>
      <c r="BPL187" s="9"/>
      <c r="BPM187" s="9"/>
      <c r="BPN187" s="9"/>
      <c r="BPO187" s="9"/>
      <c r="BPP187" s="9"/>
      <c r="BPQ187" s="9"/>
      <c r="BPR187" s="9"/>
      <c r="BPS187" s="9"/>
      <c r="BPT187" s="9"/>
      <c r="BPU187" s="9"/>
      <c r="BPV187" s="9"/>
      <c r="BPW187" s="9"/>
      <c r="BPX187" s="9"/>
      <c r="BPY187" s="9"/>
      <c r="BPZ187" s="9"/>
      <c r="BQA187" s="9"/>
      <c r="BQB187" s="9"/>
      <c r="BQC187" s="9"/>
      <c r="BQD187" s="9"/>
      <c r="BQE187" s="9"/>
      <c r="BQF187" s="9"/>
      <c r="BQG187" s="9"/>
      <c r="BQH187" s="9"/>
      <c r="BQI187" s="9"/>
      <c r="BQJ187" s="9"/>
      <c r="BQK187" s="9"/>
      <c r="BQL187" s="9"/>
      <c r="BQM187" s="9"/>
      <c r="BQN187" s="9"/>
      <c r="BQO187" s="9"/>
      <c r="BQP187" s="9"/>
      <c r="BQQ187" s="9"/>
      <c r="BQR187" s="9"/>
      <c r="BQS187" s="9"/>
      <c r="BQT187" s="9"/>
      <c r="BQU187" s="9"/>
      <c r="BQV187" s="9"/>
      <c r="BQW187" s="9"/>
      <c r="BQX187" s="9"/>
      <c r="BQY187" s="9"/>
      <c r="BQZ187" s="9"/>
      <c r="BRA187" s="9"/>
      <c r="BRB187" s="9"/>
      <c r="BRC187" s="9"/>
      <c r="BRD187" s="9"/>
      <c r="BRE187" s="9"/>
      <c r="BRF187" s="9"/>
      <c r="BRG187" s="9"/>
      <c r="BRH187" s="9"/>
      <c r="BRI187" s="9"/>
      <c r="BRJ187" s="9"/>
      <c r="BRK187" s="9"/>
      <c r="BRL187" s="9"/>
      <c r="BRM187" s="9"/>
      <c r="BRN187" s="9"/>
      <c r="BRO187" s="9"/>
      <c r="BRP187" s="9"/>
      <c r="BRQ187" s="9"/>
      <c r="BRR187" s="9"/>
      <c r="BRS187" s="9"/>
      <c r="BRT187" s="9"/>
      <c r="BRU187" s="9"/>
      <c r="BRV187" s="9"/>
      <c r="BRW187" s="9"/>
      <c r="BRX187" s="9"/>
      <c r="BRY187" s="9"/>
      <c r="BRZ187" s="9"/>
      <c r="BSA187" s="9"/>
      <c r="BSB187" s="9"/>
      <c r="BSC187" s="9"/>
      <c r="BSD187" s="9"/>
      <c r="BSE187" s="9"/>
      <c r="BSF187" s="9"/>
      <c r="BSG187" s="9"/>
      <c r="BSH187" s="9"/>
      <c r="BSI187" s="9"/>
      <c r="BSJ187" s="9"/>
      <c r="BSK187" s="9"/>
      <c r="BSL187" s="9"/>
      <c r="BSM187" s="9"/>
      <c r="BSN187" s="9"/>
      <c r="BSO187" s="9"/>
      <c r="BSP187" s="9"/>
      <c r="BSQ187" s="9"/>
      <c r="BSR187" s="9"/>
      <c r="BSS187" s="9"/>
      <c r="BST187" s="9"/>
      <c r="BSU187" s="9"/>
      <c r="BSV187" s="9"/>
      <c r="BSW187" s="9"/>
      <c r="BSX187" s="9"/>
      <c r="BSY187" s="9"/>
      <c r="BSZ187" s="9"/>
      <c r="BTA187" s="9"/>
      <c r="BTB187" s="9"/>
      <c r="BTC187" s="9"/>
      <c r="BTD187" s="9"/>
      <c r="BTE187" s="9"/>
      <c r="BTF187" s="9"/>
      <c r="BTG187" s="9"/>
      <c r="BTH187" s="9"/>
      <c r="BTI187" s="9"/>
      <c r="BTJ187" s="9"/>
      <c r="BTK187" s="9"/>
      <c r="BTL187" s="9"/>
      <c r="BTM187" s="9"/>
      <c r="BTN187" s="9"/>
      <c r="BTO187" s="9"/>
      <c r="BTP187" s="9"/>
      <c r="BTQ187" s="9"/>
      <c r="BTR187" s="9"/>
      <c r="BTS187" s="9"/>
      <c r="BTT187" s="9"/>
      <c r="BTU187" s="9"/>
      <c r="BTV187" s="9"/>
      <c r="BTW187" s="9"/>
      <c r="BTX187" s="9"/>
      <c r="BTY187" s="9"/>
      <c r="BTZ187" s="9"/>
      <c r="BUA187" s="9"/>
      <c r="BUB187" s="9"/>
      <c r="BUC187" s="9"/>
      <c r="BUD187" s="9"/>
      <c r="BUE187" s="9"/>
      <c r="BUF187" s="9"/>
      <c r="BUG187" s="9"/>
      <c r="BUH187" s="9"/>
      <c r="BUI187" s="9"/>
      <c r="BUJ187" s="9"/>
      <c r="BUK187" s="9"/>
      <c r="BUL187" s="9"/>
      <c r="BUM187" s="9"/>
      <c r="BUN187" s="9"/>
      <c r="BUO187" s="9"/>
      <c r="BUP187" s="9"/>
      <c r="BUQ187" s="9"/>
      <c r="BUR187" s="9"/>
      <c r="BUS187" s="9"/>
      <c r="BUT187" s="9"/>
      <c r="BUU187" s="9"/>
      <c r="BUV187" s="9"/>
      <c r="BUW187" s="9"/>
      <c r="BUX187" s="9"/>
      <c r="BUY187" s="9"/>
      <c r="BUZ187" s="9"/>
      <c r="BVA187" s="9"/>
      <c r="BVB187" s="9"/>
      <c r="BVC187" s="9"/>
      <c r="BVD187" s="9"/>
      <c r="BVE187" s="9"/>
      <c r="BVF187" s="9"/>
      <c r="BVG187" s="9"/>
      <c r="BVH187" s="9"/>
      <c r="BVI187" s="9"/>
      <c r="BVJ187" s="9"/>
      <c r="BVK187" s="9"/>
      <c r="BVL187" s="9"/>
      <c r="BVM187" s="9"/>
      <c r="BVN187" s="9"/>
      <c r="BVO187" s="9"/>
      <c r="BVP187" s="9"/>
      <c r="BVQ187" s="9"/>
      <c r="BVR187" s="9"/>
      <c r="BVS187" s="9"/>
      <c r="BVT187" s="9"/>
      <c r="BVU187" s="9"/>
      <c r="BVV187" s="9"/>
      <c r="BVW187" s="9"/>
      <c r="BVX187" s="9"/>
      <c r="BVY187" s="9"/>
      <c r="BVZ187" s="9"/>
      <c r="BWA187" s="9"/>
      <c r="BWB187" s="9"/>
      <c r="BWC187" s="9"/>
      <c r="BWD187" s="9"/>
      <c r="BWE187" s="9"/>
      <c r="BWF187" s="9"/>
      <c r="BWG187" s="9"/>
      <c r="BWH187" s="9"/>
      <c r="BWI187" s="9"/>
      <c r="BWJ187" s="9"/>
      <c r="BWK187" s="9"/>
      <c r="BWL187" s="9"/>
      <c r="BWM187" s="9"/>
      <c r="BWN187" s="9"/>
      <c r="BWO187" s="9"/>
      <c r="BWP187" s="9"/>
      <c r="BWQ187" s="9"/>
      <c r="BWR187" s="9"/>
      <c r="BWS187" s="9"/>
      <c r="BWT187" s="9"/>
      <c r="BWU187" s="9"/>
      <c r="BWV187" s="9"/>
      <c r="BWW187" s="9"/>
      <c r="BWX187" s="9"/>
      <c r="BWY187" s="9"/>
      <c r="BWZ187" s="9"/>
      <c r="BXA187" s="9"/>
      <c r="BXB187" s="9"/>
      <c r="BXC187" s="9"/>
      <c r="BXD187" s="9"/>
      <c r="BXE187" s="9"/>
      <c r="BXF187" s="9"/>
      <c r="BXG187" s="9"/>
      <c r="BXH187" s="9"/>
      <c r="BXI187" s="9"/>
      <c r="BXJ187" s="9"/>
      <c r="BXK187" s="9"/>
      <c r="BXL187" s="9"/>
      <c r="BXM187" s="9"/>
      <c r="BXN187" s="9"/>
      <c r="BXO187" s="9"/>
      <c r="BXP187" s="9"/>
      <c r="BXQ187" s="9"/>
      <c r="BXR187" s="9"/>
      <c r="BXS187" s="9"/>
      <c r="BXT187" s="9"/>
      <c r="BXU187" s="9"/>
      <c r="BXV187" s="9"/>
      <c r="BXW187" s="9"/>
      <c r="BXX187" s="9"/>
      <c r="BXY187" s="9"/>
      <c r="BXZ187" s="9"/>
      <c r="BYA187" s="9"/>
      <c r="BYB187" s="9"/>
      <c r="BYC187" s="9"/>
      <c r="BYD187" s="9"/>
      <c r="BYE187" s="9"/>
      <c r="BYF187" s="9"/>
      <c r="BYG187" s="9"/>
      <c r="BYH187" s="9"/>
      <c r="BYI187" s="9"/>
      <c r="BYJ187" s="9"/>
      <c r="BYK187" s="9"/>
      <c r="BYL187" s="9"/>
      <c r="BYM187" s="9"/>
      <c r="BYN187" s="9"/>
      <c r="BYO187" s="9"/>
      <c r="BYP187" s="9"/>
      <c r="BYQ187" s="9"/>
      <c r="BYR187" s="9"/>
      <c r="BYS187" s="9"/>
      <c r="BYT187" s="9"/>
      <c r="BYU187" s="9"/>
      <c r="BYV187" s="9"/>
      <c r="BYW187" s="9"/>
      <c r="BYX187" s="9"/>
      <c r="BYY187" s="9"/>
      <c r="BYZ187" s="9"/>
      <c r="BZA187" s="9"/>
      <c r="BZB187" s="9"/>
      <c r="BZC187" s="9"/>
      <c r="BZD187" s="9"/>
      <c r="BZE187" s="9"/>
      <c r="BZF187" s="9"/>
      <c r="BZG187" s="9"/>
      <c r="BZH187" s="9"/>
      <c r="BZI187" s="9"/>
      <c r="BZJ187" s="9"/>
      <c r="BZK187" s="9"/>
      <c r="BZL187" s="9"/>
      <c r="BZM187" s="9"/>
      <c r="BZN187" s="9"/>
      <c r="BZO187" s="9"/>
      <c r="BZP187" s="9"/>
      <c r="BZQ187" s="9"/>
      <c r="BZR187" s="9"/>
      <c r="BZS187" s="9"/>
      <c r="BZT187" s="9"/>
      <c r="BZU187" s="9"/>
      <c r="BZV187" s="9"/>
      <c r="BZW187" s="9"/>
      <c r="BZX187" s="9"/>
      <c r="BZY187" s="9"/>
      <c r="BZZ187" s="9"/>
      <c r="CAA187" s="9"/>
      <c r="CAB187" s="9"/>
      <c r="CAC187" s="9"/>
      <c r="CAD187" s="9"/>
      <c r="CAE187" s="9"/>
      <c r="CAF187" s="9"/>
      <c r="CAG187" s="9"/>
      <c r="CAH187" s="9"/>
      <c r="CAI187" s="9"/>
      <c r="CAJ187" s="9"/>
      <c r="CAK187" s="9"/>
      <c r="CAL187" s="9"/>
      <c r="CAM187" s="9"/>
      <c r="CAN187" s="9"/>
      <c r="CAO187" s="9"/>
      <c r="CAP187" s="9"/>
      <c r="CAQ187" s="9"/>
      <c r="CAR187" s="9"/>
      <c r="CAS187" s="9"/>
      <c r="CAT187" s="9"/>
      <c r="CAU187" s="9"/>
      <c r="CAV187" s="9"/>
      <c r="CAW187" s="9"/>
      <c r="CAX187" s="9"/>
      <c r="CAY187" s="9"/>
      <c r="CAZ187" s="9"/>
      <c r="CBA187" s="9"/>
      <c r="CBB187" s="9"/>
      <c r="CBC187" s="9"/>
      <c r="CBD187" s="9"/>
      <c r="CBE187" s="9"/>
      <c r="CBF187" s="9"/>
      <c r="CBG187" s="9"/>
      <c r="CBH187" s="9"/>
      <c r="CBI187" s="9"/>
      <c r="CBJ187" s="9"/>
      <c r="CBK187" s="9"/>
      <c r="CBL187" s="9"/>
      <c r="CBM187" s="9"/>
      <c r="CBN187" s="9"/>
      <c r="CBO187" s="9"/>
      <c r="CBP187" s="9"/>
      <c r="CBQ187" s="9"/>
      <c r="CBR187" s="9"/>
      <c r="CBS187" s="9"/>
      <c r="CBT187" s="9"/>
      <c r="CBU187" s="9"/>
      <c r="CBV187" s="9"/>
      <c r="CBW187" s="9"/>
      <c r="CBX187" s="9"/>
      <c r="CBY187" s="9"/>
      <c r="CBZ187" s="9"/>
      <c r="CCA187" s="9"/>
      <c r="CCB187" s="9"/>
      <c r="CCC187" s="9"/>
      <c r="CCD187" s="9"/>
      <c r="CCE187" s="9"/>
      <c r="CCF187" s="9"/>
      <c r="CCG187" s="9"/>
      <c r="CCH187" s="9"/>
      <c r="CCI187" s="9"/>
      <c r="CCJ187" s="9"/>
      <c r="CCK187" s="9"/>
      <c r="CCL187" s="9"/>
      <c r="CCM187" s="9"/>
      <c r="CCN187" s="9"/>
      <c r="CCO187" s="9"/>
      <c r="CCP187" s="9"/>
      <c r="CCQ187" s="9"/>
      <c r="CCR187" s="9"/>
      <c r="CCS187" s="9"/>
      <c r="CCT187" s="9"/>
      <c r="CCU187" s="9"/>
      <c r="CCV187" s="9"/>
      <c r="CCW187" s="9"/>
      <c r="CCX187" s="9"/>
      <c r="CCY187" s="9"/>
      <c r="CCZ187" s="9"/>
      <c r="CDA187" s="9"/>
      <c r="CDB187" s="9"/>
      <c r="CDC187" s="9"/>
      <c r="CDD187" s="9"/>
      <c r="CDE187" s="9"/>
      <c r="CDF187" s="9"/>
      <c r="CDG187" s="9"/>
      <c r="CDH187" s="9"/>
      <c r="CDI187" s="9"/>
      <c r="CDJ187" s="9"/>
      <c r="CDK187" s="9"/>
      <c r="CDL187" s="9"/>
      <c r="CDM187" s="9"/>
      <c r="CDN187" s="9"/>
      <c r="CDO187" s="9"/>
      <c r="CDP187" s="9"/>
      <c r="CDQ187" s="9"/>
      <c r="CDR187" s="9"/>
      <c r="CDS187" s="9"/>
      <c r="CDT187" s="9"/>
      <c r="CDU187" s="9"/>
      <c r="CDV187" s="9"/>
      <c r="CDW187" s="9"/>
      <c r="CDX187" s="9"/>
      <c r="CDY187" s="9"/>
      <c r="CDZ187" s="9"/>
      <c r="CEA187" s="9"/>
      <c r="CEB187" s="9"/>
      <c r="CEC187" s="9"/>
      <c r="CED187" s="9"/>
      <c r="CEE187" s="9"/>
      <c r="CEF187" s="9"/>
      <c r="CEG187" s="9"/>
      <c r="CEH187" s="9"/>
      <c r="CEI187" s="9"/>
      <c r="CEJ187" s="9"/>
      <c r="CEK187" s="9"/>
      <c r="CEL187" s="9"/>
      <c r="CEM187" s="9"/>
      <c r="CEN187" s="9"/>
      <c r="CEO187" s="9"/>
      <c r="CEP187" s="9"/>
      <c r="CEQ187" s="9"/>
      <c r="CER187" s="9"/>
      <c r="CES187" s="9"/>
      <c r="CET187" s="9"/>
      <c r="CEU187" s="9"/>
      <c r="CEV187" s="9"/>
      <c r="CEW187" s="9"/>
      <c r="CEX187" s="9"/>
      <c r="CEY187" s="9"/>
      <c r="CEZ187" s="9"/>
      <c r="CFA187" s="9"/>
      <c r="CFB187" s="9"/>
      <c r="CFC187" s="9"/>
      <c r="CFD187" s="9"/>
      <c r="CFE187" s="9"/>
      <c r="CFF187" s="9"/>
      <c r="CFG187" s="9"/>
      <c r="CFH187" s="9"/>
      <c r="CFI187" s="9"/>
      <c r="CFJ187" s="9"/>
      <c r="CFK187" s="9"/>
      <c r="CFL187" s="9"/>
      <c r="CFM187" s="9"/>
      <c r="CFN187" s="9"/>
      <c r="CFO187" s="9"/>
      <c r="CFP187" s="9"/>
      <c r="CFQ187" s="9"/>
      <c r="CFR187" s="9"/>
      <c r="CFS187" s="9"/>
      <c r="CFT187" s="9"/>
      <c r="CFU187" s="9"/>
      <c r="CFV187" s="9"/>
      <c r="CFW187" s="9"/>
      <c r="CFX187" s="9"/>
      <c r="CFY187" s="9"/>
      <c r="CFZ187" s="9"/>
      <c r="CGA187" s="9"/>
      <c r="CGB187" s="9"/>
      <c r="CGC187" s="9"/>
      <c r="CGD187" s="9"/>
      <c r="CGE187" s="9"/>
      <c r="CGF187" s="9"/>
      <c r="CGG187" s="9"/>
      <c r="CGH187" s="9"/>
      <c r="CGI187" s="9"/>
      <c r="CGJ187" s="9"/>
      <c r="CGK187" s="9"/>
      <c r="CGL187" s="9"/>
      <c r="CGM187" s="9"/>
      <c r="CGN187" s="9"/>
      <c r="CGO187" s="9"/>
      <c r="CGP187" s="9"/>
      <c r="CGQ187" s="9"/>
      <c r="CGR187" s="9"/>
      <c r="CGS187" s="9"/>
      <c r="CGT187" s="9"/>
      <c r="CGU187" s="9"/>
      <c r="CGV187" s="9"/>
      <c r="CGW187" s="9"/>
      <c r="CGX187" s="9"/>
      <c r="CGY187" s="9"/>
      <c r="CGZ187" s="9"/>
      <c r="CHA187" s="9"/>
      <c r="CHB187" s="9"/>
      <c r="CHC187" s="9"/>
      <c r="CHD187" s="9"/>
      <c r="CHE187" s="9"/>
      <c r="CHF187" s="9"/>
      <c r="CHG187" s="9"/>
      <c r="CHH187" s="9"/>
      <c r="CHI187" s="9"/>
      <c r="CHJ187" s="9"/>
      <c r="CHK187" s="9"/>
      <c r="CHL187" s="9"/>
      <c r="CHM187" s="9"/>
      <c r="CHN187" s="9"/>
      <c r="CHO187" s="9"/>
      <c r="CHP187" s="9"/>
      <c r="CHQ187" s="9"/>
      <c r="CHR187" s="9"/>
      <c r="CHS187" s="9"/>
      <c r="CHT187" s="9"/>
      <c r="CHU187" s="9"/>
      <c r="CHV187" s="9"/>
      <c r="CHW187" s="9"/>
      <c r="CHX187" s="9"/>
      <c r="CHY187" s="9"/>
      <c r="CHZ187" s="9"/>
      <c r="CIA187" s="9"/>
      <c r="CIB187" s="9"/>
      <c r="CIC187" s="9"/>
      <c r="CID187" s="9"/>
      <c r="CIE187" s="9"/>
      <c r="CIF187" s="9"/>
      <c r="CIG187" s="9"/>
      <c r="CIH187" s="9"/>
      <c r="CII187" s="9"/>
      <c r="CIJ187" s="9"/>
      <c r="CIK187" s="9"/>
      <c r="CIL187" s="9"/>
      <c r="CIM187" s="9"/>
      <c r="CIN187" s="9"/>
      <c r="CIO187" s="9"/>
      <c r="CIP187" s="9"/>
      <c r="CIQ187" s="9"/>
      <c r="CIR187" s="9"/>
      <c r="CIS187" s="9"/>
      <c r="CIT187" s="9"/>
      <c r="CIU187" s="9"/>
      <c r="CIV187" s="9"/>
      <c r="CIW187" s="9"/>
      <c r="CIX187" s="9"/>
      <c r="CIY187" s="9"/>
      <c r="CIZ187" s="9"/>
      <c r="CJA187" s="9"/>
      <c r="CJB187" s="9"/>
      <c r="CJC187" s="9"/>
      <c r="CJD187" s="9"/>
      <c r="CJE187" s="9"/>
      <c r="CJF187" s="9"/>
      <c r="CJG187" s="9"/>
      <c r="CJH187" s="9"/>
      <c r="CJI187" s="9"/>
      <c r="CJJ187" s="9"/>
      <c r="CJK187" s="9"/>
      <c r="CJL187" s="9"/>
      <c r="CJM187" s="9"/>
      <c r="CJN187" s="9"/>
      <c r="CJO187" s="9"/>
      <c r="CJP187" s="9"/>
      <c r="CJQ187" s="9"/>
      <c r="CJR187" s="9"/>
      <c r="CJS187" s="9"/>
      <c r="CJT187" s="9"/>
      <c r="CJU187" s="9"/>
      <c r="CJV187" s="9"/>
      <c r="CJW187" s="9"/>
      <c r="CJX187" s="9"/>
      <c r="CJY187" s="9"/>
      <c r="CJZ187" s="9"/>
      <c r="CKA187" s="9"/>
      <c r="CKB187" s="9"/>
      <c r="CKC187" s="9"/>
      <c r="CKD187" s="9"/>
      <c r="CKE187" s="9"/>
      <c r="CKF187" s="9"/>
      <c r="CKG187" s="9"/>
      <c r="CKH187" s="9"/>
      <c r="CKI187" s="9"/>
      <c r="CKJ187" s="9"/>
      <c r="CKK187" s="9"/>
      <c r="CKL187" s="9"/>
      <c r="CKM187" s="9"/>
      <c r="CKN187" s="9"/>
      <c r="CKO187" s="9"/>
      <c r="CKP187" s="9"/>
      <c r="CKQ187" s="9"/>
      <c r="CKR187" s="9"/>
      <c r="CKS187" s="9"/>
      <c r="CKT187" s="9"/>
      <c r="CKU187" s="9"/>
      <c r="CKV187" s="9"/>
      <c r="CKW187" s="9"/>
      <c r="CKX187" s="9"/>
      <c r="CKY187" s="9"/>
      <c r="CKZ187" s="9"/>
      <c r="CLA187" s="9"/>
      <c r="CLB187" s="9"/>
      <c r="CLC187" s="9"/>
      <c r="CLD187" s="9"/>
      <c r="CLE187" s="9"/>
      <c r="CLF187" s="9"/>
      <c r="CLG187" s="9"/>
      <c r="CLH187" s="9"/>
      <c r="CLI187" s="9"/>
      <c r="CLJ187" s="9"/>
      <c r="CLK187" s="9"/>
      <c r="CLL187" s="9"/>
      <c r="CLM187" s="9"/>
      <c r="CLN187" s="9"/>
      <c r="CLO187" s="9"/>
      <c r="CLP187" s="9"/>
      <c r="CLQ187" s="9"/>
      <c r="CLR187" s="9"/>
      <c r="CLS187" s="9"/>
      <c r="CLT187" s="9"/>
      <c r="CLU187" s="9"/>
      <c r="CLV187" s="9"/>
      <c r="CLW187" s="9"/>
      <c r="CLX187" s="9"/>
      <c r="CLY187" s="9"/>
      <c r="CLZ187" s="9"/>
      <c r="CMA187" s="9"/>
      <c r="CMB187" s="9"/>
      <c r="CMC187" s="9"/>
      <c r="CMD187" s="9"/>
      <c r="CME187" s="9"/>
      <c r="CMF187" s="9"/>
      <c r="CMG187" s="9"/>
      <c r="CMH187" s="9"/>
      <c r="CMI187" s="9"/>
      <c r="CMJ187" s="9"/>
      <c r="CMK187" s="9"/>
      <c r="CML187" s="9"/>
      <c r="CMM187" s="9"/>
      <c r="CMN187" s="9"/>
      <c r="CMO187" s="9"/>
      <c r="CMP187" s="9"/>
      <c r="CMQ187" s="9"/>
      <c r="CMR187" s="9"/>
      <c r="CMS187" s="9"/>
      <c r="CMT187" s="9"/>
      <c r="CMU187" s="9"/>
      <c r="CMV187" s="9"/>
      <c r="CMW187" s="9"/>
      <c r="CMX187" s="9"/>
      <c r="CMY187" s="9"/>
      <c r="CMZ187" s="9"/>
      <c r="CNA187" s="9"/>
      <c r="CNB187" s="9"/>
      <c r="CNC187" s="9"/>
      <c r="CND187" s="9"/>
      <c r="CNE187" s="9"/>
      <c r="CNF187" s="9"/>
      <c r="CNG187" s="9"/>
      <c r="CNH187" s="9"/>
      <c r="CNI187" s="9"/>
      <c r="CNJ187" s="9"/>
      <c r="CNK187" s="9"/>
      <c r="CNL187" s="9"/>
      <c r="CNM187" s="9"/>
      <c r="CNN187" s="9"/>
      <c r="CNO187" s="9"/>
      <c r="CNP187" s="9"/>
      <c r="CNQ187" s="9"/>
      <c r="CNR187" s="9"/>
      <c r="CNS187" s="9"/>
      <c r="CNT187" s="9"/>
      <c r="CNU187" s="9"/>
      <c r="CNV187" s="9"/>
      <c r="CNW187" s="9"/>
      <c r="CNX187" s="9"/>
      <c r="CNY187" s="9"/>
      <c r="CNZ187" s="9"/>
      <c r="COA187" s="9"/>
      <c r="COB187" s="9"/>
      <c r="COC187" s="9"/>
      <c r="COD187" s="9"/>
      <c r="COE187" s="9"/>
      <c r="COF187" s="9"/>
      <c r="COG187" s="9"/>
      <c r="COH187" s="9"/>
      <c r="COI187" s="9"/>
      <c r="COJ187" s="9"/>
      <c r="COK187" s="9"/>
      <c r="COL187" s="9"/>
      <c r="COM187" s="9"/>
      <c r="CON187" s="9"/>
      <c r="COO187" s="9"/>
      <c r="COP187" s="9"/>
      <c r="COQ187" s="9"/>
      <c r="COR187" s="9"/>
      <c r="COS187" s="9"/>
      <c r="COT187" s="9"/>
      <c r="COU187" s="9"/>
      <c r="COV187" s="9"/>
      <c r="COW187" s="9"/>
      <c r="COX187" s="9"/>
      <c r="COY187" s="9"/>
      <c r="COZ187" s="9"/>
      <c r="CPA187" s="9"/>
      <c r="CPB187" s="9"/>
      <c r="CPC187" s="9"/>
      <c r="CPD187" s="9"/>
      <c r="CPE187" s="9"/>
      <c r="CPF187" s="9"/>
      <c r="CPG187" s="9"/>
      <c r="CPH187" s="9"/>
      <c r="CPI187" s="9"/>
      <c r="CPJ187" s="9"/>
      <c r="CPK187" s="9"/>
      <c r="CPL187" s="9"/>
      <c r="CPM187" s="9"/>
      <c r="CPN187" s="9"/>
      <c r="CPO187" s="9"/>
      <c r="CPP187" s="9"/>
      <c r="CPQ187" s="9"/>
      <c r="CPR187" s="9"/>
      <c r="CPS187" s="9"/>
      <c r="CPT187" s="9"/>
      <c r="CPU187" s="9"/>
      <c r="CPV187" s="9"/>
      <c r="CPW187" s="9"/>
      <c r="CPX187" s="9"/>
      <c r="CPY187" s="9"/>
      <c r="CPZ187" s="9"/>
      <c r="CQA187" s="9"/>
      <c r="CQB187" s="9"/>
      <c r="CQC187" s="9"/>
      <c r="CQD187" s="9"/>
      <c r="CQE187" s="9"/>
      <c r="CQF187" s="9"/>
      <c r="CQG187" s="9"/>
      <c r="CQH187" s="9"/>
      <c r="CQI187" s="9"/>
      <c r="CQJ187" s="9"/>
      <c r="CQK187" s="9"/>
      <c r="CQL187" s="9"/>
      <c r="CQM187" s="9"/>
      <c r="CQN187" s="9"/>
      <c r="CQO187" s="9"/>
      <c r="CQP187" s="9"/>
      <c r="CQQ187" s="9"/>
      <c r="CQR187" s="9"/>
      <c r="CQS187" s="9"/>
      <c r="CQT187" s="9"/>
      <c r="CQU187" s="9"/>
      <c r="CQV187" s="9"/>
      <c r="CQW187" s="9"/>
      <c r="CQX187" s="9"/>
      <c r="CQY187" s="9"/>
      <c r="CQZ187" s="9"/>
      <c r="CRA187" s="9"/>
      <c r="CRB187" s="9"/>
      <c r="CRC187" s="9"/>
      <c r="CRD187" s="9"/>
      <c r="CRE187" s="9"/>
      <c r="CRF187" s="9"/>
      <c r="CRG187" s="9"/>
      <c r="CRH187" s="9"/>
      <c r="CRI187" s="9"/>
      <c r="CRJ187" s="9"/>
      <c r="CRK187" s="9"/>
      <c r="CRL187" s="9"/>
      <c r="CRM187" s="9"/>
      <c r="CRN187" s="9"/>
      <c r="CRO187" s="9"/>
      <c r="CRP187" s="9"/>
      <c r="CRQ187" s="9"/>
      <c r="CRR187" s="9"/>
      <c r="CRS187" s="9"/>
      <c r="CRT187" s="9"/>
      <c r="CRU187" s="9"/>
      <c r="CRV187" s="9"/>
      <c r="CRW187" s="9"/>
      <c r="CRX187" s="9"/>
      <c r="CRY187" s="9"/>
      <c r="CRZ187" s="9"/>
      <c r="CSA187" s="9"/>
      <c r="CSB187" s="9"/>
      <c r="CSC187" s="9"/>
      <c r="CSD187" s="9"/>
      <c r="CSE187" s="9"/>
      <c r="CSF187" s="9"/>
      <c r="CSG187" s="9"/>
      <c r="CSH187" s="9"/>
      <c r="CSI187" s="9"/>
      <c r="CSJ187" s="9"/>
      <c r="CSK187" s="9"/>
      <c r="CSL187" s="9"/>
      <c r="CSM187" s="9"/>
      <c r="CSN187" s="9"/>
      <c r="CSO187" s="9"/>
      <c r="CSP187" s="9"/>
      <c r="CSQ187" s="9"/>
      <c r="CSR187" s="9"/>
      <c r="CSS187" s="9"/>
      <c r="CST187" s="9"/>
      <c r="CSU187" s="9"/>
      <c r="CSV187" s="9"/>
      <c r="CSW187" s="9"/>
      <c r="CSX187" s="9"/>
      <c r="CSY187" s="9"/>
      <c r="CSZ187" s="9"/>
      <c r="CTA187" s="9"/>
      <c r="CTB187" s="9"/>
      <c r="CTC187" s="8"/>
      <c r="CTD187" s="8"/>
      <c r="CTE187" s="8"/>
      <c r="CTF187" s="8"/>
      <c r="CTG187" s="8"/>
      <c r="CTH187" s="8"/>
      <c r="CTI187" s="8"/>
      <c r="CTJ187" s="8"/>
      <c r="CTK187" s="8"/>
      <c r="CTL187" s="8"/>
    </row>
    <row r="188" spans="1:2560" s="7" customFormat="1" ht="13" customHeight="1" x14ac:dyDescent="0.2">
      <c r="A188" s="52"/>
      <c r="B188" s="509" t="s">
        <v>1164</v>
      </c>
      <c r="C188" s="510"/>
      <c r="D188" s="510" t="s">
        <v>896</v>
      </c>
      <c r="E188" s="511" t="s">
        <v>2366</v>
      </c>
      <c r="F188" s="510"/>
      <c r="G188" s="510">
        <v>16.672377999999998</v>
      </c>
      <c r="H188" s="510">
        <v>96.319772</v>
      </c>
      <c r="I188" s="510" t="s">
        <v>1</v>
      </c>
      <c r="J188" s="510" t="s">
        <v>3</v>
      </c>
      <c r="K188" s="512"/>
      <c r="L188" s="513" t="s">
        <v>0</v>
      </c>
      <c r="M188" s="510" t="s">
        <v>0</v>
      </c>
      <c r="N188" s="510"/>
      <c r="O188" s="510"/>
      <c r="P188" s="510"/>
      <c r="Q188" s="514"/>
      <c r="R188" s="515"/>
      <c r="S188" s="514"/>
      <c r="T188" s="510"/>
      <c r="U188" s="516" t="s">
        <v>0</v>
      </c>
      <c r="V188" s="516" t="s">
        <v>0</v>
      </c>
      <c r="W188" s="516" t="s">
        <v>0</v>
      </c>
      <c r="X188" s="516" t="s">
        <v>0</v>
      </c>
      <c r="Y188" s="516" t="s">
        <v>0</v>
      </c>
      <c r="Z188" s="516" t="s">
        <v>0</v>
      </c>
      <c r="AA188" s="516" t="s">
        <v>0</v>
      </c>
      <c r="AB188" s="511"/>
      <c r="AC188" s="511"/>
      <c r="AD188" s="511"/>
      <c r="AE188" s="510"/>
      <c r="AF188" s="517" t="s">
        <v>1163</v>
      </c>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c r="KE188" s="9"/>
      <c r="KF188" s="9"/>
      <c r="KG188" s="9"/>
      <c r="KH188" s="9"/>
      <c r="KI188" s="9"/>
      <c r="KJ188" s="9"/>
      <c r="KK188" s="9"/>
      <c r="KL188" s="9"/>
      <c r="KM188" s="9"/>
      <c r="KN188" s="9"/>
      <c r="KO188" s="9"/>
      <c r="KP188" s="9"/>
      <c r="KQ188" s="9"/>
      <c r="KR188" s="9"/>
      <c r="KS188" s="9"/>
      <c r="KT188" s="9"/>
      <c r="KU188" s="9"/>
      <c r="KV188" s="9"/>
      <c r="KW188" s="9"/>
      <c r="KX188" s="9"/>
      <c r="KY188" s="9"/>
      <c r="KZ188" s="9"/>
      <c r="LA188" s="9"/>
      <c r="LB188" s="9"/>
      <c r="LC188" s="9"/>
      <c r="LD188" s="9"/>
      <c r="LE188" s="9"/>
      <c r="LF188" s="9"/>
      <c r="LG188" s="9"/>
      <c r="LH188" s="9"/>
      <c r="LI188" s="9"/>
      <c r="LJ188" s="9"/>
      <c r="LK188" s="9"/>
      <c r="LL188" s="9"/>
      <c r="LM188" s="9"/>
      <c r="LN188" s="9"/>
      <c r="LO188" s="9"/>
      <c r="LP188" s="9"/>
      <c r="LQ188" s="9"/>
      <c r="LR188" s="9"/>
      <c r="LS188" s="9"/>
      <c r="LT188" s="9"/>
      <c r="LU188" s="9"/>
      <c r="LV188" s="9"/>
      <c r="LW188" s="9"/>
      <c r="LX188" s="9"/>
      <c r="LY188" s="9"/>
      <c r="LZ188" s="9"/>
      <c r="MA188" s="9"/>
      <c r="MB188" s="9"/>
      <c r="MC188" s="9"/>
      <c r="MD188" s="9"/>
      <c r="ME188" s="9"/>
      <c r="MF188" s="9"/>
      <c r="MG188" s="9"/>
      <c r="MH188" s="9"/>
      <c r="MI188" s="9"/>
      <c r="MJ188" s="9"/>
      <c r="MK188" s="9"/>
      <c r="ML188" s="9"/>
      <c r="MM188" s="9"/>
      <c r="MN188" s="9"/>
      <c r="MO188" s="9"/>
      <c r="MP188" s="9"/>
      <c r="MQ188" s="9"/>
      <c r="MR188" s="9"/>
      <c r="MS188" s="9"/>
      <c r="MT188" s="9"/>
      <c r="MU188" s="9"/>
      <c r="MV188" s="9"/>
      <c r="MW188" s="9"/>
      <c r="MX188" s="9"/>
      <c r="MY188" s="9"/>
      <c r="MZ188" s="9"/>
      <c r="NA188" s="9"/>
      <c r="NB188" s="9"/>
      <c r="NC188" s="9"/>
      <c r="ND188" s="9"/>
      <c r="NE188" s="9"/>
      <c r="NF188" s="9"/>
      <c r="NG188" s="9"/>
      <c r="NH188" s="9"/>
      <c r="NI188" s="9"/>
      <c r="NJ188" s="9"/>
      <c r="NK188" s="9"/>
      <c r="NL188" s="9"/>
      <c r="NM188" s="9"/>
      <c r="NN188" s="9"/>
      <c r="NO188" s="9"/>
      <c r="NP188" s="9"/>
      <c r="NQ188" s="9"/>
      <c r="NR188" s="9"/>
      <c r="NS188" s="9"/>
      <c r="NT188" s="9"/>
      <c r="NU188" s="9"/>
      <c r="NV188" s="9"/>
      <c r="NW188" s="9"/>
      <c r="NX188" s="9"/>
      <c r="NY188" s="9"/>
      <c r="NZ188" s="9"/>
      <c r="OA188" s="9"/>
      <c r="OB188" s="9"/>
      <c r="OC188" s="9"/>
      <c r="OD188" s="9"/>
      <c r="OE188" s="9"/>
      <c r="OF188" s="9"/>
      <c r="OG188" s="9"/>
      <c r="OH188" s="9"/>
      <c r="OI188" s="9"/>
      <c r="OJ188" s="9"/>
      <c r="OK188" s="9"/>
      <c r="OL188" s="9"/>
      <c r="OM188" s="9"/>
      <c r="ON188" s="9"/>
      <c r="OO188" s="9"/>
      <c r="OP188" s="9"/>
      <c r="OQ188" s="9"/>
      <c r="OR188" s="9"/>
      <c r="OS188" s="9"/>
      <c r="OT188" s="9"/>
      <c r="OU188" s="9"/>
      <c r="OV188" s="9"/>
      <c r="OW188" s="9"/>
      <c r="OX188" s="9"/>
      <c r="OY188" s="9"/>
      <c r="OZ188" s="9"/>
      <c r="PA188" s="9"/>
      <c r="PB188" s="9"/>
      <c r="PC188" s="9"/>
      <c r="PD188" s="9"/>
      <c r="PE188" s="9"/>
      <c r="PF188" s="9"/>
      <c r="PG188" s="9"/>
      <c r="PH188" s="9"/>
      <c r="PI188" s="9"/>
      <c r="PJ188" s="9"/>
      <c r="PK188" s="9"/>
      <c r="PL188" s="9"/>
      <c r="PM188" s="9"/>
      <c r="PN188" s="9"/>
      <c r="PO188" s="9"/>
      <c r="PP188" s="9"/>
      <c r="PQ188" s="9"/>
      <c r="PR188" s="9"/>
      <c r="PS188" s="9"/>
      <c r="PT188" s="9"/>
      <c r="PU188" s="9"/>
      <c r="PV188" s="9"/>
      <c r="PW188" s="9"/>
      <c r="PX188" s="9"/>
      <c r="PY188" s="9"/>
      <c r="PZ188" s="9"/>
      <c r="QA188" s="9"/>
      <c r="QB188" s="9"/>
      <c r="QC188" s="9"/>
      <c r="QD188" s="9"/>
      <c r="QE188" s="9"/>
      <c r="QF188" s="9"/>
      <c r="QG188" s="9"/>
      <c r="QH188" s="9"/>
      <c r="QI188" s="9"/>
      <c r="QJ188" s="9"/>
      <c r="QK188" s="9"/>
      <c r="QL188" s="9"/>
      <c r="QM188" s="9"/>
      <c r="QN188" s="9"/>
      <c r="QO188" s="9"/>
      <c r="QP188" s="9"/>
      <c r="QQ188" s="9"/>
      <c r="QR188" s="9"/>
      <c r="QS188" s="9"/>
      <c r="QT188" s="9"/>
      <c r="QU188" s="9"/>
      <c r="QV188" s="9"/>
      <c r="QW188" s="9"/>
      <c r="QX188" s="9"/>
      <c r="QY188" s="9"/>
      <c r="QZ188" s="9"/>
      <c r="RA188" s="9"/>
      <c r="RB188" s="9"/>
      <c r="RC188" s="9"/>
      <c r="RD188" s="9"/>
      <c r="RE188" s="9"/>
      <c r="RF188" s="9"/>
      <c r="RG188" s="9"/>
      <c r="RH188" s="9"/>
      <c r="RI188" s="9"/>
      <c r="RJ188" s="9"/>
      <c r="RK188" s="9"/>
      <c r="RL188" s="9"/>
      <c r="RM188" s="9"/>
      <c r="RN188" s="9"/>
      <c r="RO188" s="9"/>
      <c r="RP188" s="9"/>
      <c r="RQ188" s="9"/>
      <c r="RR188" s="9"/>
      <c r="RS188" s="9"/>
      <c r="RT188" s="9"/>
      <c r="RU188" s="9"/>
      <c r="RV188" s="9"/>
      <c r="RW188" s="9"/>
      <c r="RX188" s="9"/>
      <c r="RY188" s="9"/>
      <c r="RZ188" s="9"/>
      <c r="SA188" s="9"/>
      <c r="SB188" s="9"/>
      <c r="SC188" s="9"/>
      <c r="SD188" s="9"/>
      <c r="SE188" s="9"/>
      <c r="SF188" s="9"/>
      <c r="SG188" s="9"/>
      <c r="SH188" s="9"/>
      <c r="SI188" s="9"/>
      <c r="SJ188" s="9"/>
      <c r="SK188" s="9"/>
      <c r="SL188" s="9"/>
      <c r="SM188" s="9"/>
      <c r="SN188" s="9"/>
      <c r="SO188" s="9"/>
      <c r="SP188" s="9"/>
      <c r="SQ188" s="9"/>
      <c r="SR188" s="9"/>
      <c r="SS188" s="9"/>
      <c r="ST188" s="9"/>
      <c r="SU188" s="9"/>
      <c r="SV188" s="9"/>
      <c r="SW188" s="9"/>
      <c r="SX188" s="9"/>
      <c r="SY188" s="9"/>
      <c r="SZ188" s="9"/>
      <c r="TA188" s="9"/>
      <c r="TB188" s="9"/>
      <c r="TC188" s="9"/>
      <c r="TD188" s="9"/>
      <c r="TE188" s="9"/>
      <c r="TF188" s="9"/>
      <c r="TG188" s="9"/>
      <c r="TH188" s="9"/>
      <c r="TI188" s="9"/>
      <c r="TJ188" s="9"/>
      <c r="TK188" s="9"/>
      <c r="TL188" s="9"/>
      <c r="TM188" s="9"/>
      <c r="TN188" s="9"/>
      <c r="TO188" s="9"/>
      <c r="TP188" s="9"/>
      <c r="TQ188" s="9"/>
      <c r="TR188" s="9"/>
      <c r="TS188" s="9"/>
      <c r="TT188" s="9"/>
      <c r="TU188" s="9"/>
      <c r="TV188" s="9"/>
      <c r="TW188" s="9"/>
      <c r="TX188" s="9"/>
      <c r="TY188" s="9"/>
      <c r="TZ188" s="9"/>
      <c r="UA188" s="9"/>
      <c r="UB188" s="9"/>
      <c r="UC188" s="9"/>
      <c r="UD188" s="9"/>
      <c r="UE188" s="9"/>
      <c r="UF188" s="9"/>
      <c r="UG188" s="9"/>
      <c r="UH188" s="9"/>
      <c r="UI188" s="9"/>
      <c r="UJ188" s="9"/>
      <c r="UK188" s="9"/>
      <c r="UL188" s="9"/>
      <c r="UM188" s="9"/>
      <c r="UN188" s="9"/>
      <c r="UO188" s="9"/>
      <c r="UP188" s="9"/>
      <c r="UQ188" s="9"/>
      <c r="UR188" s="9"/>
      <c r="US188" s="9"/>
      <c r="UT188" s="9"/>
      <c r="UU188" s="9"/>
      <c r="UV188" s="9"/>
      <c r="UW188" s="9"/>
      <c r="UX188" s="9"/>
      <c r="UY188" s="9"/>
      <c r="UZ188" s="9"/>
      <c r="VA188" s="9"/>
      <c r="VB188" s="9"/>
      <c r="VC188" s="9"/>
      <c r="VD188" s="9"/>
      <c r="VE188" s="9"/>
      <c r="VF188" s="9"/>
      <c r="VG188" s="9"/>
      <c r="VH188" s="9"/>
      <c r="VI188" s="9"/>
      <c r="VJ188" s="9"/>
      <c r="VK188" s="9"/>
      <c r="VL188" s="9"/>
      <c r="VM188" s="9"/>
      <c r="VN188" s="9"/>
      <c r="VO188" s="9"/>
      <c r="VP188" s="9"/>
      <c r="VQ188" s="9"/>
      <c r="VR188" s="9"/>
      <c r="VS188" s="9"/>
      <c r="VT188" s="9"/>
      <c r="VU188" s="9"/>
      <c r="VV188" s="9"/>
      <c r="VW188" s="9"/>
      <c r="VX188" s="9"/>
      <c r="VY188" s="9"/>
      <c r="VZ188" s="9"/>
      <c r="WA188" s="9"/>
      <c r="WB188" s="9"/>
      <c r="WC188" s="9"/>
      <c r="WD188" s="9"/>
      <c r="WE188" s="9"/>
      <c r="WF188" s="9"/>
      <c r="WG188" s="9"/>
      <c r="WH188" s="9"/>
      <c r="WI188" s="9"/>
      <c r="WJ188" s="9"/>
      <c r="WK188" s="9"/>
      <c r="WL188" s="9"/>
      <c r="WM188" s="9"/>
      <c r="WN188" s="9"/>
      <c r="WO188" s="9"/>
      <c r="WP188" s="9"/>
      <c r="WQ188" s="9"/>
      <c r="WR188" s="9"/>
      <c r="WS188" s="9"/>
      <c r="WT188" s="9"/>
      <c r="WU188" s="9"/>
      <c r="WV188" s="9"/>
      <c r="WW188" s="9"/>
      <c r="WX188" s="9"/>
      <c r="WY188" s="9"/>
      <c r="WZ188" s="9"/>
      <c r="XA188" s="9"/>
      <c r="XB188" s="9"/>
      <c r="XC188" s="9"/>
      <c r="XD188" s="9"/>
      <c r="XE188" s="9"/>
      <c r="XF188" s="9"/>
      <c r="XG188" s="9"/>
      <c r="XH188" s="9"/>
      <c r="XI188" s="9"/>
      <c r="XJ188" s="9"/>
      <c r="XK188" s="9"/>
      <c r="XL188" s="9"/>
      <c r="XM188" s="9"/>
      <c r="XN188" s="9"/>
      <c r="XO188" s="9"/>
      <c r="XP188" s="9"/>
      <c r="XQ188" s="9"/>
      <c r="XR188" s="9"/>
      <c r="XS188" s="9"/>
      <c r="XT188" s="9"/>
      <c r="XU188" s="9"/>
      <c r="XV188" s="9"/>
      <c r="XW188" s="9"/>
      <c r="XX188" s="9"/>
      <c r="XY188" s="9"/>
      <c r="XZ188" s="9"/>
      <c r="YA188" s="9"/>
      <c r="YB188" s="9"/>
      <c r="YC188" s="9"/>
      <c r="YD188" s="9"/>
      <c r="YE188" s="9"/>
      <c r="YF188" s="9"/>
      <c r="YG188" s="9"/>
      <c r="YH188" s="9"/>
      <c r="YI188" s="9"/>
      <c r="YJ188" s="9"/>
      <c r="YK188" s="9"/>
      <c r="YL188" s="9"/>
      <c r="YM188" s="9"/>
      <c r="YN188" s="9"/>
      <c r="YO188" s="9"/>
      <c r="YP188" s="9"/>
      <c r="YQ188" s="9"/>
      <c r="YR188" s="9"/>
      <c r="YS188" s="9"/>
      <c r="YT188" s="9"/>
      <c r="YU188" s="9"/>
      <c r="YV188" s="9"/>
      <c r="YW188" s="9"/>
      <c r="YX188" s="9"/>
      <c r="YY188" s="9"/>
      <c r="YZ188" s="9"/>
      <c r="ZA188" s="9"/>
      <c r="ZB188" s="9"/>
      <c r="ZC188" s="9"/>
      <c r="ZD188" s="9"/>
      <c r="ZE188" s="9"/>
      <c r="ZF188" s="9"/>
      <c r="ZG188" s="9"/>
      <c r="ZH188" s="9"/>
      <c r="ZI188" s="9"/>
      <c r="ZJ188" s="9"/>
      <c r="ZK188" s="9"/>
      <c r="ZL188" s="9"/>
      <c r="ZM188" s="9"/>
      <c r="ZN188" s="9"/>
      <c r="ZO188" s="9"/>
      <c r="ZP188" s="9"/>
      <c r="ZQ188" s="9"/>
      <c r="ZR188" s="9"/>
      <c r="ZS188" s="9"/>
      <c r="ZT188" s="9"/>
      <c r="ZU188" s="9"/>
      <c r="ZV188" s="9"/>
      <c r="ZW188" s="9"/>
      <c r="ZX188" s="9"/>
      <c r="ZY188" s="9"/>
      <c r="ZZ188" s="9"/>
      <c r="AAA188" s="9"/>
      <c r="AAB188" s="9"/>
      <c r="AAC188" s="9"/>
      <c r="AAD188" s="9"/>
      <c r="AAE188" s="9"/>
      <c r="AAF188" s="9"/>
      <c r="AAG188" s="9"/>
      <c r="AAH188" s="9"/>
      <c r="AAI188" s="9"/>
      <c r="AAJ188" s="9"/>
      <c r="AAK188" s="9"/>
      <c r="AAL188" s="9"/>
      <c r="AAM188" s="9"/>
      <c r="AAN188" s="9"/>
      <c r="AAO188" s="9"/>
      <c r="AAP188" s="9"/>
      <c r="AAQ188" s="9"/>
      <c r="AAR188" s="9"/>
      <c r="AAS188" s="9"/>
      <c r="AAT188" s="9"/>
      <c r="AAU188" s="9"/>
      <c r="AAV188" s="9"/>
      <c r="AAW188" s="9"/>
      <c r="AAX188" s="9"/>
      <c r="AAY188" s="9"/>
      <c r="AAZ188" s="9"/>
      <c r="ABA188" s="9"/>
      <c r="ABB188" s="9"/>
      <c r="ABC188" s="9"/>
      <c r="ABD188" s="9"/>
      <c r="ABE188" s="9"/>
      <c r="ABF188" s="9"/>
      <c r="ABG188" s="9"/>
      <c r="ABH188" s="9"/>
      <c r="ABI188" s="9"/>
      <c r="ABJ188" s="9"/>
      <c r="ABK188" s="9"/>
      <c r="ABL188" s="9"/>
      <c r="ABM188" s="9"/>
      <c r="ABN188" s="9"/>
      <c r="ABO188" s="9"/>
      <c r="ABP188" s="9"/>
      <c r="ABQ188" s="9"/>
      <c r="ABR188" s="9"/>
      <c r="ABS188" s="9"/>
      <c r="ABT188" s="9"/>
      <c r="ABU188" s="9"/>
      <c r="ABV188" s="9"/>
      <c r="ABW188" s="9"/>
      <c r="ABX188" s="9"/>
      <c r="ABY188" s="9"/>
      <c r="ABZ188" s="9"/>
      <c r="ACA188" s="9"/>
      <c r="ACB188" s="9"/>
      <c r="ACC188" s="9"/>
      <c r="ACD188" s="9"/>
      <c r="ACE188" s="9"/>
      <c r="ACF188" s="9"/>
      <c r="ACG188" s="9"/>
      <c r="ACH188" s="9"/>
      <c r="ACI188" s="9"/>
      <c r="ACJ188" s="9"/>
      <c r="ACK188" s="9"/>
      <c r="ACL188" s="9"/>
      <c r="ACM188" s="9"/>
      <c r="ACN188" s="9"/>
      <c r="ACO188" s="9"/>
      <c r="ACP188" s="9"/>
      <c r="ACQ188" s="9"/>
      <c r="ACR188" s="9"/>
      <c r="ACS188" s="9"/>
      <c r="ACT188" s="9"/>
      <c r="ACU188" s="9"/>
      <c r="ACV188" s="9"/>
      <c r="ACW188" s="9"/>
      <c r="ACX188" s="9"/>
      <c r="ACY188" s="9"/>
      <c r="ACZ188" s="9"/>
      <c r="ADA188" s="9"/>
      <c r="ADB188" s="9"/>
      <c r="ADC188" s="9"/>
      <c r="ADD188" s="9"/>
      <c r="ADE188" s="9"/>
      <c r="ADF188" s="9"/>
      <c r="ADG188" s="9"/>
      <c r="ADH188" s="9"/>
      <c r="ADI188" s="9"/>
      <c r="ADJ188" s="9"/>
      <c r="ADK188" s="9"/>
      <c r="ADL188" s="9"/>
      <c r="ADM188" s="9"/>
      <c r="ADN188" s="9"/>
      <c r="ADO188" s="9"/>
      <c r="ADP188" s="9"/>
      <c r="ADQ188" s="9"/>
      <c r="ADR188" s="9"/>
      <c r="ADS188" s="9"/>
      <c r="ADT188" s="9"/>
      <c r="ADU188" s="9"/>
      <c r="ADV188" s="9"/>
      <c r="ADW188" s="9"/>
      <c r="ADX188" s="9"/>
      <c r="ADY188" s="9"/>
      <c r="ADZ188" s="9"/>
      <c r="AEA188" s="9"/>
      <c r="AEB188" s="9"/>
      <c r="AEC188" s="9"/>
      <c r="AED188" s="9"/>
      <c r="AEE188" s="9"/>
      <c r="AEF188" s="9"/>
      <c r="AEG188" s="9"/>
      <c r="AEH188" s="9"/>
      <c r="AEI188" s="9"/>
      <c r="AEJ188" s="9"/>
      <c r="AEK188" s="9"/>
      <c r="AEL188" s="9"/>
      <c r="AEM188" s="9"/>
      <c r="AEN188" s="9"/>
      <c r="AEO188" s="9"/>
      <c r="AEP188" s="9"/>
      <c r="AEQ188" s="9"/>
      <c r="AER188" s="9"/>
      <c r="AES188" s="9"/>
      <c r="AET188" s="9"/>
      <c r="AEU188" s="9"/>
      <c r="AEV188" s="9"/>
      <c r="AEW188" s="9"/>
      <c r="AEX188" s="9"/>
      <c r="AEY188" s="9"/>
      <c r="AEZ188" s="9"/>
      <c r="AFA188" s="9"/>
      <c r="AFB188" s="9"/>
      <c r="AFC188" s="9"/>
      <c r="AFD188" s="9"/>
      <c r="AFE188" s="9"/>
      <c r="AFF188" s="9"/>
      <c r="AFG188" s="9"/>
      <c r="AFH188" s="9"/>
      <c r="AFI188" s="9"/>
      <c r="AFJ188" s="9"/>
      <c r="AFK188" s="9"/>
      <c r="AFL188" s="9"/>
      <c r="AFM188" s="9"/>
      <c r="AFN188" s="9"/>
      <c r="AFO188" s="9"/>
      <c r="AFP188" s="9"/>
      <c r="AFQ188" s="9"/>
      <c r="AFR188" s="9"/>
      <c r="AFS188" s="9"/>
      <c r="AFT188" s="9"/>
      <c r="AFU188" s="9"/>
      <c r="AFV188" s="9"/>
      <c r="AFW188" s="9"/>
      <c r="AFX188" s="9"/>
      <c r="AFY188" s="9"/>
      <c r="AFZ188" s="9"/>
      <c r="AGA188" s="9"/>
      <c r="AGB188" s="9"/>
      <c r="AGC188" s="9"/>
      <c r="AGD188" s="9"/>
      <c r="AGE188" s="9"/>
      <c r="AGF188" s="9"/>
      <c r="AGG188" s="9"/>
      <c r="AGH188" s="9"/>
      <c r="AGI188" s="9"/>
      <c r="AGJ188" s="9"/>
      <c r="AGK188" s="9"/>
      <c r="AGL188" s="9"/>
      <c r="AGM188" s="9"/>
      <c r="AGN188" s="9"/>
      <c r="AGO188" s="9"/>
      <c r="AGP188" s="9"/>
      <c r="AGQ188" s="9"/>
      <c r="AGR188" s="9"/>
      <c r="AGS188" s="9"/>
      <c r="AGT188" s="9"/>
      <c r="AGU188" s="9"/>
      <c r="AGV188" s="9"/>
      <c r="AGW188" s="9"/>
      <c r="AGX188" s="9"/>
      <c r="AGY188" s="9"/>
      <c r="AGZ188" s="9"/>
      <c r="AHA188" s="9"/>
      <c r="AHB188" s="9"/>
      <c r="AHC188" s="9"/>
      <c r="AHD188" s="9"/>
      <c r="AHE188" s="9"/>
      <c r="AHF188" s="9"/>
      <c r="AHG188" s="9"/>
      <c r="AHH188" s="9"/>
      <c r="AHI188" s="9"/>
      <c r="AHJ188" s="9"/>
      <c r="AHK188" s="9"/>
      <c r="AHL188" s="9"/>
      <c r="AHM188" s="9"/>
      <c r="AHN188" s="9"/>
      <c r="AHO188" s="9"/>
      <c r="AHP188" s="9"/>
      <c r="AHQ188" s="9"/>
      <c r="AHR188" s="9"/>
      <c r="AHS188" s="9"/>
      <c r="AHT188" s="9"/>
      <c r="AHU188" s="9"/>
      <c r="AHV188" s="9"/>
      <c r="AHW188" s="9"/>
      <c r="AHX188" s="9"/>
      <c r="AHY188" s="9"/>
      <c r="AHZ188" s="9"/>
      <c r="AIA188" s="9"/>
      <c r="AIB188" s="9"/>
      <c r="AIC188" s="9"/>
      <c r="AID188" s="9"/>
      <c r="AIE188" s="9"/>
      <c r="AIF188" s="9"/>
      <c r="AIG188" s="9"/>
      <c r="AIH188" s="9"/>
      <c r="AII188" s="9"/>
      <c r="AIJ188" s="9"/>
      <c r="AIK188" s="9"/>
      <c r="AIL188" s="9"/>
      <c r="AIM188" s="9"/>
      <c r="AIN188" s="9"/>
      <c r="AIO188" s="9"/>
      <c r="AIP188" s="9"/>
      <c r="AIQ188" s="9"/>
      <c r="AIR188" s="9"/>
      <c r="AIS188" s="9"/>
      <c r="AIT188" s="9"/>
      <c r="AIU188" s="9"/>
      <c r="AIV188" s="9"/>
      <c r="AIW188" s="9"/>
      <c r="AIX188" s="9"/>
      <c r="AIY188" s="9"/>
      <c r="AIZ188" s="9"/>
      <c r="AJA188" s="9"/>
      <c r="AJB188" s="9"/>
      <c r="AJC188" s="9"/>
      <c r="AJD188" s="9"/>
      <c r="AJE188" s="9"/>
      <c r="AJF188" s="9"/>
      <c r="AJG188" s="9"/>
      <c r="AJH188" s="9"/>
      <c r="AJI188" s="9"/>
      <c r="AJJ188" s="9"/>
      <c r="AJK188" s="9"/>
      <c r="AJL188" s="9"/>
      <c r="AJM188" s="9"/>
      <c r="AJN188" s="9"/>
      <c r="AJO188" s="9"/>
      <c r="AJP188" s="9"/>
      <c r="AJQ188" s="9"/>
      <c r="AJR188" s="9"/>
      <c r="AJS188" s="9"/>
      <c r="AJT188" s="9"/>
      <c r="AJU188" s="9"/>
      <c r="AJV188" s="9"/>
      <c r="AJW188" s="9"/>
      <c r="AJX188" s="9"/>
      <c r="AJY188" s="9"/>
      <c r="AJZ188" s="9"/>
      <c r="AKA188" s="9"/>
      <c r="AKB188" s="9"/>
      <c r="AKC188" s="9"/>
      <c r="AKD188" s="9"/>
      <c r="AKE188" s="9"/>
      <c r="AKF188" s="9"/>
      <c r="AKG188" s="9"/>
      <c r="AKH188" s="9"/>
      <c r="AKI188" s="9"/>
      <c r="AKJ188" s="9"/>
      <c r="AKK188" s="9"/>
      <c r="AKL188" s="9"/>
      <c r="AKM188" s="9"/>
      <c r="AKN188" s="9"/>
      <c r="AKO188" s="9"/>
      <c r="AKP188" s="9"/>
      <c r="AKQ188" s="9"/>
      <c r="AKR188" s="9"/>
      <c r="AKS188" s="9"/>
      <c r="AKT188" s="9"/>
      <c r="AKU188" s="9"/>
      <c r="AKV188" s="9"/>
      <c r="AKW188" s="9"/>
      <c r="AKX188" s="9"/>
      <c r="AKY188" s="9"/>
      <c r="AKZ188" s="9"/>
      <c r="ALA188" s="9"/>
      <c r="ALB188" s="9"/>
      <c r="ALC188" s="9"/>
      <c r="ALD188" s="9"/>
      <c r="ALE188" s="9"/>
      <c r="ALF188" s="9"/>
      <c r="ALG188" s="9"/>
      <c r="ALH188" s="9"/>
      <c r="ALI188" s="9"/>
      <c r="ALJ188" s="9"/>
      <c r="ALK188" s="9"/>
      <c r="ALL188" s="9"/>
      <c r="ALM188" s="9"/>
      <c r="ALN188" s="9"/>
      <c r="ALO188" s="9"/>
      <c r="ALP188" s="9"/>
      <c r="ALQ188" s="9"/>
      <c r="ALR188" s="9"/>
      <c r="ALS188" s="9"/>
      <c r="ALT188" s="9"/>
      <c r="ALU188" s="9"/>
      <c r="ALV188" s="9"/>
      <c r="ALW188" s="9"/>
      <c r="ALX188" s="9"/>
      <c r="ALY188" s="9"/>
      <c r="ALZ188" s="9"/>
      <c r="AMA188" s="9"/>
      <c r="AMB188" s="9"/>
      <c r="AMC188" s="9"/>
      <c r="AMD188" s="9"/>
      <c r="AME188" s="9"/>
      <c r="AMF188" s="9"/>
      <c r="AMG188" s="9"/>
      <c r="AMH188" s="9"/>
      <c r="AMI188" s="9"/>
      <c r="AMJ188" s="9"/>
      <c r="AMK188" s="9"/>
      <c r="AML188" s="9"/>
      <c r="AMM188" s="9"/>
      <c r="AMN188" s="9"/>
      <c r="AMO188" s="9"/>
      <c r="AMP188" s="9"/>
      <c r="AMQ188" s="9"/>
      <c r="AMR188" s="9"/>
      <c r="AMS188" s="9"/>
      <c r="AMT188" s="9"/>
      <c r="AMU188" s="9"/>
      <c r="AMV188" s="9"/>
      <c r="AMW188" s="9"/>
      <c r="AMX188" s="9"/>
      <c r="AMY188" s="9"/>
      <c r="AMZ188" s="9"/>
      <c r="ANA188" s="9"/>
      <c r="ANB188" s="9"/>
      <c r="ANC188" s="9"/>
      <c r="AND188" s="9"/>
      <c r="ANE188" s="9"/>
      <c r="ANF188" s="9"/>
      <c r="ANG188" s="9"/>
      <c r="ANH188" s="9"/>
      <c r="ANI188" s="9"/>
      <c r="ANJ188" s="9"/>
      <c r="ANK188" s="9"/>
      <c r="ANL188" s="9"/>
      <c r="ANM188" s="9"/>
      <c r="ANN188" s="9"/>
      <c r="ANO188" s="9"/>
      <c r="ANP188" s="9"/>
      <c r="ANQ188" s="9"/>
      <c r="ANR188" s="9"/>
      <c r="ANS188" s="9"/>
      <c r="ANT188" s="9"/>
      <c r="ANU188" s="9"/>
      <c r="ANV188" s="9"/>
      <c r="ANW188" s="9"/>
      <c r="ANX188" s="9"/>
      <c r="ANY188" s="9"/>
      <c r="ANZ188" s="9"/>
      <c r="AOA188" s="9"/>
      <c r="AOB188" s="9"/>
      <c r="AOC188" s="9"/>
      <c r="AOD188" s="9"/>
      <c r="AOE188" s="9"/>
      <c r="AOF188" s="9"/>
      <c r="AOG188" s="9"/>
      <c r="AOH188" s="9"/>
      <c r="AOI188" s="9"/>
      <c r="AOJ188" s="9"/>
      <c r="AOK188" s="9"/>
      <c r="AOL188" s="9"/>
      <c r="AOM188" s="9"/>
      <c r="AON188" s="9"/>
      <c r="AOO188" s="9"/>
      <c r="AOP188" s="9"/>
      <c r="AOQ188" s="9"/>
      <c r="AOR188" s="9"/>
      <c r="AOS188" s="9"/>
      <c r="AOT188" s="9"/>
      <c r="AOU188" s="9"/>
      <c r="AOV188" s="9"/>
      <c r="AOW188" s="9"/>
      <c r="AOX188" s="9"/>
      <c r="AOY188" s="9"/>
      <c r="AOZ188" s="9"/>
      <c r="APA188" s="9"/>
      <c r="APB188" s="9"/>
      <c r="APC188" s="9"/>
      <c r="APD188" s="9"/>
      <c r="APE188" s="9"/>
      <c r="APF188" s="9"/>
      <c r="APG188" s="9"/>
      <c r="APH188" s="9"/>
      <c r="API188" s="9"/>
      <c r="APJ188" s="9"/>
      <c r="APK188" s="9"/>
      <c r="APL188" s="9"/>
      <c r="APM188" s="9"/>
      <c r="APN188" s="9"/>
      <c r="APO188" s="9"/>
      <c r="APP188" s="9"/>
      <c r="APQ188" s="9"/>
      <c r="APR188" s="9"/>
      <c r="APS188" s="9"/>
      <c r="APT188" s="9"/>
      <c r="APU188" s="9"/>
      <c r="APV188" s="9"/>
      <c r="APW188" s="9"/>
      <c r="APX188" s="9"/>
      <c r="APY188" s="9"/>
      <c r="APZ188" s="9"/>
      <c r="AQA188" s="9"/>
      <c r="AQB188" s="9"/>
      <c r="AQC188" s="9"/>
      <c r="AQD188" s="9"/>
      <c r="AQE188" s="9"/>
      <c r="AQF188" s="9"/>
      <c r="AQG188" s="9"/>
      <c r="AQH188" s="9"/>
      <c r="AQI188" s="9"/>
      <c r="AQJ188" s="9"/>
      <c r="AQK188" s="9"/>
      <c r="AQL188" s="9"/>
      <c r="AQM188" s="9"/>
      <c r="AQN188" s="9"/>
      <c r="AQO188" s="9"/>
      <c r="AQP188" s="9"/>
      <c r="AQQ188" s="9"/>
      <c r="AQR188" s="9"/>
      <c r="AQS188" s="9"/>
      <c r="AQT188" s="9"/>
      <c r="AQU188" s="9"/>
      <c r="AQV188" s="9"/>
      <c r="AQW188" s="9"/>
      <c r="AQX188" s="9"/>
      <c r="AQY188" s="9"/>
      <c r="AQZ188" s="9"/>
      <c r="ARA188" s="9"/>
      <c r="ARB188" s="9"/>
      <c r="ARC188" s="9"/>
      <c r="ARD188" s="9"/>
      <c r="ARE188" s="9"/>
      <c r="ARF188" s="9"/>
      <c r="ARG188" s="9"/>
      <c r="ARH188" s="9"/>
      <c r="ARI188" s="9"/>
      <c r="ARJ188" s="9"/>
      <c r="ARK188" s="9"/>
      <c r="ARL188" s="9"/>
      <c r="ARM188" s="9"/>
      <c r="ARN188" s="9"/>
      <c r="ARO188" s="9"/>
      <c r="ARP188" s="9"/>
      <c r="ARQ188" s="9"/>
      <c r="ARR188" s="9"/>
      <c r="ARS188" s="9"/>
      <c r="ART188" s="9"/>
      <c r="ARU188" s="9"/>
      <c r="ARV188" s="9"/>
      <c r="ARW188" s="9"/>
      <c r="ARX188" s="9"/>
      <c r="ARY188" s="9"/>
      <c r="ARZ188" s="9"/>
      <c r="ASA188" s="9"/>
      <c r="ASB188" s="9"/>
      <c r="ASC188" s="9"/>
      <c r="ASD188" s="9"/>
      <c r="ASE188" s="9"/>
      <c r="ASF188" s="9"/>
      <c r="ASG188" s="9"/>
      <c r="ASH188" s="9"/>
      <c r="ASI188" s="9"/>
      <c r="ASJ188" s="9"/>
      <c r="ASK188" s="9"/>
      <c r="ASL188" s="9"/>
      <c r="ASM188" s="9"/>
      <c r="ASN188" s="9"/>
      <c r="ASO188" s="9"/>
      <c r="ASP188" s="9"/>
      <c r="ASQ188" s="9"/>
      <c r="ASR188" s="9"/>
      <c r="ASS188" s="9"/>
      <c r="AST188" s="9"/>
      <c r="ASU188" s="9"/>
      <c r="ASV188" s="9"/>
      <c r="ASW188" s="9"/>
      <c r="ASX188" s="9"/>
      <c r="ASY188" s="9"/>
      <c r="ASZ188" s="9"/>
      <c r="ATA188" s="9"/>
      <c r="ATB188" s="9"/>
      <c r="ATC188" s="9"/>
      <c r="ATD188" s="9"/>
      <c r="ATE188" s="9"/>
      <c r="ATF188" s="9"/>
      <c r="ATG188" s="9"/>
      <c r="ATH188" s="9"/>
      <c r="ATI188" s="9"/>
      <c r="ATJ188" s="9"/>
      <c r="ATK188" s="9"/>
      <c r="ATL188" s="9"/>
      <c r="ATM188" s="9"/>
      <c r="ATN188" s="9"/>
      <c r="ATO188" s="9"/>
      <c r="ATP188" s="9"/>
      <c r="ATQ188" s="9"/>
      <c r="ATR188" s="9"/>
      <c r="ATS188" s="9"/>
      <c r="ATT188" s="9"/>
      <c r="ATU188" s="9"/>
      <c r="ATV188" s="9"/>
      <c r="ATW188" s="9"/>
      <c r="ATX188" s="9"/>
      <c r="ATY188" s="9"/>
      <c r="ATZ188" s="9"/>
      <c r="AUA188" s="9"/>
      <c r="AUB188" s="9"/>
      <c r="AUC188" s="9"/>
      <c r="AUD188" s="9"/>
      <c r="AUE188" s="9"/>
      <c r="AUF188" s="9"/>
      <c r="AUG188" s="9"/>
      <c r="AUH188" s="9"/>
      <c r="AUI188" s="9"/>
      <c r="AUJ188" s="9"/>
      <c r="AUK188" s="9"/>
      <c r="AUL188" s="9"/>
      <c r="AUM188" s="9"/>
      <c r="AUN188" s="9"/>
      <c r="AUO188" s="9"/>
      <c r="AUP188" s="9"/>
      <c r="AUQ188" s="9"/>
      <c r="AUR188" s="9"/>
      <c r="AUS188" s="9"/>
      <c r="AUT188" s="9"/>
      <c r="AUU188" s="9"/>
      <c r="AUV188" s="9"/>
      <c r="AUW188" s="9"/>
      <c r="AUX188" s="9"/>
      <c r="AUY188" s="9"/>
      <c r="AUZ188" s="9"/>
      <c r="AVA188" s="9"/>
      <c r="AVB188" s="9"/>
      <c r="AVC188" s="9"/>
      <c r="AVD188" s="9"/>
      <c r="AVE188" s="9"/>
      <c r="AVF188" s="9"/>
      <c r="AVG188" s="9"/>
      <c r="AVH188" s="9"/>
      <c r="AVI188" s="9"/>
      <c r="AVJ188" s="9"/>
      <c r="AVK188" s="9"/>
      <c r="AVL188" s="9"/>
      <c r="AVM188" s="9"/>
      <c r="AVN188" s="9"/>
      <c r="AVO188" s="9"/>
      <c r="AVP188" s="9"/>
      <c r="AVQ188" s="9"/>
      <c r="AVR188" s="9"/>
      <c r="AVS188" s="9"/>
      <c r="AVT188" s="9"/>
      <c r="AVU188" s="9"/>
      <c r="AVV188" s="9"/>
      <c r="AVW188" s="9"/>
      <c r="AVX188" s="9"/>
      <c r="AVY188" s="9"/>
      <c r="AVZ188" s="9"/>
      <c r="AWA188" s="9"/>
      <c r="AWB188" s="9"/>
      <c r="AWC188" s="9"/>
      <c r="AWD188" s="9"/>
      <c r="AWE188" s="9"/>
      <c r="AWF188" s="9"/>
      <c r="AWG188" s="9"/>
      <c r="AWH188" s="9"/>
      <c r="AWI188" s="9"/>
      <c r="AWJ188" s="9"/>
      <c r="AWK188" s="9"/>
      <c r="AWL188" s="9"/>
      <c r="AWM188" s="9"/>
      <c r="AWN188" s="9"/>
      <c r="AWO188" s="9"/>
      <c r="AWP188" s="9"/>
      <c r="AWQ188" s="9"/>
      <c r="AWR188" s="9"/>
      <c r="AWS188" s="9"/>
      <c r="AWT188" s="9"/>
      <c r="AWU188" s="9"/>
      <c r="AWV188" s="9"/>
      <c r="AWW188" s="9"/>
      <c r="AWX188" s="9"/>
      <c r="AWY188" s="9"/>
      <c r="AWZ188" s="9"/>
      <c r="AXA188" s="9"/>
      <c r="AXB188" s="9"/>
      <c r="AXC188" s="9"/>
      <c r="AXD188" s="9"/>
      <c r="AXE188" s="9"/>
      <c r="AXF188" s="9"/>
      <c r="AXG188" s="9"/>
      <c r="AXH188" s="9"/>
      <c r="AXI188" s="9"/>
      <c r="AXJ188" s="9"/>
      <c r="AXK188" s="9"/>
      <c r="AXL188" s="9"/>
      <c r="AXM188" s="9"/>
      <c r="AXN188" s="9"/>
      <c r="AXO188" s="9"/>
      <c r="AXP188" s="9"/>
      <c r="AXQ188" s="9"/>
      <c r="AXR188" s="9"/>
      <c r="AXS188" s="9"/>
      <c r="AXT188" s="9"/>
      <c r="AXU188" s="9"/>
      <c r="AXV188" s="9"/>
      <c r="AXW188" s="9"/>
      <c r="AXX188" s="9"/>
      <c r="AXY188" s="9"/>
      <c r="AXZ188" s="9"/>
      <c r="AYA188" s="9"/>
      <c r="AYB188" s="9"/>
      <c r="AYC188" s="9"/>
      <c r="AYD188" s="9"/>
      <c r="AYE188" s="9"/>
      <c r="AYF188" s="9"/>
      <c r="AYG188" s="9"/>
      <c r="AYH188" s="9"/>
      <c r="AYI188" s="9"/>
      <c r="AYJ188" s="9"/>
      <c r="AYK188" s="9"/>
      <c r="AYL188" s="9"/>
      <c r="AYM188" s="9"/>
      <c r="AYN188" s="9"/>
      <c r="AYO188" s="9"/>
      <c r="AYP188" s="9"/>
      <c r="AYQ188" s="9"/>
      <c r="AYR188" s="9"/>
      <c r="AYS188" s="9"/>
      <c r="AYT188" s="9"/>
      <c r="AYU188" s="9"/>
      <c r="AYV188" s="9"/>
      <c r="AYW188" s="9"/>
      <c r="AYX188" s="9"/>
      <c r="AYY188" s="9"/>
      <c r="AYZ188" s="9"/>
      <c r="AZA188" s="9"/>
      <c r="AZB188" s="9"/>
      <c r="AZC188" s="9"/>
      <c r="AZD188" s="9"/>
      <c r="AZE188" s="9"/>
      <c r="AZF188" s="9"/>
      <c r="AZG188" s="9"/>
      <c r="AZH188" s="9"/>
      <c r="AZI188" s="9"/>
      <c r="AZJ188" s="9"/>
      <c r="AZK188" s="9"/>
      <c r="AZL188" s="9"/>
      <c r="AZM188" s="9"/>
      <c r="AZN188" s="9"/>
      <c r="AZO188" s="9"/>
      <c r="AZP188" s="9"/>
      <c r="AZQ188" s="9"/>
      <c r="AZR188" s="9"/>
      <c r="AZS188" s="9"/>
      <c r="AZT188" s="9"/>
      <c r="AZU188" s="9"/>
      <c r="AZV188" s="9"/>
      <c r="AZW188" s="9"/>
      <c r="AZX188" s="9"/>
      <c r="AZY188" s="9"/>
      <c r="AZZ188" s="9"/>
      <c r="BAA188" s="9"/>
      <c r="BAB188" s="9"/>
      <c r="BAC188" s="9"/>
      <c r="BAD188" s="9"/>
      <c r="BAE188" s="9"/>
      <c r="BAF188" s="9"/>
      <c r="BAG188" s="9"/>
      <c r="BAH188" s="9"/>
      <c r="BAI188" s="9"/>
      <c r="BAJ188" s="9"/>
      <c r="BAK188" s="9"/>
      <c r="BAL188" s="9"/>
      <c r="BAM188" s="9"/>
      <c r="BAN188" s="9"/>
      <c r="BAO188" s="9"/>
      <c r="BAP188" s="9"/>
      <c r="BAQ188" s="9"/>
      <c r="BAR188" s="9"/>
      <c r="BAS188" s="9"/>
      <c r="BAT188" s="9"/>
      <c r="BAU188" s="9"/>
      <c r="BAV188" s="9"/>
      <c r="BAW188" s="9"/>
      <c r="BAX188" s="9"/>
      <c r="BAY188" s="9"/>
      <c r="BAZ188" s="9"/>
      <c r="BBA188" s="9"/>
      <c r="BBB188" s="9"/>
      <c r="BBC188" s="9"/>
      <c r="BBD188" s="9"/>
      <c r="BBE188" s="9"/>
      <c r="BBF188" s="9"/>
      <c r="BBG188" s="9"/>
      <c r="BBH188" s="9"/>
      <c r="BBI188" s="9"/>
      <c r="BBJ188" s="9"/>
      <c r="BBK188" s="9"/>
      <c r="BBL188" s="9"/>
      <c r="BBM188" s="9"/>
      <c r="BBN188" s="9"/>
      <c r="BBO188" s="9"/>
      <c r="BBP188" s="9"/>
      <c r="BBQ188" s="9"/>
      <c r="BBR188" s="9"/>
      <c r="BBS188" s="9"/>
      <c r="BBT188" s="9"/>
      <c r="BBU188" s="9"/>
      <c r="BBV188" s="9"/>
      <c r="BBW188" s="9"/>
      <c r="BBX188" s="9"/>
      <c r="BBY188" s="9"/>
      <c r="BBZ188" s="9"/>
      <c r="BCA188" s="9"/>
      <c r="BCB188" s="9"/>
      <c r="BCC188" s="9"/>
      <c r="BCD188" s="9"/>
      <c r="BCE188" s="9"/>
      <c r="BCF188" s="9"/>
      <c r="BCG188" s="9"/>
      <c r="BCH188" s="9"/>
      <c r="BCI188" s="9"/>
      <c r="BCJ188" s="9"/>
      <c r="BCK188" s="9"/>
      <c r="BCL188" s="9"/>
      <c r="BCM188" s="9"/>
      <c r="BCN188" s="9"/>
      <c r="BCO188" s="9"/>
      <c r="BCP188" s="9"/>
      <c r="BCQ188" s="9"/>
      <c r="BCR188" s="9"/>
      <c r="BCS188" s="9"/>
      <c r="BCT188" s="9"/>
      <c r="BCU188" s="9"/>
      <c r="BCV188" s="9"/>
      <c r="BCW188" s="9"/>
      <c r="BCX188" s="9"/>
      <c r="BCY188" s="9"/>
      <c r="BCZ188" s="9"/>
      <c r="BDA188" s="9"/>
      <c r="BDB188" s="9"/>
      <c r="BDC188" s="9"/>
      <c r="BDD188" s="9"/>
      <c r="BDE188" s="9"/>
      <c r="BDF188" s="9"/>
      <c r="BDG188" s="9"/>
      <c r="BDH188" s="9"/>
      <c r="BDI188" s="9"/>
      <c r="BDJ188" s="9"/>
      <c r="BDK188" s="9"/>
      <c r="BDL188" s="9"/>
      <c r="BDM188" s="9"/>
      <c r="BDN188" s="9"/>
      <c r="BDO188" s="9"/>
      <c r="BDP188" s="9"/>
      <c r="BDQ188" s="9"/>
      <c r="BDR188" s="9"/>
      <c r="BDS188" s="9"/>
      <c r="BDT188" s="9"/>
      <c r="BDU188" s="9"/>
      <c r="BDV188" s="9"/>
      <c r="BDW188" s="9"/>
      <c r="BDX188" s="9"/>
      <c r="BDY188" s="9"/>
      <c r="BDZ188" s="9"/>
      <c r="BEA188" s="9"/>
      <c r="BEB188" s="9"/>
      <c r="BEC188" s="9"/>
      <c r="BED188" s="9"/>
      <c r="BEE188" s="9"/>
      <c r="BEF188" s="9"/>
      <c r="BEG188" s="9"/>
      <c r="BEH188" s="9"/>
      <c r="BEI188" s="9"/>
      <c r="BEJ188" s="9"/>
      <c r="BEK188" s="9"/>
      <c r="BEL188" s="9"/>
      <c r="BEM188" s="9"/>
      <c r="BEN188" s="9"/>
      <c r="BEO188" s="9"/>
      <c r="BEP188" s="9"/>
      <c r="BEQ188" s="9"/>
      <c r="BER188" s="9"/>
      <c r="BES188" s="9"/>
      <c r="BET188" s="9"/>
      <c r="BEU188" s="9"/>
      <c r="BEV188" s="9"/>
      <c r="BEW188" s="9"/>
      <c r="BEX188" s="9"/>
      <c r="BEY188" s="9"/>
      <c r="BEZ188" s="9"/>
      <c r="BFA188" s="9"/>
      <c r="BFB188" s="9"/>
      <c r="BFC188" s="9"/>
      <c r="BFD188" s="9"/>
      <c r="BFE188" s="9"/>
      <c r="BFF188" s="9"/>
      <c r="BFG188" s="9"/>
      <c r="BFH188" s="9"/>
      <c r="BFI188" s="9"/>
      <c r="BFJ188" s="9"/>
      <c r="BFK188" s="9"/>
      <c r="BFL188" s="9"/>
      <c r="BFM188" s="9"/>
      <c r="BFN188" s="9"/>
      <c r="BFO188" s="9"/>
      <c r="BFP188" s="9"/>
      <c r="BFQ188" s="9"/>
      <c r="BFR188" s="9"/>
      <c r="BFS188" s="9"/>
      <c r="BFT188" s="9"/>
      <c r="BFU188" s="9"/>
      <c r="BFV188" s="9"/>
      <c r="BFW188" s="9"/>
      <c r="BFX188" s="9"/>
      <c r="BFY188" s="9"/>
      <c r="BFZ188" s="9"/>
      <c r="BGA188" s="9"/>
      <c r="BGB188" s="9"/>
      <c r="BGC188" s="9"/>
      <c r="BGD188" s="9"/>
      <c r="BGE188" s="9"/>
      <c r="BGF188" s="9"/>
      <c r="BGG188" s="9"/>
      <c r="BGH188" s="9"/>
      <c r="BGI188" s="9"/>
      <c r="BGJ188" s="9"/>
      <c r="BGK188" s="9"/>
      <c r="BGL188" s="9"/>
      <c r="BGM188" s="9"/>
      <c r="BGN188" s="9"/>
      <c r="BGO188" s="9"/>
      <c r="BGP188" s="9"/>
      <c r="BGQ188" s="9"/>
      <c r="BGR188" s="9"/>
      <c r="BGS188" s="9"/>
      <c r="BGT188" s="9"/>
      <c r="BGU188" s="9"/>
      <c r="BGV188" s="9"/>
      <c r="BGW188" s="9"/>
      <c r="BGX188" s="9"/>
      <c r="BGY188" s="9"/>
      <c r="BGZ188" s="9"/>
      <c r="BHA188" s="9"/>
      <c r="BHB188" s="9"/>
      <c r="BHC188" s="9"/>
      <c r="BHD188" s="9"/>
      <c r="BHE188" s="9"/>
      <c r="BHF188" s="9"/>
      <c r="BHG188" s="9"/>
      <c r="BHH188" s="9"/>
      <c r="BHI188" s="9"/>
      <c r="BHJ188" s="9"/>
      <c r="BHK188" s="9"/>
      <c r="BHL188" s="9"/>
      <c r="BHM188" s="9"/>
      <c r="BHN188" s="9"/>
      <c r="BHO188" s="9"/>
      <c r="BHP188" s="9"/>
      <c r="BHQ188" s="9"/>
      <c r="BHR188" s="9"/>
      <c r="BHS188" s="9"/>
      <c r="BHT188" s="9"/>
      <c r="BHU188" s="9"/>
      <c r="BHV188" s="9"/>
      <c r="BHW188" s="9"/>
      <c r="BHX188" s="9"/>
      <c r="BHY188" s="9"/>
      <c r="BHZ188" s="9"/>
      <c r="BIA188" s="9"/>
      <c r="BIB188" s="9"/>
      <c r="BIC188" s="9"/>
      <c r="BID188" s="9"/>
      <c r="BIE188" s="9"/>
      <c r="BIF188" s="9"/>
      <c r="BIG188" s="9"/>
      <c r="BIH188" s="9"/>
      <c r="BII188" s="9"/>
      <c r="BIJ188" s="9"/>
      <c r="BIK188" s="9"/>
      <c r="BIL188" s="9"/>
      <c r="BIM188" s="9"/>
      <c r="BIN188" s="9"/>
      <c r="BIO188" s="9"/>
      <c r="BIP188" s="9"/>
      <c r="BIQ188" s="9"/>
      <c r="BIR188" s="9"/>
      <c r="BIS188" s="9"/>
      <c r="BIT188" s="9"/>
      <c r="BIU188" s="9"/>
      <c r="BIV188" s="9"/>
      <c r="BIW188" s="9"/>
      <c r="BIX188" s="9"/>
      <c r="BIY188" s="9"/>
      <c r="BIZ188" s="9"/>
      <c r="BJA188" s="9"/>
      <c r="BJB188" s="9"/>
      <c r="BJC188" s="9"/>
      <c r="BJD188" s="9"/>
      <c r="BJE188" s="9"/>
      <c r="BJF188" s="9"/>
      <c r="BJG188" s="9"/>
      <c r="BJH188" s="9"/>
      <c r="BJI188" s="9"/>
      <c r="BJJ188" s="9"/>
      <c r="BJK188" s="9"/>
      <c r="BJL188" s="9"/>
      <c r="BJM188" s="9"/>
      <c r="BJN188" s="9"/>
      <c r="BJO188" s="9"/>
      <c r="BJP188" s="9"/>
      <c r="BJQ188" s="9"/>
      <c r="BJR188" s="9"/>
      <c r="BJS188" s="9"/>
      <c r="BJT188" s="9"/>
      <c r="BJU188" s="9"/>
      <c r="BJV188" s="9"/>
      <c r="BJW188" s="9"/>
      <c r="BJX188" s="9"/>
      <c r="BJY188" s="9"/>
      <c r="BJZ188" s="9"/>
      <c r="BKA188" s="9"/>
      <c r="BKB188" s="9"/>
      <c r="BKC188" s="9"/>
      <c r="BKD188" s="9"/>
      <c r="BKE188" s="9"/>
      <c r="BKF188" s="9"/>
      <c r="BKG188" s="9"/>
      <c r="BKH188" s="9"/>
      <c r="BKI188" s="9"/>
      <c r="BKJ188" s="9"/>
      <c r="BKK188" s="9"/>
      <c r="BKL188" s="9"/>
      <c r="BKM188" s="9"/>
      <c r="BKN188" s="9"/>
      <c r="BKO188" s="9"/>
      <c r="BKP188" s="9"/>
      <c r="BKQ188" s="9"/>
      <c r="BKR188" s="9"/>
      <c r="BKS188" s="9"/>
      <c r="BKT188" s="9"/>
      <c r="BKU188" s="9"/>
      <c r="BKV188" s="9"/>
      <c r="BKW188" s="9"/>
      <c r="BKX188" s="9"/>
      <c r="BKY188" s="9"/>
      <c r="BKZ188" s="9"/>
      <c r="BLA188" s="9"/>
      <c r="BLB188" s="9"/>
      <c r="BLC188" s="9"/>
      <c r="BLD188" s="9"/>
      <c r="BLE188" s="9"/>
      <c r="BLF188" s="9"/>
      <c r="BLG188" s="9"/>
      <c r="BLH188" s="9"/>
      <c r="BLI188" s="9"/>
      <c r="BLJ188" s="9"/>
      <c r="BLK188" s="9"/>
      <c r="BLL188" s="9"/>
      <c r="BLM188" s="9"/>
      <c r="BLN188" s="9"/>
      <c r="BLO188" s="9"/>
      <c r="BLP188" s="9"/>
      <c r="BLQ188" s="9"/>
      <c r="BLR188" s="9"/>
      <c r="BLS188" s="9"/>
      <c r="BLT188" s="9"/>
      <c r="BLU188" s="9"/>
      <c r="BLV188" s="9"/>
      <c r="BLW188" s="9"/>
      <c r="BLX188" s="9"/>
      <c r="BLY188" s="9"/>
      <c r="BLZ188" s="9"/>
      <c r="BMA188" s="9"/>
      <c r="BMB188" s="9"/>
      <c r="BMC188" s="9"/>
      <c r="BMD188" s="9"/>
      <c r="BME188" s="9"/>
      <c r="BMF188" s="9"/>
      <c r="BMG188" s="9"/>
      <c r="BMH188" s="9"/>
      <c r="BMI188" s="9"/>
      <c r="BMJ188" s="9"/>
      <c r="BMK188" s="9"/>
      <c r="BML188" s="9"/>
      <c r="BMM188" s="9"/>
      <c r="BMN188" s="9"/>
      <c r="BMO188" s="9"/>
      <c r="BMP188" s="9"/>
      <c r="BMQ188" s="9"/>
      <c r="BMR188" s="9"/>
      <c r="BMS188" s="9"/>
      <c r="BMT188" s="9"/>
      <c r="BMU188" s="9"/>
      <c r="BMV188" s="9"/>
      <c r="BMW188" s="9"/>
      <c r="BMX188" s="9"/>
      <c r="BMY188" s="9"/>
      <c r="BMZ188" s="9"/>
      <c r="BNA188" s="9"/>
      <c r="BNB188" s="9"/>
      <c r="BNC188" s="9"/>
      <c r="BND188" s="9"/>
      <c r="BNE188" s="9"/>
      <c r="BNF188" s="9"/>
      <c r="BNG188" s="9"/>
      <c r="BNH188" s="9"/>
      <c r="BNI188" s="9"/>
      <c r="BNJ188" s="9"/>
      <c r="BNK188" s="9"/>
      <c r="BNL188" s="9"/>
      <c r="BNM188" s="9"/>
      <c r="BNN188" s="9"/>
      <c r="BNO188" s="9"/>
      <c r="BNP188" s="9"/>
      <c r="BNQ188" s="9"/>
      <c r="BNR188" s="9"/>
      <c r="BNS188" s="9"/>
      <c r="BNT188" s="9"/>
      <c r="BNU188" s="9"/>
      <c r="BNV188" s="9"/>
      <c r="BNW188" s="9"/>
      <c r="BNX188" s="9"/>
      <c r="BNY188" s="9"/>
      <c r="BNZ188" s="9"/>
      <c r="BOA188" s="9"/>
      <c r="BOB188" s="9"/>
      <c r="BOC188" s="9"/>
      <c r="BOD188" s="9"/>
      <c r="BOE188" s="9"/>
      <c r="BOF188" s="9"/>
      <c r="BOG188" s="9"/>
      <c r="BOH188" s="9"/>
      <c r="BOI188" s="9"/>
      <c r="BOJ188" s="9"/>
      <c r="BOK188" s="9"/>
      <c r="BOL188" s="9"/>
      <c r="BOM188" s="9"/>
      <c r="BON188" s="9"/>
      <c r="BOO188" s="9"/>
      <c r="BOP188" s="9"/>
      <c r="BOQ188" s="9"/>
      <c r="BOR188" s="9"/>
      <c r="BOS188" s="9"/>
      <c r="BOT188" s="9"/>
      <c r="BOU188" s="9"/>
      <c r="BOV188" s="9"/>
      <c r="BOW188" s="9"/>
      <c r="BOX188" s="9"/>
      <c r="BOY188" s="9"/>
      <c r="BOZ188" s="9"/>
      <c r="BPA188" s="9"/>
      <c r="BPB188" s="9"/>
      <c r="BPC188" s="9"/>
      <c r="BPD188" s="9"/>
      <c r="BPE188" s="9"/>
      <c r="BPF188" s="9"/>
      <c r="BPG188" s="9"/>
      <c r="BPH188" s="9"/>
      <c r="BPI188" s="9"/>
      <c r="BPJ188" s="9"/>
      <c r="BPK188" s="9"/>
      <c r="BPL188" s="9"/>
      <c r="BPM188" s="9"/>
      <c r="BPN188" s="9"/>
      <c r="BPO188" s="9"/>
      <c r="BPP188" s="9"/>
      <c r="BPQ188" s="9"/>
      <c r="BPR188" s="9"/>
      <c r="BPS188" s="9"/>
      <c r="BPT188" s="9"/>
      <c r="BPU188" s="9"/>
      <c r="BPV188" s="9"/>
      <c r="BPW188" s="9"/>
      <c r="BPX188" s="9"/>
      <c r="BPY188" s="9"/>
      <c r="BPZ188" s="9"/>
      <c r="BQA188" s="9"/>
      <c r="BQB188" s="9"/>
      <c r="BQC188" s="9"/>
      <c r="BQD188" s="9"/>
      <c r="BQE188" s="9"/>
      <c r="BQF188" s="9"/>
      <c r="BQG188" s="9"/>
      <c r="BQH188" s="9"/>
      <c r="BQI188" s="9"/>
      <c r="BQJ188" s="9"/>
      <c r="BQK188" s="9"/>
      <c r="BQL188" s="9"/>
      <c r="BQM188" s="9"/>
      <c r="BQN188" s="9"/>
      <c r="BQO188" s="9"/>
      <c r="BQP188" s="9"/>
      <c r="BQQ188" s="9"/>
      <c r="BQR188" s="9"/>
      <c r="BQS188" s="9"/>
      <c r="BQT188" s="9"/>
      <c r="BQU188" s="9"/>
      <c r="BQV188" s="9"/>
      <c r="BQW188" s="9"/>
      <c r="BQX188" s="9"/>
      <c r="BQY188" s="9"/>
      <c r="BQZ188" s="9"/>
      <c r="BRA188" s="9"/>
      <c r="BRB188" s="9"/>
      <c r="BRC188" s="9"/>
      <c r="BRD188" s="9"/>
      <c r="BRE188" s="9"/>
      <c r="BRF188" s="9"/>
      <c r="BRG188" s="9"/>
      <c r="BRH188" s="9"/>
      <c r="BRI188" s="9"/>
      <c r="BRJ188" s="9"/>
      <c r="BRK188" s="9"/>
      <c r="BRL188" s="9"/>
      <c r="BRM188" s="9"/>
      <c r="BRN188" s="9"/>
      <c r="BRO188" s="9"/>
      <c r="BRP188" s="9"/>
      <c r="BRQ188" s="9"/>
      <c r="BRR188" s="9"/>
      <c r="BRS188" s="9"/>
      <c r="BRT188" s="9"/>
      <c r="BRU188" s="9"/>
      <c r="BRV188" s="9"/>
      <c r="BRW188" s="9"/>
      <c r="BRX188" s="9"/>
      <c r="BRY188" s="9"/>
      <c r="BRZ188" s="9"/>
      <c r="BSA188" s="9"/>
      <c r="BSB188" s="9"/>
      <c r="BSC188" s="9"/>
      <c r="BSD188" s="9"/>
      <c r="BSE188" s="9"/>
      <c r="BSF188" s="9"/>
      <c r="BSG188" s="9"/>
      <c r="BSH188" s="9"/>
      <c r="BSI188" s="9"/>
      <c r="BSJ188" s="9"/>
      <c r="BSK188" s="9"/>
      <c r="BSL188" s="9"/>
      <c r="BSM188" s="9"/>
      <c r="BSN188" s="9"/>
      <c r="BSO188" s="9"/>
      <c r="BSP188" s="9"/>
      <c r="BSQ188" s="9"/>
      <c r="BSR188" s="9"/>
      <c r="BSS188" s="9"/>
      <c r="BST188" s="9"/>
      <c r="BSU188" s="9"/>
      <c r="BSV188" s="9"/>
      <c r="BSW188" s="9"/>
      <c r="BSX188" s="9"/>
      <c r="BSY188" s="9"/>
      <c r="BSZ188" s="9"/>
      <c r="BTA188" s="9"/>
      <c r="BTB188" s="9"/>
      <c r="BTC188" s="9"/>
      <c r="BTD188" s="9"/>
      <c r="BTE188" s="9"/>
      <c r="BTF188" s="9"/>
      <c r="BTG188" s="9"/>
      <c r="BTH188" s="9"/>
      <c r="BTI188" s="9"/>
      <c r="BTJ188" s="9"/>
      <c r="BTK188" s="9"/>
      <c r="BTL188" s="9"/>
      <c r="BTM188" s="9"/>
      <c r="BTN188" s="9"/>
      <c r="BTO188" s="9"/>
      <c r="BTP188" s="9"/>
      <c r="BTQ188" s="9"/>
      <c r="BTR188" s="9"/>
      <c r="BTS188" s="9"/>
      <c r="BTT188" s="9"/>
      <c r="BTU188" s="9"/>
      <c r="BTV188" s="9"/>
      <c r="BTW188" s="9"/>
      <c r="BTX188" s="9"/>
      <c r="BTY188" s="9"/>
      <c r="BTZ188" s="9"/>
      <c r="BUA188" s="9"/>
      <c r="BUB188" s="9"/>
      <c r="BUC188" s="9"/>
      <c r="BUD188" s="9"/>
      <c r="BUE188" s="9"/>
      <c r="BUF188" s="9"/>
      <c r="BUG188" s="9"/>
      <c r="BUH188" s="9"/>
      <c r="BUI188" s="9"/>
      <c r="BUJ188" s="9"/>
      <c r="BUK188" s="9"/>
      <c r="BUL188" s="9"/>
      <c r="BUM188" s="9"/>
      <c r="BUN188" s="9"/>
      <c r="BUO188" s="9"/>
      <c r="BUP188" s="9"/>
      <c r="BUQ188" s="9"/>
      <c r="BUR188" s="9"/>
      <c r="BUS188" s="9"/>
      <c r="BUT188" s="9"/>
      <c r="BUU188" s="9"/>
      <c r="BUV188" s="9"/>
      <c r="BUW188" s="9"/>
      <c r="BUX188" s="9"/>
      <c r="BUY188" s="9"/>
      <c r="BUZ188" s="9"/>
      <c r="BVA188" s="9"/>
      <c r="BVB188" s="9"/>
      <c r="BVC188" s="9"/>
      <c r="BVD188" s="9"/>
      <c r="BVE188" s="9"/>
      <c r="BVF188" s="9"/>
      <c r="BVG188" s="9"/>
      <c r="BVH188" s="9"/>
      <c r="BVI188" s="9"/>
      <c r="BVJ188" s="9"/>
      <c r="BVK188" s="9"/>
      <c r="BVL188" s="9"/>
      <c r="BVM188" s="9"/>
      <c r="BVN188" s="9"/>
      <c r="BVO188" s="9"/>
      <c r="BVP188" s="9"/>
      <c r="BVQ188" s="9"/>
      <c r="BVR188" s="9"/>
      <c r="BVS188" s="9"/>
      <c r="BVT188" s="9"/>
      <c r="BVU188" s="9"/>
      <c r="BVV188" s="9"/>
      <c r="BVW188" s="9"/>
      <c r="BVX188" s="9"/>
      <c r="BVY188" s="9"/>
      <c r="BVZ188" s="9"/>
      <c r="BWA188" s="9"/>
      <c r="BWB188" s="9"/>
      <c r="BWC188" s="9"/>
      <c r="BWD188" s="9"/>
      <c r="BWE188" s="9"/>
      <c r="BWF188" s="9"/>
      <c r="BWG188" s="9"/>
      <c r="BWH188" s="9"/>
      <c r="BWI188" s="9"/>
      <c r="BWJ188" s="9"/>
      <c r="BWK188" s="9"/>
      <c r="BWL188" s="9"/>
      <c r="BWM188" s="9"/>
      <c r="BWN188" s="9"/>
      <c r="BWO188" s="9"/>
      <c r="BWP188" s="9"/>
      <c r="BWQ188" s="9"/>
      <c r="BWR188" s="9"/>
      <c r="BWS188" s="9"/>
      <c r="BWT188" s="9"/>
      <c r="BWU188" s="9"/>
      <c r="BWV188" s="9"/>
      <c r="BWW188" s="9"/>
      <c r="BWX188" s="9"/>
      <c r="BWY188" s="9"/>
      <c r="BWZ188" s="9"/>
      <c r="BXA188" s="9"/>
      <c r="BXB188" s="9"/>
      <c r="BXC188" s="9"/>
      <c r="BXD188" s="9"/>
      <c r="BXE188" s="9"/>
      <c r="BXF188" s="9"/>
      <c r="BXG188" s="9"/>
      <c r="BXH188" s="9"/>
      <c r="BXI188" s="9"/>
      <c r="BXJ188" s="9"/>
      <c r="BXK188" s="9"/>
      <c r="BXL188" s="9"/>
      <c r="BXM188" s="9"/>
      <c r="BXN188" s="9"/>
      <c r="BXO188" s="9"/>
      <c r="BXP188" s="9"/>
      <c r="BXQ188" s="9"/>
      <c r="BXR188" s="9"/>
      <c r="BXS188" s="9"/>
      <c r="BXT188" s="9"/>
      <c r="BXU188" s="9"/>
      <c r="BXV188" s="9"/>
      <c r="BXW188" s="9"/>
      <c r="BXX188" s="9"/>
      <c r="BXY188" s="9"/>
      <c r="BXZ188" s="9"/>
      <c r="BYA188" s="9"/>
      <c r="BYB188" s="9"/>
      <c r="BYC188" s="9"/>
      <c r="BYD188" s="9"/>
      <c r="BYE188" s="9"/>
      <c r="BYF188" s="9"/>
      <c r="BYG188" s="9"/>
      <c r="BYH188" s="9"/>
      <c r="BYI188" s="9"/>
      <c r="BYJ188" s="9"/>
      <c r="BYK188" s="9"/>
      <c r="BYL188" s="9"/>
      <c r="BYM188" s="9"/>
      <c r="BYN188" s="9"/>
      <c r="BYO188" s="9"/>
      <c r="BYP188" s="9"/>
      <c r="BYQ188" s="9"/>
      <c r="BYR188" s="9"/>
      <c r="BYS188" s="9"/>
      <c r="BYT188" s="9"/>
      <c r="BYU188" s="9"/>
      <c r="BYV188" s="9"/>
      <c r="BYW188" s="9"/>
      <c r="BYX188" s="9"/>
      <c r="BYY188" s="9"/>
      <c r="BYZ188" s="9"/>
      <c r="BZA188" s="9"/>
      <c r="BZB188" s="9"/>
      <c r="BZC188" s="9"/>
      <c r="BZD188" s="9"/>
      <c r="BZE188" s="9"/>
      <c r="BZF188" s="9"/>
      <c r="BZG188" s="9"/>
      <c r="BZH188" s="9"/>
      <c r="BZI188" s="9"/>
      <c r="BZJ188" s="9"/>
      <c r="BZK188" s="9"/>
      <c r="BZL188" s="9"/>
      <c r="BZM188" s="9"/>
      <c r="BZN188" s="9"/>
      <c r="BZO188" s="9"/>
      <c r="BZP188" s="9"/>
      <c r="BZQ188" s="9"/>
      <c r="BZR188" s="9"/>
      <c r="BZS188" s="9"/>
      <c r="BZT188" s="9"/>
      <c r="BZU188" s="9"/>
      <c r="BZV188" s="9"/>
      <c r="BZW188" s="9"/>
      <c r="BZX188" s="9"/>
      <c r="BZY188" s="9"/>
      <c r="BZZ188" s="9"/>
      <c r="CAA188" s="9"/>
      <c r="CAB188" s="9"/>
      <c r="CAC188" s="9"/>
      <c r="CAD188" s="9"/>
      <c r="CAE188" s="9"/>
      <c r="CAF188" s="9"/>
      <c r="CAG188" s="9"/>
      <c r="CAH188" s="9"/>
      <c r="CAI188" s="9"/>
      <c r="CAJ188" s="9"/>
      <c r="CAK188" s="9"/>
      <c r="CAL188" s="9"/>
      <c r="CAM188" s="9"/>
      <c r="CAN188" s="9"/>
      <c r="CAO188" s="9"/>
      <c r="CAP188" s="9"/>
      <c r="CAQ188" s="9"/>
      <c r="CAR188" s="9"/>
      <c r="CAS188" s="9"/>
      <c r="CAT188" s="9"/>
      <c r="CAU188" s="9"/>
      <c r="CAV188" s="9"/>
      <c r="CAW188" s="9"/>
      <c r="CAX188" s="9"/>
      <c r="CAY188" s="9"/>
      <c r="CAZ188" s="9"/>
      <c r="CBA188" s="9"/>
      <c r="CBB188" s="9"/>
      <c r="CBC188" s="9"/>
      <c r="CBD188" s="9"/>
      <c r="CBE188" s="9"/>
      <c r="CBF188" s="9"/>
      <c r="CBG188" s="9"/>
      <c r="CBH188" s="9"/>
      <c r="CBI188" s="9"/>
      <c r="CBJ188" s="9"/>
      <c r="CBK188" s="9"/>
      <c r="CBL188" s="9"/>
      <c r="CBM188" s="9"/>
      <c r="CBN188" s="9"/>
      <c r="CBO188" s="9"/>
      <c r="CBP188" s="9"/>
      <c r="CBQ188" s="9"/>
      <c r="CBR188" s="9"/>
      <c r="CBS188" s="9"/>
      <c r="CBT188" s="9"/>
      <c r="CBU188" s="9"/>
      <c r="CBV188" s="9"/>
      <c r="CBW188" s="9"/>
      <c r="CBX188" s="9"/>
      <c r="CBY188" s="9"/>
      <c r="CBZ188" s="9"/>
      <c r="CCA188" s="9"/>
      <c r="CCB188" s="9"/>
      <c r="CCC188" s="9"/>
      <c r="CCD188" s="9"/>
      <c r="CCE188" s="9"/>
      <c r="CCF188" s="9"/>
      <c r="CCG188" s="9"/>
      <c r="CCH188" s="9"/>
      <c r="CCI188" s="9"/>
      <c r="CCJ188" s="9"/>
      <c r="CCK188" s="9"/>
      <c r="CCL188" s="9"/>
      <c r="CCM188" s="9"/>
      <c r="CCN188" s="9"/>
      <c r="CCO188" s="9"/>
      <c r="CCP188" s="9"/>
      <c r="CCQ188" s="9"/>
      <c r="CCR188" s="9"/>
      <c r="CCS188" s="9"/>
      <c r="CCT188" s="9"/>
      <c r="CCU188" s="9"/>
      <c r="CCV188" s="9"/>
      <c r="CCW188" s="9"/>
      <c r="CCX188" s="9"/>
      <c r="CCY188" s="9"/>
      <c r="CCZ188" s="9"/>
      <c r="CDA188" s="9"/>
      <c r="CDB188" s="9"/>
      <c r="CDC188" s="9"/>
      <c r="CDD188" s="9"/>
      <c r="CDE188" s="9"/>
      <c r="CDF188" s="9"/>
      <c r="CDG188" s="9"/>
      <c r="CDH188" s="9"/>
      <c r="CDI188" s="9"/>
      <c r="CDJ188" s="9"/>
      <c r="CDK188" s="9"/>
      <c r="CDL188" s="9"/>
      <c r="CDM188" s="9"/>
      <c r="CDN188" s="9"/>
      <c r="CDO188" s="9"/>
      <c r="CDP188" s="9"/>
      <c r="CDQ188" s="9"/>
      <c r="CDR188" s="9"/>
      <c r="CDS188" s="9"/>
      <c r="CDT188" s="9"/>
      <c r="CDU188" s="9"/>
      <c r="CDV188" s="9"/>
      <c r="CDW188" s="9"/>
      <c r="CDX188" s="9"/>
      <c r="CDY188" s="9"/>
      <c r="CDZ188" s="9"/>
      <c r="CEA188" s="9"/>
      <c r="CEB188" s="9"/>
      <c r="CEC188" s="9"/>
      <c r="CED188" s="9"/>
      <c r="CEE188" s="9"/>
      <c r="CEF188" s="9"/>
      <c r="CEG188" s="9"/>
      <c r="CEH188" s="9"/>
      <c r="CEI188" s="9"/>
      <c r="CEJ188" s="9"/>
      <c r="CEK188" s="9"/>
      <c r="CEL188" s="9"/>
      <c r="CEM188" s="9"/>
      <c r="CEN188" s="9"/>
      <c r="CEO188" s="9"/>
      <c r="CEP188" s="9"/>
      <c r="CEQ188" s="9"/>
      <c r="CER188" s="9"/>
      <c r="CES188" s="9"/>
      <c r="CET188" s="9"/>
      <c r="CEU188" s="9"/>
      <c r="CEV188" s="9"/>
      <c r="CEW188" s="9"/>
      <c r="CEX188" s="9"/>
      <c r="CEY188" s="9"/>
      <c r="CEZ188" s="9"/>
      <c r="CFA188" s="9"/>
      <c r="CFB188" s="9"/>
      <c r="CFC188" s="9"/>
      <c r="CFD188" s="9"/>
      <c r="CFE188" s="9"/>
      <c r="CFF188" s="9"/>
      <c r="CFG188" s="9"/>
      <c r="CFH188" s="9"/>
      <c r="CFI188" s="9"/>
      <c r="CFJ188" s="9"/>
      <c r="CFK188" s="9"/>
      <c r="CFL188" s="9"/>
      <c r="CFM188" s="9"/>
      <c r="CFN188" s="9"/>
      <c r="CFO188" s="9"/>
      <c r="CFP188" s="9"/>
      <c r="CFQ188" s="9"/>
      <c r="CFR188" s="9"/>
      <c r="CFS188" s="9"/>
      <c r="CFT188" s="9"/>
      <c r="CFU188" s="9"/>
      <c r="CFV188" s="9"/>
      <c r="CFW188" s="9"/>
      <c r="CFX188" s="9"/>
      <c r="CFY188" s="9"/>
      <c r="CFZ188" s="9"/>
      <c r="CGA188" s="9"/>
      <c r="CGB188" s="9"/>
      <c r="CGC188" s="9"/>
      <c r="CGD188" s="9"/>
      <c r="CGE188" s="9"/>
      <c r="CGF188" s="9"/>
      <c r="CGG188" s="9"/>
      <c r="CGH188" s="9"/>
      <c r="CGI188" s="9"/>
      <c r="CGJ188" s="9"/>
      <c r="CGK188" s="9"/>
      <c r="CGL188" s="9"/>
      <c r="CGM188" s="9"/>
      <c r="CGN188" s="9"/>
      <c r="CGO188" s="9"/>
      <c r="CGP188" s="9"/>
      <c r="CGQ188" s="9"/>
      <c r="CGR188" s="9"/>
      <c r="CGS188" s="9"/>
      <c r="CGT188" s="9"/>
      <c r="CGU188" s="9"/>
      <c r="CGV188" s="9"/>
      <c r="CGW188" s="9"/>
      <c r="CGX188" s="9"/>
      <c r="CGY188" s="9"/>
      <c r="CGZ188" s="9"/>
      <c r="CHA188" s="9"/>
      <c r="CHB188" s="9"/>
      <c r="CHC188" s="9"/>
      <c r="CHD188" s="9"/>
      <c r="CHE188" s="9"/>
      <c r="CHF188" s="9"/>
      <c r="CHG188" s="9"/>
      <c r="CHH188" s="9"/>
      <c r="CHI188" s="9"/>
      <c r="CHJ188" s="9"/>
      <c r="CHK188" s="9"/>
      <c r="CHL188" s="9"/>
      <c r="CHM188" s="9"/>
      <c r="CHN188" s="9"/>
      <c r="CHO188" s="9"/>
      <c r="CHP188" s="9"/>
      <c r="CHQ188" s="9"/>
      <c r="CHR188" s="9"/>
      <c r="CHS188" s="9"/>
      <c r="CHT188" s="9"/>
      <c r="CHU188" s="9"/>
      <c r="CHV188" s="9"/>
      <c r="CHW188" s="9"/>
      <c r="CHX188" s="9"/>
      <c r="CHY188" s="9"/>
      <c r="CHZ188" s="9"/>
      <c r="CIA188" s="9"/>
      <c r="CIB188" s="9"/>
      <c r="CIC188" s="9"/>
      <c r="CID188" s="9"/>
      <c r="CIE188" s="9"/>
      <c r="CIF188" s="9"/>
      <c r="CIG188" s="9"/>
      <c r="CIH188" s="9"/>
      <c r="CII188" s="9"/>
      <c r="CIJ188" s="9"/>
      <c r="CIK188" s="9"/>
      <c r="CIL188" s="9"/>
      <c r="CIM188" s="9"/>
      <c r="CIN188" s="9"/>
      <c r="CIO188" s="9"/>
      <c r="CIP188" s="9"/>
      <c r="CIQ188" s="9"/>
      <c r="CIR188" s="9"/>
      <c r="CIS188" s="9"/>
      <c r="CIT188" s="9"/>
      <c r="CIU188" s="9"/>
      <c r="CIV188" s="9"/>
      <c r="CIW188" s="9"/>
      <c r="CIX188" s="9"/>
      <c r="CIY188" s="9"/>
      <c r="CIZ188" s="9"/>
      <c r="CJA188" s="9"/>
      <c r="CJB188" s="9"/>
      <c r="CJC188" s="9"/>
      <c r="CJD188" s="9"/>
      <c r="CJE188" s="9"/>
      <c r="CJF188" s="9"/>
      <c r="CJG188" s="9"/>
      <c r="CJH188" s="9"/>
      <c r="CJI188" s="9"/>
      <c r="CJJ188" s="9"/>
      <c r="CJK188" s="9"/>
      <c r="CJL188" s="9"/>
      <c r="CJM188" s="9"/>
      <c r="CJN188" s="9"/>
      <c r="CJO188" s="9"/>
      <c r="CJP188" s="9"/>
      <c r="CJQ188" s="9"/>
      <c r="CJR188" s="9"/>
      <c r="CJS188" s="9"/>
      <c r="CJT188" s="9"/>
      <c r="CJU188" s="9"/>
      <c r="CJV188" s="9"/>
      <c r="CJW188" s="9"/>
      <c r="CJX188" s="9"/>
      <c r="CJY188" s="9"/>
      <c r="CJZ188" s="9"/>
      <c r="CKA188" s="9"/>
      <c r="CKB188" s="9"/>
      <c r="CKC188" s="9"/>
      <c r="CKD188" s="9"/>
      <c r="CKE188" s="9"/>
      <c r="CKF188" s="9"/>
      <c r="CKG188" s="9"/>
      <c r="CKH188" s="9"/>
      <c r="CKI188" s="9"/>
      <c r="CKJ188" s="9"/>
      <c r="CKK188" s="9"/>
      <c r="CKL188" s="9"/>
      <c r="CKM188" s="9"/>
      <c r="CKN188" s="9"/>
      <c r="CKO188" s="9"/>
      <c r="CKP188" s="9"/>
      <c r="CKQ188" s="9"/>
      <c r="CKR188" s="9"/>
      <c r="CKS188" s="9"/>
      <c r="CKT188" s="9"/>
      <c r="CKU188" s="9"/>
      <c r="CKV188" s="9"/>
      <c r="CKW188" s="9"/>
      <c r="CKX188" s="9"/>
      <c r="CKY188" s="9"/>
      <c r="CKZ188" s="9"/>
      <c r="CLA188" s="9"/>
      <c r="CLB188" s="9"/>
      <c r="CLC188" s="9"/>
      <c r="CLD188" s="9"/>
      <c r="CLE188" s="9"/>
      <c r="CLF188" s="9"/>
      <c r="CLG188" s="9"/>
      <c r="CLH188" s="9"/>
      <c r="CLI188" s="9"/>
      <c r="CLJ188" s="9"/>
      <c r="CLK188" s="9"/>
      <c r="CLL188" s="9"/>
      <c r="CLM188" s="9"/>
      <c r="CLN188" s="9"/>
      <c r="CLO188" s="9"/>
      <c r="CLP188" s="9"/>
      <c r="CLQ188" s="9"/>
      <c r="CLR188" s="9"/>
      <c r="CLS188" s="9"/>
      <c r="CLT188" s="9"/>
      <c r="CLU188" s="9"/>
      <c r="CLV188" s="9"/>
      <c r="CLW188" s="9"/>
      <c r="CLX188" s="9"/>
      <c r="CLY188" s="9"/>
      <c r="CLZ188" s="9"/>
      <c r="CMA188" s="9"/>
      <c r="CMB188" s="9"/>
      <c r="CMC188" s="9"/>
      <c r="CMD188" s="9"/>
      <c r="CME188" s="9"/>
      <c r="CMF188" s="9"/>
      <c r="CMG188" s="9"/>
      <c r="CMH188" s="9"/>
      <c r="CMI188" s="9"/>
      <c r="CMJ188" s="9"/>
      <c r="CMK188" s="9"/>
      <c r="CML188" s="9"/>
      <c r="CMM188" s="9"/>
      <c r="CMN188" s="9"/>
      <c r="CMO188" s="9"/>
      <c r="CMP188" s="9"/>
      <c r="CMQ188" s="9"/>
      <c r="CMR188" s="9"/>
      <c r="CMS188" s="9"/>
      <c r="CMT188" s="9"/>
      <c r="CMU188" s="9"/>
      <c r="CMV188" s="9"/>
      <c r="CMW188" s="9"/>
      <c r="CMX188" s="9"/>
      <c r="CMY188" s="9"/>
      <c r="CMZ188" s="9"/>
      <c r="CNA188" s="9"/>
      <c r="CNB188" s="9"/>
      <c r="CNC188" s="9"/>
      <c r="CND188" s="9"/>
      <c r="CNE188" s="9"/>
      <c r="CNF188" s="9"/>
      <c r="CNG188" s="9"/>
      <c r="CNH188" s="9"/>
      <c r="CNI188" s="9"/>
      <c r="CNJ188" s="9"/>
      <c r="CNK188" s="9"/>
      <c r="CNL188" s="9"/>
      <c r="CNM188" s="9"/>
      <c r="CNN188" s="9"/>
      <c r="CNO188" s="9"/>
      <c r="CNP188" s="9"/>
      <c r="CNQ188" s="9"/>
      <c r="CNR188" s="9"/>
      <c r="CNS188" s="9"/>
      <c r="CNT188" s="9"/>
      <c r="CNU188" s="9"/>
      <c r="CNV188" s="9"/>
      <c r="CNW188" s="9"/>
      <c r="CNX188" s="9"/>
      <c r="CNY188" s="9"/>
      <c r="CNZ188" s="9"/>
      <c r="COA188" s="9"/>
      <c r="COB188" s="9"/>
      <c r="COC188" s="9"/>
      <c r="COD188" s="9"/>
      <c r="COE188" s="9"/>
      <c r="COF188" s="9"/>
      <c r="COG188" s="9"/>
      <c r="COH188" s="9"/>
      <c r="COI188" s="9"/>
      <c r="COJ188" s="9"/>
      <c r="COK188" s="9"/>
      <c r="COL188" s="9"/>
      <c r="COM188" s="9"/>
      <c r="CON188" s="9"/>
      <c r="COO188" s="9"/>
      <c r="COP188" s="9"/>
      <c r="COQ188" s="9"/>
      <c r="COR188" s="9"/>
      <c r="COS188" s="9"/>
      <c r="COT188" s="9"/>
      <c r="COU188" s="9"/>
      <c r="COV188" s="9"/>
      <c r="COW188" s="9"/>
      <c r="COX188" s="9"/>
      <c r="COY188" s="9"/>
      <c r="COZ188" s="9"/>
      <c r="CPA188" s="9"/>
      <c r="CPB188" s="9"/>
      <c r="CPC188" s="9"/>
      <c r="CPD188" s="9"/>
      <c r="CPE188" s="9"/>
      <c r="CPF188" s="9"/>
      <c r="CPG188" s="9"/>
      <c r="CPH188" s="9"/>
      <c r="CPI188" s="9"/>
      <c r="CPJ188" s="9"/>
      <c r="CPK188" s="9"/>
      <c r="CPL188" s="9"/>
      <c r="CPM188" s="9"/>
      <c r="CPN188" s="9"/>
      <c r="CPO188" s="9"/>
      <c r="CPP188" s="9"/>
      <c r="CPQ188" s="9"/>
      <c r="CPR188" s="9"/>
      <c r="CPS188" s="9"/>
      <c r="CPT188" s="9"/>
      <c r="CPU188" s="9"/>
      <c r="CPV188" s="9"/>
      <c r="CPW188" s="9"/>
      <c r="CPX188" s="9"/>
      <c r="CPY188" s="9"/>
      <c r="CPZ188" s="9"/>
      <c r="CQA188" s="9"/>
      <c r="CQB188" s="9"/>
      <c r="CQC188" s="9"/>
      <c r="CQD188" s="9"/>
      <c r="CQE188" s="9"/>
      <c r="CQF188" s="9"/>
      <c r="CQG188" s="9"/>
      <c r="CQH188" s="9"/>
      <c r="CQI188" s="9"/>
      <c r="CQJ188" s="9"/>
      <c r="CQK188" s="9"/>
      <c r="CQL188" s="9"/>
      <c r="CQM188" s="9"/>
      <c r="CQN188" s="9"/>
      <c r="CQO188" s="9"/>
      <c r="CQP188" s="9"/>
      <c r="CQQ188" s="9"/>
      <c r="CQR188" s="9"/>
      <c r="CQS188" s="9"/>
      <c r="CQT188" s="9"/>
      <c r="CQU188" s="9"/>
      <c r="CQV188" s="9"/>
      <c r="CQW188" s="9"/>
      <c r="CQX188" s="9"/>
      <c r="CQY188" s="9"/>
      <c r="CQZ188" s="9"/>
      <c r="CRA188" s="9"/>
      <c r="CRB188" s="9"/>
      <c r="CRC188" s="9"/>
      <c r="CRD188" s="9"/>
      <c r="CRE188" s="9"/>
      <c r="CRF188" s="9"/>
      <c r="CRG188" s="9"/>
      <c r="CRH188" s="9"/>
      <c r="CRI188" s="9"/>
      <c r="CRJ188" s="9"/>
      <c r="CRK188" s="9"/>
      <c r="CRL188" s="9"/>
      <c r="CRM188" s="9"/>
      <c r="CRN188" s="9"/>
      <c r="CRO188" s="9"/>
      <c r="CRP188" s="9"/>
      <c r="CRQ188" s="9"/>
      <c r="CRR188" s="9"/>
      <c r="CRS188" s="9"/>
      <c r="CRT188" s="9"/>
      <c r="CRU188" s="9"/>
      <c r="CRV188" s="9"/>
      <c r="CRW188" s="9"/>
      <c r="CRX188" s="9"/>
      <c r="CRY188" s="9"/>
      <c r="CRZ188" s="9"/>
      <c r="CSA188" s="9"/>
      <c r="CSB188" s="9"/>
      <c r="CSC188" s="9"/>
      <c r="CSD188" s="9"/>
      <c r="CSE188" s="9"/>
      <c r="CSF188" s="9"/>
      <c r="CSG188" s="9"/>
      <c r="CSH188" s="9"/>
      <c r="CSI188" s="9"/>
      <c r="CSJ188" s="9"/>
      <c r="CSK188" s="9"/>
      <c r="CSL188" s="9"/>
      <c r="CSM188" s="9"/>
      <c r="CSN188" s="9"/>
      <c r="CSO188" s="9"/>
      <c r="CSP188" s="9"/>
      <c r="CSQ188" s="9"/>
      <c r="CSR188" s="9"/>
      <c r="CSS188" s="9"/>
      <c r="CST188" s="9"/>
      <c r="CSU188" s="9"/>
      <c r="CSV188" s="9"/>
      <c r="CSW188" s="9"/>
      <c r="CSX188" s="9"/>
      <c r="CSY188" s="9"/>
      <c r="CSZ188" s="9"/>
      <c r="CTA188" s="9"/>
      <c r="CTB188" s="9"/>
      <c r="CTC188" s="8"/>
      <c r="CTD188" s="8"/>
      <c r="CTE188" s="8"/>
      <c r="CTF188" s="8"/>
      <c r="CTG188" s="8"/>
      <c r="CTH188" s="8"/>
      <c r="CTI188" s="8"/>
      <c r="CTJ188" s="8"/>
      <c r="CTK188" s="8"/>
      <c r="CTL188" s="8"/>
    </row>
    <row r="189" spans="1:2560" s="8" customFormat="1" ht="13" customHeight="1" x14ac:dyDescent="0.2">
      <c r="A189" s="51"/>
      <c r="B189" s="509" t="s">
        <v>1159</v>
      </c>
      <c r="C189" s="510" t="s">
        <v>1160</v>
      </c>
      <c r="D189" s="510" t="s">
        <v>896</v>
      </c>
      <c r="E189" s="511" t="s">
        <v>2366</v>
      </c>
      <c r="F189" s="510" t="s">
        <v>1159</v>
      </c>
      <c r="G189" s="510">
        <v>18.255528000000002</v>
      </c>
      <c r="H189" s="510">
        <v>96.848444000000001</v>
      </c>
      <c r="I189" s="510" t="s">
        <v>11</v>
      </c>
      <c r="J189" s="510" t="s">
        <v>10</v>
      </c>
      <c r="K189" s="512">
        <v>2020</v>
      </c>
      <c r="L189" s="513">
        <v>160</v>
      </c>
      <c r="M189" s="510">
        <v>500</v>
      </c>
      <c r="N189" s="510" t="s">
        <v>0</v>
      </c>
      <c r="O189" s="510">
        <v>80</v>
      </c>
      <c r="P189" s="510"/>
      <c r="Q189" s="514">
        <v>835</v>
      </c>
      <c r="R189" s="515">
        <v>19.399999999999999</v>
      </c>
      <c r="S189" s="514"/>
      <c r="T189" s="510"/>
      <c r="U189" s="516">
        <v>0</v>
      </c>
      <c r="V189" s="516">
        <v>0</v>
      </c>
      <c r="W189" s="516">
        <v>0</v>
      </c>
      <c r="X189" s="516">
        <v>0</v>
      </c>
      <c r="Y189" s="516">
        <v>0</v>
      </c>
      <c r="Z189" s="510">
        <v>100</v>
      </c>
      <c r="AA189" s="510" t="s">
        <v>0</v>
      </c>
      <c r="AB189" s="511"/>
      <c r="AC189" s="511"/>
      <c r="AD189" s="511" t="s">
        <v>1806</v>
      </c>
      <c r="AE189" s="510"/>
      <c r="AF189" s="517" t="s">
        <v>1158</v>
      </c>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12"/>
      <c r="OI189" s="12"/>
      <c r="OJ189" s="12"/>
      <c r="OK189" s="12"/>
      <c r="OL189" s="12"/>
      <c r="OM189" s="12"/>
      <c r="ON189" s="12"/>
      <c r="OO189" s="12"/>
      <c r="OP189" s="12"/>
      <c r="OQ189" s="12"/>
      <c r="OR189" s="12"/>
      <c r="OS189" s="12"/>
      <c r="OT189" s="12"/>
      <c r="OU189" s="12"/>
      <c r="OV189" s="12"/>
      <c r="OW189" s="12"/>
      <c r="OX189" s="12"/>
      <c r="OY189" s="12"/>
      <c r="OZ189" s="12"/>
      <c r="PA189" s="12"/>
      <c r="PB189" s="12"/>
      <c r="PC189" s="12"/>
      <c r="PD189" s="12"/>
      <c r="PE189" s="12"/>
      <c r="PF189" s="12"/>
      <c r="PG189" s="12"/>
      <c r="PH189" s="12"/>
      <c r="PI189" s="12"/>
      <c r="PJ189" s="12"/>
      <c r="PK189" s="12"/>
      <c r="PL189" s="12"/>
      <c r="PM189" s="12"/>
      <c r="PN189" s="12"/>
      <c r="PO189" s="12"/>
      <c r="PP189" s="12"/>
      <c r="PQ189" s="12"/>
      <c r="PR189" s="12"/>
      <c r="PS189" s="12"/>
      <c r="PT189" s="12"/>
      <c r="PU189" s="12"/>
      <c r="PV189" s="12"/>
      <c r="PW189" s="12"/>
      <c r="PX189" s="12"/>
      <c r="PY189" s="12"/>
      <c r="PZ189" s="12"/>
      <c r="QA189" s="12"/>
      <c r="QB189" s="12"/>
      <c r="QC189" s="12"/>
      <c r="QD189" s="12"/>
      <c r="QE189" s="12"/>
      <c r="QF189" s="12"/>
      <c r="QG189" s="12"/>
      <c r="QH189" s="12"/>
      <c r="QI189" s="12"/>
      <c r="QJ189" s="12"/>
      <c r="QK189" s="12"/>
      <c r="QL189" s="12"/>
      <c r="QM189" s="12"/>
      <c r="QN189" s="12"/>
      <c r="QO189" s="12"/>
      <c r="QP189" s="12"/>
      <c r="QQ189" s="12"/>
      <c r="QR189" s="12"/>
      <c r="QS189" s="12"/>
      <c r="QT189" s="12"/>
      <c r="QU189" s="12"/>
      <c r="QV189" s="12"/>
      <c r="QW189" s="12"/>
      <c r="QX189" s="12"/>
      <c r="QY189" s="12"/>
      <c r="QZ189" s="12"/>
      <c r="RA189" s="12"/>
      <c r="RB189" s="12"/>
      <c r="RC189" s="12"/>
      <c r="RD189" s="12"/>
      <c r="RE189" s="12"/>
      <c r="RF189" s="12"/>
      <c r="RG189" s="12"/>
      <c r="RH189" s="12"/>
      <c r="RI189" s="12"/>
      <c r="RJ189" s="12"/>
      <c r="RK189" s="12"/>
      <c r="RL189" s="12"/>
      <c r="RM189" s="12"/>
      <c r="RN189" s="12"/>
      <c r="RO189" s="12"/>
      <c r="RP189" s="12"/>
      <c r="RQ189" s="12"/>
      <c r="RR189" s="12"/>
      <c r="RS189" s="12"/>
      <c r="RT189" s="12"/>
      <c r="RU189" s="12"/>
      <c r="RV189" s="12"/>
      <c r="RW189" s="12"/>
      <c r="RX189" s="12"/>
      <c r="RY189" s="12"/>
      <c r="RZ189" s="12"/>
      <c r="SA189" s="12"/>
      <c r="SB189" s="12"/>
      <c r="SC189" s="12"/>
      <c r="SD189" s="12"/>
      <c r="SE189" s="12"/>
      <c r="SF189" s="12"/>
      <c r="SG189" s="12"/>
      <c r="SH189" s="12"/>
      <c r="SI189" s="12"/>
      <c r="SJ189" s="12"/>
      <c r="SK189" s="12"/>
      <c r="SL189" s="12"/>
      <c r="SM189" s="12"/>
      <c r="SN189" s="12"/>
      <c r="SO189" s="12"/>
      <c r="SP189" s="12"/>
      <c r="SQ189" s="12"/>
      <c r="SR189" s="12"/>
      <c r="SS189" s="12"/>
      <c r="ST189" s="12"/>
      <c r="SU189" s="12"/>
      <c r="SV189" s="12"/>
      <c r="SW189" s="12"/>
      <c r="SX189" s="12"/>
      <c r="SY189" s="12"/>
      <c r="SZ189" s="12"/>
      <c r="TA189" s="12"/>
      <c r="TB189" s="12"/>
      <c r="TC189" s="12"/>
      <c r="TD189" s="12"/>
      <c r="TE189" s="12"/>
      <c r="TF189" s="12"/>
      <c r="TG189" s="12"/>
      <c r="TH189" s="12"/>
      <c r="TI189" s="12"/>
      <c r="TJ189" s="12"/>
      <c r="TK189" s="12"/>
      <c r="TL189" s="12"/>
      <c r="TM189" s="12"/>
      <c r="TN189" s="12"/>
      <c r="TO189" s="12"/>
      <c r="TP189" s="12"/>
      <c r="TQ189" s="12"/>
      <c r="TR189" s="12"/>
      <c r="TS189" s="12"/>
      <c r="TT189" s="12"/>
      <c r="TU189" s="12"/>
      <c r="TV189" s="12"/>
      <c r="TW189" s="12"/>
      <c r="TX189" s="12"/>
      <c r="TY189" s="12"/>
      <c r="TZ189" s="12"/>
      <c r="UA189" s="12"/>
      <c r="UB189" s="12"/>
      <c r="UC189" s="12"/>
      <c r="UD189" s="12"/>
      <c r="UE189" s="12"/>
      <c r="UF189" s="12"/>
      <c r="UG189" s="12"/>
      <c r="UH189" s="12"/>
      <c r="UI189" s="12"/>
      <c r="UJ189" s="12"/>
      <c r="UK189" s="12"/>
      <c r="UL189" s="12"/>
      <c r="UM189" s="12"/>
      <c r="UN189" s="12"/>
      <c r="UO189" s="12"/>
      <c r="UP189" s="12"/>
      <c r="UQ189" s="12"/>
      <c r="UR189" s="12"/>
      <c r="US189" s="12"/>
      <c r="UT189" s="12"/>
      <c r="UU189" s="12"/>
      <c r="UV189" s="12"/>
      <c r="UW189" s="12"/>
      <c r="UX189" s="12"/>
      <c r="UY189" s="12"/>
      <c r="UZ189" s="12"/>
      <c r="VA189" s="12"/>
      <c r="VB189" s="12"/>
      <c r="VC189" s="12"/>
      <c r="VD189" s="12"/>
      <c r="VE189" s="12"/>
      <c r="VF189" s="12"/>
      <c r="VG189" s="12"/>
      <c r="VH189" s="12"/>
      <c r="VI189" s="12"/>
      <c r="VJ189" s="12"/>
      <c r="VK189" s="12"/>
      <c r="VL189" s="12"/>
      <c r="VM189" s="12"/>
      <c r="VN189" s="12"/>
      <c r="VO189" s="12"/>
      <c r="VP189" s="12"/>
      <c r="VQ189" s="12"/>
      <c r="VR189" s="12"/>
      <c r="VS189" s="12"/>
      <c r="VT189" s="12"/>
      <c r="VU189" s="12"/>
      <c r="VV189" s="12"/>
      <c r="VW189" s="12"/>
      <c r="VX189" s="12"/>
      <c r="VY189" s="12"/>
      <c r="VZ189" s="12"/>
      <c r="WA189" s="12"/>
      <c r="WB189" s="12"/>
      <c r="WC189" s="12"/>
      <c r="WD189" s="12"/>
      <c r="WE189" s="12"/>
      <c r="WF189" s="12"/>
      <c r="WG189" s="12"/>
      <c r="WH189" s="12"/>
      <c r="WI189" s="12"/>
      <c r="WJ189" s="12"/>
      <c r="WK189" s="12"/>
      <c r="WL189" s="12"/>
      <c r="WM189" s="12"/>
      <c r="WN189" s="12"/>
      <c r="WO189" s="12"/>
      <c r="WP189" s="12"/>
      <c r="WQ189" s="12"/>
      <c r="WR189" s="12"/>
      <c r="WS189" s="12"/>
      <c r="WT189" s="12"/>
      <c r="WU189" s="12"/>
      <c r="WV189" s="12"/>
      <c r="WW189" s="12"/>
      <c r="WX189" s="12"/>
      <c r="WY189" s="12"/>
      <c r="WZ189" s="12"/>
      <c r="XA189" s="12"/>
      <c r="XB189" s="12"/>
      <c r="XC189" s="12"/>
      <c r="XD189" s="12"/>
      <c r="XE189" s="12"/>
      <c r="XF189" s="12"/>
      <c r="XG189" s="12"/>
      <c r="XH189" s="12"/>
      <c r="XI189" s="12"/>
      <c r="XJ189" s="12"/>
      <c r="XK189" s="12"/>
      <c r="XL189" s="12"/>
      <c r="XM189" s="12"/>
      <c r="XN189" s="12"/>
      <c r="XO189" s="12"/>
      <c r="XP189" s="12"/>
      <c r="XQ189" s="12"/>
      <c r="XR189" s="12"/>
      <c r="XS189" s="12"/>
      <c r="XT189" s="12"/>
      <c r="XU189" s="12"/>
      <c r="XV189" s="12"/>
      <c r="XW189" s="12"/>
      <c r="XX189" s="12"/>
      <c r="XY189" s="12"/>
      <c r="XZ189" s="12"/>
      <c r="YA189" s="12"/>
      <c r="YB189" s="12"/>
      <c r="YC189" s="12"/>
      <c r="YD189" s="12"/>
      <c r="YE189" s="12"/>
      <c r="YF189" s="12"/>
      <c r="YG189" s="12"/>
      <c r="YH189" s="12"/>
      <c r="YI189" s="12"/>
      <c r="YJ189" s="12"/>
      <c r="YK189" s="12"/>
      <c r="YL189" s="12"/>
      <c r="YM189" s="12"/>
      <c r="YN189" s="12"/>
      <c r="YO189" s="12"/>
      <c r="YP189" s="12"/>
      <c r="YQ189" s="12"/>
      <c r="YR189" s="12"/>
      <c r="YS189" s="12"/>
      <c r="YT189" s="12"/>
      <c r="YU189" s="12"/>
      <c r="YV189" s="12"/>
      <c r="YW189" s="12"/>
      <c r="YX189" s="12"/>
      <c r="YY189" s="12"/>
      <c r="YZ189" s="12"/>
      <c r="ZA189" s="12"/>
      <c r="ZB189" s="12"/>
      <c r="ZC189" s="12"/>
      <c r="ZD189" s="12"/>
      <c r="ZE189" s="12"/>
      <c r="ZF189" s="12"/>
      <c r="ZG189" s="12"/>
      <c r="ZH189" s="12"/>
      <c r="ZI189" s="12"/>
      <c r="ZJ189" s="12"/>
      <c r="ZK189" s="12"/>
      <c r="ZL189" s="12"/>
      <c r="ZM189" s="12"/>
      <c r="ZN189" s="12"/>
      <c r="ZO189" s="12"/>
      <c r="ZP189" s="12"/>
      <c r="ZQ189" s="12"/>
      <c r="ZR189" s="12"/>
      <c r="ZS189" s="12"/>
      <c r="ZT189" s="12"/>
      <c r="ZU189" s="12"/>
      <c r="ZV189" s="12"/>
      <c r="ZW189" s="12"/>
      <c r="ZX189" s="12"/>
      <c r="ZY189" s="12"/>
      <c r="ZZ189" s="12"/>
      <c r="AAA189" s="12"/>
      <c r="AAB189" s="12"/>
      <c r="AAC189" s="12"/>
      <c r="AAD189" s="12"/>
      <c r="AAE189" s="12"/>
      <c r="AAF189" s="12"/>
      <c r="AAG189" s="12"/>
      <c r="AAH189" s="12"/>
      <c r="AAI189" s="12"/>
      <c r="AAJ189" s="12"/>
      <c r="AAK189" s="12"/>
      <c r="AAL189" s="12"/>
      <c r="AAM189" s="12"/>
      <c r="AAN189" s="12"/>
      <c r="AAO189" s="12"/>
      <c r="AAP189" s="12"/>
      <c r="AAQ189" s="12"/>
      <c r="AAR189" s="12"/>
      <c r="AAS189" s="12"/>
      <c r="AAT189" s="12"/>
      <c r="AAU189" s="12"/>
      <c r="AAV189" s="12"/>
      <c r="AAW189" s="12"/>
      <c r="AAX189" s="12"/>
      <c r="AAY189" s="12"/>
      <c r="AAZ189" s="12"/>
      <c r="ABA189" s="12"/>
      <c r="ABB189" s="12"/>
      <c r="ABC189" s="12"/>
      <c r="ABD189" s="12"/>
      <c r="ABE189" s="12"/>
      <c r="ABF189" s="12"/>
      <c r="ABG189" s="12"/>
      <c r="ABH189" s="12"/>
      <c r="ABI189" s="12"/>
      <c r="ABJ189" s="12"/>
      <c r="ABK189" s="12"/>
      <c r="ABL189" s="12"/>
      <c r="ABM189" s="12"/>
      <c r="ABN189" s="12"/>
      <c r="ABO189" s="12"/>
      <c r="ABP189" s="12"/>
      <c r="ABQ189" s="12"/>
      <c r="ABR189" s="12"/>
      <c r="ABS189" s="12"/>
      <c r="ABT189" s="12"/>
      <c r="ABU189" s="12"/>
      <c r="ABV189" s="12"/>
      <c r="ABW189" s="12"/>
      <c r="ABX189" s="12"/>
      <c r="ABY189" s="12"/>
      <c r="ABZ189" s="12"/>
      <c r="ACA189" s="12"/>
      <c r="ACB189" s="12"/>
      <c r="ACC189" s="12"/>
      <c r="ACD189" s="12"/>
      <c r="ACE189" s="12"/>
      <c r="ACF189" s="12"/>
      <c r="ACG189" s="12"/>
      <c r="ACH189" s="12"/>
      <c r="ACI189" s="12"/>
      <c r="ACJ189" s="12"/>
      <c r="ACK189" s="12"/>
      <c r="ACL189" s="12"/>
      <c r="ACM189" s="12"/>
      <c r="ACN189" s="12"/>
      <c r="ACO189" s="12"/>
      <c r="ACP189" s="12"/>
      <c r="ACQ189" s="12"/>
      <c r="ACR189" s="12"/>
      <c r="ACS189" s="12"/>
      <c r="ACT189" s="12"/>
      <c r="ACU189" s="12"/>
      <c r="ACV189" s="12"/>
      <c r="ACW189" s="12"/>
      <c r="ACX189" s="12"/>
      <c r="ACY189" s="12"/>
      <c r="ACZ189" s="12"/>
      <c r="ADA189" s="12"/>
      <c r="ADB189" s="12"/>
      <c r="ADC189" s="12"/>
      <c r="ADD189" s="12"/>
      <c r="ADE189" s="12"/>
      <c r="ADF189" s="12"/>
      <c r="ADG189" s="12"/>
      <c r="ADH189" s="12"/>
      <c r="ADI189" s="12"/>
      <c r="ADJ189" s="12"/>
      <c r="ADK189" s="12"/>
      <c r="ADL189" s="12"/>
      <c r="ADM189" s="12"/>
      <c r="ADN189" s="12"/>
      <c r="ADO189" s="12"/>
      <c r="ADP189" s="12"/>
      <c r="ADQ189" s="12"/>
      <c r="ADR189" s="12"/>
      <c r="ADS189" s="12"/>
      <c r="ADT189" s="12"/>
      <c r="ADU189" s="12"/>
      <c r="ADV189" s="12"/>
      <c r="ADW189" s="12"/>
      <c r="ADX189" s="12"/>
      <c r="ADY189" s="12"/>
      <c r="ADZ189" s="12"/>
      <c r="AEA189" s="12"/>
      <c r="AEB189" s="12"/>
      <c r="AEC189" s="12"/>
      <c r="AED189" s="12"/>
      <c r="AEE189" s="12"/>
      <c r="AEF189" s="12"/>
      <c r="AEG189" s="12"/>
      <c r="AEH189" s="12"/>
      <c r="AEI189" s="12"/>
      <c r="AEJ189" s="12"/>
      <c r="AEK189" s="12"/>
      <c r="AEL189" s="12"/>
      <c r="AEM189" s="12"/>
      <c r="AEN189" s="12"/>
      <c r="AEO189" s="12"/>
      <c r="AEP189" s="12"/>
      <c r="AEQ189" s="12"/>
      <c r="AER189" s="12"/>
      <c r="AES189" s="12"/>
      <c r="AET189" s="12"/>
      <c r="AEU189" s="12"/>
      <c r="AEV189" s="12"/>
      <c r="AEW189" s="12"/>
      <c r="AEX189" s="12"/>
      <c r="AEY189" s="12"/>
      <c r="AEZ189" s="12"/>
      <c r="AFA189" s="12"/>
      <c r="AFB189" s="12"/>
      <c r="AFC189" s="12"/>
      <c r="AFD189" s="12"/>
      <c r="AFE189" s="12"/>
      <c r="AFF189" s="12"/>
      <c r="AFG189" s="12"/>
      <c r="AFH189" s="12"/>
      <c r="AFI189" s="12"/>
      <c r="AFJ189" s="12"/>
      <c r="AFK189" s="12"/>
      <c r="AFL189" s="12"/>
      <c r="AFM189" s="12"/>
      <c r="AFN189" s="12"/>
      <c r="AFO189" s="12"/>
      <c r="AFP189" s="12"/>
      <c r="AFQ189" s="12"/>
      <c r="AFR189" s="12"/>
      <c r="AFS189" s="12"/>
      <c r="AFT189" s="12"/>
      <c r="AFU189" s="12"/>
      <c r="AFV189" s="12"/>
      <c r="AFW189" s="12"/>
      <c r="AFX189" s="12"/>
      <c r="AFY189" s="12"/>
      <c r="AFZ189" s="12"/>
      <c r="AGA189" s="12"/>
      <c r="AGB189" s="12"/>
      <c r="AGC189" s="12"/>
      <c r="AGD189" s="12"/>
      <c r="AGE189" s="12"/>
      <c r="AGF189" s="12"/>
      <c r="AGG189" s="12"/>
      <c r="AGH189" s="12"/>
      <c r="AGI189" s="12"/>
      <c r="AGJ189" s="12"/>
      <c r="AGK189" s="12"/>
      <c r="AGL189" s="12"/>
      <c r="AGM189" s="12"/>
      <c r="AGN189" s="12"/>
      <c r="AGO189" s="12"/>
      <c r="AGP189" s="12"/>
      <c r="AGQ189" s="12"/>
      <c r="AGR189" s="12"/>
      <c r="AGS189" s="12"/>
      <c r="AGT189" s="12"/>
      <c r="AGU189" s="12"/>
      <c r="AGV189" s="12"/>
      <c r="AGW189" s="12"/>
      <c r="AGX189" s="12"/>
      <c r="AGY189" s="12"/>
      <c r="AGZ189" s="12"/>
      <c r="AHA189" s="12"/>
      <c r="AHB189" s="12"/>
      <c r="AHC189" s="12"/>
      <c r="AHD189" s="12"/>
      <c r="AHE189" s="12"/>
      <c r="AHF189" s="12"/>
      <c r="AHG189" s="12"/>
      <c r="AHH189" s="12"/>
      <c r="AHI189" s="12"/>
      <c r="AHJ189" s="12"/>
      <c r="AHK189" s="12"/>
      <c r="AHL189" s="12"/>
      <c r="AHM189" s="12"/>
      <c r="AHN189" s="12"/>
      <c r="AHO189" s="12"/>
      <c r="AHP189" s="12"/>
      <c r="AHQ189" s="12"/>
      <c r="AHR189" s="12"/>
      <c r="AHS189" s="12"/>
      <c r="AHT189" s="12"/>
      <c r="AHU189" s="12"/>
      <c r="AHV189" s="12"/>
      <c r="AHW189" s="12"/>
      <c r="AHX189" s="12"/>
      <c r="AHY189" s="12"/>
      <c r="AHZ189" s="12"/>
      <c r="AIA189" s="12"/>
      <c r="AIB189" s="12"/>
      <c r="AIC189" s="12"/>
      <c r="AID189" s="12"/>
      <c r="AIE189" s="12"/>
      <c r="AIF189" s="12"/>
      <c r="AIG189" s="12"/>
      <c r="AIH189" s="12"/>
      <c r="AII189" s="12"/>
      <c r="AIJ189" s="12"/>
      <c r="AIK189" s="12"/>
      <c r="AIL189" s="12"/>
      <c r="AIM189" s="12"/>
      <c r="AIN189" s="12"/>
      <c r="AIO189" s="12"/>
      <c r="AIP189" s="12"/>
      <c r="AIQ189" s="12"/>
      <c r="AIR189" s="12"/>
      <c r="AIS189" s="12"/>
      <c r="AIT189" s="12"/>
      <c r="AIU189" s="12"/>
      <c r="AIV189" s="12"/>
      <c r="AIW189" s="12"/>
      <c r="AIX189" s="12"/>
      <c r="AIY189" s="12"/>
      <c r="AIZ189" s="12"/>
      <c r="AJA189" s="12"/>
      <c r="AJB189" s="12"/>
      <c r="AJC189" s="12"/>
      <c r="AJD189" s="12"/>
      <c r="AJE189" s="12"/>
      <c r="AJF189" s="12"/>
      <c r="AJG189" s="12"/>
      <c r="AJH189" s="12"/>
      <c r="AJI189" s="12"/>
      <c r="AJJ189" s="12"/>
      <c r="AJK189" s="12"/>
      <c r="AJL189" s="12"/>
      <c r="AJM189" s="12"/>
      <c r="AJN189" s="12"/>
      <c r="AJO189" s="12"/>
      <c r="AJP189" s="12"/>
      <c r="AJQ189" s="12"/>
      <c r="AJR189" s="12"/>
      <c r="AJS189" s="12"/>
      <c r="AJT189" s="12"/>
      <c r="AJU189" s="12"/>
      <c r="AJV189" s="12"/>
      <c r="AJW189" s="12"/>
      <c r="AJX189" s="12"/>
      <c r="AJY189" s="12"/>
      <c r="AJZ189" s="12"/>
      <c r="AKA189" s="12"/>
      <c r="AKB189" s="12"/>
      <c r="AKC189" s="12"/>
      <c r="AKD189" s="12"/>
      <c r="AKE189" s="12"/>
      <c r="AKF189" s="12"/>
      <c r="AKG189" s="12"/>
      <c r="AKH189" s="12"/>
      <c r="AKI189" s="12"/>
      <c r="AKJ189" s="12"/>
      <c r="AKK189" s="12"/>
      <c r="AKL189" s="12"/>
      <c r="AKM189" s="12"/>
      <c r="AKN189" s="12"/>
      <c r="AKO189" s="12"/>
      <c r="AKP189" s="12"/>
      <c r="AKQ189" s="12"/>
      <c r="AKR189" s="12"/>
      <c r="AKS189" s="12"/>
      <c r="AKT189" s="12"/>
      <c r="AKU189" s="12"/>
      <c r="AKV189" s="12"/>
      <c r="AKW189" s="12"/>
      <c r="AKX189" s="12"/>
      <c r="AKY189" s="12"/>
      <c r="AKZ189" s="12"/>
      <c r="ALA189" s="12"/>
      <c r="ALB189" s="12"/>
      <c r="ALC189" s="12"/>
      <c r="ALD189" s="12"/>
      <c r="ALE189" s="12"/>
      <c r="ALF189" s="12"/>
      <c r="ALG189" s="12"/>
      <c r="ALH189" s="12"/>
      <c r="ALI189" s="12"/>
      <c r="ALJ189" s="12"/>
      <c r="ALK189" s="12"/>
      <c r="ALL189" s="12"/>
      <c r="ALM189" s="12"/>
      <c r="ALN189" s="12"/>
      <c r="ALO189" s="12"/>
      <c r="ALP189" s="12"/>
      <c r="ALQ189" s="12"/>
      <c r="ALR189" s="12"/>
      <c r="ALS189" s="12"/>
      <c r="ALT189" s="12"/>
      <c r="ALU189" s="12"/>
      <c r="ALV189" s="12"/>
      <c r="ALW189" s="12"/>
      <c r="ALX189" s="12"/>
      <c r="ALY189" s="12"/>
      <c r="ALZ189" s="12"/>
      <c r="AMA189" s="12"/>
      <c r="AMB189" s="12"/>
      <c r="AMC189" s="12"/>
      <c r="AMD189" s="12"/>
      <c r="AME189" s="12"/>
      <c r="AMF189" s="12"/>
      <c r="AMG189" s="12"/>
      <c r="AMH189" s="12"/>
      <c r="AMI189" s="12"/>
      <c r="AMJ189" s="12"/>
      <c r="AMK189" s="12"/>
      <c r="AML189" s="12"/>
      <c r="AMM189" s="12"/>
      <c r="AMN189" s="12"/>
      <c r="AMO189" s="12"/>
      <c r="AMP189" s="12"/>
      <c r="AMQ189" s="12"/>
      <c r="AMR189" s="12"/>
      <c r="AMS189" s="12"/>
      <c r="AMT189" s="12"/>
      <c r="AMU189" s="12"/>
      <c r="AMV189" s="12"/>
      <c r="AMW189" s="12"/>
      <c r="AMX189" s="12"/>
      <c r="AMY189" s="12"/>
      <c r="AMZ189" s="12"/>
      <c r="ANA189" s="12"/>
      <c r="ANB189" s="12"/>
      <c r="ANC189" s="12"/>
      <c r="AND189" s="12"/>
      <c r="ANE189" s="12"/>
      <c r="ANF189" s="12"/>
      <c r="ANG189" s="12"/>
      <c r="ANH189" s="12"/>
      <c r="ANI189" s="12"/>
      <c r="ANJ189" s="12"/>
      <c r="ANK189" s="12"/>
      <c r="ANL189" s="12"/>
      <c r="ANM189" s="12"/>
      <c r="ANN189" s="12"/>
      <c r="ANO189" s="12"/>
      <c r="ANP189" s="12"/>
      <c r="ANQ189" s="12"/>
      <c r="ANR189" s="12"/>
      <c r="ANS189" s="12"/>
      <c r="ANT189" s="12"/>
      <c r="ANU189" s="12"/>
      <c r="ANV189" s="12"/>
      <c r="ANW189" s="12"/>
      <c r="ANX189" s="12"/>
      <c r="ANY189" s="12"/>
      <c r="ANZ189" s="12"/>
      <c r="AOA189" s="12"/>
      <c r="AOB189" s="12"/>
      <c r="AOC189" s="12"/>
      <c r="AOD189" s="12"/>
      <c r="AOE189" s="12"/>
      <c r="AOF189" s="12"/>
      <c r="AOG189" s="12"/>
      <c r="AOH189" s="12"/>
      <c r="AOI189" s="12"/>
      <c r="AOJ189" s="12"/>
      <c r="AOK189" s="12"/>
      <c r="AOL189" s="12"/>
      <c r="AOM189" s="12"/>
      <c r="AON189" s="12"/>
      <c r="AOO189" s="12"/>
      <c r="AOP189" s="12"/>
      <c r="AOQ189" s="12"/>
      <c r="AOR189" s="12"/>
      <c r="AOS189" s="12"/>
      <c r="AOT189" s="12"/>
      <c r="AOU189" s="12"/>
      <c r="AOV189" s="12"/>
      <c r="AOW189" s="12"/>
      <c r="AOX189" s="12"/>
      <c r="AOY189" s="12"/>
      <c r="AOZ189" s="12"/>
      <c r="APA189" s="12"/>
      <c r="APB189" s="12"/>
      <c r="APC189" s="12"/>
      <c r="APD189" s="12"/>
      <c r="APE189" s="12"/>
      <c r="APF189" s="12"/>
      <c r="APG189" s="12"/>
      <c r="APH189" s="12"/>
      <c r="API189" s="12"/>
      <c r="APJ189" s="12"/>
      <c r="APK189" s="12"/>
      <c r="APL189" s="12"/>
      <c r="APM189" s="12"/>
      <c r="APN189" s="12"/>
      <c r="APO189" s="12"/>
      <c r="APP189" s="12"/>
      <c r="APQ189" s="12"/>
      <c r="APR189" s="12"/>
      <c r="APS189" s="12"/>
      <c r="APT189" s="12"/>
      <c r="APU189" s="12"/>
      <c r="APV189" s="12"/>
      <c r="APW189" s="12"/>
      <c r="APX189" s="12"/>
      <c r="APY189" s="12"/>
      <c r="APZ189" s="12"/>
      <c r="AQA189" s="12"/>
      <c r="AQB189" s="12"/>
      <c r="AQC189" s="12"/>
      <c r="AQD189" s="12"/>
      <c r="AQE189" s="12"/>
      <c r="AQF189" s="12"/>
      <c r="AQG189" s="12"/>
      <c r="AQH189" s="12"/>
      <c r="AQI189" s="12"/>
      <c r="AQJ189" s="12"/>
      <c r="AQK189" s="12"/>
      <c r="AQL189" s="12"/>
      <c r="AQM189" s="12"/>
      <c r="AQN189" s="12"/>
      <c r="AQO189" s="12"/>
      <c r="AQP189" s="12"/>
      <c r="AQQ189" s="12"/>
      <c r="AQR189" s="12"/>
      <c r="AQS189" s="12"/>
      <c r="AQT189" s="12"/>
      <c r="AQU189" s="12"/>
      <c r="AQV189" s="12"/>
      <c r="AQW189" s="12"/>
      <c r="AQX189" s="12"/>
      <c r="AQY189" s="12"/>
      <c r="AQZ189" s="12"/>
      <c r="ARA189" s="12"/>
      <c r="ARB189" s="12"/>
      <c r="ARC189" s="12"/>
      <c r="ARD189" s="12"/>
      <c r="ARE189" s="12"/>
      <c r="ARF189" s="12"/>
      <c r="ARG189" s="12"/>
      <c r="ARH189" s="12"/>
      <c r="ARI189" s="12"/>
      <c r="ARJ189" s="12"/>
      <c r="ARK189" s="12"/>
      <c r="ARL189" s="12"/>
      <c r="ARM189" s="12"/>
      <c r="ARN189" s="12"/>
      <c r="ARO189" s="12"/>
      <c r="ARP189" s="12"/>
      <c r="ARQ189" s="12"/>
      <c r="ARR189" s="12"/>
      <c r="ARS189" s="12"/>
      <c r="ART189" s="12"/>
      <c r="ARU189" s="12"/>
      <c r="ARV189" s="12"/>
      <c r="ARW189" s="12"/>
      <c r="ARX189" s="12"/>
      <c r="ARY189" s="12"/>
      <c r="ARZ189" s="12"/>
      <c r="ASA189" s="12"/>
      <c r="ASB189" s="12"/>
      <c r="ASC189" s="12"/>
      <c r="ASD189" s="12"/>
      <c r="ASE189" s="12"/>
      <c r="ASF189" s="12"/>
      <c r="ASG189" s="12"/>
      <c r="ASH189" s="12"/>
      <c r="ASI189" s="12"/>
      <c r="ASJ189" s="12"/>
      <c r="ASK189" s="12"/>
      <c r="ASL189" s="12"/>
      <c r="ASM189" s="12"/>
      <c r="ASN189" s="12"/>
      <c r="ASO189" s="12"/>
      <c r="ASP189" s="12"/>
      <c r="ASQ189" s="12"/>
      <c r="ASR189" s="12"/>
      <c r="ASS189" s="12"/>
      <c r="AST189" s="12"/>
      <c r="ASU189" s="12"/>
      <c r="ASV189" s="12"/>
      <c r="ASW189" s="12"/>
      <c r="ASX189" s="12"/>
      <c r="ASY189" s="12"/>
      <c r="ASZ189" s="12"/>
      <c r="ATA189" s="12"/>
      <c r="ATB189" s="12"/>
      <c r="ATC189" s="12"/>
      <c r="ATD189" s="12"/>
      <c r="ATE189" s="12"/>
      <c r="ATF189" s="12"/>
      <c r="ATG189" s="12"/>
      <c r="ATH189" s="12"/>
      <c r="ATI189" s="12"/>
      <c r="ATJ189" s="12"/>
      <c r="ATK189" s="12"/>
      <c r="ATL189" s="12"/>
      <c r="ATM189" s="12"/>
      <c r="ATN189" s="12"/>
      <c r="ATO189" s="12"/>
      <c r="ATP189" s="12"/>
      <c r="ATQ189" s="12"/>
      <c r="ATR189" s="12"/>
      <c r="ATS189" s="12"/>
      <c r="ATT189" s="12"/>
      <c r="ATU189" s="12"/>
      <c r="ATV189" s="12"/>
      <c r="ATW189" s="12"/>
      <c r="ATX189" s="12"/>
      <c r="ATY189" s="12"/>
      <c r="ATZ189" s="12"/>
      <c r="AUA189" s="12"/>
      <c r="AUB189" s="12"/>
      <c r="AUC189" s="12"/>
      <c r="AUD189" s="12"/>
      <c r="AUE189" s="12"/>
      <c r="AUF189" s="12"/>
      <c r="AUG189" s="12"/>
      <c r="AUH189" s="12"/>
      <c r="AUI189" s="12"/>
      <c r="AUJ189" s="12"/>
      <c r="AUK189" s="12"/>
      <c r="AUL189" s="12"/>
      <c r="AUM189" s="12"/>
      <c r="AUN189" s="12"/>
      <c r="AUO189" s="12"/>
      <c r="AUP189" s="12"/>
      <c r="AUQ189" s="12"/>
      <c r="AUR189" s="12"/>
      <c r="AUS189" s="12"/>
      <c r="AUT189" s="12"/>
      <c r="AUU189" s="12"/>
      <c r="AUV189" s="12"/>
      <c r="AUW189" s="12"/>
      <c r="AUX189" s="12"/>
      <c r="AUY189" s="12"/>
      <c r="AUZ189" s="12"/>
      <c r="AVA189" s="12"/>
      <c r="AVB189" s="12"/>
      <c r="AVC189" s="12"/>
      <c r="AVD189" s="12"/>
      <c r="AVE189" s="12"/>
      <c r="AVF189" s="12"/>
      <c r="AVG189" s="12"/>
      <c r="AVH189" s="12"/>
      <c r="AVI189" s="12"/>
      <c r="AVJ189" s="12"/>
      <c r="AVK189" s="12"/>
      <c r="AVL189" s="12"/>
      <c r="AVM189" s="12"/>
      <c r="AVN189" s="12"/>
      <c r="AVO189" s="12"/>
      <c r="AVP189" s="12"/>
      <c r="AVQ189" s="12"/>
      <c r="AVR189" s="12"/>
      <c r="AVS189" s="12"/>
      <c r="AVT189" s="12"/>
      <c r="AVU189" s="12"/>
      <c r="AVV189" s="12"/>
      <c r="AVW189" s="12"/>
      <c r="AVX189" s="12"/>
      <c r="AVY189" s="12"/>
      <c r="AVZ189" s="12"/>
      <c r="AWA189" s="12"/>
      <c r="AWB189" s="12"/>
      <c r="AWC189" s="12"/>
      <c r="AWD189" s="12"/>
      <c r="AWE189" s="12"/>
      <c r="AWF189" s="12"/>
      <c r="AWG189" s="12"/>
      <c r="AWH189" s="12"/>
      <c r="AWI189" s="12"/>
      <c r="AWJ189" s="12"/>
      <c r="AWK189" s="12"/>
      <c r="AWL189" s="12"/>
      <c r="AWM189" s="12"/>
      <c r="AWN189" s="12"/>
      <c r="AWO189" s="12"/>
      <c r="AWP189" s="12"/>
      <c r="AWQ189" s="12"/>
      <c r="AWR189" s="12"/>
      <c r="AWS189" s="12"/>
      <c r="AWT189" s="12"/>
      <c r="AWU189" s="12"/>
      <c r="AWV189" s="12"/>
      <c r="AWW189" s="12"/>
      <c r="AWX189" s="12"/>
      <c r="AWY189" s="12"/>
      <c r="AWZ189" s="12"/>
      <c r="AXA189" s="12"/>
      <c r="AXB189" s="12"/>
      <c r="AXC189" s="12"/>
      <c r="AXD189" s="12"/>
      <c r="AXE189" s="12"/>
      <c r="AXF189" s="12"/>
      <c r="AXG189" s="12"/>
      <c r="AXH189" s="12"/>
      <c r="AXI189" s="12"/>
      <c r="AXJ189" s="12"/>
      <c r="AXK189" s="12"/>
      <c r="AXL189" s="12"/>
      <c r="AXM189" s="12"/>
      <c r="AXN189" s="12"/>
      <c r="AXO189" s="12"/>
      <c r="AXP189" s="12"/>
      <c r="AXQ189" s="12"/>
      <c r="AXR189" s="12"/>
      <c r="AXS189" s="12"/>
      <c r="AXT189" s="12"/>
      <c r="AXU189" s="12"/>
      <c r="AXV189" s="12"/>
      <c r="AXW189" s="12"/>
      <c r="AXX189" s="12"/>
      <c r="AXY189" s="12"/>
      <c r="AXZ189" s="12"/>
      <c r="AYA189" s="12"/>
      <c r="AYB189" s="12"/>
      <c r="AYC189" s="12"/>
      <c r="AYD189" s="12"/>
      <c r="AYE189" s="12"/>
      <c r="AYF189" s="12"/>
      <c r="AYG189" s="12"/>
      <c r="AYH189" s="12"/>
      <c r="AYI189" s="12"/>
      <c r="AYJ189" s="12"/>
      <c r="AYK189" s="12"/>
      <c r="AYL189" s="12"/>
      <c r="AYM189" s="12"/>
      <c r="AYN189" s="12"/>
      <c r="AYO189" s="12"/>
      <c r="AYP189" s="12"/>
      <c r="AYQ189" s="12"/>
      <c r="AYR189" s="12"/>
      <c r="AYS189" s="12"/>
      <c r="AYT189" s="12"/>
      <c r="AYU189" s="12"/>
      <c r="AYV189" s="12"/>
      <c r="AYW189" s="12"/>
      <c r="AYX189" s="12"/>
      <c r="AYY189" s="12"/>
      <c r="AYZ189" s="12"/>
      <c r="AZA189" s="12"/>
      <c r="AZB189" s="12"/>
      <c r="AZC189" s="12"/>
      <c r="AZD189" s="12"/>
      <c r="AZE189" s="12"/>
      <c r="AZF189" s="12"/>
      <c r="AZG189" s="12"/>
      <c r="AZH189" s="12"/>
      <c r="AZI189" s="12"/>
      <c r="AZJ189" s="12"/>
      <c r="AZK189" s="12"/>
      <c r="AZL189" s="12"/>
      <c r="AZM189" s="12"/>
      <c r="AZN189" s="12"/>
      <c r="AZO189" s="12"/>
      <c r="AZP189" s="12"/>
      <c r="AZQ189" s="12"/>
      <c r="AZR189" s="12"/>
      <c r="AZS189" s="12"/>
      <c r="AZT189" s="12"/>
      <c r="AZU189" s="12"/>
      <c r="AZV189" s="12"/>
      <c r="AZW189" s="12"/>
      <c r="AZX189" s="12"/>
      <c r="AZY189" s="12"/>
      <c r="AZZ189" s="12"/>
      <c r="BAA189" s="12"/>
      <c r="BAB189" s="12"/>
      <c r="BAC189" s="12"/>
      <c r="BAD189" s="12"/>
      <c r="BAE189" s="12"/>
      <c r="BAF189" s="12"/>
      <c r="BAG189" s="12"/>
      <c r="BAH189" s="12"/>
      <c r="BAI189" s="12"/>
      <c r="BAJ189" s="12"/>
      <c r="BAK189" s="12"/>
      <c r="BAL189" s="12"/>
      <c r="BAM189" s="12"/>
      <c r="BAN189" s="12"/>
      <c r="BAO189" s="12"/>
      <c r="BAP189" s="12"/>
      <c r="BAQ189" s="12"/>
      <c r="BAR189" s="12"/>
      <c r="BAS189" s="12"/>
      <c r="BAT189" s="12"/>
      <c r="BAU189" s="12"/>
      <c r="BAV189" s="12"/>
      <c r="BAW189" s="12"/>
      <c r="BAX189" s="12"/>
      <c r="BAY189" s="12"/>
      <c r="BAZ189" s="12"/>
      <c r="BBA189" s="12"/>
      <c r="BBB189" s="12"/>
      <c r="BBC189" s="12"/>
      <c r="BBD189" s="12"/>
      <c r="BBE189" s="12"/>
      <c r="BBF189" s="12"/>
      <c r="BBG189" s="12"/>
      <c r="BBH189" s="12"/>
      <c r="BBI189" s="12"/>
      <c r="BBJ189" s="12"/>
      <c r="BBK189" s="12"/>
      <c r="BBL189" s="12"/>
      <c r="BBM189" s="12"/>
      <c r="BBN189" s="12"/>
      <c r="BBO189" s="12"/>
      <c r="BBP189" s="12"/>
      <c r="BBQ189" s="12"/>
      <c r="BBR189" s="12"/>
      <c r="BBS189" s="12"/>
      <c r="BBT189" s="12"/>
      <c r="BBU189" s="12"/>
      <c r="BBV189" s="12"/>
      <c r="BBW189" s="12"/>
      <c r="BBX189" s="12"/>
      <c r="BBY189" s="12"/>
      <c r="BBZ189" s="12"/>
      <c r="BCA189" s="12"/>
      <c r="BCB189" s="12"/>
      <c r="BCC189" s="12"/>
      <c r="BCD189" s="12"/>
      <c r="BCE189" s="12"/>
      <c r="BCF189" s="12"/>
      <c r="BCG189" s="12"/>
      <c r="BCH189" s="12"/>
      <c r="BCI189" s="12"/>
      <c r="BCJ189" s="12"/>
      <c r="BCK189" s="12"/>
      <c r="BCL189" s="12"/>
      <c r="BCM189" s="12"/>
      <c r="BCN189" s="12"/>
      <c r="BCO189" s="12"/>
      <c r="BCP189" s="12"/>
      <c r="BCQ189" s="12"/>
      <c r="BCR189" s="12"/>
      <c r="BCS189" s="12"/>
      <c r="BCT189" s="12"/>
      <c r="BCU189" s="12"/>
      <c r="BCV189" s="12"/>
      <c r="BCW189" s="12"/>
      <c r="BCX189" s="12"/>
      <c r="BCY189" s="12"/>
      <c r="BCZ189" s="12"/>
      <c r="BDA189" s="12"/>
      <c r="BDB189" s="12"/>
      <c r="BDC189" s="12"/>
      <c r="BDD189" s="12"/>
      <c r="BDE189" s="12"/>
      <c r="BDF189" s="12"/>
      <c r="BDG189" s="12"/>
      <c r="BDH189" s="12"/>
      <c r="BDI189" s="12"/>
      <c r="BDJ189" s="12"/>
      <c r="BDK189" s="12"/>
      <c r="BDL189" s="12"/>
      <c r="BDM189" s="12"/>
      <c r="BDN189" s="12"/>
      <c r="BDO189" s="12"/>
      <c r="BDP189" s="12"/>
      <c r="BDQ189" s="12"/>
      <c r="BDR189" s="12"/>
      <c r="BDS189" s="12"/>
      <c r="BDT189" s="12"/>
      <c r="BDU189" s="12"/>
      <c r="BDV189" s="12"/>
      <c r="BDW189" s="12"/>
      <c r="BDX189" s="12"/>
      <c r="BDY189" s="12"/>
      <c r="BDZ189" s="12"/>
      <c r="BEA189" s="12"/>
      <c r="BEB189" s="12"/>
      <c r="BEC189" s="12"/>
      <c r="BED189" s="12"/>
      <c r="BEE189" s="12"/>
      <c r="BEF189" s="12"/>
      <c r="BEG189" s="12"/>
      <c r="BEH189" s="12"/>
      <c r="BEI189" s="12"/>
      <c r="BEJ189" s="12"/>
      <c r="BEK189" s="12"/>
      <c r="BEL189" s="12"/>
      <c r="BEM189" s="12"/>
      <c r="BEN189" s="12"/>
      <c r="BEO189" s="12"/>
      <c r="BEP189" s="12"/>
      <c r="BEQ189" s="12"/>
      <c r="BER189" s="12"/>
      <c r="BES189" s="12"/>
      <c r="BET189" s="12"/>
      <c r="BEU189" s="12"/>
      <c r="BEV189" s="12"/>
      <c r="BEW189" s="12"/>
      <c r="BEX189" s="12"/>
      <c r="BEY189" s="12"/>
      <c r="BEZ189" s="12"/>
      <c r="BFA189" s="12"/>
      <c r="BFB189" s="12"/>
      <c r="BFC189" s="12"/>
      <c r="BFD189" s="12"/>
      <c r="BFE189" s="12"/>
      <c r="BFF189" s="12"/>
      <c r="BFG189" s="12"/>
      <c r="BFH189" s="12"/>
      <c r="BFI189" s="12"/>
      <c r="BFJ189" s="12"/>
      <c r="BFK189" s="12"/>
      <c r="BFL189" s="12"/>
      <c r="BFM189" s="12"/>
      <c r="BFN189" s="12"/>
      <c r="BFO189" s="12"/>
      <c r="BFP189" s="12"/>
      <c r="BFQ189" s="12"/>
      <c r="BFR189" s="12"/>
      <c r="BFS189" s="12"/>
      <c r="BFT189" s="12"/>
      <c r="BFU189" s="12"/>
      <c r="BFV189" s="12"/>
      <c r="BFW189" s="12"/>
      <c r="BFX189" s="12"/>
      <c r="BFY189" s="12"/>
      <c r="BFZ189" s="12"/>
      <c r="BGA189" s="12"/>
      <c r="BGB189" s="12"/>
      <c r="BGC189" s="12"/>
      <c r="BGD189" s="12"/>
      <c r="BGE189" s="12"/>
      <c r="BGF189" s="12"/>
      <c r="BGG189" s="12"/>
      <c r="BGH189" s="12"/>
      <c r="BGI189" s="12"/>
      <c r="BGJ189" s="12"/>
      <c r="BGK189" s="12"/>
      <c r="BGL189" s="12"/>
      <c r="BGM189" s="12"/>
      <c r="BGN189" s="12"/>
      <c r="BGO189" s="12"/>
      <c r="BGP189" s="12"/>
      <c r="BGQ189" s="12"/>
      <c r="BGR189" s="12"/>
      <c r="BGS189" s="12"/>
      <c r="BGT189" s="12"/>
      <c r="BGU189" s="12"/>
      <c r="BGV189" s="12"/>
      <c r="BGW189" s="12"/>
      <c r="BGX189" s="12"/>
      <c r="BGY189" s="12"/>
      <c r="BGZ189" s="12"/>
      <c r="BHA189" s="12"/>
      <c r="BHB189" s="12"/>
      <c r="BHC189" s="12"/>
      <c r="BHD189" s="12"/>
      <c r="BHE189" s="12"/>
      <c r="BHF189" s="12"/>
      <c r="BHG189" s="12"/>
      <c r="BHH189" s="12"/>
      <c r="BHI189" s="12"/>
      <c r="BHJ189" s="12"/>
      <c r="BHK189" s="12"/>
      <c r="BHL189" s="12"/>
      <c r="BHM189" s="12"/>
      <c r="BHN189" s="12"/>
      <c r="BHO189" s="12"/>
      <c r="BHP189" s="12"/>
      <c r="BHQ189" s="12"/>
      <c r="BHR189" s="12"/>
      <c r="BHS189" s="12"/>
      <c r="BHT189" s="12"/>
      <c r="BHU189" s="12"/>
      <c r="BHV189" s="12"/>
      <c r="BHW189" s="12"/>
      <c r="BHX189" s="12"/>
      <c r="BHY189" s="12"/>
      <c r="BHZ189" s="12"/>
      <c r="BIA189" s="12"/>
      <c r="BIB189" s="12"/>
      <c r="BIC189" s="12"/>
      <c r="BID189" s="12"/>
      <c r="BIE189" s="12"/>
      <c r="BIF189" s="12"/>
      <c r="BIG189" s="12"/>
      <c r="BIH189" s="12"/>
      <c r="BII189" s="12"/>
      <c r="BIJ189" s="12"/>
      <c r="BIK189" s="12"/>
      <c r="BIL189" s="12"/>
      <c r="BIM189" s="12"/>
      <c r="BIN189" s="12"/>
      <c r="BIO189" s="12"/>
      <c r="BIP189" s="12"/>
      <c r="BIQ189" s="12"/>
      <c r="BIR189" s="12"/>
      <c r="BIS189" s="12"/>
      <c r="BIT189" s="12"/>
      <c r="BIU189" s="12"/>
      <c r="BIV189" s="12"/>
      <c r="BIW189" s="12"/>
      <c r="BIX189" s="12"/>
      <c r="BIY189" s="12"/>
      <c r="BIZ189" s="12"/>
      <c r="BJA189" s="12"/>
      <c r="BJB189" s="12"/>
      <c r="BJC189" s="12"/>
      <c r="BJD189" s="12"/>
      <c r="BJE189" s="12"/>
      <c r="BJF189" s="12"/>
      <c r="BJG189" s="12"/>
      <c r="BJH189" s="12"/>
      <c r="BJI189" s="12"/>
      <c r="BJJ189" s="12"/>
      <c r="BJK189" s="12"/>
      <c r="BJL189" s="12"/>
      <c r="BJM189" s="12"/>
      <c r="BJN189" s="12"/>
      <c r="BJO189" s="12"/>
      <c r="BJP189" s="12"/>
      <c r="BJQ189" s="12"/>
      <c r="BJR189" s="12"/>
      <c r="BJS189" s="12"/>
      <c r="BJT189" s="12"/>
      <c r="BJU189" s="12"/>
      <c r="BJV189" s="12"/>
      <c r="BJW189" s="12"/>
      <c r="BJX189" s="12"/>
      <c r="BJY189" s="12"/>
      <c r="BJZ189" s="12"/>
      <c r="BKA189" s="12"/>
      <c r="BKB189" s="12"/>
      <c r="BKC189" s="12"/>
      <c r="BKD189" s="12"/>
      <c r="BKE189" s="12"/>
      <c r="BKF189" s="12"/>
      <c r="BKG189" s="12"/>
      <c r="BKH189" s="12"/>
      <c r="BKI189" s="12"/>
      <c r="BKJ189" s="12"/>
      <c r="BKK189" s="12"/>
      <c r="BKL189" s="12"/>
      <c r="BKM189" s="12"/>
      <c r="BKN189" s="12"/>
      <c r="BKO189" s="12"/>
      <c r="BKP189" s="12"/>
      <c r="BKQ189" s="12"/>
      <c r="BKR189" s="12"/>
      <c r="BKS189" s="12"/>
      <c r="BKT189" s="12"/>
      <c r="BKU189" s="12"/>
      <c r="BKV189" s="12"/>
      <c r="BKW189" s="12"/>
      <c r="BKX189" s="12"/>
      <c r="BKY189" s="12"/>
      <c r="BKZ189" s="12"/>
      <c r="BLA189" s="12"/>
      <c r="BLB189" s="12"/>
      <c r="BLC189" s="12"/>
      <c r="BLD189" s="12"/>
      <c r="BLE189" s="12"/>
      <c r="BLF189" s="12"/>
      <c r="BLG189" s="12"/>
      <c r="BLH189" s="12"/>
      <c r="BLI189" s="12"/>
      <c r="BLJ189" s="12"/>
      <c r="BLK189" s="12"/>
      <c r="BLL189" s="12"/>
      <c r="BLM189" s="12"/>
      <c r="BLN189" s="12"/>
      <c r="BLO189" s="12"/>
      <c r="BLP189" s="12"/>
      <c r="BLQ189" s="12"/>
      <c r="BLR189" s="12"/>
      <c r="BLS189" s="12"/>
      <c r="BLT189" s="12"/>
      <c r="BLU189" s="12"/>
      <c r="BLV189" s="12"/>
      <c r="BLW189" s="12"/>
      <c r="BLX189" s="12"/>
      <c r="BLY189" s="12"/>
      <c r="BLZ189" s="12"/>
      <c r="BMA189" s="12"/>
      <c r="BMB189" s="12"/>
      <c r="BMC189" s="12"/>
      <c r="BMD189" s="12"/>
      <c r="BME189" s="12"/>
      <c r="BMF189" s="12"/>
      <c r="BMG189" s="12"/>
      <c r="BMH189" s="12"/>
      <c r="BMI189" s="12"/>
      <c r="BMJ189" s="12"/>
      <c r="BMK189" s="12"/>
      <c r="BML189" s="12"/>
      <c r="BMM189" s="12"/>
      <c r="BMN189" s="12"/>
      <c r="BMO189" s="12"/>
      <c r="BMP189" s="12"/>
      <c r="BMQ189" s="12"/>
      <c r="BMR189" s="12"/>
      <c r="BMS189" s="12"/>
      <c r="BMT189" s="12"/>
      <c r="BMU189" s="12"/>
      <c r="BMV189" s="12"/>
      <c r="BMW189" s="12"/>
      <c r="BMX189" s="12"/>
      <c r="BMY189" s="12"/>
      <c r="BMZ189" s="12"/>
      <c r="BNA189" s="12"/>
      <c r="BNB189" s="12"/>
      <c r="BNC189" s="12"/>
      <c r="BND189" s="12"/>
      <c r="BNE189" s="12"/>
      <c r="BNF189" s="12"/>
      <c r="BNG189" s="12"/>
      <c r="BNH189" s="12"/>
      <c r="BNI189" s="12"/>
      <c r="BNJ189" s="12"/>
      <c r="BNK189" s="12"/>
      <c r="BNL189" s="12"/>
      <c r="BNM189" s="12"/>
      <c r="BNN189" s="12"/>
      <c r="BNO189" s="12"/>
      <c r="BNP189" s="12"/>
      <c r="BNQ189" s="12"/>
      <c r="BNR189" s="12"/>
      <c r="BNS189" s="12"/>
      <c r="BNT189" s="12"/>
      <c r="BNU189" s="12"/>
      <c r="BNV189" s="12"/>
      <c r="BNW189" s="12"/>
      <c r="BNX189" s="12"/>
      <c r="BNY189" s="12"/>
      <c r="BNZ189" s="12"/>
      <c r="BOA189" s="12"/>
      <c r="BOB189" s="12"/>
      <c r="BOC189" s="12"/>
      <c r="BOD189" s="12"/>
      <c r="BOE189" s="12"/>
      <c r="BOF189" s="12"/>
      <c r="BOG189" s="12"/>
      <c r="BOH189" s="12"/>
      <c r="BOI189" s="12"/>
      <c r="BOJ189" s="12"/>
      <c r="BOK189" s="12"/>
      <c r="BOL189" s="12"/>
      <c r="BOM189" s="12"/>
      <c r="BON189" s="12"/>
      <c r="BOO189" s="12"/>
      <c r="BOP189" s="12"/>
      <c r="BOQ189" s="12"/>
      <c r="BOR189" s="12"/>
      <c r="BOS189" s="12"/>
      <c r="BOT189" s="12"/>
      <c r="BOU189" s="12"/>
      <c r="BOV189" s="12"/>
      <c r="BOW189" s="12"/>
      <c r="BOX189" s="12"/>
      <c r="BOY189" s="12"/>
      <c r="BOZ189" s="12"/>
      <c r="BPA189" s="12"/>
      <c r="BPB189" s="12"/>
      <c r="BPC189" s="12"/>
      <c r="BPD189" s="12"/>
      <c r="BPE189" s="12"/>
      <c r="BPF189" s="12"/>
      <c r="BPG189" s="12"/>
      <c r="BPH189" s="12"/>
      <c r="BPI189" s="12"/>
      <c r="BPJ189" s="12"/>
      <c r="BPK189" s="12"/>
      <c r="BPL189" s="12"/>
      <c r="BPM189" s="12"/>
      <c r="BPN189" s="12"/>
      <c r="BPO189" s="12"/>
      <c r="BPP189" s="12"/>
      <c r="BPQ189" s="12"/>
      <c r="BPR189" s="12"/>
      <c r="BPS189" s="12"/>
      <c r="BPT189" s="12"/>
      <c r="BPU189" s="12"/>
      <c r="BPV189" s="12"/>
      <c r="BPW189" s="12"/>
      <c r="BPX189" s="12"/>
      <c r="BPY189" s="12"/>
      <c r="BPZ189" s="12"/>
      <c r="BQA189" s="12"/>
      <c r="BQB189" s="12"/>
      <c r="BQC189" s="12"/>
      <c r="BQD189" s="12"/>
      <c r="BQE189" s="12"/>
      <c r="BQF189" s="12"/>
      <c r="BQG189" s="12"/>
      <c r="BQH189" s="12"/>
      <c r="BQI189" s="12"/>
      <c r="BQJ189" s="12"/>
      <c r="BQK189" s="12"/>
      <c r="BQL189" s="12"/>
      <c r="BQM189" s="12"/>
      <c r="BQN189" s="12"/>
      <c r="BQO189" s="12"/>
      <c r="BQP189" s="12"/>
      <c r="BQQ189" s="12"/>
      <c r="BQR189" s="12"/>
      <c r="BQS189" s="12"/>
      <c r="BQT189" s="12"/>
      <c r="BQU189" s="12"/>
      <c r="BQV189" s="12"/>
      <c r="BQW189" s="12"/>
      <c r="BQX189" s="12"/>
      <c r="BQY189" s="12"/>
      <c r="BQZ189" s="12"/>
      <c r="BRA189" s="12"/>
      <c r="BRB189" s="12"/>
      <c r="BRC189" s="12"/>
      <c r="BRD189" s="12"/>
      <c r="BRE189" s="12"/>
      <c r="BRF189" s="12"/>
      <c r="BRG189" s="12"/>
      <c r="BRH189" s="12"/>
      <c r="BRI189" s="12"/>
      <c r="BRJ189" s="12"/>
      <c r="BRK189" s="12"/>
      <c r="BRL189" s="12"/>
      <c r="BRM189" s="12"/>
      <c r="BRN189" s="12"/>
      <c r="BRO189" s="12"/>
      <c r="BRP189" s="12"/>
      <c r="BRQ189" s="12"/>
      <c r="BRR189" s="12"/>
      <c r="BRS189" s="12"/>
      <c r="BRT189" s="12"/>
      <c r="BRU189" s="12"/>
      <c r="BRV189" s="12"/>
      <c r="BRW189" s="12"/>
      <c r="BRX189" s="12"/>
      <c r="BRY189" s="12"/>
      <c r="BRZ189" s="12"/>
      <c r="BSA189" s="12"/>
      <c r="BSB189" s="12"/>
      <c r="BSC189" s="12"/>
      <c r="BSD189" s="12"/>
      <c r="BSE189" s="12"/>
      <c r="BSF189" s="12"/>
      <c r="BSG189" s="12"/>
      <c r="BSH189" s="12"/>
      <c r="BSI189" s="12"/>
      <c r="BSJ189" s="12"/>
      <c r="BSK189" s="12"/>
      <c r="BSL189" s="12"/>
      <c r="BSM189" s="12"/>
      <c r="BSN189" s="12"/>
      <c r="BSO189" s="12"/>
      <c r="BSP189" s="12"/>
      <c r="BSQ189" s="12"/>
      <c r="BSR189" s="12"/>
      <c r="BSS189" s="12"/>
      <c r="BST189" s="12"/>
      <c r="BSU189" s="12"/>
      <c r="BSV189" s="12"/>
      <c r="BSW189" s="12"/>
      <c r="BSX189" s="12"/>
      <c r="BSY189" s="12"/>
      <c r="BSZ189" s="12"/>
      <c r="BTA189" s="12"/>
      <c r="BTB189" s="12"/>
      <c r="BTC189" s="12"/>
      <c r="BTD189" s="12"/>
      <c r="BTE189" s="12"/>
      <c r="BTF189" s="12"/>
      <c r="BTG189" s="12"/>
      <c r="BTH189" s="12"/>
      <c r="BTI189" s="12"/>
      <c r="BTJ189" s="12"/>
      <c r="BTK189" s="12"/>
      <c r="BTL189" s="12"/>
      <c r="BTM189" s="12"/>
      <c r="BTN189" s="12"/>
      <c r="BTO189" s="12"/>
      <c r="BTP189" s="12"/>
      <c r="BTQ189" s="12"/>
      <c r="BTR189" s="12"/>
      <c r="BTS189" s="12"/>
      <c r="BTT189" s="12"/>
      <c r="BTU189" s="12"/>
      <c r="BTV189" s="12"/>
      <c r="BTW189" s="12"/>
      <c r="BTX189" s="12"/>
      <c r="BTY189" s="12"/>
      <c r="BTZ189" s="12"/>
      <c r="BUA189" s="12"/>
      <c r="BUB189" s="12"/>
      <c r="BUC189" s="12"/>
      <c r="BUD189" s="12"/>
      <c r="BUE189" s="12"/>
      <c r="BUF189" s="12"/>
      <c r="BUG189" s="12"/>
      <c r="BUH189" s="12"/>
      <c r="BUI189" s="12"/>
      <c r="BUJ189" s="12"/>
      <c r="BUK189" s="12"/>
      <c r="BUL189" s="12"/>
      <c r="BUM189" s="12"/>
      <c r="BUN189" s="12"/>
      <c r="BUO189" s="12"/>
      <c r="BUP189" s="12"/>
      <c r="BUQ189" s="12"/>
      <c r="BUR189" s="12"/>
      <c r="BUS189" s="12"/>
      <c r="BUT189" s="12"/>
      <c r="BUU189" s="12"/>
      <c r="BUV189" s="12"/>
      <c r="BUW189" s="12"/>
      <c r="BUX189" s="12"/>
      <c r="BUY189" s="12"/>
      <c r="BUZ189" s="12"/>
      <c r="BVA189" s="12"/>
      <c r="BVB189" s="12"/>
      <c r="BVC189" s="12"/>
      <c r="BVD189" s="12"/>
      <c r="BVE189" s="12"/>
      <c r="BVF189" s="12"/>
      <c r="BVG189" s="12"/>
      <c r="BVH189" s="12"/>
      <c r="BVI189" s="12"/>
      <c r="BVJ189" s="12"/>
      <c r="BVK189" s="12"/>
      <c r="BVL189" s="12"/>
      <c r="BVM189" s="12"/>
      <c r="BVN189" s="12"/>
      <c r="BVO189" s="12"/>
      <c r="BVP189" s="12"/>
      <c r="BVQ189" s="12"/>
      <c r="BVR189" s="12"/>
      <c r="BVS189" s="12"/>
      <c r="BVT189" s="12"/>
      <c r="BVU189" s="12"/>
      <c r="BVV189" s="12"/>
      <c r="BVW189" s="12"/>
      <c r="BVX189" s="12"/>
      <c r="BVY189" s="12"/>
      <c r="BVZ189" s="12"/>
      <c r="BWA189" s="12"/>
      <c r="BWB189" s="12"/>
      <c r="BWC189" s="12"/>
      <c r="BWD189" s="12"/>
      <c r="BWE189" s="12"/>
      <c r="BWF189" s="12"/>
      <c r="BWG189" s="12"/>
      <c r="BWH189" s="12"/>
      <c r="BWI189" s="12"/>
      <c r="BWJ189" s="12"/>
      <c r="BWK189" s="12"/>
      <c r="BWL189" s="12"/>
      <c r="BWM189" s="12"/>
      <c r="BWN189" s="12"/>
      <c r="BWO189" s="12"/>
      <c r="BWP189" s="12"/>
      <c r="BWQ189" s="12"/>
      <c r="BWR189" s="12"/>
      <c r="BWS189" s="12"/>
      <c r="BWT189" s="12"/>
      <c r="BWU189" s="12"/>
      <c r="BWV189" s="12"/>
      <c r="BWW189" s="12"/>
      <c r="BWX189" s="12"/>
      <c r="BWY189" s="12"/>
      <c r="BWZ189" s="12"/>
      <c r="BXA189" s="12"/>
      <c r="BXB189" s="12"/>
      <c r="BXC189" s="12"/>
      <c r="BXD189" s="12"/>
      <c r="BXE189" s="12"/>
      <c r="BXF189" s="12"/>
      <c r="BXG189" s="12"/>
      <c r="BXH189" s="12"/>
      <c r="BXI189" s="12"/>
      <c r="BXJ189" s="12"/>
      <c r="BXK189" s="12"/>
      <c r="BXL189" s="12"/>
      <c r="BXM189" s="12"/>
      <c r="BXN189" s="12"/>
      <c r="BXO189" s="12"/>
      <c r="BXP189" s="12"/>
      <c r="BXQ189" s="12"/>
      <c r="BXR189" s="12"/>
      <c r="BXS189" s="12"/>
      <c r="BXT189" s="12"/>
      <c r="BXU189" s="12"/>
      <c r="BXV189" s="12"/>
      <c r="BXW189" s="12"/>
      <c r="BXX189" s="12"/>
      <c r="BXY189" s="12"/>
      <c r="BXZ189" s="12"/>
      <c r="BYA189" s="12"/>
      <c r="BYB189" s="12"/>
      <c r="BYC189" s="12"/>
      <c r="BYD189" s="12"/>
      <c r="BYE189" s="12"/>
      <c r="BYF189" s="12"/>
      <c r="BYG189" s="12"/>
      <c r="BYH189" s="12"/>
      <c r="BYI189" s="12"/>
      <c r="BYJ189" s="12"/>
      <c r="BYK189" s="12"/>
      <c r="BYL189" s="12"/>
      <c r="BYM189" s="12"/>
      <c r="BYN189" s="12"/>
      <c r="BYO189" s="12"/>
      <c r="BYP189" s="12"/>
      <c r="BYQ189" s="12"/>
      <c r="BYR189" s="12"/>
      <c r="BYS189" s="12"/>
      <c r="BYT189" s="12"/>
      <c r="BYU189" s="12"/>
      <c r="BYV189" s="12"/>
      <c r="BYW189" s="12"/>
      <c r="BYX189" s="12"/>
      <c r="BYY189" s="12"/>
      <c r="BYZ189" s="12"/>
      <c r="BZA189" s="12"/>
      <c r="BZB189" s="12"/>
      <c r="BZC189" s="12"/>
      <c r="BZD189" s="12"/>
      <c r="BZE189" s="12"/>
      <c r="BZF189" s="12"/>
      <c r="BZG189" s="12"/>
      <c r="BZH189" s="12"/>
      <c r="BZI189" s="12"/>
      <c r="BZJ189" s="12"/>
      <c r="BZK189" s="12"/>
      <c r="BZL189" s="12"/>
      <c r="BZM189" s="12"/>
      <c r="BZN189" s="12"/>
      <c r="BZO189" s="12"/>
      <c r="BZP189" s="12"/>
      <c r="BZQ189" s="12"/>
      <c r="BZR189" s="12"/>
      <c r="BZS189" s="12"/>
      <c r="BZT189" s="12"/>
      <c r="BZU189" s="12"/>
      <c r="BZV189" s="12"/>
      <c r="BZW189" s="12"/>
      <c r="BZX189" s="12"/>
      <c r="BZY189" s="12"/>
      <c r="BZZ189" s="12"/>
      <c r="CAA189" s="12"/>
      <c r="CAB189" s="12"/>
      <c r="CAC189" s="12"/>
      <c r="CAD189" s="12"/>
      <c r="CAE189" s="12"/>
      <c r="CAF189" s="12"/>
      <c r="CAG189" s="12"/>
      <c r="CAH189" s="12"/>
      <c r="CAI189" s="12"/>
      <c r="CAJ189" s="12"/>
      <c r="CAK189" s="12"/>
      <c r="CAL189" s="12"/>
      <c r="CAM189" s="12"/>
      <c r="CAN189" s="12"/>
      <c r="CAO189" s="12"/>
      <c r="CAP189" s="12"/>
      <c r="CAQ189" s="12"/>
      <c r="CAR189" s="12"/>
      <c r="CAS189" s="12"/>
      <c r="CAT189" s="12"/>
      <c r="CAU189" s="12"/>
      <c r="CAV189" s="12"/>
      <c r="CAW189" s="12"/>
      <c r="CAX189" s="12"/>
      <c r="CAY189" s="12"/>
      <c r="CAZ189" s="12"/>
      <c r="CBA189" s="12"/>
      <c r="CBB189" s="12"/>
      <c r="CBC189" s="12"/>
      <c r="CBD189" s="12"/>
      <c r="CBE189" s="12"/>
      <c r="CBF189" s="12"/>
      <c r="CBG189" s="12"/>
      <c r="CBH189" s="12"/>
      <c r="CBI189" s="12"/>
      <c r="CBJ189" s="12"/>
      <c r="CBK189" s="12"/>
      <c r="CBL189" s="12"/>
      <c r="CBM189" s="12"/>
      <c r="CBN189" s="12"/>
      <c r="CBO189" s="12"/>
      <c r="CBP189" s="12"/>
      <c r="CBQ189" s="12"/>
      <c r="CBR189" s="12"/>
      <c r="CBS189" s="12"/>
      <c r="CBT189" s="12"/>
      <c r="CBU189" s="12"/>
      <c r="CBV189" s="12"/>
      <c r="CBW189" s="12"/>
      <c r="CBX189" s="12"/>
      <c r="CBY189" s="12"/>
      <c r="CBZ189" s="12"/>
      <c r="CCA189" s="12"/>
      <c r="CCB189" s="12"/>
      <c r="CCC189" s="12"/>
      <c r="CCD189" s="12"/>
      <c r="CCE189" s="12"/>
      <c r="CCF189" s="12"/>
      <c r="CCG189" s="12"/>
      <c r="CCH189" s="12"/>
      <c r="CCI189" s="12"/>
      <c r="CCJ189" s="12"/>
      <c r="CCK189" s="12"/>
      <c r="CCL189" s="12"/>
      <c r="CCM189" s="12"/>
      <c r="CCN189" s="12"/>
      <c r="CCO189" s="12"/>
      <c r="CCP189" s="12"/>
      <c r="CCQ189" s="12"/>
      <c r="CCR189" s="12"/>
      <c r="CCS189" s="12"/>
      <c r="CCT189" s="12"/>
      <c r="CCU189" s="12"/>
      <c r="CCV189" s="12"/>
      <c r="CCW189" s="12"/>
      <c r="CCX189" s="12"/>
      <c r="CCY189" s="12"/>
      <c r="CCZ189" s="12"/>
      <c r="CDA189" s="12"/>
      <c r="CDB189" s="12"/>
      <c r="CDC189" s="12"/>
      <c r="CDD189" s="12"/>
      <c r="CDE189" s="12"/>
      <c r="CDF189" s="12"/>
      <c r="CDG189" s="12"/>
      <c r="CDH189" s="12"/>
      <c r="CDI189" s="12"/>
      <c r="CDJ189" s="12"/>
      <c r="CDK189" s="12"/>
      <c r="CDL189" s="12"/>
      <c r="CDM189" s="12"/>
      <c r="CDN189" s="12"/>
      <c r="CDO189" s="12"/>
      <c r="CDP189" s="12"/>
      <c r="CDQ189" s="12"/>
      <c r="CDR189" s="12"/>
      <c r="CDS189" s="12"/>
      <c r="CDT189" s="12"/>
      <c r="CDU189" s="12"/>
      <c r="CDV189" s="12"/>
      <c r="CDW189" s="12"/>
      <c r="CDX189" s="12"/>
      <c r="CDY189" s="12"/>
      <c r="CDZ189" s="12"/>
      <c r="CEA189" s="12"/>
      <c r="CEB189" s="12"/>
      <c r="CEC189" s="12"/>
      <c r="CED189" s="12"/>
      <c r="CEE189" s="12"/>
      <c r="CEF189" s="12"/>
      <c r="CEG189" s="12"/>
      <c r="CEH189" s="12"/>
      <c r="CEI189" s="12"/>
      <c r="CEJ189" s="12"/>
      <c r="CEK189" s="12"/>
      <c r="CEL189" s="12"/>
      <c r="CEM189" s="12"/>
      <c r="CEN189" s="12"/>
      <c r="CEO189" s="12"/>
      <c r="CEP189" s="12"/>
      <c r="CEQ189" s="12"/>
      <c r="CER189" s="12"/>
      <c r="CES189" s="12"/>
      <c r="CET189" s="12"/>
      <c r="CEU189" s="12"/>
      <c r="CEV189" s="12"/>
      <c r="CEW189" s="12"/>
      <c r="CEX189" s="12"/>
      <c r="CEY189" s="12"/>
      <c r="CEZ189" s="12"/>
      <c r="CFA189" s="12"/>
      <c r="CFB189" s="12"/>
      <c r="CFC189" s="12"/>
      <c r="CFD189" s="12"/>
      <c r="CFE189" s="12"/>
      <c r="CFF189" s="12"/>
      <c r="CFG189" s="12"/>
      <c r="CFH189" s="12"/>
      <c r="CFI189" s="12"/>
      <c r="CFJ189" s="12"/>
      <c r="CFK189" s="12"/>
      <c r="CFL189" s="12"/>
      <c r="CFM189" s="12"/>
      <c r="CFN189" s="12"/>
      <c r="CFO189" s="12"/>
      <c r="CFP189" s="12"/>
      <c r="CFQ189" s="12"/>
      <c r="CFR189" s="12"/>
      <c r="CFS189" s="12"/>
      <c r="CFT189" s="12"/>
      <c r="CFU189" s="12"/>
      <c r="CFV189" s="12"/>
      <c r="CFW189" s="12"/>
      <c r="CFX189" s="12"/>
      <c r="CFY189" s="12"/>
      <c r="CFZ189" s="12"/>
      <c r="CGA189" s="12"/>
      <c r="CGB189" s="12"/>
      <c r="CGC189" s="12"/>
      <c r="CGD189" s="12"/>
      <c r="CGE189" s="12"/>
      <c r="CGF189" s="12"/>
      <c r="CGG189" s="12"/>
      <c r="CGH189" s="12"/>
      <c r="CGI189" s="12"/>
      <c r="CGJ189" s="12"/>
      <c r="CGK189" s="12"/>
      <c r="CGL189" s="12"/>
      <c r="CGM189" s="12"/>
      <c r="CGN189" s="12"/>
      <c r="CGO189" s="12"/>
      <c r="CGP189" s="12"/>
      <c r="CGQ189" s="12"/>
      <c r="CGR189" s="12"/>
      <c r="CGS189" s="12"/>
      <c r="CGT189" s="12"/>
      <c r="CGU189" s="12"/>
      <c r="CGV189" s="12"/>
      <c r="CGW189" s="12"/>
      <c r="CGX189" s="12"/>
      <c r="CGY189" s="12"/>
      <c r="CGZ189" s="12"/>
      <c r="CHA189" s="12"/>
      <c r="CHB189" s="12"/>
      <c r="CHC189" s="12"/>
      <c r="CHD189" s="12"/>
      <c r="CHE189" s="12"/>
      <c r="CHF189" s="12"/>
      <c r="CHG189" s="12"/>
      <c r="CHH189" s="12"/>
      <c r="CHI189" s="12"/>
      <c r="CHJ189" s="12"/>
      <c r="CHK189" s="12"/>
      <c r="CHL189" s="12"/>
      <c r="CHM189" s="12"/>
      <c r="CHN189" s="12"/>
      <c r="CHO189" s="12"/>
      <c r="CHP189" s="12"/>
      <c r="CHQ189" s="12"/>
      <c r="CHR189" s="12"/>
      <c r="CHS189" s="12"/>
      <c r="CHT189" s="12"/>
      <c r="CHU189" s="12"/>
      <c r="CHV189" s="12"/>
      <c r="CHW189" s="12"/>
      <c r="CHX189" s="12"/>
      <c r="CHY189" s="12"/>
      <c r="CHZ189" s="12"/>
      <c r="CIA189" s="12"/>
      <c r="CIB189" s="12"/>
      <c r="CIC189" s="12"/>
      <c r="CID189" s="12"/>
      <c r="CIE189" s="12"/>
      <c r="CIF189" s="12"/>
      <c r="CIG189" s="12"/>
      <c r="CIH189" s="12"/>
      <c r="CII189" s="12"/>
      <c r="CIJ189" s="12"/>
      <c r="CIK189" s="12"/>
      <c r="CIL189" s="12"/>
      <c r="CIM189" s="12"/>
      <c r="CIN189" s="12"/>
      <c r="CIO189" s="12"/>
      <c r="CIP189" s="12"/>
      <c r="CIQ189" s="12"/>
      <c r="CIR189" s="12"/>
      <c r="CIS189" s="12"/>
      <c r="CIT189" s="12"/>
      <c r="CIU189" s="12"/>
      <c r="CIV189" s="12"/>
      <c r="CIW189" s="12"/>
      <c r="CIX189" s="12"/>
      <c r="CIY189" s="12"/>
      <c r="CIZ189" s="12"/>
      <c r="CJA189" s="12"/>
      <c r="CJB189" s="12"/>
      <c r="CJC189" s="12"/>
      <c r="CJD189" s="12"/>
      <c r="CJE189" s="12"/>
      <c r="CJF189" s="12"/>
      <c r="CJG189" s="12"/>
      <c r="CJH189" s="12"/>
      <c r="CJI189" s="12"/>
      <c r="CJJ189" s="12"/>
      <c r="CJK189" s="12"/>
      <c r="CJL189" s="12"/>
      <c r="CJM189" s="12"/>
      <c r="CJN189" s="12"/>
      <c r="CJO189" s="12"/>
      <c r="CJP189" s="12"/>
      <c r="CJQ189" s="12"/>
      <c r="CJR189" s="12"/>
      <c r="CJS189" s="12"/>
      <c r="CJT189" s="12"/>
      <c r="CJU189" s="12"/>
      <c r="CJV189" s="12"/>
      <c r="CJW189" s="12"/>
      <c r="CJX189" s="12"/>
      <c r="CJY189" s="12"/>
      <c r="CJZ189" s="12"/>
      <c r="CKA189" s="12"/>
      <c r="CKB189" s="12"/>
      <c r="CKC189" s="12"/>
      <c r="CKD189" s="12"/>
      <c r="CKE189" s="12"/>
      <c r="CKF189" s="12"/>
      <c r="CKG189" s="12"/>
      <c r="CKH189" s="12"/>
      <c r="CKI189" s="12"/>
      <c r="CKJ189" s="12"/>
      <c r="CKK189" s="12"/>
      <c r="CKL189" s="12"/>
      <c r="CKM189" s="12"/>
      <c r="CKN189" s="12"/>
      <c r="CKO189" s="12"/>
      <c r="CKP189" s="12"/>
      <c r="CKQ189" s="12"/>
      <c r="CKR189" s="12"/>
      <c r="CKS189" s="12"/>
      <c r="CKT189" s="12"/>
      <c r="CKU189" s="12"/>
      <c r="CKV189" s="12"/>
      <c r="CKW189" s="12"/>
      <c r="CKX189" s="12"/>
      <c r="CKY189" s="12"/>
      <c r="CKZ189" s="12"/>
      <c r="CLA189" s="12"/>
      <c r="CLB189" s="12"/>
      <c r="CLC189" s="12"/>
      <c r="CLD189" s="12"/>
      <c r="CLE189" s="12"/>
      <c r="CLF189" s="12"/>
      <c r="CLG189" s="12"/>
      <c r="CLH189" s="12"/>
      <c r="CLI189" s="12"/>
      <c r="CLJ189" s="12"/>
      <c r="CLK189" s="12"/>
      <c r="CLL189" s="12"/>
      <c r="CLM189" s="12"/>
      <c r="CLN189" s="12"/>
      <c r="CLO189" s="12"/>
      <c r="CLP189" s="12"/>
      <c r="CLQ189" s="12"/>
      <c r="CLR189" s="12"/>
      <c r="CLS189" s="12"/>
      <c r="CLT189" s="12"/>
      <c r="CLU189" s="12"/>
      <c r="CLV189" s="12"/>
      <c r="CLW189" s="12"/>
      <c r="CLX189" s="12"/>
      <c r="CLY189" s="12"/>
      <c r="CLZ189" s="12"/>
      <c r="CMA189" s="12"/>
      <c r="CMB189" s="12"/>
      <c r="CMC189" s="12"/>
      <c r="CMD189" s="12"/>
      <c r="CME189" s="12"/>
      <c r="CMF189" s="12"/>
      <c r="CMG189" s="12"/>
      <c r="CMH189" s="12"/>
      <c r="CMI189" s="12"/>
      <c r="CMJ189" s="12"/>
      <c r="CMK189" s="12"/>
      <c r="CML189" s="12"/>
      <c r="CMM189" s="12"/>
      <c r="CMN189" s="12"/>
      <c r="CMO189" s="12"/>
      <c r="CMP189" s="12"/>
      <c r="CMQ189" s="12"/>
      <c r="CMR189" s="12"/>
      <c r="CMS189" s="12"/>
      <c r="CMT189" s="12"/>
      <c r="CMU189" s="12"/>
      <c r="CMV189" s="12"/>
      <c r="CMW189" s="12"/>
      <c r="CMX189" s="12"/>
      <c r="CMY189" s="12"/>
      <c r="CMZ189" s="12"/>
      <c r="CNA189" s="12"/>
      <c r="CNB189" s="12"/>
      <c r="CNC189" s="12"/>
      <c r="CND189" s="12"/>
      <c r="CNE189" s="12"/>
      <c r="CNF189" s="12"/>
      <c r="CNG189" s="12"/>
      <c r="CNH189" s="12"/>
      <c r="CNI189" s="12"/>
      <c r="CNJ189" s="12"/>
      <c r="CNK189" s="12"/>
      <c r="CNL189" s="12"/>
      <c r="CNM189" s="12"/>
      <c r="CNN189" s="12"/>
      <c r="CNO189" s="12"/>
      <c r="CNP189" s="12"/>
      <c r="CNQ189" s="12"/>
      <c r="CNR189" s="12"/>
      <c r="CNS189" s="12"/>
      <c r="CNT189" s="12"/>
      <c r="CNU189" s="12"/>
      <c r="CNV189" s="12"/>
      <c r="CNW189" s="12"/>
      <c r="CNX189" s="12"/>
      <c r="CNY189" s="12"/>
      <c r="CNZ189" s="12"/>
      <c r="COA189" s="12"/>
      <c r="COB189" s="12"/>
      <c r="COC189" s="12"/>
      <c r="COD189" s="12"/>
      <c r="COE189" s="12"/>
      <c r="COF189" s="12"/>
      <c r="COG189" s="12"/>
      <c r="COH189" s="12"/>
      <c r="COI189" s="12"/>
      <c r="COJ189" s="12"/>
      <c r="COK189" s="12"/>
      <c r="COL189" s="12"/>
      <c r="COM189" s="12"/>
      <c r="CON189" s="12"/>
      <c r="COO189" s="12"/>
      <c r="COP189" s="12"/>
      <c r="COQ189" s="12"/>
      <c r="COR189" s="12"/>
      <c r="COS189" s="12"/>
      <c r="COT189" s="12"/>
      <c r="COU189" s="12"/>
      <c r="COV189" s="12"/>
      <c r="COW189" s="12"/>
      <c r="COX189" s="12"/>
      <c r="COY189" s="12"/>
      <c r="COZ189" s="12"/>
      <c r="CPA189" s="12"/>
      <c r="CPB189" s="12"/>
      <c r="CPC189" s="12"/>
      <c r="CPD189" s="12"/>
      <c r="CPE189" s="12"/>
      <c r="CPF189" s="12"/>
      <c r="CPG189" s="12"/>
      <c r="CPH189" s="12"/>
      <c r="CPI189" s="12"/>
      <c r="CPJ189" s="12"/>
      <c r="CPK189" s="12"/>
      <c r="CPL189" s="12"/>
      <c r="CPM189" s="12"/>
      <c r="CPN189" s="12"/>
      <c r="CPO189" s="12"/>
      <c r="CPP189" s="12"/>
      <c r="CPQ189" s="12"/>
      <c r="CPR189" s="12"/>
      <c r="CPS189" s="12"/>
      <c r="CPT189" s="12"/>
      <c r="CPU189" s="12"/>
      <c r="CPV189" s="12"/>
      <c r="CPW189" s="12"/>
      <c r="CPX189" s="12"/>
      <c r="CPY189" s="12"/>
      <c r="CPZ189" s="12"/>
      <c r="CQA189" s="12"/>
      <c r="CQB189" s="12"/>
      <c r="CQC189" s="12"/>
      <c r="CQD189" s="12"/>
      <c r="CQE189" s="12"/>
      <c r="CQF189" s="12"/>
      <c r="CQG189" s="12"/>
      <c r="CQH189" s="12"/>
      <c r="CQI189" s="12"/>
      <c r="CQJ189" s="12"/>
      <c r="CQK189" s="12"/>
      <c r="CQL189" s="12"/>
      <c r="CQM189" s="12"/>
      <c r="CQN189" s="12"/>
      <c r="CQO189" s="12"/>
      <c r="CQP189" s="12"/>
      <c r="CQQ189" s="12"/>
      <c r="CQR189" s="12"/>
      <c r="CQS189" s="12"/>
      <c r="CQT189" s="12"/>
      <c r="CQU189" s="12"/>
      <c r="CQV189" s="12"/>
      <c r="CQW189" s="12"/>
      <c r="CQX189" s="12"/>
      <c r="CQY189" s="12"/>
      <c r="CQZ189" s="12"/>
      <c r="CRA189" s="12"/>
      <c r="CRB189" s="12"/>
      <c r="CRC189" s="12"/>
      <c r="CRD189" s="12"/>
      <c r="CRE189" s="12"/>
      <c r="CRF189" s="12"/>
      <c r="CRG189" s="12"/>
      <c r="CRH189" s="12"/>
      <c r="CRI189" s="12"/>
      <c r="CRJ189" s="12"/>
      <c r="CRK189" s="12"/>
      <c r="CRL189" s="12"/>
      <c r="CRM189" s="12"/>
      <c r="CRN189" s="12"/>
      <c r="CRO189" s="12"/>
      <c r="CRP189" s="12"/>
      <c r="CRQ189" s="12"/>
      <c r="CRR189" s="12"/>
      <c r="CRS189" s="12"/>
      <c r="CRT189" s="12"/>
      <c r="CRU189" s="12"/>
      <c r="CRV189" s="12"/>
      <c r="CRW189" s="12"/>
      <c r="CRX189" s="12"/>
      <c r="CRY189" s="12"/>
      <c r="CRZ189" s="12"/>
      <c r="CSA189" s="12"/>
      <c r="CSB189" s="12"/>
      <c r="CSC189" s="12"/>
      <c r="CSD189" s="12"/>
      <c r="CSE189" s="12"/>
      <c r="CSF189" s="12"/>
      <c r="CSG189" s="12"/>
      <c r="CSH189" s="12"/>
      <c r="CSI189" s="12"/>
      <c r="CSJ189" s="12"/>
      <c r="CSK189" s="12"/>
      <c r="CSL189" s="12"/>
      <c r="CSM189" s="12"/>
      <c r="CSN189" s="12"/>
      <c r="CSO189" s="12"/>
      <c r="CSP189" s="12"/>
      <c r="CSQ189" s="12"/>
      <c r="CSR189" s="12"/>
      <c r="CSS189" s="12"/>
      <c r="CST189" s="12"/>
      <c r="CSU189" s="12"/>
      <c r="CSV189" s="12"/>
      <c r="CSW189" s="12"/>
      <c r="CSX189" s="12"/>
      <c r="CSY189" s="12"/>
      <c r="CSZ189" s="12"/>
      <c r="CTA189" s="12"/>
      <c r="CTB189" s="12"/>
      <c r="CTC189" s="7"/>
      <c r="CTD189" s="7"/>
      <c r="CTE189" s="7"/>
      <c r="CTF189" s="7"/>
      <c r="CTG189" s="7"/>
      <c r="CTH189" s="7"/>
      <c r="CTI189" s="7"/>
      <c r="CTJ189" s="7"/>
      <c r="CTK189" s="7"/>
      <c r="CTL189" s="7"/>
    </row>
    <row r="190" spans="1:2560" s="8" customFormat="1" ht="13" customHeight="1" x14ac:dyDescent="0.2">
      <c r="A190" s="55"/>
      <c r="B190" s="509" t="s">
        <v>1157</v>
      </c>
      <c r="C190" s="510"/>
      <c r="D190" s="510" t="s">
        <v>896</v>
      </c>
      <c r="E190" s="511" t="s">
        <v>2366</v>
      </c>
      <c r="F190" s="510"/>
      <c r="G190" s="510">
        <v>17.714950000000002</v>
      </c>
      <c r="H190" s="510">
        <v>96.489245999999994</v>
      </c>
      <c r="I190" s="510" t="s">
        <v>1</v>
      </c>
      <c r="J190" s="510" t="s">
        <v>3</v>
      </c>
      <c r="K190" s="512">
        <v>1999</v>
      </c>
      <c r="L190" s="513" t="s">
        <v>0</v>
      </c>
      <c r="M190" s="510" t="s">
        <v>0</v>
      </c>
      <c r="N190" s="510"/>
      <c r="O190" s="510">
        <v>26</v>
      </c>
      <c r="P190" s="510">
        <v>248</v>
      </c>
      <c r="Q190" s="510">
        <v>43</v>
      </c>
      <c r="R190" s="515">
        <v>5.67</v>
      </c>
      <c r="S190" s="510"/>
      <c r="T190" s="510"/>
      <c r="U190" s="516" t="s">
        <v>0</v>
      </c>
      <c r="V190" s="516" t="s">
        <v>0</v>
      </c>
      <c r="W190" s="516" t="s">
        <v>0</v>
      </c>
      <c r="X190" s="516" t="s">
        <v>0</v>
      </c>
      <c r="Y190" s="516" t="s">
        <v>0</v>
      </c>
      <c r="Z190" s="516" t="s">
        <v>0</v>
      </c>
      <c r="AA190" s="516" t="s">
        <v>0</v>
      </c>
      <c r="AB190" s="518"/>
      <c r="AC190" s="518"/>
      <c r="AD190" s="511"/>
      <c r="AE190" s="510"/>
      <c r="AF190" s="517" t="s">
        <v>1710</v>
      </c>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c r="FC190" s="13"/>
      <c r="FD190" s="13"/>
      <c r="FE190" s="13"/>
      <c r="FF190" s="13"/>
      <c r="FG190" s="13"/>
      <c r="FH190" s="13"/>
      <c r="FI190" s="13"/>
      <c r="FJ190" s="13"/>
      <c r="FK190" s="13"/>
      <c r="FL190" s="13"/>
      <c r="FM190" s="13"/>
      <c r="FN190" s="13"/>
      <c r="FO190" s="13"/>
      <c r="FP190" s="13"/>
      <c r="FQ190" s="13"/>
      <c r="FR190" s="13"/>
      <c r="FS190" s="13"/>
      <c r="FT190" s="13"/>
      <c r="FU190" s="13"/>
      <c r="FV190" s="13"/>
      <c r="FW190" s="13"/>
      <c r="FX190" s="13"/>
      <c r="FY190" s="13"/>
      <c r="FZ190" s="13"/>
      <c r="GA190" s="13"/>
      <c r="GB190" s="13"/>
      <c r="GC190" s="13"/>
      <c r="GD190" s="13"/>
      <c r="GE190" s="13"/>
      <c r="GF190" s="13"/>
      <c r="GG190" s="13"/>
      <c r="GH190" s="13"/>
      <c r="GI190" s="13"/>
      <c r="GJ190" s="13"/>
      <c r="GK190" s="13"/>
      <c r="GL190" s="13"/>
      <c r="GM190" s="13"/>
      <c r="GN190" s="13"/>
      <c r="GO190" s="13"/>
      <c r="GP190" s="13"/>
      <c r="GQ190" s="13"/>
      <c r="GR190" s="13"/>
      <c r="GS190" s="13"/>
      <c r="GT190" s="13"/>
      <c r="GU190" s="13"/>
      <c r="GV190" s="13"/>
      <c r="GW190" s="13"/>
      <c r="GX190" s="13"/>
      <c r="GY190" s="13"/>
      <c r="GZ190" s="13"/>
      <c r="HA190" s="13"/>
      <c r="HB190" s="13"/>
      <c r="HC190" s="13"/>
      <c r="HD190" s="13"/>
      <c r="HE190" s="13"/>
      <c r="HF190" s="13"/>
      <c r="HG190" s="13"/>
      <c r="HH190" s="13"/>
      <c r="HI190" s="13"/>
      <c r="HJ190" s="13"/>
      <c r="HK190" s="13"/>
      <c r="HL190" s="13"/>
      <c r="HM190" s="13"/>
      <c r="HN190" s="13"/>
      <c r="HO190" s="13"/>
      <c r="HP190" s="13"/>
      <c r="HQ190" s="13"/>
      <c r="HR190" s="13"/>
      <c r="HS190" s="13"/>
      <c r="HT190" s="13"/>
      <c r="HU190" s="13"/>
      <c r="HV190" s="13"/>
      <c r="HW190" s="13"/>
      <c r="HX190" s="13"/>
      <c r="HY190" s="13"/>
      <c r="HZ190" s="13"/>
      <c r="IA190" s="13"/>
      <c r="IB190" s="13"/>
      <c r="IC190" s="13"/>
      <c r="ID190" s="13"/>
      <c r="IE190" s="13"/>
      <c r="IF190" s="13"/>
      <c r="IG190" s="13"/>
      <c r="IH190" s="13"/>
      <c r="II190" s="13"/>
      <c r="IJ190" s="13"/>
      <c r="IK190" s="13"/>
      <c r="IL190" s="13"/>
      <c r="IM190" s="13"/>
      <c r="IN190" s="13"/>
      <c r="IO190" s="13"/>
      <c r="IP190" s="13"/>
      <c r="IQ190" s="13"/>
      <c r="IR190" s="13"/>
      <c r="IS190" s="13"/>
      <c r="IT190" s="13"/>
      <c r="IU190" s="13"/>
      <c r="IV190" s="13"/>
      <c r="IW190" s="13"/>
      <c r="IX190" s="13"/>
      <c r="IY190" s="13"/>
      <c r="IZ190" s="13"/>
      <c r="JA190" s="13"/>
      <c r="JB190" s="13"/>
      <c r="JC190" s="13"/>
      <c r="JD190" s="13"/>
      <c r="JE190" s="13"/>
      <c r="JF190" s="13"/>
      <c r="JG190" s="13"/>
      <c r="JH190" s="13"/>
      <c r="JI190" s="13"/>
      <c r="JJ190" s="13"/>
      <c r="JK190" s="13"/>
      <c r="JL190" s="13"/>
      <c r="JM190" s="13"/>
      <c r="JN190" s="13"/>
      <c r="JO190" s="13"/>
      <c r="JP190" s="13"/>
      <c r="JQ190" s="13"/>
      <c r="JR190" s="13"/>
      <c r="JS190" s="13"/>
      <c r="JT190" s="13"/>
      <c r="JU190" s="13"/>
      <c r="JV190" s="13"/>
      <c r="JW190" s="13"/>
      <c r="JX190" s="13"/>
      <c r="JY190" s="13"/>
      <c r="JZ190" s="13"/>
      <c r="KA190" s="13"/>
      <c r="KB190" s="13"/>
      <c r="KC190" s="13"/>
      <c r="KD190" s="13"/>
      <c r="KE190" s="13"/>
      <c r="KF190" s="13"/>
      <c r="KG190" s="13"/>
      <c r="KH190" s="13"/>
      <c r="KI190" s="13"/>
      <c r="KJ190" s="13"/>
      <c r="KK190" s="13"/>
      <c r="KL190" s="13"/>
      <c r="KM190" s="13"/>
      <c r="KN190" s="13"/>
      <c r="KO190" s="13"/>
      <c r="KP190" s="13"/>
      <c r="KQ190" s="13"/>
      <c r="KR190" s="13"/>
      <c r="KS190" s="13"/>
      <c r="KT190" s="13"/>
      <c r="KU190" s="13"/>
      <c r="KV190" s="13"/>
      <c r="KW190" s="13"/>
      <c r="KX190" s="13"/>
      <c r="KY190" s="13"/>
      <c r="KZ190" s="13"/>
      <c r="LA190" s="13"/>
      <c r="LB190" s="13"/>
      <c r="LC190" s="13"/>
      <c r="LD190" s="13"/>
      <c r="LE190" s="13"/>
      <c r="LF190" s="13"/>
      <c r="LG190" s="13"/>
      <c r="LH190" s="13"/>
      <c r="LI190" s="13"/>
      <c r="LJ190" s="13"/>
      <c r="LK190" s="13"/>
      <c r="LL190" s="13"/>
      <c r="LM190" s="13"/>
      <c r="LN190" s="13"/>
      <c r="LO190" s="13"/>
      <c r="LP190" s="13"/>
      <c r="LQ190" s="13"/>
      <c r="LR190" s="13"/>
      <c r="LS190" s="13"/>
      <c r="LT190" s="13"/>
      <c r="LU190" s="13"/>
      <c r="LV190" s="13"/>
      <c r="LW190" s="13"/>
      <c r="LX190" s="13"/>
      <c r="LY190" s="13"/>
      <c r="LZ190" s="13"/>
      <c r="MA190" s="13"/>
      <c r="MB190" s="13"/>
      <c r="MC190" s="13"/>
      <c r="MD190" s="13"/>
      <c r="ME190" s="13"/>
      <c r="MF190" s="13"/>
      <c r="MG190" s="13"/>
      <c r="MH190" s="13"/>
      <c r="MI190" s="13"/>
      <c r="MJ190" s="13"/>
      <c r="MK190" s="13"/>
      <c r="ML190" s="13"/>
      <c r="MM190" s="13"/>
      <c r="MN190" s="13"/>
      <c r="MO190" s="13"/>
      <c r="MP190" s="13"/>
      <c r="MQ190" s="13"/>
      <c r="MR190" s="13"/>
      <c r="MS190" s="13"/>
      <c r="MT190" s="13"/>
      <c r="MU190" s="13"/>
      <c r="MV190" s="13"/>
      <c r="MW190" s="13"/>
      <c r="MX190" s="13"/>
      <c r="MY190" s="13"/>
      <c r="MZ190" s="13"/>
      <c r="NA190" s="13"/>
      <c r="NB190" s="13"/>
      <c r="NC190" s="13"/>
      <c r="ND190" s="13"/>
      <c r="NE190" s="13"/>
      <c r="NF190" s="13"/>
      <c r="NG190" s="13"/>
      <c r="NH190" s="13"/>
      <c r="NI190" s="13"/>
      <c r="NJ190" s="13"/>
      <c r="NK190" s="13"/>
      <c r="NL190" s="13"/>
      <c r="NM190" s="13"/>
      <c r="NN190" s="13"/>
      <c r="NO190" s="13"/>
      <c r="NP190" s="13"/>
      <c r="NQ190" s="13"/>
      <c r="NR190" s="13"/>
      <c r="NS190" s="13"/>
      <c r="NT190" s="13"/>
      <c r="NU190" s="13"/>
      <c r="NV190" s="13"/>
      <c r="NW190" s="13"/>
      <c r="NX190" s="13"/>
      <c r="NY190" s="13"/>
      <c r="NZ190" s="13"/>
      <c r="OA190" s="13"/>
      <c r="OB190" s="13"/>
      <c r="OC190" s="13"/>
      <c r="OD190" s="13"/>
      <c r="OE190" s="13"/>
      <c r="OF190" s="13"/>
      <c r="OG190" s="13"/>
      <c r="OH190" s="13"/>
      <c r="OI190" s="13"/>
      <c r="OJ190" s="13"/>
      <c r="OK190" s="13"/>
      <c r="OL190" s="13"/>
      <c r="OM190" s="13"/>
      <c r="ON190" s="13"/>
      <c r="OO190" s="13"/>
      <c r="OP190" s="13"/>
      <c r="OQ190" s="13"/>
      <c r="OR190" s="13"/>
      <c r="OS190" s="13"/>
      <c r="OT190" s="13"/>
      <c r="OU190" s="13"/>
      <c r="OV190" s="13"/>
      <c r="OW190" s="13"/>
      <c r="OX190" s="13"/>
      <c r="OY190" s="13"/>
      <c r="OZ190" s="13"/>
      <c r="PA190" s="13"/>
      <c r="PB190" s="13"/>
      <c r="PC190" s="13"/>
      <c r="PD190" s="13"/>
      <c r="PE190" s="13"/>
      <c r="PF190" s="13"/>
      <c r="PG190" s="13"/>
      <c r="PH190" s="13"/>
      <c r="PI190" s="13"/>
      <c r="PJ190" s="13"/>
      <c r="PK190" s="13"/>
      <c r="PL190" s="13"/>
      <c r="PM190" s="13"/>
      <c r="PN190" s="13"/>
      <c r="PO190" s="13"/>
      <c r="PP190" s="13"/>
      <c r="PQ190" s="13"/>
      <c r="PR190" s="13"/>
      <c r="PS190" s="13"/>
      <c r="PT190" s="13"/>
      <c r="PU190" s="13"/>
      <c r="PV190" s="13"/>
      <c r="PW190" s="13"/>
      <c r="PX190" s="13"/>
      <c r="PY190" s="13"/>
      <c r="PZ190" s="13"/>
      <c r="QA190" s="13"/>
      <c r="QB190" s="13"/>
      <c r="QC190" s="13"/>
      <c r="QD190" s="13"/>
      <c r="QE190" s="13"/>
      <c r="QF190" s="13"/>
      <c r="QG190" s="13"/>
      <c r="QH190" s="13"/>
      <c r="QI190" s="13"/>
      <c r="QJ190" s="13"/>
      <c r="QK190" s="13"/>
      <c r="QL190" s="13"/>
      <c r="QM190" s="13"/>
      <c r="QN190" s="13"/>
      <c r="QO190" s="13"/>
      <c r="QP190" s="13"/>
      <c r="QQ190" s="13"/>
      <c r="QR190" s="13"/>
      <c r="QS190" s="13"/>
      <c r="QT190" s="13"/>
      <c r="QU190" s="13"/>
      <c r="QV190" s="13"/>
      <c r="QW190" s="13"/>
      <c r="QX190" s="13"/>
      <c r="QY190" s="13"/>
      <c r="QZ190" s="13"/>
      <c r="RA190" s="13"/>
      <c r="RB190" s="13"/>
      <c r="RC190" s="13"/>
      <c r="RD190" s="13"/>
      <c r="RE190" s="13"/>
      <c r="RF190" s="13"/>
      <c r="RG190" s="13"/>
      <c r="RH190" s="13"/>
      <c r="RI190" s="13"/>
      <c r="RJ190" s="13"/>
      <c r="RK190" s="13"/>
      <c r="RL190" s="13"/>
      <c r="RM190" s="13"/>
      <c r="RN190" s="13"/>
      <c r="RO190" s="13"/>
      <c r="RP190" s="13"/>
      <c r="RQ190" s="13"/>
      <c r="RR190" s="13"/>
      <c r="RS190" s="13"/>
      <c r="RT190" s="13"/>
      <c r="RU190" s="13"/>
      <c r="RV190" s="13"/>
      <c r="RW190" s="13"/>
      <c r="RX190" s="13"/>
      <c r="RY190" s="13"/>
      <c r="RZ190" s="13"/>
      <c r="SA190" s="13"/>
      <c r="SB190" s="13"/>
      <c r="SC190" s="13"/>
      <c r="SD190" s="13"/>
      <c r="SE190" s="13"/>
      <c r="SF190" s="13"/>
      <c r="SG190" s="13"/>
      <c r="SH190" s="13"/>
      <c r="SI190" s="13"/>
      <c r="SJ190" s="13"/>
      <c r="SK190" s="13"/>
      <c r="SL190" s="13"/>
      <c r="SM190" s="13"/>
      <c r="SN190" s="13"/>
      <c r="SO190" s="13"/>
      <c r="SP190" s="13"/>
      <c r="SQ190" s="13"/>
      <c r="SR190" s="13"/>
      <c r="SS190" s="13"/>
      <c r="ST190" s="13"/>
      <c r="SU190" s="13"/>
      <c r="SV190" s="13"/>
      <c r="SW190" s="13"/>
      <c r="SX190" s="13"/>
      <c r="SY190" s="13"/>
      <c r="SZ190" s="13"/>
      <c r="TA190" s="13"/>
      <c r="TB190" s="13"/>
      <c r="TC190" s="13"/>
      <c r="TD190" s="13"/>
      <c r="TE190" s="13"/>
      <c r="TF190" s="13"/>
      <c r="TG190" s="13"/>
      <c r="TH190" s="13"/>
      <c r="TI190" s="13"/>
      <c r="TJ190" s="13"/>
      <c r="TK190" s="13"/>
      <c r="TL190" s="13"/>
      <c r="TM190" s="13"/>
      <c r="TN190" s="13"/>
      <c r="TO190" s="13"/>
      <c r="TP190" s="13"/>
      <c r="TQ190" s="13"/>
      <c r="TR190" s="13"/>
      <c r="TS190" s="13"/>
      <c r="TT190" s="13"/>
      <c r="TU190" s="13"/>
      <c r="TV190" s="13"/>
      <c r="TW190" s="13"/>
      <c r="TX190" s="13"/>
      <c r="TY190" s="13"/>
      <c r="TZ190" s="13"/>
      <c r="UA190" s="13"/>
      <c r="UB190" s="13"/>
      <c r="UC190" s="13"/>
      <c r="UD190" s="13"/>
      <c r="UE190" s="13"/>
      <c r="UF190" s="13"/>
      <c r="UG190" s="13"/>
      <c r="UH190" s="13"/>
      <c r="UI190" s="13"/>
      <c r="UJ190" s="13"/>
      <c r="UK190" s="13"/>
      <c r="UL190" s="13"/>
      <c r="UM190" s="13"/>
      <c r="UN190" s="13"/>
      <c r="UO190" s="13"/>
      <c r="UP190" s="13"/>
      <c r="UQ190" s="13"/>
      <c r="UR190" s="13"/>
      <c r="US190" s="13"/>
      <c r="UT190" s="13"/>
      <c r="UU190" s="13"/>
      <c r="UV190" s="13"/>
      <c r="UW190" s="13"/>
      <c r="UX190" s="13"/>
      <c r="UY190" s="13"/>
      <c r="UZ190" s="13"/>
      <c r="VA190" s="13"/>
      <c r="VB190" s="13"/>
      <c r="VC190" s="13"/>
      <c r="VD190" s="13"/>
      <c r="VE190" s="13"/>
      <c r="VF190" s="13"/>
      <c r="VG190" s="13"/>
      <c r="VH190" s="13"/>
      <c r="VI190" s="13"/>
      <c r="VJ190" s="13"/>
      <c r="VK190" s="13"/>
      <c r="VL190" s="13"/>
      <c r="VM190" s="13"/>
      <c r="VN190" s="13"/>
      <c r="VO190" s="13"/>
      <c r="VP190" s="13"/>
      <c r="VQ190" s="13"/>
      <c r="VR190" s="13"/>
      <c r="VS190" s="13"/>
      <c r="VT190" s="13"/>
      <c r="VU190" s="13"/>
      <c r="VV190" s="13"/>
      <c r="VW190" s="13"/>
      <c r="VX190" s="13"/>
      <c r="VY190" s="13"/>
      <c r="VZ190" s="13"/>
      <c r="WA190" s="13"/>
      <c r="WB190" s="13"/>
      <c r="WC190" s="13"/>
      <c r="WD190" s="13"/>
      <c r="WE190" s="13"/>
      <c r="WF190" s="13"/>
      <c r="WG190" s="13"/>
      <c r="WH190" s="13"/>
      <c r="WI190" s="13"/>
      <c r="WJ190" s="13"/>
      <c r="WK190" s="13"/>
      <c r="WL190" s="13"/>
      <c r="WM190" s="13"/>
      <c r="WN190" s="13"/>
      <c r="WO190" s="13"/>
      <c r="WP190" s="13"/>
      <c r="WQ190" s="13"/>
      <c r="WR190" s="13"/>
      <c r="WS190" s="13"/>
      <c r="WT190" s="13"/>
      <c r="WU190" s="13"/>
      <c r="WV190" s="13"/>
      <c r="WW190" s="13"/>
      <c r="WX190" s="13"/>
      <c r="WY190" s="13"/>
      <c r="WZ190" s="13"/>
      <c r="XA190" s="13"/>
      <c r="XB190" s="13"/>
      <c r="XC190" s="13"/>
      <c r="XD190" s="13"/>
      <c r="XE190" s="13"/>
      <c r="XF190" s="13"/>
      <c r="XG190" s="13"/>
      <c r="XH190" s="13"/>
      <c r="XI190" s="13"/>
      <c r="XJ190" s="13"/>
      <c r="XK190" s="13"/>
      <c r="XL190" s="13"/>
      <c r="XM190" s="13"/>
      <c r="XN190" s="13"/>
      <c r="XO190" s="13"/>
      <c r="XP190" s="13"/>
      <c r="XQ190" s="13"/>
      <c r="XR190" s="13"/>
      <c r="XS190" s="13"/>
      <c r="XT190" s="13"/>
      <c r="XU190" s="13"/>
      <c r="XV190" s="13"/>
      <c r="XW190" s="13"/>
      <c r="XX190" s="13"/>
      <c r="XY190" s="13"/>
      <c r="XZ190" s="13"/>
      <c r="YA190" s="13"/>
      <c r="YB190" s="13"/>
      <c r="YC190" s="13"/>
      <c r="YD190" s="13"/>
      <c r="YE190" s="13"/>
      <c r="YF190" s="13"/>
      <c r="YG190" s="13"/>
      <c r="YH190" s="13"/>
      <c r="YI190" s="13"/>
      <c r="YJ190" s="13"/>
      <c r="YK190" s="13"/>
      <c r="YL190" s="13"/>
      <c r="YM190" s="13"/>
      <c r="YN190" s="13"/>
      <c r="YO190" s="13"/>
      <c r="YP190" s="13"/>
      <c r="YQ190" s="13"/>
      <c r="YR190" s="13"/>
      <c r="YS190" s="13"/>
      <c r="YT190" s="13"/>
      <c r="YU190" s="13"/>
      <c r="YV190" s="13"/>
      <c r="YW190" s="13"/>
      <c r="YX190" s="13"/>
      <c r="YY190" s="13"/>
      <c r="YZ190" s="13"/>
      <c r="ZA190" s="13"/>
      <c r="ZB190" s="13"/>
      <c r="ZC190" s="13"/>
      <c r="ZD190" s="13"/>
      <c r="ZE190" s="13"/>
      <c r="ZF190" s="13"/>
      <c r="ZG190" s="13"/>
      <c r="ZH190" s="13"/>
      <c r="ZI190" s="13"/>
      <c r="ZJ190" s="13"/>
      <c r="ZK190" s="13"/>
      <c r="ZL190" s="13"/>
      <c r="ZM190" s="13"/>
      <c r="ZN190" s="13"/>
      <c r="ZO190" s="13"/>
      <c r="ZP190" s="13"/>
      <c r="ZQ190" s="13"/>
      <c r="ZR190" s="13"/>
      <c r="ZS190" s="13"/>
      <c r="ZT190" s="13"/>
      <c r="ZU190" s="13"/>
      <c r="ZV190" s="13"/>
      <c r="ZW190" s="13"/>
      <c r="ZX190" s="13"/>
      <c r="ZY190" s="13"/>
      <c r="ZZ190" s="13"/>
      <c r="AAA190" s="13"/>
      <c r="AAB190" s="13"/>
      <c r="AAC190" s="13"/>
      <c r="AAD190" s="13"/>
      <c r="AAE190" s="13"/>
      <c r="AAF190" s="13"/>
      <c r="AAG190" s="13"/>
      <c r="AAH190" s="13"/>
      <c r="AAI190" s="13"/>
      <c r="AAJ190" s="13"/>
      <c r="AAK190" s="13"/>
      <c r="AAL190" s="13"/>
      <c r="AAM190" s="13"/>
      <c r="AAN190" s="13"/>
      <c r="AAO190" s="13"/>
      <c r="AAP190" s="13"/>
      <c r="AAQ190" s="13"/>
      <c r="AAR190" s="13"/>
      <c r="AAS190" s="13"/>
      <c r="AAT190" s="13"/>
      <c r="AAU190" s="13"/>
      <c r="AAV190" s="13"/>
      <c r="AAW190" s="13"/>
      <c r="AAX190" s="13"/>
      <c r="AAY190" s="13"/>
      <c r="AAZ190" s="13"/>
      <c r="ABA190" s="13"/>
      <c r="ABB190" s="13"/>
      <c r="ABC190" s="13"/>
      <c r="ABD190" s="13"/>
      <c r="ABE190" s="13"/>
      <c r="ABF190" s="13"/>
      <c r="ABG190" s="13"/>
      <c r="ABH190" s="13"/>
      <c r="ABI190" s="13"/>
      <c r="ABJ190" s="13"/>
      <c r="ABK190" s="13"/>
      <c r="ABL190" s="13"/>
      <c r="ABM190" s="13"/>
      <c r="ABN190" s="13"/>
      <c r="ABO190" s="13"/>
      <c r="ABP190" s="13"/>
      <c r="ABQ190" s="13"/>
      <c r="ABR190" s="13"/>
      <c r="ABS190" s="13"/>
      <c r="ABT190" s="13"/>
      <c r="ABU190" s="13"/>
      <c r="ABV190" s="13"/>
      <c r="ABW190" s="13"/>
      <c r="ABX190" s="13"/>
      <c r="ABY190" s="13"/>
      <c r="ABZ190" s="13"/>
      <c r="ACA190" s="13"/>
      <c r="ACB190" s="13"/>
      <c r="ACC190" s="13"/>
      <c r="ACD190" s="13"/>
      <c r="ACE190" s="13"/>
      <c r="ACF190" s="13"/>
      <c r="ACG190" s="13"/>
      <c r="ACH190" s="13"/>
      <c r="ACI190" s="13"/>
      <c r="ACJ190" s="13"/>
      <c r="ACK190" s="13"/>
      <c r="ACL190" s="13"/>
      <c r="ACM190" s="13"/>
      <c r="ACN190" s="13"/>
      <c r="ACO190" s="13"/>
      <c r="ACP190" s="13"/>
      <c r="ACQ190" s="13"/>
      <c r="ACR190" s="13"/>
      <c r="ACS190" s="13"/>
      <c r="ACT190" s="13"/>
      <c r="ACU190" s="13"/>
      <c r="ACV190" s="13"/>
      <c r="ACW190" s="13"/>
      <c r="ACX190" s="13"/>
      <c r="ACY190" s="13"/>
      <c r="ACZ190" s="13"/>
      <c r="ADA190" s="13"/>
      <c r="ADB190" s="13"/>
      <c r="ADC190" s="13"/>
      <c r="ADD190" s="13"/>
      <c r="ADE190" s="13"/>
      <c r="ADF190" s="13"/>
      <c r="ADG190" s="13"/>
      <c r="ADH190" s="13"/>
      <c r="ADI190" s="13"/>
      <c r="ADJ190" s="13"/>
      <c r="ADK190" s="13"/>
      <c r="ADL190" s="13"/>
      <c r="ADM190" s="13"/>
      <c r="ADN190" s="13"/>
      <c r="ADO190" s="13"/>
      <c r="ADP190" s="13"/>
      <c r="ADQ190" s="13"/>
      <c r="ADR190" s="13"/>
      <c r="ADS190" s="13"/>
      <c r="ADT190" s="13"/>
      <c r="ADU190" s="13"/>
      <c r="ADV190" s="13"/>
      <c r="ADW190" s="13"/>
      <c r="ADX190" s="13"/>
      <c r="ADY190" s="13"/>
      <c r="ADZ190" s="13"/>
      <c r="AEA190" s="13"/>
      <c r="AEB190" s="13"/>
      <c r="AEC190" s="13"/>
      <c r="AED190" s="13"/>
      <c r="AEE190" s="13"/>
      <c r="AEF190" s="13"/>
      <c r="AEG190" s="13"/>
      <c r="AEH190" s="13"/>
      <c r="AEI190" s="13"/>
      <c r="AEJ190" s="13"/>
      <c r="AEK190" s="13"/>
      <c r="AEL190" s="13"/>
      <c r="AEM190" s="13"/>
      <c r="AEN190" s="13"/>
      <c r="AEO190" s="13"/>
      <c r="AEP190" s="13"/>
      <c r="AEQ190" s="13"/>
      <c r="AER190" s="13"/>
      <c r="AES190" s="13"/>
      <c r="AET190" s="13"/>
      <c r="AEU190" s="13"/>
      <c r="AEV190" s="13"/>
      <c r="AEW190" s="13"/>
      <c r="AEX190" s="13"/>
      <c r="AEY190" s="13"/>
      <c r="AEZ190" s="13"/>
      <c r="AFA190" s="13"/>
      <c r="AFB190" s="13"/>
      <c r="AFC190" s="13"/>
      <c r="AFD190" s="13"/>
      <c r="AFE190" s="13"/>
      <c r="AFF190" s="13"/>
      <c r="AFG190" s="13"/>
      <c r="AFH190" s="13"/>
      <c r="AFI190" s="13"/>
      <c r="AFJ190" s="13"/>
      <c r="AFK190" s="13"/>
      <c r="AFL190" s="13"/>
      <c r="AFM190" s="13"/>
      <c r="AFN190" s="13"/>
      <c r="AFO190" s="13"/>
      <c r="AFP190" s="13"/>
      <c r="AFQ190" s="13"/>
      <c r="AFR190" s="13"/>
      <c r="AFS190" s="13"/>
      <c r="AFT190" s="13"/>
      <c r="AFU190" s="13"/>
      <c r="AFV190" s="13"/>
      <c r="AFW190" s="13"/>
      <c r="AFX190" s="13"/>
      <c r="AFY190" s="13"/>
      <c r="AFZ190" s="13"/>
      <c r="AGA190" s="13"/>
      <c r="AGB190" s="13"/>
      <c r="AGC190" s="13"/>
      <c r="AGD190" s="13"/>
      <c r="AGE190" s="13"/>
      <c r="AGF190" s="13"/>
      <c r="AGG190" s="13"/>
      <c r="AGH190" s="13"/>
      <c r="AGI190" s="13"/>
      <c r="AGJ190" s="13"/>
      <c r="AGK190" s="13"/>
      <c r="AGL190" s="13"/>
      <c r="AGM190" s="13"/>
      <c r="AGN190" s="13"/>
      <c r="AGO190" s="13"/>
      <c r="AGP190" s="13"/>
      <c r="AGQ190" s="13"/>
      <c r="AGR190" s="13"/>
      <c r="AGS190" s="13"/>
      <c r="AGT190" s="13"/>
      <c r="AGU190" s="13"/>
      <c r="AGV190" s="13"/>
      <c r="AGW190" s="13"/>
      <c r="AGX190" s="13"/>
      <c r="AGY190" s="13"/>
      <c r="AGZ190" s="13"/>
      <c r="AHA190" s="13"/>
      <c r="AHB190" s="13"/>
      <c r="AHC190" s="13"/>
      <c r="AHD190" s="13"/>
      <c r="AHE190" s="13"/>
      <c r="AHF190" s="13"/>
      <c r="AHG190" s="13"/>
      <c r="AHH190" s="13"/>
      <c r="AHI190" s="13"/>
      <c r="AHJ190" s="13"/>
      <c r="AHK190" s="13"/>
      <c r="AHL190" s="13"/>
      <c r="AHM190" s="13"/>
      <c r="AHN190" s="13"/>
      <c r="AHO190" s="13"/>
      <c r="AHP190" s="13"/>
      <c r="AHQ190" s="13"/>
      <c r="AHR190" s="13"/>
      <c r="AHS190" s="13"/>
      <c r="AHT190" s="13"/>
      <c r="AHU190" s="13"/>
      <c r="AHV190" s="13"/>
      <c r="AHW190" s="13"/>
      <c r="AHX190" s="13"/>
      <c r="AHY190" s="13"/>
      <c r="AHZ190" s="13"/>
      <c r="AIA190" s="13"/>
      <c r="AIB190" s="13"/>
      <c r="AIC190" s="13"/>
      <c r="AID190" s="13"/>
      <c r="AIE190" s="13"/>
      <c r="AIF190" s="13"/>
      <c r="AIG190" s="13"/>
      <c r="AIH190" s="13"/>
      <c r="AII190" s="13"/>
      <c r="AIJ190" s="13"/>
      <c r="AIK190" s="13"/>
      <c r="AIL190" s="13"/>
      <c r="AIM190" s="13"/>
      <c r="AIN190" s="13"/>
      <c r="AIO190" s="13"/>
      <c r="AIP190" s="13"/>
      <c r="AIQ190" s="13"/>
      <c r="AIR190" s="13"/>
      <c r="AIS190" s="13"/>
      <c r="AIT190" s="13"/>
      <c r="AIU190" s="13"/>
      <c r="AIV190" s="13"/>
      <c r="AIW190" s="13"/>
      <c r="AIX190" s="13"/>
      <c r="AIY190" s="13"/>
      <c r="AIZ190" s="13"/>
      <c r="AJA190" s="13"/>
      <c r="AJB190" s="13"/>
      <c r="AJC190" s="13"/>
      <c r="AJD190" s="13"/>
      <c r="AJE190" s="13"/>
      <c r="AJF190" s="13"/>
      <c r="AJG190" s="13"/>
      <c r="AJH190" s="13"/>
      <c r="AJI190" s="13"/>
      <c r="AJJ190" s="13"/>
      <c r="AJK190" s="13"/>
      <c r="AJL190" s="13"/>
      <c r="AJM190" s="13"/>
      <c r="AJN190" s="13"/>
      <c r="AJO190" s="13"/>
      <c r="AJP190" s="13"/>
      <c r="AJQ190" s="13"/>
      <c r="AJR190" s="13"/>
      <c r="AJS190" s="13"/>
      <c r="AJT190" s="13"/>
      <c r="AJU190" s="13"/>
      <c r="AJV190" s="13"/>
      <c r="AJW190" s="13"/>
      <c r="AJX190" s="13"/>
      <c r="AJY190" s="13"/>
      <c r="AJZ190" s="13"/>
      <c r="AKA190" s="13"/>
      <c r="AKB190" s="13"/>
      <c r="AKC190" s="13"/>
      <c r="AKD190" s="13"/>
      <c r="AKE190" s="13"/>
      <c r="AKF190" s="13"/>
      <c r="AKG190" s="13"/>
      <c r="AKH190" s="13"/>
      <c r="AKI190" s="13"/>
      <c r="AKJ190" s="13"/>
      <c r="AKK190" s="13"/>
      <c r="AKL190" s="13"/>
      <c r="AKM190" s="13"/>
      <c r="AKN190" s="13"/>
      <c r="AKO190" s="13"/>
      <c r="AKP190" s="13"/>
      <c r="AKQ190" s="13"/>
      <c r="AKR190" s="13"/>
      <c r="AKS190" s="13"/>
      <c r="AKT190" s="13"/>
      <c r="AKU190" s="13"/>
      <c r="AKV190" s="13"/>
      <c r="AKW190" s="13"/>
      <c r="AKX190" s="13"/>
      <c r="AKY190" s="13"/>
      <c r="AKZ190" s="13"/>
      <c r="ALA190" s="13"/>
      <c r="ALB190" s="13"/>
      <c r="ALC190" s="13"/>
      <c r="ALD190" s="13"/>
      <c r="ALE190" s="13"/>
      <c r="ALF190" s="13"/>
      <c r="ALG190" s="13"/>
      <c r="ALH190" s="13"/>
      <c r="ALI190" s="13"/>
      <c r="ALJ190" s="13"/>
      <c r="ALK190" s="13"/>
      <c r="ALL190" s="13"/>
      <c r="ALM190" s="13"/>
      <c r="ALN190" s="13"/>
      <c r="ALO190" s="13"/>
      <c r="ALP190" s="13"/>
      <c r="ALQ190" s="13"/>
      <c r="ALR190" s="13"/>
      <c r="ALS190" s="13"/>
      <c r="ALT190" s="13"/>
      <c r="ALU190" s="13"/>
      <c r="ALV190" s="13"/>
      <c r="ALW190" s="13"/>
      <c r="ALX190" s="13"/>
      <c r="ALY190" s="13"/>
      <c r="ALZ190" s="13"/>
      <c r="AMA190" s="13"/>
      <c r="AMB190" s="13"/>
      <c r="AMC190" s="13"/>
      <c r="AMD190" s="13"/>
      <c r="AME190" s="13"/>
      <c r="AMF190" s="13"/>
      <c r="AMG190" s="13"/>
      <c r="AMH190" s="13"/>
      <c r="AMI190" s="13"/>
      <c r="AMJ190" s="13"/>
      <c r="AMK190" s="13"/>
      <c r="AML190" s="13"/>
      <c r="AMM190" s="13"/>
      <c r="AMN190" s="13"/>
      <c r="AMO190" s="13"/>
      <c r="AMP190" s="13"/>
      <c r="AMQ190" s="13"/>
      <c r="AMR190" s="13"/>
      <c r="AMS190" s="13"/>
      <c r="AMT190" s="13"/>
      <c r="AMU190" s="13"/>
      <c r="AMV190" s="13"/>
      <c r="AMW190" s="13"/>
      <c r="AMX190" s="13"/>
      <c r="AMY190" s="13"/>
      <c r="AMZ190" s="13"/>
      <c r="ANA190" s="13"/>
      <c r="ANB190" s="13"/>
      <c r="ANC190" s="13"/>
      <c r="AND190" s="13"/>
      <c r="ANE190" s="13"/>
      <c r="ANF190" s="13"/>
      <c r="ANG190" s="13"/>
      <c r="ANH190" s="13"/>
      <c r="ANI190" s="13"/>
      <c r="ANJ190" s="13"/>
      <c r="ANK190" s="13"/>
      <c r="ANL190" s="13"/>
      <c r="ANM190" s="13"/>
      <c r="ANN190" s="13"/>
      <c r="ANO190" s="13"/>
      <c r="ANP190" s="13"/>
      <c r="ANQ190" s="13"/>
      <c r="ANR190" s="13"/>
      <c r="ANS190" s="13"/>
      <c r="ANT190" s="13"/>
      <c r="ANU190" s="13"/>
      <c r="ANV190" s="13"/>
      <c r="ANW190" s="13"/>
      <c r="ANX190" s="13"/>
      <c r="ANY190" s="13"/>
      <c r="ANZ190" s="13"/>
      <c r="AOA190" s="13"/>
      <c r="AOB190" s="13"/>
      <c r="AOC190" s="13"/>
      <c r="AOD190" s="13"/>
      <c r="AOE190" s="13"/>
      <c r="AOF190" s="13"/>
      <c r="AOG190" s="13"/>
      <c r="AOH190" s="13"/>
      <c r="AOI190" s="13"/>
      <c r="AOJ190" s="13"/>
      <c r="AOK190" s="13"/>
      <c r="AOL190" s="13"/>
      <c r="AOM190" s="13"/>
      <c r="AON190" s="13"/>
      <c r="AOO190" s="13"/>
      <c r="AOP190" s="13"/>
      <c r="AOQ190" s="13"/>
      <c r="AOR190" s="13"/>
      <c r="AOS190" s="13"/>
      <c r="AOT190" s="13"/>
      <c r="AOU190" s="13"/>
      <c r="AOV190" s="13"/>
      <c r="AOW190" s="13"/>
      <c r="AOX190" s="13"/>
      <c r="AOY190" s="13"/>
      <c r="AOZ190" s="13"/>
      <c r="APA190" s="13"/>
      <c r="APB190" s="13"/>
      <c r="APC190" s="13"/>
      <c r="APD190" s="13"/>
      <c r="APE190" s="13"/>
      <c r="APF190" s="13"/>
      <c r="APG190" s="13"/>
      <c r="APH190" s="13"/>
      <c r="API190" s="13"/>
      <c r="APJ190" s="13"/>
      <c r="APK190" s="13"/>
      <c r="APL190" s="13"/>
      <c r="APM190" s="13"/>
      <c r="APN190" s="13"/>
      <c r="APO190" s="13"/>
      <c r="APP190" s="13"/>
      <c r="APQ190" s="13"/>
      <c r="APR190" s="13"/>
      <c r="APS190" s="13"/>
      <c r="APT190" s="13"/>
      <c r="APU190" s="13"/>
      <c r="APV190" s="13"/>
      <c r="APW190" s="13"/>
      <c r="APX190" s="13"/>
      <c r="APY190" s="13"/>
      <c r="APZ190" s="13"/>
      <c r="AQA190" s="13"/>
      <c r="AQB190" s="13"/>
      <c r="AQC190" s="13"/>
      <c r="AQD190" s="13"/>
      <c r="AQE190" s="13"/>
      <c r="AQF190" s="13"/>
      <c r="AQG190" s="13"/>
      <c r="AQH190" s="13"/>
      <c r="AQI190" s="13"/>
      <c r="AQJ190" s="13"/>
      <c r="AQK190" s="13"/>
      <c r="AQL190" s="13"/>
      <c r="AQM190" s="13"/>
      <c r="AQN190" s="13"/>
      <c r="AQO190" s="13"/>
      <c r="AQP190" s="13"/>
      <c r="AQQ190" s="13"/>
      <c r="AQR190" s="13"/>
      <c r="AQS190" s="13"/>
      <c r="AQT190" s="13"/>
      <c r="AQU190" s="13"/>
      <c r="AQV190" s="13"/>
      <c r="AQW190" s="13"/>
      <c r="AQX190" s="13"/>
      <c r="AQY190" s="13"/>
      <c r="AQZ190" s="13"/>
      <c r="ARA190" s="13"/>
      <c r="ARB190" s="13"/>
      <c r="ARC190" s="13"/>
      <c r="ARD190" s="13"/>
      <c r="ARE190" s="13"/>
      <c r="ARF190" s="13"/>
      <c r="ARG190" s="13"/>
      <c r="ARH190" s="13"/>
      <c r="ARI190" s="13"/>
      <c r="ARJ190" s="13"/>
      <c r="ARK190" s="13"/>
      <c r="ARL190" s="13"/>
      <c r="ARM190" s="13"/>
      <c r="ARN190" s="13"/>
      <c r="ARO190" s="13"/>
      <c r="ARP190" s="13"/>
      <c r="ARQ190" s="13"/>
      <c r="ARR190" s="13"/>
      <c r="ARS190" s="13"/>
      <c r="ART190" s="13"/>
      <c r="ARU190" s="13"/>
      <c r="ARV190" s="13"/>
      <c r="ARW190" s="13"/>
      <c r="ARX190" s="13"/>
      <c r="ARY190" s="13"/>
      <c r="ARZ190" s="13"/>
      <c r="ASA190" s="13"/>
      <c r="ASB190" s="13"/>
      <c r="ASC190" s="13"/>
      <c r="ASD190" s="13"/>
      <c r="ASE190" s="13"/>
      <c r="ASF190" s="13"/>
      <c r="ASG190" s="13"/>
      <c r="ASH190" s="13"/>
      <c r="ASI190" s="13"/>
      <c r="ASJ190" s="13"/>
      <c r="ASK190" s="13"/>
      <c r="ASL190" s="13"/>
      <c r="ASM190" s="13"/>
      <c r="ASN190" s="13"/>
      <c r="ASO190" s="13"/>
      <c r="ASP190" s="13"/>
      <c r="ASQ190" s="13"/>
      <c r="ASR190" s="13"/>
      <c r="ASS190" s="13"/>
      <c r="AST190" s="13"/>
      <c r="ASU190" s="13"/>
      <c r="ASV190" s="13"/>
      <c r="ASW190" s="13"/>
      <c r="ASX190" s="13"/>
      <c r="ASY190" s="13"/>
      <c r="ASZ190" s="13"/>
      <c r="ATA190" s="13"/>
      <c r="ATB190" s="13"/>
      <c r="ATC190" s="13"/>
      <c r="ATD190" s="13"/>
      <c r="ATE190" s="13"/>
      <c r="ATF190" s="13"/>
      <c r="ATG190" s="13"/>
      <c r="ATH190" s="13"/>
      <c r="ATI190" s="13"/>
      <c r="ATJ190" s="13"/>
      <c r="ATK190" s="13"/>
      <c r="ATL190" s="13"/>
      <c r="ATM190" s="13"/>
      <c r="ATN190" s="13"/>
      <c r="ATO190" s="13"/>
      <c r="ATP190" s="13"/>
      <c r="ATQ190" s="13"/>
      <c r="ATR190" s="13"/>
      <c r="ATS190" s="13"/>
      <c r="ATT190" s="13"/>
      <c r="ATU190" s="13"/>
      <c r="ATV190" s="13"/>
      <c r="ATW190" s="13"/>
      <c r="ATX190" s="13"/>
      <c r="ATY190" s="13"/>
      <c r="ATZ190" s="13"/>
      <c r="AUA190" s="13"/>
      <c r="AUB190" s="13"/>
      <c r="AUC190" s="13"/>
      <c r="AUD190" s="13"/>
      <c r="AUE190" s="13"/>
      <c r="AUF190" s="13"/>
      <c r="AUG190" s="13"/>
      <c r="AUH190" s="13"/>
      <c r="AUI190" s="13"/>
      <c r="AUJ190" s="13"/>
      <c r="AUK190" s="13"/>
      <c r="AUL190" s="13"/>
      <c r="AUM190" s="13"/>
      <c r="AUN190" s="13"/>
      <c r="AUO190" s="13"/>
      <c r="AUP190" s="13"/>
      <c r="AUQ190" s="13"/>
      <c r="AUR190" s="13"/>
      <c r="AUS190" s="13"/>
      <c r="AUT190" s="13"/>
      <c r="AUU190" s="13"/>
      <c r="AUV190" s="13"/>
      <c r="AUW190" s="13"/>
      <c r="AUX190" s="13"/>
      <c r="AUY190" s="13"/>
      <c r="AUZ190" s="13"/>
      <c r="AVA190" s="13"/>
      <c r="AVB190" s="13"/>
      <c r="AVC190" s="13"/>
      <c r="AVD190" s="13"/>
      <c r="AVE190" s="13"/>
      <c r="AVF190" s="13"/>
      <c r="AVG190" s="13"/>
      <c r="AVH190" s="13"/>
      <c r="AVI190" s="13"/>
      <c r="AVJ190" s="13"/>
      <c r="AVK190" s="13"/>
      <c r="AVL190" s="13"/>
      <c r="AVM190" s="13"/>
      <c r="AVN190" s="13"/>
      <c r="AVO190" s="13"/>
      <c r="AVP190" s="13"/>
      <c r="AVQ190" s="13"/>
      <c r="AVR190" s="13"/>
      <c r="AVS190" s="13"/>
      <c r="AVT190" s="13"/>
      <c r="AVU190" s="13"/>
      <c r="AVV190" s="13"/>
      <c r="AVW190" s="13"/>
      <c r="AVX190" s="13"/>
      <c r="AVY190" s="13"/>
      <c r="AVZ190" s="13"/>
      <c r="AWA190" s="13"/>
      <c r="AWB190" s="13"/>
      <c r="AWC190" s="13"/>
      <c r="AWD190" s="13"/>
      <c r="AWE190" s="13"/>
      <c r="AWF190" s="13"/>
      <c r="AWG190" s="13"/>
      <c r="AWH190" s="13"/>
      <c r="AWI190" s="13"/>
      <c r="AWJ190" s="13"/>
      <c r="AWK190" s="13"/>
      <c r="AWL190" s="13"/>
      <c r="AWM190" s="13"/>
      <c r="AWN190" s="13"/>
      <c r="AWO190" s="13"/>
      <c r="AWP190" s="13"/>
      <c r="AWQ190" s="13"/>
      <c r="AWR190" s="13"/>
      <c r="AWS190" s="13"/>
      <c r="AWT190" s="13"/>
      <c r="AWU190" s="13"/>
      <c r="AWV190" s="13"/>
      <c r="AWW190" s="13"/>
      <c r="AWX190" s="13"/>
      <c r="AWY190" s="13"/>
      <c r="AWZ190" s="13"/>
      <c r="AXA190" s="13"/>
      <c r="AXB190" s="13"/>
      <c r="AXC190" s="13"/>
      <c r="AXD190" s="13"/>
      <c r="AXE190" s="13"/>
      <c r="AXF190" s="13"/>
      <c r="AXG190" s="13"/>
      <c r="AXH190" s="13"/>
      <c r="AXI190" s="13"/>
      <c r="AXJ190" s="13"/>
      <c r="AXK190" s="13"/>
      <c r="AXL190" s="13"/>
      <c r="AXM190" s="13"/>
      <c r="AXN190" s="13"/>
      <c r="AXO190" s="13"/>
      <c r="AXP190" s="13"/>
      <c r="AXQ190" s="13"/>
      <c r="AXR190" s="13"/>
      <c r="AXS190" s="13"/>
      <c r="AXT190" s="13"/>
      <c r="AXU190" s="13"/>
      <c r="AXV190" s="13"/>
      <c r="AXW190" s="13"/>
      <c r="AXX190" s="13"/>
      <c r="AXY190" s="13"/>
      <c r="AXZ190" s="13"/>
      <c r="AYA190" s="13"/>
      <c r="AYB190" s="13"/>
      <c r="AYC190" s="13"/>
      <c r="AYD190" s="13"/>
      <c r="AYE190" s="13"/>
      <c r="AYF190" s="13"/>
      <c r="AYG190" s="13"/>
      <c r="AYH190" s="13"/>
      <c r="AYI190" s="13"/>
      <c r="AYJ190" s="13"/>
      <c r="AYK190" s="13"/>
      <c r="AYL190" s="13"/>
      <c r="AYM190" s="13"/>
      <c r="AYN190" s="13"/>
      <c r="AYO190" s="13"/>
      <c r="AYP190" s="13"/>
      <c r="AYQ190" s="13"/>
      <c r="AYR190" s="13"/>
      <c r="AYS190" s="13"/>
      <c r="AYT190" s="13"/>
      <c r="AYU190" s="13"/>
      <c r="AYV190" s="13"/>
      <c r="AYW190" s="13"/>
      <c r="AYX190" s="13"/>
      <c r="AYY190" s="13"/>
      <c r="AYZ190" s="13"/>
      <c r="AZA190" s="13"/>
      <c r="AZB190" s="13"/>
      <c r="AZC190" s="13"/>
      <c r="AZD190" s="13"/>
      <c r="AZE190" s="13"/>
      <c r="AZF190" s="13"/>
      <c r="AZG190" s="13"/>
      <c r="AZH190" s="13"/>
      <c r="AZI190" s="13"/>
      <c r="AZJ190" s="13"/>
      <c r="AZK190" s="13"/>
      <c r="AZL190" s="13"/>
      <c r="AZM190" s="13"/>
      <c r="AZN190" s="13"/>
      <c r="AZO190" s="13"/>
      <c r="AZP190" s="13"/>
      <c r="AZQ190" s="13"/>
      <c r="AZR190" s="13"/>
      <c r="AZS190" s="13"/>
      <c r="AZT190" s="13"/>
      <c r="AZU190" s="13"/>
      <c r="AZV190" s="13"/>
      <c r="AZW190" s="13"/>
      <c r="AZX190" s="13"/>
      <c r="AZY190" s="13"/>
      <c r="AZZ190" s="13"/>
      <c r="BAA190" s="13"/>
      <c r="BAB190" s="13"/>
      <c r="BAC190" s="13"/>
      <c r="BAD190" s="13"/>
      <c r="BAE190" s="13"/>
      <c r="BAF190" s="13"/>
      <c r="BAG190" s="13"/>
      <c r="BAH190" s="13"/>
      <c r="BAI190" s="13"/>
      <c r="BAJ190" s="13"/>
      <c r="BAK190" s="13"/>
      <c r="BAL190" s="13"/>
      <c r="BAM190" s="13"/>
      <c r="BAN190" s="13"/>
      <c r="BAO190" s="13"/>
      <c r="BAP190" s="13"/>
      <c r="BAQ190" s="13"/>
      <c r="BAR190" s="13"/>
      <c r="BAS190" s="13"/>
      <c r="BAT190" s="13"/>
      <c r="BAU190" s="13"/>
      <c r="BAV190" s="13"/>
      <c r="BAW190" s="13"/>
      <c r="BAX190" s="13"/>
      <c r="BAY190" s="13"/>
      <c r="BAZ190" s="13"/>
      <c r="BBA190" s="13"/>
      <c r="BBB190" s="13"/>
      <c r="BBC190" s="13"/>
      <c r="BBD190" s="13"/>
      <c r="BBE190" s="13"/>
      <c r="BBF190" s="13"/>
      <c r="BBG190" s="13"/>
      <c r="BBH190" s="13"/>
      <c r="BBI190" s="13"/>
      <c r="BBJ190" s="13"/>
      <c r="BBK190" s="13"/>
      <c r="BBL190" s="13"/>
      <c r="BBM190" s="13"/>
      <c r="BBN190" s="13"/>
      <c r="BBO190" s="13"/>
      <c r="BBP190" s="13"/>
      <c r="BBQ190" s="13"/>
      <c r="BBR190" s="13"/>
      <c r="BBS190" s="13"/>
      <c r="BBT190" s="13"/>
      <c r="BBU190" s="13"/>
      <c r="BBV190" s="13"/>
      <c r="BBW190" s="13"/>
      <c r="BBX190" s="13"/>
      <c r="BBY190" s="13"/>
      <c r="BBZ190" s="13"/>
      <c r="BCA190" s="13"/>
      <c r="BCB190" s="13"/>
      <c r="BCC190" s="13"/>
      <c r="BCD190" s="13"/>
      <c r="BCE190" s="13"/>
      <c r="BCF190" s="13"/>
      <c r="BCG190" s="13"/>
      <c r="BCH190" s="13"/>
      <c r="BCI190" s="13"/>
      <c r="BCJ190" s="13"/>
      <c r="BCK190" s="13"/>
      <c r="BCL190" s="13"/>
      <c r="BCM190" s="13"/>
      <c r="BCN190" s="13"/>
      <c r="BCO190" s="13"/>
      <c r="BCP190" s="13"/>
      <c r="BCQ190" s="13"/>
      <c r="BCR190" s="13"/>
      <c r="BCS190" s="13"/>
      <c r="BCT190" s="13"/>
      <c r="BCU190" s="13"/>
      <c r="BCV190" s="13"/>
      <c r="BCW190" s="13"/>
      <c r="BCX190" s="13"/>
      <c r="BCY190" s="13"/>
      <c r="BCZ190" s="13"/>
      <c r="BDA190" s="13"/>
      <c r="BDB190" s="13"/>
      <c r="BDC190" s="13"/>
      <c r="BDD190" s="13"/>
      <c r="BDE190" s="13"/>
      <c r="BDF190" s="13"/>
      <c r="BDG190" s="13"/>
      <c r="BDH190" s="13"/>
      <c r="BDI190" s="13"/>
      <c r="BDJ190" s="13"/>
      <c r="BDK190" s="13"/>
      <c r="BDL190" s="13"/>
      <c r="BDM190" s="13"/>
      <c r="BDN190" s="13"/>
      <c r="BDO190" s="13"/>
      <c r="BDP190" s="13"/>
      <c r="BDQ190" s="13"/>
      <c r="BDR190" s="13"/>
      <c r="BDS190" s="13"/>
      <c r="BDT190" s="13"/>
      <c r="BDU190" s="13"/>
      <c r="BDV190" s="13"/>
      <c r="BDW190" s="13"/>
      <c r="BDX190" s="13"/>
      <c r="BDY190" s="13"/>
      <c r="BDZ190" s="13"/>
      <c r="BEA190" s="13"/>
      <c r="BEB190" s="13"/>
      <c r="BEC190" s="13"/>
      <c r="BED190" s="13"/>
      <c r="BEE190" s="13"/>
      <c r="BEF190" s="13"/>
      <c r="BEG190" s="13"/>
      <c r="BEH190" s="13"/>
      <c r="BEI190" s="13"/>
      <c r="BEJ190" s="13"/>
      <c r="BEK190" s="13"/>
      <c r="BEL190" s="13"/>
      <c r="BEM190" s="13"/>
      <c r="BEN190" s="13"/>
      <c r="BEO190" s="13"/>
      <c r="BEP190" s="13"/>
      <c r="BEQ190" s="13"/>
      <c r="BER190" s="13"/>
      <c r="BES190" s="13"/>
      <c r="BET190" s="13"/>
      <c r="BEU190" s="13"/>
      <c r="BEV190" s="13"/>
      <c r="BEW190" s="13"/>
      <c r="BEX190" s="13"/>
      <c r="BEY190" s="13"/>
      <c r="BEZ190" s="13"/>
      <c r="BFA190" s="13"/>
      <c r="BFB190" s="13"/>
      <c r="BFC190" s="13"/>
      <c r="BFD190" s="13"/>
      <c r="BFE190" s="13"/>
      <c r="BFF190" s="13"/>
      <c r="BFG190" s="13"/>
      <c r="BFH190" s="13"/>
      <c r="BFI190" s="13"/>
      <c r="BFJ190" s="13"/>
      <c r="BFK190" s="13"/>
      <c r="BFL190" s="13"/>
      <c r="BFM190" s="13"/>
      <c r="BFN190" s="13"/>
      <c r="BFO190" s="13"/>
      <c r="BFP190" s="13"/>
      <c r="BFQ190" s="13"/>
      <c r="BFR190" s="13"/>
      <c r="BFS190" s="13"/>
      <c r="BFT190" s="13"/>
      <c r="BFU190" s="13"/>
      <c r="BFV190" s="13"/>
      <c r="BFW190" s="13"/>
      <c r="BFX190" s="13"/>
      <c r="BFY190" s="13"/>
      <c r="BFZ190" s="13"/>
      <c r="BGA190" s="13"/>
      <c r="BGB190" s="13"/>
      <c r="BGC190" s="13"/>
      <c r="BGD190" s="13"/>
      <c r="BGE190" s="13"/>
      <c r="BGF190" s="13"/>
      <c r="BGG190" s="13"/>
      <c r="BGH190" s="13"/>
      <c r="BGI190" s="13"/>
      <c r="BGJ190" s="13"/>
      <c r="BGK190" s="13"/>
      <c r="BGL190" s="13"/>
      <c r="BGM190" s="13"/>
      <c r="BGN190" s="13"/>
      <c r="BGO190" s="13"/>
      <c r="BGP190" s="13"/>
      <c r="BGQ190" s="13"/>
      <c r="BGR190" s="13"/>
      <c r="BGS190" s="13"/>
      <c r="BGT190" s="13"/>
      <c r="BGU190" s="13"/>
      <c r="BGV190" s="13"/>
      <c r="BGW190" s="13"/>
      <c r="BGX190" s="13"/>
      <c r="BGY190" s="13"/>
      <c r="BGZ190" s="13"/>
      <c r="BHA190" s="13"/>
      <c r="BHB190" s="13"/>
      <c r="BHC190" s="13"/>
      <c r="BHD190" s="13"/>
      <c r="BHE190" s="13"/>
      <c r="BHF190" s="13"/>
      <c r="BHG190" s="13"/>
      <c r="BHH190" s="13"/>
      <c r="BHI190" s="13"/>
      <c r="BHJ190" s="13"/>
      <c r="BHK190" s="13"/>
      <c r="BHL190" s="13"/>
      <c r="BHM190" s="13"/>
      <c r="BHN190" s="13"/>
      <c r="BHO190" s="13"/>
      <c r="BHP190" s="13"/>
      <c r="BHQ190" s="13"/>
      <c r="BHR190" s="13"/>
      <c r="BHS190" s="13"/>
      <c r="BHT190" s="13"/>
      <c r="BHU190" s="13"/>
      <c r="BHV190" s="13"/>
      <c r="BHW190" s="13"/>
      <c r="BHX190" s="13"/>
      <c r="BHY190" s="13"/>
      <c r="BHZ190" s="13"/>
      <c r="BIA190" s="13"/>
      <c r="BIB190" s="13"/>
      <c r="BIC190" s="13"/>
      <c r="BID190" s="13"/>
      <c r="BIE190" s="13"/>
      <c r="BIF190" s="13"/>
      <c r="BIG190" s="13"/>
      <c r="BIH190" s="13"/>
      <c r="BII190" s="13"/>
      <c r="BIJ190" s="13"/>
      <c r="BIK190" s="13"/>
      <c r="BIL190" s="13"/>
      <c r="BIM190" s="13"/>
      <c r="BIN190" s="13"/>
      <c r="BIO190" s="13"/>
      <c r="BIP190" s="13"/>
      <c r="BIQ190" s="13"/>
      <c r="BIR190" s="13"/>
      <c r="BIS190" s="13"/>
      <c r="BIT190" s="13"/>
      <c r="BIU190" s="13"/>
      <c r="BIV190" s="13"/>
      <c r="BIW190" s="13"/>
      <c r="BIX190" s="13"/>
      <c r="BIY190" s="13"/>
      <c r="BIZ190" s="13"/>
      <c r="BJA190" s="13"/>
      <c r="BJB190" s="13"/>
      <c r="BJC190" s="13"/>
      <c r="BJD190" s="13"/>
      <c r="BJE190" s="13"/>
      <c r="BJF190" s="13"/>
      <c r="BJG190" s="13"/>
      <c r="BJH190" s="13"/>
      <c r="BJI190" s="13"/>
      <c r="BJJ190" s="13"/>
      <c r="BJK190" s="13"/>
      <c r="BJL190" s="13"/>
      <c r="BJM190" s="13"/>
      <c r="BJN190" s="13"/>
      <c r="BJO190" s="13"/>
      <c r="BJP190" s="13"/>
      <c r="BJQ190" s="13"/>
      <c r="BJR190" s="13"/>
      <c r="BJS190" s="13"/>
      <c r="BJT190" s="13"/>
      <c r="BJU190" s="13"/>
      <c r="BJV190" s="13"/>
      <c r="BJW190" s="13"/>
      <c r="BJX190" s="13"/>
      <c r="BJY190" s="13"/>
      <c r="BJZ190" s="13"/>
      <c r="BKA190" s="13"/>
      <c r="BKB190" s="13"/>
      <c r="BKC190" s="13"/>
      <c r="BKD190" s="13"/>
      <c r="BKE190" s="13"/>
      <c r="BKF190" s="13"/>
      <c r="BKG190" s="13"/>
      <c r="BKH190" s="13"/>
      <c r="BKI190" s="13"/>
      <c r="BKJ190" s="13"/>
      <c r="BKK190" s="13"/>
      <c r="BKL190" s="13"/>
      <c r="BKM190" s="13"/>
      <c r="BKN190" s="13"/>
      <c r="BKO190" s="13"/>
      <c r="BKP190" s="13"/>
      <c r="BKQ190" s="13"/>
      <c r="BKR190" s="13"/>
      <c r="BKS190" s="13"/>
      <c r="BKT190" s="13"/>
      <c r="BKU190" s="13"/>
      <c r="BKV190" s="13"/>
      <c r="BKW190" s="13"/>
      <c r="BKX190" s="13"/>
      <c r="BKY190" s="13"/>
      <c r="BKZ190" s="13"/>
      <c r="BLA190" s="13"/>
      <c r="BLB190" s="13"/>
      <c r="BLC190" s="13"/>
      <c r="BLD190" s="13"/>
      <c r="BLE190" s="13"/>
      <c r="BLF190" s="13"/>
      <c r="BLG190" s="13"/>
      <c r="BLH190" s="13"/>
      <c r="BLI190" s="13"/>
      <c r="BLJ190" s="13"/>
      <c r="BLK190" s="13"/>
      <c r="BLL190" s="13"/>
      <c r="BLM190" s="13"/>
      <c r="BLN190" s="13"/>
      <c r="BLO190" s="13"/>
      <c r="BLP190" s="13"/>
      <c r="BLQ190" s="13"/>
      <c r="BLR190" s="13"/>
      <c r="BLS190" s="13"/>
      <c r="BLT190" s="13"/>
      <c r="BLU190" s="13"/>
      <c r="BLV190" s="13"/>
      <c r="BLW190" s="13"/>
      <c r="BLX190" s="13"/>
      <c r="BLY190" s="13"/>
      <c r="BLZ190" s="13"/>
      <c r="BMA190" s="13"/>
      <c r="BMB190" s="13"/>
      <c r="BMC190" s="13"/>
      <c r="BMD190" s="13"/>
      <c r="BME190" s="13"/>
      <c r="BMF190" s="13"/>
      <c r="BMG190" s="13"/>
      <c r="BMH190" s="13"/>
      <c r="BMI190" s="13"/>
      <c r="BMJ190" s="13"/>
      <c r="BMK190" s="13"/>
      <c r="BML190" s="13"/>
      <c r="BMM190" s="13"/>
      <c r="BMN190" s="13"/>
      <c r="BMO190" s="13"/>
      <c r="BMP190" s="13"/>
      <c r="BMQ190" s="13"/>
      <c r="BMR190" s="13"/>
      <c r="BMS190" s="13"/>
      <c r="BMT190" s="13"/>
      <c r="BMU190" s="13"/>
      <c r="BMV190" s="13"/>
      <c r="BMW190" s="13"/>
      <c r="BMX190" s="13"/>
      <c r="BMY190" s="13"/>
      <c r="BMZ190" s="13"/>
      <c r="BNA190" s="13"/>
      <c r="BNB190" s="13"/>
      <c r="BNC190" s="13"/>
      <c r="BND190" s="13"/>
      <c r="BNE190" s="13"/>
      <c r="BNF190" s="13"/>
      <c r="BNG190" s="13"/>
      <c r="BNH190" s="13"/>
      <c r="BNI190" s="13"/>
      <c r="BNJ190" s="13"/>
      <c r="BNK190" s="13"/>
      <c r="BNL190" s="13"/>
      <c r="BNM190" s="13"/>
      <c r="BNN190" s="13"/>
      <c r="BNO190" s="13"/>
      <c r="BNP190" s="13"/>
      <c r="BNQ190" s="13"/>
      <c r="BNR190" s="13"/>
      <c r="BNS190" s="13"/>
      <c r="BNT190" s="13"/>
      <c r="BNU190" s="13"/>
      <c r="BNV190" s="13"/>
      <c r="BNW190" s="13"/>
      <c r="BNX190" s="13"/>
      <c r="BNY190" s="13"/>
      <c r="BNZ190" s="13"/>
      <c r="BOA190" s="13"/>
      <c r="BOB190" s="13"/>
      <c r="BOC190" s="13"/>
      <c r="BOD190" s="13"/>
      <c r="BOE190" s="13"/>
      <c r="BOF190" s="13"/>
      <c r="BOG190" s="13"/>
      <c r="BOH190" s="13"/>
      <c r="BOI190" s="13"/>
      <c r="BOJ190" s="13"/>
      <c r="BOK190" s="13"/>
      <c r="BOL190" s="13"/>
      <c r="BOM190" s="13"/>
      <c r="BON190" s="13"/>
      <c r="BOO190" s="13"/>
      <c r="BOP190" s="13"/>
      <c r="BOQ190" s="13"/>
      <c r="BOR190" s="13"/>
      <c r="BOS190" s="13"/>
      <c r="BOT190" s="13"/>
      <c r="BOU190" s="13"/>
      <c r="BOV190" s="13"/>
      <c r="BOW190" s="13"/>
      <c r="BOX190" s="13"/>
      <c r="BOY190" s="13"/>
      <c r="BOZ190" s="13"/>
      <c r="BPA190" s="13"/>
      <c r="BPB190" s="13"/>
      <c r="BPC190" s="13"/>
      <c r="BPD190" s="13"/>
      <c r="BPE190" s="13"/>
      <c r="BPF190" s="13"/>
      <c r="BPG190" s="13"/>
      <c r="BPH190" s="13"/>
      <c r="BPI190" s="13"/>
      <c r="BPJ190" s="13"/>
      <c r="BPK190" s="13"/>
      <c r="BPL190" s="13"/>
      <c r="BPM190" s="13"/>
      <c r="BPN190" s="13"/>
      <c r="BPO190" s="13"/>
      <c r="BPP190" s="13"/>
      <c r="BPQ190" s="13"/>
      <c r="BPR190" s="13"/>
      <c r="BPS190" s="13"/>
      <c r="BPT190" s="13"/>
      <c r="BPU190" s="13"/>
      <c r="BPV190" s="13"/>
      <c r="BPW190" s="13"/>
      <c r="BPX190" s="13"/>
      <c r="BPY190" s="13"/>
      <c r="BPZ190" s="13"/>
      <c r="BQA190" s="13"/>
      <c r="BQB190" s="13"/>
      <c r="BQC190" s="13"/>
      <c r="BQD190" s="13"/>
      <c r="BQE190" s="13"/>
      <c r="BQF190" s="13"/>
      <c r="BQG190" s="13"/>
      <c r="BQH190" s="13"/>
      <c r="BQI190" s="13"/>
      <c r="BQJ190" s="13"/>
      <c r="BQK190" s="13"/>
      <c r="BQL190" s="13"/>
      <c r="BQM190" s="13"/>
      <c r="BQN190" s="13"/>
      <c r="BQO190" s="13"/>
      <c r="BQP190" s="13"/>
      <c r="BQQ190" s="13"/>
      <c r="BQR190" s="13"/>
      <c r="BQS190" s="13"/>
      <c r="BQT190" s="13"/>
      <c r="BQU190" s="13"/>
      <c r="BQV190" s="13"/>
      <c r="BQW190" s="13"/>
      <c r="BQX190" s="13"/>
      <c r="BQY190" s="13"/>
      <c r="BQZ190" s="13"/>
      <c r="BRA190" s="13"/>
      <c r="BRB190" s="13"/>
      <c r="BRC190" s="13"/>
      <c r="BRD190" s="13"/>
      <c r="BRE190" s="13"/>
      <c r="BRF190" s="13"/>
      <c r="BRG190" s="13"/>
      <c r="BRH190" s="13"/>
      <c r="BRI190" s="13"/>
      <c r="BRJ190" s="13"/>
      <c r="BRK190" s="13"/>
      <c r="BRL190" s="13"/>
      <c r="BRM190" s="13"/>
      <c r="BRN190" s="13"/>
      <c r="BRO190" s="13"/>
      <c r="BRP190" s="13"/>
      <c r="BRQ190" s="13"/>
      <c r="BRR190" s="13"/>
      <c r="BRS190" s="13"/>
      <c r="BRT190" s="13"/>
      <c r="BRU190" s="13"/>
      <c r="BRV190" s="13"/>
      <c r="BRW190" s="13"/>
      <c r="BRX190" s="13"/>
      <c r="BRY190" s="13"/>
      <c r="BRZ190" s="13"/>
      <c r="BSA190" s="13"/>
      <c r="BSB190" s="13"/>
      <c r="BSC190" s="13"/>
      <c r="BSD190" s="13"/>
      <c r="BSE190" s="13"/>
      <c r="BSF190" s="13"/>
      <c r="BSG190" s="13"/>
      <c r="BSH190" s="13"/>
      <c r="BSI190" s="13"/>
      <c r="BSJ190" s="13"/>
      <c r="BSK190" s="13"/>
      <c r="BSL190" s="13"/>
      <c r="BSM190" s="13"/>
      <c r="BSN190" s="13"/>
      <c r="BSO190" s="13"/>
      <c r="BSP190" s="13"/>
      <c r="BSQ190" s="13"/>
      <c r="BSR190" s="13"/>
      <c r="BSS190" s="13"/>
      <c r="BST190" s="13"/>
      <c r="BSU190" s="13"/>
      <c r="BSV190" s="13"/>
      <c r="BSW190" s="13"/>
      <c r="BSX190" s="13"/>
      <c r="BSY190" s="13"/>
      <c r="BSZ190" s="13"/>
      <c r="BTA190" s="13"/>
      <c r="BTB190" s="13"/>
      <c r="BTC190" s="13"/>
      <c r="BTD190" s="13"/>
      <c r="BTE190" s="13"/>
      <c r="BTF190" s="13"/>
      <c r="BTG190" s="13"/>
      <c r="BTH190" s="13"/>
      <c r="BTI190" s="13"/>
      <c r="BTJ190" s="13"/>
      <c r="BTK190" s="13"/>
      <c r="BTL190" s="13"/>
      <c r="BTM190" s="13"/>
      <c r="BTN190" s="13"/>
      <c r="BTO190" s="13"/>
      <c r="BTP190" s="13"/>
      <c r="BTQ190" s="13"/>
      <c r="BTR190" s="13"/>
      <c r="BTS190" s="13"/>
      <c r="BTT190" s="13"/>
      <c r="BTU190" s="13"/>
      <c r="BTV190" s="13"/>
      <c r="BTW190" s="13"/>
      <c r="BTX190" s="13"/>
      <c r="BTY190" s="13"/>
      <c r="BTZ190" s="13"/>
      <c r="BUA190" s="13"/>
      <c r="BUB190" s="13"/>
      <c r="BUC190" s="13"/>
      <c r="BUD190" s="13"/>
      <c r="BUE190" s="13"/>
      <c r="BUF190" s="13"/>
      <c r="BUG190" s="13"/>
      <c r="BUH190" s="13"/>
      <c r="BUI190" s="13"/>
      <c r="BUJ190" s="13"/>
      <c r="BUK190" s="13"/>
      <c r="BUL190" s="13"/>
      <c r="BUM190" s="13"/>
      <c r="BUN190" s="13"/>
      <c r="BUO190" s="13"/>
      <c r="BUP190" s="13"/>
      <c r="BUQ190" s="13"/>
      <c r="BUR190" s="13"/>
      <c r="BUS190" s="13"/>
      <c r="BUT190" s="13"/>
      <c r="BUU190" s="13"/>
      <c r="BUV190" s="13"/>
      <c r="BUW190" s="13"/>
      <c r="BUX190" s="13"/>
      <c r="BUY190" s="13"/>
      <c r="BUZ190" s="13"/>
      <c r="BVA190" s="13"/>
      <c r="BVB190" s="13"/>
      <c r="BVC190" s="13"/>
      <c r="BVD190" s="13"/>
      <c r="BVE190" s="13"/>
      <c r="BVF190" s="13"/>
      <c r="BVG190" s="13"/>
      <c r="BVH190" s="13"/>
      <c r="BVI190" s="13"/>
      <c r="BVJ190" s="13"/>
      <c r="BVK190" s="13"/>
      <c r="BVL190" s="13"/>
      <c r="BVM190" s="13"/>
      <c r="BVN190" s="13"/>
      <c r="BVO190" s="13"/>
      <c r="BVP190" s="13"/>
      <c r="BVQ190" s="13"/>
      <c r="BVR190" s="13"/>
      <c r="BVS190" s="13"/>
      <c r="BVT190" s="13"/>
      <c r="BVU190" s="13"/>
      <c r="BVV190" s="13"/>
      <c r="BVW190" s="13"/>
      <c r="BVX190" s="13"/>
      <c r="BVY190" s="13"/>
      <c r="BVZ190" s="13"/>
      <c r="BWA190" s="13"/>
      <c r="BWB190" s="13"/>
      <c r="BWC190" s="13"/>
      <c r="BWD190" s="13"/>
      <c r="BWE190" s="13"/>
      <c r="BWF190" s="13"/>
      <c r="BWG190" s="13"/>
      <c r="BWH190" s="13"/>
      <c r="BWI190" s="13"/>
      <c r="BWJ190" s="13"/>
      <c r="BWK190" s="13"/>
      <c r="BWL190" s="13"/>
      <c r="BWM190" s="13"/>
      <c r="BWN190" s="13"/>
      <c r="BWO190" s="13"/>
      <c r="BWP190" s="13"/>
      <c r="BWQ190" s="13"/>
      <c r="BWR190" s="13"/>
      <c r="BWS190" s="13"/>
      <c r="BWT190" s="13"/>
      <c r="BWU190" s="13"/>
      <c r="BWV190" s="13"/>
      <c r="BWW190" s="13"/>
      <c r="BWX190" s="13"/>
      <c r="BWY190" s="13"/>
      <c r="BWZ190" s="13"/>
      <c r="BXA190" s="13"/>
      <c r="BXB190" s="13"/>
      <c r="BXC190" s="13"/>
      <c r="BXD190" s="13"/>
      <c r="BXE190" s="13"/>
      <c r="BXF190" s="13"/>
      <c r="BXG190" s="13"/>
      <c r="BXH190" s="13"/>
      <c r="BXI190" s="13"/>
      <c r="BXJ190" s="13"/>
      <c r="BXK190" s="13"/>
      <c r="BXL190" s="13"/>
      <c r="BXM190" s="13"/>
      <c r="BXN190" s="13"/>
      <c r="BXO190" s="13"/>
      <c r="BXP190" s="13"/>
      <c r="BXQ190" s="13"/>
      <c r="BXR190" s="13"/>
      <c r="BXS190" s="13"/>
      <c r="BXT190" s="13"/>
      <c r="BXU190" s="13"/>
      <c r="BXV190" s="13"/>
      <c r="BXW190" s="13"/>
      <c r="BXX190" s="13"/>
      <c r="BXY190" s="13"/>
      <c r="BXZ190" s="13"/>
      <c r="BYA190" s="13"/>
      <c r="BYB190" s="13"/>
      <c r="BYC190" s="13"/>
      <c r="BYD190" s="13"/>
      <c r="BYE190" s="13"/>
      <c r="BYF190" s="13"/>
      <c r="BYG190" s="13"/>
      <c r="BYH190" s="13"/>
      <c r="BYI190" s="13"/>
      <c r="BYJ190" s="13"/>
      <c r="BYK190" s="13"/>
      <c r="BYL190" s="13"/>
      <c r="BYM190" s="13"/>
      <c r="BYN190" s="13"/>
      <c r="BYO190" s="13"/>
      <c r="BYP190" s="13"/>
      <c r="BYQ190" s="13"/>
      <c r="BYR190" s="13"/>
      <c r="BYS190" s="13"/>
      <c r="BYT190" s="13"/>
      <c r="BYU190" s="13"/>
      <c r="BYV190" s="13"/>
      <c r="BYW190" s="13"/>
      <c r="BYX190" s="13"/>
      <c r="BYY190" s="13"/>
      <c r="BYZ190" s="13"/>
      <c r="BZA190" s="13"/>
      <c r="BZB190" s="13"/>
      <c r="BZC190" s="13"/>
      <c r="BZD190" s="13"/>
      <c r="BZE190" s="13"/>
      <c r="BZF190" s="13"/>
      <c r="BZG190" s="13"/>
      <c r="BZH190" s="13"/>
      <c r="BZI190" s="13"/>
      <c r="BZJ190" s="13"/>
      <c r="BZK190" s="13"/>
      <c r="BZL190" s="13"/>
      <c r="BZM190" s="13"/>
      <c r="BZN190" s="13"/>
      <c r="BZO190" s="13"/>
      <c r="BZP190" s="13"/>
      <c r="BZQ190" s="13"/>
      <c r="BZR190" s="13"/>
      <c r="BZS190" s="13"/>
      <c r="BZT190" s="13"/>
      <c r="BZU190" s="13"/>
      <c r="BZV190" s="13"/>
      <c r="BZW190" s="13"/>
      <c r="BZX190" s="13"/>
      <c r="BZY190" s="13"/>
      <c r="BZZ190" s="13"/>
      <c r="CAA190" s="13"/>
      <c r="CAB190" s="13"/>
      <c r="CAC190" s="13"/>
      <c r="CAD190" s="13"/>
      <c r="CAE190" s="13"/>
      <c r="CAF190" s="13"/>
      <c r="CAG190" s="13"/>
      <c r="CAH190" s="13"/>
      <c r="CAI190" s="13"/>
      <c r="CAJ190" s="13"/>
      <c r="CAK190" s="13"/>
      <c r="CAL190" s="13"/>
      <c r="CAM190" s="13"/>
      <c r="CAN190" s="13"/>
      <c r="CAO190" s="13"/>
      <c r="CAP190" s="13"/>
      <c r="CAQ190" s="13"/>
      <c r="CAR190" s="13"/>
      <c r="CAS190" s="13"/>
      <c r="CAT190" s="13"/>
      <c r="CAU190" s="13"/>
      <c r="CAV190" s="13"/>
      <c r="CAW190" s="13"/>
      <c r="CAX190" s="13"/>
      <c r="CAY190" s="13"/>
      <c r="CAZ190" s="13"/>
      <c r="CBA190" s="13"/>
      <c r="CBB190" s="13"/>
      <c r="CBC190" s="13"/>
      <c r="CBD190" s="13"/>
      <c r="CBE190" s="13"/>
      <c r="CBF190" s="13"/>
      <c r="CBG190" s="13"/>
      <c r="CBH190" s="13"/>
      <c r="CBI190" s="13"/>
      <c r="CBJ190" s="13"/>
      <c r="CBK190" s="13"/>
      <c r="CBL190" s="13"/>
      <c r="CBM190" s="13"/>
      <c r="CBN190" s="13"/>
      <c r="CBO190" s="13"/>
      <c r="CBP190" s="13"/>
      <c r="CBQ190" s="13"/>
      <c r="CBR190" s="13"/>
      <c r="CBS190" s="13"/>
      <c r="CBT190" s="13"/>
      <c r="CBU190" s="13"/>
      <c r="CBV190" s="13"/>
      <c r="CBW190" s="13"/>
      <c r="CBX190" s="13"/>
      <c r="CBY190" s="13"/>
      <c r="CBZ190" s="13"/>
      <c r="CCA190" s="13"/>
      <c r="CCB190" s="13"/>
      <c r="CCC190" s="13"/>
      <c r="CCD190" s="13"/>
      <c r="CCE190" s="13"/>
      <c r="CCF190" s="13"/>
      <c r="CCG190" s="13"/>
      <c r="CCH190" s="13"/>
      <c r="CCI190" s="13"/>
      <c r="CCJ190" s="13"/>
      <c r="CCK190" s="13"/>
      <c r="CCL190" s="13"/>
      <c r="CCM190" s="13"/>
      <c r="CCN190" s="13"/>
      <c r="CCO190" s="13"/>
      <c r="CCP190" s="13"/>
      <c r="CCQ190" s="13"/>
      <c r="CCR190" s="13"/>
      <c r="CCS190" s="13"/>
      <c r="CCT190" s="13"/>
      <c r="CCU190" s="13"/>
      <c r="CCV190" s="13"/>
      <c r="CCW190" s="13"/>
      <c r="CCX190" s="13"/>
      <c r="CCY190" s="13"/>
      <c r="CCZ190" s="13"/>
      <c r="CDA190" s="13"/>
      <c r="CDB190" s="13"/>
      <c r="CDC190" s="13"/>
      <c r="CDD190" s="13"/>
      <c r="CDE190" s="13"/>
      <c r="CDF190" s="13"/>
      <c r="CDG190" s="13"/>
      <c r="CDH190" s="13"/>
      <c r="CDI190" s="13"/>
      <c r="CDJ190" s="13"/>
      <c r="CDK190" s="13"/>
      <c r="CDL190" s="13"/>
      <c r="CDM190" s="13"/>
      <c r="CDN190" s="13"/>
      <c r="CDO190" s="13"/>
      <c r="CDP190" s="13"/>
      <c r="CDQ190" s="13"/>
      <c r="CDR190" s="13"/>
      <c r="CDS190" s="13"/>
      <c r="CDT190" s="13"/>
      <c r="CDU190" s="13"/>
      <c r="CDV190" s="13"/>
      <c r="CDW190" s="13"/>
      <c r="CDX190" s="13"/>
      <c r="CDY190" s="13"/>
      <c r="CDZ190" s="13"/>
      <c r="CEA190" s="13"/>
      <c r="CEB190" s="13"/>
      <c r="CEC190" s="13"/>
      <c r="CED190" s="13"/>
      <c r="CEE190" s="13"/>
      <c r="CEF190" s="13"/>
      <c r="CEG190" s="13"/>
      <c r="CEH190" s="13"/>
      <c r="CEI190" s="13"/>
      <c r="CEJ190" s="13"/>
      <c r="CEK190" s="13"/>
      <c r="CEL190" s="13"/>
      <c r="CEM190" s="13"/>
      <c r="CEN190" s="13"/>
      <c r="CEO190" s="13"/>
      <c r="CEP190" s="13"/>
      <c r="CEQ190" s="13"/>
      <c r="CER190" s="13"/>
      <c r="CES190" s="13"/>
      <c r="CET190" s="13"/>
      <c r="CEU190" s="13"/>
      <c r="CEV190" s="13"/>
      <c r="CEW190" s="13"/>
      <c r="CEX190" s="13"/>
      <c r="CEY190" s="13"/>
      <c r="CEZ190" s="13"/>
      <c r="CFA190" s="13"/>
      <c r="CFB190" s="13"/>
      <c r="CFC190" s="13"/>
      <c r="CFD190" s="13"/>
      <c r="CFE190" s="13"/>
      <c r="CFF190" s="13"/>
      <c r="CFG190" s="13"/>
      <c r="CFH190" s="13"/>
      <c r="CFI190" s="13"/>
      <c r="CFJ190" s="13"/>
      <c r="CFK190" s="13"/>
      <c r="CFL190" s="13"/>
      <c r="CFM190" s="13"/>
      <c r="CFN190" s="13"/>
      <c r="CFO190" s="13"/>
      <c r="CFP190" s="13"/>
      <c r="CFQ190" s="13"/>
      <c r="CFR190" s="13"/>
      <c r="CFS190" s="13"/>
      <c r="CFT190" s="13"/>
      <c r="CFU190" s="13"/>
      <c r="CFV190" s="13"/>
      <c r="CFW190" s="13"/>
      <c r="CFX190" s="13"/>
      <c r="CFY190" s="13"/>
      <c r="CFZ190" s="13"/>
      <c r="CGA190" s="13"/>
      <c r="CGB190" s="13"/>
      <c r="CGC190" s="13"/>
      <c r="CGD190" s="13"/>
      <c r="CGE190" s="13"/>
      <c r="CGF190" s="13"/>
      <c r="CGG190" s="13"/>
      <c r="CGH190" s="13"/>
      <c r="CGI190" s="13"/>
      <c r="CGJ190" s="13"/>
      <c r="CGK190" s="13"/>
      <c r="CGL190" s="13"/>
      <c r="CGM190" s="13"/>
      <c r="CGN190" s="13"/>
      <c r="CGO190" s="13"/>
      <c r="CGP190" s="13"/>
      <c r="CGQ190" s="13"/>
      <c r="CGR190" s="13"/>
      <c r="CGS190" s="13"/>
      <c r="CGT190" s="13"/>
      <c r="CGU190" s="13"/>
      <c r="CGV190" s="13"/>
      <c r="CGW190" s="13"/>
      <c r="CGX190" s="13"/>
      <c r="CGY190" s="13"/>
      <c r="CGZ190" s="13"/>
      <c r="CHA190" s="13"/>
      <c r="CHB190" s="13"/>
      <c r="CHC190" s="13"/>
      <c r="CHD190" s="13"/>
      <c r="CHE190" s="13"/>
      <c r="CHF190" s="13"/>
      <c r="CHG190" s="13"/>
      <c r="CHH190" s="13"/>
      <c r="CHI190" s="13"/>
      <c r="CHJ190" s="13"/>
      <c r="CHK190" s="13"/>
      <c r="CHL190" s="13"/>
      <c r="CHM190" s="13"/>
      <c r="CHN190" s="13"/>
      <c r="CHO190" s="13"/>
      <c r="CHP190" s="13"/>
      <c r="CHQ190" s="13"/>
      <c r="CHR190" s="13"/>
      <c r="CHS190" s="13"/>
      <c r="CHT190" s="13"/>
      <c r="CHU190" s="13"/>
      <c r="CHV190" s="13"/>
      <c r="CHW190" s="13"/>
      <c r="CHX190" s="13"/>
      <c r="CHY190" s="13"/>
      <c r="CHZ190" s="13"/>
      <c r="CIA190" s="13"/>
      <c r="CIB190" s="13"/>
      <c r="CIC190" s="13"/>
      <c r="CID190" s="13"/>
      <c r="CIE190" s="13"/>
      <c r="CIF190" s="13"/>
      <c r="CIG190" s="13"/>
      <c r="CIH190" s="13"/>
      <c r="CII190" s="13"/>
      <c r="CIJ190" s="13"/>
      <c r="CIK190" s="13"/>
      <c r="CIL190" s="13"/>
      <c r="CIM190" s="13"/>
      <c r="CIN190" s="13"/>
      <c r="CIO190" s="13"/>
      <c r="CIP190" s="13"/>
      <c r="CIQ190" s="13"/>
      <c r="CIR190" s="13"/>
      <c r="CIS190" s="13"/>
      <c r="CIT190" s="13"/>
      <c r="CIU190" s="13"/>
      <c r="CIV190" s="13"/>
      <c r="CIW190" s="13"/>
      <c r="CIX190" s="13"/>
      <c r="CIY190" s="13"/>
      <c r="CIZ190" s="13"/>
      <c r="CJA190" s="13"/>
      <c r="CJB190" s="13"/>
      <c r="CJC190" s="13"/>
      <c r="CJD190" s="13"/>
      <c r="CJE190" s="13"/>
      <c r="CJF190" s="13"/>
      <c r="CJG190" s="13"/>
      <c r="CJH190" s="13"/>
      <c r="CJI190" s="13"/>
      <c r="CJJ190" s="13"/>
      <c r="CJK190" s="13"/>
      <c r="CJL190" s="13"/>
      <c r="CJM190" s="13"/>
      <c r="CJN190" s="13"/>
      <c r="CJO190" s="13"/>
      <c r="CJP190" s="13"/>
      <c r="CJQ190" s="13"/>
      <c r="CJR190" s="13"/>
      <c r="CJS190" s="13"/>
      <c r="CJT190" s="13"/>
      <c r="CJU190" s="13"/>
      <c r="CJV190" s="13"/>
      <c r="CJW190" s="13"/>
      <c r="CJX190" s="13"/>
      <c r="CJY190" s="13"/>
      <c r="CJZ190" s="13"/>
      <c r="CKA190" s="13"/>
      <c r="CKB190" s="13"/>
      <c r="CKC190" s="13"/>
      <c r="CKD190" s="13"/>
      <c r="CKE190" s="13"/>
      <c r="CKF190" s="13"/>
      <c r="CKG190" s="13"/>
      <c r="CKH190" s="13"/>
      <c r="CKI190" s="13"/>
      <c r="CKJ190" s="13"/>
      <c r="CKK190" s="13"/>
      <c r="CKL190" s="13"/>
      <c r="CKM190" s="13"/>
      <c r="CKN190" s="13"/>
      <c r="CKO190" s="13"/>
      <c r="CKP190" s="13"/>
      <c r="CKQ190" s="13"/>
      <c r="CKR190" s="13"/>
      <c r="CKS190" s="13"/>
      <c r="CKT190" s="13"/>
      <c r="CKU190" s="13"/>
      <c r="CKV190" s="13"/>
      <c r="CKW190" s="13"/>
      <c r="CKX190" s="13"/>
      <c r="CKY190" s="13"/>
      <c r="CKZ190" s="13"/>
      <c r="CLA190" s="13"/>
      <c r="CLB190" s="13"/>
      <c r="CLC190" s="13"/>
      <c r="CLD190" s="13"/>
      <c r="CLE190" s="13"/>
      <c r="CLF190" s="13"/>
      <c r="CLG190" s="13"/>
      <c r="CLH190" s="13"/>
      <c r="CLI190" s="13"/>
      <c r="CLJ190" s="13"/>
      <c r="CLK190" s="13"/>
      <c r="CLL190" s="13"/>
      <c r="CLM190" s="13"/>
      <c r="CLN190" s="13"/>
      <c r="CLO190" s="13"/>
      <c r="CLP190" s="13"/>
      <c r="CLQ190" s="13"/>
      <c r="CLR190" s="13"/>
      <c r="CLS190" s="13"/>
      <c r="CLT190" s="13"/>
      <c r="CLU190" s="13"/>
      <c r="CLV190" s="13"/>
      <c r="CLW190" s="13"/>
      <c r="CLX190" s="13"/>
      <c r="CLY190" s="13"/>
      <c r="CLZ190" s="13"/>
      <c r="CMA190" s="13"/>
      <c r="CMB190" s="13"/>
      <c r="CMC190" s="13"/>
      <c r="CMD190" s="13"/>
      <c r="CME190" s="13"/>
      <c r="CMF190" s="13"/>
      <c r="CMG190" s="13"/>
      <c r="CMH190" s="13"/>
      <c r="CMI190" s="13"/>
      <c r="CMJ190" s="13"/>
      <c r="CMK190" s="13"/>
      <c r="CML190" s="13"/>
      <c r="CMM190" s="13"/>
      <c r="CMN190" s="13"/>
      <c r="CMO190" s="13"/>
      <c r="CMP190" s="13"/>
      <c r="CMQ190" s="13"/>
      <c r="CMR190" s="13"/>
      <c r="CMS190" s="13"/>
      <c r="CMT190" s="13"/>
      <c r="CMU190" s="13"/>
      <c r="CMV190" s="13"/>
      <c r="CMW190" s="13"/>
      <c r="CMX190" s="13"/>
      <c r="CMY190" s="13"/>
      <c r="CMZ190" s="13"/>
      <c r="CNA190" s="13"/>
      <c r="CNB190" s="13"/>
      <c r="CNC190" s="13"/>
      <c r="CND190" s="13"/>
      <c r="CNE190" s="13"/>
      <c r="CNF190" s="13"/>
      <c r="CNG190" s="13"/>
      <c r="CNH190" s="13"/>
      <c r="CNI190" s="13"/>
      <c r="CNJ190" s="13"/>
      <c r="CNK190" s="13"/>
      <c r="CNL190" s="13"/>
      <c r="CNM190" s="13"/>
      <c r="CNN190" s="13"/>
      <c r="CNO190" s="13"/>
      <c r="CNP190" s="13"/>
      <c r="CNQ190" s="13"/>
      <c r="CNR190" s="13"/>
      <c r="CNS190" s="13"/>
      <c r="CNT190" s="13"/>
      <c r="CNU190" s="13"/>
      <c r="CNV190" s="13"/>
      <c r="CNW190" s="13"/>
      <c r="CNX190" s="13"/>
      <c r="CNY190" s="13"/>
      <c r="CNZ190" s="13"/>
      <c r="COA190" s="13"/>
      <c r="COB190" s="13"/>
      <c r="COC190" s="13"/>
      <c r="COD190" s="13"/>
      <c r="COE190" s="13"/>
      <c r="COF190" s="13"/>
      <c r="COG190" s="13"/>
      <c r="COH190" s="13"/>
      <c r="COI190" s="13"/>
      <c r="COJ190" s="13"/>
      <c r="COK190" s="13"/>
      <c r="COL190" s="13"/>
      <c r="COM190" s="13"/>
      <c r="CON190" s="13"/>
      <c r="COO190" s="13"/>
      <c r="COP190" s="13"/>
      <c r="COQ190" s="13"/>
      <c r="COR190" s="13"/>
      <c r="COS190" s="13"/>
      <c r="COT190" s="13"/>
      <c r="COU190" s="13"/>
      <c r="COV190" s="13"/>
      <c r="COW190" s="13"/>
      <c r="COX190" s="13"/>
      <c r="COY190" s="13"/>
      <c r="COZ190" s="13"/>
      <c r="CPA190" s="13"/>
      <c r="CPB190" s="13"/>
      <c r="CPC190" s="13"/>
      <c r="CPD190" s="13"/>
      <c r="CPE190" s="13"/>
      <c r="CPF190" s="13"/>
      <c r="CPG190" s="13"/>
      <c r="CPH190" s="13"/>
      <c r="CPI190" s="13"/>
      <c r="CPJ190" s="13"/>
      <c r="CPK190" s="13"/>
      <c r="CPL190" s="13"/>
      <c r="CPM190" s="13"/>
      <c r="CPN190" s="13"/>
      <c r="CPO190" s="13"/>
      <c r="CPP190" s="13"/>
      <c r="CPQ190" s="13"/>
      <c r="CPR190" s="13"/>
      <c r="CPS190" s="13"/>
      <c r="CPT190" s="13"/>
      <c r="CPU190" s="13"/>
      <c r="CPV190" s="13"/>
      <c r="CPW190" s="13"/>
      <c r="CPX190" s="13"/>
      <c r="CPY190" s="13"/>
      <c r="CPZ190" s="13"/>
      <c r="CQA190" s="13"/>
      <c r="CQB190" s="13"/>
      <c r="CQC190" s="13"/>
      <c r="CQD190" s="13"/>
      <c r="CQE190" s="13"/>
      <c r="CQF190" s="13"/>
      <c r="CQG190" s="13"/>
      <c r="CQH190" s="13"/>
      <c r="CQI190" s="13"/>
      <c r="CQJ190" s="13"/>
      <c r="CQK190" s="13"/>
      <c r="CQL190" s="13"/>
      <c r="CQM190" s="13"/>
      <c r="CQN190" s="13"/>
      <c r="CQO190" s="13"/>
      <c r="CQP190" s="13"/>
      <c r="CQQ190" s="13"/>
      <c r="CQR190" s="13"/>
      <c r="CQS190" s="13"/>
      <c r="CQT190" s="13"/>
      <c r="CQU190" s="13"/>
      <c r="CQV190" s="13"/>
      <c r="CQW190" s="13"/>
      <c r="CQX190" s="13"/>
      <c r="CQY190" s="13"/>
      <c r="CQZ190" s="13"/>
      <c r="CRA190" s="13"/>
      <c r="CRB190" s="13"/>
      <c r="CRC190" s="13"/>
      <c r="CRD190" s="13"/>
      <c r="CRE190" s="13"/>
      <c r="CRF190" s="13"/>
      <c r="CRG190" s="13"/>
      <c r="CRH190" s="13"/>
      <c r="CRI190" s="13"/>
      <c r="CRJ190" s="13"/>
      <c r="CRK190" s="13"/>
      <c r="CRL190" s="13"/>
      <c r="CRM190" s="13"/>
      <c r="CRN190" s="13"/>
      <c r="CRO190" s="13"/>
      <c r="CRP190" s="13"/>
      <c r="CRQ190" s="13"/>
      <c r="CRR190" s="13"/>
      <c r="CRS190" s="13"/>
      <c r="CRT190" s="13"/>
      <c r="CRU190" s="13"/>
      <c r="CRV190" s="13"/>
      <c r="CRW190" s="13"/>
      <c r="CRX190" s="13"/>
      <c r="CRY190" s="13"/>
      <c r="CRZ190" s="13"/>
      <c r="CSA190" s="13"/>
      <c r="CSB190" s="13"/>
      <c r="CSC190" s="13"/>
      <c r="CSD190" s="13"/>
      <c r="CSE190" s="13"/>
      <c r="CSF190" s="13"/>
      <c r="CSG190" s="13"/>
      <c r="CSH190" s="13"/>
      <c r="CSI190" s="13"/>
      <c r="CSJ190" s="13"/>
      <c r="CSK190" s="13"/>
      <c r="CSL190" s="13"/>
      <c r="CSM190" s="13"/>
      <c r="CSN190" s="13"/>
      <c r="CSO190" s="13"/>
      <c r="CSP190" s="13"/>
      <c r="CSQ190" s="13"/>
      <c r="CSR190" s="13"/>
      <c r="CSS190" s="13"/>
      <c r="CST190" s="13"/>
      <c r="CSU190" s="13"/>
      <c r="CSV190" s="13"/>
      <c r="CSW190" s="13"/>
      <c r="CSX190" s="13"/>
      <c r="CSY190" s="13"/>
      <c r="CSZ190" s="13"/>
      <c r="CTA190" s="13"/>
      <c r="CTB190" s="13"/>
      <c r="CTC190" s="7"/>
      <c r="CTD190" s="7"/>
      <c r="CTE190" s="7"/>
      <c r="CTF190" s="7"/>
      <c r="CTG190" s="7"/>
      <c r="CTH190" s="7"/>
      <c r="CTI190" s="7"/>
      <c r="CTJ190" s="7"/>
      <c r="CTK190" s="7"/>
      <c r="CTL190" s="7"/>
    </row>
    <row r="191" spans="1:2560" s="8" customFormat="1" ht="13" customHeight="1" x14ac:dyDescent="0.2">
      <c r="A191" s="52"/>
      <c r="B191" s="509" t="s">
        <v>1154</v>
      </c>
      <c r="C191" s="510" t="s">
        <v>1155</v>
      </c>
      <c r="D191" s="510" t="s">
        <v>896</v>
      </c>
      <c r="E191" s="511" t="s">
        <v>2366</v>
      </c>
      <c r="F191" s="510" t="s">
        <v>1154</v>
      </c>
      <c r="G191" s="510">
        <v>17.51905</v>
      </c>
      <c r="H191" s="510">
        <v>97.244883999999999</v>
      </c>
      <c r="I191" s="510" t="s">
        <v>11</v>
      </c>
      <c r="J191" s="510" t="s">
        <v>10</v>
      </c>
      <c r="K191" s="512" t="s">
        <v>0</v>
      </c>
      <c r="L191" s="513">
        <v>280</v>
      </c>
      <c r="M191" s="510"/>
      <c r="N191" s="510" t="s">
        <v>0</v>
      </c>
      <c r="O191" s="510">
        <v>131</v>
      </c>
      <c r="P191" s="510"/>
      <c r="Q191" s="514">
        <v>9711</v>
      </c>
      <c r="R191" s="515">
        <v>310</v>
      </c>
      <c r="S191" s="510"/>
      <c r="T191" s="510"/>
      <c r="U191" s="516">
        <v>0</v>
      </c>
      <c r="V191" s="516">
        <v>0</v>
      </c>
      <c r="W191" s="516">
        <v>0</v>
      </c>
      <c r="X191" s="516">
        <v>0</v>
      </c>
      <c r="Y191" s="516">
        <v>0</v>
      </c>
      <c r="Z191" s="516">
        <v>100</v>
      </c>
      <c r="AA191" s="516" t="s">
        <v>0</v>
      </c>
      <c r="AB191" s="518"/>
      <c r="AC191" s="518"/>
      <c r="AD191" s="511"/>
      <c r="AE191" s="510"/>
      <c r="AF191" s="517" t="s">
        <v>1153</v>
      </c>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c r="IU191" s="9"/>
      <c r="IV191" s="9"/>
      <c r="IW191" s="9"/>
      <c r="IX191" s="9"/>
      <c r="IY191" s="9"/>
      <c r="IZ191" s="9"/>
      <c r="JA191" s="9"/>
      <c r="JB191" s="9"/>
      <c r="JC191" s="9"/>
      <c r="JD191" s="9"/>
      <c r="JE191" s="9"/>
      <c r="JF191" s="9"/>
      <c r="JG191" s="9"/>
      <c r="JH191" s="9"/>
      <c r="JI191" s="9"/>
      <c r="JJ191" s="9"/>
      <c r="JK191" s="9"/>
      <c r="JL191" s="9"/>
      <c r="JM191" s="9"/>
      <c r="JN191" s="9"/>
      <c r="JO191" s="9"/>
      <c r="JP191" s="9"/>
      <c r="JQ191" s="9"/>
      <c r="JR191" s="9"/>
      <c r="JS191" s="9"/>
      <c r="JT191" s="9"/>
      <c r="JU191" s="9"/>
      <c r="JV191" s="9"/>
      <c r="JW191" s="9"/>
      <c r="JX191" s="9"/>
      <c r="JY191" s="9"/>
      <c r="JZ191" s="9"/>
      <c r="KA191" s="9"/>
      <c r="KB191" s="9"/>
      <c r="KC191" s="9"/>
      <c r="KD191" s="9"/>
      <c r="KE191" s="9"/>
      <c r="KF191" s="9"/>
      <c r="KG191" s="9"/>
      <c r="KH191" s="9"/>
      <c r="KI191" s="9"/>
      <c r="KJ191" s="9"/>
      <c r="KK191" s="9"/>
      <c r="KL191" s="9"/>
      <c r="KM191" s="9"/>
      <c r="KN191" s="9"/>
      <c r="KO191" s="9"/>
      <c r="KP191" s="9"/>
      <c r="KQ191" s="9"/>
      <c r="KR191" s="9"/>
      <c r="KS191" s="9"/>
      <c r="KT191" s="9"/>
      <c r="KU191" s="9"/>
      <c r="KV191" s="9"/>
      <c r="KW191" s="9"/>
      <c r="KX191" s="9"/>
      <c r="KY191" s="9"/>
      <c r="KZ191" s="9"/>
      <c r="LA191" s="9"/>
      <c r="LB191" s="9"/>
      <c r="LC191" s="9"/>
      <c r="LD191" s="9"/>
      <c r="LE191" s="9"/>
      <c r="LF191" s="9"/>
      <c r="LG191" s="9"/>
      <c r="LH191" s="9"/>
      <c r="LI191" s="9"/>
      <c r="LJ191" s="9"/>
      <c r="LK191" s="9"/>
      <c r="LL191" s="9"/>
      <c r="LM191" s="9"/>
      <c r="LN191" s="9"/>
      <c r="LO191" s="9"/>
      <c r="LP191" s="9"/>
      <c r="LQ191" s="9"/>
      <c r="LR191" s="9"/>
      <c r="LS191" s="9"/>
      <c r="LT191" s="9"/>
      <c r="LU191" s="9"/>
      <c r="LV191" s="9"/>
      <c r="LW191" s="9"/>
      <c r="LX191" s="9"/>
      <c r="LY191" s="9"/>
      <c r="LZ191" s="9"/>
      <c r="MA191" s="9"/>
      <c r="MB191" s="9"/>
      <c r="MC191" s="9"/>
      <c r="MD191" s="9"/>
      <c r="ME191" s="9"/>
      <c r="MF191" s="9"/>
      <c r="MG191" s="9"/>
      <c r="MH191" s="9"/>
      <c r="MI191" s="9"/>
      <c r="MJ191" s="9"/>
      <c r="MK191" s="9"/>
      <c r="ML191" s="9"/>
      <c r="MM191" s="9"/>
      <c r="MN191" s="9"/>
      <c r="MO191" s="9"/>
      <c r="MP191" s="9"/>
      <c r="MQ191" s="9"/>
      <c r="MR191" s="9"/>
      <c r="MS191" s="9"/>
      <c r="MT191" s="9"/>
      <c r="MU191" s="9"/>
      <c r="MV191" s="9"/>
      <c r="MW191" s="9"/>
      <c r="MX191" s="9"/>
      <c r="MY191" s="9"/>
      <c r="MZ191" s="9"/>
      <c r="NA191" s="9"/>
      <c r="NB191" s="9"/>
      <c r="NC191" s="9"/>
      <c r="ND191" s="9"/>
      <c r="NE191" s="9"/>
      <c r="NF191" s="9"/>
      <c r="NG191" s="9"/>
      <c r="NH191" s="9"/>
      <c r="NI191" s="9"/>
      <c r="NJ191" s="9"/>
      <c r="NK191" s="9"/>
      <c r="NL191" s="9"/>
      <c r="NM191" s="9"/>
      <c r="NN191" s="9"/>
      <c r="NO191" s="9"/>
      <c r="NP191" s="9"/>
      <c r="NQ191" s="9"/>
      <c r="NR191" s="9"/>
      <c r="NS191" s="9"/>
      <c r="NT191" s="9"/>
      <c r="NU191" s="9"/>
      <c r="NV191" s="9"/>
      <c r="NW191" s="9"/>
      <c r="NX191" s="9"/>
      <c r="NY191" s="9"/>
      <c r="NZ191" s="9"/>
      <c r="OA191" s="9"/>
      <c r="OB191" s="9"/>
      <c r="OC191" s="9"/>
      <c r="OD191" s="9"/>
      <c r="OE191" s="9"/>
      <c r="OF191" s="9"/>
      <c r="OG191" s="9"/>
      <c r="OH191" s="9"/>
      <c r="OI191" s="9"/>
      <c r="OJ191" s="9"/>
      <c r="OK191" s="9"/>
      <c r="OL191" s="9"/>
      <c r="OM191" s="9"/>
      <c r="ON191" s="9"/>
      <c r="OO191" s="9"/>
      <c r="OP191" s="9"/>
      <c r="OQ191" s="9"/>
      <c r="OR191" s="9"/>
      <c r="OS191" s="9"/>
      <c r="OT191" s="9"/>
      <c r="OU191" s="9"/>
      <c r="OV191" s="9"/>
      <c r="OW191" s="9"/>
      <c r="OX191" s="9"/>
      <c r="OY191" s="9"/>
      <c r="OZ191" s="9"/>
      <c r="PA191" s="9"/>
      <c r="PB191" s="9"/>
      <c r="PC191" s="9"/>
      <c r="PD191" s="9"/>
      <c r="PE191" s="9"/>
      <c r="PF191" s="9"/>
      <c r="PG191" s="9"/>
      <c r="PH191" s="9"/>
      <c r="PI191" s="9"/>
      <c r="PJ191" s="9"/>
      <c r="PK191" s="9"/>
      <c r="PL191" s="9"/>
      <c r="PM191" s="9"/>
      <c r="PN191" s="9"/>
      <c r="PO191" s="9"/>
      <c r="PP191" s="9"/>
      <c r="PQ191" s="9"/>
      <c r="PR191" s="9"/>
      <c r="PS191" s="9"/>
      <c r="PT191" s="9"/>
      <c r="PU191" s="9"/>
      <c r="PV191" s="9"/>
      <c r="PW191" s="9"/>
      <c r="PX191" s="9"/>
      <c r="PY191" s="9"/>
      <c r="PZ191" s="9"/>
      <c r="QA191" s="9"/>
      <c r="QB191" s="9"/>
      <c r="QC191" s="9"/>
      <c r="QD191" s="9"/>
      <c r="QE191" s="9"/>
      <c r="QF191" s="9"/>
      <c r="QG191" s="9"/>
      <c r="QH191" s="9"/>
      <c r="QI191" s="9"/>
      <c r="QJ191" s="9"/>
      <c r="QK191" s="9"/>
      <c r="QL191" s="9"/>
      <c r="QM191" s="9"/>
      <c r="QN191" s="9"/>
      <c r="QO191" s="9"/>
      <c r="QP191" s="9"/>
      <c r="QQ191" s="9"/>
      <c r="QR191" s="9"/>
      <c r="QS191" s="9"/>
      <c r="QT191" s="9"/>
      <c r="QU191" s="9"/>
      <c r="QV191" s="9"/>
      <c r="QW191" s="9"/>
      <c r="QX191" s="9"/>
      <c r="QY191" s="9"/>
      <c r="QZ191" s="9"/>
      <c r="RA191" s="9"/>
      <c r="RB191" s="9"/>
      <c r="RC191" s="9"/>
      <c r="RD191" s="9"/>
      <c r="RE191" s="9"/>
      <c r="RF191" s="9"/>
      <c r="RG191" s="9"/>
      <c r="RH191" s="9"/>
      <c r="RI191" s="9"/>
      <c r="RJ191" s="9"/>
      <c r="RK191" s="9"/>
      <c r="RL191" s="9"/>
      <c r="RM191" s="9"/>
      <c r="RN191" s="9"/>
      <c r="RO191" s="9"/>
      <c r="RP191" s="9"/>
      <c r="RQ191" s="9"/>
      <c r="RR191" s="9"/>
      <c r="RS191" s="9"/>
      <c r="RT191" s="9"/>
      <c r="RU191" s="9"/>
      <c r="RV191" s="9"/>
      <c r="RW191" s="9"/>
      <c r="RX191" s="9"/>
      <c r="RY191" s="9"/>
      <c r="RZ191" s="9"/>
      <c r="SA191" s="9"/>
      <c r="SB191" s="9"/>
      <c r="SC191" s="9"/>
      <c r="SD191" s="9"/>
      <c r="SE191" s="9"/>
      <c r="SF191" s="9"/>
      <c r="SG191" s="9"/>
      <c r="SH191" s="9"/>
      <c r="SI191" s="9"/>
      <c r="SJ191" s="9"/>
      <c r="SK191" s="9"/>
      <c r="SL191" s="9"/>
      <c r="SM191" s="9"/>
      <c r="SN191" s="9"/>
      <c r="SO191" s="9"/>
      <c r="SP191" s="9"/>
      <c r="SQ191" s="9"/>
      <c r="SR191" s="9"/>
      <c r="SS191" s="9"/>
      <c r="ST191" s="9"/>
      <c r="SU191" s="9"/>
      <c r="SV191" s="9"/>
      <c r="SW191" s="9"/>
      <c r="SX191" s="9"/>
      <c r="SY191" s="9"/>
      <c r="SZ191" s="9"/>
      <c r="TA191" s="9"/>
      <c r="TB191" s="9"/>
      <c r="TC191" s="9"/>
      <c r="TD191" s="9"/>
      <c r="TE191" s="9"/>
      <c r="TF191" s="9"/>
      <c r="TG191" s="9"/>
      <c r="TH191" s="9"/>
      <c r="TI191" s="9"/>
      <c r="TJ191" s="9"/>
      <c r="TK191" s="9"/>
      <c r="TL191" s="9"/>
      <c r="TM191" s="9"/>
      <c r="TN191" s="9"/>
      <c r="TO191" s="9"/>
      <c r="TP191" s="9"/>
      <c r="TQ191" s="9"/>
      <c r="TR191" s="9"/>
      <c r="TS191" s="9"/>
      <c r="TT191" s="9"/>
      <c r="TU191" s="9"/>
      <c r="TV191" s="9"/>
      <c r="TW191" s="9"/>
      <c r="TX191" s="9"/>
      <c r="TY191" s="9"/>
      <c r="TZ191" s="9"/>
      <c r="UA191" s="9"/>
      <c r="UB191" s="9"/>
      <c r="UC191" s="9"/>
      <c r="UD191" s="9"/>
      <c r="UE191" s="9"/>
      <c r="UF191" s="9"/>
      <c r="UG191" s="9"/>
      <c r="UH191" s="9"/>
      <c r="UI191" s="9"/>
      <c r="UJ191" s="9"/>
      <c r="UK191" s="9"/>
      <c r="UL191" s="9"/>
      <c r="UM191" s="9"/>
      <c r="UN191" s="9"/>
      <c r="UO191" s="9"/>
      <c r="UP191" s="9"/>
      <c r="UQ191" s="9"/>
      <c r="UR191" s="9"/>
      <c r="US191" s="9"/>
      <c r="UT191" s="9"/>
      <c r="UU191" s="9"/>
      <c r="UV191" s="9"/>
      <c r="UW191" s="9"/>
      <c r="UX191" s="9"/>
      <c r="UY191" s="9"/>
      <c r="UZ191" s="9"/>
      <c r="VA191" s="9"/>
      <c r="VB191" s="9"/>
      <c r="VC191" s="9"/>
      <c r="VD191" s="9"/>
      <c r="VE191" s="9"/>
      <c r="VF191" s="9"/>
      <c r="VG191" s="9"/>
      <c r="VH191" s="9"/>
      <c r="VI191" s="9"/>
      <c r="VJ191" s="9"/>
      <c r="VK191" s="9"/>
      <c r="VL191" s="9"/>
      <c r="VM191" s="9"/>
      <c r="VN191" s="9"/>
      <c r="VO191" s="9"/>
      <c r="VP191" s="9"/>
      <c r="VQ191" s="9"/>
      <c r="VR191" s="9"/>
      <c r="VS191" s="9"/>
      <c r="VT191" s="9"/>
      <c r="VU191" s="9"/>
      <c r="VV191" s="9"/>
      <c r="VW191" s="9"/>
      <c r="VX191" s="9"/>
      <c r="VY191" s="9"/>
      <c r="VZ191" s="9"/>
      <c r="WA191" s="9"/>
      <c r="WB191" s="9"/>
      <c r="WC191" s="9"/>
      <c r="WD191" s="9"/>
      <c r="WE191" s="9"/>
      <c r="WF191" s="9"/>
      <c r="WG191" s="9"/>
      <c r="WH191" s="9"/>
      <c r="WI191" s="9"/>
      <c r="WJ191" s="9"/>
      <c r="WK191" s="9"/>
      <c r="WL191" s="9"/>
      <c r="WM191" s="9"/>
      <c r="WN191" s="9"/>
      <c r="WO191" s="9"/>
      <c r="WP191" s="9"/>
      <c r="WQ191" s="9"/>
      <c r="WR191" s="9"/>
      <c r="WS191" s="9"/>
      <c r="WT191" s="9"/>
      <c r="WU191" s="9"/>
      <c r="WV191" s="9"/>
      <c r="WW191" s="9"/>
      <c r="WX191" s="9"/>
      <c r="WY191" s="9"/>
      <c r="WZ191" s="9"/>
      <c r="XA191" s="9"/>
      <c r="XB191" s="9"/>
      <c r="XC191" s="9"/>
      <c r="XD191" s="9"/>
      <c r="XE191" s="9"/>
      <c r="XF191" s="9"/>
      <c r="XG191" s="9"/>
      <c r="XH191" s="9"/>
      <c r="XI191" s="9"/>
      <c r="XJ191" s="9"/>
      <c r="XK191" s="9"/>
      <c r="XL191" s="9"/>
      <c r="XM191" s="9"/>
      <c r="XN191" s="9"/>
      <c r="XO191" s="9"/>
      <c r="XP191" s="9"/>
      <c r="XQ191" s="9"/>
      <c r="XR191" s="9"/>
      <c r="XS191" s="9"/>
      <c r="XT191" s="9"/>
      <c r="XU191" s="9"/>
      <c r="XV191" s="9"/>
      <c r="XW191" s="9"/>
      <c r="XX191" s="9"/>
      <c r="XY191" s="9"/>
      <c r="XZ191" s="9"/>
      <c r="YA191" s="9"/>
      <c r="YB191" s="9"/>
      <c r="YC191" s="9"/>
      <c r="YD191" s="9"/>
      <c r="YE191" s="9"/>
      <c r="YF191" s="9"/>
      <c r="YG191" s="9"/>
      <c r="YH191" s="9"/>
      <c r="YI191" s="9"/>
      <c r="YJ191" s="9"/>
      <c r="YK191" s="9"/>
      <c r="YL191" s="9"/>
      <c r="YM191" s="9"/>
      <c r="YN191" s="9"/>
      <c r="YO191" s="9"/>
      <c r="YP191" s="9"/>
      <c r="YQ191" s="9"/>
      <c r="YR191" s="9"/>
      <c r="YS191" s="9"/>
      <c r="YT191" s="9"/>
      <c r="YU191" s="9"/>
      <c r="YV191" s="9"/>
      <c r="YW191" s="9"/>
      <c r="YX191" s="9"/>
      <c r="YY191" s="9"/>
      <c r="YZ191" s="9"/>
      <c r="ZA191" s="9"/>
      <c r="ZB191" s="9"/>
      <c r="ZC191" s="9"/>
      <c r="ZD191" s="9"/>
      <c r="ZE191" s="9"/>
      <c r="ZF191" s="9"/>
      <c r="ZG191" s="9"/>
      <c r="ZH191" s="9"/>
      <c r="ZI191" s="9"/>
      <c r="ZJ191" s="9"/>
      <c r="ZK191" s="9"/>
      <c r="ZL191" s="9"/>
      <c r="ZM191" s="9"/>
      <c r="ZN191" s="9"/>
      <c r="ZO191" s="9"/>
      <c r="ZP191" s="9"/>
      <c r="ZQ191" s="9"/>
      <c r="ZR191" s="9"/>
      <c r="ZS191" s="9"/>
      <c r="ZT191" s="9"/>
      <c r="ZU191" s="9"/>
      <c r="ZV191" s="9"/>
      <c r="ZW191" s="9"/>
      <c r="ZX191" s="9"/>
      <c r="ZY191" s="9"/>
      <c r="ZZ191" s="9"/>
      <c r="AAA191" s="9"/>
      <c r="AAB191" s="9"/>
      <c r="AAC191" s="9"/>
      <c r="AAD191" s="9"/>
      <c r="AAE191" s="9"/>
      <c r="AAF191" s="9"/>
      <c r="AAG191" s="9"/>
      <c r="AAH191" s="9"/>
      <c r="AAI191" s="9"/>
      <c r="AAJ191" s="9"/>
      <c r="AAK191" s="9"/>
      <c r="AAL191" s="9"/>
      <c r="AAM191" s="9"/>
      <c r="AAN191" s="9"/>
      <c r="AAO191" s="9"/>
      <c r="AAP191" s="9"/>
      <c r="AAQ191" s="9"/>
      <c r="AAR191" s="9"/>
      <c r="AAS191" s="9"/>
      <c r="AAT191" s="9"/>
      <c r="AAU191" s="9"/>
      <c r="AAV191" s="9"/>
      <c r="AAW191" s="9"/>
      <c r="AAX191" s="9"/>
      <c r="AAY191" s="9"/>
      <c r="AAZ191" s="9"/>
      <c r="ABA191" s="9"/>
      <c r="ABB191" s="9"/>
      <c r="ABC191" s="9"/>
      <c r="ABD191" s="9"/>
      <c r="ABE191" s="9"/>
      <c r="ABF191" s="9"/>
      <c r="ABG191" s="9"/>
      <c r="ABH191" s="9"/>
      <c r="ABI191" s="9"/>
      <c r="ABJ191" s="9"/>
      <c r="ABK191" s="9"/>
      <c r="ABL191" s="9"/>
      <c r="ABM191" s="9"/>
      <c r="ABN191" s="9"/>
      <c r="ABO191" s="9"/>
      <c r="ABP191" s="9"/>
      <c r="ABQ191" s="9"/>
      <c r="ABR191" s="9"/>
      <c r="ABS191" s="9"/>
      <c r="ABT191" s="9"/>
      <c r="ABU191" s="9"/>
      <c r="ABV191" s="9"/>
      <c r="ABW191" s="9"/>
      <c r="ABX191" s="9"/>
      <c r="ABY191" s="9"/>
      <c r="ABZ191" s="9"/>
      <c r="ACA191" s="9"/>
      <c r="ACB191" s="9"/>
      <c r="ACC191" s="9"/>
      <c r="ACD191" s="9"/>
      <c r="ACE191" s="9"/>
      <c r="ACF191" s="9"/>
      <c r="ACG191" s="9"/>
      <c r="ACH191" s="9"/>
      <c r="ACI191" s="9"/>
      <c r="ACJ191" s="9"/>
      <c r="ACK191" s="9"/>
      <c r="ACL191" s="9"/>
      <c r="ACM191" s="9"/>
      <c r="ACN191" s="9"/>
      <c r="ACO191" s="9"/>
      <c r="ACP191" s="9"/>
      <c r="ACQ191" s="9"/>
      <c r="ACR191" s="9"/>
      <c r="ACS191" s="9"/>
      <c r="ACT191" s="9"/>
      <c r="ACU191" s="9"/>
      <c r="ACV191" s="9"/>
      <c r="ACW191" s="9"/>
      <c r="ACX191" s="9"/>
      <c r="ACY191" s="9"/>
      <c r="ACZ191" s="9"/>
      <c r="ADA191" s="9"/>
      <c r="ADB191" s="9"/>
      <c r="ADC191" s="9"/>
      <c r="ADD191" s="9"/>
      <c r="ADE191" s="9"/>
      <c r="ADF191" s="9"/>
      <c r="ADG191" s="9"/>
      <c r="ADH191" s="9"/>
      <c r="ADI191" s="9"/>
      <c r="ADJ191" s="9"/>
      <c r="ADK191" s="9"/>
      <c r="ADL191" s="9"/>
      <c r="ADM191" s="9"/>
      <c r="ADN191" s="9"/>
      <c r="ADO191" s="9"/>
      <c r="ADP191" s="9"/>
      <c r="ADQ191" s="9"/>
      <c r="ADR191" s="9"/>
      <c r="ADS191" s="9"/>
      <c r="ADT191" s="9"/>
      <c r="ADU191" s="9"/>
      <c r="ADV191" s="9"/>
      <c r="ADW191" s="9"/>
      <c r="ADX191" s="9"/>
      <c r="ADY191" s="9"/>
      <c r="ADZ191" s="9"/>
      <c r="AEA191" s="9"/>
      <c r="AEB191" s="9"/>
      <c r="AEC191" s="9"/>
      <c r="AED191" s="9"/>
      <c r="AEE191" s="9"/>
      <c r="AEF191" s="9"/>
      <c r="AEG191" s="9"/>
      <c r="AEH191" s="9"/>
      <c r="AEI191" s="9"/>
      <c r="AEJ191" s="9"/>
      <c r="AEK191" s="9"/>
      <c r="AEL191" s="9"/>
      <c r="AEM191" s="9"/>
      <c r="AEN191" s="9"/>
      <c r="AEO191" s="9"/>
      <c r="AEP191" s="9"/>
      <c r="AEQ191" s="9"/>
      <c r="AER191" s="9"/>
      <c r="AES191" s="9"/>
      <c r="AET191" s="9"/>
      <c r="AEU191" s="9"/>
      <c r="AEV191" s="9"/>
      <c r="AEW191" s="9"/>
      <c r="AEX191" s="9"/>
      <c r="AEY191" s="9"/>
      <c r="AEZ191" s="9"/>
      <c r="AFA191" s="9"/>
      <c r="AFB191" s="9"/>
      <c r="AFC191" s="9"/>
      <c r="AFD191" s="9"/>
      <c r="AFE191" s="9"/>
      <c r="AFF191" s="9"/>
      <c r="AFG191" s="9"/>
      <c r="AFH191" s="9"/>
      <c r="AFI191" s="9"/>
      <c r="AFJ191" s="9"/>
      <c r="AFK191" s="9"/>
      <c r="AFL191" s="9"/>
      <c r="AFM191" s="9"/>
      <c r="AFN191" s="9"/>
      <c r="AFO191" s="9"/>
      <c r="AFP191" s="9"/>
      <c r="AFQ191" s="9"/>
      <c r="AFR191" s="9"/>
      <c r="AFS191" s="9"/>
      <c r="AFT191" s="9"/>
      <c r="AFU191" s="9"/>
      <c r="AFV191" s="9"/>
      <c r="AFW191" s="9"/>
      <c r="AFX191" s="9"/>
      <c r="AFY191" s="9"/>
      <c r="AFZ191" s="9"/>
      <c r="AGA191" s="9"/>
      <c r="AGB191" s="9"/>
      <c r="AGC191" s="9"/>
      <c r="AGD191" s="9"/>
      <c r="AGE191" s="9"/>
      <c r="AGF191" s="9"/>
      <c r="AGG191" s="9"/>
      <c r="AGH191" s="9"/>
      <c r="AGI191" s="9"/>
      <c r="AGJ191" s="9"/>
      <c r="AGK191" s="9"/>
      <c r="AGL191" s="9"/>
      <c r="AGM191" s="9"/>
      <c r="AGN191" s="9"/>
      <c r="AGO191" s="9"/>
      <c r="AGP191" s="9"/>
      <c r="AGQ191" s="9"/>
      <c r="AGR191" s="9"/>
      <c r="AGS191" s="9"/>
      <c r="AGT191" s="9"/>
      <c r="AGU191" s="9"/>
      <c r="AGV191" s="9"/>
      <c r="AGW191" s="9"/>
      <c r="AGX191" s="9"/>
      <c r="AGY191" s="9"/>
      <c r="AGZ191" s="9"/>
      <c r="AHA191" s="9"/>
      <c r="AHB191" s="9"/>
      <c r="AHC191" s="9"/>
      <c r="AHD191" s="9"/>
      <c r="AHE191" s="9"/>
      <c r="AHF191" s="9"/>
      <c r="AHG191" s="9"/>
      <c r="AHH191" s="9"/>
      <c r="AHI191" s="9"/>
      <c r="AHJ191" s="9"/>
      <c r="AHK191" s="9"/>
      <c r="AHL191" s="9"/>
      <c r="AHM191" s="9"/>
      <c r="AHN191" s="9"/>
      <c r="AHO191" s="9"/>
      <c r="AHP191" s="9"/>
      <c r="AHQ191" s="9"/>
      <c r="AHR191" s="9"/>
      <c r="AHS191" s="9"/>
      <c r="AHT191" s="9"/>
      <c r="AHU191" s="9"/>
      <c r="AHV191" s="9"/>
      <c r="AHW191" s="9"/>
      <c r="AHX191" s="9"/>
      <c r="AHY191" s="9"/>
      <c r="AHZ191" s="9"/>
      <c r="AIA191" s="9"/>
      <c r="AIB191" s="9"/>
      <c r="AIC191" s="9"/>
      <c r="AID191" s="9"/>
      <c r="AIE191" s="9"/>
      <c r="AIF191" s="9"/>
      <c r="AIG191" s="9"/>
      <c r="AIH191" s="9"/>
      <c r="AII191" s="9"/>
      <c r="AIJ191" s="9"/>
      <c r="AIK191" s="9"/>
      <c r="AIL191" s="9"/>
      <c r="AIM191" s="9"/>
      <c r="AIN191" s="9"/>
      <c r="AIO191" s="9"/>
      <c r="AIP191" s="9"/>
      <c r="AIQ191" s="9"/>
      <c r="AIR191" s="9"/>
      <c r="AIS191" s="9"/>
      <c r="AIT191" s="9"/>
      <c r="AIU191" s="9"/>
      <c r="AIV191" s="9"/>
      <c r="AIW191" s="9"/>
      <c r="AIX191" s="9"/>
      <c r="AIY191" s="9"/>
      <c r="AIZ191" s="9"/>
      <c r="AJA191" s="9"/>
      <c r="AJB191" s="9"/>
      <c r="AJC191" s="9"/>
      <c r="AJD191" s="9"/>
      <c r="AJE191" s="9"/>
      <c r="AJF191" s="9"/>
      <c r="AJG191" s="9"/>
      <c r="AJH191" s="9"/>
      <c r="AJI191" s="9"/>
      <c r="AJJ191" s="9"/>
      <c r="AJK191" s="9"/>
      <c r="AJL191" s="9"/>
      <c r="AJM191" s="9"/>
      <c r="AJN191" s="9"/>
      <c r="AJO191" s="9"/>
      <c r="AJP191" s="9"/>
      <c r="AJQ191" s="9"/>
      <c r="AJR191" s="9"/>
      <c r="AJS191" s="9"/>
      <c r="AJT191" s="9"/>
      <c r="AJU191" s="9"/>
      <c r="AJV191" s="9"/>
      <c r="AJW191" s="9"/>
      <c r="AJX191" s="9"/>
      <c r="AJY191" s="9"/>
      <c r="AJZ191" s="9"/>
      <c r="AKA191" s="9"/>
      <c r="AKB191" s="9"/>
      <c r="AKC191" s="9"/>
      <c r="AKD191" s="9"/>
      <c r="AKE191" s="9"/>
      <c r="AKF191" s="9"/>
      <c r="AKG191" s="9"/>
      <c r="AKH191" s="9"/>
      <c r="AKI191" s="9"/>
      <c r="AKJ191" s="9"/>
      <c r="AKK191" s="9"/>
      <c r="AKL191" s="9"/>
      <c r="AKM191" s="9"/>
      <c r="AKN191" s="9"/>
      <c r="AKO191" s="9"/>
      <c r="AKP191" s="9"/>
      <c r="AKQ191" s="9"/>
      <c r="AKR191" s="9"/>
      <c r="AKS191" s="9"/>
      <c r="AKT191" s="9"/>
      <c r="AKU191" s="9"/>
      <c r="AKV191" s="9"/>
      <c r="AKW191" s="9"/>
      <c r="AKX191" s="9"/>
      <c r="AKY191" s="9"/>
      <c r="AKZ191" s="9"/>
      <c r="ALA191" s="9"/>
      <c r="ALB191" s="9"/>
      <c r="ALC191" s="9"/>
      <c r="ALD191" s="9"/>
      <c r="ALE191" s="9"/>
      <c r="ALF191" s="9"/>
      <c r="ALG191" s="9"/>
      <c r="ALH191" s="9"/>
      <c r="ALI191" s="9"/>
      <c r="ALJ191" s="9"/>
      <c r="ALK191" s="9"/>
      <c r="ALL191" s="9"/>
      <c r="ALM191" s="9"/>
      <c r="ALN191" s="9"/>
      <c r="ALO191" s="9"/>
      <c r="ALP191" s="9"/>
      <c r="ALQ191" s="9"/>
      <c r="ALR191" s="9"/>
      <c r="ALS191" s="9"/>
      <c r="ALT191" s="9"/>
      <c r="ALU191" s="9"/>
      <c r="ALV191" s="9"/>
      <c r="ALW191" s="9"/>
      <c r="ALX191" s="9"/>
      <c r="ALY191" s="9"/>
      <c r="ALZ191" s="9"/>
      <c r="AMA191" s="9"/>
      <c r="AMB191" s="9"/>
      <c r="AMC191" s="9"/>
      <c r="AMD191" s="9"/>
      <c r="AME191" s="9"/>
      <c r="AMF191" s="9"/>
      <c r="AMG191" s="9"/>
      <c r="AMH191" s="9"/>
      <c r="AMI191" s="9"/>
      <c r="AMJ191" s="9"/>
      <c r="AMK191" s="9"/>
      <c r="AML191" s="9"/>
      <c r="AMM191" s="9"/>
      <c r="AMN191" s="9"/>
      <c r="AMO191" s="9"/>
      <c r="AMP191" s="9"/>
      <c r="AMQ191" s="9"/>
      <c r="AMR191" s="9"/>
      <c r="AMS191" s="9"/>
      <c r="AMT191" s="9"/>
      <c r="AMU191" s="9"/>
      <c r="AMV191" s="9"/>
      <c r="AMW191" s="9"/>
      <c r="AMX191" s="9"/>
      <c r="AMY191" s="9"/>
      <c r="AMZ191" s="9"/>
      <c r="ANA191" s="9"/>
      <c r="ANB191" s="9"/>
      <c r="ANC191" s="9"/>
      <c r="AND191" s="9"/>
      <c r="ANE191" s="9"/>
      <c r="ANF191" s="9"/>
      <c r="ANG191" s="9"/>
      <c r="ANH191" s="9"/>
      <c r="ANI191" s="9"/>
      <c r="ANJ191" s="9"/>
      <c r="ANK191" s="9"/>
      <c r="ANL191" s="9"/>
      <c r="ANM191" s="9"/>
      <c r="ANN191" s="9"/>
      <c r="ANO191" s="9"/>
      <c r="ANP191" s="9"/>
      <c r="ANQ191" s="9"/>
      <c r="ANR191" s="9"/>
      <c r="ANS191" s="9"/>
      <c r="ANT191" s="9"/>
      <c r="ANU191" s="9"/>
      <c r="ANV191" s="9"/>
      <c r="ANW191" s="9"/>
      <c r="ANX191" s="9"/>
      <c r="ANY191" s="9"/>
      <c r="ANZ191" s="9"/>
      <c r="AOA191" s="9"/>
      <c r="AOB191" s="9"/>
      <c r="AOC191" s="9"/>
      <c r="AOD191" s="9"/>
      <c r="AOE191" s="9"/>
      <c r="AOF191" s="9"/>
      <c r="AOG191" s="9"/>
      <c r="AOH191" s="9"/>
      <c r="AOI191" s="9"/>
      <c r="AOJ191" s="9"/>
      <c r="AOK191" s="9"/>
      <c r="AOL191" s="9"/>
      <c r="AOM191" s="9"/>
      <c r="AON191" s="9"/>
      <c r="AOO191" s="9"/>
      <c r="AOP191" s="9"/>
      <c r="AOQ191" s="9"/>
      <c r="AOR191" s="9"/>
      <c r="AOS191" s="9"/>
      <c r="AOT191" s="9"/>
      <c r="AOU191" s="9"/>
      <c r="AOV191" s="9"/>
      <c r="AOW191" s="9"/>
      <c r="AOX191" s="9"/>
      <c r="AOY191" s="9"/>
      <c r="AOZ191" s="9"/>
      <c r="APA191" s="9"/>
      <c r="APB191" s="9"/>
      <c r="APC191" s="9"/>
      <c r="APD191" s="9"/>
      <c r="APE191" s="9"/>
      <c r="APF191" s="9"/>
      <c r="APG191" s="9"/>
      <c r="APH191" s="9"/>
      <c r="API191" s="9"/>
      <c r="APJ191" s="9"/>
      <c r="APK191" s="9"/>
      <c r="APL191" s="9"/>
      <c r="APM191" s="9"/>
      <c r="APN191" s="9"/>
      <c r="APO191" s="9"/>
      <c r="APP191" s="9"/>
      <c r="APQ191" s="9"/>
      <c r="APR191" s="9"/>
      <c r="APS191" s="9"/>
      <c r="APT191" s="9"/>
      <c r="APU191" s="9"/>
      <c r="APV191" s="9"/>
      <c r="APW191" s="9"/>
      <c r="APX191" s="9"/>
      <c r="APY191" s="9"/>
      <c r="APZ191" s="9"/>
      <c r="AQA191" s="9"/>
      <c r="AQB191" s="9"/>
      <c r="AQC191" s="9"/>
      <c r="AQD191" s="9"/>
      <c r="AQE191" s="9"/>
      <c r="AQF191" s="9"/>
      <c r="AQG191" s="9"/>
      <c r="AQH191" s="9"/>
      <c r="AQI191" s="9"/>
      <c r="AQJ191" s="9"/>
      <c r="AQK191" s="9"/>
      <c r="AQL191" s="9"/>
      <c r="AQM191" s="9"/>
      <c r="AQN191" s="9"/>
      <c r="AQO191" s="9"/>
      <c r="AQP191" s="9"/>
      <c r="AQQ191" s="9"/>
      <c r="AQR191" s="9"/>
      <c r="AQS191" s="9"/>
      <c r="AQT191" s="9"/>
      <c r="AQU191" s="9"/>
      <c r="AQV191" s="9"/>
      <c r="AQW191" s="9"/>
      <c r="AQX191" s="9"/>
      <c r="AQY191" s="9"/>
      <c r="AQZ191" s="9"/>
      <c r="ARA191" s="9"/>
      <c r="ARB191" s="9"/>
      <c r="ARC191" s="9"/>
      <c r="ARD191" s="9"/>
      <c r="ARE191" s="9"/>
      <c r="ARF191" s="9"/>
      <c r="ARG191" s="9"/>
      <c r="ARH191" s="9"/>
      <c r="ARI191" s="9"/>
      <c r="ARJ191" s="9"/>
      <c r="ARK191" s="9"/>
      <c r="ARL191" s="9"/>
      <c r="ARM191" s="9"/>
      <c r="ARN191" s="9"/>
      <c r="ARO191" s="9"/>
      <c r="ARP191" s="9"/>
      <c r="ARQ191" s="9"/>
      <c r="ARR191" s="9"/>
      <c r="ARS191" s="9"/>
      <c r="ART191" s="9"/>
      <c r="ARU191" s="9"/>
      <c r="ARV191" s="9"/>
      <c r="ARW191" s="9"/>
      <c r="ARX191" s="9"/>
      <c r="ARY191" s="9"/>
      <c r="ARZ191" s="9"/>
      <c r="ASA191" s="9"/>
      <c r="ASB191" s="9"/>
      <c r="ASC191" s="9"/>
      <c r="ASD191" s="9"/>
      <c r="ASE191" s="9"/>
      <c r="ASF191" s="9"/>
      <c r="ASG191" s="9"/>
      <c r="ASH191" s="9"/>
      <c r="ASI191" s="9"/>
      <c r="ASJ191" s="9"/>
      <c r="ASK191" s="9"/>
      <c r="ASL191" s="9"/>
      <c r="ASM191" s="9"/>
      <c r="ASN191" s="9"/>
      <c r="ASO191" s="9"/>
      <c r="ASP191" s="9"/>
      <c r="ASQ191" s="9"/>
      <c r="ASR191" s="9"/>
      <c r="ASS191" s="9"/>
      <c r="AST191" s="9"/>
      <c r="ASU191" s="9"/>
      <c r="ASV191" s="9"/>
      <c r="ASW191" s="9"/>
      <c r="ASX191" s="9"/>
      <c r="ASY191" s="9"/>
      <c r="ASZ191" s="9"/>
      <c r="ATA191" s="9"/>
      <c r="ATB191" s="9"/>
      <c r="ATC191" s="9"/>
      <c r="ATD191" s="9"/>
      <c r="ATE191" s="9"/>
      <c r="ATF191" s="9"/>
      <c r="ATG191" s="9"/>
      <c r="ATH191" s="9"/>
      <c r="ATI191" s="9"/>
      <c r="ATJ191" s="9"/>
      <c r="ATK191" s="9"/>
      <c r="ATL191" s="9"/>
      <c r="ATM191" s="9"/>
      <c r="ATN191" s="9"/>
      <c r="ATO191" s="9"/>
      <c r="ATP191" s="9"/>
      <c r="ATQ191" s="9"/>
      <c r="ATR191" s="9"/>
      <c r="ATS191" s="9"/>
      <c r="ATT191" s="9"/>
      <c r="ATU191" s="9"/>
      <c r="ATV191" s="9"/>
      <c r="ATW191" s="9"/>
      <c r="ATX191" s="9"/>
      <c r="ATY191" s="9"/>
      <c r="ATZ191" s="9"/>
      <c r="AUA191" s="9"/>
      <c r="AUB191" s="9"/>
      <c r="AUC191" s="9"/>
      <c r="AUD191" s="9"/>
      <c r="AUE191" s="9"/>
      <c r="AUF191" s="9"/>
      <c r="AUG191" s="9"/>
      <c r="AUH191" s="9"/>
      <c r="AUI191" s="9"/>
      <c r="AUJ191" s="9"/>
      <c r="AUK191" s="9"/>
      <c r="AUL191" s="9"/>
      <c r="AUM191" s="9"/>
      <c r="AUN191" s="9"/>
      <c r="AUO191" s="9"/>
      <c r="AUP191" s="9"/>
      <c r="AUQ191" s="9"/>
      <c r="AUR191" s="9"/>
      <c r="AUS191" s="9"/>
      <c r="AUT191" s="9"/>
      <c r="AUU191" s="9"/>
      <c r="AUV191" s="9"/>
      <c r="AUW191" s="9"/>
      <c r="AUX191" s="9"/>
      <c r="AUY191" s="9"/>
      <c r="AUZ191" s="9"/>
      <c r="AVA191" s="9"/>
      <c r="AVB191" s="9"/>
      <c r="AVC191" s="9"/>
      <c r="AVD191" s="9"/>
      <c r="AVE191" s="9"/>
      <c r="AVF191" s="9"/>
      <c r="AVG191" s="9"/>
      <c r="AVH191" s="9"/>
      <c r="AVI191" s="9"/>
      <c r="AVJ191" s="9"/>
      <c r="AVK191" s="9"/>
      <c r="AVL191" s="9"/>
      <c r="AVM191" s="9"/>
      <c r="AVN191" s="9"/>
      <c r="AVO191" s="9"/>
      <c r="AVP191" s="9"/>
      <c r="AVQ191" s="9"/>
      <c r="AVR191" s="9"/>
      <c r="AVS191" s="9"/>
      <c r="AVT191" s="9"/>
      <c r="AVU191" s="9"/>
      <c r="AVV191" s="9"/>
      <c r="AVW191" s="9"/>
      <c r="AVX191" s="9"/>
      <c r="AVY191" s="9"/>
      <c r="AVZ191" s="9"/>
      <c r="AWA191" s="9"/>
      <c r="AWB191" s="9"/>
      <c r="AWC191" s="9"/>
      <c r="AWD191" s="9"/>
      <c r="AWE191" s="9"/>
      <c r="AWF191" s="9"/>
      <c r="AWG191" s="9"/>
      <c r="AWH191" s="9"/>
      <c r="AWI191" s="9"/>
      <c r="AWJ191" s="9"/>
      <c r="AWK191" s="9"/>
      <c r="AWL191" s="9"/>
      <c r="AWM191" s="9"/>
      <c r="AWN191" s="9"/>
      <c r="AWO191" s="9"/>
      <c r="AWP191" s="9"/>
      <c r="AWQ191" s="9"/>
      <c r="AWR191" s="9"/>
      <c r="AWS191" s="9"/>
      <c r="AWT191" s="9"/>
      <c r="AWU191" s="9"/>
      <c r="AWV191" s="9"/>
      <c r="AWW191" s="9"/>
      <c r="AWX191" s="9"/>
      <c r="AWY191" s="9"/>
      <c r="AWZ191" s="9"/>
      <c r="AXA191" s="9"/>
      <c r="AXB191" s="9"/>
      <c r="AXC191" s="9"/>
      <c r="AXD191" s="9"/>
      <c r="AXE191" s="9"/>
      <c r="AXF191" s="9"/>
      <c r="AXG191" s="9"/>
      <c r="AXH191" s="9"/>
      <c r="AXI191" s="9"/>
      <c r="AXJ191" s="9"/>
      <c r="AXK191" s="9"/>
      <c r="AXL191" s="9"/>
      <c r="AXM191" s="9"/>
      <c r="AXN191" s="9"/>
      <c r="AXO191" s="9"/>
      <c r="AXP191" s="9"/>
      <c r="AXQ191" s="9"/>
      <c r="AXR191" s="9"/>
      <c r="AXS191" s="9"/>
      <c r="AXT191" s="9"/>
      <c r="AXU191" s="9"/>
      <c r="AXV191" s="9"/>
      <c r="AXW191" s="9"/>
      <c r="AXX191" s="9"/>
      <c r="AXY191" s="9"/>
      <c r="AXZ191" s="9"/>
      <c r="AYA191" s="9"/>
      <c r="AYB191" s="9"/>
      <c r="AYC191" s="9"/>
      <c r="AYD191" s="9"/>
      <c r="AYE191" s="9"/>
      <c r="AYF191" s="9"/>
      <c r="AYG191" s="9"/>
      <c r="AYH191" s="9"/>
      <c r="AYI191" s="9"/>
      <c r="AYJ191" s="9"/>
      <c r="AYK191" s="9"/>
      <c r="AYL191" s="9"/>
      <c r="AYM191" s="9"/>
      <c r="AYN191" s="9"/>
      <c r="AYO191" s="9"/>
      <c r="AYP191" s="9"/>
      <c r="AYQ191" s="9"/>
      <c r="AYR191" s="9"/>
      <c r="AYS191" s="9"/>
      <c r="AYT191" s="9"/>
      <c r="AYU191" s="9"/>
      <c r="AYV191" s="9"/>
      <c r="AYW191" s="9"/>
      <c r="AYX191" s="9"/>
      <c r="AYY191" s="9"/>
      <c r="AYZ191" s="9"/>
      <c r="AZA191" s="9"/>
      <c r="AZB191" s="9"/>
      <c r="AZC191" s="9"/>
      <c r="AZD191" s="9"/>
      <c r="AZE191" s="9"/>
      <c r="AZF191" s="9"/>
      <c r="AZG191" s="9"/>
      <c r="AZH191" s="9"/>
      <c r="AZI191" s="9"/>
      <c r="AZJ191" s="9"/>
      <c r="AZK191" s="9"/>
      <c r="AZL191" s="9"/>
      <c r="AZM191" s="9"/>
      <c r="AZN191" s="9"/>
      <c r="AZO191" s="9"/>
      <c r="AZP191" s="9"/>
      <c r="AZQ191" s="9"/>
      <c r="AZR191" s="9"/>
      <c r="AZS191" s="9"/>
      <c r="AZT191" s="9"/>
      <c r="AZU191" s="9"/>
      <c r="AZV191" s="9"/>
      <c r="AZW191" s="9"/>
      <c r="AZX191" s="9"/>
      <c r="AZY191" s="9"/>
      <c r="AZZ191" s="9"/>
      <c r="BAA191" s="9"/>
      <c r="BAB191" s="9"/>
      <c r="BAC191" s="9"/>
      <c r="BAD191" s="9"/>
      <c r="BAE191" s="9"/>
      <c r="BAF191" s="9"/>
      <c r="BAG191" s="9"/>
      <c r="BAH191" s="9"/>
      <c r="BAI191" s="9"/>
      <c r="BAJ191" s="9"/>
      <c r="BAK191" s="9"/>
      <c r="BAL191" s="9"/>
      <c r="BAM191" s="9"/>
      <c r="BAN191" s="9"/>
      <c r="BAO191" s="9"/>
      <c r="BAP191" s="9"/>
      <c r="BAQ191" s="9"/>
      <c r="BAR191" s="9"/>
      <c r="BAS191" s="9"/>
      <c r="BAT191" s="9"/>
      <c r="BAU191" s="9"/>
      <c r="BAV191" s="9"/>
      <c r="BAW191" s="9"/>
      <c r="BAX191" s="9"/>
      <c r="BAY191" s="9"/>
      <c r="BAZ191" s="9"/>
      <c r="BBA191" s="9"/>
      <c r="BBB191" s="9"/>
      <c r="BBC191" s="9"/>
      <c r="BBD191" s="9"/>
      <c r="BBE191" s="9"/>
      <c r="BBF191" s="9"/>
      <c r="BBG191" s="9"/>
      <c r="BBH191" s="9"/>
      <c r="BBI191" s="9"/>
      <c r="BBJ191" s="9"/>
      <c r="BBK191" s="9"/>
      <c r="BBL191" s="9"/>
      <c r="BBM191" s="9"/>
      <c r="BBN191" s="9"/>
      <c r="BBO191" s="9"/>
      <c r="BBP191" s="9"/>
      <c r="BBQ191" s="9"/>
      <c r="BBR191" s="9"/>
      <c r="BBS191" s="9"/>
      <c r="BBT191" s="9"/>
      <c r="BBU191" s="9"/>
      <c r="BBV191" s="9"/>
      <c r="BBW191" s="9"/>
      <c r="BBX191" s="9"/>
      <c r="BBY191" s="9"/>
      <c r="BBZ191" s="9"/>
      <c r="BCA191" s="9"/>
      <c r="BCB191" s="9"/>
      <c r="BCC191" s="9"/>
      <c r="BCD191" s="9"/>
      <c r="BCE191" s="9"/>
      <c r="BCF191" s="9"/>
      <c r="BCG191" s="9"/>
      <c r="BCH191" s="9"/>
      <c r="BCI191" s="9"/>
      <c r="BCJ191" s="9"/>
      <c r="BCK191" s="9"/>
      <c r="BCL191" s="9"/>
      <c r="BCM191" s="9"/>
      <c r="BCN191" s="9"/>
      <c r="BCO191" s="9"/>
      <c r="BCP191" s="9"/>
      <c r="BCQ191" s="9"/>
      <c r="BCR191" s="9"/>
      <c r="BCS191" s="9"/>
      <c r="BCT191" s="9"/>
      <c r="BCU191" s="9"/>
      <c r="BCV191" s="9"/>
      <c r="BCW191" s="9"/>
      <c r="BCX191" s="9"/>
      <c r="BCY191" s="9"/>
      <c r="BCZ191" s="9"/>
      <c r="BDA191" s="9"/>
      <c r="BDB191" s="9"/>
      <c r="BDC191" s="9"/>
      <c r="BDD191" s="9"/>
      <c r="BDE191" s="9"/>
      <c r="BDF191" s="9"/>
      <c r="BDG191" s="9"/>
      <c r="BDH191" s="9"/>
      <c r="BDI191" s="9"/>
      <c r="BDJ191" s="9"/>
      <c r="BDK191" s="9"/>
      <c r="BDL191" s="9"/>
      <c r="BDM191" s="9"/>
      <c r="BDN191" s="9"/>
      <c r="BDO191" s="9"/>
      <c r="BDP191" s="9"/>
      <c r="BDQ191" s="9"/>
      <c r="BDR191" s="9"/>
      <c r="BDS191" s="9"/>
      <c r="BDT191" s="9"/>
      <c r="BDU191" s="9"/>
      <c r="BDV191" s="9"/>
      <c r="BDW191" s="9"/>
      <c r="BDX191" s="9"/>
      <c r="BDY191" s="9"/>
      <c r="BDZ191" s="9"/>
      <c r="BEA191" s="9"/>
      <c r="BEB191" s="9"/>
      <c r="BEC191" s="9"/>
      <c r="BED191" s="9"/>
      <c r="BEE191" s="9"/>
      <c r="BEF191" s="9"/>
      <c r="BEG191" s="9"/>
      <c r="BEH191" s="9"/>
      <c r="BEI191" s="9"/>
      <c r="BEJ191" s="9"/>
      <c r="BEK191" s="9"/>
      <c r="BEL191" s="9"/>
      <c r="BEM191" s="9"/>
      <c r="BEN191" s="9"/>
      <c r="BEO191" s="9"/>
      <c r="BEP191" s="9"/>
      <c r="BEQ191" s="9"/>
      <c r="BER191" s="9"/>
      <c r="BES191" s="9"/>
      <c r="BET191" s="9"/>
      <c r="BEU191" s="9"/>
      <c r="BEV191" s="9"/>
      <c r="BEW191" s="9"/>
      <c r="BEX191" s="9"/>
      <c r="BEY191" s="9"/>
      <c r="BEZ191" s="9"/>
      <c r="BFA191" s="9"/>
      <c r="BFB191" s="9"/>
      <c r="BFC191" s="9"/>
      <c r="BFD191" s="9"/>
      <c r="BFE191" s="9"/>
      <c r="BFF191" s="9"/>
      <c r="BFG191" s="9"/>
      <c r="BFH191" s="9"/>
      <c r="BFI191" s="9"/>
      <c r="BFJ191" s="9"/>
      <c r="BFK191" s="9"/>
      <c r="BFL191" s="9"/>
      <c r="BFM191" s="9"/>
      <c r="BFN191" s="9"/>
      <c r="BFO191" s="9"/>
      <c r="BFP191" s="9"/>
      <c r="BFQ191" s="9"/>
      <c r="BFR191" s="9"/>
      <c r="BFS191" s="9"/>
      <c r="BFT191" s="9"/>
      <c r="BFU191" s="9"/>
      <c r="BFV191" s="9"/>
      <c r="BFW191" s="9"/>
      <c r="BFX191" s="9"/>
      <c r="BFY191" s="9"/>
      <c r="BFZ191" s="9"/>
      <c r="BGA191" s="9"/>
      <c r="BGB191" s="9"/>
      <c r="BGC191" s="9"/>
      <c r="BGD191" s="9"/>
      <c r="BGE191" s="9"/>
      <c r="BGF191" s="9"/>
      <c r="BGG191" s="9"/>
      <c r="BGH191" s="9"/>
      <c r="BGI191" s="9"/>
      <c r="BGJ191" s="9"/>
      <c r="BGK191" s="9"/>
      <c r="BGL191" s="9"/>
      <c r="BGM191" s="9"/>
      <c r="BGN191" s="9"/>
      <c r="BGO191" s="9"/>
      <c r="BGP191" s="9"/>
      <c r="BGQ191" s="9"/>
      <c r="BGR191" s="9"/>
      <c r="BGS191" s="9"/>
      <c r="BGT191" s="9"/>
      <c r="BGU191" s="9"/>
      <c r="BGV191" s="9"/>
      <c r="BGW191" s="9"/>
      <c r="BGX191" s="9"/>
      <c r="BGY191" s="9"/>
      <c r="BGZ191" s="9"/>
      <c r="BHA191" s="9"/>
      <c r="BHB191" s="9"/>
      <c r="BHC191" s="9"/>
      <c r="BHD191" s="9"/>
      <c r="BHE191" s="9"/>
      <c r="BHF191" s="9"/>
      <c r="BHG191" s="9"/>
      <c r="BHH191" s="9"/>
      <c r="BHI191" s="9"/>
      <c r="BHJ191" s="9"/>
      <c r="BHK191" s="9"/>
      <c r="BHL191" s="9"/>
      <c r="BHM191" s="9"/>
      <c r="BHN191" s="9"/>
      <c r="BHO191" s="9"/>
      <c r="BHP191" s="9"/>
      <c r="BHQ191" s="9"/>
      <c r="BHR191" s="9"/>
      <c r="BHS191" s="9"/>
      <c r="BHT191" s="9"/>
      <c r="BHU191" s="9"/>
      <c r="BHV191" s="9"/>
      <c r="BHW191" s="9"/>
      <c r="BHX191" s="9"/>
      <c r="BHY191" s="9"/>
      <c r="BHZ191" s="9"/>
      <c r="BIA191" s="9"/>
      <c r="BIB191" s="9"/>
      <c r="BIC191" s="9"/>
      <c r="BID191" s="9"/>
      <c r="BIE191" s="9"/>
      <c r="BIF191" s="9"/>
      <c r="BIG191" s="9"/>
      <c r="BIH191" s="9"/>
      <c r="BII191" s="9"/>
      <c r="BIJ191" s="9"/>
      <c r="BIK191" s="9"/>
      <c r="BIL191" s="9"/>
      <c r="BIM191" s="9"/>
      <c r="BIN191" s="9"/>
      <c r="BIO191" s="9"/>
      <c r="BIP191" s="9"/>
      <c r="BIQ191" s="9"/>
      <c r="BIR191" s="9"/>
      <c r="BIS191" s="9"/>
      <c r="BIT191" s="9"/>
      <c r="BIU191" s="9"/>
      <c r="BIV191" s="9"/>
      <c r="BIW191" s="9"/>
      <c r="BIX191" s="9"/>
      <c r="BIY191" s="9"/>
      <c r="BIZ191" s="9"/>
      <c r="BJA191" s="9"/>
      <c r="BJB191" s="9"/>
      <c r="BJC191" s="9"/>
      <c r="BJD191" s="9"/>
      <c r="BJE191" s="9"/>
      <c r="BJF191" s="9"/>
      <c r="BJG191" s="9"/>
      <c r="BJH191" s="9"/>
      <c r="BJI191" s="9"/>
      <c r="BJJ191" s="9"/>
      <c r="BJK191" s="9"/>
      <c r="BJL191" s="9"/>
      <c r="BJM191" s="9"/>
      <c r="BJN191" s="9"/>
      <c r="BJO191" s="9"/>
      <c r="BJP191" s="9"/>
      <c r="BJQ191" s="9"/>
      <c r="BJR191" s="9"/>
      <c r="BJS191" s="9"/>
      <c r="BJT191" s="9"/>
      <c r="BJU191" s="9"/>
      <c r="BJV191" s="9"/>
      <c r="BJW191" s="9"/>
      <c r="BJX191" s="9"/>
      <c r="BJY191" s="9"/>
      <c r="BJZ191" s="9"/>
      <c r="BKA191" s="9"/>
      <c r="BKB191" s="9"/>
      <c r="BKC191" s="9"/>
      <c r="BKD191" s="9"/>
      <c r="BKE191" s="9"/>
      <c r="BKF191" s="9"/>
      <c r="BKG191" s="9"/>
      <c r="BKH191" s="9"/>
      <c r="BKI191" s="9"/>
      <c r="BKJ191" s="9"/>
      <c r="BKK191" s="9"/>
      <c r="BKL191" s="9"/>
      <c r="BKM191" s="9"/>
      <c r="BKN191" s="9"/>
      <c r="BKO191" s="9"/>
      <c r="BKP191" s="9"/>
      <c r="BKQ191" s="9"/>
      <c r="BKR191" s="9"/>
      <c r="BKS191" s="9"/>
      <c r="BKT191" s="9"/>
      <c r="BKU191" s="9"/>
      <c r="BKV191" s="9"/>
      <c r="BKW191" s="9"/>
      <c r="BKX191" s="9"/>
      <c r="BKY191" s="9"/>
      <c r="BKZ191" s="9"/>
      <c r="BLA191" s="9"/>
      <c r="BLB191" s="9"/>
      <c r="BLC191" s="9"/>
      <c r="BLD191" s="9"/>
      <c r="BLE191" s="9"/>
      <c r="BLF191" s="9"/>
      <c r="BLG191" s="9"/>
      <c r="BLH191" s="9"/>
      <c r="BLI191" s="9"/>
      <c r="BLJ191" s="9"/>
      <c r="BLK191" s="9"/>
      <c r="BLL191" s="9"/>
      <c r="BLM191" s="9"/>
      <c r="BLN191" s="9"/>
      <c r="BLO191" s="9"/>
      <c r="BLP191" s="9"/>
      <c r="BLQ191" s="9"/>
      <c r="BLR191" s="9"/>
      <c r="BLS191" s="9"/>
      <c r="BLT191" s="9"/>
      <c r="BLU191" s="9"/>
      <c r="BLV191" s="9"/>
      <c r="BLW191" s="9"/>
      <c r="BLX191" s="9"/>
      <c r="BLY191" s="9"/>
      <c r="BLZ191" s="9"/>
      <c r="BMA191" s="9"/>
      <c r="BMB191" s="9"/>
      <c r="BMC191" s="9"/>
      <c r="BMD191" s="9"/>
      <c r="BME191" s="9"/>
      <c r="BMF191" s="9"/>
      <c r="BMG191" s="9"/>
      <c r="BMH191" s="9"/>
      <c r="BMI191" s="9"/>
      <c r="BMJ191" s="9"/>
      <c r="BMK191" s="9"/>
      <c r="BML191" s="9"/>
      <c r="BMM191" s="9"/>
      <c r="BMN191" s="9"/>
      <c r="BMO191" s="9"/>
      <c r="BMP191" s="9"/>
      <c r="BMQ191" s="9"/>
      <c r="BMR191" s="9"/>
      <c r="BMS191" s="9"/>
      <c r="BMT191" s="9"/>
      <c r="BMU191" s="9"/>
      <c r="BMV191" s="9"/>
      <c r="BMW191" s="9"/>
      <c r="BMX191" s="9"/>
      <c r="BMY191" s="9"/>
      <c r="BMZ191" s="9"/>
      <c r="BNA191" s="9"/>
      <c r="BNB191" s="9"/>
      <c r="BNC191" s="9"/>
      <c r="BND191" s="9"/>
      <c r="BNE191" s="9"/>
      <c r="BNF191" s="9"/>
      <c r="BNG191" s="9"/>
      <c r="BNH191" s="9"/>
      <c r="BNI191" s="9"/>
      <c r="BNJ191" s="9"/>
      <c r="BNK191" s="9"/>
      <c r="BNL191" s="9"/>
      <c r="BNM191" s="9"/>
      <c r="BNN191" s="9"/>
      <c r="BNO191" s="9"/>
      <c r="BNP191" s="9"/>
      <c r="BNQ191" s="9"/>
      <c r="BNR191" s="9"/>
      <c r="BNS191" s="9"/>
      <c r="BNT191" s="9"/>
      <c r="BNU191" s="9"/>
      <c r="BNV191" s="9"/>
      <c r="BNW191" s="9"/>
      <c r="BNX191" s="9"/>
      <c r="BNY191" s="9"/>
      <c r="BNZ191" s="9"/>
      <c r="BOA191" s="9"/>
      <c r="BOB191" s="9"/>
      <c r="BOC191" s="9"/>
      <c r="BOD191" s="9"/>
      <c r="BOE191" s="9"/>
      <c r="BOF191" s="9"/>
      <c r="BOG191" s="9"/>
      <c r="BOH191" s="9"/>
      <c r="BOI191" s="9"/>
      <c r="BOJ191" s="9"/>
      <c r="BOK191" s="9"/>
      <c r="BOL191" s="9"/>
      <c r="BOM191" s="9"/>
      <c r="BON191" s="9"/>
      <c r="BOO191" s="9"/>
      <c r="BOP191" s="9"/>
      <c r="BOQ191" s="9"/>
      <c r="BOR191" s="9"/>
      <c r="BOS191" s="9"/>
      <c r="BOT191" s="9"/>
      <c r="BOU191" s="9"/>
      <c r="BOV191" s="9"/>
      <c r="BOW191" s="9"/>
      <c r="BOX191" s="9"/>
      <c r="BOY191" s="9"/>
      <c r="BOZ191" s="9"/>
      <c r="BPA191" s="9"/>
      <c r="BPB191" s="9"/>
      <c r="BPC191" s="9"/>
      <c r="BPD191" s="9"/>
      <c r="BPE191" s="9"/>
      <c r="BPF191" s="9"/>
      <c r="BPG191" s="9"/>
      <c r="BPH191" s="9"/>
      <c r="BPI191" s="9"/>
      <c r="BPJ191" s="9"/>
      <c r="BPK191" s="9"/>
      <c r="BPL191" s="9"/>
      <c r="BPM191" s="9"/>
      <c r="BPN191" s="9"/>
      <c r="BPO191" s="9"/>
      <c r="BPP191" s="9"/>
      <c r="BPQ191" s="9"/>
      <c r="BPR191" s="9"/>
      <c r="BPS191" s="9"/>
      <c r="BPT191" s="9"/>
      <c r="BPU191" s="9"/>
      <c r="BPV191" s="9"/>
      <c r="BPW191" s="9"/>
      <c r="BPX191" s="9"/>
      <c r="BPY191" s="9"/>
      <c r="BPZ191" s="9"/>
      <c r="BQA191" s="9"/>
      <c r="BQB191" s="9"/>
      <c r="BQC191" s="9"/>
      <c r="BQD191" s="9"/>
      <c r="BQE191" s="9"/>
      <c r="BQF191" s="9"/>
      <c r="BQG191" s="9"/>
      <c r="BQH191" s="9"/>
      <c r="BQI191" s="9"/>
      <c r="BQJ191" s="9"/>
      <c r="BQK191" s="9"/>
      <c r="BQL191" s="9"/>
      <c r="BQM191" s="9"/>
      <c r="BQN191" s="9"/>
      <c r="BQO191" s="9"/>
      <c r="BQP191" s="9"/>
      <c r="BQQ191" s="9"/>
      <c r="BQR191" s="9"/>
      <c r="BQS191" s="9"/>
      <c r="BQT191" s="9"/>
      <c r="BQU191" s="9"/>
      <c r="BQV191" s="9"/>
      <c r="BQW191" s="9"/>
      <c r="BQX191" s="9"/>
      <c r="BQY191" s="9"/>
      <c r="BQZ191" s="9"/>
      <c r="BRA191" s="9"/>
      <c r="BRB191" s="9"/>
      <c r="BRC191" s="9"/>
      <c r="BRD191" s="9"/>
      <c r="BRE191" s="9"/>
      <c r="BRF191" s="9"/>
      <c r="BRG191" s="9"/>
      <c r="BRH191" s="9"/>
      <c r="BRI191" s="9"/>
      <c r="BRJ191" s="9"/>
      <c r="BRK191" s="9"/>
      <c r="BRL191" s="9"/>
      <c r="BRM191" s="9"/>
      <c r="BRN191" s="9"/>
      <c r="BRO191" s="9"/>
      <c r="BRP191" s="9"/>
      <c r="BRQ191" s="9"/>
      <c r="BRR191" s="9"/>
      <c r="BRS191" s="9"/>
      <c r="BRT191" s="9"/>
      <c r="BRU191" s="9"/>
      <c r="BRV191" s="9"/>
      <c r="BRW191" s="9"/>
      <c r="BRX191" s="9"/>
      <c r="BRY191" s="9"/>
      <c r="BRZ191" s="9"/>
      <c r="BSA191" s="9"/>
      <c r="BSB191" s="9"/>
      <c r="BSC191" s="9"/>
      <c r="BSD191" s="9"/>
      <c r="BSE191" s="9"/>
      <c r="BSF191" s="9"/>
      <c r="BSG191" s="9"/>
      <c r="BSH191" s="9"/>
      <c r="BSI191" s="9"/>
      <c r="BSJ191" s="9"/>
      <c r="BSK191" s="9"/>
      <c r="BSL191" s="9"/>
      <c r="BSM191" s="9"/>
      <c r="BSN191" s="9"/>
      <c r="BSO191" s="9"/>
      <c r="BSP191" s="9"/>
      <c r="BSQ191" s="9"/>
      <c r="BSR191" s="9"/>
      <c r="BSS191" s="9"/>
      <c r="BST191" s="9"/>
      <c r="BSU191" s="9"/>
      <c r="BSV191" s="9"/>
      <c r="BSW191" s="9"/>
      <c r="BSX191" s="9"/>
      <c r="BSY191" s="9"/>
      <c r="BSZ191" s="9"/>
      <c r="BTA191" s="9"/>
      <c r="BTB191" s="9"/>
      <c r="BTC191" s="9"/>
      <c r="BTD191" s="9"/>
      <c r="BTE191" s="9"/>
      <c r="BTF191" s="9"/>
      <c r="BTG191" s="9"/>
      <c r="BTH191" s="9"/>
      <c r="BTI191" s="9"/>
      <c r="BTJ191" s="9"/>
      <c r="BTK191" s="9"/>
      <c r="BTL191" s="9"/>
      <c r="BTM191" s="9"/>
      <c r="BTN191" s="9"/>
      <c r="BTO191" s="9"/>
      <c r="BTP191" s="9"/>
      <c r="BTQ191" s="9"/>
      <c r="BTR191" s="9"/>
      <c r="BTS191" s="9"/>
      <c r="BTT191" s="9"/>
      <c r="BTU191" s="9"/>
      <c r="BTV191" s="9"/>
      <c r="BTW191" s="9"/>
      <c r="BTX191" s="9"/>
      <c r="BTY191" s="9"/>
      <c r="BTZ191" s="9"/>
      <c r="BUA191" s="9"/>
      <c r="BUB191" s="9"/>
      <c r="BUC191" s="9"/>
      <c r="BUD191" s="9"/>
      <c r="BUE191" s="9"/>
      <c r="BUF191" s="9"/>
      <c r="BUG191" s="9"/>
      <c r="BUH191" s="9"/>
      <c r="BUI191" s="9"/>
      <c r="BUJ191" s="9"/>
      <c r="BUK191" s="9"/>
      <c r="BUL191" s="9"/>
      <c r="BUM191" s="9"/>
      <c r="BUN191" s="9"/>
      <c r="BUO191" s="9"/>
      <c r="BUP191" s="9"/>
      <c r="BUQ191" s="9"/>
      <c r="BUR191" s="9"/>
      <c r="BUS191" s="9"/>
      <c r="BUT191" s="9"/>
      <c r="BUU191" s="9"/>
      <c r="BUV191" s="9"/>
      <c r="BUW191" s="9"/>
      <c r="BUX191" s="9"/>
      <c r="BUY191" s="9"/>
      <c r="BUZ191" s="9"/>
      <c r="BVA191" s="9"/>
      <c r="BVB191" s="9"/>
      <c r="BVC191" s="9"/>
      <c r="BVD191" s="9"/>
      <c r="BVE191" s="9"/>
      <c r="BVF191" s="9"/>
      <c r="BVG191" s="9"/>
      <c r="BVH191" s="9"/>
      <c r="BVI191" s="9"/>
      <c r="BVJ191" s="9"/>
      <c r="BVK191" s="9"/>
      <c r="BVL191" s="9"/>
      <c r="BVM191" s="9"/>
      <c r="BVN191" s="9"/>
      <c r="BVO191" s="9"/>
      <c r="BVP191" s="9"/>
      <c r="BVQ191" s="9"/>
      <c r="BVR191" s="9"/>
      <c r="BVS191" s="9"/>
      <c r="BVT191" s="9"/>
      <c r="BVU191" s="9"/>
      <c r="BVV191" s="9"/>
      <c r="BVW191" s="9"/>
      <c r="BVX191" s="9"/>
      <c r="BVY191" s="9"/>
      <c r="BVZ191" s="9"/>
      <c r="BWA191" s="9"/>
      <c r="BWB191" s="9"/>
      <c r="BWC191" s="9"/>
      <c r="BWD191" s="9"/>
      <c r="BWE191" s="9"/>
      <c r="BWF191" s="9"/>
      <c r="BWG191" s="9"/>
      <c r="BWH191" s="9"/>
      <c r="BWI191" s="9"/>
      <c r="BWJ191" s="9"/>
      <c r="BWK191" s="9"/>
      <c r="BWL191" s="9"/>
      <c r="BWM191" s="9"/>
      <c r="BWN191" s="9"/>
      <c r="BWO191" s="9"/>
      <c r="BWP191" s="9"/>
      <c r="BWQ191" s="9"/>
      <c r="BWR191" s="9"/>
      <c r="BWS191" s="9"/>
      <c r="BWT191" s="9"/>
      <c r="BWU191" s="9"/>
      <c r="BWV191" s="9"/>
      <c r="BWW191" s="9"/>
      <c r="BWX191" s="9"/>
      <c r="BWY191" s="9"/>
      <c r="BWZ191" s="9"/>
      <c r="BXA191" s="9"/>
      <c r="BXB191" s="9"/>
      <c r="BXC191" s="9"/>
      <c r="BXD191" s="9"/>
      <c r="BXE191" s="9"/>
      <c r="BXF191" s="9"/>
      <c r="BXG191" s="9"/>
      <c r="BXH191" s="9"/>
      <c r="BXI191" s="9"/>
      <c r="BXJ191" s="9"/>
      <c r="BXK191" s="9"/>
      <c r="BXL191" s="9"/>
      <c r="BXM191" s="9"/>
      <c r="BXN191" s="9"/>
      <c r="BXO191" s="9"/>
      <c r="BXP191" s="9"/>
      <c r="BXQ191" s="9"/>
      <c r="BXR191" s="9"/>
      <c r="BXS191" s="9"/>
      <c r="BXT191" s="9"/>
      <c r="BXU191" s="9"/>
      <c r="BXV191" s="9"/>
      <c r="BXW191" s="9"/>
      <c r="BXX191" s="9"/>
      <c r="BXY191" s="9"/>
      <c r="BXZ191" s="9"/>
      <c r="BYA191" s="9"/>
      <c r="BYB191" s="9"/>
      <c r="BYC191" s="9"/>
      <c r="BYD191" s="9"/>
      <c r="BYE191" s="9"/>
      <c r="BYF191" s="9"/>
      <c r="BYG191" s="9"/>
      <c r="BYH191" s="9"/>
      <c r="BYI191" s="9"/>
      <c r="BYJ191" s="9"/>
      <c r="BYK191" s="9"/>
      <c r="BYL191" s="9"/>
      <c r="BYM191" s="9"/>
      <c r="BYN191" s="9"/>
      <c r="BYO191" s="9"/>
      <c r="BYP191" s="9"/>
      <c r="BYQ191" s="9"/>
      <c r="BYR191" s="9"/>
      <c r="BYS191" s="9"/>
      <c r="BYT191" s="9"/>
      <c r="BYU191" s="9"/>
      <c r="BYV191" s="9"/>
      <c r="BYW191" s="9"/>
      <c r="BYX191" s="9"/>
      <c r="BYY191" s="9"/>
      <c r="BYZ191" s="9"/>
      <c r="BZA191" s="9"/>
      <c r="BZB191" s="9"/>
      <c r="BZC191" s="9"/>
      <c r="BZD191" s="9"/>
      <c r="BZE191" s="9"/>
      <c r="BZF191" s="9"/>
      <c r="BZG191" s="9"/>
      <c r="BZH191" s="9"/>
      <c r="BZI191" s="9"/>
      <c r="BZJ191" s="9"/>
      <c r="BZK191" s="9"/>
      <c r="BZL191" s="9"/>
      <c r="BZM191" s="9"/>
      <c r="BZN191" s="9"/>
      <c r="BZO191" s="9"/>
      <c r="BZP191" s="9"/>
      <c r="BZQ191" s="9"/>
      <c r="BZR191" s="9"/>
      <c r="BZS191" s="9"/>
      <c r="BZT191" s="9"/>
      <c r="BZU191" s="9"/>
      <c r="BZV191" s="9"/>
      <c r="BZW191" s="9"/>
      <c r="BZX191" s="9"/>
      <c r="BZY191" s="9"/>
      <c r="BZZ191" s="9"/>
      <c r="CAA191" s="9"/>
      <c r="CAB191" s="9"/>
      <c r="CAC191" s="9"/>
      <c r="CAD191" s="9"/>
      <c r="CAE191" s="9"/>
      <c r="CAF191" s="9"/>
      <c r="CAG191" s="9"/>
      <c r="CAH191" s="9"/>
      <c r="CAI191" s="9"/>
      <c r="CAJ191" s="9"/>
      <c r="CAK191" s="9"/>
      <c r="CAL191" s="9"/>
      <c r="CAM191" s="9"/>
      <c r="CAN191" s="9"/>
      <c r="CAO191" s="9"/>
      <c r="CAP191" s="9"/>
      <c r="CAQ191" s="9"/>
      <c r="CAR191" s="9"/>
      <c r="CAS191" s="9"/>
      <c r="CAT191" s="9"/>
      <c r="CAU191" s="9"/>
      <c r="CAV191" s="9"/>
      <c r="CAW191" s="9"/>
      <c r="CAX191" s="9"/>
      <c r="CAY191" s="9"/>
      <c r="CAZ191" s="9"/>
      <c r="CBA191" s="9"/>
      <c r="CBB191" s="9"/>
      <c r="CBC191" s="9"/>
      <c r="CBD191" s="9"/>
      <c r="CBE191" s="9"/>
      <c r="CBF191" s="9"/>
      <c r="CBG191" s="9"/>
      <c r="CBH191" s="9"/>
      <c r="CBI191" s="9"/>
      <c r="CBJ191" s="9"/>
      <c r="CBK191" s="9"/>
      <c r="CBL191" s="9"/>
      <c r="CBM191" s="9"/>
      <c r="CBN191" s="9"/>
      <c r="CBO191" s="9"/>
      <c r="CBP191" s="9"/>
      <c r="CBQ191" s="9"/>
      <c r="CBR191" s="9"/>
      <c r="CBS191" s="9"/>
      <c r="CBT191" s="9"/>
      <c r="CBU191" s="9"/>
      <c r="CBV191" s="9"/>
      <c r="CBW191" s="9"/>
      <c r="CBX191" s="9"/>
      <c r="CBY191" s="9"/>
      <c r="CBZ191" s="9"/>
      <c r="CCA191" s="9"/>
      <c r="CCB191" s="9"/>
      <c r="CCC191" s="9"/>
      <c r="CCD191" s="9"/>
      <c r="CCE191" s="9"/>
      <c r="CCF191" s="9"/>
      <c r="CCG191" s="9"/>
      <c r="CCH191" s="9"/>
      <c r="CCI191" s="9"/>
      <c r="CCJ191" s="9"/>
      <c r="CCK191" s="9"/>
      <c r="CCL191" s="9"/>
      <c r="CCM191" s="9"/>
      <c r="CCN191" s="9"/>
      <c r="CCO191" s="9"/>
      <c r="CCP191" s="9"/>
      <c r="CCQ191" s="9"/>
      <c r="CCR191" s="9"/>
      <c r="CCS191" s="9"/>
      <c r="CCT191" s="9"/>
      <c r="CCU191" s="9"/>
      <c r="CCV191" s="9"/>
      <c r="CCW191" s="9"/>
      <c r="CCX191" s="9"/>
      <c r="CCY191" s="9"/>
      <c r="CCZ191" s="9"/>
      <c r="CDA191" s="9"/>
      <c r="CDB191" s="9"/>
      <c r="CDC191" s="9"/>
      <c r="CDD191" s="9"/>
      <c r="CDE191" s="9"/>
      <c r="CDF191" s="9"/>
      <c r="CDG191" s="9"/>
      <c r="CDH191" s="9"/>
      <c r="CDI191" s="9"/>
      <c r="CDJ191" s="9"/>
      <c r="CDK191" s="9"/>
      <c r="CDL191" s="9"/>
      <c r="CDM191" s="9"/>
      <c r="CDN191" s="9"/>
      <c r="CDO191" s="9"/>
      <c r="CDP191" s="9"/>
      <c r="CDQ191" s="9"/>
      <c r="CDR191" s="9"/>
      <c r="CDS191" s="9"/>
      <c r="CDT191" s="9"/>
      <c r="CDU191" s="9"/>
      <c r="CDV191" s="9"/>
      <c r="CDW191" s="9"/>
      <c r="CDX191" s="9"/>
      <c r="CDY191" s="9"/>
      <c r="CDZ191" s="9"/>
      <c r="CEA191" s="9"/>
      <c r="CEB191" s="9"/>
      <c r="CEC191" s="9"/>
      <c r="CED191" s="9"/>
      <c r="CEE191" s="9"/>
      <c r="CEF191" s="9"/>
      <c r="CEG191" s="9"/>
      <c r="CEH191" s="9"/>
      <c r="CEI191" s="9"/>
      <c r="CEJ191" s="9"/>
      <c r="CEK191" s="9"/>
      <c r="CEL191" s="9"/>
      <c r="CEM191" s="9"/>
      <c r="CEN191" s="9"/>
      <c r="CEO191" s="9"/>
      <c r="CEP191" s="9"/>
      <c r="CEQ191" s="9"/>
      <c r="CER191" s="9"/>
      <c r="CES191" s="9"/>
      <c r="CET191" s="9"/>
      <c r="CEU191" s="9"/>
      <c r="CEV191" s="9"/>
      <c r="CEW191" s="9"/>
      <c r="CEX191" s="9"/>
      <c r="CEY191" s="9"/>
      <c r="CEZ191" s="9"/>
      <c r="CFA191" s="9"/>
      <c r="CFB191" s="9"/>
      <c r="CFC191" s="9"/>
      <c r="CFD191" s="9"/>
      <c r="CFE191" s="9"/>
      <c r="CFF191" s="9"/>
      <c r="CFG191" s="9"/>
      <c r="CFH191" s="9"/>
      <c r="CFI191" s="9"/>
      <c r="CFJ191" s="9"/>
      <c r="CFK191" s="9"/>
      <c r="CFL191" s="9"/>
      <c r="CFM191" s="9"/>
      <c r="CFN191" s="9"/>
      <c r="CFO191" s="9"/>
      <c r="CFP191" s="9"/>
      <c r="CFQ191" s="9"/>
      <c r="CFR191" s="9"/>
      <c r="CFS191" s="9"/>
      <c r="CFT191" s="9"/>
      <c r="CFU191" s="9"/>
      <c r="CFV191" s="9"/>
      <c r="CFW191" s="9"/>
      <c r="CFX191" s="9"/>
      <c r="CFY191" s="9"/>
      <c r="CFZ191" s="9"/>
      <c r="CGA191" s="9"/>
      <c r="CGB191" s="9"/>
      <c r="CGC191" s="9"/>
      <c r="CGD191" s="9"/>
      <c r="CGE191" s="9"/>
      <c r="CGF191" s="9"/>
      <c r="CGG191" s="9"/>
      <c r="CGH191" s="9"/>
      <c r="CGI191" s="9"/>
      <c r="CGJ191" s="9"/>
      <c r="CGK191" s="9"/>
      <c r="CGL191" s="9"/>
      <c r="CGM191" s="9"/>
      <c r="CGN191" s="9"/>
      <c r="CGO191" s="9"/>
      <c r="CGP191" s="9"/>
      <c r="CGQ191" s="9"/>
      <c r="CGR191" s="9"/>
      <c r="CGS191" s="9"/>
      <c r="CGT191" s="9"/>
      <c r="CGU191" s="9"/>
      <c r="CGV191" s="9"/>
      <c r="CGW191" s="9"/>
      <c r="CGX191" s="9"/>
      <c r="CGY191" s="9"/>
      <c r="CGZ191" s="9"/>
      <c r="CHA191" s="9"/>
      <c r="CHB191" s="9"/>
      <c r="CHC191" s="9"/>
      <c r="CHD191" s="9"/>
      <c r="CHE191" s="9"/>
      <c r="CHF191" s="9"/>
      <c r="CHG191" s="9"/>
      <c r="CHH191" s="9"/>
      <c r="CHI191" s="9"/>
      <c r="CHJ191" s="9"/>
      <c r="CHK191" s="9"/>
      <c r="CHL191" s="9"/>
      <c r="CHM191" s="9"/>
      <c r="CHN191" s="9"/>
      <c r="CHO191" s="9"/>
      <c r="CHP191" s="9"/>
      <c r="CHQ191" s="9"/>
      <c r="CHR191" s="9"/>
      <c r="CHS191" s="9"/>
      <c r="CHT191" s="9"/>
      <c r="CHU191" s="9"/>
      <c r="CHV191" s="9"/>
      <c r="CHW191" s="9"/>
      <c r="CHX191" s="9"/>
      <c r="CHY191" s="9"/>
      <c r="CHZ191" s="9"/>
      <c r="CIA191" s="9"/>
      <c r="CIB191" s="9"/>
      <c r="CIC191" s="9"/>
      <c r="CID191" s="9"/>
      <c r="CIE191" s="9"/>
      <c r="CIF191" s="9"/>
      <c r="CIG191" s="9"/>
      <c r="CIH191" s="9"/>
      <c r="CII191" s="9"/>
      <c r="CIJ191" s="9"/>
      <c r="CIK191" s="9"/>
      <c r="CIL191" s="9"/>
      <c r="CIM191" s="9"/>
      <c r="CIN191" s="9"/>
      <c r="CIO191" s="9"/>
      <c r="CIP191" s="9"/>
      <c r="CIQ191" s="9"/>
      <c r="CIR191" s="9"/>
      <c r="CIS191" s="9"/>
      <c r="CIT191" s="9"/>
      <c r="CIU191" s="9"/>
      <c r="CIV191" s="9"/>
      <c r="CIW191" s="9"/>
      <c r="CIX191" s="9"/>
      <c r="CIY191" s="9"/>
      <c r="CIZ191" s="9"/>
      <c r="CJA191" s="9"/>
      <c r="CJB191" s="9"/>
      <c r="CJC191" s="9"/>
      <c r="CJD191" s="9"/>
      <c r="CJE191" s="9"/>
      <c r="CJF191" s="9"/>
      <c r="CJG191" s="9"/>
      <c r="CJH191" s="9"/>
      <c r="CJI191" s="9"/>
      <c r="CJJ191" s="9"/>
      <c r="CJK191" s="9"/>
      <c r="CJL191" s="9"/>
      <c r="CJM191" s="9"/>
      <c r="CJN191" s="9"/>
      <c r="CJO191" s="9"/>
      <c r="CJP191" s="9"/>
      <c r="CJQ191" s="9"/>
      <c r="CJR191" s="9"/>
      <c r="CJS191" s="9"/>
      <c r="CJT191" s="9"/>
      <c r="CJU191" s="9"/>
      <c r="CJV191" s="9"/>
      <c r="CJW191" s="9"/>
      <c r="CJX191" s="9"/>
      <c r="CJY191" s="9"/>
      <c r="CJZ191" s="9"/>
      <c r="CKA191" s="9"/>
      <c r="CKB191" s="9"/>
      <c r="CKC191" s="9"/>
      <c r="CKD191" s="9"/>
      <c r="CKE191" s="9"/>
      <c r="CKF191" s="9"/>
      <c r="CKG191" s="9"/>
      <c r="CKH191" s="9"/>
      <c r="CKI191" s="9"/>
      <c r="CKJ191" s="9"/>
      <c r="CKK191" s="9"/>
      <c r="CKL191" s="9"/>
      <c r="CKM191" s="9"/>
      <c r="CKN191" s="9"/>
      <c r="CKO191" s="9"/>
      <c r="CKP191" s="9"/>
      <c r="CKQ191" s="9"/>
      <c r="CKR191" s="9"/>
      <c r="CKS191" s="9"/>
      <c r="CKT191" s="9"/>
      <c r="CKU191" s="9"/>
      <c r="CKV191" s="9"/>
      <c r="CKW191" s="9"/>
      <c r="CKX191" s="9"/>
      <c r="CKY191" s="9"/>
      <c r="CKZ191" s="9"/>
      <c r="CLA191" s="9"/>
      <c r="CLB191" s="9"/>
      <c r="CLC191" s="9"/>
      <c r="CLD191" s="9"/>
      <c r="CLE191" s="9"/>
      <c r="CLF191" s="9"/>
      <c r="CLG191" s="9"/>
      <c r="CLH191" s="9"/>
      <c r="CLI191" s="9"/>
      <c r="CLJ191" s="9"/>
      <c r="CLK191" s="9"/>
      <c r="CLL191" s="9"/>
      <c r="CLM191" s="9"/>
      <c r="CLN191" s="9"/>
      <c r="CLO191" s="9"/>
      <c r="CLP191" s="9"/>
      <c r="CLQ191" s="9"/>
      <c r="CLR191" s="9"/>
      <c r="CLS191" s="9"/>
      <c r="CLT191" s="9"/>
      <c r="CLU191" s="9"/>
      <c r="CLV191" s="9"/>
      <c r="CLW191" s="9"/>
      <c r="CLX191" s="9"/>
      <c r="CLY191" s="9"/>
      <c r="CLZ191" s="9"/>
      <c r="CMA191" s="9"/>
      <c r="CMB191" s="9"/>
      <c r="CMC191" s="9"/>
      <c r="CMD191" s="9"/>
      <c r="CME191" s="9"/>
      <c r="CMF191" s="9"/>
      <c r="CMG191" s="9"/>
      <c r="CMH191" s="9"/>
      <c r="CMI191" s="9"/>
      <c r="CMJ191" s="9"/>
      <c r="CMK191" s="9"/>
      <c r="CML191" s="9"/>
      <c r="CMM191" s="9"/>
      <c r="CMN191" s="9"/>
      <c r="CMO191" s="9"/>
      <c r="CMP191" s="9"/>
      <c r="CMQ191" s="9"/>
      <c r="CMR191" s="9"/>
      <c r="CMS191" s="9"/>
      <c r="CMT191" s="9"/>
      <c r="CMU191" s="9"/>
      <c r="CMV191" s="9"/>
      <c r="CMW191" s="9"/>
      <c r="CMX191" s="9"/>
      <c r="CMY191" s="9"/>
      <c r="CMZ191" s="9"/>
      <c r="CNA191" s="9"/>
      <c r="CNB191" s="9"/>
      <c r="CNC191" s="9"/>
      <c r="CND191" s="9"/>
      <c r="CNE191" s="9"/>
      <c r="CNF191" s="9"/>
      <c r="CNG191" s="9"/>
      <c r="CNH191" s="9"/>
      <c r="CNI191" s="9"/>
      <c r="CNJ191" s="9"/>
      <c r="CNK191" s="9"/>
      <c r="CNL191" s="9"/>
      <c r="CNM191" s="9"/>
      <c r="CNN191" s="9"/>
      <c r="CNO191" s="9"/>
      <c r="CNP191" s="9"/>
      <c r="CNQ191" s="9"/>
      <c r="CNR191" s="9"/>
      <c r="CNS191" s="9"/>
      <c r="CNT191" s="9"/>
      <c r="CNU191" s="9"/>
      <c r="CNV191" s="9"/>
      <c r="CNW191" s="9"/>
      <c r="CNX191" s="9"/>
      <c r="CNY191" s="9"/>
      <c r="CNZ191" s="9"/>
      <c r="COA191" s="9"/>
      <c r="COB191" s="9"/>
      <c r="COC191" s="9"/>
      <c r="COD191" s="9"/>
      <c r="COE191" s="9"/>
      <c r="COF191" s="9"/>
      <c r="COG191" s="9"/>
      <c r="COH191" s="9"/>
      <c r="COI191" s="9"/>
      <c r="COJ191" s="9"/>
      <c r="COK191" s="9"/>
      <c r="COL191" s="9"/>
      <c r="COM191" s="9"/>
      <c r="CON191" s="9"/>
      <c r="COO191" s="9"/>
      <c r="COP191" s="9"/>
      <c r="COQ191" s="9"/>
      <c r="COR191" s="9"/>
      <c r="COS191" s="9"/>
      <c r="COT191" s="9"/>
      <c r="COU191" s="9"/>
      <c r="COV191" s="9"/>
      <c r="COW191" s="9"/>
      <c r="COX191" s="9"/>
      <c r="COY191" s="9"/>
      <c r="COZ191" s="9"/>
      <c r="CPA191" s="9"/>
      <c r="CPB191" s="9"/>
      <c r="CPC191" s="9"/>
      <c r="CPD191" s="9"/>
      <c r="CPE191" s="9"/>
      <c r="CPF191" s="9"/>
      <c r="CPG191" s="9"/>
      <c r="CPH191" s="9"/>
      <c r="CPI191" s="9"/>
      <c r="CPJ191" s="9"/>
      <c r="CPK191" s="9"/>
      <c r="CPL191" s="9"/>
      <c r="CPM191" s="9"/>
      <c r="CPN191" s="9"/>
      <c r="CPO191" s="9"/>
      <c r="CPP191" s="9"/>
      <c r="CPQ191" s="9"/>
      <c r="CPR191" s="9"/>
      <c r="CPS191" s="9"/>
      <c r="CPT191" s="9"/>
      <c r="CPU191" s="9"/>
      <c r="CPV191" s="9"/>
      <c r="CPW191" s="9"/>
      <c r="CPX191" s="9"/>
      <c r="CPY191" s="9"/>
      <c r="CPZ191" s="9"/>
      <c r="CQA191" s="9"/>
      <c r="CQB191" s="9"/>
      <c r="CQC191" s="9"/>
      <c r="CQD191" s="9"/>
      <c r="CQE191" s="9"/>
      <c r="CQF191" s="9"/>
      <c r="CQG191" s="9"/>
      <c r="CQH191" s="9"/>
      <c r="CQI191" s="9"/>
      <c r="CQJ191" s="9"/>
      <c r="CQK191" s="9"/>
      <c r="CQL191" s="9"/>
      <c r="CQM191" s="9"/>
      <c r="CQN191" s="9"/>
      <c r="CQO191" s="9"/>
      <c r="CQP191" s="9"/>
      <c r="CQQ191" s="9"/>
      <c r="CQR191" s="9"/>
      <c r="CQS191" s="9"/>
      <c r="CQT191" s="9"/>
      <c r="CQU191" s="9"/>
      <c r="CQV191" s="9"/>
      <c r="CQW191" s="9"/>
      <c r="CQX191" s="9"/>
      <c r="CQY191" s="9"/>
      <c r="CQZ191" s="9"/>
      <c r="CRA191" s="9"/>
      <c r="CRB191" s="9"/>
      <c r="CRC191" s="9"/>
      <c r="CRD191" s="9"/>
      <c r="CRE191" s="9"/>
      <c r="CRF191" s="9"/>
      <c r="CRG191" s="9"/>
      <c r="CRH191" s="9"/>
      <c r="CRI191" s="9"/>
      <c r="CRJ191" s="9"/>
      <c r="CRK191" s="9"/>
      <c r="CRL191" s="9"/>
      <c r="CRM191" s="9"/>
      <c r="CRN191" s="9"/>
      <c r="CRO191" s="9"/>
      <c r="CRP191" s="9"/>
      <c r="CRQ191" s="9"/>
      <c r="CRR191" s="9"/>
      <c r="CRS191" s="9"/>
      <c r="CRT191" s="9"/>
      <c r="CRU191" s="9"/>
      <c r="CRV191" s="9"/>
      <c r="CRW191" s="9"/>
      <c r="CRX191" s="9"/>
      <c r="CRY191" s="9"/>
      <c r="CRZ191" s="9"/>
      <c r="CSA191" s="9"/>
      <c r="CSB191" s="9"/>
      <c r="CSC191" s="9"/>
      <c r="CSD191" s="9"/>
      <c r="CSE191" s="9"/>
      <c r="CSF191" s="9"/>
      <c r="CSG191" s="9"/>
      <c r="CSH191" s="9"/>
      <c r="CSI191" s="9"/>
      <c r="CSJ191" s="9"/>
      <c r="CSK191" s="9"/>
      <c r="CSL191" s="9"/>
      <c r="CSM191" s="9"/>
      <c r="CSN191" s="9"/>
      <c r="CSO191" s="9"/>
      <c r="CSP191" s="9"/>
      <c r="CSQ191" s="9"/>
      <c r="CSR191" s="9"/>
      <c r="CSS191" s="9"/>
      <c r="CST191" s="9"/>
      <c r="CSU191" s="9"/>
      <c r="CSV191" s="9"/>
      <c r="CSW191" s="9"/>
      <c r="CSX191" s="9"/>
      <c r="CSY191" s="9"/>
      <c r="CSZ191" s="9"/>
      <c r="CTA191" s="9"/>
      <c r="CTB191" s="9"/>
    </row>
    <row r="192" spans="1:2560" s="8" customFormat="1" ht="13" customHeight="1" x14ac:dyDescent="0.2">
      <c r="A192" s="55"/>
      <c r="B192" s="509" t="s">
        <v>1152</v>
      </c>
      <c r="C192" s="510"/>
      <c r="D192" s="510" t="s">
        <v>896</v>
      </c>
      <c r="E192" s="511" t="s">
        <v>2366</v>
      </c>
      <c r="F192" s="519"/>
      <c r="G192" s="510">
        <v>19.794522000000001</v>
      </c>
      <c r="H192" s="510">
        <v>96.100263999999996</v>
      </c>
      <c r="I192" s="510" t="s">
        <v>1</v>
      </c>
      <c r="J192" s="510" t="s">
        <v>3</v>
      </c>
      <c r="K192" s="512">
        <v>2003</v>
      </c>
      <c r="L192" s="513" t="s">
        <v>0</v>
      </c>
      <c r="M192" s="510" t="s">
        <v>0</v>
      </c>
      <c r="N192" s="510"/>
      <c r="O192" s="510">
        <v>27</v>
      </c>
      <c r="P192" s="510">
        <v>1829</v>
      </c>
      <c r="Q192" s="510">
        <v>50</v>
      </c>
      <c r="R192" s="515">
        <v>6</v>
      </c>
      <c r="S192" s="510"/>
      <c r="T192" s="510"/>
      <c r="U192" s="516" t="s">
        <v>0</v>
      </c>
      <c r="V192" s="516" t="s">
        <v>0</v>
      </c>
      <c r="W192" s="516" t="s">
        <v>0</v>
      </c>
      <c r="X192" s="516" t="s">
        <v>0</v>
      </c>
      <c r="Y192" s="516" t="s">
        <v>0</v>
      </c>
      <c r="Z192" s="516" t="s">
        <v>0</v>
      </c>
      <c r="AA192" s="516" t="s">
        <v>0</v>
      </c>
      <c r="AB192" s="518"/>
      <c r="AC192" s="518"/>
      <c r="AD192" s="511"/>
      <c r="AE192" s="510"/>
      <c r="AF192" s="517" t="s">
        <v>1710</v>
      </c>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c r="FC192" s="13"/>
      <c r="FD192" s="13"/>
      <c r="FE192" s="13"/>
      <c r="FF192" s="13"/>
      <c r="FG192" s="13"/>
      <c r="FH192" s="13"/>
      <c r="FI192" s="13"/>
      <c r="FJ192" s="13"/>
      <c r="FK192" s="13"/>
      <c r="FL192" s="13"/>
      <c r="FM192" s="13"/>
      <c r="FN192" s="13"/>
      <c r="FO192" s="13"/>
      <c r="FP192" s="13"/>
      <c r="FQ192" s="13"/>
      <c r="FR192" s="13"/>
      <c r="FS192" s="13"/>
      <c r="FT192" s="13"/>
      <c r="FU192" s="13"/>
      <c r="FV192" s="13"/>
      <c r="FW192" s="13"/>
      <c r="FX192" s="13"/>
      <c r="FY192" s="13"/>
      <c r="FZ192" s="13"/>
      <c r="GA192" s="13"/>
      <c r="GB192" s="13"/>
      <c r="GC192" s="13"/>
      <c r="GD192" s="13"/>
      <c r="GE192" s="13"/>
      <c r="GF192" s="13"/>
      <c r="GG192" s="13"/>
      <c r="GH192" s="13"/>
      <c r="GI192" s="13"/>
      <c r="GJ192" s="13"/>
      <c r="GK192" s="13"/>
      <c r="GL192" s="13"/>
      <c r="GM192" s="13"/>
      <c r="GN192" s="13"/>
      <c r="GO192" s="13"/>
      <c r="GP192" s="13"/>
      <c r="GQ192" s="13"/>
      <c r="GR192" s="13"/>
      <c r="GS192" s="13"/>
      <c r="GT192" s="13"/>
      <c r="GU192" s="13"/>
      <c r="GV192" s="13"/>
      <c r="GW192" s="13"/>
      <c r="GX192" s="13"/>
      <c r="GY192" s="13"/>
      <c r="GZ192" s="13"/>
      <c r="HA192" s="13"/>
      <c r="HB192" s="13"/>
      <c r="HC192" s="13"/>
      <c r="HD192" s="13"/>
      <c r="HE192" s="13"/>
      <c r="HF192" s="13"/>
      <c r="HG192" s="13"/>
      <c r="HH192" s="13"/>
      <c r="HI192" s="13"/>
      <c r="HJ192" s="13"/>
      <c r="HK192" s="13"/>
      <c r="HL192" s="13"/>
      <c r="HM192" s="13"/>
      <c r="HN192" s="13"/>
      <c r="HO192" s="13"/>
      <c r="HP192" s="13"/>
      <c r="HQ192" s="13"/>
      <c r="HR192" s="13"/>
      <c r="HS192" s="13"/>
      <c r="HT192" s="13"/>
      <c r="HU192" s="13"/>
      <c r="HV192" s="13"/>
      <c r="HW192" s="13"/>
      <c r="HX192" s="13"/>
      <c r="HY192" s="13"/>
      <c r="HZ192" s="13"/>
      <c r="IA192" s="13"/>
      <c r="IB192" s="13"/>
      <c r="IC192" s="13"/>
      <c r="ID192" s="13"/>
      <c r="IE192" s="13"/>
      <c r="IF192" s="13"/>
      <c r="IG192" s="13"/>
      <c r="IH192" s="13"/>
      <c r="II192" s="13"/>
      <c r="IJ192" s="13"/>
      <c r="IK192" s="13"/>
      <c r="IL192" s="13"/>
      <c r="IM192" s="13"/>
      <c r="IN192" s="13"/>
      <c r="IO192" s="13"/>
      <c r="IP192" s="13"/>
      <c r="IQ192" s="13"/>
      <c r="IR192" s="13"/>
      <c r="IS192" s="13"/>
      <c r="IT192" s="13"/>
      <c r="IU192" s="13"/>
      <c r="IV192" s="13"/>
      <c r="IW192" s="13"/>
      <c r="IX192" s="13"/>
      <c r="IY192" s="13"/>
      <c r="IZ192" s="13"/>
      <c r="JA192" s="13"/>
      <c r="JB192" s="13"/>
      <c r="JC192" s="13"/>
      <c r="JD192" s="13"/>
      <c r="JE192" s="13"/>
      <c r="JF192" s="13"/>
      <c r="JG192" s="13"/>
      <c r="JH192" s="13"/>
      <c r="JI192" s="13"/>
      <c r="JJ192" s="13"/>
      <c r="JK192" s="13"/>
      <c r="JL192" s="13"/>
      <c r="JM192" s="13"/>
      <c r="JN192" s="13"/>
      <c r="JO192" s="13"/>
      <c r="JP192" s="13"/>
      <c r="JQ192" s="13"/>
      <c r="JR192" s="13"/>
      <c r="JS192" s="13"/>
      <c r="JT192" s="13"/>
      <c r="JU192" s="13"/>
      <c r="JV192" s="13"/>
      <c r="JW192" s="13"/>
      <c r="JX192" s="13"/>
      <c r="JY192" s="13"/>
      <c r="JZ192" s="13"/>
      <c r="KA192" s="13"/>
      <c r="KB192" s="13"/>
      <c r="KC192" s="13"/>
      <c r="KD192" s="13"/>
      <c r="KE192" s="13"/>
      <c r="KF192" s="13"/>
      <c r="KG192" s="13"/>
      <c r="KH192" s="13"/>
      <c r="KI192" s="13"/>
      <c r="KJ192" s="13"/>
      <c r="KK192" s="13"/>
      <c r="KL192" s="13"/>
      <c r="KM192" s="13"/>
      <c r="KN192" s="13"/>
      <c r="KO192" s="13"/>
      <c r="KP192" s="13"/>
      <c r="KQ192" s="13"/>
      <c r="KR192" s="13"/>
      <c r="KS192" s="13"/>
      <c r="KT192" s="13"/>
      <c r="KU192" s="13"/>
      <c r="KV192" s="13"/>
      <c r="KW192" s="13"/>
      <c r="KX192" s="13"/>
      <c r="KY192" s="13"/>
      <c r="KZ192" s="13"/>
      <c r="LA192" s="13"/>
      <c r="LB192" s="13"/>
      <c r="LC192" s="13"/>
      <c r="LD192" s="13"/>
      <c r="LE192" s="13"/>
      <c r="LF192" s="13"/>
      <c r="LG192" s="13"/>
      <c r="LH192" s="13"/>
      <c r="LI192" s="13"/>
      <c r="LJ192" s="13"/>
      <c r="LK192" s="13"/>
      <c r="LL192" s="13"/>
      <c r="LM192" s="13"/>
      <c r="LN192" s="13"/>
      <c r="LO192" s="13"/>
      <c r="LP192" s="13"/>
      <c r="LQ192" s="13"/>
      <c r="LR192" s="13"/>
      <c r="LS192" s="13"/>
      <c r="LT192" s="13"/>
      <c r="LU192" s="13"/>
      <c r="LV192" s="13"/>
      <c r="LW192" s="13"/>
      <c r="LX192" s="13"/>
      <c r="LY192" s="13"/>
      <c r="LZ192" s="13"/>
      <c r="MA192" s="13"/>
      <c r="MB192" s="13"/>
      <c r="MC192" s="13"/>
      <c r="MD192" s="13"/>
      <c r="ME192" s="13"/>
      <c r="MF192" s="13"/>
      <c r="MG192" s="13"/>
      <c r="MH192" s="13"/>
      <c r="MI192" s="13"/>
      <c r="MJ192" s="13"/>
      <c r="MK192" s="13"/>
      <c r="ML192" s="13"/>
      <c r="MM192" s="13"/>
      <c r="MN192" s="13"/>
      <c r="MO192" s="13"/>
      <c r="MP192" s="13"/>
      <c r="MQ192" s="13"/>
      <c r="MR192" s="13"/>
      <c r="MS192" s="13"/>
      <c r="MT192" s="13"/>
      <c r="MU192" s="13"/>
      <c r="MV192" s="13"/>
      <c r="MW192" s="13"/>
      <c r="MX192" s="13"/>
      <c r="MY192" s="13"/>
      <c r="MZ192" s="13"/>
      <c r="NA192" s="13"/>
      <c r="NB192" s="13"/>
      <c r="NC192" s="13"/>
      <c r="ND192" s="13"/>
      <c r="NE192" s="13"/>
      <c r="NF192" s="13"/>
      <c r="NG192" s="13"/>
      <c r="NH192" s="13"/>
      <c r="NI192" s="13"/>
      <c r="NJ192" s="13"/>
      <c r="NK192" s="13"/>
      <c r="NL192" s="13"/>
      <c r="NM192" s="13"/>
      <c r="NN192" s="13"/>
      <c r="NO192" s="13"/>
      <c r="NP192" s="13"/>
      <c r="NQ192" s="13"/>
      <c r="NR192" s="13"/>
      <c r="NS192" s="13"/>
      <c r="NT192" s="13"/>
      <c r="NU192" s="13"/>
      <c r="NV192" s="13"/>
      <c r="NW192" s="13"/>
      <c r="NX192" s="13"/>
      <c r="NY192" s="13"/>
      <c r="NZ192" s="13"/>
      <c r="OA192" s="13"/>
      <c r="OB192" s="13"/>
      <c r="OC192" s="13"/>
      <c r="OD192" s="13"/>
      <c r="OE192" s="13"/>
      <c r="OF192" s="13"/>
      <c r="OG192" s="13"/>
      <c r="OH192" s="13"/>
      <c r="OI192" s="13"/>
      <c r="OJ192" s="13"/>
      <c r="OK192" s="13"/>
      <c r="OL192" s="13"/>
      <c r="OM192" s="13"/>
      <c r="ON192" s="13"/>
      <c r="OO192" s="13"/>
      <c r="OP192" s="13"/>
      <c r="OQ192" s="13"/>
      <c r="OR192" s="13"/>
      <c r="OS192" s="13"/>
      <c r="OT192" s="13"/>
      <c r="OU192" s="13"/>
      <c r="OV192" s="13"/>
      <c r="OW192" s="13"/>
      <c r="OX192" s="13"/>
      <c r="OY192" s="13"/>
      <c r="OZ192" s="13"/>
      <c r="PA192" s="13"/>
      <c r="PB192" s="13"/>
      <c r="PC192" s="13"/>
      <c r="PD192" s="13"/>
      <c r="PE192" s="13"/>
      <c r="PF192" s="13"/>
      <c r="PG192" s="13"/>
      <c r="PH192" s="13"/>
      <c r="PI192" s="13"/>
      <c r="PJ192" s="13"/>
      <c r="PK192" s="13"/>
      <c r="PL192" s="13"/>
      <c r="PM192" s="13"/>
      <c r="PN192" s="13"/>
      <c r="PO192" s="13"/>
      <c r="PP192" s="13"/>
      <c r="PQ192" s="13"/>
      <c r="PR192" s="13"/>
      <c r="PS192" s="13"/>
      <c r="PT192" s="13"/>
      <c r="PU192" s="13"/>
      <c r="PV192" s="13"/>
      <c r="PW192" s="13"/>
      <c r="PX192" s="13"/>
      <c r="PY192" s="13"/>
      <c r="PZ192" s="13"/>
      <c r="QA192" s="13"/>
      <c r="QB192" s="13"/>
      <c r="QC192" s="13"/>
      <c r="QD192" s="13"/>
      <c r="QE192" s="13"/>
      <c r="QF192" s="13"/>
      <c r="QG192" s="13"/>
      <c r="QH192" s="13"/>
      <c r="QI192" s="13"/>
      <c r="QJ192" s="13"/>
      <c r="QK192" s="13"/>
      <c r="QL192" s="13"/>
      <c r="QM192" s="13"/>
      <c r="QN192" s="13"/>
      <c r="QO192" s="13"/>
      <c r="QP192" s="13"/>
      <c r="QQ192" s="13"/>
      <c r="QR192" s="13"/>
      <c r="QS192" s="13"/>
      <c r="QT192" s="13"/>
      <c r="QU192" s="13"/>
      <c r="QV192" s="13"/>
      <c r="QW192" s="13"/>
      <c r="QX192" s="13"/>
      <c r="QY192" s="13"/>
      <c r="QZ192" s="13"/>
      <c r="RA192" s="13"/>
      <c r="RB192" s="13"/>
      <c r="RC192" s="13"/>
      <c r="RD192" s="13"/>
      <c r="RE192" s="13"/>
      <c r="RF192" s="13"/>
      <c r="RG192" s="13"/>
      <c r="RH192" s="13"/>
      <c r="RI192" s="13"/>
      <c r="RJ192" s="13"/>
      <c r="RK192" s="13"/>
      <c r="RL192" s="13"/>
      <c r="RM192" s="13"/>
      <c r="RN192" s="13"/>
      <c r="RO192" s="13"/>
      <c r="RP192" s="13"/>
      <c r="RQ192" s="13"/>
      <c r="RR192" s="13"/>
      <c r="RS192" s="13"/>
      <c r="RT192" s="13"/>
      <c r="RU192" s="13"/>
      <c r="RV192" s="13"/>
      <c r="RW192" s="13"/>
      <c r="RX192" s="13"/>
      <c r="RY192" s="13"/>
      <c r="RZ192" s="13"/>
      <c r="SA192" s="13"/>
      <c r="SB192" s="13"/>
      <c r="SC192" s="13"/>
      <c r="SD192" s="13"/>
      <c r="SE192" s="13"/>
      <c r="SF192" s="13"/>
      <c r="SG192" s="13"/>
      <c r="SH192" s="13"/>
      <c r="SI192" s="13"/>
      <c r="SJ192" s="13"/>
      <c r="SK192" s="13"/>
      <c r="SL192" s="13"/>
      <c r="SM192" s="13"/>
      <c r="SN192" s="13"/>
      <c r="SO192" s="13"/>
      <c r="SP192" s="13"/>
      <c r="SQ192" s="13"/>
      <c r="SR192" s="13"/>
      <c r="SS192" s="13"/>
      <c r="ST192" s="13"/>
      <c r="SU192" s="13"/>
      <c r="SV192" s="13"/>
      <c r="SW192" s="13"/>
      <c r="SX192" s="13"/>
      <c r="SY192" s="13"/>
      <c r="SZ192" s="13"/>
      <c r="TA192" s="13"/>
      <c r="TB192" s="13"/>
      <c r="TC192" s="13"/>
      <c r="TD192" s="13"/>
      <c r="TE192" s="13"/>
      <c r="TF192" s="13"/>
      <c r="TG192" s="13"/>
      <c r="TH192" s="13"/>
      <c r="TI192" s="13"/>
      <c r="TJ192" s="13"/>
      <c r="TK192" s="13"/>
      <c r="TL192" s="13"/>
      <c r="TM192" s="13"/>
      <c r="TN192" s="13"/>
      <c r="TO192" s="13"/>
      <c r="TP192" s="13"/>
      <c r="TQ192" s="13"/>
      <c r="TR192" s="13"/>
      <c r="TS192" s="13"/>
      <c r="TT192" s="13"/>
      <c r="TU192" s="13"/>
      <c r="TV192" s="13"/>
      <c r="TW192" s="13"/>
      <c r="TX192" s="13"/>
      <c r="TY192" s="13"/>
      <c r="TZ192" s="13"/>
      <c r="UA192" s="13"/>
      <c r="UB192" s="13"/>
      <c r="UC192" s="13"/>
      <c r="UD192" s="13"/>
      <c r="UE192" s="13"/>
      <c r="UF192" s="13"/>
      <c r="UG192" s="13"/>
      <c r="UH192" s="13"/>
      <c r="UI192" s="13"/>
      <c r="UJ192" s="13"/>
      <c r="UK192" s="13"/>
      <c r="UL192" s="13"/>
      <c r="UM192" s="13"/>
      <c r="UN192" s="13"/>
      <c r="UO192" s="13"/>
      <c r="UP192" s="13"/>
      <c r="UQ192" s="13"/>
      <c r="UR192" s="13"/>
      <c r="US192" s="13"/>
      <c r="UT192" s="13"/>
      <c r="UU192" s="13"/>
      <c r="UV192" s="13"/>
      <c r="UW192" s="13"/>
      <c r="UX192" s="13"/>
      <c r="UY192" s="13"/>
      <c r="UZ192" s="13"/>
      <c r="VA192" s="13"/>
      <c r="VB192" s="13"/>
      <c r="VC192" s="13"/>
      <c r="VD192" s="13"/>
      <c r="VE192" s="13"/>
      <c r="VF192" s="13"/>
      <c r="VG192" s="13"/>
      <c r="VH192" s="13"/>
      <c r="VI192" s="13"/>
      <c r="VJ192" s="13"/>
      <c r="VK192" s="13"/>
      <c r="VL192" s="13"/>
      <c r="VM192" s="13"/>
      <c r="VN192" s="13"/>
      <c r="VO192" s="13"/>
      <c r="VP192" s="13"/>
      <c r="VQ192" s="13"/>
      <c r="VR192" s="13"/>
      <c r="VS192" s="13"/>
      <c r="VT192" s="13"/>
      <c r="VU192" s="13"/>
      <c r="VV192" s="13"/>
      <c r="VW192" s="13"/>
      <c r="VX192" s="13"/>
      <c r="VY192" s="13"/>
      <c r="VZ192" s="13"/>
      <c r="WA192" s="13"/>
      <c r="WB192" s="13"/>
      <c r="WC192" s="13"/>
      <c r="WD192" s="13"/>
      <c r="WE192" s="13"/>
      <c r="WF192" s="13"/>
      <c r="WG192" s="13"/>
      <c r="WH192" s="13"/>
      <c r="WI192" s="13"/>
      <c r="WJ192" s="13"/>
      <c r="WK192" s="13"/>
      <c r="WL192" s="13"/>
      <c r="WM192" s="13"/>
      <c r="WN192" s="13"/>
      <c r="WO192" s="13"/>
      <c r="WP192" s="13"/>
      <c r="WQ192" s="13"/>
      <c r="WR192" s="13"/>
      <c r="WS192" s="13"/>
      <c r="WT192" s="13"/>
      <c r="WU192" s="13"/>
      <c r="WV192" s="13"/>
      <c r="WW192" s="13"/>
      <c r="WX192" s="13"/>
      <c r="WY192" s="13"/>
      <c r="WZ192" s="13"/>
      <c r="XA192" s="13"/>
      <c r="XB192" s="13"/>
      <c r="XC192" s="13"/>
      <c r="XD192" s="13"/>
      <c r="XE192" s="13"/>
      <c r="XF192" s="13"/>
      <c r="XG192" s="13"/>
      <c r="XH192" s="13"/>
      <c r="XI192" s="13"/>
      <c r="XJ192" s="13"/>
      <c r="XK192" s="13"/>
      <c r="XL192" s="13"/>
      <c r="XM192" s="13"/>
      <c r="XN192" s="13"/>
      <c r="XO192" s="13"/>
      <c r="XP192" s="13"/>
      <c r="XQ192" s="13"/>
      <c r="XR192" s="13"/>
      <c r="XS192" s="13"/>
      <c r="XT192" s="13"/>
      <c r="XU192" s="13"/>
      <c r="XV192" s="13"/>
      <c r="XW192" s="13"/>
      <c r="XX192" s="13"/>
      <c r="XY192" s="13"/>
      <c r="XZ192" s="13"/>
      <c r="YA192" s="13"/>
      <c r="YB192" s="13"/>
      <c r="YC192" s="13"/>
      <c r="YD192" s="13"/>
      <c r="YE192" s="13"/>
      <c r="YF192" s="13"/>
      <c r="YG192" s="13"/>
      <c r="YH192" s="13"/>
      <c r="YI192" s="13"/>
      <c r="YJ192" s="13"/>
      <c r="YK192" s="13"/>
      <c r="YL192" s="13"/>
      <c r="YM192" s="13"/>
      <c r="YN192" s="13"/>
      <c r="YO192" s="13"/>
      <c r="YP192" s="13"/>
      <c r="YQ192" s="13"/>
      <c r="YR192" s="13"/>
      <c r="YS192" s="13"/>
      <c r="YT192" s="13"/>
      <c r="YU192" s="13"/>
      <c r="YV192" s="13"/>
      <c r="YW192" s="13"/>
      <c r="YX192" s="13"/>
      <c r="YY192" s="13"/>
      <c r="YZ192" s="13"/>
      <c r="ZA192" s="13"/>
      <c r="ZB192" s="13"/>
      <c r="ZC192" s="13"/>
      <c r="ZD192" s="13"/>
      <c r="ZE192" s="13"/>
      <c r="ZF192" s="13"/>
      <c r="ZG192" s="13"/>
      <c r="ZH192" s="13"/>
      <c r="ZI192" s="13"/>
      <c r="ZJ192" s="13"/>
      <c r="ZK192" s="13"/>
      <c r="ZL192" s="13"/>
      <c r="ZM192" s="13"/>
      <c r="ZN192" s="13"/>
      <c r="ZO192" s="13"/>
      <c r="ZP192" s="13"/>
      <c r="ZQ192" s="13"/>
      <c r="ZR192" s="13"/>
      <c r="ZS192" s="13"/>
      <c r="ZT192" s="13"/>
      <c r="ZU192" s="13"/>
      <c r="ZV192" s="13"/>
      <c r="ZW192" s="13"/>
      <c r="ZX192" s="13"/>
      <c r="ZY192" s="13"/>
      <c r="ZZ192" s="13"/>
      <c r="AAA192" s="13"/>
      <c r="AAB192" s="13"/>
      <c r="AAC192" s="13"/>
      <c r="AAD192" s="13"/>
      <c r="AAE192" s="13"/>
      <c r="AAF192" s="13"/>
      <c r="AAG192" s="13"/>
      <c r="AAH192" s="13"/>
      <c r="AAI192" s="13"/>
      <c r="AAJ192" s="13"/>
      <c r="AAK192" s="13"/>
      <c r="AAL192" s="13"/>
      <c r="AAM192" s="13"/>
      <c r="AAN192" s="13"/>
      <c r="AAO192" s="13"/>
      <c r="AAP192" s="13"/>
      <c r="AAQ192" s="13"/>
      <c r="AAR192" s="13"/>
      <c r="AAS192" s="13"/>
      <c r="AAT192" s="13"/>
      <c r="AAU192" s="13"/>
      <c r="AAV192" s="13"/>
      <c r="AAW192" s="13"/>
      <c r="AAX192" s="13"/>
      <c r="AAY192" s="13"/>
      <c r="AAZ192" s="13"/>
      <c r="ABA192" s="13"/>
      <c r="ABB192" s="13"/>
      <c r="ABC192" s="13"/>
      <c r="ABD192" s="13"/>
      <c r="ABE192" s="13"/>
      <c r="ABF192" s="13"/>
      <c r="ABG192" s="13"/>
      <c r="ABH192" s="13"/>
      <c r="ABI192" s="13"/>
      <c r="ABJ192" s="13"/>
      <c r="ABK192" s="13"/>
      <c r="ABL192" s="13"/>
      <c r="ABM192" s="13"/>
      <c r="ABN192" s="13"/>
      <c r="ABO192" s="13"/>
      <c r="ABP192" s="13"/>
      <c r="ABQ192" s="13"/>
      <c r="ABR192" s="13"/>
      <c r="ABS192" s="13"/>
      <c r="ABT192" s="13"/>
      <c r="ABU192" s="13"/>
      <c r="ABV192" s="13"/>
      <c r="ABW192" s="13"/>
      <c r="ABX192" s="13"/>
      <c r="ABY192" s="13"/>
      <c r="ABZ192" s="13"/>
      <c r="ACA192" s="13"/>
      <c r="ACB192" s="13"/>
      <c r="ACC192" s="13"/>
      <c r="ACD192" s="13"/>
      <c r="ACE192" s="13"/>
      <c r="ACF192" s="13"/>
      <c r="ACG192" s="13"/>
      <c r="ACH192" s="13"/>
      <c r="ACI192" s="13"/>
      <c r="ACJ192" s="13"/>
      <c r="ACK192" s="13"/>
      <c r="ACL192" s="13"/>
      <c r="ACM192" s="13"/>
      <c r="ACN192" s="13"/>
      <c r="ACO192" s="13"/>
      <c r="ACP192" s="13"/>
      <c r="ACQ192" s="13"/>
      <c r="ACR192" s="13"/>
      <c r="ACS192" s="13"/>
      <c r="ACT192" s="13"/>
      <c r="ACU192" s="13"/>
      <c r="ACV192" s="13"/>
      <c r="ACW192" s="13"/>
      <c r="ACX192" s="13"/>
      <c r="ACY192" s="13"/>
      <c r="ACZ192" s="13"/>
      <c r="ADA192" s="13"/>
      <c r="ADB192" s="13"/>
      <c r="ADC192" s="13"/>
      <c r="ADD192" s="13"/>
      <c r="ADE192" s="13"/>
      <c r="ADF192" s="13"/>
      <c r="ADG192" s="13"/>
      <c r="ADH192" s="13"/>
      <c r="ADI192" s="13"/>
      <c r="ADJ192" s="13"/>
      <c r="ADK192" s="13"/>
      <c r="ADL192" s="13"/>
      <c r="ADM192" s="13"/>
      <c r="ADN192" s="13"/>
      <c r="ADO192" s="13"/>
      <c r="ADP192" s="13"/>
      <c r="ADQ192" s="13"/>
      <c r="ADR192" s="13"/>
      <c r="ADS192" s="13"/>
      <c r="ADT192" s="13"/>
      <c r="ADU192" s="13"/>
      <c r="ADV192" s="13"/>
      <c r="ADW192" s="13"/>
      <c r="ADX192" s="13"/>
      <c r="ADY192" s="13"/>
      <c r="ADZ192" s="13"/>
      <c r="AEA192" s="13"/>
      <c r="AEB192" s="13"/>
      <c r="AEC192" s="13"/>
      <c r="AED192" s="13"/>
      <c r="AEE192" s="13"/>
      <c r="AEF192" s="13"/>
      <c r="AEG192" s="13"/>
      <c r="AEH192" s="13"/>
      <c r="AEI192" s="13"/>
      <c r="AEJ192" s="13"/>
      <c r="AEK192" s="13"/>
      <c r="AEL192" s="13"/>
      <c r="AEM192" s="13"/>
      <c r="AEN192" s="13"/>
      <c r="AEO192" s="13"/>
      <c r="AEP192" s="13"/>
      <c r="AEQ192" s="13"/>
      <c r="AER192" s="13"/>
      <c r="AES192" s="13"/>
      <c r="AET192" s="13"/>
      <c r="AEU192" s="13"/>
      <c r="AEV192" s="13"/>
      <c r="AEW192" s="13"/>
      <c r="AEX192" s="13"/>
      <c r="AEY192" s="13"/>
      <c r="AEZ192" s="13"/>
      <c r="AFA192" s="13"/>
      <c r="AFB192" s="13"/>
      <c r="AFC192" s="13"/>
      <c r="AFD192" s="13"/>
      <c r="AFE192" s="13"/>
      <c r="AFF192" s="13"/>
      <c r="AFG192" s="13"/>
      <c r="AFH192" s="13"/>
      <c r="AFI192" s="13"/>
      <c r="AFJ192" s="13"/>
      <c r="AFK192" s="13"/>
      <c r="AFL192" s="13"/>
      <c r="AFM192" s="13"/>
      <c r="AFN192" s="13"/>
      <c r="AFO192" s="13"/>
      <c r="AFP192" s="13"/>
      <c r="AFQ192" s="13"/>
      <c r="AFR192" s="13"/>
      <c r="AFS192" s="13"/>
      <c r="AFT192" s="13"/>
      <c r="AFU192" s="13"/>
      <c r="AFV192" s="13"/>
      <c r="AFW192" s="13"/>
      <c r="AFX192" s="13"/>
      <c r="AFY192" s="13"/>
      <c r="AFZ192" s="13"/>
      <c r="AGA192" s="13"/>
      <c r="AGB192" s="13"/>
      <c r="AGC192" s="13"/>
      <c r="AGD192" s="13"/>
      <c r="AGE192" s="13"/>
      <c r="AGF192" s="13"/>
      <c r="AGG192" s="13"/>
      <c r="AGH192" s="13"/>
      <c r="AGI192" s="13"/>
      <c r="AGJ192" s="13"/>
      <c r="AGK192" s="13"/>
      <c r="AGL192" s="13"/>
      <c r="AGM192" s="13"/>
      <c r="AGN192" s="13"/>
      <c r="AGO192" s="13"/>
      <c r="AGP192" s="13"/>
      <c r="AGQ192" s="13"/>
      <c r="AGR192" s="13"/>
      <c r="AGS192" s="13"/>
      <c r="AGT192" s="13"/>
      <c r="AGU192" s="13"/>
      <c r="AGV192" s="13"/>
      <c r="AGW192" s="13"/>
      <c r="AGX192" s="13"/>
      <c r="AGY192" s="13"/>
      <c r="AGZ192" s="13"/>
      <c r="AHA192" s="13"/>
      <c r="AHB192" s="13"/>
      <c r="AHC192" s="13"/>
      <c r="AHD192" s="13"/>
      <c r="AHE192" s="13"/>
      <c r="AHF192" s="13"/>
      <c r="AHG192" s="13"/>
      <c r="AHH192" s="13"/>
      <c r="AHI192" s="13"/>
      <c r="AHJ192" s="13"/>
      <c r="AHK192" s="13"/>
      <c r="AHL192" s="13"/>
      <c r="AHM192" s="13"/>
      <c r="AHN192" s="13"/>
      <c r="AHO192" s="13"/>
      <c r="AHP192" s="13"/>
      <c r="AHQ192" s="13"/>
      <c r="AHR192" s="13"/>
      <c r="AHS192" s="13"/>
      <c r="AHT192" s="13"/>
      <c r="AHU192" s="13"/>
      <c r="AHV192" s="13"/>
      <c r="AHW192" s="13"/>
      <c r="AHX192" s="13"/>
      <c r="AHY192" s="13"/>
      <c r="AHZ192" s="13"/>
      <c r="AIA192" s="13"/>
      <c r="AIB192" s="13"/>
      <c r="AIC192" s="13"/>
      <c r="AID192" s="13"/>
      <c r="AIE192" s="13"/>
      <c r="AIF192" s="13"/>
      <c r="AIG192" s="13"/>
      <c r="AIH192" s="13"/>
      <c r="AII192" s="13"/>
      <c r="AIJ192" s="13"/>
      <c r="AIK192" s="13"/>
      <c r="AIL192" s="13"/>
      <c r="AIM192" s="13"/>
      <c r="AIN192" s="13"/>
      <c r="AIO192" s="13"/>
      <c r="AIP192" s="13"/>
      <c r="AIQ192" s="13"/>
      <c r="AIR192" s="13"/>
      <c r="AIS192" s="13"/>
      <c r="AIT192" s="13"/>
      <c r="AIU192" s="13"/>
      <c r="AIV192" s="13"/>
      <c r="AIW192" s="13"/>
      <c r="AIX192" s="13"/>
      <c r="AIY192" s="13"/>
      <c r="AIZ192" s="13"/>
      <c r="AJA192" s="13"/>
      <c r="AJB192" s="13"/>
      <c r="AJC192" s="13"/>
      <c r="AJD192" s="13"/>
      <c r="AJE192" s="13"/>
      <c r="AJF192" s="13"/>
      <c r="AJG192" s="13"/>
      <c r="AJH192" s="13"/>
      <c r="AJI192" s="13"/>
      <c r="AJJ192" s="13"/>
      <c r="AJK192" s="13"/>
      <c r="AJL192" s="13"/>
      <c r="AJM192" s="13"/>
      <c r="AJN192" s="13"/>
      <c r="AJO192" s="13"/>
      <c r="AJP192" s="13"/>
      <c r="AJQ192" s="13"/>
      <c r="AJR192" s="13"/>
      <c r="AJS192" s="13"/>
      <c r="AJT192" s="13"/>
      <c r="AJU192" s="13"/>
      <c r="AJV192" s="13"/>
      <c r="AJW192" s="13"/>
      <c r="AJX192" s="13"/>
      <c r="AJY192" s="13"/>
      <c r="AJZ192" s="13"/>
      <c r="AKA192" s="13"/>
      <c r="AKB192" s="13"/>
      <c r="AKC192" s="13"/>
      <c r="AKD192" s="13"/>
      <c r="AKE192" s="13"/>
      <c r="AKF192" s="13"/>
      <c r="AKG192" s="13"/>
      <c r="AKH192" s="13"/>
      <c r="AKI192" s="13"/>
      <c r="AKJ192" s="13"/>
      <c r="AKK192" s="13"/>
      <c r="AKL192" s="13"/>
      <c r="AKM192" s="13"/>
      <c r="AKN192" s="13"/>
      <c r="AKO192" s="13"/>
      <c r="AKP192" s="13"/>
      <c r="AKQ192" s="13"/>
      <c r="AKR192" s="13"/>
      <c r="AKS192" s="13"/>
      <c r="AKT192" s="13"/>
      <c r="AKU192" s="13"/>
      <c r="AKV192" s="13"/>
      <c r="AKW192" s="13"/>
      <c r="AKX192" s="13"/>
      <c r="AKY192" s="13"/>
      <c r="AKZ192" s="13"/>
      <c r="ALA192" s="13"/>
      <c r="ALB192" s="13"/>
      <c r="ALC192" s="13"/>
      <c r="ALD192" s="13"/>
      <c r="ALE192" s="13"/>
      <c r="ALF192" s="13"/>
      <c r="ALG192" s="13"/>
      <c r="ALH192" s="13"/>
      <c r="ALI192" s="13"/>
      <c r="ALJ192" s="13"/>
      <c r="ALK192" s="13"/>
      <c r="ALL192" s="13"/>
      <c r="ALM192" s="13"/>
      <c r="ALN192" s="13"/>
      <c r="ALO192" s="13"/>
      <c r="ALP192" s="13"/>
      <c r="ALQ192" s="13"/>
      <c r="ALR192" s="13"/>
      <c r="ALS192" s="13"/>
      <c r="ALT192" s="13"/>
      <c r="ALU192" s="13"/>
      <c r="ALV192" s="13"/>
      <c r="ALW192" s="13"/>
      <c r="ALX192" s="13"/>
      <c r="ALY192" s="13"/>
      <c r="ALZ192" s="13"/>
      <c r="AMA192" s="13"/>
      <c r="AMB192" s="13"/>
      <c r="AMC192" s="13"/>
      <c r="AMD192" s="13"/>
      <c r="AME192" s="13"/>
      <c r="AMF192" s="13"/>
      <c r="AMG192" s="13"/>
      <c r="AMH192" s="13"/>
      <c r="AMI192" s="13"/>
      <c r="AMJ192" s="13"/>
      <c r="AMK192" s="13"/>
      <c r="AML192" s="13"/>
      <c r="AMM192" s="13"/>
      <c r="AMN192" s="13"/>
      <c r="AMO192" s="13"/>
      <c r="AMP192" s="13"/>
      <c r="AMQ192" s="13"/>
      <c r="AMR192" s="13"/>
      <c r="AMS192" s="13"/>
      <c r="AMT192" s="13"/>
      <c r="AMU192" s="13"/>
      <c r="AMV192" s="13"/>
      <c r="AMW192" s="13"/>
      <c r="AMX192" s="13"/>
      <c r="AMY192" s="13"/>
      <c r="AMZ192" s="13"/>
      <c r="ANA192" s="13"/>
      <c r="ANB192" s="13"/>
      <c r="ANC192" s="13"/>
      <c r="AND192" s="13"/>
      <c r="ANE192" s="13"/>
      <c r="ANF192" s="13"/>
      <c r="ANG192" s="13"/>
      <c r="ANH192" s="13"/>
      <c r="ANI192" s="13"/>
      <c r="ANJ192" s="13"/>
      <c r="ANK192" s="13"/>
      <c r="ANL192" s="13"/>
      <c r="ANM192" s="13"/>
      <c r="ANN192" s="13"/>
      <c r="ANO192" s="13"/>
      <c r="ANP192" s="13"/>
      <c r="ANQ192" s="13"/>
      <c r="ANR192" s="13"/>
      <c r="ANS192" s="13"/>
      <c r="ANT192" s="13"/>
      <c r="ANU192" s="13"/>
      <c r="ANV192" s="13"/>
      <c r="ANW192" s="13"/>
      <c r="ANX192" s="13"/>
      <c r="ANY192" s="13"/>
      <c r="ANZ192" s="13"/>
      <c r="AOA192" s="13"/>
      <c r="AOB192" s="13"/>
      <c r="AOC192" s="13"/>
      <c r="AOD192" s="13"/>
      <c r="AOE192" s="13"/>
      <c r="AOF192" s="13"/>
      <c r="AOG192" s="13"/>
      <c r="AOH192" s="13"/>
      <c r="AOI192" s="13"/>
      <c r="AOJ192" s="13"/>
      <c r="AOK192" s="13"/>
      <c r="AOL192" s="13"/>
      <c r="AOM192" s="13"/>
      <c r="AON192" s="13"/>
      <c r="AOO192" s="13"/>
      <c r="AOP192" s="13"/>
      <c r="AOQ192" s="13"/>
      <c r="AOR192" s="13"/>
      <c r="AOS192" s="13"/>
      <c r="AOT192" s="13"/>
      <c r="AOU192" s="13"/>
      <c r="AOV192" s="13"/>
      <c r="AOW192" s="13"/>
      <c r="AOX192" s="13"/>
      <c r="AOY192" s="13"/>
      <c r="AOZ192" s="13"/>
      <c r="APA192" s="13"/>
      <c r="APB192" s="13"/>
      <c r="APC192" s="13"/>
      <c r="APD192" s="13"/>
      <c r="APE192" s="13"/>
      <c r="APF192" s="13"/>
      <c r="APG192" s="13"/>
      <c r="APH192" s="13"/>
      <c r="API192" s="13"/>
      <c r="APJ192" s="13"/>
      <c r="APK192" s="13"/>
      <c r="APL192" s="13"/>
      <c r="APM192" s="13"/>
      <c r="APN192" s="13"/>
      <c r="APO192" s="13"/>
      <c r="APP192" s="13"/>
      <c r="APQ192" s="13"/>
      <c r="APR192" s="13"/>
      <c r="APS192" s="13"/>
      <c r="APT192" s="13"/>
      <c r="APU192" s="13"/>
      <c r="APV192" s="13"/>
      <c r="APW192" s="13"/>
      <c r="APX192" s="13"/>
      <c r="APY192" s="13"/>
      <c r="APZ192" s="13"/>
      <c r="AQA192" s="13"/>
      <c r="AQB192" s="13"/>
      <c r="AQC192" s="13"/>
      <c r="AQD192" s="13"/>
      <c r="AQE192" s="13"/>
      <c r="AQF192" s="13"/>
      <c r="AQG192" s="13"/>
      <c r="AQH192" s="13"/>
      <c r="AQI192" s="13"/>
      <c r="AQJ192" s="13"/>
      <c r="AQK192" s="13"/>
      <c r="AQL192" s="13"/>
      <c r="AQM192" s="13"/>
      <c r="AQN192" s="13"/>
      <c r="AQO192" s="13"/>
      <c r="AQP192" s="13"/>
      <c r="AQQ192" s="13"/>
      <c r="AQR192" s="13"/>
      <c r="AQS192" s="13"/>
      <c r="AQT192" s="13"/>
      <c r="AQU192" s="13"/>
      <c r="AQV192" s="13"/>
      <c r="AQW192" s="13"/>
      <c r="AQX192" s="13"/>
      <c r="AQY192" s="13"/>
      <c r="AQZ192" s="13"/>
      <c r="ARA192" s="13"/>
      <c r="ARB192" s="13"/>
      <c r="ARC192" s="13"/>
      <c r="ARD192" s="13"/>
      <c r="ARE192" s="13"/>
      <c r="ARF192" s="13"/>
      <c r="ARG192" s="13"/>
      <c r="ARH192" s="13"/>
      <c r="ARI192" s="13"/>
      <c r="ARJ192" s="13"/>
      <c r="ARK192" s="13"/>
      <c r="ARL192" s="13"/>
      <c r="ARM192" s="13"/>
      <c r="ARN192" s="13"/>
      <c r="ARO192" s="13"/>
      <c r="ARP192" s="13"/>
      <c r="ARQ192" s="13"/>
      <c r="ARR192" s="13"/>
      <c r="ARS192" s="13"/>
      <c r="ART192" s="13"/>
      <c r="ARU192" s="13"/>
      <c r="ARV192" s="13"/>
      <c r="ARW192" s="13"/>
      <c r="ARX192" s="13"/>
      <c r="ARY192" s="13"/>
      <c r="ARZ192" s="13"/>
      <c r="ASA192" s="13"/>
      <c r="ASB192" s="13"/>
      <c r="ASC192" s="13"/>
      <c r="ASD192" s="13"/>
      <c r="ASE192" s="13"/>
      <c r="ASF192" s="13"/>
      <c r="ASG192" s="13"/>
      <c r="ASH192" s="13"/>
      <c r="ASI192" s="13"/>
      <c r="ASJ192" s="13"/>
      <c r="ASK192" s="13"/>
      <c r="ASL192" s="13"/>
      <c r="ASM192" s="13"/>
      <c r="ASN192" s="13"/>
      <c r="ASO192" s="13"/>
      <c r="ASP192" s="13"/>
      <c r="ASQ192" s="13"/>
      <c r="ASR192" s="13"/>
      <c r="ASS192" s="13"/>
      <c r="AST192" s="13"/>
      <c r="ASU192" s="13"/>
      <c r="ASV192" s="13"/>
      <c r="ASW192" s="13"/>
      <c r="ASX192" s="13"/>
      <c r="ASY192" s="13"/>
      <c r="ASZ192" s="13"/>
      <c r="ATA192" s="13"/>
      <c r="ATB192" s="13"/>
      <c r="ATC192" s="13"/>
      <c r="ATD192" s="13"/>
      <c r="ATE192" s="13"/>
      <c r="ATF192" s="13"/>
      <c r="ATG192" s="13"/>
      <c r="ATH192" s="13"/>
      <c r="ATI192" s="13"/>
      <c r="ATJ192" s="13"/>
      <c r="ATK192" s="13"/>
      <c r="ATL192" s="13"/>
      <c r="ATM192" s="13"/>
      <c r="ATN192" s="13"/>
      <c r="ATO192" s="13"/>
      <c r="ATP192" s="13"/>
      <c r="ATQ192" s="13"/>
      <c r="ATR192" s="13"/>
      <c r="ATS192" s="13"/>
      <c r="ATT192" s="13"/>
      <c r="ATU192" s="13"/>
      <c r="ATV192" s="13"/>
      <c r="ATW192" s="13"/>
      <c r="ATX192" s="13"/>
      <c r="ATY192" s="13"/>
      <c r="ATZ192" s="13"/>
      <c r="AUA192" s="13"/>
      <c r="AUB192" s="13"/>
      <c r="AUC192" s="13"/>
      <c r="AUD192" s="13"/>
      <c r="AUE192" s="13"/>
      <c r="AUF192" s="13"/>
      <c r="AUG192" s="13"/>
      <c r="AUH192" s="13"/>
      <c r="AUI192" s="13"/>
      <c r="AUJ192" s="13"/>
      <c r="AUK192" s="13"/>
      <c r="AUL192" s="13"/>
      <c r="AUM192" s="13"/>
      <c r="AUN192" s="13"/>
      <c r="AUO192" s="13"/>
      <c r="AUP192" s="13"/>
      <c r="AUQ192" s="13"/>
      <c r="AUR192" s="13"/>
      <c r="AUS192" s="13"/>
      <c r="AUT192" s="13"/>
      <c r="AUU192" s="13"/>
      <c r="AUV192" s="13"/>
      <c r="AUW192" s="13"/>
      <c r="AUX192" s="13"/>
      <c r="AUY192" s="13"/>
      <c r="AUZ192" s="13"/>
      <c r="AVA192" s="13"/>
      <c r="AVB192" s="13"/>
      <c r="AVC192" s="13"/>
      <c r="AVD192" s="13"/>
      <c r="AVE192" s="13"/>
      <c r="AVF192" s="13"/>
      <c r="AVG192" s="13"/>
      <c r="AVH192" s="13"/>
      <c r="AVI192" s="13"/>
      <c r="AVJ192" s="13"/>
      <c r="AVK192" s="13"/>
      <c r="AVL192" s="13"/>
      <c r="AVM192" s="13"/>
      <c r="AVN192" s="13"/>
      <c r="AVO192" s="13"/>
      <c r="AVP192" s="13"/>
      <c r="AVQ192" s="13"/>
      <c r="AVR192" s="13"/>
      <c r="AVS192" s="13"/>
      <c r="AVT192" s="13"/>
      <c r="AVU192" s="13"/>
      <c r="AVV192" s="13"/>
      <c r="AVW192" s="13"/>
      <c r="AVX192" s="13"/>
      <c r="AVY192" s="13"/>
      <c r="AVZ192" s="13"/>
      <c r="AWA192" s="13"/>
      <c r="AWB192" s="13"/>
      <c r="AWC192" s="13"/>
      <c r="AWD192" s="13"/>
      <c r="AWE192" s="13"/>
      <c r="AWF192" s="13"/>
      <c r="AWG192" s="13"/>
      <c r="AWH192" s="13"/>
      <c r="AWI192" s="13"/>
      <c r="AWJ192" s="13"/>
      <c r="AWK192" s="13"/>
      <c r="AWL192" s="13"/>
      <c r="AWM192" s="13"/>
      <c r="AWN192" s="13"/>
      <c r="AWO192" s="13"/>
      <c r="AWP192" s="13"/>
      <c r="AWQ192" s="13"/>
      <c r="AWR192" s="13"/>
      <c r="AWS192" s="13"/>
      <c r="AWT192" s="13"/>
      <c r="AWU192" s="13"/>
      <c r="AWV192" s="13"/>
      <c r="AWW192" s="13"/>
      <c r="AWX192" s="13"/>
      <c r="AWY192" s="13"/>
      <c r="AWZ192" s="13"/>
      <c r="AXA192" s="13"/>
      <c r="AXB192" s="13"/>
      <c r="AXC192" s="13"/>
      <c r="AXD192" s="13"/>
      <c r="AXE192" s="13"/>
      <c r="AXF192" s="13"/>
      <c r="AXG192" s="13"/>
      <c r="AXH192" s="13"/>
      <c r="AXI192" s="13"/>
      <c r="AXJ192" s="13"/>
      <c r="AXK192" s="13"/>
      <c r="AXL192" s="13"/>
      <c r="AXM192" s="13"/>
      <c r="AXN192" s="13"/>
      <c r="AXO192" s="13"/>
      <c r="AXP192" s="13"/>
      <c r="AXQ192" s="13"/>
      <c r="AXR192" s="13"/>
      <c r="AXS192" s="13"/>
      <c r="AXT192" s="13"/>
      <c r="AXU192" s="13"/>
      <c r="AXV192" s="13"/>
      <c r="AXW192" s="13"/>
      <c r="AXX192" s="13"/>
      <c r="AXY192" s="13"/>
      <c r="AXZ192" s="13"/>
      <c r="AYA192" s="13"/>
      <c r="AYB192" s="13"/>
      <c r="AYC192" s="13"/>
      <c r="AYD192" s="13"/>
      <c r="AYE192" s="13"/>
      <c r="AYF192" s="13"/>
      <c r="AYG192" s="13"/>
      <c r="AYH192" s="13"/>
      <c r="AYI192" s="13"/>
      <c r="AYJ192" s="13"/>
      <c r="AYK192" s="13"/>
      <c r="AYL192" s="13"/>
      <c r="AYM192" s="13"/>
      <c r="AYN192" s="13"/>
      <c r="AYO192" s="13"/>
      <c r="AYP192" s="13"/>
      <c r="AYQ192" s="13"/>
      <c r="AYR192" s="13"/>
      <c r="AYS192" s="13"/>
      <c r="AYT192" s="13"/>
      <c r="AYU192" s="13"/>
      <c r="AYV192" s="13"/>
      <c r="AYW192" s="13"/>
      <c r="AYX192" s="13"/>
      <c r="AYY192" s="13"/>
      <c r="AYZ192" s="13"/>
      <c r="AZA192" s="13"/>
      <c r="AZB192" s="13"/>
      <c r="AZC192" s="13"/>
      <c r="AZD192" s="13"/>
      <c r="AZE192" s="13"/>
      <c r="AZF192" s="13"/>
      <c r="AZG192" s="13"/>
      <c r="AZH192" s="13"/>
      <c r="AZI192" s="13"/>
      <c r="AZJ192" s="13"/>
      <c r="AZK192" s="13"/>
      <c r="AZL192" s="13"/>
      <c r="AZM192" s="13"/>
      <c r="AZN192" s="13"/>
      <c r="AZO192" s="13"/>
      <c r="AZP192" s="13"/>
      <c r="AZQ192" s="13"/>
      <c r="AZR192" s="13"/>
      <c r="AZS192" s="13"/>
      <c r="AZT192" s="13"/>
      <c r="AZU192" s="13"/>
      <c r="AZV192" s="13"/>
      <c r="AZW192" s="13"/>
      <c r="AZX192" s="13"/>
      <c r="AZY192" s="13"/>
      <c r="AZZ192" s="13"/>
      <c r="BAA192" s="13"/>
      <c r="BAB192" s="13"/>
      <c r="BAC192" s="13"/>
      <c r="BAD192" s="13"/>
      <c r="BAE192" s="13"/>
      <c r="BAF192" s="13"/>
      <c r="BAG192" s="13"/>
      <c r="BAH192" s="13"/>
      <c r="BAI192" s="13"/>
      <c r="BAJ192" s="13"/>
      <c r="BAK192" s="13"/>
      <c r="BAL192" s="13"/>
      <c r="BAM192" s="13"/>
      <c r="BAN192" s="13"/>
      <c r="BAO192" s="13"/>
      <c r="BAP192" s="13"/>
      <c r="BAQ192" s="13"/>
      <c r="BAR192" s="13"/>
      <c r="BAS192" s="13"/>
      <c r="BAT192" s="13"/>
      <c r="BAU192" s="13"/>
      <c r="BAV192" s="13"/>
      <c r="BAW192" s="13"/>
      <c r="BAX192" s="13"/>
      <c r="BAY192" s="13"/>
      <c r="BAZ192" s="13"/>
      <c r="BBA192" s="13"/>
      <c r="BBB192" s="13"/>
      <c r="BBC192" s="13"/>
      <c r="BBD192" s="13"/>
      <c r="BBE192" s="13"/>
      <c r="BBF192" s="13"/>
      <c r="BBG192" s="13"/>
      <c r="BBH192" s="13"/>
      <c r="BBI192" s="13"/>
      <c r="BBJ192" s="13"/>
      <c r="BBK192" s="13"/>
      <c r="BBL192" s="13"/>
      <c r="BBM192" s="13"/>
      <c r="BBN192" s="13"/>
      <c r="BBO192" s="13"/>
      <c r="BBP192" s="13"/>
      <c r="BBQ192" s="13"/>
      <c r="BBR192" s="13"/>
      <c r="BBS192" s="13"/>
      <c r="BBT192" s="13"/>
      <c r="BBU192" s="13"/>
      <c r="BBV192" s="13"/>
      <c r="BBW192" s="13"/>
      <c r="BBX192" s="13"/>
      <c r="BBY192" s="13"/>
      <c r="BBZ192" s="13"/>
      <c r="BCA192" s="13"/>
      <c r="BCB192" s="13"/>
      <c r="BCC192" s="13"/>
      <c r="BCD192" s="13"/>
      <c r="BCE192" s="13"/>
      <c r="BCF192" s="13"/>
      <c r="BCG192" s="13"/>
      <c r="BCH192" s="13"/>
      <c r="BCI192" s="13"/>
      <c r="BCJ192" s="13"/>
      <c r="BCK192" s="13"/>
      <c r="BCL192" s="13"/>
      <c r="BCM192" s="13"/>
      <c r="BCN192" s="13"/>
      <c r="BCO192" s="13"/>
      <c r="BCP192" s="13"/>
      <c r="BCQ192" s="13"/>
      <c r="BCR192" s="13"/>
      <c r="BCS192" s="13"/>
      <c r="BCT192" s="13"/>
      <c r="BCU192" s="13"/>
      <c r="BCV192" s="13"/>
      <c r="BCW192" s="13"/>
      <c r="BCX192" s="13"/>
      <c r="BCY192" s="13"/>
      <c r="BCZ192" s="13"/>
      <c r="BDA192" s="13"/>
      <c r="BDB192" s="13"/>
      <c r="BDC192" s="13"/>
      <c r="BDD192" s="13"/>
      <c r="BDE192" s="13"/>
      <c r="BDF192" s="13"/>
      <c r="BDG192" s="13"/>
      <c r="BDH192" s="13"/>
      <c r="BDI192" s="13"/>
      <c r="BDJ192" s="13"/>
      <c r="BDK192" s="13"/>
      <c r="BDL192" s="13"/>
      <c r="BDM192" s="13"/>
      <c r="BDN192" s="13"/>
      <c r="BDO192" s="13"/>
      <c r="BDP192" s="13"/>
      <c r="BDQ192" s="13"/>
      <c r="BDR192" s="13"/>
      <c r="BDS192" s="13"/>
      <c r="BDT192" s="13"/>
      <c r="BDU192" s="13"/>
      <c r="BDV192" s="13"/>
      <c r="BDW192" s="13"/>
      <c r="BDX192" s="13"/>
      <c r="BDY192" s="13"/>
      <c r="BDZ192" s="13"/>
      <c r="BEA192" s="13"/>
      <c r="BEB192" s="13"/>
      <c r="BEC192" s="13"/>
      <c r="BED192" s="13"/>
      <c r="BEE192" s="13"/>
      <c r="BEF192" s="13"/>
      <c r="BEG192" s="13"/>
      <c r="BEH192" s="13"/>
      <c r="BEI192" s="13"/>
      <c r="BEJ192" s="13"/>
      <c r="BEK192" s="13"/>
      <c r="BEL192" s="13"/>
      <c r="BEM192" s="13"/>
      <c r="BEN192" s="13"/>
      <c r="BEO192" s="13"/>
      <c r="BEP192" s="13"/>
      <c r="BEQ192" s="13"/>
      <c r="BER192" s="13"/>
      <c r="BES192" s="13"/>
      <c r="BET192" s="13"/>
      <c r="BEU192" s="13"/>
      <c r="BEV192" s="13"/>
      <c r="BEW192" s="13"/>
      <c r="BEX192" s="13"/>
      <c r="BEY192" s="13"/>
      <c r="BEZ192" s="13"/>
      <c r="BFA192" s="13"/>
      <c r="BFB192" s="13"/>
      <c r="BFC192" s="13"/>
      <c r="BFD192" s="13"/>
      <c r="BFE192" s="13"/>
      <c r="BFF192" s="13"/>
      <c r="BFG192" s="13"/>
      <c r="BFH192" s="13"/>
      <c r="BFI192" s="13"/>
      <c r="BFJ192" s="13"/>
      <c r="BFK192" s="13"/>
      <c r="BFL192" s="13"/>
      <c r="BFM192" s="13"/>
      <c r="BFN192" s="13"/>
      <c r="BFO192" s="13"/>
      <c r="BFP192" s="13"/>
      <c r="BFQ192" s="13"/>
      <c r="BFR192" s="13"/>
      <c r="BFS192" s="13"/>
      <c r="BFT192" s="13"/>
      <c r="BFU192" s="13"/>
      <c r="BFV192" s="13"/>
      <c r="BFW192" s="13"/>
      <c r="BFX192" s="13"/>
      <c r="BFY192" s="13"/>
      <c r="BFZ192" s="13"/>
      <c r="BGA192" s="13"/>
      <c r="BGB192" s="13"/>
      <c r="BGC192" s="13"/>
      <c r="BGD192" s="13"/>
      <c r="BGE192" s="13"/>
      <c r="BGF192" s="13"/>
      <c r="BGG192" s="13"/>
      <c r="BGH192" s="13"/>
      <c r="BGI192" s="13"/>
      <c r="BGJ192" s="13"/>
      <c r="BGK192" s="13"/>
      <c r="BGL192" s="13"/>
      <c r="BGM192" s="13"/>
      <c r="BGN192" s="13"/>
      <c r="BGO192" s="13"/>
      <c r="BGP192" s="13"/>
      <c r="BGQ192" s="13"/>
      <c r="BGR192" s="13"/>
      <c r="BGS192" s="13"/>
      <c r="BGT192" s="13"/>
      <c r="BGU192" s="13"/>
      <c r="BGV192" s="13"/>
      <c r="BGW192" s="13"/>
      <c r="BGX192" s="13"/>
      <c r="BGY192" s="13"/>
      <c r="BGZ192" s="13"/>
      <c r="BHA192" s="13"/>
      <c r="BHB192" s="13"/>
      <c r="BHC192" s="13"/>
      <c r="BHD192" s="13"/>
      <c r="BHE192" s="13"/>
      <c r="BHF192" s="13"/>
      <c r="BHG192" s="13"/>
      <c r="BHH192" s="13"/>
      <c r="BHI192" s="13"/>
      <c r="BHJ192" s="13"/>
      <c r="BHK192" s="13"/>
      <c r="BHL192" s="13"/>
      <c r="BHM192" s="13"/>
      <c r="BHN192" s="13"/>
      <c r="BHO192" s="13"/>
      <c r="BHP192" s="13"/>
      <c r="BHQ192" s="13"/>
      <c r="BHR192" s="13"/>
      <c r="BHS192" s="13"/>
      <c r="BHT192" s="13"/>
      <c r="BHU192" s="13"/>
      <c r="BHV192" s="13"/>
      <c r="BHW192" s="13"/>
      <c r="BHX192" s="13"/>
      <c r="BHY192" s="13"/>
      <c r="BHZ192" s="13"/>
      <c r="BIA192" s="13"/>
      <c r="BIB192" s="13"/>
      <c r="BIC192" s="13"/>
      <c r="BID192" s="13"/>
      <c r="BIE192" s="13"/>
      <c r="BIF192" s="13"/>
      <c r="BIG192" s="13"/>
      <c r="BIH192" s="13"/>
      <c r="BII192" s="13"/>
      <c r="BIJ192" s="13"/>
      <c r="BIK192" s="13"/>
      <c r="BIL192" s="13"/>
      <c r="BIM192" s="13"/>
      <c r="BIN192" s="13"/>
      <c r="BIO192" s="13"/>
      <c r="BIP192" s="13"/>
      <c r="BIQ192" s="13"/>
      <c r="BIR192" s="13"/>
      <c r="BIS192" s="13"/>
      <c r="BIT192" s="13"/>
      <c r="BIU192" s="13"/>
      <c r="BIV192" s="13"/>
      <c r="BIW192" s="13"/>
      <c r="BIX192" s="13"/>
      <c r="BIY192" s="13"/>
      <c r="BIZ192" s="13"/>
      <c r="BJA192" s="13"/>
      <c r="BJB192" s="13"/>
      <c r="BJC192" s="13"/>
      <c r="BJD192" s="13"/>
      <c r="BJE192" s="13"/>
      <c r="BJF192" s="13"/>
      <c r="BJG192" s="13"/>
      <c r="BJH192" s="13"/>
      <c r="BJI192" s="13"/>
      <c r="BJJ192" s="13"/>
      <c r="BJK192" s="13"/>
      <c r="BJL192" s="13"/>
      <c r="BJM192" s="13"/>
      <c r="BJN192" s="13"/>
      <c r="BJO192" s="13"/>
      <c r="BJP192" s="13"/>
      <c r="BJQ192" s="13"/>
      <c r="BJR192" s="13"/>
      <c r="BJS192" s="13"/>
      <c r="BJT192" s="13"/>
      <c r="BJU192" s="13"/>
      <c r="BJV192" s="13"/>
      <c r="BJW192" s="13"/>
      <c r="BJX192" s="13"/>
      <c r="BJY192" s="13"/>
      <c r="BJZ192" s="13"/>
      <c r="BKA192" s="13"/>
      <c r="BKB192" s="13"/>
      <c r="BKC192" s="13"/>
      <c r="BKD192" s="13"/>
      <c r="BKE192" s="13"/>
      <c r="BKF192" s="13"/>
      <c r="BKG192" s="13"/>
      <c r="BKH192" s="13"/>
      <c r="BKI192" s="13"/>
      <c r="BKJ192" s="13"/>
      <c r="BKK192" s="13"/>
      <c r="BKL192" s="13"/>
      <c r="BKM192" s="13"/>
      <c r="BKN192" s="13"/>
      <c r="BKO192" s="13"/>
      <c r="BKP192" s="13"/>
      <c r="BKQ192" s="13"/>
      <c r="BKR192" s="13"/>
      <c r="BKS192" s="13"/>
      <c r="BKT192" s="13"/>
      <c r="BKU192" s="13"/>
      <c r="BKV192" s="13"/>
      <c r="BKW192" s="13"/>
      <c r="BKX192" s="13"/>
      <c r="BKY192" s="13"/>
      <c r="BKZ192" s="13"/>
      <c r="BLA192" s="13"/>
      <c r="BLB192" s="13"/>
      <c r="BLC192" s="13"/>
      <c r="BLD192" s="13"/>
      <c r="BLE192" s="13"/>
      <c r="BLF192" s="13"/>
      <c r="BLG192" s="13"/>
      <c r="BLH192" s="13"/>
      <c r="BLI192" s="13"/>
      <c r="BLJ192" s="13"/>
      <c r="BLK192" s="13"/>
      <c r="BLL192" s="13"/>
      <c r="BLM192" s="13"/>
      <c r="BLN192" s="13"/>
      <c r="BLO192" s="13"/>
      <c r="BLP192" s="13"/>
      <c r="BLQ192" s="13"/>
      <c r="BLR192" s="13"/>
      <c r="BLS192" s="13"/>
      <c r="BLT192" s="13"/>
      <c r="BLU192" s="13"/>
      <c r="BLV192" s="13"/>
      <c r="BLW192" s="13"/>
      <c r="BLX192" s="13"/>
      <c r="BLY192" s="13"/>
      <c r="BLZ192" s="13"/>
      <c r="BMA192" s="13"/>
      <c r="BMB192" s="13"/>
      <c r="BMC192" s="13"/>
      <c r="BMD192" s="13"/>
      <c r="BME192" s="13"/>
      <c r="BMF192" s="13"/>
      <c r="BMG192" s="13"/>
      <c r="BMH192" s="13"/>
      <c r="BMI192" s="13"/>
      <c r="BMJ192" s="13"/>
      <c r="BMK192" s="13"/>
      <c r="BML192" s="13"/>
      <c r="BMM192" s="13"/>
      <c r="BMN192" s="13"/>
      <c r="BMO192" s="13"/>
      <c r="BMP192" s="13"/>
      <c r="BMQ192" s="13"/>
      <c r="BMR192" s="13"/>
      <c r="BMS192" s="13"/>
      <c r="BMT192" s="13"/>
      <c r="BMU192" s="13"/>
      <c r="BMV192" s="13"/>
      <c r="BMW192" s="13"/>
      <c r="BMX192" s="13"/>
      <c r="BMY192" s="13"/>
      <c r="BMZ192" s="13"/>
      <c r="BNA192" s="13"/>
      <c r="BNB192" s="13"/>
      <c r="BNC192" s="13"/>
      <c r="BND192" s="13"/>
      <c r="BNE192" s="13"/>
      <c r="BNF192" s="13"/>
      <c r="BNG192" s="13"/>
      <c r="BNH192" s="13"/>
      <c r="BNI192" s="13"/>
      <c r="BNJ192" s="13"/>
      <c r="BNK192" s="13"/>
      <c r="BNL192" s="13"/>
      <c r="BNM192" s="13"/>
      <c r="BNN192" s="13"/>
      <c r="BNO192" s="13"/>
      <c r="BNP192" s="13"/>
      <c r="BNQ192" s="13"/>
      <c r="BNR192" s="13"/>
      <c r="BNS192" s="13"/>
      <c r="BNT192" s="13"/>
      <c r="BNU192" s="13"/>
      <c r="BNV192" s="13"/>
      <c r="BNW192" s="13"/>
      <c r="BNX192" s="13"/>
      <c r="BNY192" s="13"/>
      <c r="BNZ192" s="13"/>
      <c r="BOA192" s="13"/>
      <c r="BOB192" s="13"/>
      <c r="BOC192" s="13"/>
      <c r="BOD192" s="13"/>
      <c r="BOE192" s="13"/>
      <c r="BOF192" s="13"/>
      <c r="BOG192" s="13"/>
      <c r="BOH192" s="13"/>
      <c r="BOI192" s="13"/>
      <c r="BOJ192" s="13"/>
      <c r="BOK192" s="13"/>
      <c r="BOL192" s="13"/>
      <c r="BOM192" s="13"/>
      <c r="BON192" s="13"/>
      <c r="BOO192" s="13"/>
      <c r="BOP192" s="13"/>
      <c r="BOQ192" s="13"/>
      <c r="BOR192" s="13"/>
      <c r="BOS192" s="13"/>
      <c r="BOT192" s="13"/>
      <c r="BOU192" s="13"/>
      <c r="BOV192" s="13"/>
      <c r="BOW192" s="13"/>
      <c r="BOX192" s="13"/>
      <c r="BOY192" s="13"/>
      <c r="BOZ192" s="13"/>
      <c r="BPA192" s="13"/>
      <c r="BPB192" s="13"/>
      <c r="BPC192" s="13"/>
      <c r="BPD192" s="13"/>
      <c r="BPE192" s="13"/>
      <c r="BPF192" s="13"/>
      <c r="BPG192" s="13"/>
      <c r="BPH192" s="13"/>
      <c r="BPI192" s="13"/>
      <c r="BPJ192" s="13"/>
      <c r="BPK192" s="13"/>
      <c r="BPL192" s="13"/>
      <c r="BPM192" s="13"/>
      <c r="BPN192" s="13"/>
      <c r="BPO192" s="13"/>
      <c r="BPP192" s="13"/>
      <c r="BPQ192" s="13"/>
      <c r="BPR192" s="13"/>
      <c r="BPS192" s="13"/>
      <c r="BPT192" s="13"/>
      <c r="BPU192" s="13"/>
      <c r="BPV192" s="13"/>
      <c r="BPW192" s="13"/>
      <c r="BPX192" s="13"/>
      <c r="BPY192" s="13"/>
      <c r="BPZ192" s="13"/>
      <c r="BQA192" s="13"/>
      <c r="BQB192" s="13"/>
      <c r="BQC192" s="13"/>
      <c r="BQD192" s="13"/>
      <c r="BQE192" s="13"/>
      <c r="BQF192" s="13"/>
      <c r="BQG192" s="13"/>
      <c r="BQH192" s="13"/>
      <c r="BQI192" s="13"/>
      <c r="BQJ192" s="13"/>
      <c r="BQK192" s="13"/>
      <c r="BQL192" s="13"/>
      <c r="BQM192" s="13"/>
      <c r="BQN192" s="13"/>
      <c r="BQO192" s="13"/>
      <c r="BQP192" s="13"/>
      <c r="BQQ192" s="13"/>
      <c r="BQR192" s="13"/>
      <c r="BQS192" s="13"/>
      <c r="BQT192" s="13"/>
      <c r="BQU192" s="13"/>
      <c r="BQV192" s="13"/>
      <c r="BQW192" s="13"/>
      <c r="BQX192" s="13"/>
      <c r="BQY192" s="13"/>
      <c r="BQZ192" s="13"/>
      <c r="BRA192" s="13"/>
      <c r="BRB192" s="13"/>
      <c r="BRC192" s="13"/>
      <c r="BRD192" s="13"/>
      <c r="BRE192" s="13"/>
      <c r="BRF192" s="13"/>
      <c r="BRG192" s="13"/>
      <c r="BRH192" s="13"/>
      <c r="BRI192" s="13"/>
      <c r="BRJ192" s="13"/>
      <c r="BRK192" s="13"/>
      <c r="BRL192" s="13"/>
      <c r="BRM192" s="13"/>
      <c r="BRN192" s="13"/>
      <c r="BRO192" s="13"/>
      <c r="BRP192" s="13"/>
      <c r="BRQ192" s="13"/>
      <c r="BRR192" s="13"/>
      <c r="BRS192" s="13"/>
      <c r="BRT192" s="13"/>
      <c r="BRU192" s="13"/>
      <c r="BRV192" s="13"/>
      <c r="BRW192" s="13"/>
      <c r="BRX192" s="13"/>
      <c r="BRY192" s="13"/>
      <c r="BRZ192" s="13"/>
      <c r="BSA192" s="13"/>
      <c r="BSB192" s="13"/>
      <c r="BSC192" s="13"/>
      <c r="BSD192" s="13"/>
      <c r="BSE192" s="13"/>
      <c r="BSF192" s="13"/>
      <c r="BSG192" s="13"/>
      <c r="BSH192" s="13"/>
      <c r="BSI192" s="13"/>
      <c r="BSJ192" s="13"/>
      <c r="BSK192" s="13"/>
      <c r="BSL192" s="13"/>
      <c r="BSM192" s="13"/>
      <c r="BSN192" s="13"/>
      <c r="BSO192" s="13"/>
      <c r="BSP192" s="13"/>
      <c r="BSQ192" s="13"/>
      <c r="BSR192" s="13"/>
      <c r="BSS192" s="13"/>
      <c r="BST192" s="13"/>
      <c r="BSU192" s="13"/>
      <c r="BSV192" s="13"/>
      <c r="BSW192" s="13"/>
      <c r="BSX192" s="13"/>
      <c r="BSY192" s="13"/>
      <c r="BSZ192" s="13"/>
      <c r="BTA192" s="13"/>
      <c r="BTB192" s="13"/>
      <c r="BTC192" s="13"/>
      <c r="BTD192" s="13"/>
      <c r="BTE192" s="13"/>
      <c r="BTF192" s="13"/>
      <c r="BTG192" s="13"/>
      <c r="BTH192" s="13"/>
      <c r="BTI192" s="13"/>
      <c r="BTJ192" s="13"/>
      <c r="BTK192" s="13"/>
      <c r="BTL192" s="13"/>
      <c r="BTM192" s="13"/>
      <c r="BTN192" s="13"/>
      <c r="BTO192" s="13"/>
      <c r="BTP192" s="13"/>
      <c r="BTQ192" s="13"/>
      <c r="BTR192" s="13"/>
      <c r="BTS192" s="13"/>
      <c r="BTT192" s="13"/>
      <c r="BTU192" s="13"/>
      <c r="BTV192" s="13"/>
      <c r="BTW192" s="13"/>
      <c r="BTX192" s="13"/>
      <c r="BTY192" s="13"/>
      <c r="BTZ192" s="13"/>
      <c r="BUA192" s="13"/>
      <c r="BUB192" s="13"/>
      <c r="BUC192" s="13"/>
      <c r="BUD192" s="13"/>
      <c r="BUE192" s="13"/>
      <c r="BUF192" s="13"/>
      <c r="BUG192" s="13"/>
      <c r="BUH192" s="13"/>
      <c r="BUI192" s="13"/>
      <c r="BUJ192" s="13"/>
      <c r="BUK192" s="13"/>
      <c r="BUL192" s="13"/>
      <c r="BUM192" s="13"/>
      <c r="BUN192" s="13"/>
      <c r="BUO192" s="13"/>
      <c r="BUP192" s="13"/>
      <c r="BUQ192" s="13"/>
      <c r="BUR192" s="13"/>
      <c r="BUS192" s="13"/>
      <c r="BUT192" s="13"/>
      <c r="BUU192" s="13"/>
      <c r="BUV192" s="13"/>
      <c r="BUW192" s="13"/>
      <c r="BUX192" s="13"/>
      <c r="BUY192" s="13"/>
      <c r="BUZ192" s="13"/>
      <c r="BVA192" s="13"/>
      <c r="BVB192" s="13"/>
      <c r="BVC192" s="13"/>
      <c r="BVD192" s="13"/>
      <c r="BVE192" s="13"/>
      <c r="BVF192" s="13"/>
      <c r="BVG192" s="13"/>
      <c r="BVH192" s="13"/>
      <c r="BVI192" s="13"/>
      <c r="BVJ192" s="13"/>
      <c r="BVK192" s="13"/>
      <c r="BVL192" s="13"/>
      <c r="BVM192" s="13"/>
      <c r="BVN192" s="13"/>
      <c r="BVO192" s="13"/>
      <c r="BVP192" s="13"/>
      <c r="BVQ192" s="13"/>
      <c r="BVR192" s="13"/>
      <c r="BVS192" s="13"/>
      <c r="BVT192" s="13"/>
      <c r="BVU192" s="13"/>
      <c r="BVV192" s="13"/>
      <c r="BVW192" s="13"/>
      <c r="BVX192" s="13"/>
      <c r="BVY192" s="13"/>
      <c r="BVZ192" s="13"/>
      <c r="BWA192" s="13"/>
      <c r="BWB192" s="13"/>
      <c r="BWC192" s="13"/>
      <c r="BWD192" s="13"/>
      <c r="BWE192" s="13"/>
      <c r="BWF192" s="13"/>
      <c r="BWG192" s="13"/>
      <c r="BWH192" s="13"/>
      <c r="BWI192" s="13"/>
      <c r="BWJ192" s="13"/>
      <c r="BWK192" s="13"/>
      <c r="BWL192" s="13"/>
      <c r="BWM192" s="13"/>
      <c r="BWN192" s="13"/>
      <c r="BWO192" s="13"/>
      <c r="BWP192" s="13"/>
      <c r="BWQ192" s="13"/>
      <c r="BWR192" s="13"/>
      <c r="BWS192" s="13"/>
      <c r="BWT192" s="13"/>
      <c r="BWU192" s="13"/>
      <c r="BWV192" s="13"/>
      <c r="BWW192" s="13"/>
      <c r="BWX192" s="13"/>
      <c r="BWY192" s="13"/>
      <c r="BWZ192" s="13"/>
      <c r="BXA192" s="13"/>
      <c r="BXB192" s="13"/>
      <c r="BXC192" s="13"/>
      <c r="BXD192" s="13"/>
      <c r="BXE192" s="13"/>
      <c r="BXF192" s="13"/>
      <c r="BXG192" s="13"/>
      <c r="BXH192" s="13"/>
      <c r="BXI192" s="13"/>
      <c r="BXJ192" s="13"/>
      <c r="BXK192" s="13"/>
      <c r="BXL192" s="13"/>
      <c r="BXM192" s="13"/>
      <c r="BXN192" s="13"/>
      <c r="BXO192" s="13"/>
      <c r="BXP192" s="13"/>
      <c r="BXQ192" s="13"/>
      <c r="BXR192" s="13"/>
      <c r="BXS192" s="13"/>
      <c r="BXT192" s="13"/>
      <c r="BXU192" s="13"/>
      <c r="BXV192" s="13"/>
      <c r="BXW192" s="13"/>
      <c r="BXX192" s="13"/>
      <c r="BXY192" s="13"/>
      <c r="BXZ192" s="13"/>
      <c r="BYA192" s="13"/>
      <c r="BYB192" s="13"/>
      <c r="BYC192" s="13"/>
      <c r="BYD192" s="13"/>
      <c r="BYE192" s="13"/>
      <c r="BYF192" s="13"/>
      <c r="BYG192" s="13"/>
      <c r="BYH192" s="13"/>
      <c r="BYI192" s="13"/>
      <c r="BYJ192" s="13"/>
      <c r="BYK192" s="13"/>
      <c r="BYL192" s="13"/>
      <c r="BYM192" s="13"/>
      <c r="BYN192" s="13"/>
      <c r="BYO192" s="13"/>
      <c r="BYP192" s="13"/>
      <c r="BYQ192" s="13"/>
      <c r="BYR192" s="13"/>
      <c r="BYS192" s="13"/>
      <c r="BYT192" s="13"/>
      <c r="BYU192" s="13"/>
      <c r="BYV192" s="13"/>
      <c r="BYW192" s="13"/>
      <c r="BYX192" s="13"/>
      <c r="BYY192" s="13"/>
      <c r="BYZ192" s="13"/>
      <c r="BZA192" s="13"/>
      <c r="BZB192" s="13"/>
      <c r="BZC192" s="13"/>
      <c r="BZD192" s="13"/>
      <c r="BZE192" s="13"/>
      <c r="BZF192" s="13"/>
      <c r="BZG192" s="13"/>
      <c r="BZH192" s="13"/>
      <c r="BZI192" s="13"/>
      <c r="BZJ192" s="13"/>
      <c r="BZK192" s="13"/>
      <c r="BZL192" s="13"/>
      <c r="BZM192" s="13"/>
      <c r="BZN192" s="13"/>
      <c r="BZO192" s="13"/>
      <c r="BZP192" s="13"/>
      <c r="BZQ192" s="13"/>
      <c r="BZR192" s="13"/>
      <c r="BZS192" s="13"/>
      <c r="BZT192" s="13"/>
      <c r="BZU192" s="13"/>
      <c r="BZV192" s="13"/>
      <c r="BZW192" s="13"/>
      <c r="BZX192" s="13"/>
      <c r="BZY192" s="13"/>
      <c r="BZZ192" s="13"/>
      <c r="CAA192" s="13"/>
      <c r="CAB192" s="13"/>
      <c r="CAC192" s="13"/>
      <c r="CAD192" s="13"/>
      <c r="CAE192" s="13"/>
      <c r="CAF192" s="13"/>
      <c r="CAG192" s="13"/>
      <c r="CAH192" s="13"/>
      <c r="CAI192" s="13"/>
      <c r="CAJ192" s="13"/>
      <c r="CAK192" s="13"/>
      <c r="CAL192" s="13"/>
      <c r="CAM192" s="13"/>
      <c r="CAN192" s="13"/>
      <c r="CAO192" s="13"/>
      <c r="CAP192" s="13"/>
      <c r="CAQ192" s="13"/>
      <c r="CAR192" s="13"/>
      <c r="CAS192" s="13"/>
      <c r="CAT192" s="13"/>
      <c r="CAU192" s="13"/>
      <c r="CAV192" s="13"/>
      <c r="CAW192" s="13"/>
      <c r="CAX192" s="13"/>
      <c r="CAY192" s="13"/>
      <c r="CAZ192" s="13"/>
      <c r="CBA192" s="13"/>
      <c r="CBB192" s="13"/>
      <c r="CBC192" s="13"/>
      <c r="CBD192" s="13"/>
      <c r="CBE192" s="13"/>
      <c r="CBF192" s="13"/>
      <c r="CBG192" s="13"/>
      <c r="CBH192" s="13"/>
      <c r="CBI192" s="13"/>
      <c r="CBJ192" s="13"/>
      <c r="CBK192" s="13"/>
      <c r="CBL192" s="13"/>
      <c r="CBM192" s="13"/>
      <c r="CBN192" s="13"/>
      <c r="CBO192" s="13"/>
      <c r="CBP192" s="13"/>
      <c r="CBQ192" s="13"/>
      <c r="CBR192" s="13"/>
      <c r="CBS192" s="13"/>
      <c r="CBT192" s="13"/>
      <c r="CBU192" s="13"/>
      <c r="CBV192" s="13"/>
      <c r="CBW192" s="13"/>
      <c r="CBX192" s="13"/>
      <c r="CBY192" s="13"/>
      <c r="CBZ192" s="13"/>
      <c r="CCA192" s="13"/>
      <c r="CCB192" s="13"/>
      <c r="CCC192" s="13"/>
      <c r="CCD192" s="13"/>
      <c r="CCE192" s="13"/>
      <c r="CCF192" s="13"/>
      <c r="CCG192" s="13"/>
      <c r="CCH192" s="13"/>
      <c r="CCI192" s="13"/>
      <c r="CCJ192" s="13"/>
      <c r="CCK192" s="13"/>
      <c r="CCL192" s="13"/>
      <c r="CCM192" s="13"/>
      <c r="CCN192" s="13"/>
      <c r="CCO192" s="13"/>
      <c r="CCP192" s="13"/>
      <c r="CCQ192" s="13"/>
      <c r="CCR192" s="13"/>
      <c r="CCS192" s="13"/>
      <c r="CCT192" s="13"/>
      <c r="CCU192" s="13"/>
      <c r="CCV192" s="13"/>
      <c r="CCW192" s="13"/>
      <c r="CCX192" s="13"/>
      <c r="CCY192" s="13"/>
      <c r="CCZ192" s="13"/>
      <c r="CDA192" s="13"/>
      <c r="CDB192" s="13"/>
      <c r="CDC192" s="13"/>
      <c r="CDD192" s="13"/>
      <c r="CDE192" s="13"/>
      <c r="CDF192" s="13"/>
      <c r="CDG192" s="13"/>
      <c r="CDH192" s="13"/>
      <c r="CDI192" s="13"/>
      <c r="CDJ192" s="13"/>
      <c r="CDK192" s="13"/>
      <c r="CDL192" s="13"/>
      <c r="CDM192" s="13"/>
      <c r="CDN192" s="13"/>
      <c r="CDO192" s="13"/>
      <c r="CDP192" s="13"/>
      <c r="CDQ192" s="13"/>
      <c r="CDR192" s="13"/>
      <c r="CDS192" s="13"/>
      <c r="CDT192" s="13"/>
      <c r="CDU192" s="13"/>
      <c r="CDV192" s="13"/>
      <c r="CDW192" s="13"/>
      <c r="CDX192" s="13"/>
      <c r="CDY192" s="13"/>
      <c r="CDZ192" s="13"/>
      <c r="CEA192" s="13"/>
      <c r="CEB192" s="13"/>
      <c r="CEC192" s="13"/>
      <c r="CED192" s="13"/>
      <c r="CEE192" s="13"/>
      <c r="CEF192" s="13"/>
      <c r="CEG192" s="13"/>
      <c r="CEH192" s="13"/>
      <c r="CEI192" s="13"/>
      <c r="CEJ192" s="13"/>
      <c r="CEK192" s="13"/>
      <c r="CEL192" s="13"/>
      <c r="CEM192" s="13"/>
      <c r="CEN192" s="13"/>
      <c r="CEO192" s="13"/>
      <c r="CEP192" s="13"/>
      <c r="CEQ192" s="13"/>
      <c r="CER192" s="13"/>
      <c r="CES192" s="13"/>
      <c r="CET192" s="13"/>
      <c r="CEU192" s="13"/>
      <c r="CEV192" s="13"/>
      <c r="CEW192" s="13"/>
      <c r="CEX192" s="13"/>
      <c r="CEY192" s="13"/>
      <c r="CEZ192" s="13"/>
      <c r="CFA192" s="13"/>
      <c r="CFB192" s="13"/>
      <c r="CFC192" s="13"/>
      <c r="CFD192" s="13"/>
      <c r="CFE192" s="13"/>
      <c r="CFF192" s="13"/>
      <c r="CFG192" s="13"/>
      <c r="CFH192" s="13"/>
      <c r="CFI192" s="13"/>
      <c r="CFJ192" s="13"/>
      <c r="CFK192" s="13"/>
      <c r="CFL192" s="13"/>
      <c r="CFM192" s="13"/>
      <c r="CFN192" s="13"/>
      <c r="CFO192" s="13"/>
      <c r="CFP192" s="13"/>
      <c r="CFQ192" s="13"/>
      <c r="CFR192" s="13"/>
      <c r="CFS192" s="13"/>
      <c r="CFT192" s="13"/>
      <c r="CFU192" s="13"/>
      <c r="CFV192" s="13"/>
      <c r="CFW192" s="13"/>
      <c r="CFX192" s="13"/>
      <c r="CFY192" s="13"/>
      <c r="CFZ192" s="13"/>
      <c r="CGA192" s="13"/>
      <c r="CGB192" s="13"/>
      <c r="CGC192" s="13"/>
      <c r="CGD192" s="13"/>
      <c r="CGE192" s="13"/>
      <c r="CGF192" s="13"/>
      <c r="CGG192" s="13"/>
      <c r="CGH192" s="13"/>
      <c r="CGI192" s="13"/>
      <c r="CGJ192" s="13"/>
      <c r="CGK192" s="13"/>
      <c r="CGL192" s="13"/>
      <c r="CGM192" s="13"/>
      <c r="CGN192" s="13"/>
      <c r="CGO192" s="13"/>
      <c r="CGP192" s="13"/>
      <c r="CGQ192" s="13"/>
      <c r="CGR192" s="13"/>
      <c r="CGS192" s="13"/>
      <c r="CGT192" s="13"/>
      <c r="CGU192" s="13"/>
      <c r="CGV192" s="13"/>
      <c r="CGW192" s="13"/>
      <c r="CGX192" s="13"/>
      <c r="CGY192" s="13"/>
      <c r="CGZ192" s="13"/>
      <c r="CHA192" s="13"/>
      <c r="CHB192" s="13"/>
      <c r="CHC192" s="13"/>
      <c r="CHD192" s="13"/>
      <c r="CHE192" s="13"/>
      <c r="CHF192" s="13"/>
      <c r="CHG192" s="13"/>
      <c r="CHH192" s="13"/>
      <c r="CHI192" s="13"/>
      <c r="CHJ192" s="13"/>
      <c r="CHK192" s="13"/>
      <c r="CHL192" s="13"/>
      <c r="CHM192" s="13"/>
      <c r="CHN192" s="13"/>
      <c r="CHO192" s="13"/>
      <c r="CHP192" s="13"/>
      <c r="CHQ192" s="13"/>
      <c r="CHR192" s="13"/>
      <c r="CHS192" s="13"/>
      <c r="CHT192" s="13"/>
      <c r="CHU192" s="13"/>
      <c r="CHV192" s="13"/>
      <c r="CHW192" s="13"/>
      <c r="CHX192" s="13"/>
      <c r="CHY192" s="13"/>
      <c r="CHZ192" s="13"/>
      <c r="CIA192" s="13"/>
      <c r="CIB192" s="13"/>
      <c r="CIC192" s="13"/>
      <c r="CID192" s="13"/>
      <c r="CIE192" s="13"/>
      <c r="CIF192" s="13"/>
      <c r="CIG192" s="13"/>
      <c r="CIH192" s="13"/>
      <c r="CII192" s="13"/>
      <c r="CIJ192" s="13"/>
      <c r="CIK192" s="13"/>
      <c r="CIL192" s="13"/>
      <c r="CIM192" s="13"/>
      <c r="CIN192" s="13"/>
      <c r="CIO192" s="13"/>
      <c r="CIP192" s="13"/>
      <c r="CIQ192" s="13"/>
      <c r="CIR192" s="13"/>
      <c r="CIS192" s="13"/>
      <c r="CIT192" s="13"/>
      <c r="CIU192" s="13"/>
      <c r="CIV192" s="13"/>
      <c r="CIW192" s="13"/>
      <c r="CIX192" s="13"/>
      <c r="CIY192" s="13"/>
      <c r="CIZ192" s="13"/>
      <c r="CJA192" s="13"/>
      <c r="CJB192" s="13"/>
      <c r="CJC192" s="13"/>
      <c r="CJD192" s="13"/>
      <c r="CJE192" s="13"/>
      <c r="CJF192" s="13"/>
      <c r="CJG192" s="13"/>
      <c r="CJH192" s="13"/>
      <c r="CJI192" s="13"/>
      <c r="CJJ192" s="13"/>
      <c r="CJK192" s="13"/>
      <c r="CJL192" s="13"/>
      <c r="CJM192" s="13"/>
      <c r="CJN192" s="13"/>
      <c r="CJO192" s="13"/>
      <c r="CJP192" s="13"/>
      <c r="CJQ192" s="13"/>
      <c r="CJR192" s="13"/>
      <c r="CJS192" s="13"/>
      <c r="CJT192" s="13"/>
      <c r="CJU192" s="13"/>
      <c r="CJV192" s="13"/>
      <c r="CJW192" s="13"/>
      <c r="CJX192" s="13"/>
      <c r="CJY192" s="13"/>
      <c r="CJZ192" s="13"/>
      <c r="CKA192" s="13"/>
      <c r="CKB192" s="13"/>
      <c r="CKC192" s="13"/>
      <c r="CKD192" s="13"/>
      <c r="CKE192" s="13"/>
      <c r="CKF192" s="13"/>
      <c r="CKG192" s="13"/>
      <c r="CKH192" s="13"/>
      <c r="CKI192" s="13"/>
      <c r="CKJ192" s="13"/>
      <c r="CKK192" s="13"/>
      <c r="CKL192" s="13"/>
      <c r="CKM192" s="13"/>
      <c r="CKN192" s="13"/>
      <c r="CKO192" s="13"/>
      <c r="CKP192" s="13"/>
      <c r="CKQ192" s="13"/>
      <c r="CKR192" s="13"/>
      <c r="CKS192" s="13"/>
      <c r="CKT192" s="13"/>
      <c r="CKU192" s="13"/>
      <c r="CKV192" s="13"/>
      <c r="CKW192" s="13"/>
      <c r="CKX192" s="13"/>
      <c r="CKY192" s="13"/>
      <c r="CKZ192" s="13"/>
      <c r="CLA192" s="13"/>
      <c r="CLB192" s="13"/>
      <c r="CLC192" s="13"/>
      <c r="CLD192" s="13"/>
      <c r="CLE192" s="13"/>
      <c r="CLF192" s="13"/>
      <c r="CLG192" s="13"/>
      <c r="CLH192" s="13"/>
      <c r="CLI192" s="13"/>
      <c r="CLJ192" s="13"/>
      <c r="CLK192" s="13"/>
      <c r="CLL192" s="13"/>
      <c r="CLM192" s="13"/>
      <c r="CLN192" s="13"/>
      <c r="CLO192" s="13"/>
      <c r="CLP192" s="13"/>
      <c r="CLQ192" s="13"/>
      <c r="CLR192" s="13"/>
      <c r="CLS192" s="13"/>
      <c r="CLT192" s="13"/>
      <c r="CLU192" s="13"/>
      <c r="CLV192" s="13"/>
      <c r="CLW192" s="13"/>
      <c r="CLX192" s="13"/>
      <c r="CLY192" s="13"/>
      <c r="CLZ192" s="13"/>
      <c r="CMA192" s="13"/>
      <c r="CMB192" s="13"/>
      <c r="CMC192" s="13"/>
      <c r="CMD192" s="13"/>
      <c r="CME192" s="13"/>
      <c r="CMF192" s="13"/>
      <c r="CMG192" s="13"/>
      <c r="CMH192" s="13"/>
      <c r="CMI192" s="13"/>
      <c r="CMJ192" s="13"/>
      <c r="CMK192" s="13"/>
      <c r="CML192" s="13"/>
      <c r="CMM192" s="13"/>
      <c r="CMN192" s="13"/>
      <c r="CMO192" s="13"/>
      <c r="CMP192" s="13"/>
      <c r="CMQ192" s="13"/>
      <c r="CMR192" s="13"/>
      <c r="CMS192" s="13"/>
      <c r="CMT192" s="13"/>
      <c r="CMU192" s="13"/>
      <c r="CMV192" s="13"/>
      <c r="CMW192" s="13"/>
      <c r="CMX192" s="13"/>
      <c r="CMY192" s="13"/>
      <c r="CMZ192" s="13"/>
      <c r="CNA192" s="13"/>
      <c r="CNB192" s="13"/>
      <c r="CNC192" s="13"/>
      <c r="CND192" s="13"/>
      <c r="CNE192" s="13"/>
      <c r="CNF192" s="13"/>
      <c r="CNG192" s="13"/>
      <c r="CNH192" s="13"/>
      <c r="CNI192" s="13"/>
      <c r="CNJ192" s="13"/>
      <c r="CNK192" s="13"/>
      <c r="CNL192" s="13"/>
      <c r="CNM192" s="13"/>
      <c r="CNN192" s="13"/>
      <c r="CNO192" s="13"/>
      <c r="CNP192" s="13"/>
      <c r="CNQ192" s="13"/>
      <c r="CNR192" s="13"/>
      <c r="CNS192" s="13"/>
      <c r="CNT192" s="13"/>
      <c r="CNU192" s="13"/>
      <c r="CNV192" s="13"/>
      <c r="CNW192" s="13"/>
      <c r="CNX192" s="13"/>
      <c r="CNY192" s="13"/>
      <c r="CNZ192" s="13"/>
      <c r="COA192" s="13"/>
      <c r="COB192" s="13"/>
      <c r="COC192" s="13"/>
      <c r="COD192" s="13"/>
      <c r="COE192" s="13"/>
      <c r="COF192" s="13"/>
      <c r="COG192" s="13"/>
      <c r="COH192" s="13"/>
      <c r="COI192" s="13"/>
      <c r="COJ192" s="13"/>
      <c r="COK192" s="13"/>
      <c r="COL192" s="13"/>
      <c r="COM192" s="13"/>
      <c r="CON192" s="13"/>
      <c r="COO192" s="13"/>
      <c r="COP192" s="13"/>
      <c r="COQ192" s="13"/>
      <c r="COR192" s="13"/>
      <c r="COS192" s="13"/>
      <c r="COT192" s="13"/>
      <c r="COU192" s="13"/>
      <c r="COV192" s="13"/>
      <c r="COW192" s="13"/>
      <c r="COX192" s="13"/>
      <c r="COY192" s="13"/>
      <c r="COZ192" s="13"/>
      <c r="CPA192" s="13"/>
      <c r="CPB192" s="13"/>
      <c r="CPC192" s="13"/>
      <c r="CPD192" s="13"/>
      <c r="CPE192" s="13"/>
      <c r="CPF192" s="13"/>
      <c r="CPG192" s="13"/>
      <c r="CPH192" s="13"/>
      <c r="CPI192" s="13"/>
      <c r="CPJ192" s="13"/>
      <c r="CPK192" s="13"/>
      <c r="CPL192" s="13"/>
      <c r="CPM192" s="13"/>
      <c r="CPN192" s="13"/>
      <c r="CPO192" s="13"/>
      <c r="CPP192" s="13"/>
      <c r="CPQ192" s="13"/>
      <c r="CPR192" s="13"/>
      <c r="CPS192" s="13"/>
      <c r="CPT192" s="13"/>
      <c r="CPU192" s="13"/>
      <c r="CPV192" s="13"/>
      <c r="CPW192" s="13"/>
      <c r="CPX192" s="13"/>
      <c r="CPY192" s="13"/>
      <c r="CPZ192" s="13"/>
      <c r="CQA192" s="13"/>
      <c r="CQB192" s="13"/>
      <c r="CQC192" s="13"/>
      <c r="CQD192" s="13"/>
      <c r="CQE192" s="13"/>
      <c r="CQF192" s="13"/>
      <c r="CQG192" s="13"/>
      <c r="CQH192" s="13"/>
      <c r="CQI192" s="13"/>
      <c r="CQJ192" s="13"/>
      <c r="CQK192" s="13"/>
      <c r="CQL192" s="13"/>
      <c r="CQM192" s="13"/>
      <c r="CQN192" s="13"/>
      <c r="CQO192" s="13"/>
      <c r="CQP192" s="13"/>
      <c r="CQQ192" s="13"/>
      <c r="CQR192" s="13"/>
      <c r="CQS192" s="13"/>
      <c r="CQT192" s="13"/>
      <c r="CQU192" s="13"/>
      <c r="CQV192" s="13"/>
      <c r="CQW192" s="13"/>
      <c r="CQX192" s="13"/>
      <c r="CQY192" s="13"/>
      <c r="CQZ192" s="13"/>
      <c r="CRA192" s="13"/>
      <c r="CRB192" s="13"/>
      <c r="CRC192" s="13"/>
      <c r="CRD192" s="13"/>
      <c r="CRE192" s="13"/>
      <c r="CRF192" s="13"/>
      <c r="CRG192" s="13"/>
      <c r="CRH192" s="13"/>
      <c r="CRI192" s="13"/>
      <c r="CRJ192" s="13"/>
      <c r="CRK192" s="13"/>
      <c r="CRL192" s="13"/>
      <c r="CRM192" s="13"/>
      <c r="CRN192" s="13"/>
      <c r="CRO192" s="13"/>
      <c r="CRP192" s="13"/>
      <c r="CRQ192" s="13"/>
      <c r="CRR192" s="13"/>
      <c r="CRS192" s="13"/>
      <c r="CRT192" s="13"/>
      <c r="CRU192" s="13"/>
      <c r="CRV192" s="13"/>
      <c r="CRW192" s="13"/>
      <c r="CRX192" s="13"/>
      <c r="CRY192" s="13"/>
      <c r="CRZ192" s="13"/>
      <c r="CSA192" s="13"/>
      <c r="CSB192" s="13"/>
      <c r="CSC192" s="13"/>
      <c r="CSD192" s="13"/>
      <c r="CSE192" s="13"/>
      <c r="CSF192" s="13"/>
      <c r="CSG192" s="13"/>
      <c r="CSH192" s="13"/>
      <c r="CSI192" s="13"/>
      <c r="CSJ192" s="13"/>
      <c r="CSK192" s="13"/>
      <c r="CSL192" s="13"/>
      <c r="CSM192" s="13"/>
      <c r="CSN192" s="13"/>
      <c r="CSO192" s="13"/>
      <c r="CSP192" s="13"/>
      <c r="CSQ192" s="13"/>
      <c r="CSR192" s="13"/>
      <c r="CSS192" s="13"/>
      <c r="CST192" s="13"/>
      <c r="CSU192" s="13"/>
      <c r="CSV192" s="13"/>
      <c r="CSW192" s="13"/>
      <c r="CSX192" s="13"/>
      <c r="CSY192" s="13"/>
      <c r="CSZ192" s="13"/>
      <c r="CTA192" s="13"/>
      <c r="CTB192" s="13"/>
      <c r="CTC192" s="7"/>
      <c r="CTD192" s="7"/>
      <c r="CTE192" s="7"/>
      <c r="CTF192" s="7"/>
      <c r="CTG192" s="7"/>
      <c r="CTH192" s="7"/>
      <c r="CTI192" s="7"/>
      <c r="CTJ192" s="7"/>
      <c r="CTK192" s="7"/>
      <c r="CTL192" s="7"/>
    </row>
    <row r="193" spans="1:2560" s="7" customFormat="1" ht="13" customHeight="1" x14ac:dyDescent="0.2">
      <c r="A193" s="52"/>
      <c r="B193" s="509" t="s">
        <v>1151</v>
      </c>
      <c r="C193" s="510"/>
      <c r="D193" s="510" t="s">
        <v>896</v>
      </c>
      <c r="E193" s="511" t="s">
        <v>2366</v>
      </c>
      <c r="F193" s="510"/>
      <c r="G193" s="510">
        <v>19.670601000000001</v>
      </c>
      <c r="H193" s="510">
        <v>95.950100000000006</v>
      </c>
      <c r="I193" s="510" t="s">
        <v>1</v>
      </c>
      <c r="J193" s="510" t="s">
        <v>3</v>
      </c>
      <c r="K193" s="512">
        <v>2007</v>
      </c>
      <c r="L193" s="513"/>
      <c r="M193" s="510"/>
      <c r="N193" s="510"/>
      <c r="O193" s="510">
        <v>29</v>
      </c>
      <c r="P193" s="510">
        <v>655</v>
      </c>
      <c r="Q193" s="510">
        <v>113</v>
      </c>
      <c r="R193" s="515">
        <v>12.74</v>
      </c>
      <c r="S193" s="510"/>
      <c r="T193" s="510"/>
      <c r="U193" s="516" t="s">
        <v>0</v>
      </c>
      <c r="V193" s="516" t="s">
        <v>0</v>
      </c>
      <c r="W193" s="516" t="s">
        <v>0</v>
      </c>
      <c r="X193" s="516" t="s">
        <v>0</v>
      </c>
      <c r="Y193" s="516" t="s">
        <v>0</v>
      </c>
      <c r="Z193" s="516" t="s">
        <v>0</v>
      </c>
      <c r="AA193" s="516" t="s">
        <v>0</v>
      </c>
      <c r="AB193" s="518"/>
      <c r="AC193" s="518"/>
      <c r="AD193" s="511"/>
      <c r="AE193" s="510"/>
      <c r="AF193" s="517" t="s">
        <v>1710</v>
      </c>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c r="JA193" s="9"/>
      <c r="JB193" s="9"/>
      <c r="JC193" s="9"/>
      <c r="JD193" s="9"/>
      <c r="JE193" s="9"/>
      <c r="JF193" s="9"/>
      <c r="JG193" s="9"/>
      <c r="JH193" s="9"/>
      <c r="JI193" s="9"/>
      <c r="JJ193" s="9"/>
      <c r="JK193" s="9"/>
      <c r="JL193" s="9"/>
      <c r="JM193" s="9"/>
      <c r="JN193" s="9"/>
      <c r="JO193" s="9"/>
      <c r="JP193" s="9"/>
      <c r="JQ193" s="9"/>
      <c r="JR193" s="9"/>
      <c r="JS193" s="9"/>
      <c r="JT193" s="9"/>
      <c r="JU193" s="9"/>
      <c r="JV193" s="9"/>
      <c r="JW193" s="9"/>
      <c r="JX193" s="9"/>
      <c r="JY193" s="9"/>
      <c r="JZ193" s="9"/>
      <c r="KA193" s="9"/>
      <c r="KB193" s="9"/>
      <c r="KC193" s="9"/>
      <c r="KD193" s="9"/>
      <c r="KE193" s="9"/>
      <c r="KF193" s="9"/>
      <c r="KG193" s="9"/>
      <c r="KH193" s="9"/>
      <c r="KI193" s="9"/>
      <c r="KJ193" s="9"/>
      <c r="KK193" s="9"/>
      <c r="KL193" s="9"/>
      <c r="KM193" s="9"/>
      <c r="KN193" s="9"/>
      <c r="KO193" s="9"/>
      <c r="KP193" s="9"/>
      <c r="KQ193" s="9"/>
      <c r="KR193" s="9"/>
      <c r="KS193" s="9"/>
      <c r="KT193" s="9"/>
      <c r="KU193" s="9"/>
      <c r="KV193" s="9"/>
      <c r="KW193" s="9"/>
      <c r="KX193" s="9"/>
      <c r="KY193" s="9"/>
      <c r="KZ193" s="9"/>
      <c r="LA193" s="9"/>
      <c r="LB193" s="9"/>
      <c r="LC193" s="9"/>
      <c r="LD193" s="9"/>
      <c r="LE193" s="9"/>
      <c r="LF193" s="9"/>
      <c r="LG193" s="9"/>
      <c r="LH193" s="9"/>
      <c r="LI193" s="9"/>
      <c r="LJ193" s="9"/>
      <c r="LK193" s="9"/>
      <c r="LL193" s="9"/>
      <c r="LM193" s="9"/>
      <c r="LN193" s="9"/>
      <c r="LO193" s="9"/>
      <c r="LP193" s="9"/>
      <c r="LQ193" s="9"/>
      <c r="LR193" s="9"/>
      <c r="LS193" s="9"/>
      <c r="LT193" s="9"/>
      <c r="LU193" s="9"/>
      <c r="LV193" s="9"/>
      <c r="LW193" s="9"/>
      <c r="LX193" s="9"/>
      <c r="LY193" s="9"/>
      <c r="LZ193" s="9"/>
      <c r="MA193" s="9"/>
      <c r="MB193" s="9"/>
      <c r="MC193" s="9"/>
      <c r="MD193" s="9"/>
      <c r="ME193" s="9"/>
      <c r="MF193" s="9"/>
      <c r="MG193" s="9"/>
      <c r="MH193" s="9"/>
      <c r="MI193" s="9"/>
      <c r="MJ193" s="9"/>
      <c r="MK193" s="9"/>
      <c r="ML193" s="9"/>
      <c r="MM193" s="9"/>
      <c r="MN193" s="9"/>
      <c r="MO193" s="9"/>
      <c r="MP193" s="9"/>
      <c r="MQ193" s="9"/>
      <c r="MR193" s="9"/>
      <c r="MS193" s="9"/>
      <c r="MT193" s="9"/>
      <c r="MU193" s="9"/>
      <c r="MV193" s="9"/>
      <c r="MW193" s="9"/>
      <c r="MX193" s="9"/>
      <c r="MY193" s="9"/>
      <c r="MZ193" s="9"/>
      <c r="NA193" s="9"/>
      <c r="NB193" s="9"/>
      <c r="NC193" s="9"/>
      <c r="ND193" s="9"/>
      <c r="NE193" s="9"/>
      <c r="NF193" s="9"/>
      <c r="NG193" s="9"/>
      <c r="NH193" s="9"/>
      <c r="NI193" s="9"/>
      <c r="NJ193" s="9"/>
      <c r="NK193" s="9"/>
      <c r="NL193" s="9"/>
      <c r="NM193" s="9"/>
      <c r="NN193" s="9"/>
      <c r="NO193" s="9"/>
      <c r="NP193" s="9"/>
      <c r="NQ193" s="9"/>
      <c r="NR193" s="9"/>
      <c r="NS193" s="9"/>
      <c r="NT193" s="9"/>
      <c r="NU193" s="9"/>
      <c r="NV193" s="9"/>
      <c r="NW193" s="9"/>
      <c r="NX193" s="9"/>
      <c r="NY193" s="9"/>
      <c r="NZ193" s="9"/>
      <c r="OA193" s="9"/>
      <c r="OB193" s="9"/>
      <c r="OC193" s="9"/>
      <c r="OD193" s="9"/>
      <c r="OE193" s="9"/>
      <c r="OF193" s="9"/>
      <c r="OG193" s="9"/>
      <c r="OH193" s="9"/>
      <c r="OI193" s="9"/>
      <c r="OJ193" s="9"/>
      <c r="OK193" s="9"/>
      <c r="OL193" s="9"/>
      <c r="OM193" s="9"/>
      <c r="ON193" s="9"/>
      <c r="OO193" s="9"/>
      <c r="OP193" s="9"/>
      <c r="OQ193" s="9"/>
      <c r="OR193" s="9"/>
      <c r="OS193" s="9"/>
      <c r="OT193" s="9"/>
      <c r="OU193" s="9"/>
      <c r="OV193" s="9"/>
      <c r="OW193" s="9"/>
      <c r="OX193" s="9"/>
      <c r="OY193" s="9"/>
      <c r="OZ193" s="9"/>
      <c r="PA193" s="9"/>
      <c r="PB193" s="9"/>
      <c r="PC193" s="9"/>
      <c r="PD193" s="9"/>
      <c r="PE193" s="9"/>
      <c r="PF193" s="9"/>
      <c r="PG193" s="9"/>
      <c r="PH193" s="9"/>
      <c r="PI193" s="9"/>
      <c r="PJ193" s="9"/>
      <c r="PK193" s="9"/>
      <c r="PL193" s="9"/>
      <c r="PM193" s="9"/>
      <c r="PN193" s="9"/>
      <c r="PO193" s="9"/>
      <c r="PP193" s="9"/>
      <c r="PQ193" s="9"/>
      <c r="PR193" s="9"/>
      <c r="PS193" s="9"/>
      <c r="PT193" s="9"/>
      <c r="PU193" s="9"/>
      <c r="PV193" s="9"/>
      <c r="PW193" s="9"/>
      <c r="PX193" s="9"/>
      <c r="PY193" s="9"/>
      <c r="PZ193" s="9"/>
      <c r="QA193" s="9"/>
      <c r="QB193" s="9"/>
      <c r="QC193" s="9"/>
      <c r="QD193" s="9"/>
      <c r="QE193" s="9"/>
      <c r="QF193" s="9"/>
      <c r="QG193" s="9"/>
      <c r="QH193" s="9"/>
      <c r="QI193" s="9"/>
      <c r="QJ193" s="9"/>
      <c r="QK193" s="9"/>
      <c r="QL193" s="9"/>
      <c r="QM193" s="9"/>
      <c r="QN193" s="9"/>
      <c r="QO193" s="9"/>
      <c r="QP193" s="9"/>
      <c r="QQ193" s="9"/>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9"/>
      <c r="RQ193" s="9"/>
      <c r="RR193" s="9"/>
      <c r="RS193" s="9"/>
      <c r="RT193" s="9"/>
      <c r="RU193" s="9"/>
      <c r="RV193" s="9"/>
      <c r="RW193" s="9"/>
      <c r="RX193" s="9"/>
      <c r="RY193" s="9"/>
      <c r="RZ193" s="9"/>
      <c r="SA193" s="9"/>
      <c r="SB193" s="9"/>
      <c r="SC193" s="9"/>
      <c r="SD193" s="9"/>
      <c r="SE193" s="9"/>
      <c r="SF193" s="9"/>
      <c r="SG193" s="9"/>
      <c r="SH193" s="9"/>
      <c r="SI193" s="9"/>
      <c r="SJ193" s="9"/>
      <c r="SK193" s="9"/>
      <c r="SL193" s="9"/>
      <c r="SM193" s="9"/>
      <c r="SN193" s="9"/>
      <c r="SO193" s="9"/>
      <c r="SP193" s="9"/>
      <c r="SQ193" s="9"/>
      <c r="SR193" s="9"/>
      <c r="SS193" s="9"/>
      <c r="ST193" s="9"/>
      <c r="SU193" s="9"/>
      <c r="SV193" s="9"/>
      <c r="SW193" s="9"/>
      <c r="SX193" s="9"/>
      <c r="SY193" s="9"/>
      <c r="SZ193" s="9"/>
      <c r="TA193" s="9"/>
      <c r="TB193" s="9"/>
      <c r="TC193" s="9"/>
      <c r="TD193" s="9"/>
      <c r="TE193" s="9"/>
      <c r="TF193" s="9"/>
      <c r="TG193" s="9"/>
      <c r="TH193" s="9"/>
      <c r="TI193" s="9"/>
      <c r="TJ193" s="9"/>
      <c r="TK193" s="9"/>
      <c r="TL193" s="9"/>
      <c r="TM193" s="9"/>
      <c r="TN193" s="9"/>
      <c r="TO193" s="9"/>
      <c r="TP193" s="9"/>
      <c r="TQ193" s="9"/>
      <c r="TR193" s="9"/>
      <c r="TS193" s="9"/>
      <c r="TT193" s="9"/>
      <c r="TU193" s="9"/>
      <c r="TV193" s="9"/>
      <c r="TW193" s="9"/>
      <c r="TX193" s="9"/>
      <c r="TY193" s="9"/>
      <c r="TZ193" s="9"/>
      <c r="UA193" s="9"/>
      <c r="UB193" s="9"/>
      <c r="UC193" s="9"/>
      <c r="UD193" s="9"/>
      <c r="UE193" s="9"/>
      <c r="UF193" s="9"/>
      <c r="UG193" s="9"/>
      <c r="UH193" s="9"/>
      <c r="UI193" s="9"/>
      <c r="UJ193" s="9"/>
      <c r="UK193" s="9"/>
      <c r="UL193" s="9"/>
      <c r="UM193" s="9"/>
      <c r="UN193" s="9"/>
      <c r="UO193" s="9"/>
      <c r="UP193" s="9"/>
      <c r="UQ193" s="9"/>
      <c r="UR193" s="9"/>
      <c r="US193" s="9"/>
      <c r="UT193" s="9"/>
      <c r="UU193" s="9"/>
      <c r="UV193" s="9"/>
      <c r="UW193" s="9"/>
      <c r="UX193" s="9"/>
      <c r="UY193" s="9"/>
      <c r="UZ193" s="9"/>
      <c r="VA193" s="9"/>
      <c r="VB193" s="9"/>
      <c r="VC193" s="9"/>
      <c r="VD193" s="9"/>
      <c r="VE193" s="9"/>
      <c r="VF193" s="9"/>
      <c r="VG193" s="9"/>
      <c r="VH193" s="9"/>
      <c r="VI193" s="9"/>
      <c r="VJ193" s="9"/>
      <c r="VK193" s="9"/>
      <c r="VL193" s="9"/>
      <c r="VM193" s="9"/>
      <c r="VN193" s="9"/>
      <c r="VO193" s="9"/>
      <c r="VP193" s="9"/>
      <c r="VQ193" s="9"/>
      <c r="VR193" s="9"/>
      <c r="VS193" s="9"/>
      <c r="VT193" s="9"/>
      <c r="VU193" s="9"/>
      <c r="VV193" s="9"/>
      <c r="VW193" s="9"/>
      <c r="VX193" s="9"/>
      <c r="VY193" s="9"/>
      <c r="VZ193" s="9"/>
      <c r="WA193" s="9"/>
      <c r="WB193" s="9"/>
      <c r="WC193" s="9"/>
      <c r="WD193" s="9"/>
      <c r="WE193" s="9"/>
      <c r="WF193" s="9"/>
      <c r="WG193" s="9"/>
      <c r="WH193" s="9"/>
      <c r="WI193" s="9"/>
      <c r="WJ193" s="9"/>
      <c r="WK193" s="9"/>
      <c r="WL193" s="9"/>
      <c r="WM193" s="9"/>
      <c r="WN193" s="9"/>
      <c r="WO193" s="9"/>
      <c r="WP193" s="9"/>
      <c r="WQ193" s="9"/>
      <c r="WR193" s="9"/>
      <c r="WS193" s="9"/>
      <c r="WT193" s="9"/>
      <c r="WU193" s="9"/>
      <c r="WV193" s="9"/>
      <c r="WW193" s="9"/>
      <c r="WX193" s="9"/>
      <c r="WY193" s="9"/>
      <c r="WZ193" s="9"/>
      <c r="XA193" s="9"/>
      <c r="XB193" s="9"/>
      <c r="XC193" s="9"/>
      <c r="XD193" s="9"/>
      <c r="XE193" s="9"/>
      <c r="XF193" s="9"/>
      <c r="XG193" s="9"/>
      <c r="XH193" s="9"/>
      <c r="XI193" s="9"/>
      <c r="XJ193" s="9"/>
      <c r="XK193" s="9"/>
      <c r="XL193" s="9"/>
      <c r="XM193" s="9"/>
      <c r="XN193" s="9"/>
      <c r="XO193" s="9"/>
      <c r="XP193" s="9"/>
      <c r="XQ193" s="9"/>
      <c r="XR193" s="9"/>
      <c r="XS193" s="9"/>
      <c r="XT193" s="9"/>
      <c r="XU193" s="9"/>
      <c r="XV193" s="9"/>
      <c r="XW193" s="9"/>
      <c r="XX193" s="9"/>
      <c r="XY193" s="9"/>
      <c r="XZ193" s="9"/>
      <c r="YA193" s="9"/>
      <c r="YB193" s="9"/>
      <c r="YC193" s="9"/>
      <c r="YD193" s="9"/>
      <c r="YE193" s="9"/>
      <c r="YF193" s="9"/>
      <c r="YG193" s="9"/>
      <c r="YH193" s="9"/>
      <c r="YI193" s="9"/>
      <c r="YJ193" s="9"/>
      <c r="YK193" s="9"/>
      <c r="YL193" s="9"/>
      <c r="YM193" s="9"/>
      <c r="YN193" s="9"/>
      <c r="YO193" s="9"/>
      <c r="YP193" s="9"/>
      <c r="YQ193" s="9"/>
      <c r="YR193" s="9"/>
      <c r="YS193" s="9"/>
      <c r="YT193" s="9"/>
      <c r="YU193" s="9"/>
      <c r="YV193" s="9"/>
      <c r="YW193" s="9"/>
      <c r="YX193" s="9"/>
      <c r="YY193" s="9"/>
      <c r="YZ193" s="9"/>
      <c r="ZA193" s="9"/>
      <c r="ZB193" s="9"/>
      <c r="ZC193" s="9"/>
      <c r="ZD193" s="9"/>
      <c r="ZE193" s="9"/>
      <c r="ZF193" s="9"/>
      <c r="ZG193" s="9"/>
      <c r="ZH193" s="9"/>
      <c r="ZI193" s="9"/>
      <c r="ZJ193" s="9"/>
      <c r="ZK193" s="9"/>
      <c r="ZL193" s="9"/>
      <c r="ZM193" s="9"/>
      <c r="ZN193" s="9"/>
      <c r="ZO193" s="9"/>
      <c r="ZP193" s="9"/>
      <c r="ZQ193" s="9"/>
      <c r="ZR193" s="9"/>
      <c r="ZS193" s="9"/>
      <c r="ZT193" s="9"/>
      <c r="ZU193" s="9"/>
      <c r="ZV193" s="9"/>
      <c r="ZW193" s="9"/>
      <c r="ZX193" s="9"/>
      <c r="ZY193" s="9"/>
      <c r="ZZ193" s="9"/>
      <c r="AAA193" s="9"/>
      <c r="AAB193" s="9"/>
      <c r="AAC193" s="9"/>
      <c r="AAD193" s="9"/>
      <c r="AAE193" s="9"/>
      <c r="AAF193" s="9"/>
      <c r="AAG193" s="9"/>
      <c r="AAH193" s="9"/>
      <c r="AAI193" s="9"/>
      <c r="AAJ193" s="9"/>
      <c r="AAK193" s="9"/>
      <c r="AAL193" s="9"/>
      <c r="AAM193" s="9"/>
      <c r="AAN193" s="9"/>
      <c r="AAO193" s="9"/>
      <c r="AAP193" s="9"/>
      <c r="AAQ193" s="9"/>
      <c r="AAR193" s="9"/>
      <c r="AAS193" s="9"/>
      <c r="AAT193" s="9"/>
      <c r="AAU193" s="9"/>
      <c r="AAV193" s="9"/>
      <c r="AAW193" s="9"/>
      <c r="AAX193" s="9"/>
      <c r="AAY193" s="9"/>
      <c r="AAZ193" s="9"/>
      <c r="ABA193" s="9"/>
      <c r="ABB193" s="9"/>
      <c r="ABC193" s="9"/>
      <c r="ABD193" s="9"/>
      <c r="ABE193" s="9"/>
      <c r="ABF193" s="9"/>
      <c r="ABG193" s="9"/>
      <c r="ABH193" s="9"/>
      <c r="ABI193" s="9"/>
      <c r="ABJ193" s="9"/>
      <c r="ABK193" s="9"/>
      <c r="ABL193" s="9"/>
      <c r="ABM193" s="9"/>
      <c r="ABN193" s="9"/>
      <c r="ABO193" s="9"/>
      <c r="ABP193" s="9"/>
      <c r="ABQ193" s="9"/>
      <c r="ABR193" s="9"/>
      <c r="ABS193" s="9"/>
      <c r="ABT193" s="9"/>
      <c r="ABU193" s="9"/>
      <c r="ABV193" s="9"/>
      <c r="ABW193" s="9"/>
      <c r="ABX193" s="9"/>
      <c r="ABY193" s="9"/>
      <c r="ABZ193" s="9"/>
      <c r="ACA193" s="9"/>
      <c r="ACB193" s="9"/>
      <c r="ACC193" s="9"/>
      <c r="ACD193" s="9"/>
      <c r="ACE193" s="9"/>
      <c r="ACF193" s="9"/>
      <c r="ACG193" s="9"/>
      <c r="ACH193" s="9"/>
      <c r="ACI193" s="9"/>
      <c r="ACJ193" s="9"/>
      <c r="ACK193" s="9"/>
      <c r="ACL193" s="9"/>
      <c r="ACM193" s="9"/>
      <c r="ACN193" s="9"/>
      <c r="ACO193" s="9"/>
      <c r="ACP193" s="9"/>
      <c r="ACQ193" s="9"/>
      <c r="ACR193" s="9"/>
      <c r="ACS193" s="9"/>
      <c r="ACT193" s="9"/>
      <c r="ACU193" s="9"/>
      <c r="ACV193" s="9"/>
      <c r="ACW193" s="9"/>
      <c r="ACX193" s="9"/>
      <c r="ACY193" s="9"/>
      <c r="ACZ193" s="9"/>
      <c r="ADA193" s="9"/>
      <c r="ADB193" s="9"/>
      <c r="ADC193" s="9"/>
      <c r="ADD193" s="9"/>
      <c r="ADE193" s="9"/>
      <c r="ADF193" s="9"/>
      <c r="ADG193" s="9"/>
      <c r="ADH193" s="9"/>
      <c r="ADI193" s="9"/>
      <c r="ADJ193" s="9"/>
      <c r="ADK193" s="9"/>
      <c r="ADL193" s="9"/>
      <c r="ADM193" s="9"/>
      <c r="ADN193" s="9"/>
      <c r="ADO193" s="9"/>
      <c r="ADP193" s="9"/>
      <c r="ADQ193" s="9"/>
      <c r="ADR193" s="9"/>
      <c r="ADS193" s="9"/>
      <c r="ADT193" s="9"/>
      <c r="ADU193" s="9"/>
      <c r="ADV193" s="9"/>
      <c r="ADW193" s="9"/>
      <c r="ADX193" s="9"/>
      <c r="ADY193" s="9"/>
      <c r="ADZ193" s="9"/>
      <c r="AEA193" s="9"/>
      <c r="AEB193" s="9"/>
      <c r="AEC193" s="9"/>
      <c r="AED193" s="9"/>
      <c r="AEE193" s="9"/>
      <c r="AEF193" s="9"/>
      <c r="AEG193" s="9"/>
      <c r="AEH193" s="9"/>
      <c r="AEI193" s="9"/>
      <c r="AEJ193" s="9"/>
      <c r="AEK193" s="9"/>
      <c r="AEL193" s="9"/>
      <c r="AEM193" s="9"/>
      <c r="AEN193" s="9"/>
      <c r="AEO193" s="9"/>
      <c r="AEP193" s="9"/>
      <c r="AEQ193" s="9"/>
      <c r="AER193" s="9"/>
      <c r="AES193" s="9"/>
      <c r="AET193" s="9"/>
      <c r="AEU193" s="9"/>
      <c r="AEV193" s="9"/>
      <c r="AEW193" s="9"/>
      <c r="AEX193" s="9"/>
      <c r="AEY193" s="9"/>
      <c r="AEZ193" s="9"/>
      <c r="AFA193" s="9"/>
      <c r="AFB193" s="9"/>
      <c r="AFC193" s="9"/>
      <c r="AFD193" s="9"/>
      <c r="AFE193" s="9"/>
      <c r="AFF193" s="9"/>
      <c r="AFG193" s="9"/>
      <c r="AFH193" s="9"/>
      <c r="AFI193" s="9"/>
      <c r="AFJ193" s="9"/>
      <c r="AFK193" s="9"/>
      <c r="AFL193" s="9"/>
      <c r="AFM193" s="9"/>
      <c r="AFN193" s="9"/>
      <c r="AFO193" s="9"/>
      <c r="AFP193" s="9"/>
      <c r="AFQ193" s="9"/>
      <c r="AFR193" s="9"/>
      <c r="AFS193" s="9"/>
      <c r="AFT193" s="9"/>
      <c r="AFU193" s="9"/>
      <c r="AFV193" s="9"/>
      <c r="AFW193" s="9"/>
      <c r="AFX193" s="9"/>
      <c r="AFY193" s="9"/>
      <c r="AFZ193" s="9"/>
      <c r="AGA193" s="9"/>
      <c r="AGB193" s="9"/>
      <c r="AGC193" s="9"/>
      <c r="AGD193" s="9"/>
      <c r="AGE193" s="9"/>
      <c r="AGF193" s="9"/>
      <c r="AGG193" s="9"/>
      <c r="AGH193" s="9"/>
      <c r="AGI193" s="9"/>
      <c r="AGJ193" s="9"/>
      <c r="AGK193" s="9"/>
      <c r="AGL193" s="9"/>
      <c r="AGM193" s="9"/>
      <c r="AGN193" s="9"/>
      <c r="AGO193" s="9"/>
      <c r="AGP193" s="9"/>
      <c r="AGQ193" s="9"/>
      <c r="AGR193" s="9"/>
      <c r="AGS193" s="9"/>
      <c r="AGT193" s="9"/>
      <c r="AGU193" s="9"/>
      <c r="AGV193" s="9"/>
      <c r="AGW193" s="9"/>
      <c r="AGX193" s="9"/>
      <c r="AGY193" s="9"/>
      <c r="AGZ193" s="9"/>
      <c r="AHA193" s="9"/>
      <c r="AHB193" s="9"/>
      <c r="AHC193" s="9"/>
      <c r="AHD193" s="9"/>
      <c r="AHE193" s="9"/>
      <c r="AHF193" s="9"/>
      <c r="AHG193" s="9"/>
      <c r="AHH193" s="9"/>
      <c r="AHI193" s="9"/>
      <c r="AHJ193" s="9"/>
      <c r="AHK193" s="9"/>
      <c r="AHL193" s="9"/>
      <c r="AHM193" s="9"/>
      <c r="AHN193" s="9"/>
      <c r="AHO193" s="9"/>
      <c r="AHP193" s="9"/>
      <c r="AHQ193" s="9"/>
      <c r="AHR193" s="9"/>
      <c r="AHS193" s="9"/>
      <c r="AHT193" s="9"/>
      <c r="AHU193" s="9"/>
      <c r="AHV193" s="9"/>
      <c r="AHW193" s="9"/>
      <c r="AHX193" s="9"/>
      <c r="AHY193" s="9"/>
      <c r="AHZ193" s="9"/>
      <c r="AIA193" s="9"/>
      <c r="AIB193" s="9"/>
      <c r="AIC193" s="9"/>
      <c r="AID193" s="9"/>
      <c r="AIE193" s="9"/>
      <c r="AIF193" s="9"/>
      <c r="AIG193" s="9"/>
      <c r="AIH193" s="9"/>
      <c r="AII193" s="9"/>
      <c r="AIJ193" s="9"/>
      <c r="AIK193" s="9"/>
      <c r="AIL193" s="9"/>
      <c r="AIM193" s="9"/>
      <c r="AIN193" s="9"/>
      <c r="AIO193" s="9"/>
      <c r="AIP193" s="9"/>
      <c r="AIQ193" s="9"/>
      <c r="AIR193" s="9"/>
      <c r="AIS193" s="9"/>
      <c r="AIT193" s="9"/>
      <c r="AIU193" s="9"/>
      <c r="AIV193" s="9"/>
      <c r="AIW193" s="9"/>
      <c r="AIX193" s="9"/>
      <c r="AIY193" s="9"/>
      <c r="AIZ193" s="9"/>
      <c r="AJA193" s="9"/>
      <c r="AJB193" s="9"/>
      <c r="AJC193" s="9"/>
      <c r="AJD193" s="9"/>
      <c r="AJE193" s="9"/>
      <c r="AJF193" s="9"/>
      <c r="AJG193" s="9"/>
      <c r="AJH193" s="9"/>
      <c r="AJI193" s="9"/>
      <c r="AJJ193" s="9"/>
      <c r="AJK193" s="9"/>
      <c r="AJL193" s="9"/>
      <c r="AJM193" s="9"/>
      <c r="AJN193" s="9"/>
      <c r="AJO193" s="9"/>
      <c r="AJP193" s="9"/>
      <c r="AJQ193" s="9"/>
      <c r="AJR193" s="9"/>
      <c r="AJS193" s="9"/>
      <c r="AJT193" s="9"/>
      <c r="AJU193" s="9"/>
      <c r="AJV193" s="9"/>
      <c r="AJW193" s="9"/>
      <c r="AJX193" s="9"/>
      <c r="AJY193" s="9"/>
      <c r="AJZ193" s="9"/>
      <c r="AKA193" s="9"/>
      <c r="AKB193" s="9"/>
      <c r="AKC193" s="9"/>
      <c r="AKD193" s="9"/>
      <c r="AKE193" s="9"/>
      <c r="AKF193" s="9"/>
      <c r="AKG193" s="9"/>
      <c r="AKH193" s="9"/>
      <c r="AKI193" s="9"/>
      <c r="AKJ193" s="9"/>
      <c r="AKK193" s="9"/>
      <c r="AKL193" s="9"/>
      <c r="AKM193" s="9"/>
      <c r="AKN193" s="9"/>
      <c r="AKO193" s="9"/>
      <c r="AKP193" s="9"/>
      <c r="AKQ193" s="9"/>
      <c r="AKR193" s="9"/>
      <c r="AKS193" s="9"/>
      <c r="AKT193" s="9"/>
      <c r="AKU193" s="9"/>
      <c r="AKV193" s="9"/>
      <c r="AKW193" s="9"/>
      <c r="AKX193" s="9"/>
      <c r="AKY193" s="9"/>
      <c r="AKZ193" s="9"/>
      <c r="ALA193" s="9"/>
      <c r="ALB193" s="9"/>
      <c r="ALC193" s="9"/>
      <c r="ALD193" s="9"/>
      <c r="ALE193" s="9"/>
      <c r="ALF193" s="9"/>
      <c r="ALG193" s="9"/>
      <c r="ALH193" s="9"/>
      <c r="ALI193" s="9"/>
      <c r="ALJ193" s="9"/>
      <c r="ALK193" s="9"/>
      <c r="ALL193" s="9"/>
      <c r="ALM193" s="9"/>
      <c r="ALN193" s="9"/>
      <c r="ALO193" s="9"/>
      <c r="ALP193" s="9"/>
      <c r="ALQ193" s="9"/>
      <c r="ALR193" s="9"/>
      <c r="ALS193" s="9"/>
      <c r="ALT193" s="9"/>
      <c r="ALU193" s="9"/>
      <c r="ALV193" s="9"/>
      <c r="ALW193" s="9"/>
      <c r="ALX193" s="9"/>
      <c r="ALY193" s="9"/>
      <c r="ALZ193" s="9"/>
      <c r="AMA193" s="9"/>
      <c r="AMB193" s="9"/>
      <c r="AMC193" s="9"/>
      <c r="AMD193" s="9"/>
      <c r="AME193" s="9"/>
      <c r="AMF193" s="9"/>
      <c r="AMG193" s="9"/>
      <c r="AMH193" s="9"/>
      <c r="AMI193" s="9"/>
      <c r="AMJ193" s="9"/>
      <c r="AMK193" s="9"/>
      <c r="AML193" s="9"/>
      <c r="AMM193" s="9"/>
      <c r="AMN193" s="9"/>
      <c r="AMO193" s="9"/>
      <c r="AMP193" s="9"/>
      <c r="AMQ193" s="9"/>
      <c r="AMR193" s="9"/>
      <c r="AMS193" s="9"/>
      <c r="AMT193" s="9"/>
      <c r="AMU193" s="9"/>
      <c r="AMV193" s="9"/>
      <c r="AMW193" s="9"/>
      <c r="AMX193" s="9"/>
      <c r="AMY193" s="9"/>
      <c r="AMZ193" s="9"/>
      <c r="ANA193" s="9"/>
      <c r="ANB193" s="9"/>
      <c r="ANC193" s="9"/>
      <c r="AND193" s="9"/>
      <c r="ANE193" s="9"/>
      <c r="ANF193" s="9"/>
      <c r="ANG193" s="9"/>
      <c r="ANH193" s="9"/>
      <c r="ANI193" s="9"/>
      <c r="ANJ193" s="9"/>
      <c r="ANK193" s="9"/>
      <c r="ANL193" s="9"/>
      <c r="ANM193" s="9"/>
      <c r="ANN193" s="9"/>
      <c r="ANO193" s="9"/>
      <c r="ANP193" s="9"/>
      <c r="ANQ193" s="9"/>
      <c r="ANR193" s="9"/>
      <c r="ANS193" s="9"/>
      <c r="ANT193" s="9"/>
      <c r="ANU193" s="9"/>
      <c r="ANV193" s="9"/>
      <c r="ANW193" s="9"/>
      <c r="ANX193" s="9"/>
      <c r="ANY193" s="9"/>
      <c r="ANZ193" s="9"/>
      <c r="AOA193" s="9"/>
      <c r="AOB193" s="9"/>
      <c r="AOC193" s="9"/>
      <c r="AOD193" s="9"/>
      <c r="AOE193" s="9"/>
      <c r="AOF193" s="9"/>
      <c r="AOG193" s="9"/>
      <c r="AOH193" s="9"/>
      <c r="AOI193" s="9"/>
      <c r="AOJ193" s="9"/>
      <c r="AOK193" s="9"/>
      <c r="AOL193" s="9"/>
      <c r="AOM193" s="9"/>
      <c r="AON193" s="9"/>
      <c r="AOO193" s="9"/>
      <c r="AOP193" s="9"/>
      <c r="AOQ193" s="9"/>
      <c r="AOR193" s="9"/>
      <c r="AOS193" s="9"/>
      <c r="AOT193" s="9"/>
      <c r="AOU193" s="9"/>
      <c r="AOV193" s="9"/>
      <c r="AOW193" s="9"/>
      <c r="AOX193" s="9"/>
      <c r="AOY193" s="9"/>
      <c r="AOZ193" s="9"/>
      <c r="APA193" s="9"/>
      <c r="APB193" s="9"/>
      <c r="APC193" s="9"/>
      <c r="APD193" s="9"/>
      <c r="APE193" s="9"/>
      <c r="APF193" s="9"/>
      <c r="APG193" s="9"/>
      <c r="APH193" s="9"/>
      <c r="API193" s="9"/>
      <c r="APJ193" s="9"/>
      <c r="APK193" s="9"/>
      <c r="APL193" s="9"/>
      <c r="APM193" s="9"/>
      <c r="APN193" s="9"/>
      <c r="APO193" s="9"/>
      <c r="APP193" s="9"/>
      <c r="APQ193" s="9"/>
      <c r="APR193" s="9"/>
      <c r="APS193" s="9"/>
      <c r="APT193" s="9"/>
      <c r="APU193" s="9"/>
      <c r="APV193" s="9"/>
      <c r="APW193" s="9"/>
      <c r="APX193" s="9"/>
      <c r="APY193" s="9"/>
      <c r="APZ193" s="9"/>
      <c r="AQA193" s="9"/>
      <c r="AQB193" s="9"/>
      <c r="AQC193" s="9"/>
      <c r="AQD193" s="9"/>
      <c r="AQE193" s="9"/>
      <c r="AQF193" s="9"/>
      <c r="AQG193" s="9"/>
      <c r="AQH193" s="9"/>
      <c r="AQI193" s="9"/>
      <c r="AQJ193" s="9"/>
      <c r="AQK193" s="9"/>
      <c r="AQL193" s="9"/>
      <c r="AQM193" s="9"/>
      <c r="AQN193" s="9"/>
      <c r="AQO193" s="9"/>
      <c r="AQP193" s="9"/>
      <c r="AQQ193" s="9"/>
      <c r="AQR193" s="9"/>
      <c r="AQS193" s="9"/>
      <c r="AQT193" s="9"/>
      <c r="AQU193" s="9"/>
      <c r="AQV193" s="9"/>
      <c r="AQW193" s="9"/>
      <c r="AQX193" s="9"/>
      <c r="AQY193" s="9"/>
      <c r="AQZ193" s="9"/>
      <c r="ARA193" s="9"/>
      <c r="ARB193" s="9"/>
      <c r="ARC193" s="9"/>
      <c r="ARD193" s="9"/>
      <c r="ARE193" s="9"/>
      <c r="ARF193" s="9"/>
      <c r="ARG193" s="9"/>
      <c r="ARH193" s="9"/>
      <c r="ARI193" s="9"/>
      <c r="ARJ193" s="9"/>
      <c r="ARK193" s="9"/>
      <c r="ARL193" s="9"/>
      <c r="ARM193" s="9"/>
      <c r="ARN193" s="9"/>
      <c r="ARO193" s="9"/>
      <c r="ARP193" s="9"/>
      <c r="ARQ193" s="9"/>
      <c r="ARR193" s="9"/>
      <c r="ARS193" s="9"/>
      <c r="ART193" s="9"/>
      <c r="ARU193" s="9"/>
      <c r="ARV193" s="9"/>
      <c r="ARW193" s="9"/>
      <c r="ARX193" s="9"/>
      <c r="ARY193" s="9"/>
      <c r="ARZ193" s="9"/>
      <c r="ASA193" s="9"/>
      <c r="ASB193" s="9"/>
      <c r="ASC193" s="9"/>
      <c r="ASD193" s="9"/>
      <c r="ASE193" s="9"/>
      <c r="ASF193" s="9"/>
      <c r="ASG193" s="9"/>
      <c r="ASH193" s="9"/>
      <c r="ASI193" s="9"/>
      <c r="ASJ193" s="9"/>
      <c r="ASK193" s="9"/>
      <c r="ASL193" s="9"/>
      <c r="ASM193" s="9"/>
      <c r="ASN193" s="9"/>
      <c r="ASO193" s="9"/>
      <c r="ASP193" s="9"/>
      <c r="ASQ193" s="9"/>
      <c r="ASR193" s="9"/>
      <c r="ASS193" s="9"/>
      <c r="AST193" s="9"/>
      <c r="ASU193" s="9"/>
      <c r="ASV193" s="9"/>
      <c r="ASW193" s="9"/>
      <c r="ASX193" s="9"/>
      <c r="ASY193" s="9"/>
      <c r="ASZ193" s="9"/>
      <c r="ATA193" s="9"/>
      <c r="ATB193" s="9"/>
      <c r="ATC193" s="9"/>
      <c r="ATD193" s="9"/>
      <c r="ATE193" s="9"/>
      <c r="ATF193" s="9"/>
      <c r="ATG193" s="9"/>
      <c r="ATH193" s="9"/>
      <c r="ATI193" s="9"/>
      <c r="ATJ193" s="9"/>
      <c r="ATK193" s="9"/>
      <c r="ATL193" s="9"/>
      <c r="ATM193" s="9"/>
      <c r="ATN193" s="9"/>
      <c r="ATO193" s="9"/>
      <c r="ATP193" s="9"/>
      <c r="ATQ193" s="9"/>
      <c r="ATR193" s="9"/>
      <c r="ATS193" s="9"/>
      <c r="ATT193" s="9"/>
      <c r="ATU193" s="9"/>
      <c r="ATV193" s="9"/>
      <c r="ATW193" s="9"/>
      <c r="ATX193" s="9"/>
      <c r="ATY193" s="9"/>
      <c r="ATZ193" s="9"/>
      <c r="AUA193" s="9"/>
      <c r="AUB193" s="9"/>
      <c r="AUC193" s="9"/>
      <c r="AUD193" s="9"/>
      <c r="AUE193" s="9"/>
      <c r="AUF193" s="9"/>
      <c r="AUG193" s="9"/>
      <c r="AUH193" s="9"/>
      <c r="AUI193" s="9"/>
      <c r="AUJ193" s="9"/>
      <c r="AUK193" s="9"/>
      <c r="AUL193" s="9"/>
      <c r="AUM193" s="9"/>
      <c r="AUN193" s="9"/>
      <c r="AUO193" s="9"/>
      <c r="AUP193" s="9"/>
      <c r="AUQ193" s="9"/>
      <c r="AUR193" s="9"/>
      <c r="AUS193" s="9"/>
      <c r="AUT193" s="9"/>
      <c r="AUU193" s="9"/>
      <c r="AUV193" s="9"/>
      <c r="AUW193" s="9"/>
      <c r="AUX193" s="9"/>
      <c r="AUY193" s="9"/>
      <c r="AUZ193" s="9"/>
      <c r="AVA193" s="9"/>
      <c r="AVB193" s="9"/>
      <c r="AVC193" s="9"/>
      <c r="AVD193" s="9"/>
      <c r="AVE193" s="9"/>
      <c r="AVF193" s="9"/>
      <c r="AVG193" s="9"/>
      <c r="AVH193" s="9"/>
      <c r="AVI193" s="9"/>
      <c r="AVJ193" s="9"/>
      <c r="AVK193" s="9"/>
      <c r="AVL193" s="9"/>
      <c r="AVM193" s="9"/>
      <c r="AVN193" s="9"/>
      <c r="AVO193" s="9"/>
      <c r="AVP193" s="9"/>
      <c r="AVQ193" s="9"/>
      <c r="AVR193" s="9"/>
      <c r="AVS193" s="9"/>
      <c r="AVT193" s="9"/>
      <c r="AVU193" s="9"/>
      <c r="AVV193" s="9"/>
      <c r="AVW193" s="9"/>
      <c r="AVX193" s="9"/>
      <c r="AVY193" s="9"/>
      <c r="AVZ193" s="9"/>
      <c r="AWA193" s="9"/>
      <c r="AWB193" s="9"/>
      <c r="AWC193" s="9"/>
      <c r="AWD193" s="9"/>
      <c r="AWE193" s="9"/>
      <c r="AWF193" s="9"/>
      <c r="AWG193" s="9"/>
      <c r="AWH193" s="9"/>
      <c r="AWI193" s="9"/>
      <c r="AWJ193" s="9"/>
      <c r="AWK193" s="9"/>
      <c r="AWL193" s="9"/>
      <c r="AWM193" s="9"/>
      <c r="AWN193" s="9"/>
      <c r="AWO193" s="9"/>
      <c r="AWP193" s="9"/>
      <c r="AWQ193" s="9"/>
      <c r="AWR193" s="9"/>
      <c r="AWS193" s="9"/>
      <c r="AWT193" s="9"/>
      <c r="AWU193" s="9"/>
      <c r="AWV193" s="9"/>
      <c r="AWW193" s="9"/>
      <c r="AWX193" s="9"/>
      <c r="AWY193" s="9"/>
      <c r="AWZ193" s="9"/>
      <c r="AXA193" s="9"/>
      <c r="AXB193" s="9"/>
      <c r="AXC193" s="9"/>
      <c r="AXD193" s="9"/>
      <c r="AXE193" s="9"/>
      <c r="AXF193" s="9"/>
      <c r="AXG193" s="9"/>
      <c r="AXH193" s="9"/>
      <c r="AXI193" s="9"/>
      <c r="AXJ193" s="9"/>
      <c r="AXK193" s="9"/>
      <c r="AXL193" s="9"/>
      <c r="AXM193" s="9"/>
      <c r="AXN193" s="9"/>
      <c r="AXO193" s="9"/>
      <c r="AXP193" s="9"/>
      <c r="AXQ193" s="9"/>
      <c r="AXR193" s="9"/>
      <c r="AXS193" s="9"/>
      <c r="AXT193" s="9"/>
      <c r="AXU193" s="9"/>
      <c r="AXV193" s="9"/>
      <c r="AXW193" s="9"/>
      <c r="AXX193" s="9"/>
      <c r="AXY193" s="9"/>
      <c r="AXZ193" s="9"/>
      <c r="AYA193" s="9"/>
      <c r="AYB193" s="9"/>
      <c r="AYC193" s="9"/>
      <c r="AYD193" s="9"/>
      <c r="AYE193" s="9"/>
      <c r="AYF193" s="9"/>
      <c r="AYG193" s="9"/>
      <c r="AYH193" s="9"/>
      <c r="AYI193" s="9"/>
      <c r="AYJ193" s="9"/>
      <c r="AYK193" s="9"/>
      <c r="AYL193" s="9"/>
      <c r="AYM193" s="9"/>
      <c r="AYN193" s="9"/>
      <c r="AYO193" s="9"/>
      <c r="AYP193" s="9"/>
      <c r="AYQ193" s="9"/>
      <c r="AYR193" s="9"/>
      <c r="AYS193" s="9"/>
      <c r="AYT193" s="9"/>
      <c r="AYU193" s="9"/>
      <c r="AYV193" s="9"/>
      <c r="AYW193" s="9"/>
      <c r="AYX193" s="9"/>
      <c r="AYY193" s="9"/>
      <c r="AYZ193" s="9"/>
      <c r="AZA193" s="9"/>
      <c r="AZB193" s="9"/>
      <c r="AZC193" s="9"/>
      <c r="AZD193" s="9"/>
      <c r="AZE193" s="9"/>
      <c r="AZF193" s="9"/>
      <c r="AZG193" s="9"/>
      <c r="AZH193" s="9"/>
      <c r="AZI193" s="9"/>
      <c r="AZJ193" s="9"/>
      <c r="AZK193" s="9"/>
      <c r="AZL193" s="9"/>
      <c r="AZM193" s="9"/>
      <c r="AZN193" s="9"/>
      <c r="AZO193" s="9"/>
      <c r="AZP193" s="9"/>
      <c r="AZQ193" s="9"/>
      <c r="AZR193" s="9"/>
      <c r="AZS193" s="9"/>
      <c r="AZT193" s="9"/>
      <c r="AZU193" s="9"/>
      <c r="AZV193" s="9"/>
      <c r="AZW193" s="9"/>
      <c r="AZX193" s="9"/>
      <c r="AZY193" s="9"/>
      <c r="AZZ193" s="9"/>
      <c r="BAA193" s="9"/>
      <c r="BAB193" s="9"/>
      <c r="BAC193" s="9"/>
      <c r="BAD193" s="9"/>
      <c r="BAE193" s="9"/>
      <c r="BAF193" s="9"/>
      <c r="BAG193" s="9"/>
      <c r="BAH193" s="9"/>
      <c r="BAI193" s="9"/>
      <c r="BAJ193" s="9"/>
      <c r="BAK193" s="9"/>
      <c r="BAL193" s="9"/>
      <c r="BAM193" s="9"/>
      <c r="BAN193" s="9"/>
      <c r="BAO193" s="9"/>
      <c r="BAP193" s="9"/>
      <c r="BAQ193" s="9"/>
      <c r="BAR193" s="9"/>
      <c r="BAS193" s="9"/>
      <c r="BAT193" s="9"/>
      <c r="BAU193" s="9"/>
      <c r="BAV193" s="9"/>
      <c r="BAW193" s="9"/>
      <c r="BAX193" s="9"/>
      <c r="BAY193" s="9"/>
      <c r="BAZ193" s="9"/>
      <c r="BBA193" s="9"/>
      <c r="BBB193" s="9"/>
      <c r="BBC193" s="9"/>
      <c r="BBD193" s="9"/>
      <c r="BBE193" s="9"/>
      <c r="BBF193" s="9"/>
      <c r="BBG193" s="9"/>
      <c r="BBH193" s="9"/>
      <c r="BBI193" s="9"/>
      <c r="BBJ193" s="9"/>
      <c r="BBK193" s="9"/>
      <c r="BBL193" s="9"/>
      <c r="BBM193" s="9"/>
      <c r="BBN193" s="9"/>
      <c r="BBO193" s="9"/>
      <c r="BBP193" s="9"/>
      <c r="BBQ193" s="9"/>
      <c r="BBR193" s="9"/>
      <c r="BBS193" s="9"/>
      <c r="BBT193" s="9"/>
      <c r="BBU193" s="9"/>
      <c r="BBV193" s="9"/>
      <c r="BBW193" s="9"/>
      <c r="BBX193" s="9"/>
      <c r="BBY193" s="9"/>
      <c r="BBZ193" s="9"/>
      <c r="BCA193" s="9"/>
      <c r="BCB193" s="9"/>
      <c r="BCC193" s="9"/>
      <c r="BCD193" s="9"/>
      <c r="BCE193" s="9"/>
      <c r="BCF193" s="9"/>
      <c r="BCG193" s="9"/>
      <c r="BCH193" s="9"/>
      <c r="BCI193" s="9"/>
      <c r="BCJ193" s="9"/>
      <c r="BCK193" s="9"/>
      <c r="BCL193" s="9"/>
      <c r="BCM193" s="9"/>
      <c r="BCN193" s="9"/>
      <c r="BCO193" s="9"/>
      <c r="BCP193" s="9"/>
      <c r="BCQ193" s="9"/>
      <c r="BCR193" s="9"/>
      <c r="BCS193" s="9"/>
      <c r="BCT193" s="9"/>
      <c r="BCU193" s="9"/>
      <c r="BCV193" s="9"/>
      <c r="BCW193" s="9"/>
      <c r="BCX193" s="9"/>
      <c r="BCY193" s="9"/>
      <c r="BCZ193" s="9"/>
      <c r="BDA193" s="9"/>
      <c r="BDB193" s="9"/>
      <c r="BDC193" s="9"/>
      <c r="BDD193" s="9"/>
      <c r="BDE193" s="9"/>
      <c r="BDF193" s="9"/>
      <c r="BDG193" s="9"/>
      <c r="BDH193" s="9"/>
      <c r="BDI193" s="9"/>
      <c r="BDJ193" s="9"/>
      <c r="BDK193" s="9"/>
      <c r="BDL193" s="9"/>
      <c r="BDM193" s="9"/>
      <c r="BDN193" s="9"/>
      <c r="BDO193" s="9"/>
      <c r="BDP193" s="9"/>
      <c r="BDQ193" s="9"/>
      <c r="BDR193" s="9"/>
      <c r="BDS193" s="9"/>
      <c r="BDT193" s="9"/>
      <c r="BDU193" s="9"/>
      <c r="BDV193" s="9"/>
      <c r="BDW193" s="9"/>
      <c r="BDX193" s="9"/>
      <c r="BDY193" s="9"/>
      <c r="BDZ193" s="9"/>
      <c r="BEA193" s="9"/>
      <c r="BEB193" s="9"/>
      <c r="BEC193" s="9"/>
      <c r="BED193" s="9"/>
      <c r="BEE193" s="9"/>
      <c r="BEF193" s="9"/>
      <c r="BEG193" s="9"/>
      <c r="BEH193" s="9"/>
      <c r="BEI193" s="9"/>
      <c r="BEJ193" s="9"/>
      <c r="BEK193" s="9"/>
      <c r="BEL193" s="9"/>
      <c r="BEM193" s="9"/>
      <c r="BEN193" s="9"/>
      <c r="BEO193" s="9"/>
      <c r="BEP193" s="9"/>
      <c r="BEQ193" s="9"/>
      <c r="BER193" s="9"/>
      <c r="BES193" s="9"/>
      <c r="BET193" s="9"/>
      <c r="BEU193" s="9"/>
      <c r="BEV193" s="9"/>
      <c r="BEW193" s="9"/>
      <c r="BEX193" s="9"/>
      <c r="BEY193" s="9"/>
      <c r="BEZ193" s="9"/>
      <c r="BFA193" s="9"/>
      <c r="BFB193" s="9"/>
      <c r="BFC193" s="9"/>
      <c r="BFD193" s="9"/>
      <c r="BFE193" s="9"/>
      <c r="BFF193" s="9"/>
      <c r="BFG193" s="9"/>
      <c r="BFH193" s="9"/>
      <c r="BFI193" s="9"/>
      <c r="BFJ193" s="9"/>
      <c r="BFK193" s="9"/>
      <c r="BFL193" s="9"/>
      <c r="BFM193" s="9"/>
      <c r="BFN193" s="9"/>
      <c r="BFO193" s="9"/>
      <c r="BFP193" s="9"/>
      <c r="BFQ193" s="9"/>
      <c r="BFR193" s="9"/>
      <c r="BFS193" s="9"/>
      <c r="BFT193" s="9"/>
      <c r="BFU193" s="9"/>
      <c r="BFV193" s="9"/>
      <c r="BFW193" s="9"/>
      <c r="BFX193" s="9"/>
      <c r="BFY193" s="9"/>
      <c r="BFZ193" s="9"/>
      <c r="BGA193" s="9"/>
      <c r="BGB193" s="9"/>
      <c r="BGC193" s="9"/>
      <c r="BGD193" s="9"/>
      <c r="BGE193" s="9"/>
      <c r="BGF193" s="9"/>
      <c r="BGG193" s="9"/>
      <c r="BGH193" s="9"/>
      <c r="BGI193" s="9"/>
      <c r="BGJ193" s="9"/>
      <c r="BGK193" s="9"/>
      <c r="BGL193" s="9"/>
      <c r="BGM193" s="9"/>
      <c r="BGN193" s="9"/>
      <c r="BGO193" s="9"/>
      <c r="BGP193" s="9"/>
      <c r="BGQ193" s="9"/>
      <c r="BGR193" s="9"/>
      <c r="BGS193" s="9"/>
      <c r="BGT193" s="9"/>
      <c r="BGU193" s="9"/>
      <c r="BGV193" s="9"/>
      <c r="BGW193" s="9"/>
      <c r="BGX193" s="9"/>
      <c r="BGY193" s="9"/>
      <c r="BGZ193" s="9"/>
      <c r="BHA193" s="9"/>
      <c r="BHB193" s="9"/>
      <c r="BHC193" s="9"/>
      <c r="BHD193" s="9"/>
      <c r="BHE193" s="9"/>
      <c r="BHF193" s="9"/>
      <c r="BHG193" s="9"/>
      <c r="BHH193" s="9"/>
      <c r="BHI193" s="9"/>
      <c r="BHJ193" s="9"/>
      <c r="BHK193" s="9"/>
      <c r="BHL193" s="9"/>
      <c r="BHM193" s="9"/>
      <c r="BHN193" s="9"/>
      <c r="BHO193" s="9"/>
      <c r="BHP193" s="9"/>
      <c r="BHQ193" s="9"/>
      <c r="BHR193" s="9"/>
      <c r="BHS193" s="9"/>
      <c r="BHT193" s="9"/>
      <c r="BHU193" s="9"/>
      <c r="BHV193" s="9"/>
      <c r="BHW193" s="9"/>
      <c r="BHX193" s="9"/>
      <c r="BHY193" s="9"/>
      <c r="BHZ193" s="9"/>
      <c r="BIA193" s="9"/>
      <c r="BIB193" s="9"/>
      <c r="BIC193" s="9"/>
      <c r="BID193" s="9"/>
      <c r="BIE193" s="9"/>
      <c r="BIF193" s="9"/>
      <c r="BIG193" s="9"/>
      <c r="BIH193" s="9"/>
      <c r="BII193" s="9"/>
      <c r="BIJ193" s="9"/>
      <c r="BIK193" s="9"/>
      <c r="BIL193" s="9"/>
      <c r="BIM193" s="9"/>
      <c r="BIN193" s="9"/>
      <c r="BIO193" s="9"/>
      <c r="BIP193" s="9"/>
      <c r="BIQ193" s="9"/>
      <c r="BIR193" s="9"/>
      <c r="BIS193" s="9"/>
      <c r="BIT193" s="9"/>
      <c r="BIU193" s="9"/>
      <c r="BIV193" s="9"/>
      <c r="BIW193" s="9"/>
      <c r="BIX193" s="9"/>
      <c r="BIY193" s="9"/>
      <c r="BIZ193" s="9"/>
      <c r="BJA193" s="9"/>
      <c r="BJB193" s="9"/>
      <c r="BJC193" s="9"/>
      <c r="BJD193" s="9"/>
      <c r="BJE193" s="9"/>
      <c r="BJF193" s="9"/>
      <c r="BJG193" s="9"/>
      <c r="BJH193" s="9"/>
      <c r="BJI193" s="9"/>
      <c r="BJJ193" s="9"/>
      <c r="BJK193" s="9"/>
      <c r="BJL193" s="9"/>
      <c r="BJM193" s="9"/>
      <c r="BJN193" s="9"/>
      <c r="BJO193" s="9"/>
      <c r="BJP193" s="9"/>
      <c r="BJQ193" s="9"/>
      <c r="BJR193" s="9"/>
      <c r="BJS193" s="9"/>
      <c r="BJT193" s="9"/>
      <c r="BJU193" s="9"/>
      <c r="BJV193" s="9"/>
      <c r="BJW193" s="9"/>
      <c r="BJX193" s="9"/>
      <c r="BJY193" s="9"/>
      <c r="BJZ193" s="9"/>
      <c r="BKA193" s="9"/>
      <c r="BKB193" s="9"/>
      <c r="BKC193" s="9"/>
      <c r="BKD193" s="9"/>
      <c r="BKE193" s="9"/>
      <c r="BKF193" s="9"/>
      <c r="BKG193" s="9"/>
      <c r="BKH193" s="9"/>
      <c r="BKI193" s="9"/>
      <c r="BKJ193" s="9"/>
      <c r="BKK193" s="9"/>
      <c r="BKL193" s="9"/>
      <c r="BKM193" s="9"/>
      <c r="BKN193" s="9"/>
      <c r="BKO193" s="9"/>
      <c r="BKP193" s="9"/>
      <c r="BKQ193" s="9"/>
      <c r="BKR193" s="9"/>
      <c r="BKS193" s="9"/>
      <c r="BKT193" s="9"/>
      <c r="BKU193" s="9"/>
      <c r="BKV193" s="9"/>
      <c r="BKW193" s="9"/>
      <c r="BKX193" s="9"/>
      <c r="BKY193" s="9"/>
      <c r="BKZ193" s="9"/>
      <c r="BLA193" s="9"/>
      <c r="BLB193" s="9"/>
      <c r="BLC193" s="9"/>
      <c r="BLD193" s="9"/>
      <c r="BLE193" s="9"/>
      <c r="BLF193" s="9"/>
      <c r="BLG193" s="9"/>
      <c r="BLH193" s="9"/>
      <c r="BLI193" s="9"/>
      <c r="BLJ193" s="9"/>
      <c r="BLK193" s="9"/>
      <c r="BLL193" s="9"/>
      <c r="BLM193" s="9"/>
      <c r="BLN193" s="9"/>
      <c r="BLO193" s="9"/>
      <c r="BLP193" s="9"/>
      <c r="BLQ193" s="9"/>
      <c r="BLR193" s="9"/>
      <c r="BLS193" s="9"/>
      <c r="BLT193" s="9"/>
      <c r="BLU193" s="9"/>
      <c r="BLV193" s="9"/>
      <c r="BLW193" s="9"/>
      <c r="BLX193" s="9"/>
      <c r="BLY193" s="9"/>
      <c r="BLZ193" s="9"/>
      <c r="BMA193" s="9"/>
      <c r="BMB193" s="9"/>
      <c r="BMC193" s="9"/>
      <c r="BMD193" s="9"/>
      <c r="BME193" s="9"/>
      <c r="BMF193" s="9"/>
      <c r="BMG193" s="9"/>
      <c r="BMH193" s="9"/>
      <c r="BMI193" s="9"/>
      <c r="BMJ193" s="9"/>
      <c r="BMK193" s="9"/>
      <c r="BML193" s="9"/>
      <c r="BMM193" s="9"/>
      <c r="BMN193" s="9"/>
      <c r="BMO193" s="9"/>
      <c r="BMP193" s="9"/>
      <c r="BMQ193" s="9"/>
      <c r="BMR193" s="9"/>
      <c r="BMS193" s="9"/>
      <c r="BMT193" s="9"/>
      <c r="BMU193" s="9"/>
      <c r="BMV193" s="9"/>
      <c r="BMW193" s="9"/>
      <c r="BMX193" s="9"/>
      <c r="BMY193" s="9"/>
      <c r="BMZ193" s="9"/>
      <c r="BNA193" s="9"/>
      <c r="BNB193" s="9"/>
      <c r="BNC193" s="9"/>
      <c r="BND193" s="9"/>
      <c r="BNE193" s="9"/>
      <c r="BNF193" s="9"/>
      <c r="BNG193" s="9"/>
      <c r="BNH193" s="9"/>
      <c r="BNI193" s="9"/>
      <c r="BNJ193" s="9"/>
      <c r="BNK193" s="9"/>
      <c r="BNL193" s="9"/>
      <c r="BNM193" s="9"/>
      <c r="BNN193" s="9"/>
      <c r="BNO193" s="9"/>
      <c r="BNP193" s="9"/>
      <c r="BNQ193" s="9"/>
      <c r="BNR193" s="9"/>
      <c r="BNS193" s="9"/>
      <c r="BNT193" s="9"/>
      <c r="BNU193" s="9"/>
      <c r="BNV193" s="9"/>
      <c r="BNW193" s="9"/>
      <c r="BNX193" s="9"/>
      <c r="BNY193" s="9"/>
      <c r="BNZ193" s="9"/>
      <c r="BOA193" s="9"/>
      <c r="BOB193" s="9"/>
      <c r="BOC193" s="9"/>
      <c r="BOD193" s="9"/>
      <c r="BOE193" s="9"/>
      <c r="BOF193" s="9"/>
      <c r="BOG193" s="9"/>
      <c r="BOH193" s="9"/>
      <c r="BOI193" s="9"/>
      <c r="BOJ193" s="9"/>
      <c r="BOK193" s="9"/>
      <c r="BOL193" s="9"/>
      <c r="BOM193" s="9"/>
      <c r="BON193" s="9"/>
      <c r="BOO193" s="9"/>
      <c r="BOP193" s="9"/>
      <c r="BOQ193" s="9"/>
      <c r="BOR193" s="9"/>
      <c r="BOS193" s="9"/>
      <c r="BOT193" s="9"/>
      <c r="BOU193" s="9"/>
      <c r="BOV193" s="9"/>
      <c r="BOW193" s="9"/>
      <c r="BOX193" s="9"/>
      <c r="BOY193" s="9"/>
      <c r="BOZ193" s="9"/>
      <c r="BPA193" s="9"/>
      <c r="BPB193" s="9"/>
      <c r="BPC193" s="9"/>
      <c r="BPD193" s="9"/>
      <c r="BPE193" s="9"/>
      <c r="BPF193" s="9"/>
      <c r="BPG193" s="9"/>
      <c r="BPH193" s="9"/>
      <c r="BPI193" s="9"/>
      <c r="BPJ193" s="9"/>
      <c r="BPK193" s="9"/>
      <c r="BPL193" s="9"/>
      <c r="BPM193" s="9"/>
      <c r="BPN193" s="9"/>
      <c r="BPO193" s="9"/>
      <c r="BPP193" s="9"/>
      <c r="BPQ193" s="9"/>
      <c r="BPR193" s="9"/>
      <c r="BPS193" s="9"/>
      <c r="BPT193" s="9"/>
      <c r="BPU193" s="9"/>
      <c r="BPV193" s="9"/>
      <c r="BPW193" s="9"/>
      <c r="BPX193" s="9"/>
      <c r="BPY193" s="9"/>
      <c r="BPZ193" s="9"/>
      <c r="BQA193" s="9"/>
      <c r="BQB193" s="9"/>
      <c r="BQC193" s="9"/>
      <c r="BQD193" s="9"/>
      <c r="BQE193" s="9"/>
      <c r="BQF193" s="9"/>
      <c r="BQG193" s="9"/>
      <c r="BQH193" s="9"/>
      <c r="BQI193" s="9"/>
      <c r="BQJ193" s="9"/>
      <c r="BQK193" s="9"/>
      <c r="BQL193" s="9"/>
      <c r="BQM193" s="9"/>
      <c r="BQN193" s="9"/>
      <c r="BQO193" s="9"/>
      <c r="BQP193" s="9"/>
      <c r="BQQ193" s="9"/>
      <c r="BQR193" s="9"/>
      <c r="BQS193" s="9"/>
      <c r="BQT193" s="9"/>
      <c r="BQU193" s="9"/>
      <c r="BQV193" s="9"/>
      <c r="BQW193" s="9"/>
      <c r="BQX193" s="9"/>
      <c r="BQY193" s="9"/>
      <c r="BQZ193" s="9"/>
      <c r="BRA193" s="9"/>
      <c r="BRB193" s="9"/>
      <c r="BRC193" s="9"/>
      <c r="BRD193" s="9"/>
      <c r="BRE193" s="9"/>
      <c r="BRF193" s="9"/>
      <c r="BRG193" s="9"/>
      <c r="BRH193" s="9"/>
      <c r="BRI193" s="9"/>
      <c r="BRJ193" s="9"/>
      <c r="BRK193" s="9"/>
      <c r="BRL193" s="9"/>
      <c r="BRM193" s="9"/>
      <c r="BRN193" s="9"/>
      <c r="BRO193" s="9"/>
      <c r="BRP193" s="9"/>
      <c r="BRQ193" s="9"/>
      <c r="BRR193" s="9"/>
      <c r="BRS193" s="9"/>
      <c r="BRT193" s="9"/>
      <c r="BRU193" s="9"/>
      <c r="BRV193" s="9"/>
      <c r="BRW193" s="9"/>
      <c r="BRX193" s="9"/>
      <c r="BRY193" s="9"/>
      <c r="BRZ193" s="9"/>
      <c r="BSA193" s="9"/>
      <c r="BSB193" s="9"/>
      <c r="BSC193" s="9"/>
      <c r="BSD193" s="9"/>
      <c r="BSE193" s="9"/>
      <c r="BSF193" s="9"/>
      <c r="BSG193" s="9"/>
      <c r="BSH193" s="9"/>
      <c r="BSI193" s="9"/>
      <c r="BSJ193" s="9"/>
      <c r="BSK193" s="9"/>
      <c r="BSL193" s="9"/>
      <c r="BSM193" s="9"/>
      <c r="BSN193" s="9"/>
      <c r="BSO193" s="9"/>
      <c r="BSP193" s="9"/>
      <c r="BSQ193" s="9"/>
      <c r="BSR193" s="9"/>
      <c r="BSS193" s="9"/>
      <c r="BST193" s="9"/>
      <c r="BSU193" s="9"/>
      <c r="BSV193" s="9"/>
      <c r="BSW193" s="9"/>
      <c r="BSX193" s="9"/>
      <c r="BSY193" s="9"/>
      <c r="BSZ193" s="9"/>
      <c r="BTA193" s="9"/>
      <c r="BTB193" s="9"/>
      <c r="BTC193" s="9"/>
      <c r="BTD193" s="9"/>
      <c r="BTE193" s="9"/>
      <c r="BTF193" s="9"/>
      <c r="BTG193" s="9"/>
      <c r="BTH193" s="9"/>
      <c r="BTI193" s="9"/>
      <c r="BTJ193" s="9"/>
      <c r="BTK193" s="9"/>
      <c r="BTL193" s="9"/>
      <c r="BTM193" s="9"/>
      <c r="BTN193" s="9"/>
      <c r="BTO193" s="9"/>
      <c r="BTP193" s="9"/>
      <c r="BTQ193" s="9"/>
      <c r="BTR193" s="9"/>
      <c r="BTS193" s="9"/>
      <c r="BTT193" s="9"/>
      <c r="BTU193" s="9"/>
      <c r="BTV193" s="9"/>
      <c r="BTW193" s="9"/>
      <c r="BTX193" s="9"/>
      <c r="BTY193" s="9"/>
      <c r="BTZ193" s="9"/>
      <c r="BUA193" s="9"/>
      <c r="BUB193" s="9"/>
      <c r="BUC193" s="9"/>
      <c r="BUD193" s="9"/>
      <c r="BUE193" s="9"/>
      <c r="BUF193" s="9"/>
      <c r="BUG193" s="9"/>
      <c r="BUH193" s="9"/>
      <c r="BUI193" s="9"/>
      <c r="BUJ193" s="9"/>
      <c r="BUK193" s="9"/>
      <c r="BUL193" s="9"/>
      <c r="BUM193" s="9"/>
      <c r="BUN193" s="9"/>
      <c r="BUO193" s="9"/>
      <c r="BUP193" s="9"/>
      <c r="BUQ193" s="9"/>
      <c r="BUR193" s="9"/>
      <c r="BUS193" s="9"/>
      <c r="BUT193" s="9"/>
      <c r="BUU193" s="9"/>
      <c r="BUV193" s="9"/>
      <c r="BUW193" s="9"/>
      <c r="BUX193" s="9"/>
      <c r="BUY193" s="9"/>
      <c r="BUZ193" s="9"/>
      <c r="BVA193" s="9"/>
      <c r="BVB193" s="9"/>
      <c r="BVC193" s="9"/>
      <c r="BVD193" s="9"/>
      <c r="BVE193" s="9"/>
      <c r="BVF193" s="9"/>
      <c r="BVG193" s="9"/>
      <c r="BVH193" s="9"/>
      <c r="BVI193" s="9"/>
      <c r="BVJ193" s="9"/>
      <c r="BVK193" s="9"/>
      <c r="BVL193" s="9"/>
      <c r="BVM193" s="9"/>
      <c r="BVN193" s="9"/>
      <c r="BVO193" s="9"/>
      <c r="BVP193" s="9"/>
      <c r="BVQ193" s="9"/>
      <c r="BVR193" s="9"/>
      <c r="BVS193" s="9"/>
      <c r="BVT193" s="9"/>
      <c r="BVU193" s="9"/>
      <c r="BVV193" s="9"/>
      <c r="BVW193" s="9"/>
      <c r="BVX193" s="9"/>
      <c r="BVY193" s="9"/>
      <c r="BVZ193" s="9"/>
      <c r="BWA193" s="9"/>
      <c r="BWB193" s="9"/>
      <c r="BWC193" s="9"/>
      <c r="BWD193" s="9"/>
      <c r="BWE193" s="9"/>
      <c r="BWF193" s="9"/>
      <c r="BWG193" s="9"/>
      <c r="BWH193" s="9"/>
      <c r="BWI193" s="9"/>
      <c r="BWJ193" s="9"/>
      <c r="BWK193" s="9"/>
      <c r="BWL193" s="9"/>
      <c r="BWM193" s="9"/>
      <c r="BWN193" s="9"/>
      <c r="BWO193" s="9"/>
      <c r="BWP193" s="9"/>
      <c r="BWQ193" s="9"/>
      <c r="BWR193" s="9"/>
      <c r="BWS193" s="9"/>
      <c r="BWT193" s="9"/>
      <c r="BWU193" s="9"/>
      <c r="BWV193" s="9"/>
      <c r="BWW193" s="9"/>
      <c r="BWX193" s="9"/>
      <c r="BWY193" s="9"/>
      <c r="BWZ193" s="9"/>
      <c r="BXA193" s="9"/>
      <c r="BXB193" s="9"/>
      <c r="BXC193" s="9"/>
      <c r="BXD193" s="9"/>
      <c r="BXE193" s="9"/>
      <c r="BXF193" s="9"/>
      <c r="BXG193" s="9"/>
      <c r="BXH193" s="9"/>
      <c r="BXI193" s="9"/>
      <c r="BXJ193" s="9"/>
      <c r="BXK193" s="9"/>
      <c r="BXL193" s="9"/>
      <c r="BXM193" s="9"/>
      <c r="BXN193" s="9"/>
      <c r="BXO193" s="9"/>
      <c r="BXP193" s="9"/>
      <c r="BXQ193" s="9"/>
      <c r="BXR193" s="9"/>
      <c r="BXS193" s="9"/>
      <c r="BXT193" s="9"/>
      <c r="BXU193" s="9"/>
      <c r="BXV193" s="9"/>
      <c r="BXW193" s="9"/>
      <c r="BXX193" s="9"/>
      <c r="BXY193" s="9"/>
      <c r="BXZ193" s="9"/>
      <c r="BYA193" s="9"/>
      <c r="BYB193" s="9"/>
      <c r="BYC193" s="9"/>
      <c r="BYD193" s="9"/>
      <c r="BYE193" s="9"/>
      <c r="BYF193" s="9"/>
      <c r="BYG193" s="9"/>
      <c r="BYH193" s="9"/>
      <c r="BYI193" s="9"/>
      <c r="BYJ193" s="9"/>
      <c r="BYK193" s="9"/>
      <c r="BYL193" s="9"/>
      <c r="BYM193" s="9"/>
      <c r="BYN193" s="9"/>
      <c r="BYO193" s="9"/>
      <c r="BYP193" s="9"/>
      <c r="BYQ193" s="9"/>
      <c r="BYR193" s="9"/>
      <c r="BYS193" s="9"/>
      <c r="BYT193" s="9"/>
      <c r="BYU193" s="9"/>
      <c r="BYV193" s="9"/>
      <c r="BYW193" s="9"/>
      <c r="BYX193" s="9"/>
      <c r="BYY193" s="9"/>
      <c r="BYZ193" s="9"/>
      <c r="BZA193" s="9"/>
      <c r="BZB193" s="9"/>
      <c r="BZC193" s="9"/>
      <c r="BZD193" s="9"/>
      <c r="BZE193" s="9"/>
      <c r="BZF193" s="9"/>
      <c r="BZG193" s="9"/>
      <c r="BZH193" s="9"/>
      <c r="BZI193" s="9"/>
      <c r="BZJ193" s="9"/>
      <c r="BZK193" s="9"/>
      <c r="BZL193" s="9"/>
      <c r="BZM193" s="9"/>
      <c r="BZN193" s="9"/>
      <c r="BZO193" s="9"/>
      <c r="BZP193" s="9"/>
      <c r="BZQ193" s="9"/>
      <c r="BZR193" s="9"/>
      <c r="BZS193" s="9"/>
      <c r="BZT193" s="9"/>
      <c r="BZU193" s="9"/>
      <c r="BZV193" s="9"/>
      <c r="BZW193" s="9"/>
      <c r="BZX193" s="9"/>
      <c r="BZY193" s="9"/>
      <c r="BZZ193" s="9"/>
      <c r="CAA193" s="9"/>
      <c r="CAB193" s="9"/>
      <c r="CAC193" s="9"/>
      <c r="CAD193" s="9"/>
      <c r="CAE193" s="9"/>
      <c r="CAF193" s="9"/>
      <c r="CAG193" s="9"/>
      <c r="CAH193" s="9"/>
      <c r="CAI193" s="9"/>
      <c r="CAJ193" s="9"/>
      <c r="CAK193" s="9"/>
      <c r="CAL193" s="9"/>
      <c r="CAM193" s="9"/>
      <c r="CAN193" s="9"/>
      <c r="CAO193" s="9"/>
      <c r="CAP193" s="9"/>
      <c r="CAQ193" s="9"/>
      <c r="CAR193" s="9"/>
      <c r="CAS193" s="9"/>
      <c r="CAT193" s="9"/>
      <c r="CAU193" s="9"/>
      <c r="CAV193" s="9"/>
      <c r="CAW193" s="9"/>
      <c r="CAX193" s="9"/>
      <c r="CAY193" s="9"/>
      <c r="CAZ193" s="9"/>
      <c r="CBA193" s="9"/>
      <c r="CBB193" s="9"/>
      <c r="CBC193" s="9"/>
      <c r="CBD193" s="9"/>
      <c r="CBE193" s="9"/>
      <c r="CBF193" s="9"/>
      <c r="CBG193" s="9"/>
      <c r="CBH193" s="9"/>
      <c r="CBI193" s="9"/>
      <c r="CBJ193" s="9"/>
      <c r="CBK193" s="9"/>
      <c r="CBL193" s="9"/>
      <c r="CBM193" s="9"/>
      <c r="CBN193" s="9"/>
      <c r="CBO193" s="9"/>
      <c r="CBP193" s="9"/>
      <c r="CBQ193" s="9"/>
      <c r="CBR193" s="9"/>
      <c r="CBS193" s="9"/>
      <c r="CBT193" s="9"/>
      <c r="CBU193" s="9"/>
      <c r="CBV193" s="9"/>
      <c r="CBW193" s="9"/>
      <c r="CBX193" s="9"/>
      <c r="CBY193" s="9"/>
      <c r="CBZ193" s="9"/>
      <c r="CCA193" s="9"/>
      <c r="CCB193" s="9"/>
      <c r="CCC193" s="9"/>
      <c r="CCD193" s="9"/>
      <c r="CCE193" s="9"/>
      <c r="CCF193" s="9"/>
      <c r="CCG193" s="9"/>
      <c r="CCH193" s="9"/>
      <c r="CCI193" s="9"/>
      <c r="CCJ193" s="9"/>
      <c r="CCK193" s="9"/>
      <c r="CCL193" s="9"/>
      <c r="CCM193" s="9"/>
      <c r="CCN193" s="9"/>
      <c r="CCO193" s="9"/>
      <c r="CCP193" s="9"/>
      <c r="CCQ193" s="9"/>
      <c r="CCR193" s="9"/>
      <c r="CCS193" s="9"/>
      <c r="CCT193" s="9"/>
      <c r="CCU193" s="9"/>
      <c r="CCV193" s="9"/>
      <c r="CCW193" s="9"/>
      <c r="CCX193" s="9"/>
      <c r="CCY193" s="9"/>
      <c r="CCZ193" s="9"/>
      <c r="CDA193" s="9"/>
      <c r="CDB193" s="9"/>
      <c r="CDC193" s="9"/>
      <c r="CDD193" s="9"/>
      <c r="CDE193" s="9"/>
      <c r="CDF193" s="9"/>
      <c r="CDG193" s="9"/>
      <c r="CDH193" s="9"/>
      <c r="CDI193" s="9"/>
      <c r="CDJ193" s="9"/>
      <c r="CDK193" s="9"/>
      <c r="CDL193" s="9"/>
      <c r="CDM193" s="9"/>
      <c r="CDN193" s="9"/>
      <c r="CDO193" s="9"/>
      <c r="CDP193" s="9"/>
      <c r="CDQ193" s="9"/>
      <c r="CDR193" s="9"/>
      <c r="CDS193" s="9"/>
      <c r="CDT193" s="9"/>
      <c r="CDU193" s="9"/>
      <c r="CDV193" s="9"/>
      <c r="CDW193" s="9"/>
      <c r="CDX193" s="9"/>
      <c r="CDY193" s="9"/>
      <c r="CDZ193" s="9"/>
      <c r="CEA193" s="9"/>
      <c r="CEB193" s="9"/>
      <c r="CEC193" s="9"/>
      <c r="CED193" s="9"/>
      <c r="CEE193" s="9"/>
      <c r="CEF193" s="9"/>
      <c r="CEG193" s="9"/>
      <c r="CEH193" s="9"/>
      <c r="CEI193" s="9"/>
      <c r="CEJ193" s="9"/>
      <c r="CEK193" s="9"/>
      <c r="CEL193" s="9"/>
      <c r="CEM193" s="9"/>
      <c r="CEN193" s="9"/>
      <c r="CEO193" s="9"/>
      <c r="CEP193" s="9"/>
      <c r="CEQ193" s="9"/>
      <c r="CER193" s="9"/>
      <c r="CES193" s="9"/>
      <c r="CET193" s="9"/>
      <c r="CEU193" s="9"/>
      <c r="CEV193" s="9"/>
      <c r="CEW193" s="9"/>
      <c r="CEX193" s="9"/>
      <c r="CEY193" s="9"/>
      <c r="CEZ193" s="9"/>
      <c r="CFA193" s="9"/>
      <c r="CFB193" s="9"/>
      <c r="CFC193" s="9"/>
      <c r="CFD193" s="9"/>
      <c r="CFE193" s="9"/>
      <c r="CFF193" s="9"/>
      <c r="CFG193" s="9"/>
      <c r="CFH193" s="9"/>
      <c r="CFI193" s="9"/>
      <c r="CFJ193" s="9"/>
      <c r="CFK193" s="9"/>
      <c r="CFL193" s="9"/>
      <c r="CFM193" s="9"/>
      <c r="CFN193" s="9"/>
      <c r="CFO193" s="9"/>
      <c r="CFP193" s="9"/>
      <c r="CFQ193" s="9"/>
      <c r="CFR193" s="9"/>
      <c r="CFS193" s="9"/>
      <c r="CFT193" s="9"/>
      <c r="CFU193" s="9"/>
      <c r="CFV193" s="9"/>
      <c r="CFW193" s="9"/>
      <c r="CFX193" s="9"/>
      <c r="CFY193" s="9"/>
      <c r="CFZ193" s="9"/>
      <c r="CGA193" s="9"/>
      <c r="CGB193" s="9"/>
      <c r="CGC193" s="9"/>
      <c r="CGD193" s="9"/>
      <c r="CGE193" s="9"/>
      <c r="CGF193" s="9"/>
      <c r="CGG193" s="9"/>
      <c r="CGH193" s="9"/>
      <c r="CGI193" s="9"/>
      <c r="CGJ193" s="9"/>
      <c r="CGK193" s="9"/>
      <c r="CGL193" s="9"/>
      <c r="CGM193" s="9"/>
      <c r="CGN193" s="9"/>
      <c r="CGO193" s="9"/>
      <c r="CGP193" s="9"/>
      <c r="CGQ193" s="9"/>
      <c r="CGR193" s="9"/>
      <c r="CGS193" s="9"/>
      <c r="CGT193" s="9"/>
      <c r="CGU193" s="9"/>
      <c r="CGV193" s="9"/>
      <c r="CGW193" s="9"/>
      <c r="CGX193" s="9"/>
      <c r="CGY193" s="9"/>
      <c r="CGZ193" s="9"/>
      <c r="CHA193" s="9"/>
      <c r="CHB193" s="9"/>
      <c r="CHC193" s="9"/>
      <c r="CHD193" s="9"/>
      <c r="CHE193" s="9"/>
      <c r="CHF193" s="9"/>
      <c r="CHG193" s="9"/>
      <c r="CHH193" s="9"/>
      <c r="CHI193" s="9"/>
      <c r="CHJ193" s="9"/>
      <c r="CHK193" s="9"/>
      <c r="CHL193" s="9"/>
      <c r="CHM193" s="9"/>
      <c r="CHN193" s="9"/>
      <c r="CHO193" s="9"/>
      <c r="CHP193" s="9"/>
      <c r="CHQ193" s="9"/>
      <c r="CHR193" s="9"/>
      <c r="CHS193" s="9"/>
      <c r="CHT193" s="9"/>
      <c r="CHU193" s="9"/>
      <c r="CHV193" s="9"/>
      <c r="CHW193" s="9"/>
      <c r="CHX193" s="9"/>
      <c r="CHY193" s="9"/>
      <c r="CHZ193" s="9"/>
      <c r="CIA193" s="9"/>
      <c r="CIB193" s="9"/>
      <c r="CIC193" s="9"/>
      <c r="CID193" s="9"/>
      <c r="CIE193" s="9"/>
      <c r="CIF193" s="9"/>
      <c r="CIG193" s="9"/>
      <c r="CIH193" s="9"/>
      <c r="CII193" s="9"/>
      <c r="CIJ193" s="9"/>
      <c r="CIK193" s="9"/>
      <c r="CIL193" s="9"/>
      <c r="CIM193" s="9"/>
      <c r="CIN193" s="9"/>
      <c r="CIO193" s="9"/>
      <c r="CIP193" s="9"/>
      <c r="CIQ193" s="9"/>
      <c r="CIR193" s="9"/>
      <c r="CIS193" s="9"/>
      <c r="CIT193" s="9"/>
      <c r="CIU193" s="9"/>
      <c r="CIV193" s="9"/>
      <c r="CIW193" s="9"/>
      <c r="CIX193" s="9"/>
      <c r="CIY193" s="9"/>
      <c r="CIZ193" s="9"/>
      <c r="CJA193" s="9"/>
      <c r="CJB193" s="9"/>
      <c r="CJC193" s="9"/>
      <c r="CJD193" s="9"/>
      <c r="CJE193" s="9"/>
      <c r="CJF193" s="9"/>
      <c r="CJG193" s="9"/>
      <c r="CJH193" s="9"/>
      <c r="CJI193" s="9"/>
      <c r="CJJ193" s="9"/>
      <c r="CJK193" s="9"/>
      <c r="CJL193" s="9"/>
      <c r="CJM193" s="9"/>
      <c r="CJN193" s="9"/>
      <c r="CJO193" s="9"/>
      <c r="CJP193" s="9"/>
      <c r="CJQ193" s="9"/>
      <c r="CJR193" s="9"/>
      <c r="CJS193" s="9"/>
      <c r="CJT193" s="9"/>
      <c r="CJU193" s="9"/>
      <c r="CJV193" s="9"/>
      <c r="CJW193" s="9"/>
      <c r="CJX193" s="9"/>
      <c r="CJY193" s="9"/>
      <c r="CJZ193" s="9"/>
      <c r="CKA193" s="9"/>
      <c r="CKB193" s="9"/>
      <c r="CKC193" s="9"/>
      <c r="CKD193" s="9"/>
      <c r="CKE193" s="9"/>
      <c r="CKF193" s="9"/>
      <c r="CKG193" s="9"/>
      <c r="CKH193" s="9"/>
      <c r="CKI193" s="9"/>
      <c r="CKJ193" s="9"/>
      <c r="CKK193" s="9"/>
      <c r="CKL193" s="9"/>
      <c r="CKM193" s="9"/>
      <c r="CKN193" s="9"/>
      <c r="CKO193" s="9"/>
      <c r="CKP193" s="9"/>
      <c r="CKQ193" s="9"/>
      <c r="CKR193" s="9"/>
      <c r="CKS193" s="9"/>
      <c r="CKT193" s="9"/>
      <c r="CKU193" s="9"/>
      <c r="CKV193" s="9"/>
      <c r="CKW193" s="9"/>
      <c r="CKX193" s="9"/>
      <c r="CKY193" s="9"/>
      <c r="CKZ193" s="9"/>
      <c r="CLA193" s="9"/>
      <c r="CLB193" s="9"/>
      <c r="CLC193" s="9"/>
      <c r="CLD193" s="9"/>
      <c r="CLE193" s="9"/>
      <c r="CLF193" s="9"/>
      <c r="CLG193" s="9"/>
      <c r="CLH193" s="9"/>
      <c r="CLI193" s="9"/>
      <c r="CLJ193" s="9"/>
      <c r="CLK193" s="9"/>
      <c r="CLL193" s="9"/>
      <c r="CLM193" s="9"/>
      <c r="CLN193" s="9"/>
      <c r="CLO193" s="9"/>
      <c r="CLP193" s="9"/>
      <c r="CLQ193" s="9"/>
      <c r="CLR193" s="9"/>
      <c r="CLS193" s="9"/>
      <c r="CLT193" s="9"/>
      <c r="CLU193" s="9"/>
      <c r="CLV193" s="9"/>
      <c r="CLW193" s="9"/>
      <c r="CLX193" s="9"/>
      <c r="CLY193" s="9"/>
      <c r="CLZ193" s="9"/>
      <c r="CMA193" s="9"/>
      <c r="CMB193" s="9"/>
      <c r="CMC193" s="9"/>
      <c r="CMD193" s="9"/>
      <c r="CME193" s="9"/>
      <c r="CMF193" s="9"/>
      <c r="CMG193" s="9"/>
      <c r="CMH193" s="9"/>
      <c r="CMI193" s="9"/>
      <c r="CMJ193" s="9"/>
      <c r="CMK193" s="9"/>
      <c r="CML193" s="9"/>
      <c r="CMM193" s="9"/>
      <c r="CMN193" s="9"/>
      <c r="CMO193" s="9"/>
      <c r="CMP193" s="9"/>
      <c r="CMQ193" s="9"/>
      <c r="CMR193" s="9"/>
      <c r="CMS193" s="9"/>
      <c r="CMT193" s="9"/>
      <c r="CMU193" s="9"/>
      <c r="CMV193" s="9"/>
      <c r="CMW193" s="9"/>
      <c r="CMX193" s="9"/>
      <c r="CMY193" s="9"/>
      <c r="CMZ193" s="9"/>
      <c r="CNA193" s="9"/>
      <c r="CNB193" s="9"/>
      <c r="CNC193" s="9"/>
      <c r="CND193" s="9"/>
      <c r="CNE193" s="9"/>
      <c r="CNF193" s="9"/>
      <c r="CNG193" s="9"/>
      <c r="CNH193" s="9"/>
      <c r="CNI193" s="9"/>
      <c r="CNJ193" s="9"/>
      <c r="CNK193" s="9"/>
      <c r="CNL193" s="9"/>
      <c r="CNM193" s="9"/>
      <c r="CNN193" s="9"/>
      <c r="CNO193" s="9"/>
      <c r="CNP193" s="9"/>
      <c r="CNQ193" s="9"/>
      <c r="CNR193" s="9"/>
      <c r="CNS193" s="9"/>
      <c r="CNT193" s="9"/>
      <c r="CNU193" s="9"/>
      <c r="CNV193" s="9"/>
      <c r="CNW193" s="9"/>
      <c r="CNX193" s="9"/>
      <c r="CNY193" s="9"/>
      <c r="CNZ193" s="9"/>
      <c r="COA193" s="9"/>
      <c r="COB193" s="9"/>
      <c r="COC193" s="9"/>
      <c r="COD193" s="9"/>
      <c r="COE193" s="9"/>
      <c r="COF193" s="9"/>
      <c r="COG193" s="9"/>
      <c r="COH193" s="9"/>
      <c r="COI193" s="9"/>
      <c r="COJ193" s="9"/>
      <c r="COK193" s="9"/>
      <c r="COL193" s="9"/>
      <c r="COM193" s="9"/>
      <c r="CON193" s="9"/>
      <c r="COO193" s="9"/>
      <c r="COP193" s="9"/>
      <c r="COQ193" s="9"/>
      <c r="COR193" s="9"/>
      <c r="COS193" s="9"/>
      <c r="COT193" s="9"/>
      <c r="COU193" s="9"/>
      <c r="COV193" s="9"/>
      <c r="COW193" s="9"/>
      <c r="COX193" s="9"/>
      <c r="COY193" s="9"/>
      <c r="COZ193" s="9"/>
      <c r="CPA193" s="9"/>
      <c r="CPB193" s="9"/>
      <c r="CPC193" s="9"/>
      <c r="CPD193" s="9"/>
      <c r="CPE193" s="9"/>
      <c r="CPF193" s="9"/>
      <c r="CPG193" s="9"/>
      <c r="CPH193" s="9"/>
      <c r="CPI193" s="9"/>
      <c r="CPJ193" s="9"/>
      <c r="CPK193" s="9"/>
      <c r="CPL193" s="9"/>
      <c r="CPM193" s="9"/>
      <c r="CPN193" s="9"/>
      <c r="CPO193" s="9"/>
      <c r="CPP193" s="9"/>
      <c r="CPQ193" s="9"/>
      <c r="CPR193" s="9"/>
      <c r="CPS193" s="9"/>
      <c r="CPT193" s="9"/>
      <c r="CPU193" s="9"/>
      <c r="CPV193" s="9"/>
      <c r="CPW193" s="9"/>
      <c r="CPX193" s="9"/>
      <c r="CPY193" s="9"/>
      <c r="CPZ193" s="9"/>
      <c r="CQA193" s="9"/>
      <c r="CQB193" s="9"/>
      <c r="CQC193" s="9"/>
      <c r="CQD193" s="9"/>
      <c r="CQE193" s="9"/>
      <c r="CQF193" s="9"/>
      <c r="CQG193" s="9"/>
      <c r="CQH193" s="9"/>
      <c r="CQI193" s="9"/>
      <c r="CQJ193" s="9"/>
      <c r="CQK193" s="9"/>
      <c r="CQL193" s="9"/>
      <c r="CQM193" s="9"/>
      <c r="CQN193" s="9"/>
      <c r="CQO193" s="9"/>
      <c r="CQP193" s="9"/>
      <c r="CQQ193" s="9"/>
      <c r="CQR193" s="9"/>
      <c r="CQS193" s="9"/>
      <c r="CQT193" s="9"/>
      <c r="CQU193" s="9"/>
      <c r="CQV193" s="9"/>
      <c r="CQW193" s="9"/>
      <c r="CQX193" s="9"/>
      <c r="CQY193" s="9"/>
      <c r="CQZ193" s="9"/>
      <c r="CRA193" s="9"/>
      <c r="CRB193" s="9"/>
      <c r="CRC193" s="9"/>
      <c r="CRD193" s="9"/>
      <c r="CRE193" s="9"/>
      <c r="CRF193" s="9"/>
      <c r="CRG193" s="9"/>
      <c r="CRH193" s="9"/>
      <c r="CRI193" s="9"/>
      <c r="CRJ193" s="9"/>
      <c r="CRK193" s="9"/>
      <c r="CRL193" s="9"/>
      <c r="CRM193" s="9"/>
      <c r="CRN193" s="9"/>
      <c r="CRO193" s="9"/>
      <c r="CRP193" s="9"/>
      <c r="CRQ193" s="9"/>
      <c r="CRR193" s="9"/>
      <c r="CRS193" s="9"/>
      <c r="CRT193" s="9"/>
      <c r="CRU193" s="9"/>
      <c r="CRV193" s="9"/>
      <c r="CRW193" s="9"/>
      <c r="CRX193" s="9"/>
      <c r="CRY193" s="9"/>
      <c r="CRZ193" s="9"/>
      <c r="CSA193" s="9"/>
      <c r="CSB193" s="9"/>
      <c r="CSC193" s="9"/>
      <c r="CSD193" s="9"/>
      <c r="CSE193" s="9"/>
      <c r="CSF193" s="9"/>
      <c r="CSG193" s="9"/>
      <c r="CSH193" s="9"/>
      <c r="CSI193" s="9"/>
      <c r="CSJ193" s="9"/>
      <c r="CSK193" s="9"/>
      <c r="CSL193" s="9"/>
      <c r="CSM193" s="9"/>
      <c r="CSN193" s="9"/>
      <c r="CSO193" s="9"/>
      <c r="CSP193" s="9"/>
      <c r="CSQ193" s="9"/>
      <c r="CSR193" s="9"/>
      <c r="CSS193" s="9"/>
      <c r="CST193" s="9"/>
      <c r="CSU193" s="9"/>
      <c r="CSV193" s="9"/>
      <c r="CSW193" s="9"/>
      <c r="CSX193" s="9"/>
      <c r="CSY193" s="9"/>
      <c r="CSZ193" s="9"/>
      <c r="CTA193" s="9"/>
      <c r="CTB193" s="9"/>
      <c r="CTC193" s="8"/>
      <c r="CTD193" s="8"/>
      <c r="CTE193" s="8"/>
      <c r="CTF193" s="8"/>
      <c r="CTG193" s="8"/>
      <c r="CTH193" s="8"/>
      <c r="CTI193" s="8"/>
      <c r="CTJ193" s="8"/>
      <c r="CTK193" s="8"/>
      <c r="CTL193" s="8"/>
    </row>
    <row r="194" spans="1:2560" s="8" customFormat="1" ht="13" customHeight="1" x14ac:dyDescent="0.2">
      <c r="A194" s="52"/>
      <c r="B194" s="509" t="s">
        <v>1129</v>
      </c>
      <c r="C194" s="510"/>
      <c r="D194" s="510" t="s">
        <v>896</v>
      </c>
      <c r="E194" s="511" t="s">
        <v>2366</v>
      </c>
      <c r="F194" s="510" t="s">
        <v>1129</v>
      </c>
      <c r="G194" s="510">
        <v>18.896595000000001</v>
      </c>
      <c r="H194" s="510">
        <v>96.220778999999993</v>
      </c>
      <c r="I194" s="510" t="s">
        <v>67</v>
      </c>
      <c r="J194" s="510" t="s">
        <v>3</v>
      </c>
      <c r="K194" s="512">
        <v>2008</v>
      </c>
      <c r="L194" s="513">
        <v>30</v>
      </c>
      <c r="M194" s="510">
        <v>120</v>
      </c>
      <c r="N194" s="510">
        <v>405</v>
      </c>
      <c r="O194" s="510">
        <v>61</v>
      </c>
      <c r="P194" s="510">
        <v>280</v>
      </c>
      <c r="Q194" s="515">
        <v>1468</v>
      </c>
      <c r="R194" s="515">
        <v>150</v>
      </c>
      <c r="S194" s="510"/>
      <c r="T194" s="510"/>
      <c r="U194" s="516">
        <v>0</v>
      </c>
      <c r="V194" s="516">
        <v>0</v>
      </c>
      <c r="W194" s="516">
        <v>0</v>
      </c>
      <c r="X194" s="516">
        <v>0</v>
      </c>
      <c r="Y194" s="516">
        <v>0</v>
      </c>
      <c r="Z194" s="516">
        <v>100</v>
      </c>
      <c r="AA194" s="516">
        <v>0</v>
      </c>
      <c r="AB194" s="511"/>
      <c r="AC194" s="511" t="s">
        <v>1829</v>
      </c>
      <c r="AD194" s="511" t="s">
        <v>909</v>
      </c>
      <c r="AE194" s="510"/>
      <c r="AF194" s="520" t="s">
        <v>2668</v>
      </c>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c r="MK194" s="9"/>
      <c r="ML194" s="9"/>
      <c r="MM194" s="9"/>
      <c r="MN194" s="9"/>
      <c r="MO194" s="9"/>
      <c r="MP194" s="9"/>
      <c r="MQ194" s="9"/>
      <c r="MR194" s="9"/>
      <c r="MS194" s="9"/>
      <c r="MT194" s="9"/>
      <c r="MU194" s="9"/>
      <c r="MV194" s="9"/>
      <c r="MW194" s="9"/>
      <c r="MX194" s="9"/>
      <c r="MY194" s="9"/>
      <c r="MZ194" s="9"/>
      <c r="NA194" s="9"/>
      <c r="NB194" s="9"/>
      <c r="NC194" s="9"/>
      <c r="ND194" s="9"/>
      <c r="NE194" s="9"/>
      <c r="NF194" s="9"/>
      <c r="NG194" s="9"/>
      <c r="NH194" s="9"/>
      <c r="NI194" s="9"/>
      <c r="NJ194" s="9"/>
      <c r="NK194" s="9"/>
      <c r="NL194" s="9"/>
      <c r="NM194" s="9"/>
      <c r="NN194" s="9"/>
      <c r="NO194" s="9"/>
      <c r="NP194" s="9"/>
      <c r="NQ194" s="9"/>
      <c r="NR194" s="9"/>
      <c r="NS194" s="9"/>
      <c r="NT194" s="9"/>
      <c r="NU194" s="9"/>
      <c r="NV194" s="9"/>
      <c r="NW194" s="9"/>
      <c r="NX194" s="9"/>
      <c r="NY194" s="9"/>
      <c r="NZ194" s="9"/>
      <c r="OA194" s="9"/>
      <c r="OB194" s="9"/>
      <c r="OC194" s="9"/>
      <c r="OD194" s="9"/>
      <c r="OE194" s="9"/>
      <c r="OF194" s="9"/>
      <c r="OG194" s="9"/>
      <c r="OH194" s="9"/>
      <c r="OI194" s="9"/>
      <c r="OJ194" s="9"/>
      <c r="OK194" s="9"/>
      <c r="OL194" s="9"/>
      <c r="OM194" s="9"/>
      <c r="ON194" s="9"/>
      <c r="OO194" s="9"/>
      <c r="OP194" s="9"/>
      <c r="OQ194" s="9"/>
      <c r="OR194" s="9"/>
      <c r="OS194" s="9"/>
      <c r="OT194" s="9"/>
      <c r="OU194" s="9"/>
      <c r="OV194" s="9"/>
      <c r="OW194" s="9"/>
      <c r="OX194" s="9"/>
      <c r="OY194" s="9"/>
      <c r="OZ194" s="9"/>
      <c r="PA194" s="9"/>
      <c r="PB194" s="9"/>
      <c r="PC194" s="9"/>
      <c r="PD194" s="9"/>
      <c r="PE194" s="9"/>
      <c r="PF194" s="9"/>
      <c r="PG194" s="9"/>
      <c r="PH194" s="9"/>
      <c r="PI194" s="9"/>
      <c r="PJ194" s="9"/>
      <c r="PK194" s="9"/>
      <c r="PL194" s="9"/>
      <c r="PM194" s="9"/>
      <c r="PN194" s="9"/>
      <c r="PO194" s="9"/>
      <c r="PP194" s="9"/>
      <c r="PQ194" s="9"/>
      <c r="PR194" s="9"/>
      <c r="PS194" s="9"/>
      <c r="PT194" s="9"/>
      <c r="PU194" s="9"/>
      <c r="PV194" s="9"/>
      <c r="PW194" s="9"/>
      <c r="PX194" s="9"/>
      <c r="PY194" s="9"/>
      <c r="PZ194" s="9"/>
      <c r="QA194" s="9"/>
      <c r="QB194" s="9"/>
      <c r="QC194" s="9"/>
      <c r="QD194" s="9"/>
      <c r="QE194" s="9"/>
      <c r="QF194" s="9"/>
      <c r="QG194" s="9"/>
      <c r="QH194" s="9"/>
      <c r="QI194" s="9"/>
      <c r="QJ194" s="9"/>
      <c r="QK194" s="9"/>
      <c r="QL194" s="9"/>
      <c r="QM194" s="9"/>
      <c r="QN194" s="9"/>
      <c r="QO194" s="9"/>
      <c r="QP194" s="9"/>
      <c r="QQ194" s="9"/>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c r="SB194" s="9"/>
      <c r="SC194" s="9"/>
      <c r="SD194" s="9"/>
      <c r="SE194" s="9"/>
      <c r="SF194" s="9"/>
      <c r="SG194" s="9"/>
      <c r="SH194" s="9"/>
      <c r="SI194" s="9"/>
      <c r="SJ194" s="9"/>
      <c r="SK194" s="9"/>
      <c r="SL194" s="9"/>
      <c r="SM194" s="9"/>
      <c r="SN194" s="9"/>
      <c r="SO194" s="9"/>
      <c r="SP194" s="9"/>
      <c r="SQ194" s="9"/>
      <c r="SR194" s="9"/>
      <c r="SS194" s="9"/>
      <c r="ST194" s="9"/>
      <c r="SU194" s="9"/>
      <c r="SV194" s="9"/>
      <c r="SW194" s="9"/>
      <c r="SX194" s="9"/>
      <c r="SY194" s="9"/>
      <c r="SZ194" s="9"/>
      <c r="TA194" s="9"/>
      <c r="TB194" s="9"/>
      <c r="TC194" s="9"/>
      <c r="TD194" s="9"/>
      <c r="TE194" s="9"/>
      <c r="TF194" s="9"/>
      <c r="TG194" s="9"/>
      <c r="TH194" s="9"/>
      <c r="TI194" s="9"/>
      <c r="TJ194" s="9"/>
      <c r="TK194" s="9"/>
      <c r="TL194" s="9"/>
      <c r="TM194" s="9"/>
      <c r="TN194" s="9"/>
      <c r="TO194" s="9"/>
      <c r="TP194" s="9"/>
      <c r="TQ194" s="9"/>
      <c r="TR194" s="9"/>
      <c r="TS194" s="9"/>
      <c r="TT194" s="9"/>
      <c r="TU194" s="9"/>
      <c r="TV194" s="9"/>
      <c r="TW194" s="9"/>
      <c r="TX194" s="9"/>
      <c r="TY194" s="9"/>
      <c r="TZ194" s="9"/>
      <c r="UA194" s="9"/>
      <c r="UB194" s="9"/>
      <c r="UC194" s="9"/>
      <c r="UD194" s="9"/>
      <c r="UE194" s="9"/>
      <c r="UF194" s="9"/>
      <c r="UG194" s="9"/>
      <c r="UH194" s="9"/>
      <c r="UI194" s="9"/>
      <c r="UJ194" s="9"/>
      <c r="UK194" s="9"/>
      <c r="UL194" s="9"/>
      <c r="UM194" s="9"/>
      <c r="UN194" s="9"/>
      <c r="UO194" s="9"/>
      <c r="UP194" s="9"/>
      <c r="UQ194" s="9"/>
      <c r="UR194" s="9"/>
      <c r="US194" s="9"/>
      <c r="UT194" s="9"/>
      <c r="UU194" s="9"/>
      <c r="UV194" s="9"/>
      <c r="UW194" s="9"/>
      <c r="UX194" s="9"/>
      <c r="UY194" s="9"/>
      <c r="UZ194" s="9"/>
      <c r="VA194" s="9"/>
      <c r="VB194" s="9"/>
      <c r="VC194" s="9"/>
      <c r="VD194" s="9"/>
      <c r="VE194" s="9"/>
      <c r="VF194" s="9"/>
      <c r="VG194" s="9"/>
      <c r="VH194" s="9"/>
      <c r="VI194" s="9"/>
      <c r="VJ194" s="9"/>
      <c r="VK194" s="9"/>
      <c r="VL194" s="9"/>
      <c r="VM194" s="9"/>
      <c r="VN194" s="9"/>
      <c r="VO194" s="9"/>
      <c r="VP194" s="9"/>
      <c r="VQ194" s="9"/>
      <c r="VR194" s="9"/>
      <c r="VS194" s="9"/>
      <c r="VT194" s="9"/>
      <c r="VU194" s="9"/>
      <c r="VV194" s="9"/>
      <c r="VW194" s="9"/>
      <c r="VX194" s="9"/>
      <c r="VY194" s="9"/>
      <c r="VZ194" s="9"/>
      <c r="WA194" s="9"/>
      <c r="WB194" s="9"/>
      <c r="WC194" s="9"/>
      <c r="WD194" s="9"/>
      <c r="WE194" s="9"/>
      <c r="WF194" s="9"/>
      <c r="WG194" s="9"/>
      <c r="WH194" s="9"/>
      <c r="WI194" s="9"/>
      <c r="WJ194" s="9"/>
      <c r="WK194" s="9"/>
      <c r="WL194" s="9"/>
      <c r="WM194" s="9"/>
      <c r="WN194" s="9"/>
      <c r="WO194" s="9"/>
      <c r="WP194" s="9"/>
      <c r="WQ194" s="9"/>
      <c r="WR194" s="9"/>
      <c r="WS194" s="9"/>
      <c r="WT194" s="9"/>
      <c r="WU194" s="9"/>
      <c r="WV194" s="9"/>
      <c r="WW194" s="9"/>
      <c r="WX194" s="9"/>
      <c r="WY194" s="9"/>
      <c r="WZ194" s="9"/>
      <c r="XA194" s="9"/>
      <c r="XB194" s="9"/>
      <c r="XC194" s="9"/>
      <c r="XD194" s="9"/>
      <c r="XE194" s="9"/>
      <c r="XF194" s="9"/>
      <c r="XG194" s="9"/>
      <c r="XH194" s="9"/>
      <c r="XI194" s="9"/>
      <c r="XJ194" s="9"/>
      <c r="XK194" s="9"/>
      <c r="XL194" s="9"/>
      <c r="XM194" s="9"/>
      <c r="XN194" s="9"/>
      <c r="XO194" s="9"/>
      <c r="XP194" s="9"/>
      <c r="XQ194" s="9"/>
      <c r="XR194" s="9"/>
      <c r="XS194" s="9"/>
      <c r="XT194" s="9"/>
      <c r="XU194" s="9"/>
      <c r="XV194" s="9"/>
      <c r="XW194" s="9"/>
      <c r="XX194" s="9"/>
      <c r="XY194" s="9"/>
      <c r="XZ194" s="9"/>
      <c r="YA194" s="9"/>
      <c r="YB194" s="9"/>
      <c r="YC194" s="9"/>
      <c r="YD194" s="9"/>
      <c r="YE194" s="9"/>
      <c r="YF194" s="9"/>
      <c r="YG194" s="9"/>
      <c r="YH194" s="9"/>
      <c r="YI194" s="9"/>
      <c r="YJ194" s="9"/>
      <c r="YK194" s="9"/>
      <c r="YL194" s="9"/>
      <c r="YM194" s="9"/>
      <c r="YN194" s="9"/>
      <c r="YO194" s="9"/>
      <c r="YP194" s="9"/>
      <c r="YQ194" s="9"/>
      <c r="YR194" s="9"/>
      <c r="YS194" s="9"/>
      <c r="YT194" s="9"/>
      <c r="YU194" s="9"/>
      <c r="YV194" s="9"/>
      <c r="YW194" s="9"/>
      <c r="YX194" s="9"/>
      <c r="YY194" s="9"/>
      <c r="YZ194" s="9"/>
      <c r="ZA194" s="9"/>
      <c r="ZB194" s="9"/>
      <c r="ZC194" s="9"/>
      <c r="ZD194" s="9"/>
      <c r="ZE194" s="9"/>
      <c r="ZF194" s="9"/>
      <c r="ZG194" s="9"/>
      <c r="ZH194" s="9"/>
      <c r="ZI194" s="9"/>
      <c r="ZJ194" s="9"/>
      <c r="ZK194" s="9"/>
      <c r="ZL194" s="9"/>
      <c r="ZM194" s="9"/>
      <c r="ZN194" s="9"/>
      <c r="ZO194" s="9"/>
      <c r="ZP194" s="9"/>
      <c r="ZQ194" s="9"/>
      <c r="ZR194" s="9"/>
      <c r="ZS194" s="9"/>
      <c r="ZT194" s="9"/>
      <c r="ZU194" s="9"/>
      <c r="ZV194" s="9"/>
      <c r="ZW194" s="9"/>
      <c r="ZX194" s="9"/>
      <c r="ZY194" s="9"/>
      <c r="ZZ194" s="9"/>
      <c r="AAA194" s="9"/>
      <c r="AAB194" s="9"/>
      <c r="AAC194" s="9"/>
      <c r="AAD194" s="9"/>
      <c r="AAE194" s="9"/>
      <c r="AAF194" s="9"/>
      <c r="AAG194" s="9"/>
      <c r="AAH194" s="9"/>
      <c r="AAI194" s="9"/>
      <c r="AAJ194" s="9"/>
      <c r="AAK194" s="9"/>
      <c r="AAL194" s="9"/>
      <c r="AAM194" s="9"/>
      <c r="AAN194" s="9"/>
      <c r="AAO194" s="9"/>
      <c r="AAP194" s="9"/>
      <c r="AAQ194" s="9"/>
      <c r="AAR194" s="9"/>
      <c r="AAS194" s="9"/>
      <c r="AAT194" s="9"/>
      <c r="AAU194" s="9"/>
      <c r="AAV194" s="9"/>
      <c r="AAW194" s="9"/>
      <c r="AAX194" s="9"/>
      <c r="AAY194" s="9"/>
      <c r="AAZ194" s="9"/>
      <c r="ABA194" s="9"/>
      <c r="ABB194" s="9"/>
      <c r="ABC194" s="9"/>
      <c r="ABD194" s="9"/>
      <c r="ABE194" s="9"/>
      <c r="ABF194" s="9"/>
      <c r="ABG194" s="9"/>
      <c r="ABH194" s="9"/>
      <c r="ABI194" s="9"/>
      <c r="ABJ194" s="9"/>
      <c r="ABK194" s="9"/>
      <c r="ABL194" s="9"/>
      <c r="ABM194" s="9"/>
      <c r="ABN194" s="9"/>
      <c r="ABO194" s="9"/>
      <c r="ABP194" s="9"/>
      <c r="ABQ194" s="9"/>
      <c r="ABR194" s="9"/>
      <c r="ABS194" s="9"/>
      <c r="ABT194" s="9"/>
      <c r="ABU194" s="9"/>
      <c r="ABV194" s="9"/>
      <c r="ABW194" s="9"/>
      <c r="ABX194" s="9"/>
      <c r="ABY194" s="9"/>
      <c r="ABZ194" s="9"/>
      <c r="ACA194" s="9"/>
      <c r="ACB194" s="9"/>
      <c r="ACC194" s="9"/>
      <c r="ACD194" s="9"/>
      <c r="ACE194" s="9"/>
      <c r="ACF194" s="9"/>
      <c r="ACG194" s="9"/>
      <c r="ACH194" s="9"/>
      <c r="ACI194" s="9"/>
      <c r="ACJ194" s="9"/>
      <c r="ACK194" s="9"/>
      <c r="ACL194" s="9"/>
      <c r="ACM194" s="9"/>
      <c r="ACN194" s="9"/>
      <c r="ACO194" s="9"/>
      <c r="ACP194" s="9"/>
      <c r="ACQ194" s="9"/>
      <c r="ACR194" s="9"/>
      <c r="ACS194" s="9"/>
      <c r="ACT194" s="9"/>
      <c r="ACU194" s="9"/>
      <c r="ACV194" s="9"/>
      <c r="ACW194" s="9"/>
      <c r="ACX194" s="9"/>
      <c r="ACY194" s="9"/>
      <c r="ACZ194" s="9"/>
      <c r="ADA194" s="9"/>
      <c r="ADB194" s="9"/>
      <c r="ADC194" s="9"/>
      <c r="ADD194" s="9"/>
      <c r="ADE194" s="9"/>
      <c r="ADF194" s="9"/>
      <c r="ADG194" s="9"/>
      <c r="ADH194" s="9"/>
      <c r="ADI194" s="9"/>
      <c r="ADJ194" s="9"/>
      <c r="ADK194" s="9"/>
      <c r="ADL194" s="9"/>
      <c r="ADM194" s="9"/>
      <c r="ADN194" s="9"/>
      <c r="ADO194" s="9"/>
      <c r="ADP194" s="9"/>
      <c r="ADQ194" s="9"/>
      <c r="ADR194" s="9"/>
      <c r="ADS194" s="9"/>
      <c r="ADT194" s="9"/>
      <c r="ADU194" s="9"/>
      <c r="ADV194" s="9"/>
      <c r="ADW194" s="9"/>
      <c r="ADX194" s="9"/>
      <c r="ADY194" s="9"/>
      <c r="ADZ194" s="9"/>
      <c r="AEA194" s="9"/>
      <c r="AEB194" s="9"/>
      <c r="AEC194" s="9"/>
      <c r="AED194" s="9"/>
      <c r="AEE194" s="9"/>
      <c r="AEF194" s="9"/>
      <c r="AEG194" s="9"/>
      <c r="AEH194" s="9"/>
      <c r="AEI194" s="9"/>
      <c r="AEJ194" s="9"/>
      <c r="AEK194" s="9"/>
      <c r="AEL194" s="9"/>
      <c r="AEM194" s="9"/>
      <c r="AEN194" s="9"/>
      <c r="AEO194" s="9"/>
      <c r="AEP194" s="9"/>
      <c r="AEQ194" s="9"/>
      <c r="AER194" s="9"/>
      <c r="AES194" s="9"/>
      <c r="AET194" s="9"/>
      <c r="AEU194" s="9"/>
      <c r="AEV194" s="9"/>
      <c r="AEW194" s="9"/>
      <c r="AEX194" s="9"/>
      <c r="AEY194" s="9"/>
      <c r="AEZ194" s="9"/>
      <c r="AFA194" s="9"/>
      <c r="AFB194" s="9"/>
      <c r="AFC194" s="9"/>
      <c r="AFD194" s="9"/>
      <c r="AFE194" s="9"/>
      <c r="AFF194" s="9"/>
      <c r="AFG194" s="9"/>
      <c r="AFH194" s="9"/>
      <c r="AFI194" s="9"/>
      <c r="AFJ194" s="9"/>
      <c r="AFK194" s="9"/>
      <c r="AFL194" s="9"/>
      <c r="AFM194" s="9"/>
      <c r="AFN194" s="9"/>
      <c r="AFO194" s="9"/>
      <c r="AFP194" s="9"/>
      <c r="AFQ194" s="9"/>
      <c r="AFR194" s="9"/>
      <c r="AFS194" s="9"/>
      <c r="AFT194" s="9"/>
      <c r="AFU194" s="9"/>
      <c r="AFV194" s="9"/>
      <c r="AFW194" s="9"/>
      <c r="AFX194" s="9"/>
      <c r="AFY194" s="9"/>
      <c r="AFZ194" s="9"/>
      <c r="AGA194" s="9"/>
      <c r="AGB194" s="9"/>
      <c r="AGC194" s="9"/>
      <c r="AGD194" s="9"/>
      <c r="AGE194" s="9"/>
      <c r="AGF194" s="9"/>
      <c r="AGG194" s="9"/>
      <c r="AGH194" s="9"/>
      <c r="AGI194" s="9"/>
      <c r="AGJ194" s="9"/>
      <c r="AGK194" s="9"/>
      <c r="AGL194" s="9"/>
      <c r="AGM194" s="9"/>
      <c r="AGN194" s="9"/>
      <c r="AGO194" s="9"/>
      <c r="AGP194" s="9"/>
      <c r="AGQ194" s="9"/>
      <c r="AGR194" s="9"/>
      <c r="AGS194" s="9"/>
      <c r="AGT194" s="9"/>
      <c r="AGU194" s="9"/>
      <c r="AGV194" s="9"/>
      <c r="AGW194" s="9"/>
      <c r="AGX194" s="9"/>
      <c r="AGY194" s="9"/>
      <c r="AGZ194" s="9"/>
      <c r="AHA194" s="9"/>
      <c r="AHB194" s="9"/>
      <c r="AHC194" s="9"/>
      <c r="AHD194" s="9"/>
      <c r="AHE194" s="9"/>
      <c r="AHF194" s="9"/>
      <c r="AHG194" s="9"/>
      <c r="AHH194" s="9"/>
      <c r="AHI194" s="9"/>
      <c r="AHJ194" s="9"/>
      <c r="AHK194" s="9"/>
      <c r="AHL194" s="9"/>
      <c r="AHM194" s="9"/>
      <c r="AHN194" s="9"/>
      <c r="AHO194" s="9"/>
      <c r="AHP194" s="9"/>
      <c r="AHQ194" s="9"/>
      <c r="AHR194" s="9"/>
      <c r="AHS194" s="9"/>
      <c r="AHT194" s="9"/>
      <c r="AHU194" s="9"/>
      <c r="AHV194" s="9"/>
      <c r="AHW194" s="9"/>
      <c r="AHX194" s="9"/>
      <c r="AHY194" s="9"/>
      <c r="AHZ194" s="9"/>
      <c r="AIA194" s="9"/>
      <c r="AIB194" s="9"/>
      <c r="AIC194" s="9"/>
      <c r="AID194" s="9"/>
      <c r="AIE194" s="9"/>
      <c r="AIF194" s="9"/>
      <c r="AIG194" s="9"/>
      <c r="AIH194" s="9"/>
      <c r="AII194" s="9"/>
      <c r="AIJ194" s="9"/>
      <c r="AIK194" s="9"/>
      <c r="AIL194" s="9"/>
      <c r="AIM194" s="9"/>
      <c r="AIN194" s="9"/>
      <c r="AIO194" s="9"/>
      <c r="AIP194" s="9"/>
      <c r="AIQ194" s="9"/>
      <c r="AIR194" s="9"/>
      <c r="AIS194" s="9"/>
      <c r="AIT194" s="9"/>
      <c r="AIU194" s="9"/>
      <c r="AIV194" s="9"/>
      <c r="AIW194" s="9"/>
      <c r="AIX194" s="9"/>
      <c r="AIY194" s="9"/>
      <c r="AIZ194" s="9"/>
      <c r="AJA194" s="9"/>
      <c r="AJB194" s="9"/>
      <c r="AJC194" s="9"/>
      <c r="AJD194" s="9"/>
      <c r="AJE194" s="9"/>
      <c r="AJF194" s="9"/>
      <c r="AJG194" s="9"/>
      <c r="AJH194" s="9"/>
      <c r="AJI194" s="9"/>
      <c r="AJJ194" s="9"/>
      <c r="AJK194" s="9"/>
      <c r="AJL194" s="9"/>
      <c r="AJM194" s="9"/>
      <c r="AJN194" s="9"/>
      <c r="AJO194" s="9"/>
      <c r="AJP194" s="9"/>
      <c r="AJQ194" s="9"/>
      <c r="AJR194" s="9"/>
      <c r="AJS194" s="9"/>
      <c r="AJT194" s="9"/>
      <c r="AJU194" s="9"/>
      <c r="AJV194" s="9"/>
      <c r="AJW194" s="9"/>
      <c r="AJX194" s="9"/>
      <c r="AJY194" s="9"/>
      <c r="AJZ194" s="9"/>
      <c r="AKA194" s="9"/>
      <c r="AKB194" s="9"/>
      <c r="AKC194" s="9"/>
      <c r="AKD194" s="9"/>
      <c r="AKE194" s="9"/>
      <c r="AKF194" s="9"/>
      <c r="AKG194" s="9"/>
      <c r="AKH194" s="9"/>
      <c r="AKI194" s="9"/>
      <c r="AKJ194" s="9"/>
      <c r="AKK194" s="9"/>
      <c r="AKL194" s="9"/>
      <c r="AKM194" s="9"/>
      <c r="AKN194" s="9"/>
      <c r="AKO194" s="9"/>
      <c r="AKP194" s="9"/>
      <c r="AKQ194" s="9"/>
      <c r="AKR194" s="9"/>
      <c r="AKS194" s="9"/>
      <c r="AKT194" s="9"/>
      <c r="AKU194" s="9"/>
      <c r="AKV194" s="9"/>
      <c r="AKW194" s="9"/>
      <c r="AKX194" s="9"/>
      <c r="AKY194" s="9"/>
      <c r="AKZ194" s="9"/>
      <c r="ALA194" s="9"/>
      <c r="ALB194" s="9"/>
      <c r="ALC194" s="9"/>
      <c r="ALD194" s="9"/>
      <c r="ALE194" s="9"/>
      <c r="ALF194" s="9"/>
      <c r="ALG194" s="9"/>
      <c r="ALH194" s="9"/>
      <c r="ALI194" s="9"/>
      <c r="ALJ194" s="9"/>
      <c r="ALK194" s="9"/>
      <c r="ALL194" s="9"/>
      <c r="ALM194" s="9"/>
      <c r="ALN194" s="9"/>
      <c r="ALO194" s="9"/>
      <c r="ALP194" s="9"/>
      <c r="ALQ194" s="9"/>
      <c r="ALR194" s="9"/>
      <c r="ALS194" s="9"/>
      <c r="ALT194" s="9"/>
      <c r="ALU194" s="9"/>
      <c r="ALV194" s="9"/>
      <c r="ALW194" s="9"/>
      <c r="ALX194" s="9"/>
      <c r="ALY194" s="9"/>
      <c r="ALZ194" s="9"/>
      <c r="AMA194" s="9"/>
      <c r="AMB194" s="9"/>
      <c r="AMC194" s="9"/>
      <c r="AMD194" s="9"/>
      <c r="AME194" s="9"/>
      <c r="AMF194" s="9"/>
      <c r="AMG194" s="9"/>
      <c r="AMH194" s="9"/>
      <c r="AMI194" s="9"/>
      <c r="AMJ194" s="9"/>
      <c r="AMK194" s="9"/>
      <c r="AML194" s="9"/>
      <c r="AMM194" s="9"/>
      <c r="AMN194" s="9"/>
      <c r="AMO194" s="9"/>
      <c r="AMP194" s="9"/>
      <c r="AMQ194" s="9"/>
      <c r="AMR194" s="9"/>
      <c r="AMS194" s="9"/>
      <c r="AMT194" s="9"/>
      <c r="AMU194" s="9"/>
      <c r="AMV194" s="9"/>
      <c r="AMW194" s="9"/>
      <c r="AMX194" s="9"/>
      <c r="AMY194" s="9"/>
      <c r="AMZ194" s="9"/>
      <c r="ANA194" s="9"/>
      <c r="ANB194" s="9"/>
      <c r="ANC194" s="9"/>
      <c r="AND194" s="9"/>
      <c r="ANE194" s="9"/>
      <c r="ANF194" s="9"/>
      <c r="ANG194" s="9"/>
      <c r="ANH194" s="9"/>
      <c r="ANI194" s="9"/>
      <c r="ANJ194" s="9"/>
      <c r="ANK194" s="9"/>
      <c r="ANL194" s="9"/>
      <c r="ANM194" s="9"/>
      <c r="ANN194" s="9"/>
      <c r="ANO194" s="9"/>
      <c r="ANP194" s="9"/>
      <c r="ANQ194" s="9"/>
      <c r="ANR194" s="9"/>
      <c r="ANS194" s="9"/>
      <c r="ANT194" s="9"/>
      <c r="ANU194" s="9"/>
      <c r="ANV194" s="9"/>
      <c r="ANW194" s="9"/>
      <c r="ANX194" s="9"/>
      <c r="ANY194" s="9"/>
      <c r="ANZ194" s="9"/>
      <c r="AOA194" s="9"/>
      <c r="AOB194" s="9"/>
      <c r="AOC194" s="9"/>
      <c r="AOD194" s="9"/>
      <c r="AOE194" s="9"/>
      <c r="AOF194" s="9"/>
      <c r="AOG194" s="9"/>
      <c r="AOH194" s="9"/>
      <c r="AOI194" s="9"/>
      <c r="AOJ194" s="9"/>
      <c r="AOK194" s="9"/>
      <c r="AOL194" s="9"/>
      <c r="AOM194" s="9"/>
      <c r="AON194" s="9"/>
      <c r="AOO194" s="9"/>
      <c r="AOP194" s="9"/>
      <c r="AOQ194" s="9"/>
      <c r="AOR194" s="9"/>
      <c r="AOS194" s="9"/>
      <c r="AOT194" s="9"/>
      <c r="AOU194" s="9"/>
      <c r="AOV194" s="9"/>
      <c r="AOW194" s="9"/>
      <c r="AOX194" s="9"/>
      <c r="AOY194" s="9"/>
      <c r="AOZ194" s="9"/>
      <c r="APA194" s="9"/>
      <c r="APB194" s="9"/>
      <c r="APC194" s="9"/>
      <c r="APD194" s="9"/>
      <c r="APE194" s="9"/>
      <c r="APF194" s="9"/>
      <c r="APG194" s="9"/>
      <c r="APH194" s="9"/>
      <c r="API194" s="9"/>
      <c r="APJ194" s="9"/>
      <c r="APK194" s="9"/>
      <c r="APL194" s="9"/>
      <c r="APM194" s="9"/>
      <c r="APN194" s="9"/>
      <c r="APO194" s="9"/>
      <c r="APP194" s="9"/>
      <c r="APQ194" s="9"/>
      <c r="APR194" s="9"/>
      <c r="APS194" s="9"/>
      <c r="APT194" s="9"/>
      <c r="APU194" s="9"/>
      <c r="APV194" s="9"/>
      <c r="APW194" s="9"/>
      <c r="APX194" s="9"/>
      <c r="APY194" s="9"/>
      <c r="APZ194" s="9"/>
      <c r="AQA194" s="9"/>
      <c r="AQB194" s="9"/>
      <c r="AQC194" s="9"/>
      <c r="AQD194" s="9"/>
      <c r="AQE194" s="9"/>
      <c r="AQF194" s="9"/>
      <c r="AQG194" s="9"/>
      <c r="AQH194" s="9"/>
      <c r="AQI194" s="9"/>
      <c r="AQJ194" s="9"/>
      <c r="AQK194" s="9"/>
      <c r="AQL194" s="9"/>
      <c r="AQM194" s="9"/>
      <c r="AQN194" s="9"/>
      <c r="AQO194" s="9"/>
      <c r="AQP194" s="9"/>
      <c r="AQQ194" s="9"/>
      <c r="AQR194" s="9"/>
      <c r="AQS194" s="9"/>
      <c r="AQT194" s="9"/>
      <c r="AQU194" s="9"/>
      <c r="AQV194" s="9"/>
      <c r="AQW194" s="9"/>
      <c r="AQX194" s="9"/>
      <c r="AQY194" s="9"/>
      <c r="AQZ194" s="9"/>
      <c r="ARA194" s="9"/>
      <c r="ARB194" s="9"/>
      <c r="ARC194" s="9"/>
      <c r="ARD194" s="9"/>
      <c r="ARE194" s="9"/>
      <c r="ARF194" s="9"/>
      <c r="ARG194" s="9"/>
      <c r="ARH194" s="9"/>
      <c r="ARI194" s="9"/>
      <c r="ARJ194" s="9"/>
      <c r="ARK194" s="9"/>
      <c r="ARL194" s="9"/>
      <c r="ARM194" s="9"/>
      <c r="ARN194" s="9"/>
      <c r="ARO194" s="9"/>
      <c r="ARP194" s="9"/>
      <c r="ARQ194" s="9"/>
      <c r="ARR194" s="9"/>
      <c r="ARS194" s="9"/>
      <c r="ART194" s="9"/>
      <c r="ARU194" s="9"/>
      <c r="ARV194" s="9"/>
      <c r="ARW194" s="9"/>
      <c r="ARX194" s="9"/>
      <c r="ARY194" s="9"/>
      <c r="ARZ194" s="9"/>
      <c r="ASA194" s="9"/>
      <c r="ASB194" s="9"/>
      <c r="ASC194" s="9"/>
      <c r="ASD194" s="9"/>
      <c r="ASE194" s="9"/>
      <c r="ASF194" s="9"/>
      <c r="ASG194" s="9"/>
      <c r="ASH194" s="9"/>
      <c r="ASI194" s="9"/>
      <c r="ASJ194" s="9"/>
      <c r="ASK194" s="9"/>
      <c r="ASL194" s="9"/>
      <c r="ASM194" s="9"/>
      <c r="ASN194" s="9"/>
      <c r="ASO194" s="9"/>
      <c r="ASP194" s="9"/>
      <c r="ASQ194" s="9"/>
      <c r="ASR194" s="9"/>
      <c r="ASS194" s="9"/>
      <c r="AST194" s="9"/>
      <c r="ASU194" s="9"/>
      <c r="ASV194" s="9"/>
      <c r="ASW194" s="9"/>
      <c r="ASX194" s="9"/>
      <c r="ASY194" s="9"/>
      <c r="ASZ194" s="9"/>
      <c r="ATA194" s="9"/>
      <c r="ATB194" s="9"/>
      <c r="ATC194" s="9"/>
      <c r="ATD194" s="9"/>
      <c r="ATE194" s="9"/>
      <c r="ATF194" s="9"/>
      <c r="ATG194" s="9"/>
      <c r="ATH194" s="9"/>
      <c r="ATI194" s="9"/>
      <c r="ATJ194" s="9"/>
      <c r="ATK194" s="9"/>
      <c r="ATL194" s="9"/>
      <c r="ATM194" s="9"/>
      <c r="ATN194" s="9"/>
      <c r="ATO194" s="9"/>
      <c r="ATP194" s="9"/>
      <c r="ATQ194" s="9"/>
      <c r="ATR194" s="9"/>
      <c r="ATS194" s="9"/>
      <c r="ATT194" s="9"/>
      <c r="ATU194" s="9"/>
      <c r="ATV194" s="9"/>
      <c r="ATW194" s="9"/>
      <c r="ATX194" s="9"/>
      <c r="ATY194" s="9"/>
      <c r="ATZ194" s="9"/>
      <c r="AUA194" s="9"/>
      <c r="AUB194" s="9"/>
      <c r="AUC194" s="9"/>
      <c r="AUD194" s="9"/>
      <c r="AUE194" s="9"/>
      <c r="AUF194" s="9"/>
      <c r="AUG194" s="9"/>
      <c r="AUH194" s="9"/>
      <c r="AUI194" s="9"/>
      <c r="AUJ194" s="9"/>
      <c r="AUK194" s="9"/>
      <c r="AUL194" s="9"/>
      <c r="AUM194" s="9"/>
      <c r="AUN194" s="9"/>
      <c r="AUO194" s="9"/>
      <c r="AUP194" s="9"/>
      <c r="AUQ194" s="9"/>
      <c r="AUR194" s="9"/>
      <c r="AUS194" s="9"/>
      <c r="AUT194" s="9"/>
      <c r="AUU194" s="9"/>
      <c r="AUV194" s="9"/>
      <c r="AUW194" s="9"/>
      <c r="AUX194" s="9"/>
      <c r="AUY194" s="9"/>
      <c r="AUZ194" s="9"/>
      <c r="AVA194" s="9"/>
      <c r="AVB194" s="9"/>
      <c r="AVC194" s="9"/>
      <c r="AVD194" s="9"/>
      <c r="AVE194" s="9"/>
      <c r="AVF194" s="9"/>
      <c r="AVG194" s="9"/>
      <c r="AVH194" s="9"/>
      <c r="AVI194" s="9"/>
      <c r="AVJ194" s="9"/>
      <c r="AVK194" s="9"/>
      <c r="AVL194" s="9"/>
      <c r="AVM194" s="9"/>
      <c r="AVN194" s="9"/>
      <c r="AVO194" s="9"/>
      <c r="AVP194" s="9"/>
      <c r="AVQ194" s="9"/>
      <c r="AVR194" s="9"/>
      <c r="AVS194" s="9"/>
      <c r="AVT194" s="9"/>
      <c r="AVU194" s="9"/>
      <c r="AVV194" s="9"/>
      <c r="AVW194" s="9"/>
      <c r="AVX194" s="9"/>
      <c r="AVY194" s="9"/>
      <c r="AVZ194" s="9"/>
      <c r="AWA194" s="9"/>
      <c r="AWB194" s="9"/>
      <c r="AWC194" s="9"/>
      <c r="AWD194" s="9"/>
      <c r="AWE194" s="9"/>
      <c r="AWF194" s="9"/>
      <c r="AWG194" s="9"/>
      <c r="AWH194" s="9"/>
      <c r="AWI194" s="9"/>
      <c r="AWJ194" s="9"/>
      <c r="AWK194" s="9"/>
      <c r="AWL194" s="9"/>
      <c r="AWM194" s="9"/>
      <c r="AWN194" s="9"/>
      <c r="AWO194" s="9"/>
      <c r="AWP194" s="9"/>
      <c r="AWQ194" s="9"/>
      <c r="AWR194" s="9"/>
      <c r="AWS194" s="9"/>
      <c r="AWT194" s="9"/>
      <c r="AWU194" s="9"/>
      <c r="AWV194" s="9"/>
      <c r="AWW194" s="9"/>
      <c r="AWX194" s="9"/>
      <c r="AWY194" s="9"/>
      <c r="AWZ194" s="9"/>
      <c r="AXA194" s="9"/>
      <c r="AXB194" s="9"/>
      <c r="AXC194" s="9"/>
      <c r="AXD194" s="9"/>
      <c r="AXE194" s="9"/>
      <c r="AXF194" s="9"/>
      <c r="AXG194" s="9"/>
      <c r="AXH194" s="9"/>
      <c r="AXI194" s="9"/>
      <c r="AXJ194" s="9"/>
      <c r="AXK194" s="9"/>
      <c r="AXL194" s="9"/>
      <c r="AXM194" s="9"/>
      <c r="AXN194" s="9"/>
      <c r="AXO194" s="9"/>
      <c r="AXP194" s="9"/>
      <c r="AXQ194" s="9"/>
      <c r="AXR194" s="9"/>
      <c r="AXS194" s="9"/>
      <c r="AXT194" s="9"/>
      <c r="AXU194" s="9"/>
      <c r="AXV194" s="9"/>
      <c r="AXW194" s="9"/>
      <c r="AXX194" s="9"/>
      <c r="AXY194" s="9"/>
      <c r="AXZ194" s="9"/>
      <c r="AYA194" s="9"/>
      <c r="AYB194" s="9"/>
      <c r="AYC194" s="9"/>
      <c r="AYD194" s="9"/>
      <c r="AYE194" s="9"/>
      <c r="AYF194" s="9"/>
      <c r="AYG194" s="9"/>
      <c r="AYH194" s="9"/>
      <c r="AYI194" s="9"/>
      <c r="AYJ194" s="9"/>
      <c r="AYK194" s="9"/>
      <c r="AYL194" s="9"/>
      <c r="AYM194" s="9"/>
      <c r="AYN194" s="9"/>
      <c r="AYO194" s="9"/>
      <c r="AYP194" s="9"/>
      <c r="AYQ194" s="9"/>
      <c r="AYR194" s="9"/>
      <c r="AYS194" s="9"/>
      <c r="AYT194" s="9"/>
      <c r="AYU194" s="9"/>
      <c r="AYV194" s="9"/>
      <c r="AYW194" s="9"/>
      <c r="AYX194" s="9"/>
      <c r="AYY194" s="9"/>
      <c r="AYZ194" s="9"/>
      <c r="AZA194" s="9"/>
      <c r="AZB194" s="9"/>
      <c r="AZC194" s="9"/>
      <c r="AZD194" s="9"/>
      <c r="AZE194" s="9"/>
      <c r="AZF194" s="9"/>
      <c r="AZG194" s="9"/>
      <c r="AZH194" s="9"/>
      <c r="AZI194" s="9"/>
      <c r="AZJ194" s="9"/>
      <c r="AZK194" s="9"/>
      <c r="AZL194" s="9"/>
      <c r="AZM194" s="9"/>
      <c r="AZN194" s="9"/>
      <c r="AZO194" s="9"/>
      <c r="AZP194" s="9"/>
      <c r="AZQ194" s="9"/>
      <c r="AZR194" s="9"/>
      <c r="AZS194" s="9"/>
      <c r="AZT194" s="9"/>
      <c r="AZU194" s="9"/>
      <c r="AZV194" s="9"/>
      <c r="AZW194" s="9"/>
      <c r="AZX194" s="9"/>
      <c r="AZY194" s="9"/>
      <c r="AZZ194" s="9"/>
      <c r="BAA194" s="9"/>
      <c r="BAB194" s="9"/>
      <c r="BAC194" s="9"/>
      <c r="BAD194" s="9"/>
      <c r="BAE194" s="9"/>
      <c r="BAF194" s="9"/>
      <c r="BAG194" s="9"/>
      <c r="BAH194" s="9"/>
      <c r="BAI194" s="9"/>
      <c r="BAJ194" s="9"/>
      <c r="BAK194" s="9"/>
      <c r="BAL194" s="9"/>
      <c r="BAM194" s="9"/>
      <c r="BAN194" s="9"/>
      <c r="BAO194" s="9"/>
      <c r="BAP194" s="9"/>
      <c r="BAQ194" s="9"/>
      <c r="BAR194" s="9"/>
      <c r="BAS194" s="9"/>
      <c r="BAT194" s="9"/>
      <c r="BAU194" s="9"/>
      <c r="BAV194" s="9"/>
      <c r="BAW194" s="9"/>
      <c r="BAX194" s="9"/>
      <c r="BAY194" s="9"/>
      <c r="BAZ194" s="9"/>
      <c r="BBA194" s="9"/>
      <c r="BBB194" s="9"/>
      <c r="BBC194" s="9"/>
      <c r="BBD194" s="9"/>
      <c r="BBE194" s="9"/>
      <c r="BBF194" s="9"/>
      <c r="BBG194" s="9"/>
      <c r="BBH194" s="9"/>
      <c r="BBI194" s="9"/>
      <c r="BBJ194" s="9"/>
      <c r="BBK194" s="9"/>
      <c r="BBL194" s="9"/>
      <c r="BBM194" s="9"/>
      <c r="BBN194" s="9"/>
      <c r="BBO194" s="9"/>
      <c r="BBP194" s="9"/>
      <c r="BBQ194" s="9"/>
      <c r="BBR194" s="9"/>
      <c r="BBS194" s="9"/>
      <c r="BBT194" s="9"/>
      <c r="BBU194" s="9"/>
      <c r="BBV194" s="9"/>
      <c r="BBW194" s="9"/>
      <c r="BBX194" s="9"/>
      <c r="BBY194" s="9"/>
      <c r="BBZ194" s="9"/>
      <c r="BCA194" s="9"/>
      <c r="BCB194" s="9"/>
      <c r="BCC194" s="9"/>
      <c r="BCD194" s="9"/>
      <c r="BCE194" s="9"/>
      <c r="BCF194" s="9"/>
      <c r="BCG194" s="9"/>
      <c r="BCH194" s="9"/>
      <c r="BCI194" s="9"/>
      <c r="BCJ194" s="9"/>
      <c r="BCK194" s="9"/>
      <c r="BCL194" s="9"/>
      <c r="BCM194" s="9"/>
      <c r="BCN194" s="9"/>
      <c r="BCO194" s="9"/>
      <c r="BCP194" s="9"/>
      <c r="BCQ194" s="9"/>
      <c r="BCR194" s="9"/>
      <c r="BCS194" s="9"/>
      <c r="BCT194" s="9"/>
      <c r="BCU194" s="9"/>
      <c r="BCV194" s="9"/>
      <c r="BCW194" s="9"/>
      <c r="BCX194" s="9"/>
      <c r="BCY194" s="9"/>
      <c r="BCZ194" s="9"/>
      <c r="BDA194" s="9"/>
      <c r="BDB194" s="9"/>
      <c r="BDC194" s="9"/>
      <c r="BDD194" s="9"/>
      <c r="BDE194" s="9"/>
      <c r="BDF194" s="9"/>
      <c r="BDG194" s="9"/>
      <c r="BDH194" s="9"/>
      <c r="BDI194" s="9"/>
      <c r="BDJ194" s="9"/>
      <c r="BDK194" s="9"/>
      <c r="BDL194" s="9"/>
      <c r="BDM194" s="9"/>
      <c r="BDN194" s="9"/>
      <c r="BDO194" s="9"/>
      <c r="BDP194" s="9"/>
      <c r="BDQ194" s="9"/>
      <c r="BDR194" s="9"/>
      <c r="BDS194" s="9"/>
      <c r="BDT194" s="9"/>
      <c r="BDU194" s="9"/>
      <c r="BDV194" s="9"/>
      <c r="BDW194" s="9"/>
      <c r="BDX194" s="9"/>
      <c r="BDY194" s="9"/>
      <c r="BDZ194" s="9"/>
      <c r="BEA194" s="9"/>
      <c r="BEB194" s="9"/>
      <c r="BEC194" s="9"/>
      <c r="BED194" s="9"/>
      <c r="BEE194" s="9"/>
      <c r="BEF194" s="9"/>
      <c r="BEG194" s="9"/>
      <c r="BEH194" s="9"/>
      <c r="BEI194" s="9"/>
      <c r="BEJ194" s="9"/>
      <c r="BEK194" s="9"/>
      <c r="BEL194" s="9"/>
      <c r="BEM194" s="9"/>
      <c r="BEN194" s="9"/>
      <c r="BEO194" s="9"/>
      <c r="BEP194" s="9"/>
      <c r="BEQ194" s="9"/>
      <c r="BER194" s="9"/>
      <c r="BES194" s="9"/>
      <c r="BET194" s="9"/>
      <c r="BEU194" s="9"/>
      <c r="BEV194" s="9"/>
      <c r="BEW194" s="9"/>
      <c r="BEX194" s="9"/>
      <c r="BEY194" s="9"/>
      <c r="BEZ194" s="9"/>
      <c r="BFA194" s="9"/>
      <c r="BFB194" s="9"/>
      <c r="BFC194" s="9"/>
      <c r="BFD194" s="9"/>
      <c r="BFE194" s="9"/>
      <c r="BFF194" s="9"/>
      <c r="BFG194" s="9"/>
      <c r="BFH194" s="9"/>
      <c r="BFI194" s="9"/>
      <c r="BFJ194" s="9"/>
      <c r="BFK194" s="9"/>
      <c r="BFL194" s="9"/>
      <c r="BFM194" s="9"/>
      <c r="BFN194" s="9"/>
      <c r="BFO194" s="9"/>
      <c r="BFP194" s="9"/>
      <c r="BFQ194" s="9"/>
      <c r="BFR194" s="9"/>
      <c r="BFS194" s="9"/>
      <c r="BFT194" s="9"/>
      <c r="BFU194" s="9"/>
      <c r="BFV194" s="9"/>
      <c r="BFW194" s="9"/>
      <c r="BFX194" s="9"/>
      <c r="BFY194" s="9"/>
      <c r="BFZ194" s="9"/>
      <c r="BGA194" s="9"/>
      <c r="BGB194" s="9"/>
      <c r="BGC194" s="9"/>
      <c r="BGD194" s="9"/>
      <c r="BGE194" s="9"/>
      <c r="BGF194" s="9"/>
      <c r="BGG194" s="9"/>
      <c r="BGH194" s="9"/>
      <c r="BGI194" s="9"/>
      <c r="BGJ194" s="9"/>
      <c r="BGK194" s="9"/>
      <c r="BGL194" s="9"/>
      <c r="BGM194" s="9"/>
      <c r="BGN194" s="9"/>
      <c r="BGO194" s="9"/>
      <c r="BGP194" s="9"/>
      <c r="BGQ194" s="9"/>
      <c r="BGR194" s="9"/>
      <c r="BGS194" s="9"/>
      <c r="BGT194" s="9"/>
      <c r="BGU194" s="9"/>
      <c r="BGV194" s="9"/>
      <c r="BGW194" s="9"/>
      <c r="BGX194" s="9"/>
      <c r="BGY194" s="9"/>
      <c r="BGZ194" s="9"/>
      <c r="BHA194" s="9"/>
      <c r="BHB194" s="9"/>
      <c r="BHC194" s="9"/>
      <c r="BHD194" s="9"/>
      <c r="BHE194" s="9"/>
      <c r="BHF194" s="9"/>
      <c r="BHG194" s="9"/>
      <c r="BHH194" s="9"/>
      <c r="BHI194" s="9"/>
      <c r="BHJ194" s="9"/>
      <c r="BHK194" s="9"/>
      <c r="BHL194" s="9"/>
      <c r="BHM194" s="9"/>
      <c r="BHN194" s="9"/>
      <c r="BHO194" s="9"/>
      <c r="BHP194" s="9"/>
      <c r="BHQ194" s="9"/>
      <c r="BHR194" s="9"/>
      <c r="BHS194" s="9"/>
      <c r="BHT194" s="9"/>
      <c r="BHU194" s="9"/>
      <c r="BHV194" s="9"/>
      <c r="BHW194" s="9"/>
      <c r="BHX194" s="9"/>
      <c r="BHY194" s="9"/>
      <c r="BHZ194" s="9"/>
      <c r="BIA194" s="9"/>
      <c r="BIB194" s="9"/>
      <c r="BIC194" s="9"/>
      <c r="BID194" s="9"/>
      <c r="BIE194" s="9"/>
      <c r="BIF194" s="9"/>
      <c r="BIG194" s="9"/>
      <c r="BIH194" s="9"/>
      <c r="BII194" s="9"/>
      <c r="BIJ194" s="9"/>
      <c r="BIK194" s="9"/>
      <c r="BIL194" s="9"/>
      <c r="BIM194" s="9"/>
      <c r="BIN194" s="9"/>
      <c r="BIO194" s="9"/>
      <c r="BIP194" s="9"/>
      <c r="BIQ194" s="9"/>
      <c r="BIR194" s="9"/>
      <c r="BIS194" s="9"/>
      <c r="BIT194" s="9"/>
      <c r="BIU194" s="9"/>
      <c r="BIV194" s="9"/>
      <c r="BIW194" s="9"/>
      <c r="BIX194" s="9"/>
      <c r="BIY194" s="9"/>
      <c r="BIZ194" s="9"/>
      <c r="BJA194" s="9"/>
      <c r="BJB194" s="9"/>
      <c r="BJC194" s="9"/>
      <c r="BJD194" s="9"/>
      <c r="BJE194" s="9"/>
      <c r="BJF194" s="9"/>
      <c r="BJG194" s="9"/>
      <c r="BJH194" s="9"/>
      <c r="BJI194" s="9"/>
      <c r="BJJ194" s="9"/>
      <c r="BJK194" s="9"/>
      <c r="BJL194" s="9"/>
      <c r="BJM194" s="9"/>
      <c r="BJN194" s="9"/>
      <c r="BJO194" s="9"/>
      <c r="BJP194" s="9"/>
      <c r="BJQ194" s="9"/>
      <c r="BJR194" s="9"/>
      <c r="BJS194" s="9"/>
      <c r="BJT194" s="9"/>
      <c r="BJU194" s="9"/>
      <c r="BJV194" s="9"/>
      <c r="BJW194" s="9"/>
      <c r="BJX194" s="9"/>
      <c r="BJY194" s="9"/>
      <c r="BJZ194" s="9"/>
      <c r="BKA194" s="9"/>
      <c r="BKB194" s="9"/>
      <c r="BKC194" s="9"/>
      <c r="BKD194" s="9"/>
      <c r="BKE194" s="9"/>
      <c r="BKF194" s="9"/>
      <c r="BKG194" s="9"/>
      <c r="BKH194" s="9"/>
      <c r="BKI194" s="9"/>
      <c r="BKJ194" s="9"/>
      <c r="BKK194" s="9"/>
      <c r="BKL194" s="9"/>
      <c r="BKM194" s="9"/>
      <c r="BKN194" s="9"/>
      <c r="BKO194" s="9"/>
      <c r="BKP194" s="9"/>
      <c r="BKQ194" s="9"/>
      <c r="BKR194" s="9"/>
      <c r="BKS194" s="9"/>
      <c r="BKT194" s="9"/>
      <c r="BKU194" s="9"/>
      <c r="BKV194" s="9"/>
      <c r="BKW194" s="9"/>
      <c r="BKX194" s="9"/>
      <c r="BKY194" s="9"/>
      <c r="BKZ194" s="9"/>
      <c r="BLA194" s="9"/>
      <c r="BLB194" s="9"/>
      <c r="BLC194" s="9"/>
      <c r="BLD194" s="9"/>
      <c r="BLE194" s="9"/>
      <c r="BLF194" s="9"/>
      <c r="BLG194" s="9"/>
      <c r="BLH194" s="9"/>
      <c r="BLI194" s="9"/>
      <c r="BLJ194" s="9"/>
      <c r="BLK194" s="9"/>
      <c r="BLL194" s="9"/>
      <c r="BLM194" s="9"/>
      <c r="BLN194" s="9"/>
      <c r="BLO194" s="9"/>
      <c r="BLP194" s="9"/>
      <c r="BLQ194" s="9"/>
      <c r="BLR194" s="9"/>
      <c r="BLS194" s="9"/>
      <c r="BLT194" s="9"/>
      <c r="BLU194" s="9"/>
      <c r="BLV194" s="9"/>
      <c r="BLW194" s="9"/>
      <c r="BLX194" s="9"/>
      <c r="BLY194" s="9"/>
      <c r="BLZ194" s="9"/>
      <c r="BMA194" s="9"/>
      <c r="BMB194" s="9"/>
      <c r="BMC194" s="9"/>
      <c r="BMD194" s="9"/>
      <c r="BME194" s="9"/>
      <c r="BMF194" s="9"/>
      <c r="BMG194" s="9"/>
      <c r="BMH194" s="9"/>
      <c r="BMI194" s="9"/>
      <c r="BMJ194" s="9"/>
      <c r="BMK194" s="9"/>
      <c r="BML194" s="9"/>
      <c r="BMM194" s="9"/>
      <c r="BMN194" s="9"/>
      <c r="BMO194" s="9"/>
      <c r="BMP194" s="9"/>
      <c r="BMQ194" s="9"/>
      <c r="BMR194" s="9"/>
      <c r="BMS194" s="9"/>
      <c r="BMT194" s="9"/>
      <c r="BMU194" s="9"/>
      <c r="BMV194" s="9"/>
      <c r="BMW194" s="9"/>
      <c r="BMX194" s="9"/>
      <c r="BMY194" s="9"/>
      <c r="BMZ194" s="9"/>
      <c r="BNA194" s="9"/>
      <c r="BNB194" s="9"/>
      <c r="BNC194" s="9"/>
      <c r="BND194" s="9"/>
      <c r="BNE194" s="9"/>
      <c r="BNF194" s="9"/>
      <c r="BNG194" s="9"/>
      <c r="BNH194" s="9"/>
      <c r="BNI194" s="9"/>
      <c r="BNJ194" s="9"/>
      <c r="BNK194" s="9"/>
      <c r="BNL194" s="9"/>
      <c r="BNM194" s="9"/>
      <c r="BNN194" s="9"/>
      <c r="BNO194" s="9"/>
      <c r="BNP194" s="9"/>
      <c r="BNQ194" s="9"/>
      <c r="BNR194" s="9"/>
      <c r="BNS194" s="9"/>
      <c r="BNT194" s="9"/>
      <c r="BNU194" s="9"/>
      <c r="BNV194" s="9"/>
      <c r="BNW194" s="9"/>
      <c r="BNX194" s="9"/>
      <c r="BNY194" s="9"/>
      <c r="BNZ194" s="9"/>
      <c r="BOA194" s="9"/>
      <c r="BOB194" s="9"/>
      <c r="BOC194" s="9"/>
      <c r="BOD194" s="9"/>
      <c r="BOE194" s="9"/>
      <c r="BOF194" s="9"/>
      <c r="BOG194" s="9"/>
      <c r="BOH194" s="9"/>
      <c r="BOI194" s="9"/>
      <c r="BOJ194" s="9"/>
      <c r="BOK194" s="9"/>
      <c r="BOL194" s="9"/>
      <c r="BOM194" s="9"/>
      <c r="BON194" s="9"/>
      <c r="BOO194" s="9"/>
      <c r="BOP194" s="9"/>
      <c r="BOQ194" s="9"/>
      <c r="BOR194" s="9"/>
      <c r="BOS194" s="9"/>
      <c r="BOT194" s="9"/>
      <c r="BOU194" s="9"/>
      <c r="BOV194" s="9"/>
      <c r="BOW194" s="9"/>
      <c r="BOX194" s="9"/>
      <c r="BOY194" s="9"/>
      <c r="BOZ194" s="9"/>
      <c r="BPA194" s="9"/>
      <c r="BPB194" s="9"/>
      <c r="BPC194" s="9"/>
      <c r="BPD194" s="9"/>
      <c r="BPE194" s="9"/>
      <c r="BPF194" s="9"/>
      <c r="BPG194" s="9"/>
      <c r="BPH194" s="9"/>
      <c r="BPI194" s="9"/>
      <c r="BPJ194" s="9"/>
      <c r="BPK194" s="9"/>
      <c r="BPL194" s="9"/>
      <c r="BPM194" s="9"/>
      <c r="BPN194" s="9"/>
      <c r="BPO194" s="9"/>
      <c r="BPP194" s="9"/>
      <c r="BPQ194" s="9"/>
      <c r="BPR194" s="9"/>
      <c r="BPS194" s="9"/>
      <c r="BPT194" s="9"/>
      <c r="BPU194" s="9"/>
      <c r="BPV194" s="9"/>
      <c r="BPW194" s="9"/>
      <c r="BPX194" s="9"/>
      <c r="BPY194" s="9"/>
      <c r="BPZ194" s="9"/>
      <c r="BQA194" s="9"/>
      <c r="BQB194" s="9"/>
      <c r="BQC194" s="9"/>
      <c r="BQD194" s="9"/>
      <c r="BQE194" s="9"/>
      <c r="BQF194" s="9"/>
      <c r="BQG194" s="9"/>
      <c r="BQH194" s="9"/>
      <c r="BQI194" s="9"/>
      <c r="BQJ194" s="9"/>
      <c r="BQK194" s="9"/>
      <c r="BQL194" s="9"/>
      <c r="BQM194" s="9"/>
      <c r="BQN194" s="9"/>
      <c r="BQO194" s="9"/>
      <c r="BQP194" s="9"/>
      <c r="BQQ194" s="9"/>
      <c r="BQR194" s="9"/>
      <c r="BQS194" s="9"/>
      <c r="BQT194" s="9"/>
      <c r="BQU194" s="9"/>
      <c r="BQV194" s="9"/>
      <c r="BQW194" s="9"/>
      <c r="BQX194" s="9"/>
      <c r="BQY194" s="9"/>
      <c r="BQZ194" s="9"/>
      <c r="BRA194" s="9"/>
      <c r="BRB194" s="9"/>
      <c r="BRC194" s="9"/>
      <c r="BRD194" s="9"/>
      <c r="BRE194" s="9"/>
      <c r="BRF194" s="9"/>
      <c r="BRG194" s="9"/>
      <c r="BRH194" s="9"/>
      <c r="BRI194" s="9"/>
      <c r="BRJ194" s="9"/>
      <c r="BRK194" s="9"/>
      <c r="BRL194" s="9"/>
      <c r="BRM194" s="9"/>
      <c r="BRN194" s="9"/>
      <c r="BRO194" s="9"/>
      <c r="BRP194" s="9"/>
      <c r="BRQ194" s="9"/>
      <c r="BRR194" s="9"/>
      <c r="BRS194" s="9"/>
      <c r="BRT194" s="9"/>
      <c r="BRU194" s="9"/>
      <c r="BRV194" s="9"/>
      <c r="BRW194" s="9"/>
      <c r="BRX194" s="9"/>
      <c r="BRY194" s="9"/>
      <c r="BRZ194" s="9"/>
      <c r="BSA194" s="9"/>
      <c r="BSB194" s="9"/>
      <c r="BSC194" s="9"/>
      <c r="BSD194" s="9"/>
      <c r="BSE194" s="9"/>
      <c r="BSF194" s="9"/>
      <c r="BSG194" s="9"/>
      <c r="BSH194" s="9"/>
      <c r="BSI194" s="9"/>
      <c r="BSJ194" s="9"/>
      <c r="BSK194" s="9"/>
      <c r="BSL194" s="9"/>
      <c r="BSM194" s="9"/>
      <c r="BSN194" s="9"/>
      <c r="BSO194" s="9"/>
      <c r="BSP194" s="9"/>
      <c r="BSQ194" s="9"/>
      <c r="BSR194" s="9"/>
      <c r="BSS194" s="9"/>
      <c r="BST194" s="9"/>
      <c r="BSU194" s="9"/>
      <c r="BSV194" s="9"/>
      <c r="BSW194" s="9"/>
      <c r="BSX194" s="9"/>
      <c r="BSY194" s="9"/>
      <c r="BSZ194" s="9"/>
      <c r="BTA194" s="9"/>
      <c r="BTB194" s="9"/>
      <c r="BTC194" s="9"/>
      <c r="BTD194" s="9"/>
      <c r="BTE194" s="9"/>
      <c r="BTF194" s="9"/>
      <c r="BTG194" s="9"/>
      <c r="BTH194" s="9"/>
      <c r="BTI194" s="9"/>
      <c r="BTJ194" s="9"/>
      <c r="BTK194" s="9"/>
      <c r="BTL194" s="9"/>
      <c r="BTM194" s="9"/>
      <c r="BTN194" s="9"/>
      <c r="BTO194" s="9"/>
      <c r="BTP194" s="9"/>
      <c r="BTQ194" s="9"/>
      <c r="BTR194" s="9"/>
      <c r="BTS194" s="9"/>
      <c r="BTT194" s="9"/>
      <c r="BTU194" s="9"/>
      <c r="BTV194" s="9"/>
      <c r="BTW194" s="9"/>
      <c r="BTX194" s="9"/>
      <c r="BTY194" s="9"/>
      <c r="BTZ194" s="9"/>
      <c r="BUA194" s="9"/>
      <c r="BUB194" s="9"/>
      <c r="BUC194" s="9"/>
      <c r="BUD194" s="9"/>
      <c r="BUE194" s="9"/>
      <c r="BUF194" s="9"/>
      <c r="BUG194" s="9"/>
      <c r="BUH194" s="9"/>
      <c r="BUI194" s="9"/>
      <c r="BUJ194" s="9"/>
      <c r="BUK194" s="9"/>
      <c r="BUL194" s="9"/>
      <c r="BUM194" s="9"/>
      <c r="BUN194" s="9"/>
      <c r="BUO194" s="9"/>
      <c r="BUP194" s="9"/>
      <c r="BUQ194" s="9"/>
      <c r="BUR194" s="9"/>
      <c r="BUS194" s="9"/>
      <c r="BUT194" s="9"/>
      <c r="BUU194" s="9"/>
      <c r="BUV194" s="9"/>
      <c r="BUW194" s="9"/>
      <c r="BUX194" s="9"/>
      <c r="BUY194" s="9"/>
      <c r="BUZ194" s="9"/>
      <c r="BVA194" s="9"/>
      <c r="BVB194" s="9"/>
      <c r="BVC194" s="9"/>
      <c r="BVD194" s="9"/>
      <c r="BVE194" s="9"/>
      <c r="BVF194" s="9"/>
      <c r="BVG194" s="9"/>
      <c r="BVH194" s="9"/>
      <c r="BVI194" s="9"/>
      <c r="BVJ194" s="9"/>
      <c r="BVK194" s="9"/>
      <c r="BVL194" s="9"/>
      <c r="BVM194" s="9"/>
      <c r="BVN194" s="9"/>
      <c r="BVO194" s="9"/>
      <c r="BVP194" s="9"/>
      <c r="BVQ194" s="9"/>
      <c r="BVR194" s="9"/>
      <c r="BVS194" s="9"/>
      <c r="BVT194" s="9"/>
      <c r="BVU194" s="9"/>
      <c r="BVV194" s="9"/>
      <c r="BVW194" s="9"/>
      <c r="BVX194" s="9"/>
      <c r="BVY194" s="9"/>
      <c r="BVZ194" s="9"/>
      <c r="BWA194" s="9"/>
      <c r="BWB194" s="9"/>
      <c r="BWC194" s="9"/>
      <c r="BWD194" s="9"/>
      <c r="BWE194" s="9"/>
      <c r="BWF194" s="9"/>
      <c r="BWG194" s="9"/>
      <c r="BWH194" s="9"/>
      <c r="BWI194" s="9"/>
      <c r="BWJ194" s="9"/>
      <c r="BWK194" s="9"/>
      <c r="BWL194" s="9"/>
      <c r="BWM194" s="9"/>
      <c r="BWN194" s="9"/>
      <c r="BWO194" s="9"/>
      <c r="BWP194" s="9"/>
      <c r="BWQ194" s="9"/>
      <c r="BWR194" s="9"/>
      <c r="BWS194" s="9"/>
      <c r="BWT194" s="9"/>
      <c r="BWU194" s="9"/>
      <c r="BWV194" s="9"/>
      <c r="BWW194" s="9"/>
      <c r="BWX194" s="9"/>
      <c r="BWY194" s="9"/>
      <c r="BWZ194" s="9"/>
      <c r="BXA194" s="9"/>
      <c r="BXB194" s="9"/>
      <c r="BXC194" s="9"/>
      <c r="BXD194" s="9"/>
      <c r="BXE194" s="9"/>
      <c r="BXF194" s="9"/>
      <c r="BXG194" s="9"/>
      <c r="BXH194" s="9"/>
      <c r="BXI194" s="9"/>
      <c r="BXJ194" s="9"/>
      <c r="BXK194" s="9"/>
      <c r="BXL194" s="9"/>
      <c r="BXM194" s="9"/>
      <c r="BXN194" s="9"/>
      <c r="BXO194" s="9"/>
      <c r="BXP194" s="9"/>
      <c r="BXQ194" s="9"/>
      <c r="BXR194" s="9"/>
      <c r="BXS194" s="9"/>
      <c r="BXT194" s="9"/>
      <c r="BXU194" s="9"/>
      <c r="BXV194" s="9"/>
      <c r="BXW194" s="9"/>
      <c r="BXX194" s="9"/>
      <c r="BXY194" s="9"/>
      <c r="BXZ194" s="9"/>
      <c r="BYA194" s="9"/>
      <c r="BYB194" s="9"/>
      <c r="BYC194" s="9"/>
      <c r="BYD194" s="9"/>
      <c r="BYE194" s="9"/>
      <c r="BYF194" s="9"/>
      <c r="BYG194" s="9"/>
      <c r="BYH194" s="9"/>
      <c r="BYI194" s="9"/>
      <c r="BYJ194" s="9"/>
      <c r="BYK194" s="9"/>
      <c r="BYL194" s="9"/>
      <c r="BYM194" s="9"/>
      <c r="BYN194" s="9"/>
      <c r="BYO194" s="9"/>
      <c r="BYP194" s="9"/>
      <c r="BYQ194" s="9"/>
      <c r="BYR194" s="9"/>
      <c r="BYS194" s="9"/>
      <c r="BYT194" s="9"/>
      <c r="BYU194" s="9"/>
      <c r="BYV194" s="9"/>
      <c r="BYW194" s="9"/>
      <c r="BYX194" s="9"/>
      <c r="BYY194" s="9"/>
      <c r="BYZ194" s="9"/>
      <c r="BZA194" s="9"/>
      <c r="BZB194" s="9"/>
      <c r="BZC194" s="9"/>
      <c r="BZD194" s="9"/>
      <c r="BZE194" s="9"/>
      <c r="BZF194" s="9"/>
      <c r="BZG194" s="9"/>
      <c r="BZH194" s="9"/>
      <c r="BZI194" s="9"/>
      <c r="BZJ194" s="9"/>
      <c r="BZK194" s="9"/>
      <c r="BZL194" s="9"/>
      <c r="BZM194" s="9"/>
      <c r="BZN194" s="9"/>
      <c r="BZO194" s="9"/>
      <c r="BZP194" s="9"/>
      <c r="BZQ194" s="9"/>
      <c r="BZR194" s="9"/>
      <c r="BZS194" s="9"/>
      <c r="BZT194" s="9"/>
      <c r="BZU194" s="9"/>
      <c r="BZV194" s="9"/>
      <c r="BZW194" s="9"/>
      <c r="BZX194" s="9"/>
      <c r="BZY194" s="9"/>
      <c r="BZZ194" s="9"/>
      <c r="CAA194" s="9"/>
      <c r="CAB194" s="9"/>
      <c r="CAC194" s="9"/>
      <c r="CAD194" s="9"/>
      <c r="CAE194" s="9"/>
      <c r="CAF194" s="9"/>
      <c r="CAG194" s="9"/>
      <c r="CAH194" s="9"/>
      <c r="CAI194" s="9"/>
      <c r="CAJ194" s="9"/>
      <c r="CAK194" s="9"/>
      <c r="CAL194" s="9"/>
      <c r="CAM194" s="9"/>
      <c r="CAN194" s="9"/>
      <c r="CAO194" s="9"/>
      <c r="CAP194" s="9"/>
      <c r="CAQ194" s="9"/>
      <c r="CAR194" s="9"/>
      <c r="CAS194" s="9"/>
      <c r="CAT194" s="9"/>
      <c r="CAU194" s="9"/>
      <c r="CAV194" s="9"/>
      <c r="CAW194" s="9"/>
      <c r="CAX194" s="9"/>
      <c r="CAY194" s="9"/>
      <c r="CAZ194" s="9"/>
      <c r="CBA194" s="9"/>
      <c r="CBB194" s="9"/>
      <c r="CBC194" s="9"/>
      <c r="CBD194" s="9"/>
      <c r="CBE194" s="9"/>
      <c r="CBF194" s="9"/>
      <c r="CBG194" s="9"/>
      <c r="CBH194" s="9"/>
      <c r="CBI194" s="9"/>
      <c r="CBJ194" s="9"/>
      <c r="CBK194" s="9"/>
      <c r="CBL194" s="9"/>
      <c r="CBM194" s="9"/>
      <c r="CBN194" s="9"/>
      <c r="CBO194" s="9"/>
      <c r="CBP194" s="9"/>
      <c r="CBQ194" s="9"/>
      <c r="CBR194" s="9"/>
      <c r="CBS194" s="9"/>
      <c r="CBT194" s="9"/>
      <c r="CBU194" s="9"/>
      <c r="CBV194" s="9"/>
      <c r="CBW194" s="9"/>
      <c r="CBX194" s="9"/>
      <c r="CBY194" s="9"/>
      <c r="CBZ194" s="9"/>
      <c r="CCA194" s="9"/>
      <c r="CCB194" s="9"/>
      <c r="CCC194" s="9"/>
      <c r="CCD194" s="9"/>
      <c r="CCE194" s="9"/>
      <c r="CCF194" s="9"/>
      <c r="CCG194" s="9"/>
      <c r="CCH194" s="9"/>
      <c r="CCI194" s="9"/>
      <c r="CCJ194" s="9"/>
      <c r="CCK194" s="9"/>
      <c r="CCL194" s="9"/>
      <c r="CCM194" s="9"/>
      <c r="CCN194" s="9"/>
      <c r="CCO194" s="9"/>
      <c r="CCP194" s="9"/>
      <c r="CCQ194" s="9"/>
      <c r="CCR194" s="9"/>
      <c r="CCS194" s="9"/>
      <c r="CCT194" s="9"/>
      <c r="CCU194" s="9"/>
      <c r="CCV194" s="9"/>
      <c r="CCW194" s="9"/>
      <c r="CCX194" s="9"/>
      <c r="CCY194" s="9"/>
      <c r="CCZ194" s="9"/>
      <c r="CDA194" s="9"/>
      <c r="CDB194" s="9"/>
      <c r="CDC194" s="9"/>
      <c r="CDD194" s="9"/>
      <c r="CDE194" s="9"/>
      <c r="CDF194" s="9"/>
      <c r="CDG194" s="9"/>
      <c r="CDH194" s="9"/>
      <c r="CDI194" s="9"/>
      <c r="CDJ194" s="9"/>
      <c r="CDK194" s="9"/>
      <c r="CDL194" s="9"/>
      <c r="CDM194" s="9"/>
      <c r="CDN194" s="9"/>
      <c r="CDO194" s="9"/>
      <c r="CDP194" s="9"/>
      <c r="CDQ194" s="9"/>
      <c r="CDR194" s="9"/>
      <c r="CDS194" s="9"/>
      <c r="CDT194" s="9"/>
      <c r="CDU194" s="9"/>
      <c r="CDV194" s="9"/>
      <c r="CDW194" s="9"/>
      <c r="CDX194" s="9"/>
      <c r="CDY194" s="9"/>
      <c r="CDZ194" s="9"/>
      <c r="CEA194" s="9"/>
      <c r="CEB194" s="9"/>
      <c r="CEC194" s="9"/>
      <c r="CED194" s="9"/>
      <c r="CEE194" s="9"/>
      <c r="CEF194" s="9"/>
      <c r="CEG194" s="9"/>
      <c r="CEH194" s="9"/>
      <c r="CEI194" s="9"/>
      <c r="CEJ194" s="9"/>
      <c r="CEK194" s="9"/>
      <c r="CEL194" s="9"/>
      <c r="CEM194" s="9"/>
      <c r="CEN194" s="9"/>
      <c r="CEO194" s="9"/>
      <c r="CEP194" s="9"/>
      <c r="CEQ194" s="9"/>
      <c r="CER194" s="9"/>
      <c r="CES194" s="9"/>
      <c r="CET194" s="9"/>
      <c r="CEU194" s="9"/>
      <c r="CEV194" s="9"/>
      <c r="CEW194" s="9"/>
      <c r="CEX194" s="9"/>
      <c r="CEY194" s="9"/>
      <c r="CEZ194" s="9"/>
      <c r="CFA194" s="9"/>
      <c r="CFB194" s="9"/>
      <c r="CFC194" s="9"/>
      <c r="CFD194" s="9"/>
      <c r="CFE194" s="9"/>
      <c r="CFF194" s="9"/>
      <c r="CFG194" s="9"/>
      <c r="CFH194" s="9"/>
      <c r="CFI194" s="9"/>
      <c r="CFJ194" s="9"/>
      <c r="CFK194" s="9"/>
      <c r="CFL194" s="9"/>
      <c r="CFM194" s="9"/>
      <c r="CFN194" s="9"/>
      <c r="CFO194" s="9"/>
      <c r="CFP194" s="9"/>
      <c r="CFQ194" s="9"/>
      <c r="CFR194" s="9"/>
      <c r="CFS194" s="9"/>
      <c r="CFT194" s="9"/>
      <c r="CFU194" s="9"/>
      <c r="CFV194" s="9"/>
      <c r="CFW194" s="9"/>
      <c r="CFX194" s="9"/>
      <c r="CFY194" s="9"/>
      <c r="CFZ194" s="9"/>
      <c r="CGA194" s="9"/>
      <c r="CGB194" s="9"/>
      <c r="CGC194" s="9"/>
      <c r="CGD194" s="9"/>
      <c r="CGE194" s="9"/>
      <c r="CGF194" s="9"/>
      <c r="CGG194" s="9"/>
      <c r="CGH194" s="9"/>
      <c r="CGI194" s="9"/>
      <c r="CGJ194" s="9"/>
      <c r="CGK194" s="9"/>
      <c r="CGL194" s="9"/>
      <c r="CGM194" s="9"/>
      <c r="CGN194" s="9"/>
      <c r="CGO194" s="9"/>
      <c r="CGP194" s="9"/>
      <c r="CGQ194" s="9"/>
      <c r="CGR194" s="9"/>
      <c r="CGS194" s="9"/>
      <c r="CGT194" s="9"/>
      <c r="CGU194" s="9"/>
      <c r="CGV194" s="9"/>
      <c r="CGW194" s="9"/>
      <c r="CGX194" s="9"/>
      <c r="CGY194" s="9"/>
      <c r="CGZ194" s="9"/>
      <c r="CHA194" s="9"/>
      <c r="CHB194" s="9"/>
      <c r="CHC194" s="9"/>
      <c r="CHD194" s="9"/>
      <c r="CHE194" s="9"/>
      <c r="CHF194" s="9"/>
      <c r="CHG194" s="9"/>
      <c r="CHH194" s="9"/>
      <c r="CHI194" s="9"/>
      <c r="CHJ194" s="9"/>
      <c r="CHK194" s="9"/>
      <c r="CHL194" s="9"/>
      <c r="CHM194" s="9"/>
      <c r="CHN194" s="9"/>
      <c r="CHO194" s="9"/>
      <c r="CHP194" s="9"/>
      <c r="CHQ194" s="9"/>
      <c r="CHR194" s="9"/>
      <c r="CHS194" s="9"/>
      <c r="CHT194" s="9"/>
      <c r="CHU194" s="9"/>
      <c r="CHV194" s="9"/>
      <c r="CHW194" s="9"/>
      <c r="CHX194" s="9"/>
      <c r="CHY194" s="9"/>
      <c r="CHZ194" s="9"/>
      <c r="CIA194" s="9"/>
      <c r="CIB194" s="9"/>
      <c r="CIC194" s="9"/>
      <c r="CID194" s="9"/>
      <c r="CIE194" s="9"/>
      <c r="CIF194" s="9"/>
      <c r="CIG194" s="9"/>
      <c r="CIH194" s="9"/>
      <c r="CII194" s="9"/>
      <c r="CIJ194" s="9"/>
      <c r="CIK194" s="9"/>
      <c r="CIL194" s="9"/>
      <c r="CIM194" s="9"/>
      <c r="CIN194" s="9"/>
      <c r="CIO194" s="9"/>
      <c r="CIP194" s="9"/>
      <c r="CIQ194" s="9"/>
      <c r="CIR194" s="9"/>
      <c r="CIS194" s="9"/>
      <c r="CIT194" s="9"/>
      <c r="CIU194" s="9"/>
      <c r="CIV194" s="9"/>
      <c r="CIW194" s="9"/>
      <c r="CIX194" s="9"/>
      <c r="CIY194" s="9"/>
      <c r="CIZ194" s="9"/>
      <c r="CJA194" s="9"/>
      <c r="CJB194" s="9"/>
      <c r="CJC194" s="9"/>
      <c r="CJD194" s="9"/>
      <c r="CJE194" s="9"/>
      <c r="CJF194" s="9"/>
      <c r="CJG194" s="9"/>
      <c r="CJH194" s="9"/>
      <c r="CJI194" s="9"/>
      <c r="CJJ194" s="9"/>
      <c r="CJK194" s="9"/>
      <c r="CJL194" s="9"/>
      <c r="CJM194" s="9"/>
      <c r="CJN194" s="9"/>
      <c r="CJO194" s="9"/>
      <c r="CJP194" s="9"/>
      <c r="CJQ194" s="9"/>
      <c r="CJR194" s="9"/>
      <c r="CJS194" s="9"/>
      <c r="CJT194" s="9"/>
      <c r="CJU194" s="9"/>
      <c r="CJV194" s="9"/>
      <c r="CJW194" s="9"/>
      <c r="CJX194" s="9"/>
      <c r="CJY194" s="9"/>
      <c r="CJZ194" s="9"/>
      <c r="CKA194" s="9"/>
      <c r="CKB194" s="9"/>
      <c r="CKC194" s="9"/>
      <c r="CKD194" s="9"/>
      <c r="CKE194" s="9"/>
      <c r="CKF194" s="9"/>
      <c r="CKG194" s="9"/>
      <c r="CKH194" s="9"/>
      <c r="CKI194" s="9"/>
      <c r="CKJ194" s="9"/>
      <c r="CKK194" s="9"/>
      <c r="CKL194" s="9"/>
      <c r="CKM194" s="9"/>
      <c r="CKN194" s="9"/>
      <c r="CKO194" s="9"/>
      <c r="CKP194" s="9"/>
      <c r="CKQ194" s="9"/>
      <c r="CKR194" s="9"/>
      <c r="CKS194" s="9"/>
      <c r="CKT194" s="9"/>
      <c r="CKU194" s="9"/>
      <c r="CKV194" s="9"/>
      <c r="CKW194" s="9"/>
      <c r="CKX194" s="9"/>
      <c r="CKY194" s="9"/>
      <c r="CKZ194" s="9"/>
      <c r="CLA194" s="9"/>
      <c r="CLB194" s="9"/>
      <c r="CLC194" s="9"/>
      <c r="CLD194" s="9"/>
      <c r="CLE194" s="9"/>
      <c r="CLF194" s="9"/>
      <c r="CLG194" s="9"/>
      <c r="CLH194" s="9"/>
      <c r="CLI194" s="9"/>
      <c r="CLJ194" s="9"/>
      <c r="CLK194" s="9"/>
      <c r="CLL194" s="9"/>
      <c r="CLM194" s="9"/>
      <c r="CLN194" s="9"/>
      <c r="CLO194" s="9"/>
      <c r="CLP194" s="9"/>
      <c r="CLQ194" s="9"/>
      <c r="CLR194" s="9"/>
      <c r="CLS194" s="9"/>
      <c r="CLT194" s="9"/>
      <c r="CLU194" s="9"/>
      <c r="CLV194" s="9"/>
      <c r="CLW194" s="9"/>
      <c r="CLX194" s="9"/>
      <c r="CLY194" s="9"/>
      <c r="CLZ194" s="9"/>
      <c r="CMA194" s="9"/>
      <c r="CMB194" s="9"/>
      <c r="CMC194" s="9"/>
      <c r="CMD194" s="9"/>
      <c r="CME194" s="9"/>
      <c r="CMF194" s="9"/>
      <c r="CMG194" s="9"/>
      <c r="CMH194" s="9"/>
      <c r="CMI194" s="9"/>
      <c r="CMJ194" s="9"/>
      <c r="CMK194" s="9"/>
      <c r="CML194" s="9"/>
      <c r="CMM194" s="9"/>
      <c r="CMN194" s="9"/>
      <c r="CMO194" s="9"/>
      <c r="CMP194" s="9"/>
      <c r="CMQ194" s="9"/>
      <c r="CMR194" s="9"/>
      <c r="CMS194" s="9"/>
      <c r="CMT194" s="9"/>
      <c r="CMU194" s="9"/>
      <c r="CMV194" s="9"/>
      <c r="CMW194" s="9"/>
      <c r="CMX194" s="9"/>
      <c r="CMY194" s="9"/>
      <c r="CMZ194" s="9"/>
      <c r="CNA194" s="9"/>
      <c r="CNB194" s="9"/>
      <c r="CNC194" s="9"/>
      <c r="CND194" s="9"/>
      <c r="CNE194" s="9"/>
      <c r="CNF194" s="9"/>
      <c r="CNG194" s="9"/>
      <c r="CNH194" s="9"/>
      <c r="CNI194" s="9"/>
      <c r="CNJ194" s="9"/>
      <c r="CNK194" s="9"/>
      <c r="CNL194" s="9"/>
      <c r="CNM194" s="9"/>
      <c r="CNN194" s="9"/>
      <c r="CNO194" s="9"/>
      <c r="CNP194" s="9"/>
      <c r="CNQ194" s="9"/>
      <c r="CNR194" s="9"/>
      <c r="CNS194" s="9"/>
      <c r="CNT194" s="9"/>
      <c r="CNU194" s="9"/>
      <c r="CNV194" s="9"/>
      <c r="CNW194" s="9"/>
      <c r="CNX194" s="9"/>
      <c r="CNY194" s="9"/>
      <c r="CNZ194" s="9"/>
      <c r="COA194" s="9"/>
      <c r="COB194" s="9"/>
      <c r="COC194" s="9"/>
      <c r="COD194" s="9"/>
      <c r="COE194" s="9"/>
      <c r="COF194" s="9"/>
      <c r="COG194" s="9"/>
      <c r="COH194" s="9"/>
      <c r="COI194" s="9"/>
      <c r="COJ194" s="9"/>
      <c r="COK194" s="9"/>
      <c r="COL194" s="9"/>
      <c r="COM194" s="9"/>
      <c r="CON194" s="9"/>
      <c r="COO194" s="9"/>
      <c r="COP194" s="9"/>
      <c r="COQ194" s="9"/>
      <c r="COR194" s="9"/>
      <c r="COS194" s="9"/>
      <c r="COT194" s="9"/>
      <c r="COU194" s="9"/>
      <c r="COV194" s="9"/>
      <c r="COW194" s="9"/>
      <c r="COX194" s="9"/>
      <c r="COY194" s="9"/>
      <c r="COZ194" s="9"/>
      <c r="CPA194" s="9"/>
      <c r="CPB194" s="9"/>
      <c r="CPC194" s="9"/>
      <c r="CPD194" s="9"/>
      <c r="CPE194" s="9"/>
      <c r="CPF194" s="9"/>
      <c r="CPG194" s="9"/>
      <c r="CPH194" s="9"/>
      <c r="CPI194" s="9"/>
      <c r="CPJ194" s="9"/>
      <c r="CPK194" s="9"/>
      <c r="CPL194" s="9"/>
      <c r="CPM194" s="9"/>
      <c r="CPN194" s="9"/>
      <c r="CPO194" s="9"/>
      <c r="CPP194" s="9"/>
      <c r="CPQ194" s="9"/>
      <c r="CPR194" s="9"/>
      <c r="CPS194" s="9"/>
      <c r="CPT194" s="9"/>
      <c r="CPU194" s="9"/>
      <c r="CPV194" s="9"/>
      <c r="CPW194" s="9"/>
      <c r="CPX194" s="9"/>
      <c r="CPY194" s="9"/>
      <c r="CPZ194" s="9"/>
      <c r="CQA194" s="9"/>
      <c r="CQB194" s="9"/>
      <c r="CQC194" s="9"/>
      <c r="CQD194" s="9"/>
      <c r="CQE194" s="9"/>
      <c r="CQF194" s="9"/>
      <c r="CQG194" s="9"/>
      <c r="CQH194" s="9"/>
      <c r="CQI194" s="9"/>
      <c r="CQJ194" s="9"/>
      <c r="CQK194" s="9"/>
      <c r="CQL194" s="9"/>
      <c r="CQM194" s="9"/>
      <c r="CQN194" s="9"/>
      <c r="CQO194" s="9"/>
      <c r="CQP194" s="9"/>
      <c r="CQQ194" s="9"/>
      <c r="CQR194" s="9"/>
      <c r="CQS194" s="9"/>
      <c r="CQT194" s="9"/>
      <c r="CQU194" s="9"/>
      <c r="CQV194" s="9"/>
      <c r="CQW194" s="9"/>
      <c r="CQX194" s="9"/>
      <c r="CQY194" s="9"/>
      <c r="CQZ194" s="9"/>
      <c r="CRA194" s="9"/>
      <c r="CRB194" s="9"/>
      <c r="CRC194" s="9"/>
      <c r="CRD194" s="9"/>
      <c r="CRE194" s="9"/>
      <c r="CRF194" s="9"/>
      <c r="CRG194" s="9"/>
      <c r="CRH194" s="9"/>
      <c r="CRI194" s="9"/>
      <c r="CRJ194" s="9"/>
      <c r="CRK194" s="9"/>
      <c r="CRL194" s="9"/>
      <c r="CRM194" s="9"/>
      <c r="CRN194" s="9"/>
      <c r="CRO194" s="9"/>
      <c r="CRP194" s="9"/>
      <c r="CRQ194" s="9"/>
      <c r="CRR194" s="9"/>
      <c r="CRS194" s="9"/>
      <c r="CRT194" s="9"/>
      <c r="CRU194" s="9"/>
      <c r="CRV194" s="9"/>
      <c r="CRW194" s="9"/>
      <c r="CRX194" s="9"/>
      <c r="CRY194" s="9"/>
      <c r="CRZ194" s="9"/>
      <c r="CSA194" s="9"/>
      <c r="CSB194" s="9"/>
      <c r="CSC194" s="9"/>
      <c r="CSD194" s="9"/>
      <c r="CSE194" s="9"/>
      <c r="CSF194" s="9"/>
      <c r="CSG194" s="9"/>
      <c r="CSH194" s="9"/>
      <c r="CSI194" s="9"/>
      <c r="CSJ194" s="9"/>
      <c r="CSK194" s="9"/>
      <c r="CSL194" s="9"/>
      <c r="CSM194" s="9"/>
      <c r="CSN194" s="9"/>
      <c r="CSO194" s="9"/>
      <c r="CSP194" s="9"/>
      <c r="CSQ194" s="9"/>
      <c r="CSR194" s="9"/>
      <c r="CSS194" s="9"/>
      <c r="CST194" s="9"/>
      <c r="CSU194" s="9"/>
      <c r="CSV194" s="9"/>
      <c r="CSW194" s="9"/>
      <c r="CSX194" s="9"/>
      <c r="CSY194" s="9"/>
      <c r="CSZ194" s="9"/>
      <c r="CTA194" s="9"/>
      <c r="CTB194" s="9"/>
    </row>
    <row r="195" spans="1:2560" s="8" customFormat="1" ht="13" customHeight="1" x14ac:dyDescent="0.2">
      <c r="A195" s="52"/>
      <c r="B195" s="509" t="s">
        <v>1128</v>
      </c>
      <c r="C195" s="510"/>
      <c r="D195" s="510" t="s">
        <v>896</v>
      </c>
      <c r="E195" s="511" t="s">
        <v>2366</v>
      </c>
      <c r="F195" s="510"/>
      <c r="G195" s="510">
        <v>17.241211</v>
      </c>
      <c r="H195" s="510">
        <v>96.122472999999999</v>
      </c>
      <c r="I195" s="510" t="s">
        <v>1</v>
      </c>
      <c r="J195" s="510" t="s">
        <v>3</v>
      </c>
      <c r="K195" s="512"/>
      <c r="L195" s="513" t="s">
        <v>0</v>
      </c>
      <c r="M195" s="510" t="s">
        <v>0</v>
      </c>
      <c r="N195" s="514"/>
      <c r="O195" s="510"/>
      <c r="P195" s="510"/>
      <c r="Q195" s="510"/>
      <c r="R195" s="515"/>
      <c r="S195" s="510"/>
      <c r="T195" s="510"/>
      <c r="U195" s="516" t="s">
        <v>0</v>
      </c>
      <c r="V195" s="516" t="s">
        <v>0</v>
      </c>
      <c r="W195" s="516" t="s">
        <v>0</v>
      </c>
      <c r="X195" s="516" t="s">
        <v>0</v>
      </c>
      <c r="Y195" s="516" t="s">
        <v>0</v>
      </c>
      <c r="Z195" s="516" t="s">
        <v>0</v>
      </c>
      <c r="AA195" s="516" t="s">
        <v>0</v>
      </c>
      <c r="AB195" s="511"/>
      <c r="AC195" s="511"/>
      <c r="AD195" s="511"/>
      <c r="AE195" s="510"/>
      <c r="AF195" s="517" t="s">
        <v>1710</v>
      </c>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c r="IQ195" s="9"/>
      <c r="IR195" s="9"/>
      <c r="IS195" s="9"/>
      <c r="IT195" s="9"/>
      <c r="IU195" s="9"/>
      <c r="IV195" s="9"/>
      <c r="IW195" s="9"/>
      <c r="IX195" s="9"/>
      <c r="IY195" s="9"/>
      <c r="IZ195" s="9"/>
      <c r="JA195" s="9"/>
      <c r="JB195" s="9"/>
      <c r="JC195" s="9"/>
      <c r="JD195" s="9"/>
      <c r="JE195" s="9"/>
      <c r="JF195" s="9"/>
      <c r="JG195" s="9"/>
      <c r="JH195" s="9"/>
      <c r="JI195" s="9"/>
      <c r="JJ195" s="9"/>
      <c r="JK195" s="9"/>
      <c r="JL195" s="9"/>
      <c r="JM195" s="9"/>
      <c r="JN195" s="9"/>
      <c r="JO195" s="9"/>
      <c r="JP195" s="9"/>
      <c r="JQ195" s="9"/>
      <c r="JR195" s="9"/>
      <c r="JS195" s="9"/>
      <c r="JT195" s="9"/>
      <c r="JU195" s="9"/>
      <c r="JV195" s="9"/>
      <c r="JW195" s="9"/>
      <c r="JX195" s="9"/>
      <c r="JY195" s="9"/>
      <c r="JZ195" s="9"/>
      <c r="KA195" s="9"/>
      <c r="KB195" s="9"/>
      <c r="KC195" s="9"/>
      <c r="KD195" s="9"/>
      <c r="KE195" s="9"/>
      <c r="KF195" s="9"/>
      <c r="KG195" s="9"/>
      <c r="KH195" s="9"/>
      <c r="KI195" s="9"/>
      <c r="KJ195" s="9"/>
      <c r="KK195" s="9"/>
      <c r="KL195" s="9"/>
      <c r="KM195" s="9"/>
      <c r="KN195" s="9"/>
      <c r="KO195" s="9"/>
      <c r="KP195" s="9"/>
      <c r="KQ195" s="9"/>
      <c r="KR195" s="9"/>
      <c r="KS195" s="9"/>
      <c r="KT195" s="9"/>
      <c r="KU195" s="9"/>
      <c r="KV195" s="9"/>
      <c r="KW195" s="9"/>
      <c r="KX195" s="9"/>
      <c r="KY195" s="9"/>
      <c r="KZ195" s="9"/>
      <c r="LA195" s="9"/>
      <c r="LB195" s="9"/>
      <c r="LC195" s="9"/>
      <c r="LD195" s="9"/>
      <c r="LE195" s="9"/>
      <c r="LF195" s="9"/>
      <c r="LG195" s="9"/>
      <c r="LH195" s="9"/>
      <c r="LI195" s="9"/>
      <c r="LJ195" s="9"/>
      <c r="LK195" s="9"/>
      <c r="LL195" s="9"/>
      <c r="LM195" s="9"/>
      <c r="LN195" s="9"/>
      <c r="LO195" s="9"/>
      <c r="LP195" s="9"/>
      <c r="LQ195" s="9"/>
      <c r="LR195" s="9"/>
      <c r="LS195" s="9"/>
      <c r="LT195" s="9"/>
      <c r="LU195" s="9"/>
      <c r="LV195" s="9"/>
      <c r="LW195" s="9"/>
      <c r="LX195" s="9"/>
      <c r="LY195" s="9"/>
      <c r="LZ195" s="9"/>
      <c r="MA195" s="9"/>
      <c r="MB195" s="9"/>
      <c r="MC195" s="9"/>
      <c r="MD195" s="9"/>
      <c r="ME195" s="9"/>
      <c r="MF195" s="9"/>
      <c r="MG195" s="9"/>
      <c r="MH195" s="9"/>
      <c r="MI195" s="9"/>
      <c r="MJ195" s="9"/>
      <c r="MK195" s="9"/>
      <c r="ML195" s="9"/>
      <c r="MM195" s="9"/>
      <c r="MN195" s="9"/>
      <c r="MO195" s="9"/>
      <c r="MP195" s="9"/>
      <c r="MQ195" s="9"/>
      <c r="MR195" s="9"/>
      <c r="MS195" s="9"/>
      <c r="MT195" s="9"/>
      <c r="MU195" s="9"/>
      <c r="MV195" s="9"/>
      <c r="MW195" s="9"/>
      <c r="MX195" s="9"/>
      <c r="MY195" s="9"/>
      <c r="MZ195" s="9"/>
      <c r="NA195" s="9"/>
      <c r="NB195" s="9"/>
      <c r="NC195" s="9"/>
      <c r="ND195" s="9"/>
      <c r="NE195" s="9"/>
      <c r="NF195" s="9"/>
      <c r="NG195" s="9"/>
      <c r="NH195" s="9"/>
      <c r="NI195" s="9"/>
      <c r="NJ195" s="9"/>
      <c r="NK195" s="9"/>
      <c r="NL195" s="9"/>
      <c r="NM195" s="9"/>
      <c r="NN195" s="9"/>
      <c r="NO195" s="9"/>
      <c r="NP195" s="9"/>
      <c r="NQ195" s="9"/>
      <c r="NR195" s="9"/>
      <c r="NS195" s="9"/>
      <c r="NT195" s="9"/>
      <c r="NU195" s="9"/>
      <c r="NV195" s="9"/>
      <c r="NW195" s="9"/>
      <c r="NX195" s="9"/>
      <c r="NY195" s="9"/>
      <c r="NZ195" s="9"/>
      <c r="OA195" s="9"/>
      <c r="OB195" s="9"/>
      <c r="OC195" s="9"/>
      <c r="OD195" s="9"/>
      <c r="OE195" s="9"/>
      <c r="OF195" s="9"/>
      <c r="OG195" s="9"/>
      <c r="OH195" s="9"/>
      <c r="OI195" s="9"/>
      <c r="OJ195" s="9"/>
      <c r="OK195" s="9"/>
      <c r="OL195" s="9"/>
      <c r="OM195" s="9"/>
      <c r="ON195" s="9"/>
      <c r="OO195" s="9"/>
      <c r="OP195" s="9"/>
      <c r="OQ195" s="9"/>
      <c r="OR195" s="9"/>
      <c r="OS195" s="9"/>
      <c r="OT195" s="9"/>
      <c r="OU195" s="9"/>
      <c r="OV195" s="9"/>
      <c r="OW195" s="9"/>
      <c r="OX195" s="9"/>
      <c r="OY195" s="9"/>
      <c r="OZ195" s="9"/>
      <c r="PA195" s="9"/>
      <c r="PB195" s="9"/>
      <c r="PC195" s="9"/>
      <c r="PD195" s="9"/>
      <c r="PE195" s="9"/>
      <c r="PF195" s="9"/>
      <c r="PG195" s="9"/>
      <c r="PH195" s="9"/>
      <c r="PI195" s="9"/>
      <c r="PJ195" s="9"/>
      <c r="PK195" s="9"/>
      <c r="PL195" s="9"/>
      <c r="PM195" s="9"/>
      <c r="PN195" s="9"/>
      <c r="PO195" s="9"/>
      <c r="PP195" s="9"/>
      <c r="PQ195" s="9"/>
      <c r="PR195" s="9"/>
      <c r="PS195" s="9"/>
      <c r="PT195" s="9"/>
      <c r="PU195" s="9"/>
      <c r="PV195" s="9"/>
      <c r="PW195" s="9"/>
      <c r="PX195" s="9"/>
      <c r="PY195" s="9"/>
      <c r="PZ195" s="9"/>
      <c r="QA195" s="9"/>
      <c r="QB195" s="9"/>
      <c r="QC195" s="9"/>
      <c r="QD195" s="9"/>
      <c r="QE195" s="9"/>
      <c r="QF195" s="9"/>
      <c r="QG195" s="9"/>
      <c r="QH195" s="9"/>
      <c r="QI195" s="9"/>
      <c r="QJ195" s="9"/>
      <c r="QK195" s="9"/>
      <c r="QL195" s="9"/>
      <c r="QM195" s="9"/>
      <c r="QN195" s="9"/>
      <c r="QO195" s="9"/>
      <c r="QP195" s="9"/>
      <c r="QQ195" s="9"/>
      <c r="QR195" s="9"/>
      <c r="QS195" s="9"/>
      <c r="QT195" s="9"/>
      <c r="QU195" s="9"/>
      <c r="QV195" s="9"/>
      <c r="QW195" s="9"/>
      <c r="QX195" s="9"/>
      <c r="QY195" s="9"/>
      <c r="QZ195" s="9"/>
      <c r="RA195" s="9"/>
      <c r="RB195" s="9"/>
      <c r="RC195" s="9"/>
      <c r="RD195" s="9"/>
      <c r="RE195" s="9"/>
      <c r="RF195" s="9"/>
      <c r="RG195" s="9"/>
      <c r="RH195" s="9"/>
      <c r="RI195" s="9"/>
      <c r="RJ195" s="9"/>
      <c r="RK195" s="9"/>
      <c r="RL195" s="9"/>
      <c r="RM195" s="9"/>
      <c r="RN195" s="9"/>
      <c r="RO195" s="9"/>
      <c r="RP195" s="9"/>
      <c r="RQ195" s="9"/>
      <c r="RR195" s="9"/>
      <c r="RS195" s="9"/>
      <c r="RT195" s="9"/>
      <c r="RU195" s="9"/>
      <c r="RV195" s="9"/>
      <c r="RW195" s="9"/>
      <c r="RX195" s="9"/>
      <c r="RY195" s="9"/>
      <c r="RZ195" s="9"/>
      <c r="SA195" s="9"/>
      <c r="SB195" s="9"/>
      <c r="SC195" s="9"/>
      <c r="SD195" s="9"/>
      <c r="SE195" s="9"/>
      <c r="SF195" s="9"/>
      <c r="SG195" s="9"/>
      <c r="SH195" s="9"/>
      <c r="SI195" s="9"/>
      <c r="SJ195" s="9"/>
      <c r="SK195" s="9"/>
      <c r="SL195" s="9"/>
      <c r="SM195" s="9"/>
      <c r="SN195" s="9"/>
      <c r="SO195" s="9"/>
      <c r="SP195" s="9"/>
      <c r="SQ195" s="9"/>
      <c r="SR195" s="9"/>
      <c r="SS195" s="9"/>
      <c r="ST195" s="9"/>
      <c r="SU195" s="9"/>
      <c r="SV195" s="9"/>
      <c r="SW195" s="9"/>
      <c r="SX195" s="9"/>
      <c r="SY195" s="9"/>
      <c r="SZ195" s="9"/>
      <c r="TA195" s="9"/>
      <c r="TB195" s="9"/>
      <c r="TC195" s="9"/>
      <c r="TD195" s="9"/>
      <c r="TE195" s="9"/>
      <c r="TF195" s="9"/>
      <c r="TG195" s="9"/>
      <c r="TH195" s="9"/>
      <c r="TI195" s="9"/>
      <c r="TJ195" s="9"/>
      <c r="TK195" s="9"/>
      <c r="TL195" s="9"/>
      <c r="TM195" s="9"/>
      <c r="TN195" s="9"/>
      <c r="TO195" s="9"/>
      <c r="TP195" s="9"/>
      <c r="TQ195" s="9"/>
      <c r="TR195" s="9"/>
      <c r="TS195" s="9"/>
      <c r="TT195" s="9"/>
      <c r="TU195" s="9"/>
      <c r="TV195" s="9"/>
      <c r="TW195" s="9"/>
      <c r="TX195" s="9"/>
      <c r="TY195" s="9"/>
      <c r="TZ195" s="9"/>
      <c r="UA195" s="9"/>
      <c r="UB195" s="9"/>
      <c r="UC195" s="9"/>
      <c r="UD195" s="9"/>
      <c r="UE195" s="9"/>
      <c r="UF195" s="9"/>
      <c r="UG195" s="9"/>
      <c r="UH195" s="9"/>
      <c r="UI195" s="9"/>
      <c r="UJ195" s="9"/>
      <c r="UK195" s="9"/>
      <c r="UL195" s="9"/>
      <c r="UM195" s="9"/>
      <c r="UN195" s="9"/>
      <c r="UO195" s="9"/>
      <c r="UP195" s="9"/>
      <c r="UQ195" s="9"/>
      <c r="UR195" s="9"/>
      <c r="US195" s="9"/>
      <c r="UT195" s="9"/>
      <c r="UU195" s="9"/>
      <c r="UV195" s="9"/>
      <c r="UW195" s="9"/>
      <c r="UX195" s="9"/>
      <c r="UY195" s="9"/>
      <c r="UZ195" s="9"/>
      <c r="VA195" s="9"/>
      <c r="VB195" s="9"/>
      <c r="VC195" s="9"/>
      <c r="VD195" s="9"/>
      <c r="VE195" s="9"/>
      <c r="VF195" s="9"/>
      <c r="VG195" s="9"/>
      <c r="VH195" s="9"/>
      <c r="VI195" s="9"/>
      <c r="VJ195" s="9"/>
      <c r="VK195" s="9"/>
      <c r="VL195" s="9"/>
      <c r="VM195" s="9"/>
      <c r="VN195" s="9"/>
      <c r="VO195" s="9"/>
      <c r="VP195" s="9"/>
      <c r="VQ195" s="9"/>
      <c r="VR195" s="9"/>
      <c r="VS195" s="9"/>
      <c r="VT195" s="9"/>
      <c r="VU195" s="9"/>
      <c r="VV195" s="9"/>
      <c r="VW195" s="9"/>
      <c r="VX195" s="9"/>
      <c r="VY195" s="9"/>
      <c r="VZ195" s="9"/>
      <c r="WA195" s="9"/>
      <c r="WB195" s="9"/>
      <c r="WC195" s="9"/>
      <c r="WD195" s="9"/>
      <c r="WE195" s="9"/>
      <c r="WF195" s="9"/>
      <c r="WG195" s="9"/>
      <c r="WH195" s="9"/>
      <c r="WI195" s="9"/>
      <c r="WJ195" s="9"/>
      <c r="WK195" s="9"/>
      <c r="WL195" s="9"/>
      <c r="WM195" s="9"/>
      <c r="WN195" s="9"/>
      <c r="WO195" s="9"/>
      <c r="WP195" s="9"/>
      <c r="WQ195" s="9"/>
      <c r="WR195" s="9"/>
      <c r="WS195" s="9"/>
      <c r="WT195" s="9"/>
      <c r="WU195" s="9"/>
      <c r="WV195" s="9"/>
      <c r="WW195" s="9"/>
      <c r="WX195" s="9"/>
      <c r="WY195" s="9"/>
      <c r="WZ195" s="9"/>
      <c r="XA195" s="9"/>
      <c r="XB195" s="9"/>
      <c r="XC195" s="9"/>
      <c r="XD195" s="9"/>
      <c r="XE195" s="9"/>
      <c r="XF195" s="9"/>
      <c r="XG195" s="9"/>
      <c r="XH195" s="9"/>
      <c r="XI195" s="9"/>
      <c r="XJ195" s="9"/>
      <c r="XK195" s="9"/>
      <c r="XL195" s="9"/>
      <c r="XM195" s="9"/>
      <c r="XN195" s="9"/>
      <c r="XO195" s="9"/>
      <c r="XP195" s="9"/>
      <c r="XQ195" s="9"/>
      <c r="XR195" s="9"/>
      <c r="XS195" s="9"/>
      <c r="XT195" s="9"/>
      <c r="XU195" s="9"/>
      <c r="XV195" s="9"/>
      <c r="XW195" s="9"/>
      <c r="XX195" s="9"/>
      <c r="XY195" s="9"/>
      <c r="XZ195" s="9"/>
      <c r="YA195" s="9"/>
      <c r="YB195" s="9"/>
      <c r="YC195" s="9"/>
      <c r="YD195" s="9"/>
      <c r="YE195" s="9"/>
      <c r="YF195" s="9"/>
      <c r="YG195" s="9"/>
      <c r="YH195" s="9"/>
      <c r="YI195" s="9"/>
      <c r="YJ195" s="9"/>
      <c r="YK195" s="9"/>
      <c r="YL195" s="9"/>
      <c r="YM195" s="9"/>
      <c r="YN195" s="9"/>
      <c r="YO195" s="9"/>
      <c r="YP195" s="9"/>
      <c r="YQ195" s="9"/>
      <c r="YR195" s="9"/>
      <c r="YS195" s="9"/>
      <c r="YT195" s="9"/>
      <c r="YU195" s="9"/>
      <c r="YV195" s="9"/>
      <c r="YW195" s="9"/>
      <c r="YX195" s="9"/>
      <c r="YY195" s="9"/>
      <c r="YZ195" s="9"/>
      <c r="ZA195" s="9"/>
      <c r="ZB195" s="9"/>
      <c r="ZC195" s="9"/>
      <c r="ZD195" s="9"/>
      <c r="ZE195" s="9"/>
      <c r="ZF195" s="9"/>
      <c r="ZG195" s="9"/>
      <c r="ZH195" s="9"/>
      <c r="ZI195" s="9"/>
      <c r="ZJ195" s="9"/>
      <c r="ZK195" s="9"/>
      <c r="ZL195" s="9"/>
      <c r="ZM195" s="9"/>
      <c r="ZN195" s="9"/>
      <c r="ZO195" s="9"/>
      <c r="ZP195" s="9"/>
      <c r="ZQ195" s="9"/>
      <c r="ZR195" s="9"/>
      <c r="ZS195" s="9"/>
      <c r="ZT195" s="9"/>
      <c r="ZU195" s="9"/>
      <c r="ZV195" s="9"/>
      <c r="ZW195" s="9"/>
      <c r="ZX195" s="9"/>
      <c r="ZY195" s="9"/>
      <c r="ZZ195" s="9"/>
      <c r="AAA195" s="9"/>
      <c r="AAB195" s="9"/>
      <c r="AAC195" s="9"/>
      <c r="AAD195" s="9"/>
      <c r="AAE195" s="9"/>
      <c r="AAF195" s="9"/>
      <c r="AAG195" s="9"/>
      <c r="AAH195" s="9"/>
      <c r="AAI195" s="9"/>
      <c r="AAJ195" s="9"/>
      <c r="AAK195" s="9"/>
      <c r="AAL195" s="9"/>
      <c r="AAM195" s="9"/>
      <c r="AAN195" s="9"/>
      <c r="AAO195" s="9"/>
      <c r="AAP195" s="9"/>
      <c r="AAQ195" s="9"/>
      <c r="AAR195" s="9"/>
      <c r="AAS195" s="9"/>
      <c r="AAT195" s="9"/>
      <c r="AAU195" s="9"/>
      <c r="AAV195" s="9"/>
      <c r="AAW195" s="9"/>
      <c r="AAX195" s="9"/>
      <c r="AAY195" s="9"/>
      <c r="AAZ195" s="9"/>
      <c r="ABA195" s="9"/>
      <c r="ABB195" s="9"/>
      <c r="ABC195" s="9"/>
      <c r="ABD195" s="9"/>
      <c r="ABE195" s="9"/>
      <c r="ABF195" s="9"/>
      <c r="ABG195" s="9"/>
      <c r="ABH195" s="9"/>
      <c r="ABI195" s="9"/>
      <c r="ABJ195" s="9"/>
      <c r="ABK195" s="9"/>
      <c r="ABL195" s="9"/>
      <c r="ABM195" s="9"/>
      <c r="ABN195" s="9"/>
      <c r="ABO195" s="9"/>
      <c r="ABP195" s="9"/>
      <c r="ABQ195" s="9"/>
      <c r="ABR195" s="9"/>
      <c r="ABS195" s="9"/>
      <c r="ABT195" s="9"/>
      <c r="ABU195" s="9"/>
      <c r="ABV195" s="9"/>
      <c r="ABW195" s="9"/>
      <c r="ABX195" s="9"/>
      <c r="ABY195" s="9"/>
      <c r="ABZ195" s="9"/>
      <c r="ACA195" s="9"/>
      <c r="ACB195" s="9"/>
      <c r="ACC195" s="9"/>
      <c r="ACD195" s="9"/>
      <c r="ACE195" s="9"/>
      <c r="ACF195" s="9"/>
      <c r="ACG195" s="9"/>
      <c r="ACH195" s="9"/>
      <c r="ACI195" s="9"/>
      <c r="ACJ195" s="9"/>
      <c r="ACK195" s="9"/>
      <c r="ACL195" s="9"/>
      <c r="ACM195" s="9"/>
      <c r="ACN195" s="9"/>
      <c r="ACO195" s="9"/>
      <c r="ACP195" s="9"/>
      <c r="ACQ195" s="9"/>
      <c r="ACR195" s="9"/>
      <c r="ACS195" s="9"/>
      <c r="ACT195" s="9"/>
      <c r="ACU195" s="9"/>
      <c r="ACV195" s="9"/>
      <c r="ACW195" s="9"/>
      <c r="ACX195" s="9"/>
      <c r="ACY195" s="9"/>
      <c r="ACZ195" s="9"/>
      <c r="ADA195" s="9"/>
      <c r="ADB195" s="9"/>
      <c r="ADC195" s="9"/>
      <c r="ADD195" s="9"/>
      <c r="ADE195" s="9"/>
      <c r="ADF195" s="9"/>
      <c r="ADG195" s="9"/>
      <c r="ADH195" s="9"/>
      <c r="ADI195" s="9"/>
      <c r="ADJ195" s="9"/>
      <c r="ADK195" s="9"/>
      <c r="ADL195" s="9"/>
      <c r="ADM195" s="9"/>
      <c r="ADN195" s="9"/>
      <c r="ADO195" s="9"/>
      <c r="ADP195" s="9"/>
      <c r="ADQ195" s="9"/>
      <c r="ADR195" s="9"/>
      <c r="ADS195" s="9"/>
      <c r="ADT195" s="9"/>
      <c r="ADU195" s="9"/>
      <c r="ADV195" s="9"/>
      <c r="ADW195" s="9"/>
      <c r="ADX195" s="9"/>
      <c r="ADY195" s="9"/>
      <c r="ADZ195" s="9"/>
      <c r="AEA195" s="9"/>
      <c r="AEB195" s="9"/>
      <c r="AEC195" s="9"/>
      <c r="AED195" s="9"/>
      <c r="AEE195" s="9"/>
      <c r="AEF195" s="9"/>
      <c r="AEG195" s="9"/>
      <c r="AEH195" s="9"/>
      <c r="AEI195" s="9"/>
      <c r="AEJ195" s="9"/>
      <c r="AEK195" s="9"/>
      <c r="AEL195" s="9"/>
      <c r="AEM195" s="9"/>
      <c r="AEN195" s="9"/>
      <c r="AEO195" s="9"/>
      <c r="AEP195" s="9"/>
      <c r="AEQ195" s="9"/>
      <c r="AER195" s="9"/>
      <c r="AES195" s="9"/>
      <c r="AET195" s="9"/>
      <c r="AEU195" s="9"/>
      <c r="AEV195" s="9"/>
      <c r="AEW195" s="9"/>
      <c r="AEX195" s="9"/>
      <c r="AEY195" s="9"/>
      <c r="AEZ195" s="9"/>
      <c r="AFA195" s="9"/>
      <c r="AFB195" s="9"/>
      <c r="AFC195" s="9"/>
      <c r="AFD195" s="9"/>
      <c r="AFE195" s="9"/>
      <c r="AFF195" s="9"/>
      <c r="AFG195" s="9"/>
      <c r="AFH195" s="9"/>
      <c r="AFI195" s="9"/>
      <c r="AFJ195" s="9"/>
      <c r="AFK195" s="9"/>
      <c r="AFL195" s="9"/>
      <c r="AFM195" s="9"/>
      <c r="AFN195" s="9"/>
      <c r="AFO195" s="9"/>
      <c r="AFP195" s="9"/>
      <c r="AFQ195" s="9"/>
      <c r="AFR195" s="9"/>
      <c r="AFS195" s="9"/>
      <c r="AFT195" s="9"/>
      <c r="AFU195" s="9"/>
      <c r="AFV195" s="9"/>
      <c r="AFW195" s="9"/>
      <c r="AFX195" s="9"/>
      <c r="AFY195" s="9"/>
      <c r="AFZ195" s="9"/>
      <c r="AGA195" s="9"/>
      <c r="AGB195" s="9"/>
      <c r="AGC195" s="9"/>
      <c r="AGD195" s="9"/>
      <c r="AGE195" s="9"/>
      <c r="AGF195" s="9"/>
      <c r="AGG195" s="9"/>
      <c r="AGH195" s="9"/>
      <c r="AGI195" s="9"/>
      <c r="AGJ195" s="9"/>
      <c r="AGK195" s="9"/>
      <c r="AGL195" s="9"/>
      <c r="AGM195" s="9"/>
      <c r="AGN195" s="9"/>
      <c r="AGO195" s="9"/>
      <c r="AGP195" s="9"/>
      <c r="AGQ195" s="9"/>
      <c r="AGR195" s="9"/>
      <c r="AGS195" s="9"/>
      <c r="AGT195" s="9"/>
      <c r="AGU195" s="9"/>
      <c r="AGV195" s="9"/>
      <c r="AGW195" s="9"/>
      <c r="AGX195" s="9"/>
      <c r="AGY195" s="9"/>
      <c r="AGZ195" s="9"/>
      <c r="AHA195" s="9"/>
      <c r="AHB195" s="9"/>
      <c r="AHC195" s="9"/>
      <c r="AHD195" s="9"/>
      <c r="AHE195" s="9"/>
      <c r="AHF195" s="9"/>
      <c r="AHG195" s="9"/>
      <c r="AHH195" s="9"/>
      <c r="AHI195" s="9"/>
      <c r="AHJ195" s="9"/>
      <c r="AHK195" s="9"/>
      <c r="AHL195" s="9"/>
      <c r="AHM195" s="9"/>
      <c r="AHN195" s="9"/>
      <c r="AHO195" s="9"/>
      <c r="AHP195" s="9"/>
      <c r="AHQ195" s="9"/>
      <c r="AHR195" s="9"/>
      <c r="AHS195" s="9"/>
      <c r="AHT195" s="9"/>
      <c r="AHU195" s="9"/>
      <c r="AHV195" s="9"/>
      <c r="AHW195" s="9"/>
      <c r="AHX195" s="9"/>
      <c r="AHY195" s="9"/>
      <c r="AHZ195" s="9"/>
      <c r="AIA195" s="9"/>
      <c r="AIB195" s="9"/>
      <c r="AIC195" s="9"/>
      <c r="AID195" s="9"/>
      <c r="AIE195" s="9"/>
      <c r="AIF195" s="9"/>
      <c r="AIG195" s="9"/>
      <c r="AIH195" s="9"/>
      <c r="AII195" s="9"/>
      <c r="AIJ195" s="9"/>
      <c r="AIK195" s="9"/>
      <c r="AIL195" s="9"/>
      <c r="AIM195" s="9"/>
      <c r="AIN195" s="9"/>
      <c r="AIO195" s="9"/>
      <c r="AIP195" s="9"/>
      <c r="AIQ195" s="9"/>
      <c r="AIR195" s="9"/>
      <c r="AIS195" s="9"/>
      <c r="AIT195" s="9"/>
      <c r="AIU195" s="9"/>
      <c r="AIV195" s="9"/>
      <c r="AIW195" s="9"/>
      <c r="AIX195" s="9"/>
      <c r="AIY195" s="9"/>
      <c r="AIZ195" s="9"/>
      <c r="AJA195" s="9"/>
      <c r="AJB195" s="9"/>
      <c r="AJC195" s="9"/>
      <c r="AJD195" s="9"/>
      <c r="AJE195" s="9"/>
      <c r="AJF195" s="9"/>
      <c r="AJG195" s="9"/>
      <c r="AJH195" s="9"/>
      <c r="AJI195" s="9"/>
      <c r="AJJ195" s="9"/>
      <c r="AJK195" s="9"/>
      <c r="AJL195" s="9"/>
      <c r="AJM195" s="9"/>
      <c r="AJN195" s="9"/>
      <c r="AJO195" s="9"/>
      <c r="AJP195" s="9"/>
      <c r="AJQ195" s="9"/>
      <c r="AJR195" s="9"/>
      <c r="AJS195" s="9"/>
      <c r="AJT195" s="9"/>
      <c r="AJU195" s="9"/>
      <c r="AJV195" s="9"/>
      <c r="AJW195" s="9"/>
      <c r="AJX195" s="9"/>
      <c r="AJY195" s="9"/>
      <c r="AJZ195" s="9"/>
      <c r="AKA195" s="9"/>
      <c r="AKB195" s="9"/>
      <c r="AKC195" s="9"/>
      <c r="AKD195" s="9"/>
      <c r="AKE195" s="9"/>
      <c r="AKF195" s="9"/>
      <c r="AKG195" s="9"/>
      <c r="AKH195" s="9"/>
      <c r="AKI195" s="9"/>
      <c r="AKJ195" s="9"/>
      <c r="AKK195" s="9"/>
      <c r="AKL195" s="9"/>
      <c r="AKM195" s="9"/>
      <c r="AKN195" s="9"/>
      <c r="AKO195" s="9"/>
      <c r="AKP195" s="9"/>
      <c r="AKQ195" s="9"/>
      <c r="AKR195" s="9"/>
      <c r="AKS195" s="9"/>
      <c r="AKT195" s="9"/>
      <c r="AKU195" s="9"/>
      <c r="AKV195" s="9"/>
      <c r="AKW195" s="9"/>
      <c r="AKX195" s="9"/>
      <c r="AKY195" s="9"/>
      <c r="AKZ195" s="9"/>
      <c r="ALA195" s="9"/>
      <c r="ALB195" s="9"/>
      <c r="ALC195" s="9"/>
      <c r="ALD195" s="9"/>
      <c r="ALE195" s="9"/>
      <c r="ALF195" s="9"/>
      <c r="ALG195" s="9"/>
      <c r="ALH195" s="9"/>
      <c r="ALI195" s="9"/>
      <c r="ALJ195" s="9"/>
      <c r="ALK195" s="9"/>
      <c r="ALL195" s="9"/>
      <c r="ALM195" s="9"/>
      <c r="ALN195" s="9"/>
      <c r="ALO195" s="9"/>
      <c r="ALP195" s="9"/>
      <c r="ALQ195" s="9"/>
      <c r="ALR195" s="9"/>
      <c r="ALS195" s="9"/>
      <c r="ALT195" s="9"/>
      <c r="ALU195" s="9"/>
      <c r="ALV195" s="9"/>
      <c r="ALW195" s="9"/>
      <c r="ALX195" s="9"/>
      <c r="ALY195" s="9"/>
      <c r="ALZ195" s="9"/>
      <c r="AMA195" s="9"/>
      <c r="AMB195" s="9"/>
      <c r="AMC195" s="9"/>
      <c r="AMD195" s="9"/>
      <c r="AME195" s="9"/>
      <c r="AMF195" s="9"/>
      <c r="AMG195" s="9"/>
      <c r="AMH195" s="9"/>
      <c r="AMI195" s="9"/>
      <c r="AMJ195" s="9"/>
      <c r="AMK195" s="9"/>
      <c r="AML195" s="9"/>
      <c r="AMM195" s="9"/>
      <c r="AMN195" s="9"/>
      <c r="AMO195" s="9"/>
      <c r="AMP195" s="9"/>
      <c r="AMQ195" s="9"/>
      <c r="AMR195" s="9"/>
      <c r="AMS195" s="9"/>
      <c r="AMT195" s="9"/>
      <c r="AMU195" s="9"/>
      <c r="AMV195" s="9"/>
      <c r="AMW195" s="9"/>
      <c r="AMX195" s="9"/>
      <c r="AMY195" s="9"/>
      <c r="AMZ195" s="9"/>
      <c r="ANA195" s="9"/>
      <c r="ANB195" s="9"/>
      <c r="ANC195" s="9"/>
      <c r="AND195" s="9"/>
      <c r="ANE195" s="9"/>
      <c r="ANF195" s="9"/>
      <c r="ANG195" s="9"/>
      <c r="ANH195" s="9"/>
      <c r="ANI195" s="9"/>
      <c r="ANJ195" s="9"/>
      <c r="ANK195" s="9"/>
      <c r="ANL195" s="9"/>
      <c r="ANM195" s="9"/>
      <c r="ANN195" s="9"/>
      <c r="ANO195" s="9"/>
      <c r="ANP195" s="9"/>
      <c r="ANQ195" s="9"/>
      <c r="ANR195" s="9"/>
      <c r="ANS195" s="9"/>
      <c r="ANT195" s="9"/>
      <c r="ANU195" s="9"/>
      <c r="ANV195" s="9"/>
      <c r="ANW195" s="9"/>
      <c r="ANX195" s="9"/>
      <c r="ANY195" s="9"/>
      <c r="ANZ195" s="9"/>
      <c r="AOA195" s="9"/>
      <c r="AOB195" s="9"/>
      <c r="AOC195" s="9"/>
      <c r="AOD195" s="9"/>
      <c r="AOE195" s="9"/>
      <c r="AOF195" s="9"/>
      <c r="AOG195" s="9"/>
      <c r="AOH195" s="9"/>
      <c r="AOI195" s="9"/>
      <c r="AOJ195" s="9"/>
      <c r="AOK195" s="9"/>
      <c r="AOL195" s="9"/>
      <c r="AOM195" s="9"/>
      <c r="AON195" s="9"/>
      <c r="AOO195" s="9"/>
      <c r="AOP195" s="9"/>
      <c r="AOQ195" s="9"/>
      <c r="AOR195" s="9"/>
      <c r="AOS195" s="9"/>
      <c r="AOT195" s="9"/>
      <c r="AOU195" s="9"/>
      <c r="AOV195" s="9"/>
      <c r="AOW195" s="9"/>
      <c r="AOX195" s="9"/>
      <c r="AOY195" s="9"/>
      <c r="AOZ195" s="9"/>
      <c r="APA195" s="9"/>
      <c r="APB195" s="9"/>
      <c r="APC195" s="9"/>
      <c r="APD195" s="9"/>
      <c r="APE195" s="9"/>
      <c r="APF195" s="9"/>
      <c r="APG195" s="9"/>
      <c r="APH195" s="9"/>
      <c r="API195" s="9"/>
      <c r="APJ195" s="9"/>
      <c r="APK195" s="9"/>
      <c r="APL195" s="9"/>
      <c r="APM195" s="9"/>
      <c r="APN195" s="9"/>
      <c r="APO195" s="9"/>
      <c r="APP195" s="9"/>
      <c r="APQ195" s="9"/>
      <c r="APR195" s="9"/>
      <c r="APS195" s="9"/>
      <c r="APT195" s="9"/>
      <c r="APU195" s="9"/>
      <c r="APV195" s="9"/>
      <c r="APW195" s="9"/>
      <c r="APX195" s="9"/>
      <c r="APY195" s="9"/>
      <c r="APZ195" s="9"/>
      <c r="AQA195" s="9"/>
      <c r="AQB195" s="9"/>
      <c r="AQC195" s="9"/>
      <c r="AQD195" s="9"/>
      <c r="AQE195" s="9"/>
      <c r="AQF195" s="9"/>
      <c r="AQG195" s="9"/>
      <c r="AQH195" s="9"/>
      <c r="AQI195" s="9"/>
      <c r="AQJ195" s="9"/>
      <c r="AQK195" s="9"/>
      <c r="AQL195" s="9"/>
      <c r="AQM195" s="9"/>
      <c r="AQN195" s="9"/>
      <c r="AQO195" s="9"/>
      <c r="AQP195" s="9"/>
      <c r="AQQ195" s="9"/>
      <c r="AQR195" s="9"/>
      <c r="AQS195" s="9"/>
      <c r="AQT195" s="9"/>
      <c r="AQU195" s="9"/>
      <c r="AQV195" s="9"/>
      <c r="AQW195" s="9"/>
      <c r="AQX195" s="9"/>
      <c r="AQY195" s="9"/>
      <c r="AQZ195" s="9"/>
      <c r="ARA195" s="9"/>
      <c r="ARB195" s="9"/>
      <c r="ARC195" s="9"/>
      <c r="ARD195" s="9"/>
      <c r="ARE195" s="9"/>
      <c r="ARF195" s="9"/>
      <c r="ARG195" s="9"/>
      <c r="ARH195" s="9"/>
      <c r="ARI195" s="9"/>
      <c r="ARJ195" s="9"/>
      <c r="ARK195" s="9"/>
      <c r="ARL195" s="9"/>
      <c r="ARM195" s="9"/>
      <c r="ARN195" s="9"/>
      <c r="ARO195" s="9"/>
      <c r="ARP195" s="9"/>
      <c r="ARQ195" s="9"/>
      <c r="ARR195" s="9"/>
      <c r="ARS195" s="9"/>
      <c r="ART195" s="9"/>
      <c r="ARU195" s="9"/>
      <c r="ARV195" s="9"/>
      <c r="ARW195" s="9"/>
      <c r="ARX195" s="9"/>
      <c r="ARY195" s="9"/>
      <c r="ARZ195" s="9"/>
      <c r="ASA195" s="9"/>
      <c r="ASB195" s="9"/>
      <c r="ASC195" s="9"/>
      <c r="ASD195" s="9"/>
      <c r="ASE195" s="9"/>
      <c r="ASF195" s="9"/>
      <c r="ASG195" s="9"/>
      <c r="ASH195" s="9"/>
      <c r="ASI195" s="9"/>
      <c r="ASJ195" s="9"/>
      <c r="ASK195" s="9"/>
      <c r="ASL195" s="9"/>
      <c r="ASM195" s="9"/>
      <c r="ASN195" s="9"/>
      <c r="ASO195" s="9"/>
      <c r="ASP195" s="9"/>
      <c r="ASQ195" s="9"/>
      <c r="ASR195" s="9"/>
      <c r="ASS195" s="9"/>
      <c r="AST195" s="9"/>
      <c r="ASU195" s="9"/>
      <c r="ASV195" s="9"/>
      <c r="ASW195" s="9"/>
      <c r="ASX195" s="9"/>
      <c r="ASY195" s="9"/>
      <c r="ASZ195" s="9"/>
      <c r="ATA195" s="9"/>
      <c r="ATB195" s="9"/>
      <c r="ATC195" s="9"/>
      <c r="ATD195" s="9"/>
      <c r="ATE195" s="9"/>
      <c r="ATF195" s="9"/>
      <c r="ATG195" s="9"/>
      <c r="ATH195" s="9"/>
      <c r="ATI195" s="9"/>
      <c r="ATJ195" s="9"/>
      <c r="ATK195" s="9"/>
      <c r="ATL195" s="9"/>
      <c r="ATM195" s="9"/>
      <c r="ATN195" s="9"/>
      <c r="ATO195" s="9"/>
      <c r="ATP195" s="9"/>
      <c r="ATQ195" s="9"/>
      <c r="ATR195" s="9"/>
      <c r="ATS195" s="9"/>
      <c r="ATT195" s="9"/>
      <c r="ATU195" s="9"/>
      <c r="ATV195" s="9"/>
      <c r="ATW195" s="9"/>
      <c r="ATX195" s="9"/>
      <c r="ATY195" s="9"/>
      <c r="ATZ195" s="9"/>
      <c r="AUA195" s="9"/>
      <c r="AUB195" s="9"/>
      <c r="AUC195" s="9"/>
      <c r="AUD195" s="9"/>
      <c r="AUE195" s="9"/>
      <c r="AUF195" s="9"/>
      <c r="AUG195" s="9"/>
      <c r="AUH195" s="9"/>
      <c r="AUI195" s="9"/>
      <c r="AUJ195" s="9"/>
      <c r="AUK195" s="9"/>
      <c r="AUL195" s="9"/>
      <c r="AUM195" s="9"/>
      <c r="AUN195" s="9"/>
      <c r="AUO195" s="9"/>
      <c r="AUP195" s="9"/>
      <c r="AUQ195" s="9"/>
      <c r="AUR195" s="9"/>
      <c r="AUS195" s="9"/>
      <c r="AUT195" s="9"/>
      <c r="AUU195" s="9"/>
      <c r="AUV195" s="9"/>
      <c r="AUW195" s="9"/>
      <c r="AUX195" s="9"/>
      <c r="AUY195" s="9"/>
      <c r="AUZ195" s="9"/>
      <c r="AVA195" s="9"/>
      <c r="AVB195" s="9"/>
      <c r="AVC195" s="9"/>
      <c r="AVD195" s="9"/>
      <c r="AVE195" s="9"/>
      <c r="AVF195" s="9"/>
      <c r="AVG195" s="9"/>
      <c r="AVH195" s="9"/>
      <c r="AVI195" s="9"/>
      <c r="AVJ195" s="9"/>
      <c r="AVK195" s="9"/>
      <c r="AVL195" s="9"/>
      <c r="AVM195" s="9"/>
      <c r="AVN195" s="9"/>
      <c r="AVO195" s="9"/>
      <c r="AVP195" s="9"/>
      <c r="AVQ195" s="9"/>
      <c r="AVR195" s="9"/>
      <c r="AVS195" s="9"/>
      <c r="AVT195" s="9"/>
      <c r="AVU195" s="9"/>
      <c r="AVV195" s="9"/>
      <c r="AVW195" s="9"/>
      <c r="AVX195" s="9"/>
      <c r="AVY195" s="9"/>
      <c r="AVZ195" s="9"/>
      <c r="AWA195" s="9"/>
      <c r="AWB195" s="9"/>
      <c r="AWC195" s="9"/>
      <c r="AWD195" s="9"/>
      <c r="AWE195" s="9"/>
      <c r="AWF195" s="9"/>
      <c r="AWG195" s="9"/>
      <c r="AWH195" s="9"/>
      <c r="AWI195" s="9"/>
      <c r="AWJ195" s="9"/>
      <c r="AWK195" s="9"/>
      <c r="AWL195" s="9"/>
      <c r="AWM195" s="9"/>
      <c r="AWN195" s="9"/>
      <c r="AWO195" s="9"/>
      <c r="AWP195" s="9"/>
      <c r="AWQ195" s="9"/>
      <c r="AWR195" s="9"/>
      <c r="AWS195" s="9"/>
      <c r="AWT195" s="9"/>
      <c r="AWU195" s="9"/>
      <c r="AWV195" s="9"/>
      <c r="AWW195" s="9"/>
      <c r="AWX195" s="9"/>
      <c r="AWY195" s="9"/>
      <c r="AWZ195" s="9"/>
      <c r="AXA195" s="9"/>
      <c r="AXB195" s="9"/>
      <c r="AXC195" s="9"/>
      <c r="AXD195" s="9"/>
      <c r="AXE195" s="9"/>
      <c r="AXF195" s="9"/>
      <c r="AXG195" s="9"/>
      <c r="AXH195" s="9"/>
      <c r="AXI195" s="9"/>
      <c r="AXJ195" s="9"/>
      <c r="AXK195" s="9"/>
      <c r="AXL195" s="9"/>
      <c r="AXM195" s="9"/>
      <c r="AXN195" s="9"/>
      <c r="AXO195" s="9"/>
      <c r="AXP195" s="9"/>
      <c r="AXQ195" s="9"/>
      <c r="AXR195" s="9"/>
      <c r="AXS195" s="9"/>
      <c r="AXT195" s="9"/>
      <c r="AXU195" s="9"/>
      <c r="AXV195" s="9"/>
      <c r="AXW195" s="9"/>
      <c r="AXX195" s="9"/>
      <c r="AXY195" s="9"/>
      <c r="AXZ195" s="9"/>
      <c r="AYA195" s="9"/>
      <c r="AYB195" s="9"/>
      <c r="AYC195" s="9"/>
      <c r="AYD195" s="9"/>
      <c r="AYE195" s="9"/>
      <c r="AYF195" s="9"/>
      <c r="AYG195" s="9"/>
      <c r="AYH195" s="9"/>
      <c r="AYI195" s="9"/>
      <c r="AYJ195" s="9"/>
      <c r="AYK195" s="9"/>
      <c r="AYL195" s="9"/>
      <c r="AYM195" s="9"/>
      <c r="AYN195" s="9"/>
      <c r="AYO195" s="9"/>
      <c r="AYP195" s="9"/>
      <c r="AYQ195" s="9"/>
      <c r="AYR195" s="9"/>
      <c r="AYS195" s="9"/>
      <c r="AYT195" s="9"/>
      <c r="AYU195" s="9"/>
      <c r="AYV195" s="9"/>
      <c r="AYW195" s="9"/>
      <c r="AYX195" s="9"/>
      <c r="AYY195" s="9"/>
      <c r="AYZ195" s="9"/>
      <c r="AZA195" s="9"/>
      <c r="AZB195" s="9"/>
      <c r="AZC195" s="9"/>
      <c r="AZD195" s="9"/>
      <c r="AZE195" s="9"/>
      <c r="AZF195" s="9"/>
      <c r="AZG195" s="9"/>
      <c r="AZH195" s="9"/>
      <c r="AZI195" s="9"/>
      <c r="AZJ195" s="9"/>
      <c r="AZK195" s="9"/>
      <c r="AZL195" s="9"/>
      <c r="AZM195" s="9"/>
      <c r="AZN195" s="9"/>
      <c r="AZO195" s="9"/>
      <c r="AZP195" s="9"/>
      <c r="AZQ195" s="9"/>
      <c r="AZR195" s="9"/>
      <c r="AZS195" s="9"/>
      <c r="AZT195" s="9"/>
      <c r="AZU195" s="9"/>
      <c r="AZV195" s="9"/>
      <c r="AZW195" s="9"/>
      <c r="AZX195" s="9"/>
      <c r="AZY195" s="9"/>
      <c r="AZZ195" s="9"/>
      <c r="BAA195" s="9"/>
      <c r="BAB195" s="9"/>
      <c r="BAC195" s="9"/>
      <c r="BAD195" s="9"/>
      <c r="BAE195" s="9"/>
      <c r="BAF195" s="9"/>
      <c r="BAG195" s="9"/>
      <c r="BAH195" s="9"/>
      <c r="BAI195" s="9"/>
      <c r="BAJ195" s="9"/>
      <c r="BAK195" s="9"/>
      <c r="BAL195" s="9"/>
      <c r="BAM195" s="9"/>
      <c r="BAN195" s="9"/>
      <c r="BAO195" s="9"/>
      <c r="BAP195" s="9"/>
      <c r="BAQ195" s="9"/>
      <c r="BAR195" s="9"/>
      <c r="BAS195" s="9"/>
      <c r="BAT195" s="9"/>
      <c r="BAU195" s="9"/>
      <c r="BAV195" s="9"/>
      <c r="BAW195" s="9"/>
      <c r="BAX195" s="9"/>
      <c r="BAY195" s="9"/>
      <c r="BAZ195" s="9"/>
      <c r="BBA195" s="9"/>
      <c r="BBB195" s="9"/>
      <c r="BBC195" s="9"/>
      <c r="BBD195" s="9"/>
      <c r="BBE195" s="9"/>
      <c r="BBF195" s="9"/>
      <c r="BBG195" s="9"/>
      <c r="BBH195" s="9"/>
      <c r="BBI195" s="9"/>
      <c r="BBJ195" s="9"/>
      <c r="BBK195" s="9"/>
      <c r="BBL195" s="9"/>
      <c r="BBM195" s="9"/>
      <c r="BBN195" s="9"/>
      <c r="BBO195" s="9"/>
      <c r="BBP195" s="9"/>
      <c r="BBQ195" s="9"/>
      <c r="BBR195" s="9"/>
      <c r="BBS195" s="9"/>
      <c r="BBT195" s="9"/>
      <c r="BBU195" s="9"/>
      <c r="BBV195" s="9"/>
      <c r="BBW195" s="9"/>
      <c r="BBX195" s="9"/>
      <c r="BBY195" s="9"/>
      <c r="BBZ195" s="9"/>
      <c r="BCA195" s="9"/>
      <c r="BCB195" s="9"/>
      <c r="BCC195" s="9"/>
      <c r="BCD195" s="9"/>
      <c r="BCE195" s="9"/>
      <c r="BCF195" s="9"/>
      <c r="BCG195" s="9"/>
      <c r="BCH195" s="9"/>
      <c r="BCI195" s="9"/>
      <c r="BCJ195" s="9"/>
      <c r="BCK195" s="9"/>
      <c r="BCL195" s="9"/>
      <c r="BCM195" s="9"/>
      <c r="BCN195" s="9"/>
      <c r="BCO195" s="9"/>
      <c r="BCP195" s="9"/>
      <c r="BCQ195" s="9"/>
      <c r="BCR195" s="9"/>
      <c r="BCS195" s="9"/>
      <c r="BCT195" s="9"/>
      <c r="BCU195" s="9"/>
      <c r="BCV195" s="9"/>
      <c r="BCW195" s="9"/>
      <c r="BCX195" s="9"/>
      <c r="BCY195" s="9"/>
      <c r="BCZ195" s="9"/>
      <c r="BDA195" s="9"/>
      <c r="BDB195" s="9"/>
      <c r="BDC195" s="9"/>
      <c r="BDD195" s="9"/>
      <c r="BDE195" s="9"/>
      <c r="BDF195" s="9"/>
      <c r="BDG195" s="9"/>
      <c r="BDH195" s="9"/>
      <c r="BDI195" s="9"/>
      <c r="BDJ195" s="9"/>
      <c r="BDK195" s="9"/>
      <c r="BDL195" s="9"/>
      <c r="BDM195" s="9"/>
      <c r="BDN195" s="9"/>
      <c r="BDO195" s="9"/>
      <c r="BDP195" s="9"/>
      <c r="BDQ195" s="9"/>
      <c r="BDR195" s="9"/>
      <c r="BDS195" s="9"/>
      <c r="BDT195" s="9"/>
      <c r="BDU195" s="9"/>
      <c r="BDV195" s="9"/>
      <c r="BDW195" s="9"/>
      <c r="BDX195" s="9"/>
      <c r="BDY195" s="9"/>
      <c r="BDZ195" s="9"/>
      <c r="BEA195" s="9"/>
      <c r="BEB195" s="9"/>
      <c r="BEC195" s="9"/>
      <c r="BED195" s="9"/>
      <c r="BEE195" s="9"/>
      <c r="BEF195" s="9"/>
      <c r="BEG195" s="9"/>
      <c r="BEH195" s="9"/>
      <c r="BEI195" s="9"/>
      <c r="BEJ195" s="9"/>
      <c r="BEK195" s="9"/>
      <c r="BEL195" s="9"/>
      <c r="BEM195" s="9"/>
      <c r="BEN195" s="9"/>
      <c r="BEO195" s="9"/>
      <c r="BEP195" s="9"/>
      <c r="BEQ195" s="9"/>
      <c r="BER195" s="9"/>
      <c r="BES195" s="9"/>
      <c r="BET195" s="9"/>
      <c r="BEU195" s="9"/>
      <c r="BEV195" s="9"/>
      <c r="BEW195" s="9"/>
      <c r="BEX195" s="9"/>
      <c r="BEY195" s="9"/>
      <c r="BEZ195" s="9"/>
      <c r="BFA195" s="9"/>
      <c r="BFB195" s="9"/>
      <c r="BFC195" s="9"/>
      <c r="BFD195" s="9"/>
      <c r="BFE195" s="9"/>
      <c r="BFF195" s="9"/>
      <c r="BFG195" s="9"/>
      <c r="BFH195" s="9"/>
      <c r="BFI195" s="9"/>
      <c r="BFJ195" s="9"/>
      <c r="BFK195" s="9"/>
      <c r="BFL195" s="9"/>
      <c r="BFM195" s="9"/>
      <c r="BFN195" s="9"/>
      <c r="BFO195" s="9"/>
      <c r="BFP195" s="9"/>
      <c r="BFQ195" s="9"/>
      <c r="BFR195" s="9"/>
      <c r="BFS195" s="9"/>
      <c r="BFT195" s="9"/>
      <c r="BFU195" s="9"/>
      <c r="BFV195" s="9"/>
      <c r="BFW195" s="9"/>
      <c r="BFX195" s="9"/>
      <c r="BFY195" s="9"/>
      <c r="BFZ195" s="9"/>
      <c r="BGA195" s="9"/>
      <c r="BGB195" s="9"/>
      <c r="BGC195" s="9"/>
      <c r="BGD195" s="9"/>
      <c r="BGE195" s="9"/>
      <c r="BGF195" s="9"/>
      <c r="BGG195" s="9"/>
      <c r="BGH195" s="9"/>
      <c r="BGI195" s="9"/>
      <c r="BGJ195" s="9"/>
      <c r="BGK195" s="9"/>
      <c r="BGL195" s="9"/>
      <c r="BGM195" s="9"/>
      <c r="BGN195" s="9"/>
      <c r="BGO195" s="9"/>
      <c r="BGP195" s="9"/>
      <c r="BGQ195" s="9"/>
      <c r="BGR195" s="9"/>
      <c r="BGS195" s="9"/>
      <c r="BGT195" s="9"/>
      <c r="BGU195" s="9"/>
      <c r="BGV195" s="9"/>
      <c r="BGW195" s="9"/>
      <c r="BGX195" s="9"/>
      <c r="BGY195" s="9"/>
      <c r="BGZ195" s="9"/>
      <c r="BHA195" s="9"/>
      <c r="BHB195" s="9"/>
      <c r="BHC195" s="9"/>
      <c r="BHD195" s="9"/>
      <c r="BHE195" s="9"/>
      <c r="BHF195" s="9"/>
      <c r="BHG195" s="9"/>
      <c r="BHH195" s="9"/>
      <c r="BHI195" s="9"/>
      <c r="BHJ195" s="9"/>
      <c r="BHK195" s="9"/>
      <c r="BHL195" s="9"/>
      <c r="BHM195" s="9"/>
      <c r="BHN195" s="9"/>
      <c r="BHO195" s="9"/>
      <c r="BHP195" s="9"/>
      <c r="BHQ195" s="9"/>
      <c r="BHR195" s="9"/>
      <c r="BHS195" s="9"/>
      <c r="BHT195" s="9"/>
      <c r="BHU195" s="9"/>
      <c r="BHV195" s="9"/>
      <c r="BHW195" s="9"/>
      <c r="BHX195" s="9"/>
      <c r="BHY195" s="9"/>
      <c r="BHZ195" s="9"/>
      <c r="BIA195" s="9"/>
      <c r="BIB195" s="9"/>
      <c r="BIC195" s="9"/>
      <c r="BID195" s="9"/>
      <c r="BIE195" s="9"/>
      <c r="BIF195" s="9"/>
      <c r="BIG195" s="9"/>
      <c r="BIH195" s="9"/>
      <c r="BII195" s="9"/>
      <c r="BIJ195" s="9"/>
      <c r="BIK195" s="9"/>
      <c r="BIL195" s="9"/>
      <c r="BIM195" s="9"/>
      <c r="BIN195" s="9"/>
      <c r="BIO195" s="9"/>
      <c r="BIP195" s="9"/>
      <c r="BIQ195" s="9"/>
      <c r="BIR195" s="9"/>
      <c r="BIS195" s="9"/>
      <c r="BIT195" s="9"/>
      <c r="BIU195" s="9"/>
      <c r="BIV195" s="9"/>
      <c r="BIW195" s="9"/>
      <c r="BIX195" s="9"/>
      <c r="BIY195" s="9"/>
      <c r="BIZ195" s="9"/>
      <c r="BJA195" s="9"/>
      <c r="BJB195" s="9"/>
      <c r="BJC195" s="9"/>
      <c r="BJD195" s="9"/>
      <c r="BJE195" s="9"/>
      <c r="BJF195" s="9"/>
      <c r="BJG195" s="9"/>
      <c r="BJH195" s="9"/>
      <c r="BJI195" s="9"/>
      <c r="BJJ195" s="9"/>
      <c r="BJK195" s="9"/>
      <c r="BJL195" s="9"/>
      <c r="BJM195" s="9"/>
      <c r="BJN195" s="9"/>
      <c r="BJO195" s="9"/>
      <c r="BJP195" s="9"/>
      <c r="BJQ195" s="9"/>
      <c r="BJR195" s="9"/>
      <c r="BJS195" s="9"/>
      <c r="BJT195" s="9"/>
      <c r="BJU195" s="9"/>
      <c r="BJV195" s="9"/>
      <c r="BJW195" s="9"/>
      <c r="BJX195" s="9"/>
      <c r="BJY195" s="9"/>
      <c r="BJZ195" s="9"/>
      <c r="BKA195" s="9"/>
      <c r="BKB195" s="9"/>
      <c r="BKC195" s="9"/>
      <c r="BKD195" s="9"/>
      <c r="BKE195" s="9"/>
      <c r="BKF195" s="9"/>
      <c r="BKG195" s="9"/>
      <c r="BKH195" s="9"/>
      <c r="BKI195" s="9"/>
      <c r="BKJ195" s="9"/>
      <c r="BKK195" s="9"/>
      <c r="BKL195" s="9"/>
      <c r="BKM195" s="9"/>
      <c r="BKN195" s="9"/>
      <c r="BKO195" s="9"/>
      <c r="BKP195" s="9"/>
      <c r="BKQ195" s="9"/>
      <c r="BKR195" s="9"/>
      <c r="BKS195" s="9"/>
      <c r="BKT195" s="9"/>
      <c r="BKU195" s="9"/>
      <c r="BKV195" s="9"/>
      <c r="BKW195" s="9"/>
      <c r="BKX195" s="9"/>
      <c r="BKY195" s="9"/>
      <c r="BKZ195" s="9"/>
      <c r="BLA195" s="9"/>
      <c r="BLB195" s="9"/>
      <c r="BLC195" s="9"/>
      <c r="BLD195" s="9"/>
      <c r="BLE195" s="9"/>
      <c r="BLF195" s="9"/>
      <c r="BLG195" s="9"/>
      <c r="BLH195" s="9"/>
      <c r="BLI195" s="9"/>
      <c r="BLJ195" s="9"/>
      <c r="BLK195" s="9"/>
      <c r="BLL195" s="9"/>
      <c r="BLM195" s="9"/>
      <c r="BLN195" s="9"/>
      <c r="BLO195" s="9"/>
      <c r="BLP195" s="9"/>
      <c r="BLQ195" s="9"/>
      <c r="BLR195" s="9"/>
      <c r="BLS195" s="9"/>
      <c r="BLT195" s="9"/>
      <c r="BLU195" s="9"/>
      <c r="BLV195" s="9"/>
      <c r="BLW195" s="9"/>
      <c r="BLX195" s="9"/>
      <c r="BLY195" s="9"/>
      <c r="BLZ195" s="9"/>
      <c r="BMA195" s="9"/>
      <c r="BMB195" s="9"/>
      <c r="BMC195" s="9"/>
      <c r="BMD195" s="9"/>
      <c r="BME195" s="9"/>
      <c r="BMF195" s="9"/>
      <c r="BMG195" s="9"/>
      <c r="BMH195" s="9"/>
      <c r="BMI195" s="9"/>
      <c r="BMJ195" s="9"/>
      <c r="BMK195" s="9"/>
      <c r="BML195" s="9"/>
      <c r="BMM195" s="9"/>
      <c r="BMN195" s="9"/>
      <c r="BMO195" s="9"/>
      <c r="BMP195" s="9"/>
      <c r="BMQ195" s="9"/>
      <c r="BMR195" s="9"/>
      <c r="BMS195" s="9"/>
      <c r="BMT195" s="9"/>
      <c r="BMU195" s="9"/>
      <c r="BMV195" s="9"/>
      <c r="BMW195" s="9"/>
      <c r="BMX195" s="9"/>
      <c r="BMY195" s="9"/>
      <c r="BMZ195" s="9"/>
      <c r="BNA195" s="9"/>
      <c r="BNB195" s="9"/>
      <c r="BNC195" s="9"/>
      <c r="BND195" s="9"/>
      <c r="BNE195" s="9"/>
      <c r="BNF195" s="9"/>
      <c r="BNG195" s="9"/>
      <c r="BNH195" s="9"/>
      <c r="BNI195" s="9"/>
      <c r="BNJ195" s="9"/>
      <c r="BNK195" s="9"/>
      <c r="BNL195" s="9"/>
      <c r="BNM195" s="9"/>
      <c r="BNN195" s="9"/>
      <c r="BNO195" s="9"/>
      <c r="BNP195" s="9"/>
      <c r="BNQ195" s="9"/>
      <c r="BNR195" s="9"/>
      <c r="BNS195" s="9"/>
      <c r="BNT195" s="9"/>
      <c r="BNU195" s="9"/>
      <c r="BNV195" s="9"/>
      <c r="BNW195" s="9"/>
      <c r="BNX195" s="9"/>
      <c r="BNY195" s="9"/>
      <c r="BNZ195" s="9"/>
      <c r="BOA195" s="9"/>
      <c r="BOB195" s="9"/>
      <c r="BOC195" s="9"/>
      <c r="BOD195" s="9"/>
      <c r="BOE195" s="9"/>
      <c r="BOF195" s="9"/>
      <c r="BOG195" s="9"/>
      <c r="BOH195" s="9"/>
      <c r="BOI195" s="9"/>
      <c r="BOJ195" s="9"/>
      <c r="BOK195" s="9"/>
      <c r="BOL195" s="9"/>
      <c r="BOM195" s="9"/>
      <c r="BON195" s="9"/>
      <c r="BOO195" s="9"/>
      <c r="BOP195" s="9"/>
      <c r="BOQ195" s="9"/>
      <c r="BOR195" s="9"/>
      <c r="BOS195" s="9"/>
      <c r="BOT195" s="9"/>
      <c r="BOU195" s="9"/>
      <c r="BOV195" s="9"/>
      <c r="BOW195" s="9"/>
      <c r="BOX195" s="9"/>
      <c r="BOY195" s="9"/>
      <c r="BOZ195" s="9"/>
      <c r="BPA195" s="9"/>
      <c r="BPB195" s="9"/>
      <c r="BPC195" s="9"/>
      <c r="BPD195" s="9"/>
      <c r="BPE195" s="9"/>
      <c r="BPF195" s="9"/>
      <c r="BPG195" s="9"/>
      <c r="BPH195" s="9"/>
      <c r="BPI195" s="9"/>
      <c r="BPJ195" s="9"/>
      <c r="BPK195" s="9"/>
      <c r="BPL195" s="9"/>
      <c r="BPM195" s="9"/>
      <c r="BPN195" s="9"/>
      <c r="BPO195" s="9"/>
      <c r="BPP195" s="9"/>
      <c r="BPQ195" s="9"/>
      <c r="BPR195" s="9"/>
      <c r="BPS195" s="9"/>
      <c r="BPT195" s="9"/>
      <c r="BPU195" s="9"/>
      <c r="BPV195" s="9"/>
      <c r="BPW195" s="9"/>
      <c r="BPX195" s="9"/>
      <c r="BPY195" s="9"/>
      <c r="BPZ195" s="9"/>
      <c r="BQA195" s="9"/>
      <c r="BQB195" s="9"/>
      <c r="BQC195" s="9"/>
      <c r="BQD195" s="9"/>
      <c r="BQE195" s="9"/>
      <c r="BQF195" s="9"/>
      <c r="BQG195" s="9"/>
      <c r="BQH195" s="9"/>
      <c r="BQI195" s="9"/>
      <c r="BQJ195" s="9"/>
      <c r="BQK195" s="9"/>
      <c r="BQL195" s="9"/>
      <c r="BQM195" s="9"/>
      <c r="BQN195" s="9"/>
      <c r="BQO195" s="9"/>
      <c r="BQP195" s="9"/>
      <c r="BQQ195" s="9"/>
      <c r="BQR195" s="9"/>
      <c r="BQS195" s="9"/>
      <c r="BQT195" s="9"/>
      <c r="BQU195" s="9"/>
      <c r="BQV195" s="9"/>
      <c r="BQW195" s="9"/>
      <c r="BQX195" s="9"/>
      <c r="BQY195" s="9"/>
      <c r="BQZ195" s="9"/>
      <c r="BRA195" s="9"/>
      <c r="BRB195" s="9"/>
      <c r="BRC195" s="9"/>
      <c r="BRD195" s="9"/>
      <c r="BRE195" s="9"/>
      <c r="BRF195" s="9"/>
      <c r="BRG195" s="9"/>
      <c r="BRH195" s="9"/>
      <c r="BRI195" s="9"/>
      <c r="BRJ195" s="9"/>
      <c r="BRK195" s="9"/>
      <c r="BRL195" s="9"/>
      <c r="BRM195" s="9"/>
      <c r="BRN195" s="9"/>
      <c r="BRO195" s="9"/>
      <c r="BRP195" s="9"/>
      <c r="BRQ195" s="9"/>
      <c r="BRR195" s="9"/>
      <c r="BRS195" s="9"/>
      <c r="BRT195" s="9"/>
      <c r="BRU195" s="9"/>
      <c r="BRV195" s="9"/>
      <c r="BRW195" s="9"/>
      <c r="BRX195" s="9"/>
      <c r="BRY195" s="9"/>
      <c r="BRZ195" s="9"/>
      <c r="BSA195" s="9"/>
      <c r="BSB195" s="9"/>
      <c r="BSC195" s="9"/>
      <c r="BSD195" s="9"/>
      <c r="BSE195" s="9"/>
      <c r="BSF195" s="9"/>
      <c r="BSG195" s="9"/>
      <c r="BSH195" s="9"/>
      <c r="BSI195" s="9"/>
      <c r="BSJ195" s="9"/>
      <c r="BSK195" s="9"/>
      <c r="BSL195" s="9"/>
      <c r="BSM195" s="9"/>
      <c r="BSN195" s="9"/>
      <c r="BSO195" s="9"/>
      <c r="BSP195" s="9"/>
      <c r="BSQ195" s="9"/>
      <c r="BSR195" s="9"/>
      <c r="BSS195" s="9"/>
      <c r="BST195" s="9"/>
      <c r="BSU195" s="9"/>
      <c r="BSV195" s="9"/>
      <c r="BSW195" s="9"/>
      <c r="BSX195" s="9"/>
      <c r="BSY195" s="9"/>
      <c r="BSZ195" s="9"/>
      <c r="BTA195" s="9"/>
      <c r="BTB195" s="9"/>
      <c r="BTC195" s="9"/>
      <c r="BTD195" s="9"/>
      <c r="BTE195" s="9"/>
      <c r="BTF195" s="9"/>
      <c r="BTG195" s="9"/>
      <c r="BTH195" s="9"/>
      <c r="BTI195" s="9"/>
      <c r="BTJ195" s="9"/>
      <c r="BTK195" s="9"/>
      <c r="BTL195" s="9"/>
      <c r="BTM195" s="9"/>
      <c r="BTN195" s="9"/>
      <c r="BTO195" s="9"/>
      <c r="BTP195" s="9"/>
      <c r="BTQ195" s="9"/>
      <c r="BTR195" s="9"/>
      <c r="BTS195" s="9"/>
      <c r="BTT195" s="9"/>
      <c r="BTU195" s="9"/>
      <c r="BTV195" s="9"/>
      <c r="BTW195" s="9"/>
      <c r="BTX195" s="9"/>
      <c r="BTY195" s="9"/>
      <c r="BTZ195" s="9"/>
      <c r="BUA195" s="9"/>
      <c r="BUB195" s="9"/>
      <c r="BUC195" s="9"/>
      <c r="BUD195" s="9"/>
      <c r="BUE195" s="9"/>
      <c r="BUF195" s="9"/>
      <c r="BUG195" s="9"/>
      <c r="BUH195" s="9"/>
      <c r="BUI195" s="9"/>
      <c r="BUJ195" s="9"/>
      <c r="BUK195" s="9"/>
      <c r="BUL195" s="9"/>
      <c r="BUM195" s="9"/>
      <c r="BUN195" s="9"/>
      <c r="BUO195" s="9"/>
      <c r="BUP195" s="9"/>
      <c r="BUQ195" s="9"/>
      <c r="BUR195" s="9"/>
      <c r="BUS195" s="9"/>
      <c r="BUT195" s="9"/>
      <c r="BUU195" s="9"/>
      <c r="BUV195" s="9"/>
      <c r="BUW195" s="9"/>
      <c r="BUX195" s="9"/>
      <c r="BUY195" s="9"/>
      <c r="BUZ195" s="9"/>
      <c r="BVA195" s="9"/>
      <c r="BVB195" s="9"/>
      <c r="BVC195" s="9"/>
      <c r="BVD195" s="9"/>
      <c r="BVE195" s="9"/>
      <c r="BVF195" s="9"/>
      <c r="BVG195" s="9"/>
      <c r="BVH195" s="9"/>
      <c r="BVI195" s="9"/>
      <c r="BVJ195" s="9"/>
      <c r="BVK195" s="9"/>
      <c r="BVL195" s="9"/>
      <c r="BVM195" s="9"/>
      <c r="BVN195" s="9"/>
      <c r="BVO195" s="9"/>
      <c r="BVP195" s="9"/>
      <c r="BVQ195" s="9"/>
      <c r="BVR195" s="9"/>
      <c r="BVS195" s="9"/>
      <c r="BVT195" s="9"/>
      <c r="BVU195" s="9"/>
      <c r="BVV195" s="9"/>
      <c r="BVW195" s="9"/>
      <c r="BVX195" s="9"/>
      <c r="BVY195" s="9"/>
      <c r="BVZ195" s="9"/>
      <c r="BWA195" s="9"/>
      <c r="BWB195" s="9"/>
      <c r="BWC195" s="9"/>
      <c r="BWD195" s="9"/>
      <c r="BWE195" s="9"/>
      <c r="BWF195" s="9"/>
      <c r="BWG195" s="9"/>
      <c r="BWH195" s="9"/>
      <c r="BWI195" s="9"/>
      <c r="BWJ195" s="9"/>
      <c r="BWK195" s="9"/>
      <c r="BWL195" s="9"/>
      <c r="BWM195" s="9"/>
      <c r="BWN195" s="9"/>
      <c r="BWO195" s="9"/>
      <c r="BWP195" s="9"/>
      <c r="BWQ195" s="9"/>
      <c r="BWR195" s="9"/>
      <c r="BWS195" s="9"/>
      <c r="BWT195" s="9"/>
      <c r="BWU195" s="9"/>
      <c r="BWV195" s="9"/>
      <c r="BWW195" s="9"/>
      <c r="BWX195" s="9"/>
      <c r="BWY195" s="9"/>
      <c r="BWZ195" s="9"/>
      <c r="BXA195" s="9"/>
      <c r="BXB195" s="9"/>
      <c r="BXC195" s="9"/>
      <c r="BXD195" s="9"/>
      <c r="BXE195" s="9"/>
      <c r="BXF195" s="9"/>
      <c r="BXG195" s="9"/>
      <c r="BXH195" s="9"/>
      <c r="BXI195" s="9"/>
      <c r="BXJ195" s="9"/>
      <c r="BXK195" s="9"/>
      <c r="BXL195" s="9"/>
      <c r="BXM195" s="9"/>
      <c r="BXN195" s="9"/>
      <c r="BXO195" s="9"/>
      <c r="BXP195" s="9"/>
      <c r="BXQ195" s="9"/>
      <c r="BXR195" s="9"/>
      <c r="BXS195" s="9"/>
      <c r="BXT195" s="9"/>
      <c r="BXU195" s="9"/>
      <c r="BXV195" s="9"/>
      <c r="BXW195" s="9"/>
      <c r="BXX195" s="9"/>
      <c r="BXY195" s="9"/>
      <c r="BXZ195" s="9"/>
      <c r="BYA195" s="9"/>
      <c r="BYB195" s="9"/>
      <c r="BYC195" s="9"/>
      <c r="BYD195" s="9"/>
      <c r="BYE195" s="9"/>
      <c r="BYF195" s="9"/>
      <c r="BYG195" s="9"/>
      <c r="BYH195" s="9"/>
      <c r="BYI195" s="9"/>
      <c r="BYJ195" s="9"/>
      <c r="BYK195" s="9"/>
      <c r="BYL195" s="9"/>
      <c r="BYM195" s="9"/>
      <c r="BYN195" s="9"/>
      <c r="BYO195" s="9"/>
      <c r="BYP195" s="9"/>
      <c r="BYQ195" s="9"/>
      <c r="BYR195" s="9"/>
      <c r="BYS195" s="9"/>
      <c r="BYT195" s="9"/>
      <c r="BYU195" s="9"/>
      <c r="BYV195" s="9"/>
      <c r="BYW195" s="9"/>
      <c r="BYX195" s="9"/>
      <c r="BYY195" s="9"/>
      <c r="BYZ195" s="9"/>
      <c r="BZA195" s="9"/>
      <c r="BZB195" s="9"/>
      <c r="BZC195" s="9"/>
      <c r="BZD195" s="9"/>
      <c r="BZE195" s="9"/>
      <c r="BZF195" s="9"/>
      <c r="BZG195" s="9"/>
      <c r="BZH195" s="9"/>
      <c r="BZI195" s="9"/>
      <c r="BZJ195" s="9"/>
      <c r="BZK195" s="9"/>
      <c r="BZL195" s="9"/>
      <c r="BZM195" s="9"/>
      <c r="BZN195" s="9"/>
      <c r="BZO195" s="9"/>
      <c r="BZP195" s="9"/>
      <c r="BZQ195" s="9"/>
      <c r="BZR195" s="9"/>
      <c r="BZS195" s="9"/>
      <c r="BZT195" s="9"/>
      <c r="BZU195" s="9"/>
      <c r="BZV195" s="9"/>
      <c r="BZW195" s="9"/>
      <c r="BZX195" s="9"/>
      <c r="BZY195" s="9"/>
      <c r="BZZ195" s="9"/>
      <c r="CAA195" s="9"/>
      <c r="CAB195" s="9"/>
      <c r="CAC195" s="9"/>
      <c r="CAD195" s="9"/>
      <c r="CAE195" s="9"/>
      <c r="CAF195" s="9"/>
      <c r="CAG195" s="9"/>
      <c r="CAH195" s="9"/>
      <c r="CAI195" s="9"/>
      <c r="CAJ195" s="9"/>
      <c r="CAK195" s="9"/>
      <c r="CAL195" s="9"/>
      <c r="CAM195" s="9"/>
      <c r="CAN195" s="9"/>
      <c r="CAO195" s="9"/>
      <c r="CAP195" s="9"/>
      <c r="CAQ195" s="9"/>
      <c r="CAR195" s="9"/>
      <c r="CAS195" s="9"/>
      <c r="CAT195" s="9"/>
      <c r="CAU195" s="9"/>
      <c r="CAV195" s="9"/>
      <c r="CAW195" s="9"/>
      <c r="CAX195" s="9"/>
      <c r="CAY195" s="9"/>
      <c r="CAZ195" s="9"/>
      <c r="CBA195" s="9"/>
      <c r="CBB195" s="9"/>
      <c r="CBC195" s="9"/>
      <c r="CBD195" s="9"/>
      <c r="CBE195" s="9"/>
      <c r="CBF195" s="9"/>
      <c r="CBG195" s="9"/>
      <c r="CBH195" s="9"/>
      <c r="CBI195" s="9"/>
      <c r="CBJ195" s="9"/>
      <c r="CBK195" s="9"/>
      <c r="CBL195" s="9"/>
      <c r="CBM195" s="9"/>
      <c r="CBN195" s="9"/>
      <c r="CBO195" s="9"/>
      <c r="CBP195" s="9"/>
      <c r="CBQ195" s="9"/>
      <c r="CBR195" s="9"/>
      <c r="CBS195" s="9"/>
      <c r="CBT195" s="9"/>
      <c r="CBU195" s="9"/>
      <c r="CBV195" s="9"/>
      <c r="CBW195" s="9"/>
      <c r="CBX195" s="9"/>
      <c r="CBY195" s="9"/>
      <c r="CBZ195" s="9"/>
      <c r="CCA195" s="9"/>
      <c r="CCB195" s="9"/>
      <c r="CCC195" s="9"/>
      <c r="CCD195" s="9"/>
      <c r="CCE195" s="9"/>
      <c r="CCF195" s="9"/>
      <c r="CCG195" s="9"/>
      <c r="CCH195" s="9"/>
      <c r="CCI195" s="9"/>
      <c r="CCJ195" s="9"/>
      <c r="CCK195" s="9"/>
      <c r="CCL195" s="9"/>
      <c r="CCM195" s="9"/>
      <c r="CCN195" s="9"/>
      <c r="CCO195" s="9"/>
      <c r="CCP195" s="9"/>
      <c r="CCQ195" s="9"/>
      <c r="CCR195" s="9"/>
      <c r="CCS195" s="9"/>
      <c r="CCT195" s="9"/>
      <c r="CCU195" s="9"/>
      <c r="CCV195" s="9"/>
      <c r="CCW195" s="9"/>
      <c r="CCX195" s="9"/>
      <c r="CCY195" s="9"/>
      <c r="CCZ195" s="9"/>
      <c r="CDA195" s="9"/>
      <c r="CDB195" s="9"/>
      <c r="CDC195" s="9"/>
      <c r="CDD195" s="9"/>
      <c r="CDE195" s="9"/>
      <c r="CDF195" s="9"/>
      <c r="CDG195" s="9"/>
      <c r="CDH195" s="9"/>
      <c r="CDI195" s="9"/>
      <c r="CDJ195" s="9"/>
      <c r="CDK195" s="9"/>
      <c r="CDL195" s="9"/>
      <c r="CDM195" s="9"/>
      <c r="CDN195" s="9"/>
      <c r="CDO195" s="9"/>
      <c r="CDP195" s="9"/>
      <c r="CDQ195" s="9"/>
      <c r="CDR195" s="9"/>
      <c r="CDS195" s="9"/>
      <c r="CDT195" s="9"/>
      <c r="CDU195" s="9"/>
      <c r="CDV195" s="9"/>
      <c r="CDW195" s="9"/>
      <c r="CDX195" s="9"/>
      <c r="CDY195" s="9"/>
      <c r="CDZ195" s="9"/>
      <c r="CEA195" s="9"/>
      <c r="CEB195" s="9"/>
      <c r="CEC195" s="9"/>
      <c r="CED195" s="9"/>
      <c r="CEE195" s="9"/>
      <c r="CEF195" s="9"/>
      <c r="CEG195" s="9"/>
      <c r="CEH195" s="9"/>
      <c r="CEI195" s="9"/>
      <c r="CEJ195" s="9"/>
      <c r="CEK195" s="9"/>
      <c r="CEL195" s="9"/>
      <c r="CEM195" s="9"/>
      <c r="CEN195" s="9"/>
      <c r="CEO195" s="9"/>
      <c r="CEP195" s="9"/>
      <c r="CEQ195" s="9"/>
      <c r="CER195" s="9"/>
      <c r="CES195" s="9"/>
      <c r="CET195" s="9"/>
      <c r="CEU195" s="9"/>
      <c r="CEV195" s="9"/>
      <c r="CEW195" s="9"/>
      <c r="CEX195" s="9"/>
      <c r="CEY195" s="9"/>
      <c r="CEZ195" s="9"/>
      <c r="CFA195" s="9"/>
      <c r="CFB195" s="9"/>
      <c r="CFC195" s="9"/>
      <c r="CFD195" s="9"/>
      <c r="CFE195" s="9"/>
      <c r="CFF195" s="9"/>
      <c r="CFG195" s="9"/>
      <c r="CFH195" s="9"/>
      <c r="CFI195" s="9"/>
      <c r="CFJ195" s="9"/>
      <c r="CFK195" s="9"/>
      <c r="CFL195" s="9"/>
      <c r="CFM195" s="9"/>
      <c r="CFN195" s="9"/>
      <c r="CFO195" s="9"/>
      <c r="CFP195" s="9"/>
      <c r="CFQ195" s="9"/>
      <c r="CFR195" s="9"/>
      <c r="CFS195" s="9"/>
      <c r="CFT195" s="9"/>
      <c r="CFU195" s="9"/>
      <c r="CFV195" s="9"/>
      <c r="CFW195" s="9"/>
      <c r="CFX195" s="9"/>
      <c r="CFY195" s="9"/>
      <c r="CFZ195" s="9"/>
      <c r="CGA195" s="9"/>
      <c r="CGB195" s="9"/>
      <c r="CGC195" s="9"/>
      <c r="CGD195" s="9"/>
      <c r="CGE195" s="9"/>
      <c r="CGF195" s="9"/>
      <c r="CGG195" s="9"/>
      <c r="CGH195" s="9"/>
      <c r="CGI195" s="9"/>
      <c r="CGJ195" s="9"/>
      <c r="CGK195" s="9"/>
      <c r="CGL195" s="9"/>
      <c r="CGM195" s="9"/>
      <c r="CGN195" s="9"/>
      <c r="CGO195" s="9"/>
      <c r="CGP195" s="9"/>
      <c r="CGQ195" s="9"/>
      <c r="CGR195" s="9"/>
      <c r="CGS195" s="9"/>
      <c r="CGT195" s="9"/>
      <c r="CGU195" s="9"/>
      <c r="CGV195" s="9"/>
      <c r="CGW195" s="9"/>
      <c r="CGX195" s="9"/>
      <c r="CGY195" s="9"/>
      <c r="CGZ195" s="9"/>
      <c r="CHA195" s="9"/>
      <c r="CHB195" s="9"/>
      <c r="CHC195" s="9"/>
      <c r="CHD195" s="9"/>
      <c r="CHE195" s="9"/>
      <c r="CHF195" s="9"/>
      <c r="CHG195" s="9"/>
      <c r="CHH195" s="9"/>
      <c r="CHI195" s="9"/>
      <c r="CHJ195" s="9"/>
      <c r="CHK195" s="9"/>
      <c r="CHL195" s="9"/>
      <c r="CHM195" s="9"/>
      <c r="CHN195" s="9"/>
      <c r="CHO195" s="9"/>
      <c r="CHP195" s="9"/>
      <c r="CHQ195" s="9"/>
      <c r="CHR195" s="9"/>
      <c r="CHS195" s="9"/>
      <c r="CHT195" s="9"/>
      <c r="CHU195" s="9"/>
      <c r="CHV195" s="9"/>
      <c r="CHW195" s="9"/>
      <c r="CHX195" s="9"/>
      <c r="CHY195" s="9"/>
      <c r="CHZ195" s="9"/>
      <c r="CIA195" s="9"/>
      <c r="CIB195" s="9"/>
      <c r="CIC195" s="9"/>
      <c r="CID195" s="9"/>
      <c r="CIE195" s="9"/>
      <c r="CIF195" s="9"/>
      <c r="CIG195" s="9"/>
      <c r="CIH195" s="9"/>
      <c r="CII195" s="9"/>
      <c r="CIJ195" s="9"/>
      <c r="CIK195" s="9"/>
      <c r="CIL195" s="9"/>
      <c r="CIM195" s="9"/>
      <c r="CIN195" s="9"/>
      <c r="CIO195" s="9"/>
      <c r="CIP195" s="9"/>
      <c r="CIQ195" s="9"/>
      <c r="CIR195" s="9"/>
      <c r="CIS195" s="9"/>
      <c r="CIT195" s="9"/>
      <c r="CIU195" s="9"/>
      <c r="CIV195" s="9"/>
      <c r="CIW195" s="9"/>
      <c r="CIX195" s="9"/>
      <c r="CIY195" s="9"/>
      <c r="CIZ195" s="9"/>
      <c r="CJA195" s="9"/>
      <c r="CJB195" s="9"/>
      <c r="CJC195" s="9"/>
      <c r="CJD195" s="9"/>
      <c r="CJE195" s="9"/>
      <c r="CJF195" s="9"/>
      <c r="CJG195" s="9"/>
      <c r="CJH195" s="9"/>
      <c r="CJI195" s="9"/>
      <c r="CJJ195" s="9"/>
      <c r="CJK195" s="9"/>
      <c r="CJL195" s="9"/>
      <c r="CJM195" s="9"/>
      <c r="CJN195" s="9"/>
      <c r="CJO195" s="9"/>
      <c r="CJP195" s="9"/>
      <c r="CJQ195" s="9"/>
      <c r="CJR195" s="9"/>
      <c r="CJS195" s="9"/>
      <c r="CJT195" s="9"/>
      <c r="CJU195" s="9"/>
      <c r="CJV195" s="9"/>
      <c r="CJW195" s="9"/>
      <c r="CJX195" s="9"/>
      <c r="CJY195" s="9"/>
      <c r="CJZ195" s="9"/>
      <c r="CKA195" s="9"/>
      <c r="CKB195" s="9"/>
      <c r="CKC195" s="9"/>
      <c r="CKD195" s="9"/>
      <c r="CKE195" s="9"/>
      <c r="CKF195" s="9"/>
      <c r="CKG195" s="9"/>
      <c r="CKH195" s="9"/>
      <c r="CKI195" s="9"/>
      <c r="CKJ195" s="9"/>
      <c r="CKK195" s="9"/>
      <c r="CKL195" s="9"/>
      <c r="CKM195" s="9"/>
      <c r="CKN195" s="9"/>
      <c r="CKO195" s="9"/>
      <c r="CKP195" s="9"/>
      <c r="CKQ195" s="9"/>
      <c r="CKR195" s="9"/>
      <c r="CKS195" s="9"/>
      <c r="CKT195" s="9"/>
      <c r="CKU195" s="9"/>
      <c r="CKV195" s="9"/>
      <c r="CKW195" s="9"/>
      <c r="CKX195" s="9"/>
      <c r="CKY195" s="9"/>
      <c r="CKZ195" s="9"/>
      <c r="CLA195" s="9"/>
      <c r="CLB195" s="9"/>
      <c r="CLC195" s="9"/>
      <c r="CLD195" s="9"/>
      <c r="CLE195" s="9"/>
      <c r="CLF195" s="9"/>
      <c r="CLG195" s="9"/>
      <c r="CLH195" s="9"/>
      <c r="CLI195" s="9"/>
      <c r="CLJ195" s="9"/>
      <c r="CLK195" s="9"/>
      <c r="CLL195" s="9"/>
      <c r="CLM195" s="9"/>
      <c r="CLN195" s="9"/>
      <c r="CLO195" s="9"/>
      <c r="CLP195" s="9"/>
      <c r="CLQ195" s="9"/>
      <c r="CLR195" s="9"/>
      <c r="CLS195" s="9"/>
      <c r="CLT195" s="9"/>
      <c r="CLU195" s="9"/>
      <c r="CLV195" s="9"/>
      <c r="CLW195" s="9"/>
      <c r="CLX195" s="9"/>
      <c r="CLY195" s="9"/>
      <c r="CLZ195" s="9"/>
      <c r="CMA195" s="9"/>
      <c r="CMB195" s="9"/>
      <c r="CMC195" s="9"/>
      <c r="CMD195" s="9"/>
      <c r="CME195" s="9"/>
      <c r="CMF195" s="9"/>
      <c r="CMG195" s="9"/>
      <c r="CMH195" s="9"/>
      <c r="CMI195" s="9"/>
      <c r="CMJ195" s="9"/>
      <c r="CMK195" s="9"/>
      <c r="CML195" s="9"/>
      <c r="CMM195" s="9"/>
      <c r="CMN195" s="9"/>
      <c r="CMO195" s="9"/>
      <c r="CMP195" s="9"/>
      <c r="CMQ195" s="9"/>
      <c r="CMR195" s="9"/>
      <c r="CMS195" s="9"/>
      <c r="CMT195" s="9"/>
      <c r="CMU195" s="9"/>
      <c r="CMV195" s="9"/>
      <c r="CMW195" s="9"/>
      <c r="CMX195" s="9"/>
      <c r="CMY195" s="9"/>
      <c r="CMZ195" s="9"/>
      <c r="CNA195" s="9"/>
      <c r="CNB195" s="9"/>
      <c r="CNC195" s="9"/>
      <c r="CND195" s="9"/>
      <c r="CNE195" s="9"/>
      <c r="CNF195" s="9"/>
      <c r="CNG195" s="9"/>
      <c r="CNH195" s="9"/>
      <c r="CNI195" s="9"/>
      <c r="CNJ195" s="9"/>
      <c r="CNK195" s="9"/>
      <c r="CNL195" s="9"/>
      <c r="CNM195" s="9"/>
      <c r="CNN195" s="9"/>
      <c r="CNO195" s="9"/>
      <c r="CNP195" s="9"/>
      <c r="CNQ195" s="9"/>
      <c r="CNR195" s="9"/>
      <c r="CNS195" s="9"/>
      <c r="CNT195" s="9"/>
      <c r="CNU195" s="9"/>
      <c r="CNV195" s="9"/>
      <c r="CNW195" s="9"/>
      <c r="CNX195" s="9"/>
      <c r="CNY195" s="9"/>
      <c r="CNZ195" s="9"/>
      <c r="COA195" s="9"/>
      <c r="COB195" s="9"/>
      <c r="COC195" s="9"/>
      <c r="COD195" s="9"/>
      <c r="COE195" s="9"/>
      <c r="COF195" s="9"/>
      <c r="COG195" s="9"/>
      <c r="COH195" s="9"/>
      <c r="COI195" s="9"/>
      <c r="COJ195" s="9"/>
      <c r="COK195" s="9"/>
      <c r="COL195" s="9"/>
      <c r="COM195" s="9"/>
      <c r="CON195" s="9"/>
      <c r="COO195" s="9"/>
      <c r="COP195" s="9"/>
      <c r="COQ195" s="9"/>
      <c r="COR195" s="9"/>
      <c r="COS195" s="9"/>
      <c r="COT195" s="9"/>
      <c r="COU195" s="9"/>
      <c r="COV195" s="9"/>
      <c r="COW195" s="9"/>
      <c r="COX195" s="9"/>
      <c r="COY195" s="9"/>
      <c r="COZ195" s="9"/>
      <c r="CPA195" s="9"/>
      <c r="CPB195" s="9"/>
      <c r="CPC195" s="9"/>
      <c r="CPD195" s="9"/>
      <c r="CPE195" s="9"/>
      <c r="CPF195" s="9"/>
      <c r="CPG195" s="9"/>
      <c r="CPH195" s="9"/>
      <c r="CPI195" s="9"/>
      <c r="CPJ195" s="9"/>
      <c r="CPK195" s="9"/>
      <c r="CPL195" s="9"/>
      <c r="CPM195" s="9"/>
      <c r="CPN195" s="9"/>
      <c r="CPO195" s="9"/>
      <c r="CPP195" s="9"/>
      <c r="CPQ195" s="9"/>
      <c r="CPR195" s="9"/>
      <c r="CPS195" s="9"/>
      <c r="CPT195" s="9"/>
      <c r="CPU195" s="9"/>
      <c r="CPV195" s="9"/>
      <c r="CPW195" s="9"/>
      <c r="CPX195" s="9"/>
      <c r="CPY195" s="9"/>
      <c r="CPZ195" s="9"/>
      <c r="CQA195" s="9"/>
      <c r="CQB195" s="9"/>
      <c r="CQC195" s="9"/>
      <c r="CQD195" s="9"/>
      <c r="CQE195" s="9"/>
      <c r="CQF195" s="9"/>
      <c r="CQG195" s="9"/>
      <c r="CQH195" s="9"/>
      <c r="CQI195" s="9"/>
      <c r="CQJ195" s="9"/>
      <c r="CQK195" s="9"/>
      <c r="CQL195" s="9"/>
      <c r="CQM195" s="9"/>
      <c r="CQN195" s="9"/>
      <c r="CQO195" s="9"/>
      <c r="CQP195" s="9"/>
      <c r="CQQ195" s="9"/>
      <c r="CQR195" s="9"/>
      <c r="CQS195" s="9"/>
      <c r="CQT195" s="9"/>
      <c r="CQU195" s="9"/>
      <c r="CQV195" s="9"/>
      <c r="CQW195" s="9"/>
      <c r="CQX195" s="9"/>
      <c r="CQY195" s="9"/>
      <c r="CQZ195" s="9"/>
      <c r="CRA195" s="9"/>
      <c r="CRB195" s="9"/>
      <c r="CRC195" s="9"/>
      <c r="CRD195" s="9"/>
      <c r="CRE195" s="9"/>
      <c r="CRF195" s="9"/>
      <c r="CRG195" s="9"/>
      <c r="CRH195" s="9"/>
      <c r="CRI195" s="9"/>
      <c r="CRJ195" s="9"/>
      <c r="CRK195" s="9"/>
      <c r="CRL195" s="9"/>
      <c r="CRM195" s="9"/>
      <c r="CRN195" s="9"/>
      <c r="CRO195" s="9"/>
      <c r="CRP195" s="9"/>
      <c r="CRQ195" s="9"/>
      <c r="CRR195" s="9"/>
      <c r="CRS195" s="9"/>
      <c r="CRT195" s="9"/>
      <c r="CRU195" s="9"/>
      <c r="CRV195" s="9"/>
      <c r="CRW195" s="9"/>
      <c r="CRX195" s="9"/>
      <c r="CRY195" s="9"/>
      <c r="CRZ195" s="9"/>
      <c r="CSA195" s="9"/>
      <c r="CSB195" s="9"/>
      <c r="CSC195" s="9"/>
      <c r="CSD195" s="9"/>
      <c r="CSE195" s="9"/>
      <c r="CSF195" s="9"/>
      <c r="CSG195" s="9"/>
      <c r="CSH195" s="9"/>
      <c r="CSI195" s="9"/>
      <c r="CSJ195" s="9"/>
      <c r="CSK195" s="9"/>
      <c r="CSL195" s="9"/>
      <c r="CSM195" s="9"/>
      <c r="CSN195" s="9"/>
      <c r="CSO195" s="9"/>
      <c r="CSP195" s="9"/>
      <c r="CSQ195" s="9"/>
      <c r="CSR195" s="9"/>
      <c r="CSS195" s="9"/>
      <c r="CST195" s="9"/>
      <c r="CSU195" s="9"/>
      <c r="CSV195" s="9"/>
      <c r="CSW195" s="9"/>
      <c r="CSX195" s="9"/>
      <c r="CSY195" s="9"/>
      <c r="CSZ195" s="9"/>
      <c r="CTA195" s="9"/>
      <c r="CTB195" s="9"/>
    </row>
    <row r="196" spans="1:2560" s="7" customFormat="1" ht="13" customHeight="1" x14ac:dyDescent="0.2">
      <c r="A196" s="56"/>
      <c r="B196" s="509" t="s">
        <v>1122</v>
      </c>
      <c r="C196" s="510"/>
      <c r="D196" s="510" t="s">
        <v>896</v>
      </c>
      <c r="E196" s="511" t="s">
        <v>2366</v>
      </c>
      <c r="F196" s="510"/>
      <c r="G196" s="510">
        <v>17.856788000000002</v>
      </c>
      <c r="H196" s="510">
        <v>96.453660999999997</v>
      </c>
      <c r="I196" s="510" t="s">
        <v>1</v>
      </c>
      <c r="J196" s="510" t="s">
        <v>3</v>
      </c>
      <c r="K196" s="512">
        <v>2003</v>
      </c>
      <c r="L196" s="513" t="s">
        <v>0</v>
      </c>
      <c r="M196" s="510" t="s">
        <v>0</v>
      </c>
      <c r="N196" s="510"/>
      <c r="O196" s="510">
        <v>40</v>
      </c>
      <c r="P196" s="510">
        <v>274</v>
      </c>
      <c r="Q196" s="510">
        <v>204</v>
      </c>
      <c r="R196" s="515">
        <v>18.5</v>
      </c>
      <c r="S196" s="510"/>
      <c r="T196" s="510"/>
      <c r="U196" s="516" t="s">
        <v>0</v>
      </c>
      <c r="V196" s="516" t="s">
        <v>0</v>
      </c>
      <c r="W196" s="516" t="s">
        <v>0</v>
      </c>
      <c r="X196" s="516" t="s">
        <v>0</v>
      </c>
      <c r="Y196" s="516" t="s">
        <v>0</v>
      </c>
      <c r="Z196" s="516" t="s">
        <v>0</v>
      </c>
      <c r="AA196" s="516" t="s">
        <v>0</v>
      </c>
      <c r="AB196" s="518"/>
      <c r="AC196" s="518"/>
      <c r="AD196" s="511" t="s">
        <v>909</v>
      </c>
      <c r="AE196" s="510"/>
      <c r="AF196" s="517" t="s">
        <v>1710</v>
      </c>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1"/>
      <c r="LT196" s="11"/>
      <c r="LU196" s="11"/>
      <c r="LV196" s="11"/>
      <c r="LW196" s="11"/>
      <c r="LX196" s="11"/>
      <c r="LY196" s="11"/>
      <c r="LZ196" s="11"/>
      <c r="MA196" s="11"/>
      <c r="MB196" s="11"/>
      <c r="MC196" s="11"/>
      <c r="MD196" s="11"/>
      <c r="ME196" s="11"/>
      <c r="MF196" s="11"/>
      <c r="MG196" s="11"/>
      <c r="MH196" s="11"/>
      <c r="MI196" s="11"/>
      <c r="MJ196" s="11"/>
      <c r="MK196" s="11"/>
      <c r="ML196" s="11"/>
      <c r="MM196" s="11"/>
      <c r="MN196" s="11"/>
      <c r="MO196" s="11"/>
      <c r="MP196" s="11"/>
      <c r="MQ196" s="11"/>
      <c r="MR196" s="11"/>
      <c r="MS196" s="11"/>
      <c r="MT196" s="11"/>
      <c r="MU196" s="11"/>
      <c r="MV196" s="11"/>
      <c r="MW196" s="11"/>
      <c r="MX196" s="11"/>
      <c r="MY196" s="11"/>
      <c r="MZ196" s="11"/>
      <c r="NA196" s="11"/>
      <c r="NB196" s="11"/>
      <c r="NC196" s="11"/>
      <c r="ND196" s="11"/>
      <c r="NE196" s="11"/>
      <c r="NF196" s="11"/>
      <c r="NG196" s="11"/>
      <c r="NH196" s="11"/>
      <c r="NI196" s="11"/>
      <c r="NJ196" s="11"/>
      <c r="NK196" s="11"/>
      <c r="NL196" s="11"/>
      <c r="NM196" s="11"/>
      <c r="NN196" s="11"/>
      <c r="NO196" s="11"/>
      <c r="NP196" s="11"/>
      <c r="NQ196" s="11"/>
      <c r="NR196" s="11"/>
      <c r="NS196" s="11"/>
      <c r="NT196" s="11"/>
      <c r="NU196" s="11"/>
      <c r="NV196" s="11"/>
      <c r="NW196" s="11"/>
      <c r="NX196" s="11"/>
      <c r="NY196" s="11"/>
      <c r="NZ196" s="11"/>
      <c r="OA196" s="11"/>
      <c r="OB196" s="11"/>
      <c r="OC196" s="11"/>
      <c r="OD196" s="11"/>
      <c r="OE196" s="11"/>
      <c r="OF196" s="11"/>
      <c r="OG196" s="11"/>
      <c r="OH196" s="11"/>
      <c r="OI196" s="11"/>
      <c r="OJ196" s="11"/>
      <c r="OK196" s="11"/>
      <c r="OL196" s="11"/>
      <c r="OM196" s="11"/>
      <c r="ON196" s="11"/>
      <c r="OO196" s="11"/>
      <c r="OP196" s="11"/>
      <c r="OQ196" s="11"/>
      <c r="OR196" s="11"/>
      <c r="OS196" s="11"/>
      <c r="OT196" s="11"/>
      <c r="OU196" s="11"/>
      <c r="OV196" s="11"/>
      <c r="OW196" s="11"/>
      <c r="OX196" s="11"/>
      <c r="OY196" s="11"/>
      <c r="OZ196" s="11"/>
      <c r="PA196" s="11"/>
      <c r="PB196" s="11"/>
      <c r="PC196" s="11"/>
      <c r="PD196" s="11"/>
      <c r="PE196" s="11"/>
      <c r="PF196" s="11"/>
      <c r="PG196" s="11"/>
      <c r="PH196" s="11"/>
      <c r="PI196" s="11"/>
      <c r="PJ196" s="11"/>
      <c r="PK196" s="11"/>
      <c r="PL196" s="11"/>
      <c r="PM196" s="11"/>
      <c r="PN196" s="11"/>
      <c r="PO196" s="11"/>
      <c r="PP196" s="11"/>
      <c r="PQ196" s="11"/>
      <c r="PR196" s="11"/>
      <c r="PS196" s="11"/>
      <c r="PT196" s="11"/>
      <c r="PU196" s="11"/>
      <c r="PV196" s="11"/>
      <c r="PW196" s="11"/>
      <c r="PX196" s="11"/>
      <c r="PY196" s="11"/>
      <c r="PZ196" s="11"/>
      <c r="QA196" s="11"/>
      <c r="QB196" s="11"/>
      <c r="QC196" s="11"/>
      <c r="QD196" s="11"/>
      <c r="QE196" s="11"/>
      <c r="QF196" s="11"/>
      <c r="QG196" s="11"/>
      <c r="QH196" s="11"/>
      <c r="QI196" s="11"/>
      <c r="QJ196" s="11"/>
      <c r="QK196" s="11"/>
      <c r="QL196" s="11"/>
      <c r="QM196" s="11"/>
      <c r="QN196" s="11"/>
      <c r="QO196" s="11"/>
      <c r="QP196" s="11"/>
      <c r="QQ196" s="11"/>
      <c r="QR196" s="11"/>
      <c r="QS196" s="11"/>
      <c r="QT196" s="11"/>
      <c r="QU196" s="11"/>
      <c r="QV196" s="11"/>
      <c r="QW196" s="11"/>
      <c r="QX196" s="11"/>
      <c r="QY196" s="11"/>
      <c r="QZ196" s="11"/>
      <c r="RA196" s="11"/>
      <c r="RB196" s="11"/>
      <c r="RC196" s="11"/>
      <c r="RD196" s="11"/>
      <c r="RE196" s="11"/>
      <c r="RF196" s="11"/>
      <c r="RG196" s="11"/>
      <c r="RH196" s="11"/>
      <c r="RI196" s="11"/>
      <c r="RJ196" s="11"/>
      <c r="RK196" s="11"/>
      <c r="RL196" s="11"/>
      <c r="RM196" s="11"/>
      <c r="RN196" s="11"/>
      <c r="RO196" s="11"/>
      <c r="RP196" s="11"/>
      <c r="RQ196" s="11"/>
      <c r="RR196" s="11"/>
      <c r="RS196" s="11"/>
      <c r="RT196" s="11"/>
      <c r="RU196" s="11"/>
      <c r="RV196" s="11"/>
      <c r="RW196" s="11"/>
      <c r="RX196" s="11"/>
      <c r="RY196" s="11"/>
      <c r="RZ196" s="11"/>
      <c r="SA196" s="11"/>
      <c r="SB196" s="11"/>
      <c r="SC196" s="11"/>
      <c r="SD196" s="11"/>
      <c r="SE196" s="11"/>
      <c r="SF196" s="11"/>
      <c r="SG196" s="11"/>
      <c r="SH196" s="11"/>
      <c r="SI196" s="11"/>
      <c r="SJ196" s="11"/>
      <c r="SK196" s="11"/>
      <c r="SL196" s="11"/>
      <c r="SM196" s="11"/>
      <c r="SN196" s="11"/>
      <c r="SO196" s="11"/>
      <c r="SP196" s="11"/>
      <c r="SQ196" s="11"/>
      <c r="SR196" s="11"/>
      <c r="SS196" s="11"/>
      <c r="ST196" s="11"/>
      <c r="SU196" s="11"/>
      <c r="SV196" s="11"/>
      <c r="SW196" s="11"/>
      <c r="SX196" s="11"/>
      <c r="SY196" s="11"/>
      <c r="SZ196" s="11"/>
      <c r="TA196" s="11"/>
      <c r="TB196" s="11"/>
      <c r="TC196" s="11"/>
      <c r="TD196" s="11"/>
      <c r="TE196" s="11"/>
      <c r="TF196" s="11"/>
      <c r="TG196" s="11"/>
      <c r="TH196" s="11"/>
      <c r="TI196" s="11"/>
      <c r="TJ196" s="11"/>
      <c r="TK196" s="11"/>
      <c r="TL196" s="11"/>
      <c r="TM196" s="11"/>
      <c r="TN196" s="11"/>
      <c r="TO196" s="11"/>
      <c r="TP196" s="11"/>
      <c r="TQ196" s="11"/>
      <c r="TR196" s="11"/>
      <c r="TS196" s="11"/>
      <c r="TT196" s="11"/>
      <c r="TU196" s="11"/>
      <c r="TV196" s="11"/>
      <c r="TW196" s="11"/>
      <c r="TX196" s="11"/>
      <c r="TY196" s="11"/>
      <c r="TZ196" s="11"/>
      <c r="UA196" s="11"/>
      <c r="UB196" s="11"/>
      <c r="UC196" s="11"/>
      <c r="UD196" s="11"/>
      <c r="UE196" s="11"/>
      <c r="UF196" s="11"/>
      <c r="UG196" s="11"/>
      <c r="UH196" s="11"/>
      <c r="UI196" s="11"/>
      <c r="UJ196" s="11"/>
      <c r="UK196" s="11"/>
      <c r="UL196" s="11"/>
      <c r="UM196" s="11"/>
      <c r="UN196" s="11"/>
      <c r="UO196" s="11"/>
      <c r="UP196" s="11"/>
      <c r="UQ196" s="11"/>
      <c r="UR196" s="11"/>
      <c r="US196" s="11"/>
      <c r="UT196" s="11"/>
      <c r="UU196" s="11"/>
      <c r="UV196" s="11"/>
      <c r="UW196" s="11"/>
      <c r="UX196" s="11"/>
      <c r="UY196" s="11"/>
      <c r="UZ196" s="11"/>
      <c r="VA196" s="11"/>
      <c r="VB196" s="11"/>
      <c r="VC196" s="11"/>
      <c r="VD196" s="11"/>
      <c r="VE196" s="11"/>
      <c r="VF196" s="11"/>
      <c r="VG196" s="11"/>
      <c r="VH196" s="11"/>
      <c r="VI196" s="11"/>
      <c r="VJ196" s="11"/>
      <c r="VK196" s="11"/>
      <c r="VL196" s="11"/>
      <c r="VM196" s="11"/>
      <c r="VN196" s="11"/>
      <c r="VO196" s="11"/>
      <c r="VP196" s="11"/>
      <c r="VQ196" s="11"/>
      <c r="VR196" s="11"/>
      <c r="VS196" s="11"/>
      <c r="VT196" s="11"/>
      <c r="VU196" s="11"/>
      <c r="VV196" s="11"/>
      <c r="VW196" s="11"/>
      <c r="VX196" s="11"/>
      <c r="VY196" s="11"/>
      <c r="VZ196" s="11"/>
      <c r="WA196" s="11"/>
      <c r="WB196" s="11"/>
      <c r="WC196" s="11"/>
      <c r="WD196" s="11"/>
      <c r="WE196" s="11"/>
      <c r="WF196" s="11"/>
      <c r="WG196" s="11"/>
      <c r="WH196" s="11"/>
      <c r="WI196" s="11"/>
      <c r="WJ196" s="11"/>
      <c r="WK196" s="11"/>
      <c r="WL196" s="11"/>
      <c r="WM196" s="11"/>
      <c r="WN196" s="11"/>
      <c r="WO196" s="11"/>
      <c r="WP196" s="11"/>
      <c r="WQ196" s="11"/>
      <c r="WR196" s="11"/>
      <c r="WS196" s="11"/>
      <c r="WT196" s="11"/>
      <c r="WU196" s="11"/>
      <c r="WV196" s="11"/>
      <c r="WW196" s="11"/>
      <c r="WX196" s="11"/>
      <c r="WY196" s="11"/>
      <c r="WZ196" s="11"/>
      <c r="XA196" s="11"/>
      <c r="XB196" s="11"/>
      <c r="XC196" s="11"/>
      <c r="XD196" s="11"/>
      <c r="XE196" s="11"/>
      <c r="XF196" s="11"/>
      <c r="XG196" s="11"/>
      <c r="XH196" s="11"/>
      <c r="XI196" s="11"/>
      <c r="XJ196" s="11"/>
      <c r="XK196" s="11"/>
      <c r="XL196" s="11"/>
      <c r="XM196" s="11"/>
      <c r="XN196" s="11"/>
      <c r="XO196" s="11"/>
      <c r="XP196" s="11"/>
      <c r="XQ196" s="11"/>
      <c r="XR196" s="11"/>
      <c r="XS196" s="11"/>
      <c r="XT196" s="11"/>
      <c r="XU196" s="11"/>
      <c r="XV196" s="11"/>
      <c r="XW196" s="11"/>
      <c r="XX196" s="11"/>
      <c r="XY196" s="11"/>
      <c r="XZ196" s="11"/>
      <c r="YA196" s="11"/>
      <c r="YB196" s="11"/>
      <c r="YC196" s="11"/>
      <c r="YD196" s="11"/>
      <c r="YE196" s="11"/>
      <c r="YF196" s="11"/>
      <c r="YG196" s="11"/>
      <c r="YH196" s="11"/>
      <c r="YI196" s="11"/>
      <c r="YJ196" s="11"/>
      <c r="YK196" s="11"/>
      <c r="YL196" s="11"/>
      <c r="YM196" s="11"/>
      <c r="YN196" s="11"/>
      <c r="YO196" s="11"/>
      <c r="YP196" s="11"/>
      <c r="YQ196" s="11"/>
      <c r="YR196" s="11"/>
      <c r="YS196" s="11"/>
      <c r="YT196" s="11"/>
      <c r="YU196" s="11"/>
      <c r="YV196" s="11"/>
      <c r="YW196" s="11"/>
      <c r="YX196" s="11"/>
      <c r="YY196" s="11"/>
      <c r="YZ196" s="11"/>
      <c r="ZA196" s="11"/>
      <c r="ZB196" s="11"/>
      <c r="ZC196" s="11"/>
      <c r="ZD196" s="11"/>
      <c r="ZE196" s="11"/>
      <c r="ZF196" s="11"/>
      <c r="ZG196" s="11"/>
      <c r="ZH196" s="11"/>
      <c r="ZI196" s="11"/>
      <c r="ZJ196" s="11"/>
      <c r="ZK196" s="11"/>
      <c r="ZL196" s="11"/>
      <c r="ZM196" s="11"/>
      <c r="ZN196" s="11"/>
      <c r="ZO196" s="11"/>
      <c r="ZP196" s="11"/>
      <c r="ZQ196" s="11"/>
      <c r="ZR196" s="11"/>
      <c r="ZS196" s="11"/>
      <c r="ZT196" s="11"/>
      <c r="ZU196" s="11"/>
      <c r="ZV196" s="11"/>
      <c r="ZW196" s="11"/>
      <c r="ZX196" s="11"/>
      <c r="ZY196" s="11"/>
      <c r="ZZ196" s="11"/>
      <c r="AAA196" s="11"/>
      <c r="AAB196" s="11"/>
      <c r="AAC196" s="11"/>
      <c r="AAD196" s="11"/>
      <c r="AAE196" s="11"/>
      <c r="AAF196" s="11"/>
      <c r="AAG196" s="11"/>
      <c r="AAH196" s="11"/>
      <c r="AAI196" s="11"/>
      <c r="AAJ196" s="11"/>
      <c r="AAK196" s="11"/>
      <c r="AAL196" s="11"/>
      <c r="AAM196" s="11"/>
      <c r="AAN196" s="11"/>
      <c r="AAO196" s="11"/>
      <c r="AAP196" s="11"/>
      <c r="AAQ196" s="11"/>
      <c r="AAR196" s="11"/>
      <c r="AAS196" s="11"/>
      <c r="AAT196" s="11"/>
      <c r="AAU196" s="11"/>
      <c r="AAV196" s="11"/>
      <c r="AAW196" s="11"/>
      <c r="AAX196" s="11"/>
      <c r="AAY196" s="11"/>
      <c r="AAZ196" s="11"/>
      <c r="ABA196" s="11"/>
      <c r="ABB196" s="11"/>
      <c r="ABC196" s="11"/>
      <c r="ABD196" s="11"/>
      <c r="ABE196" s="11"/>
      <c r="ABF196" s="11"/>
      <c r="ABG196" s="11"/>
      <c r="ABH196" s="11"/>
      <c r="ABI196" s="11"/>
      <c r="ABJ196" s="11"/>
      <c r="ABK196" s="11"/>
      <c r="ABL196" s="11"/>
      <c r="ABM196" s="11"/>
      <c r="ABN196" s="11"/>
      <c r="ABO196" s="11"/>
      <c r="ABP196" s="11"/>
      <c r="ABQ196" s="11"/>
      <c r="ABR196" s="11"/>
      <c r="ABS196" s="11"/>
      <c r="ABT196" s="11"/>
      <c r="ABU196" s="11"/>
      <c r="ABV196" s="11"/>
      <c r="ABW196" s="11"/>
      <c r="ABX196" s="11"/>
      <c r="ABY196" s="11"/>
      <c r="ABZ196" s="11"/>
      <c r="ACA196" s="11"/>
      <c r="ACB196" s="11"/>
      <c r="ACC196" s="11"/>
      <c r="ACD196" s="11"/>
      <c r="ACE196" s="11"/>
      <c r="ACF196" s="11"/>
      <c r="ACG196" s="11"/>
      <c r="ACH196" s="11"/>
      <c r="ACI196" s="11"/>
      <c r="ACJ196" s="11"/>
      <c r="ACK196" s="11"/>
      <c r="ACL196" s="11"/>
      <c r="ACM196" s="11"/>
      <c r="ACN196" s="11"/>
      <c r="ACO196" s="11"/>
      <c r="ACP196" s="11"/>
      <c r="ACQ196" s="11"/>
      <c r="ACR196" s="11"/>
      <c r="ACS196" s="11"/>
      <c r="ACT196" s="11"/>
      <c r="ACU196" s="11"/>
      <c r="ACV196" s="11"/>
      <c r="ACW196" s="11"/>
      <c r="ACX196" s="11"/>
      <c r="ACY196" s="11"/>
      <c r="ACZ196" s="11"/>
      <c r="ADA196" s="11"/>
      <c r="ADB196" s="11"/>
      <c r="ADC196" s="11"/>
      <c r="ADD196" s="11"/>
      <c r="ADE196" s="11"/>
      <c r="ADF196" s="11"/>
      <c r="ADG196" s="11"/>
      <c r="ADH196" s="11"/>
      <c r="ADI196" s="11"/>
      <c r="ADJ196" s="11"/>
      <c r="ADK196" s="11"/>
      <c r="ADL196" s="11"/>
      <c r="ADM196" s="11"/>
      <c r="ADN196" s="11"/>
      <c r="ADO196" s="11"/>
      <c r="ADP196" s="11"/>
      <c r="ADQ196" s="11"/>
      <c r="ADR196" s="11"/>
      <c r="ADS196" s="11"/>
      <c r="ADT196" s="11"/>
      <c r="ADU196" s="11"/>
      <c r="ADV196" s="11"/>
      <c r="ADW196" s="11"/>
      <c r="ADX196" s="11"/>
      <c r="ADY196" s="11"/>
      <c r="ADZ196" s="11"/>
      <c r="AEA196" s="11"/>
      <c r="AEB196" s="11"/>
      <c r="AEC196" s="11"/>
      <c r="AED196" s="11"/>
      <c r="AEE196" s="11"/>
      <c r="AEF196" s="11"/>
      <c r="AEG196" s="11"/>
      <c r="AEH196" s="11"/>
      <c r="AEI196" s="11"/>
      <c r="AEJ196" s="11"/>
      <c r="AEK196" s="11"/>
      <c r="AEL196" s="11"/>
      <c r="AEM196" s="11"/>
      <c r="AEN196" s="11"/>
      <c r="AEO196" s="11"/>
      <c r="AEP196" s="11"/>
      <c r="AEQ196" s="11"/>
      <c r="AER196" s="11"/>
      <c r="AES196" s="11"/>
      <c r="AET196" s="11"/>
      <c r="AEU196" s="11"/>
      <c r="AEV196" s="11"/>
      <c r="AEW196" s="11"/>
      <c r="AEX196" s="11"/>
      <c r="AEY196" s="11"/>
      <c r="AEZ196" s="11"/>
      <c r="AFA196" s="11"/>
      <c r="AFB196" s="11"/>
      <c r="AFC196" s="11"/>
      <c r="AFD196" s="11"/>
      <c r="AFE196" s="11"/>
      <c r="AFF196" s="11"/>
      <c r="AFG196" s="11"/>
      <c r="AFH196" s="11"/>
      <c r="AFI196" s="11"/>
      <c r="AFJ196" s="11"/>
      <c r="AFK196" s="11"/>
      <c r="AFL196" s="11"/>
      <c r="AFM196" s="11"/>
      <c r="AFN196" s="11"/>
      <c r="AFO196" s="11"/>
      <c r="AFP196" s="11"/>
      <c r="AFQ196" s="11"/>
      <c r="AFR196" s="11"/>
      <c r="AFS196" s="11"/>
      <c r="AFT196" s="11"/>
      <c r="AFU196" s="11"/>
      <c r="AFV196" s="11"/>
      <c r="AFW196" s="11"/>
      <c r="AFX196" s="11"/>
      <c r="AFY196" s="11"/>
      <c r="AFZ196" s="11"/>
      <c r="AGA196" s="11"/>
      <c r="AGB196" s="11"/>
      <c r="AGC196" s="11"/>
      <c r="AGD196" s="11"/>
      <c r="AGE196" s="11"/>
      <c r="AGF196" s="11"/>
      <c r="AGG196" s="11"/>
      <c r="AGH196" s="11"/>
      <c r="AGI196" s="11"/>
      <c r="AGJ196" s="11"/>
      <c r="AGK196" s="11"/>
      <c r="AGL196" s="11"/>
      <c r="AGM196" s="11"/>
      <c r="AGN196" s="11"/>
      <c r="AGO196" s="11"/>
      <c r="AGP196" s="11"/>
      <c r="AGQ196" s="11"/>
      <c r="AGR196" s="11"/>
      <c r="AGS196" s="11"/>
      <c r="AGT196" s="11"/>
      <c r="AGU196" s="11"/>
      <c r="AGV196" s="11"/>
      <c r="AGW196" s="11"/>
      <c r="AGX196" s="11"/>
      <c r="AGY196" s="11"/>
      <c r="AGZ196" s="11"/>
      <c r="AHA196" s="11"/>
      <c r="AHB196" s="11"/>
      <c r="AHC196" s="11"/>
      <c r="AHD196" s="11"/>
      <c r="AHE196" s="11"/>
      <c r="AHF196" s="11"/>
      <c r="AHG196" s="11"/>
      <c r="AHH196" s="11"/>
      <c r="AHI196" s="11"/>
      <c r="AHJ196" s="11"/>
      <c r="AHK196" s="11"/>
      <c r="AHL196" s="11"/>
      <c r="AHM196" s="11"/>
      <c r="AHN196" s="11"/>
      <c r="AHO196" s="11"/>
      <c r="AHP196" s="11"/>
      <c r="AHQ196" s="11"/>
      <c r="AHR196" s="11"/>
      <c r="AHS196" s="11"/>
      <c r="AHT196" s="11"/>
      <c r="AHU196" s="11"/>
      <c r="AHV196" s="11"/>
      <c r="AHW196" s="11"/>
      <c r="AHX196" s="11"/>
      <c r="AHY196" s="11"/>
      <c r="AHZ196" s="11"/>
      <c r="AIA196" s="11"/>
      <c r="AIB196" s="11"/>
      <c r="AIC196" s="11"/>
      <c r="AID196" s="11"/>
      <c r="AIE196" s="11"/>
      <c r="AIF196" s="11"/>
      <c r="AIG196" s="11"/>
      <c r="AIH196" s="11"/>
      <c r="AII196" s="11"/>
      <c r="AIJ196" s="11"/>
      <c r="AIK196" s="11"/>
      <c r="AIL196" s="11"/>
      <c r="AIM196" s="11"/>
      <c r="AIN196" s="11"/>
      <c r="AIO196" s="11"/>
      <c r="AIP196" s="11"/>
      <c r="AIQ196" s="11"/>
      <c r="AIR196" s="11"/>
      <c r="AIS196" s="11"/>
      <c r="AIT196" s="11"/>
      <c r="AIU196" s="11"/>
      <c r="AIV196" s="11"/>
      <c r="AIW196" s="11"/>
      <c r="AIX196" s="11"/>
      <c r="AIY196" s="11"/>
      <c r="AIZ196" s="11"/>
      <c r="AJA196" s="11"/>
      <c r="AJB196" s="11"/>
      <c r="AJC196" s="11"/>
      <c r="AJD196" s="11"/>
      <c r="AJE196" s="11"/>
      <c r="AJF196" s="11"/>
      <c r="AJG196" s="11"/>
      <c r="AJH196" s="11"/>
      <c r="AJI196" s="11"/>
      <c r="AJJ196" s="11"/>
      <c r="AJK196" s="11"/>
      <c r="AJL196" s="11"/>
      <c r="AJM196" s="11"/>
      <c r="AJN196" s="11"/>
      <c r="AJO196" s="11"/>
      <c r="AJP196" s="11"/>
      <c r="AJQ196" s="11"/>
      <c r="AJR196" s="11"/>
      <c r="AJS196" s="11"/>
      <c r="AJT196" s="11"/>
      <c r="AJU196" s="11"/>
      <c r="AJV196" s="11"/>
      <c r="AJW196" s="11"/>
      <c r="AJX196" s="11"/>
      <c r="AJY196" s="11"/>
      <c r="AJZ196" s="11"/>
      <c r="AKA196" s="11"/>
      <c r="AKB196" s="11"/>
      <c r="AKC196" s="11"/>
      <c r="AKD196" s="11"/>
      <c r="AKE196" s="11"/>
      <c r="AKF196" s="11"/>
      <c r="AKG196" s="11"/>
      <c r="AKH196" s="11"/>
      <c r="AKI196" s="11"/>
      <c r="AKJ196" s="11"/>
      <c r="AKK196" s="11"/>
      <c r="AKL196" s="11"/>
      <c r="AKM196" s="11"/>
      <c r="AKN196" s="11"/>
      <c r="AKO196" s="11"/>
      <c r="AKP196" s="11"/>
      <c r="AKQ196" s="11"/>
      <c r="AKR196" s="11"/>
      <c r="AKS196" s="11"/>
      <c r="AKT196" s="11"/>
      <c r="AKU196" s="11"/>
      <c r="AKV196" s="11"/>
      <c r="AKW196" s="11"/>
      <c r="AKX196" s="11"/>
      <c r="AKY196" s="11"/>
      <c r="AKZ196" s="11"/>
      <c r="ALA196" s="11"/>
      <c r="ALB196" s="11"/>
      <c r="ALC196" s="11"/>
      <c r="ALD196" s="11"/>
      <c r="ALE196" s="11"/>
      <c r="ALF196" s="11"/>
      <c r="ALG196" s="11"/>
      <c r="ALH196" s="11"/>
      <c r="ALI196" s="11"/>
      <c r="ALJ196" s="11"/>
      <c r="ALK196" s="11"/>
      <c r="ALL196" s="11"/>
      <c r="ALM196" s="11"/>
      <c r="ALN196" s="11"/>
      <c r="ALO196" s="11"/>
      <c r="ALP196" s="11"/>
      <c r="ALQ196" s="11"/>
      <c r="ALR196" s="11"/>
      <c r="ALS196" s="11"/>
      <c r="ALT196" s="11"/>
      <c r="ALU196" s="11"/>
      <c r="ALV196" s="11"/>
      <c r="ALW196" s="11"/>
      <c r="ALX196" s="11"/>
      <c r="ALY196" s="11"/>
      <c r="ALZ196" s="11"/>
      <c r="AMA196" s="11"/>
      <c r="AMB196" s="11"/>
      <c r="AMC196" s="11"/>
      <c r="AMD196" s="11"/>
      <c r="AME196" s="11"/>
      <c r="AMF196" s="11"/>
      <c r="AMG196" s="11"/>
      <c r="AMH196" s="11"/>
      <c r="AMI196" s="11"/>
      <c r="AMJ196" s="11"/>
      <c r="AMK196" s="11"/>
      <c r="AML196" s="11"/>
      <c r="AMM196" s="11"/>
      <c r="AMN196" s="11"/>
      <c r="AMO196" s="11"/>
      <c r="AMP196" s="11"/>
      <c r="AMQ196" s="11"/>
      <c r="AMR196" s="11"/>
      <c r="AMS196" s="11"/>
      <c r="AMT196" s="11"/>
      <c r="AMU196" s="11"/>
      <c r="AMV196" s="11"/>
      <c r="AMW196" s="11"/>
      <c r="AMX196" s="11"/>
      <c r="AMY196" s="11"/>
      <c r="AMZ196" s="11"/>
      <c r="ANA196" s="11"/>
      <c r="ANB196" s="11"/>
      <c r="ANC196" s="11"/>
      <c r="AND196" s="11"/>
      <c r="ANE196" s="11"/>
      <c r="ANF196" s="11"/>
      <c r="ANG196" s="11"/>
      <c r="ANH196" s="11"/>
      <c r="ANI196" s="11"/>
      <c r="ANJ196" s="11"/>
      <c r="ANK196" s="11"/>
      <c r="ANL196" s="11"/>
      <c r="ANM196" s="11"/>
      <c r="ANN196" s="11"/>
      <c r="ANO196" s="11"/>
      <c r="ANP196" s="11"/>
      <c r="ANQ196" s="11"/>
      <c r="ANR196" s="11"/>
      <c r="ANS196" s="11"/>
      <c r="ANT196" s="11"/>
      <c r="ANU196" s="11"/>
      <c r="ANV196" s="11"/>
      <c r="ANW196" s="11"/>
      <c r="ANX196" s="11"/>
      <c r="ANY196" s="11"/>
      <c r="ANZ196" s="11"/>
      <c r="AOA196" s="11"/>
      <c r="AOB196" s="11"/>
      <c r="AOC196" s="11"/>
      <c r="AOD196" s="11"/>
      <c r="AOE196" s="11"/>
      <c r="AOF196" s="11"/>
      <c r="AOG196" s="11"/>
      <c r="AOH196" s="11"/>
      <c r="AOI196" s="11"/>
      <c r="AOJ196" s="11"/>
      <c r="AOK196" s="11"/>
      <c r="AOL196" s="11"/>
      <c r="AOM196" s="11"/>
      <c r="AON196" s="11"/>
      <c r="AOO196" s="11"/>
      <c r="AOP196" s="11"/>
      <c r="AOQ196" s="11"/>
      <c r="AOR196" s="11"/>
      <c r="AOS196" s="11"/>
      <c r="AOT196" s="11"/>
      <c r="AOU196" s="11"/>
      <c r="AOV196" s="11"/>
      <c r="AOW196" s="11"/>
      <c r="AOX196" s="11"/>
      <c r="AOY196" s="11"/>
      <c r="AOZ196" s="11"/>
      <c r="APA196" s="11"/>
      <c r="APB196" s="11"/>
      <c r="APC196" s="11"/>
      <c r="APD196" s="11"/>
      <c r="APE196" s="11"/>
      <c r="APF196" s="11"/>
      <c r="APG196" s="11"/>
      <c r="APH196" s="11"/>
      <c r="API196" s="11"/>
      <c r="APJ196" s="11"/>
      <c r="APK196" s="11"/>
      <c r="APL196" s="11"/>
      <c r="APM196" s="11"/>
      <c r="APN196" s="11"/>
      <c r="APO196" s="11"/>
      <c r="APP196" s="11"/>
      <c r="APQ196" s="11"/>
      <c r="APR196" s="11"/>
      <c r="APS196" s="11"/>
      <c r="APT196" s="11"/>
      <c r="APU196" s="11"/>
      <c r="APV196" s="11"/>
      <c r="APW196" s="11"/>
      <c r="APX196" s="11"/>
      <c r="APY196" s="11"/>
      <c r="APZ196" s="11"/>
      <c r="AQA196" s="11"/>
      <c r="AQB196" s="11"/>
      <c r="AQC196" s="11"/>
      <c r="AQD196" s="11"/>
      <c r="AQE196" s="11"/>
      <c r="AQF196" s="11"/>
      <c r="AQG196" s="11"/>
      <c r="AQH196" s="11"/>
      <c r="AQI196" s="11"/>
      <c r="AQJ196" s="11"/>
      <c r="AQK196" s="11"/>
      <c r="AQL196" s="11"/>
      <c r="AQM196" s="11"/>
      <c r="AQN196" s="11"/>
      <c r="AQO196" s="11"/>
      <c r="AQP196" s="11"/>
      <c r="AQQ196" s="11"/>
      <c r="AQR196" s="11"/>
      <c r="AQS196" s="11"/>
      <c r="AQT196" s="11"/>
      <c r="AQU196" s="11"/>
      <c r="AQV196" s="11"/>
      <c r="AQW196" s="11"/>
      <c r="AQX196" s="11"/>
      <c r="AQY196" s="11"/>
      <c r="AQZ196" s="11"/>
      <c r="ARA196" s="11"/>
      <c r="ARB196" s="11"/>
      <c r="ARC196" s="11"/>
      <c r="ARD196" s="11"/>
      <c r="ARE196" s="11"/>
      <c r="ARF196" s="11"/>
      <c r="ARG196" s="11"/>
      <c r="ARH196" s="11"/>
      <c r="ARI196" s="11"/>
      <c r="ARJ196" s="11"/>
      <c r="ARK196" s="11"/>
      <c r="ARL196" s="11"/>
      <c r="ARM196" s="11"/>
      <c r="ARN196" s="11"/>
      <c r="ARO196" s="11"/>
      <c r="ARP196" s="11"/>
      <c r="ARQ196" s="11"/>
      <c r="ARR196" s="11"/>
      <c r="ARS196" s="11"/>
      <c r="ART196" s="11"/>
      <c r="ARU196" s="11"/>
      <c r="ARV196" s="11"/>
      <c r="ARW196" s="11"/>
      <c r="ARX196" s="11"/>
      <c r="ARY196" s="11"/>
      <c r="ARZ196" s="11"/>
      <c r="ASA196" s="11"/>
      <c r="ASB196" s="11"/>
      <c r="ASC196" s="11"/>
      <c r="ASD196" s="11"/>
      <c r="ASE196" s="11"/>
      <c r="ASF196" s="11"/>
      <c r="ASG196" s="11"/>
      <c r="ASH196" s="11"/>
      <c r="ASI196" s="11"/>
      <c r="ASJ196" s="11"/>
      <c r="ASK196" s="11"/>
      <c r="ASL196" s="11"/>
      <c r="ASM196" s="11"/>
      <c r="ASN196" s="11"/>
      <c r="ASO196" s="11"/>
      <c r="ASP196" s="11"/>
      <c r="ASQ196" s="11"/>
      <c r="ASR196" s="11"/>
      <c r="ASS196" s="11"/>
      <c r="AST196" s="11"/>
      <c r="ASU196" s="11"/>
      <c r="ASV196" s="11"/>
      <c r="ASW196" s="11"/>
      <c r="ASX196" s="11"/>
      <c r="ASY196" s="11"/>
      <c r="ASZ196" s="11"/>
      <c r="ATA196" s="11"/>
      <c r="ATB196" s="11"/>
      <c r="ATC196" s="11"/>
      <c r="ATD196" s="11"/>
      <c r="ATE196" s="11"/>
      <c r="ATF196" s="11"/>
      <c r="ATG196" s="11"/>
      <c r="ATH196" s="11"/>
      <c r="ATI196" s="11"/>
      <c r="ATJ196" s="11"/>
      <c r="ATK196" s="11"/>
      <c r="ATL196" s="11"/>
      <c r="ATM196" s="11"/>
      <c r="ATN196" s="11"/>
      <c r="ATO196" s="11"/>
      <c r="ATP196" s="11"/>
      <c r="ATQ196" s="11"/>
      <c r="ATR196" s="11"/>
      <c r="ATS196" s="11"/>
      <c r="ATT196" s="11"/>
      <c r="ATU196" s="11"/>
      <c r="ATV196" s="11"/>
      <c r="ATW196" s="11"/>
      <c r="ATX196" s="11"/>
      <c r="ATY196" s="11"/>
      <c r="ATZ196" s="11"/>
      <c r="AUA196" s="11"/>
      <c r="AUB196" s="11"/>
      <c r="AUC196" s="11"/>
      <c r="AUD196" s="11"/>
      <c r="AUE196" s="11"/>
      <c r="AUF196" s="11"/>
      <c r="AUG196" s="11"/>
      <c r="AUH196" s="11"/>
      <c r="AUI196" s="11"/>
      <c r="AUJ196" s="11"/>
      <c r="AUK196" s="11"/>
      <c r="AUL196" s="11"/>
      <c r="AUM196" s="11"/>
      <c r="AUN196" s="11"/>
      <c r="AUO196" s="11"/>
      <c r="AUP196" s="11"/>
      <c r="AUQ196" s="11"/>
      <c r="AUR196" s="11"/>
      <c r="AUS196" s="11"/>
      <c r="AUT196" s="11"/>
      <c r="AUU196" s="11"/>
      <c r="AUV196" s="11"/>
      <c r="AUW196" s="11"/>
      <c r="AUX196" s="11"/>
      <c r="AUY196" s="11"/>
      <c r="AUZ196" s="11"/>
      <c r="AVA196" s="11"/>
      <c r="AVB196" s="11"/>
      <c r="AVC196" s="11"/>
      <c r="AVD196" s="11"/>
      <c r="AVE196" s="11"/>
      <c r="AVF196" s="11"/>
      <c r="AVG196" s="11"/>
      <c r="AVH196" s="11"/>
      <c r="AVI196" s="11"/>
      <c r="AVJ196" s="11"/>
      <c r="AVK196" s="11"/>
      <c r="AVL196" s="11"/>
      <c r="AVM196" s="11"/>
      <c r="AVN196" s="11"/>
      <c r="AVO196" s="11"/>
      <c r="AVP196" s="11"/>
      <c r="AVQ196" s="11"/>
      <c r="AVR196" s="11"/>
      <c r="AVS196" s="11"/>
      <c r="AVT196" s="11"/>
      <c r="AVU196" s="11"/>
      <c r="AVV196" s="11"/>
      <c r="AVW196" s="11"/>
      <c r="AVX196" s="11"/>
      <c r="AVY196" s="11"/>
      <c r="AVZ196" s="11"/>
      <c r="AWA196" s="11"/>
      <c r="AWB196" s="11"/>
      <c r="AWC196" s="11"/>
      <c r="AWD196" s="11"/>
      <c r="AWE196" s="11"/>
      <c r="AWF196" s="11"/>
      <c r="AWG196" s="11"/>
      <c r="AWH196" s="11"/>
      <c r="AWI196" s="11"/>
      <c r="AWJ196" s="11"/>
      <c r="AWK196" s="11"/>
      <c r="AWL196" s="11"/>
      <c r="AWM196" s="11"/>
      <c r="AWN196" s="11"/>
      <c r="AWO196" s="11"/>
      <c r="AWP196" s="11"/>
      <c r="AWQ196" s="11"/>
      <c r="AWR196" s="11"/>
      <c r="AWS196" s="11"/>
      <c r="AWT196" s="11"/>
      <c r="AWU196" s="11"/>
      <c r="AWV196" s="11"/>
      <c r="AWW196" s="11"/>
      <c r="AWX196" s="11"/>
      <c r="AWY196" s="11"/>
      <c r="AWZ196" s="11"/>
      <c r="AXA196" s="11"/>
      <c r="AXB196" s="11"/>
      <c r="AXC196" s="11"/>
      <c r="AXD196" s="11"/>
      <c r="AXE196" s="11"/>
      <c r="AXF196" s="11"/>
      <c r="AXG196" s="11"/>
      <c r="AXH196" s="11"/>
      <c r="AXI196" s="11"/>
      <c r="AXJ196" s="11"/>
      <c r="AXK196" s="11"/>
      <c r="AXL196" s="11"/>
      <c r="AXM196" s="11"/>
      <c r="AXN196" s="11"/>
      <c r="AXO196" s="11"/>
      <c r="AXP196" s="11"/>
      <c r="AXQ196" s="11"/>
      <c r="AXR196" s="11"/>
      <c r="AXS196" s="11"/>
      <c r="AXT196" s="11"/>
      <c r="AXU196" s="11"/>
      <c r="AXV196" s="11"/>
      <c r="AXW196" s="11"/>
      <c r="AXX196" s="11"/>
      <c r="AXY196" s="11"/>
      <c r="AXZ196" s="11"/>
      <c r="AYA196" s="11"/>
      <c r="AYB196" s="11"/>
      <c r="AYC196" s="11"/>
      <c r="AYD196" s="11"/>
      <c r="AYE196" s="11"/>
      <c r="AYF196" s="11"/>
      <c r="AYG196" s="11"/>
      <c r="AYH196" s="11"/>
      <c r="AYI196" s="11"/>
      <c r="AYJ196" s="11"/>
      <c r="AYK196" s="11"/>
      <c r="AYL196" s="11"/>
      <c r="AYM196" s="11"/>
      <c r="AYN196" s="11"/>
      <c r="AYO196" s="11"/>
      <c r="AYP196" s="11"/>
      <c r="AYQ196" s="11"/>
      <c r="AYR196" s="11"/>
      <c r="AYS196" s="11"/>
      <c r="AYT196" s="11"/>
      <c r="AYU196" s="11"/>
      <c r="AYV196" s="11"/>
      <c r="AYW196" s="11"/>
      <c r="AYX196" s="11"/>
      <c r="AYY196" s="11"/>
      <c r="AYZ196" s="11"/>
      <c r="AZA196" s="11"/>
      <c r="AZB196" s="11"/>
      <c r="AZC196" s="11"/>
      <c r="AZD196" s="11"/>
      <c r="AZE196" s="11"/>
      <c r="AZF196" s="11"/>
      <c r="AZG196" s="11"/>
      <c r="AZH196" s="11"/>
      <c r="AZI196" s="11"/>
      <c r="AZJ196" s="11"/>
      <c r="AZK196" s="11"/>
      <c r="AZL196" s="11"/>
      <c r="AZM196" s="11"/>
      <c r="AZN196" s="11"/>
      <c r="AZO196" s="11"/>
      <c r="AZP196" s="11"/>
      <c r="AZQ196" s="11"/>
      <c r="AZR196" s="11"/>
      <c r="AZS196" s="11"/>
      <c r="AZT196" s="11"/>
      <c r="AZU196" s="11"/>
      <c r="AZV196" s="11"/>
      <c r="AZW196" s="11"/>
      <c r="AZX196" s="11"/>
      <c r="AZY196" s="11"/>
      <c r="AZZ196" s="11"/>
      <c r="BAA196" s="11"/>
      <c r="BAB196" s="11"/>
      <c r="BAC196" s="11"/>
      <c r="BAD196" s="11"/>
      <c r="BAE196" s="11"/>
      <c r="BAF196" s="11"/>
      <c r="BAG196" s="11"/>
      <c r="BAH196" s="11"/>
      <c r="BAI196" s="11"/>
      <c r="BAJ196" s="11"/>
      <c r="BAK196" s="11"/>
      <c r="BAL196" s="11"/>
      <c r="BAM196" s="11"/>
      <c r="BAN196" s="11"/>
      <c r="BAO196" s="11"/>
      <c r="BAP196" s="11"/>
      <c r="BAQ196" s="11"/>
      <c r="BAR196" s="11"/>
      <c r="BAS196" s="11"/>
      <c r="BAT196" s="11"/>
      <c r="BAU196" s="11"/>
      <c r="BAV196" s="11"/>
      <c r="BAW196" s="11"/>
      <c r="BAX196" s="11"/>
      <c r="BAY196" s="11"/>
      <c r="BAZ196" s="11"/>
      <c r="BBA196" s="11"/>
      <c r="BBB196" s="11"/>
      <c r="BBC196" s="11"/>
      <c r="BBD196" s="11"/>
      <c r="BBE196" s="11"/>
      <c r="BBF196" s="11"/>
      <c r="BBG196" s="11"/>
      <c r="BBH196" s="11"/>
      <c r="BBI196" s="11"/>
      <c r="BBJ196" s="11"/>
      <c r="BBK196" s="11"/>
      <c r="BBL196" s="11"/>
      <c r="BBM196" s="11"/>
      <c r="BBN196" s="11"/>
      <c r="BBO196" s="11"/>
      <c r="BBP196" s="11"/>
      <c r="BBQ196" s="11"/>
      <c r="BBR196" s="11"/>
      <c r="BBS196" s="11"/>
      <c r="BBT196" s="11"/>
      <c r="BBU196" s="11"/>
      <c r="BBV196" s="11"/>
      <c r="BBW196" s="11"/>
      <c r="BBX196" s="11"/>
      <c r="BBY196" s="11"/>
      <c r="BBZ196" s="11"/>
      <c r="BCA196" s="11"/>
      <c r="BCB196" s="11"/>
      <c r="BCC196" s="11"/>
      <c r="BCD196" s="11"/>
      <c r="BCE196" s="11"/>
      <c r="BCF196" s="11"/>
      <c r="BCG196" s="11"/>
      <c r="BCH196" s="11"/>
      <c r="BCI196" s="11"/>
      <c r="BCJ196" s="11"/>
      <c r="BCK196" s="11"/>
      <c r="BCL196" s="11"/>
      <c r="BCM196" s="11"/>
      <c r="BCN196" s="11"/>
      <c r="BCO196" s="11"/>
      <c r="BCP196" s="11"/>
      <c r="BCQ196" s="11"/>
      <c r="BCR196" s="11"/>
      <c r="BCS196" s="11"/>
      <c r="BCT196" s="11"/>
      <c r="BCU196" s="11"/>
      <c r="BCV196" s="11"/>
      <c r="BCW196" s="11"/>
      <c r="BCX196" s="11"/>
      <c r="BCY196" s="11"/>
      <c r="BCZ196" s="11"/>
      <c r="BDA196" s="11"/>
      <c r="BDB196" s="11"/>
      <c r="BDC196" s="11"/>
      <c r="BDD196" s="11"/>
      <c r="BDE196" s="11"/>
      <c r="BDF196" s="11"/>
      <c r="BDG196" s="11"/>
      <c r="BDH196" s="11"/>
      <c r="BDI196" s="11"/>
      <c r="BDJ196" s="11"/>
      <c r="BDK196" s="11"/>
      <c r="BDL196" s="11"/>
      <c r="BDM196" s="11"/>
      <c r="BDN196" s="11"/>
      <c r="BDO196" s="11"/>
      <c r="BDP196" s="11"/>
      <c r="BDQ196" s="11"/>
      <c r="BDR196" s="11"/>
      <c r="BDS196" s="11"/>
      <c r="BDT196" s="11"/>
      <c r="BDU196" s="11"/>
      <c r="BDV196" s="11"/>
      <c r="BDW196" s="11"/>
      <c r="BDX196" s="11"/>
      <c r="BDY196" s="11"/>
      <c r="BDZ196" s="11"/>
      <c r="BEA196" s="11"/>
      <c r="BEB196" s="11"/>
      <c r="BEC196" s="11"/>
      <c r="BED196" s="11"/>
      <c r="BEE196" s="11"/>
      <c r="BEF196" s="11"/>
      <c r="BEG196" s="11"/>
      <c r="BEH196" s="11"/>
      <c r="BEI196" s="11"/>
      <c r="BEJ196" s="11"/>
      <c r="BEK196" s="11"/>
      <c r="BEL196" s="11"/>
      <c r="BEM196" s="11"/>
      <c r="BEN196" s="11"/>
      <c r="BEO196" s="11"/>
      <c r="BEP196" s="11"/>
      <c r="BEQ196" s="11"/>
      <c r="BER196" s="11"/>
      <c r="BES196" s="11"/>
      <c r="BET196" s="11"/>
      <c r="BEU196" s="11"/>
      <c r="BEV196" s="11"/>
      <c r="BEW196" s="11"/>
      <c r="BEX196" s="11"/>
      <c r="BEY196" s="11"/>
      <c r="BEZ196" s="11"/>
      <c r="BFA196" s="11"/>
      <c r="BFB196" s="11"/>
      <c r="BFC196" s="11"/>
      <c r="BFD196" s="11"/>
      <c r="BFE196" s="11"/>
      <c r="BFF196" s="11"/>
      <c r="BFG196" s="11"/>
      <c r="BFH196" s="11"/>
      <c r="BFI196" s="11"/>
      <c r="BFJ196" s="11"/>
      <c r="BFK196" s="11"/>
      <c r="BFL196" s="11"/>
      <c r="BFM196" s="11"/>
      <c r="BFN196" s="11"/>
      <c r="BFO196" s="11"/>
      <c r="BFP196" s="11"/>
      <c r="BFQ196" s="11"/>
      <c r="BFR196" s="11"/>
      <c r="BFS196" s="11"/>
      <c r="BFT196" s="11"/>
      <c r="BFU196" s="11"/>
      <c r="BFV196" s="11"/>
      <c r="BFW196" s="11"/>
      <c r="BFX196" s="11"/>
      <c r="BFY196" s="11"/>
      <c r="BFZ196" s="11"/>
      <c r="BGA196" s="11"/>
      <c r="BGB196" s="11"/>
      <c r="BGC196" s="11"/>
      <c r="BGD196" s="11"/>
      <c r="BGE196" s="11"/>
      <c r="BGF196" s="11"/>
      <c r="BGG196" s="11"/>
      <c r="BGH196" s="11"/>
      <c r="BGI196" s="11"/>
      <c r="BGJ196" s="11"/>
      <c r="BGK196" s="11"/>
      <c r="BGL196" s="11"/>
      <c r="BGM196" s="11"/>
      <c r="BGN196" s="11"/>
      <c r="BGO196" s="11"/>
      <c r="BGP196" s="11"/>
      <c r="BGQ196" s="11"/>
      <c r="BGR196" s="11"/>
      <c r="BGS196" s="11"/>
      <c r="BGT196" s="11"/>
      <c r="BGU196" s="11"/>
      <c r="BGV196" s="11"/>
      <c r="BGW196" s="11"/>
      <c r="BGX196" s="11"/>
      <c r="BGY196" s="11"/>
      <c r="BGZ196" s="11"/>
      <c r="BHA196" s="11"/>
      <c r="BHB196" s="11"/>
      <c r="BHC196" s="11"/>
      <c r="BHD196" s="11"/>
      <c r="BHE196" s="11"/>
      <c r="BHF196" s="11"/>
      <c r="BHG196" s="11"/>
      <c r="BHH196" s="11"/>
      <c r="BHI196" s="11"/>
      <c r="BHJ196" s="11"/>
      <c r="BHK196" s="11"/>
      <c r="BHL196" s="11"/>
      <c r="BHM196" s="11"/>
      <c r="BHN196" s="11"/>
      <c r="BHO196" s="11"/>
      <c r="BHP196" s="11"/>
      <c r="BHQ196" s="11"/>
      <c r="BHR196" s="11"/>
      <c r="BHS196" s="11"/>
      <c r="BHT196" s="11"/>
      <c r="BHU196" s="11"/>
      <c r="BHV196" s="11"/>
      <c r="BHW196" s="11"/>
      <c r="BHX196" s="11"/>
      <c r="BHY196" s="11"/>
      <c r="BHZ196" s="11"/>
      <c r="BIA196" s="11"/>
      <c r="BIB196" s="11"/>
      <c r="BIC196" s="11"/>
      <c r="BID196" s="11"/>
      <c r="BIE196" s="11"/>
      <c r="BIF196" s="11"/>
      <c r="BIG196" s="11"/>
      <c r="BIH196" s="11"/>
      <c r="BII196" s="11"/>
      <c r="BIJ196" s="11"/>
      <c r="BIK196" s="11"/>
      <c r="BIL196" s="11"/>
      <c r="BIM196" s="11"/>
      <c r="BIN196" s="11"/>
      <c r="BIO196" s="11"/>
      <c r="BIP196" s="11"/>
      <c r="BIQ196" s="11"/>
      <c r="BIR196" s="11"/>
      <c r="BIS196" s="11"/>
      <c r="BIT196" s="11"/>
      <c r="BIU196" s="11"/>
      <c r="BIV196" s="11"/>
      <c r="BIW196" s="11"/>
      <c r="BIX196" s="11"/>
      <c r="BIY196" s="11"/>
      <c r="BIZ196" s="11"/>
      <c r="BJA196" s="11"/>
      <c r="BJB196" s="11"/>
      <c r="BJC196" s="11"/>
      <c r="BJD196" s="11"/>
      <c r="BJE196" s="11"/>
      <c r="BJF196" s="11"/>
      <c r="BJG196" s="11"/>
      <c r="BJH196" s="11"/>
      <c r="BJI196" s="11"/>
      <c r="BJJ196" s="11"/>
      <c r="BJK196" s="11"/>
      <c r="BJL196" s="11"/>
      <c r="BJM196" s="11"/>
      <c r="BJN196" s="11"/>
      <c r="BJO196" s="11"/>
      <c r="BJP196" s="11"/>
      <c r="BJQ196" s="11"/>
      <c r="BJR196" s="11"/>
      <c r="BJS196" s="11"/>
      <c r="BJT196" s="11"/>
      <c r="BJU196" s="11"/>
      <c r="BJV196" s="11"/>
      <c r="BJW196" s="11"/>
      <c r="BJX196" s="11"/>
      <c r="BJY196" s="11"/>
      <c r="BJZ196" s="11"/>
      <c r="BKA196" s="11"/>
      <c r="BKB196" s="11"/>
      <c r="BKC196" s="11"/>
      <c r="BKD196" s="11"/>
      <c r="BKE196" s="11"/>
      <c r="BKF196" s="11"/>
      <c r="BKG196" s="11"/>
      <c r="BKH196" s="11"/>
      <c r="BKI196" s="11"/>
      <c r="BKJ196" s="11"/>
      <c r="BKK196" s="11"/>
      <c r="BKL196" s="11"/>
      <c r="BKM196" s="11"/>
      <c r="BKN196" s="11"/>
      <c r="BKO196" s="11"/>
      <c r="BKP196" s="11"/>
      <c r="BKQ196" s="11"/>
      <c r="BKR196" s="11"/>
      <c r="BKS196" s="11"/>
      <c r="BKT196" s="11"/>
      <c r="BKU196" s="11"/>
      <c r="BKV196" s="11"/>
      <c r="BKW196" s="11"/>
      <c r="BKX196" s="11"/>
      <c r="BKY196" s="11"/>
      <c r="BKZ196" s="11"/>
      <c r="BLA196" s="11"/>
      <c r="BLB196" s="11"/>
      <c r="BLC196" s="11"/>
      <c r="BLD196" s="11"/>
      <c r="BLE196" s="11"/>
      <c r="BLF196" s="11"/>
      <c r="BLG196" s="11"/>
      <c r="BLH196" s="11"/>
      <c r="BLI196" s="11"/>
      <c r="BLJ196" s="11"/>
      <c r="BLK196" s="11"/>
      <c r="BLL196" s="11"/>
      <c r="BLM196" s="11"/>
      <c r="BLN196" s="11"/>
      <c r="BLO196" s="11"/>
      <c r="BLP196" s="11"/>
      <c r="BLQ196" s="11"/>
      <c r="BLR196" s="11"/>
      <c r="BLS196" s="11"/>
      <c r="BLT196" s="11"/>
      <c r="BLU196" s="11"/>
      <c r="BLV196" s="11"/>
      <c r="BLW196" s="11"/>
      <c r="BLX196" s="11"/>
      <c r="BLY196" s="11"/>
      <c r="BLZ196" s="11"/>
      <c r="BMA196" s="11"/>
      <c r="BMB196" s="11"/>
      <c r="BMC196" s="11"/>
      <c r="BMD196" s="11"/>
      <c r="BME196" s="11"/>
      <c r="BMF196" s="11"/>
      <c r="BMG196" s="11"/>
      <c r="BMH196" s="11"/>
      <c r="BMI196" s="11"/>
      <c r="BMJ196" s="11"/>
      <c r="BMK196" s="11"/>
      <c r="BML196" s="11"/>
      <c r="BMM196" s="11"/>
      <c r="BMN196" s="11"/>
      <c r="BMO196" s="11"/>
      <c r="BMP196" s="11"/>
      <c r="BMQ196" s="11"/>
      <c r="BMR196" s="11"/>
      <c r="BMS196" s="11"/>
      <c r="BMT196" s="11"/>
      <c r="BMU196" s="11"/>
      <c r="BMV196" s="11"/>
      <c r="BMW196" s="11"/>
      <c r="BMX196" s="11"/>
      <c r="BMY196" s="11"/>
      <c r="BMZ196" s="11"/>
      <c r="BNA196" s="11"/>
      <c r="BNB196" s="11"/>
      <c r="BNC196" s="11"/>
      <c r="BND196" s="11"/>
      <c r="BNE196" s="11"/>
      <c r="BNF196" s="11"/>
      <c r="BNG196" s="11"/>
      <c r="BNH196" s="11"/>
      <c r="BNI196" s="11"/>
      <c r="BNJ196" s="11"/>
      <c r="BNK196" s="11"/>
      <c r="BNL196" s="11"/>
      <c r="BNM196" s="11"/>
      <c r="BNN196" s="11"/>
      <c r="BNO196" s="11"/>
      <c r="BNP196" s="11"/>
      <c r="BNQ196" s="11"/>
      <c r="BNR196" s="11"/>
      <c r="BNS196" s="11"/>
      <c r="BNT196" s="11"/>
      <c r="BNU196" s="11"/>
      <c r="BNV196" s="11"/>
      <c r="BNW196" s="11"/>
      <c r="BNX196" s="11"/>
      <c r="BNY196" s="11"/>
      <c r="BNZ196" s="11"/>
      <c r="BOA196" s="11"/>
      <c r="BOB196" s="11"/>
      <c r="BOC196" s="11"/>
      <c r="BOD196" s="11"/>
      <c r="BOE196" s="11"/>
      <c r="BOF196" s="11"/>
      <c r="BOG196" s="11"/>
      <c r="BOH196" s="11"/>
      <c r="BOI196" s="11"/>
      <c r="BOJ196" s="11"/>
      <c r="BOK196" s="11"/>
      <c r="BOL196" s="11"/>
      <c r="BOM196" s="11"/>
      <c r="BON196" s="11"/>
      <c r="BOO196" s="11"/>
      <c r="BOP196" s="11"/>
      <c r="BOQ196" s="11"/>
      <c r="BOR196" s="11"/>
      <c r="BOS196" s="11"/>
      <c r="BOT196" s="11"/>
      <c r="BOU196" s="11"/>
      <c r="BOV196" s="11"/>
      <c r="BOW196" s="11"/>
      <c r="BOX196" s="11"/>
      <c r="BOY196" s="11"/>
      <c r="BOZ196" s="11"/>
      <c r="BPA196" s="11"/>
      <c r="BPB196" s="11"/>
      <c r="BPC196" s="11"/>
      <c r="BPD196" s="11"/>
      <c r="BPE196" s="11"/>
      <c r="BPF196" s="11"/>
      <c r="BPG196" s="11"/>
      <c r="BPH196" s="11"/>
      <c r="BPI196" s="11"/>
      <c r="BPJ196" s="11"/>
      <c r="BPK196" s="11"/>
      <c r="BPL196" s="11"/>
      <c r="BPM196" s="11"/>
      <c r="BPN196" s="11"/>
      <c r="BPO196" s="11"/>
      <c r="BPP196" s="11"/>
      <c r="BPQ196" s="11"/>
      <c r="BPR196" s="11"/>
      <c r="BPS196" s="11"/>
      <c r="BPT196" s="11"/>
      <c r="BPU196" s="11"/>
      <c r="BPV196" s="11"/>
      <c r="BPW196" s="11"/>
      <c r="BPX196" s="11"/>
      <c r="BPY196" s="11"/>
      <c r="BPZ196" s="11"/>
      <c r="BQA196" s="11"/>
      <c r="BQB196" s="11"/>
      <c r="BQC196" s="11"/>
      <c r="BQD196" s="11"/>
      <c r="BQE196" s="11"/>
      <c r="BQF196" s="11"/>
      <c r="BQG196" s="11"/>
      <c r="BQH196" s="11"/>
      <c r="BQI196" s="11"/>
      <c r="BQJ196" s="11"/>
      <c r="BQK196" s="11"/>
      <c r="BQL196" s="11"/>
      <c r="BQM196" s="11"/>
      <c r="BQN196" s="11"/>
      <c r="BQO196" s="11"/>
      <c r="BQP196" s="11"/>
      <c r="BQQ196" s="11"/>
      <c r="BQR196" s="11"/>
      <c r="BQS196" s="11"/>
      <c r="BQT196" s="11"/>
      <c r="BQU196" s="11"/>
      <c r="BQV196" s="11"/>
      <c r="BQW196" s="11"/>
      <c r="BQX196" s="11"/>
      <c r="BQY196" s="11"/>
      <c r="BQZ196" s="11"/>
      <c r="BRA196" s="11"/>
      <c r="BRB196" s="11"/>
      <c r="BRC196" s="11"/>
      <c r="BRD196" s="11"/>
      <c r="BRE196" s="11"/>
      <c r="BRF196" s="11"/>
      <c r="BRG196" s="11"/>
      <c r="BRH196" s="11"/>
      <c r="BRI196" s="11"/>
      <c r="BRJ196" s="11"/>
      <c r="BRK196" s="11"/>
      <c r="BRL196" s="11"/>
      <c r="BRM196" s="11"/>
      <c r="BRN196" s="11"/>
      <c r="BRO196" s="11"/>
      <c r="BRP196" s="11"/>
      <c r="BRQ196" s="11"/>
      <c r="BRR196" s="11"/>
      <c r="BRS196" s="11"/>
      <c r="BRT196" s="11"/>
      <c r="BRU196" s="11"/>
      <c r="BRV196" s="11"/>
      <c r="BRW196" s="11"/>
      <c r="BRX196" s="11"/>
      <c r="BRY196" s="11"/>
      <c r="BRZ196" s="11"/>
      <c r="BSA196" s="11"/>
      <c r="BSB196" s="11"/>
      <c r="BSC196" s="11"/>
      <c r="BSD196" s="11"/>
      <c r="BSE196" s="11"/>
      <c r="BSF196" s="11"/>
      <c r="BSG196" s="11"/>
      <c r="BSH196" s="11"/>
      <c r="BSI196" s="11"/>
      <c r="BSJ196" s="11"/>
      <c r="BSK196" s="11"/>
      <c r="BSL196" s="11"/>
      <c r="BSM196" s="11"/>
      <c r="BSN196" s="11"/>
      <c r="BSO196" s="11"/>
      <c r="BSP196" s="11"/>
      <c r="BSQ196" s="11"/>
      <c r="BSR196" s="11"/>
      <c r="BSS196" s="11"/>
      <c r="BST196" s="11"/>
      <c r="BSU196" s="11"/>
      <c r="BSV196" s="11"/>
      <c r="BSW196" s="11"/>
      <c r="BSX196" s="11"/>
      <c r="BSY196" s="11"/>
      <c r="BSZ196" s="11"/>
      <c r="BTA196" s="11"/>
      <c r="BTB196" s="11"/>
      <c r="BTC196" s="11"/>
      <c r="BTD196" s="11"/>
      <c r="BTE196" s="11"/>
      <c r="BTF196" s="11"/>
      <c r="BTG196" s="11"/>
      <c r="BTH196" s="11"/>
      <c r="BTI196" s="11"/>
      <c r="BTJ196" s="11"/>
      <c r="BTK196" s="11"/>
      <c r="BTL196" s="11"/>
      <c r="BTM196" s="11"/>
      <c r="BTN196" s="11"/>
      <c r="BTO196" s="11"/>
      <c r="BTP196" s="11"/>
      <c r="BTQ196" s="11"/>
      <c r="BTR196" s="11"/>
      <c r="BTS196" s="11"/>
      <c r="BTT196" s="11"/>
      <c r="BTU196" s="11"/>
      <c r="BTV196" s="11"/>
      <c r="BTW196" s="11"/>
      <c r="BTX196" s="11"/>
      <c r="BTY196" s="11"/>
      <c r="BTZ196" s="11"/>
      <c r="BUA196" s="11"/>
      <c r="BUB196" s="11"/>
      <c r="BUC196" s="11"/>
      <c r="BUD196" s="11"/>
      <c r="BUE196" s="11"/>
      <c r="BUF196" s="11"/>
      <c r="BUG196" s="11"/>
      <c r="BUH196" s="11"/>
      <c r="BUI196" s="11"/>
      <c r="BUJ196" s="11"/>
      <c r="BUK196" s="11"/>
      <c r="BUL196" s="11"/>
      <c r="BUM196" s="11"/>
      <c r="BUN196" s="11"/>
      <c r="BUO196" s="11"/>
      <c r="BUP196" s="11"/>
      <c r="BUQ196" s="11"/>
      <c r="BUR196" s="11"/>
      <c r="BUS196" s="11"/>
      <c r="BUT196" s="11"/>
      <c r="BUU196" s="11"/>
      <c r="BUV196" s="11"/>
      <c r="BUW196" s="11"/>
      <c r="BUX196" s="11"/>
      <c r="BUY196" s="11"/>
      <c r="BUZ196" s="11"/>
      <c r="BVA196" s="11"/>
      <c r="BVB196" s="11"/>
      <c r="BVC196" s="11"/>
      <c r="BVD196" s="11"/>
      <c r="BVE196" s="11"/>
      <c r="BVF196" s="11"/>
      <c r="BVG196" s="11"/>
      <c r="BVH196" s="11"/>
      <c r="BVI196" s="11"/>
      <c r="BVJ196" s="11"/>
      <c r="BVK196" s="11"/>
      <c r="BVL196" s="11"/>
      <c r="BVM196" s="11"/>
      <c r="BVN196" s="11"/>
      <c r="BVO196" s="11"/>
      <c r="BVP196" s="11"/>
      <c r="BVQ196" s="11"/>
      <c r="BVR196" s="11"/>
      <c r="BVS196" s="11"/>
      <c r="BVT196" s="11"/>
      <c r="BVU196" s="11"/>
      <c r="BVV196" s="11"/>
      <c r="BVW196" s="11"/>
      <c r="BVX196" s="11"/>
      <c r="BVY196" s="11"/>
      <c r="BVZ196" s="11"/>
      <c r="BWA196" s="11"/>
      <c r="BWB196" s="11"/>
      <c r="BWC196" s="11"/>
      <c r="BWD196" s="11"/>
      <c r="BWE196" s="11"/>
      <c r="BWF196" s="11"/>
      <c r="BWG196" s="11"/>
      <c r="BWH196" s="11"/>
      <c r="BWI196" s="11"/>
      <c r="BWJ196" s="11"/>
      <c r="BWK196" s="11"/>
      <c r="BWL196" s="11"/>
      <c r="BWM196" s="11"/>
      <c r="BWN196" s="11"/>
      <c r="BWO196" s="11"/>
      <c r="BWP196" s="11"/>
      <c r="BWQ196" s="11"/>
      <c r="BWR196" s="11"/>
      <c r="BWS196" s="11"/>
      <c r="BWT196" s="11"/>
      <c r="BWU196" s="11"/>
      <c r="BWV196" s="11"/>
      <c r="BWW196" s="11"/>
      <c r="BWX196" s="11"/>
      <c r="BWY196" s="11"/>
      <c r="BWZ196" s="11"/>
      <c r="BXA196" s="11"/>
      <c r="BXB196" s="11"/>
      <c r="BXC196" s="11"/>
      <c r="BXD196" s="11"/>
      <c r="BXE196" s="11"/>
      <c r="BXF196" s="11"/>
      <c r="BXG196" s="11"/>
      <c r="BXH196" s="11"/>
      <c r="BXI196" s="11"/>
      <c r="BXJ196" s="11"/>
      <c r="BXK196" s="11"/>
      <c r="BXL196" s="11"/>
      <c r="BXM196" s="11"/>
      <c r="BXN196" s="11"/>
      <c r="BXO196" s="11"/>
      <c r="BXP196" s="11"/>
      <c r="BXQ196" s="11"/>
      <c r="BXR196" s="11"/>
      <c r="BXS196" s="11"/>
      <c r="BXT196" s="11"/>
      <c r="BXU196" s="11"/>
      <c r="BXV196" s="11"/>
      <c r="BXW196" s="11"/>
      <c r="BXX196" s="11"/>
      <c r="BXY196" s="11"/>
      <c r="BXZ196" s="11"/>
      <c r="BYA196" s="11"/>
      <c r="BYB196" s="11"/>
      <c r="BYC196" s="11"/>
      <c r="BYD196" s="11"/>
      <c r="BYE196" s="11"/>
      <c r="BYF196" s="11"/>
      <c r="BYG196" s="11"/>
      <c r="BYH196" s="11"/>
      <c r="BYI196" s="11"/>
      <c r="BYJ196" s="11"/>
      <c r="BYK196" s="11"/>
      <c r="BYL196" s="11"/>
      <c r="BYM196" s="11"/>
      <c r="BYN196" s="11"/>
      <c r="BYO196" s="11"/>
      <c r="BYP196" s="11"/>
      <c r="BYQ196" s="11"/>
      <c r="BYR196" s="11"/>
      <c r="BYS196" s="11"/>
      <c r="BYT196" s="11"/>
      <c r="BYU196" s="11"/>
      <c r="BYV196" s="11"/>
      <c r="BYW196" s="11"/>
      <c r="BYX196" s="11"/>
      <c r="BYY196" s="11"/>
      <c r="BYZ196" s="11"/>
      <c r="BZA196" s="11"/>
      <c r="BZB196" s="11"/>
      <c r="BZC196" s="11"/>
      <c r="BZD196" s="11"/>
      <c r="BZE196" s="11"/>
      <c r="BZF196" s="11"/>
      <c r="BZG196" s="11"/>
      <c r="BZH196" s="11"/>
      <c r="BZI196" s="11"/>
      <c r="BZJ196" s="11"/>
      <c r="BZK196" s="11"/>
      <c r="BZL196" s="11"/>
      <c r="BZM196" s="11"/>
      <c r="BZN196" s="11"/>
      <c r="BZO196" s="11"/>
      <c r="BZP196" s="11"/>
      <c r="BZQ196" s="11"/>
      <c r="BZR196" s="11"/>
      <c r="BZS196" s="11"/>
      <c r="BZT196" s="11"/>
      <c r="BZU196" s="11"/>
      <c r="BZV196" s="11"/>
      <c r="BZW196" s="11"/>
      <c r="BZX196" s="11"/>
      <c r="BZY196" s="11"/>
      <c r="BZZ196" s="11"/>
      <c r="CAA196" s="11"/>
      <c r="CAB196" s="11"/>
      <c r="CAC196" s="11"/>
      <c r="CAD196" s="11"/>
      <c r="CAE196" s="11"/>
      <c r="CAF196" s="11"/>
      <c r="CAG196" s="11"/>
      <c r="CAH196" s="11"/>
      <c r="CAI196" s="11"/>
      <c r="CAJ196" s="11"/>
      <c r="CAK196" s="11"/>
      <c r="CAL196" s="11"/>
      <c r="CAM196" s="11"/>
      <c r="CAN196" s="11"/>
      <c r="CAO196" s="11"/>
      <c r="CAP196" s="11"/>
      <c r="CAQ196" s="11"/>
      <c r="CAR196" s="11"/>
      <c r="CAS196" s="11"/>
      <c r="CAT196" s="11"/>
      <c r="CAU196" s="11"/>
      <c r="CAV196" s="11"/>
      <c r="CAW196" s="11"/>
      <c r="CAX196" s="11"/>
      <c r="CAY196" s="11"/>
      <c r="CAZ196" s="11"/>
      <c r="CBA196" s="11"/>
      <c r="CBB196" s="11"/>
      <c r="CBC196" s="11"/>
      <c r="CBD196" s="11"/>
      <c r="CBE196" s="11"/>
      <c r="CBF196" s="11"/>
      <c r="CBG196" s="11"/>
      <c r="CBH196" s="11"/>
      <c r="CBI196" s="11"/>
      <c r="CBJ196" s="11"/>
      <c r="CBK196" s="11"/>
      <c r="CBL196" s="11"/>
      <c r="CBM196" s="11"/>
      <c r="CBN196" s="11"/>
      <c r="CBO196" s="11"/>
      <c r="CBP196" s="11"/>
      <c r="CBQ196" s="11"/>
      <c r="CBR196" s="11"/>
      <c r="CBS196" s="11"/>
      <c r="CBT196" s="11"/>
      <c r="CBU196" s="11"/>
      <c r="CBV196" s="11"/>
      <c r="CBW196" s="11"/>
      <c r="CBX196" s="11"/>
      <c r="CBY196" s="11"/>
      <c r="CBZ196" s="11"/>
      <c r="CCA196" s="11"/>
      <c r="CCB196" s="11"/>
      <c r="CCC196" s="11"/>
      <c r="CCD196" s="11"/>
      <c r="CCE196" s="11"/>
      <c r="CCF196" s="11"/>
      <c r="CCG196" s="11"/>
      <c r="CCH196" s="11"/>
      <c r="CCI196" s="11"/>
      <c r="CCJ196" s="11"/>
      <c r="CCK196" s="11"/>
      <c r="CCL196" s="11"/>
      <c r="CCM196" s="11"/>
      <c r="CCN196" s="11"/>
      <c r="CCO196" s="11"/>
      <c r="CCP196" s="11"/>
      <c r="CCQ196" s="11"/>
      <c r="CCR196" s="11"/>
      <c r="CCS196" s="11"/>
      <c r="CCT196" s="11"/>
      <c r="CCU196" s="11"/>
      <c r="CCV196" s="11"/>
      <c r="CCW196" s="11"/>
      <c r="CCX196" s="11"/>
      <c r="CCY196" s="11"/>
      <c r="CCZ196" s="11"/>
      <c r="CDA196" s="11"/>
      <c r="CDB196" s="11"/>
      <c r="CDC196" s="11"/>
      <c r="CDD196" s="11"/>
      <c r="CDE196" s="11"/>
      <c r="CDF196" s="11"/>
      <c r="CDG196" s="11"/>
      <c r="CDH196" s="11"/>
      <c r="CDI196" s="11"/>
      <c r="CDJ196" s="11"/>
      <c r="CDK196" s="11"/>
      <c r="CDL196" s="11"/>
      <c r="CDM196" s="11"/>
      <c r="CDN196" s="11"/>
      <c r="CDO196" s="11"/>
      <c r="CDP196" s="11"/>
      <c r="CDQ196" s="11"/>
      <c r="CDR196" s="11"/>
      <c r="CDS196" s="11"/>
      <c r="CDT196" s="11"/>
      <c r="CDU196" s="11"/>
      <c r="CDV196" s="11"/>
      <c r="CDW196" s="11"/>
      <c r="CDX196" s="11"/>
      <c r="CDY196" s="11"/>
      <c r="CDZ196" s="11"/>
      <c r="CEA196" s="11"/>
      <c r="CEB196" s="11"/>
      <c r="CEC196" s="11"/>
      <c r="CED196" s="11"/>
      <c r="CEE196" s="11"/>
      <c r="CEF196" s="11"/>
      <c r="CEG196" s="11"/>
      <c r="CEH196" s="11"/>
      <c r="CEI196" s="11"/>
      <c r="CEJ196" s="11"/>
      <c r="CEK196" s="11"/>
      <c r="CEL196" s="11"/>
      <c r="CEM196" s="11"/>
      <c r="CEN196" s="11"/>
      <c r="CEO196" s="11"/>
      <c r="CEP196" s="11"/>
      <c r="CEQ196" s="11"/>
      <c r="CER196" s="11"/>
      <c r="CES196" s="11"/>
      <c r="CET196" s="11"/>
      <c r="CEU196" s="11"/>
      <c r="CEV196" s="11"/>
      <c r="CEW196" s="11"/>
      <c r="CEX196" s="11"/>
      <c r="CEY196" s="11"/>
      <c r="CEZ196" s="11"/>
      <c r="CFA196" s="11"/>
      <c r="CFB196" s="11"/>
      <c r="CFC196" s="11"/>
      <c r="CFD196" s="11"/>
      <c r="CFE196" s="11"/>
      <c r="CFF196" s="11"/>
      <c r="CFG196" s="11"/>
      <c r="CFH196" s="11"/>
      <c r="CFI196" s="11"/>
      <c r="CFJ196" s="11"/>
      <c r="CFK196" s="11"/>
      <c r="CFL196" s="11"/>
      <c r="CFM196" s="11"/>
      <c r="CFN196" s="11"/>
      <c r="CFO196" s="11"/>
      <c r="CFP196" s="11"/>
      <c r="CFQ196" s="11"/>
      <c r="CFR196" s="11"/>
      <c r="CFS196" s="11"/>
      <c r="CFT196" s="11"/>
      <c r="CFU196" s="11"/>
      <c r="CFV196" s="11"/>
      <c r="CFW196" s="11"/>
      <c r="CFX196" s="11"/>
      <c r="CFY196" s="11"/>
      <c r="CFZ196" s="11"/>
      <c r="CGA196" s="11"/>
      <c r="CGB196" s="11"/>
      <c r="CGC196" s="11"/>
      <c r="CGD196" s="11"/>
      <c r="CGE196" s="11"/>
      <c r="CGF196" s="11"/>
      <c r="CGG196" s="11"/>
      <c r="CGH196" s="11"/>
      <c r="CGI196" s="11"/>
      <c r="CGJ196" s="11"/>
      <c r="CGK196" s="11"/>
      <c r="CGL196" s="11"/>
      <c r="CGM196" s="11"/>
      <c r="CGN196" s="11"/>
      <c r="CGO196" s="11"/>
      <c r="CGP196" s="11"/>
      <c r="CGQ196" s="11"/>
      <c r="CGR196" s="11"/>
      <c r="CGS196" s="11"/>
      <c r="CGT196" s="11"/>
      <c r="CGU196" s="11"/>
      <c r="CGV196" s="11"/>
      <c r="CGW196" s="11"/>
      <c r="CGX196" s="11"/>
      <c r="CGY196" s="11"/>
      <c r="CGZ196" s="11"/>
      <c r="CHA196" s="11"/>
      <c r="CHB196" s="11"/>
      <c r="CHC196" s="11"/>
      <c r="CHD196" s="11"/>
      <c r="CHE196" s="11"/>
      <c r="CHF196" s="11"/>
      <c r="CHG196" s="11"/>
      <c r="CHH196" s="11"/>
      <c r="CHI196" s="11"/>
      <c r="CHJ196" s="11"/>
      <c r="CHK196" s="11"/>
      <c r="CHL196" s="11"/>
      <c r="CHM196" s="11"/>
      <c r="CHN196" s="11"/>
      <c r="CHO196" s="11"/>
      <c r="CHP196" s="11"/>
      <c r="CHQ196" s="11"/>
      <c r="CHR196" s="11"/>
      <c r="CHS196" s="11"/>
      <c r="CHT196" s="11"/>
      <c r="CHU196" s="11"/>
      <c r="CHV196" s="11"/>
      <c r="CHW196" s="11"/>
      <c r="CHX196" s="11"/>
      <c r="CHY196" s="11"/>
      <c r="CHZ196" s="11"/>
      <c r="CIA196" s="11"/>
      <c r="CIB196" s="11"/>
      <c r="CIC196" s="11"/>
      <c r="CID196" s="11"/>
      <c r="CIE196" s="11"/>
      <c r="CIF196" s="11"/>
      <c r="CIG196" s="11"/>
      <c r="CIH196" s="11"/>
      <c r="CII196" s="11"/>
      <c r="CIJ196" s="11"/>
      <c r="CIK196" s="11"/>
      <c r="CIL196" s="11"/>
      <c r="CIM196" s="11"/>
      <c r="CIN196" s="11"/>
      <c r="CIO196" s="11"/>
      <c r="CIP196" s="11"/>
      <c r="CIQ196" s="11"/>
      <c r="CIR196" s="11"/>
      <c r="CIS196" s="11"/>
      <c r="CIT196" s="11"/>
      <c r="CIU196" s="11"/>
      <c r="CIV196" s="11"/>
      <c r="CIW196" s="11"/>
      <c r="CIX196" s="11"/>
      <c r="CIY196" s="11"/>
      <c r="CIZ196" s="11"/>
      <c r="CJA196" s="11"/>
      <c r="CJB196" s="11"/>
      <c r="CJC196" s="11"/>
      <c r="CJD196" s="11"/>
      <c r="CJE196" s="11"/>
      <c r="CJF196" s="11"/>
      <c r="CJG196" s="11"/>
      <c r="CJH196" s="11"/>
      <c r="CJI196" s="11"/>
      <c r="CJJ196" s="11"/>
      <c r="CJK196" s="11"/>
      <c r="CJL196" s="11"/>
      <c r="CJM196" s="11"/>
      <c r="CJN196" s="11"/>
      <c r="CJO196" s="11"/>
      <c r="CJP196" s="11"/>
      <c r="CJQ196" s="11"/>
      <c r="CJR196" s="11"/>
      <c r="CJS196" s="11"/>
      <c r="CJT196" s="11"/>
      <c r="CJU196" s="11"/>
      <c r="CJV196" s="11"/>
      <c r="CJW196" s="11"/>
      <c r="CJX196" s="11"/>
      <c r="CJY196" s="11"/>
      <c r="CJZ196" s="11"/>
      <c r="CKA196" s="11"/>
      <c r="CKB196" s="11"/>
      <c r="CKC196" s="11"/>
      <c r="CKD196" s="11"/>
      <c r="CKE196" s="11"/>
      <c r="CKF196" s="11"/>
      <c r="CKG196" s="11"/>
      <c r="CKH196" s="11"/>
      <c r="CKI196" s="11"/>
      <c r="CKJ196" s="11"/>
      <c r="CKK196" s="11"/>
      <c r="CKL196" s="11"/>
      <c r="CKM196" s="11"/>
      <c r="CKN196" s="11"/>
      <c r="CKO196" s="11"/>
      <c r="CKP196" s="11"/>
      <c r="CKQ196" s="11"/>
      <c r="CKR196" s="11"/>
      <c r="CKS196" s="11"/>
      <c r="CKT196" s="11"/>
      <c r="CKU196" s="11"/>
      <c r="CKV196" s="11"/>
      <c r="CKW196" s="11"/>
      <c r="CKX196" s="11"/>
      <c r="CKY196" s="11"/>
      <c r="CKZ196" s="11"/>
      <c r="CLA196" s="11"/>
      <c r="CLB196" s="11"/>
      <c r="CLC196" s="11"/>
      <c r="CLD196" s="11"/>
      <c r="CLE196" s="11"/>
      <c r="CLF196" s="11"/>
      <c r="CLG196" s="11"/>
      <c r="CLH196" s="11"/>
      <c r="CLI196" s="11"/>
      <c r="CLJ196" s="11"/>
      <c r="CLK196" s="11"/>
      <c r="CLL196" s="11"/>
      <c r="CLM196" s="11"/>
      <c r="CLN196" s="11"/>
      <c r="CLO196" s="11"/>
      <c r="CLP196" s="11"/>
      <c r="CLQ196" s="11"/>
      <c r="CLR196" s="11"/>
      <c r="CLS196" s="11"/>
      <c r="CLT196" s="11"/>
      <c r="CLU196" s="11"/>
      <c r="CLV196" s="11"/>
      <c r="CLW196" s="11"/>
      <c r="CLX196" s="11"/>
      <c r="CLY196" s="11"/>
      <c r="CLZ196" s="11"/>
      <c r="CMA196" s="11"/>
      <c r="CMB196" s="11"/>
      <c r="CMC196" s="11"/>
      <c r="CMD196" s="11"/>
      <c r="CME196" s="11"/>
      <c r="CMF196" s="11"/>
      <c r="CMG196" s="11"/>
      <c r="CMH196" s="11"/>
      <c r="CMI196" s="11"/>
      <c r="CMJ196" s="11"/>
      <c r="CMK196" s="11"/>
      <c r="CML196" s="11"/>
      <c r="CMM196" s="11"/>
      <c r="CMN196" s="11"/>
      <c r="CMO196" s="11"/>
      <c r="CMP196" s="11"/>
      <c r="CMQ196" s="11"/>
      <c r="CMR196" s="11"/>
      <c r="CMS196" s="11"/>
      <c r="CMT196" s="11"/>
      <c r="CMU196" s="11"/>
      <c r="CMV196" s="11"/>
      <c r="CMW196" s="11"/>
      <c r="CMX196" s="11"/>
      <c r="CMY196" s="11"/>
      <c r="CMZ196" s="11"/>
      <c r="CNA196" s="11"/>
      <c r="CNB196" s="11"/>
      <c r="CNC196" s="11"/>
      <c r="CND196" s="11"/>
      <c r="CNE196" s="11"/>
      <c r="CNF196" s="11"/>
      <c r="CNG196" s="11"/>
      <c r="CNH196" s="11"/>
      <c r="CNI196" s="11"/>
      <c r="CNJ196" s="11"/>
      <c r="CNK196" s="11"/>
      <c r="CNL196" s="11"/>
      <c r="CNM196" s="11"/>
      <c r="CNN196" s="11"/>
      <c r="CNO196" s="11"/>
      <c r="CNP196" s="11"/>
      <c r="CNQ196" s="11"/>
      <c r="CNR196" s="11"/>
      <c r="CNS196" s="11"/>
      <c r="CNT196" s="11"/>
      <c r="CNU196" s="11"/>
      <c r="CNV196" s="11"/>
      <c r="CNW196" s="11"/>
      <c r="CNX196" s="11"/>
      <c r="CNY196" s="11"/>
      <c r="CNZ196" s="11"/>
      <c r="COA196" s="11"/>
      <c r="COB196" s="11"/>
      <c r="COC196" s="11"/>
      <c r="COD196" s="11"/>
      <c r="COE196" s="11"/>
      <c r="COF196" s="11"/>
      <c r="COG196" s="11"/>
      <c r="COH196" s="11"/>
      <c r="COI196" s="11"/>
      <c r="COJ196" s="11"/>
      <c r="COK196" s="11"/>
      <c r="COL196" s="11"/>
      <c r="COM196" s="11"/>
      <c r="CON196" s="11"/>
      <c r="COO196" s="11"/>
      <c r="COP196" s="11"/>
      <c r="COQ196" s="11"/>
      <c r="COR196" s="11"/>
      <c r="COS196" s="11"/>
      <c r="COT196" s="11"/>
      <c r="COU196" s="11"/>
      <c r="COV196" s="11"/>
      <c r="COW196" s="11"/>
      <c r="COX196" s="11"/>
      <c r="COY196" s="11"/>
      <c r="COZ196" s="11"/>
      <c r="CPA196" s="11"/>
      <c r="CPB196" s="11"/>
      <c r="CPC196" s="11"/>
      <c r="CPD196" s="11"/>
      <c r="CPE196" s="11"/>
      <c r="CPF196" s="11"/>
      <c r="CPG196" s="11"/>
      <c r="CPH196" s="11"/>
      <c r="CPI196" s="11"/>
      <c r="CPJ196" s="11"/>
      <c r="CPK196" s="11"/>
      <c r="CPL196" s="11"/>
      <c r="CPM196" s="11"/>
      <c r="CPN196" s="11"/>
      <c r="CPO196" s="11"/>
      <c r="CPP196" s="11"/>
      <c r="CPQ196" s="11"/>
      <c r="CPR196" s="11"/>
      <c r="CPS196" s="11"/>
      <c r="CPT196" s="11"/>
      <c r="CPU196" s="11"/>
      <c r="CPV196" s="11"/>
      <c r="CPW196" s="11"/>
      <c r="CPX196" s="11"/>
      <c r="CPY196" s="11"/>
      <c r="CPZ196" s="11"/>
      <c r="CQA196" s="11"/>
      <c r="CQB196" s="11"/>
      <c r="CQC196" s="11"/>
      <c r="CQD196" s="11"/>
      <c r="CQE196" s="11"/>
      <c r="CQF196" s="11"/>
      <c r="CQG196" s="11"/>
      <c r="CQH196" s="11"/>
      <c r="CQI196" s="11"/>
      <c r="CQJ196" s="11"/>
      <c r="CQK196" s="11"/>
      <c r="CQL196" s="11"/>
      <c r="CQM196" s="11"/>
      <c r="CQN196" s="11"/>
      <c r="CQO196" s="11"/>
      <c r="CQP196" s="11"/>
      <c r="CQQ196" s="11"/>
      <c r="CQR196" s="11"/>
      <c r="CQS196" s="11"/>
      <c r="CQT196" s="11"/>
      <c r="CQU196" s="11"/>
      <c r="CQV196" s="11"/>
      <c r="CQW196" s="11"/>
      <c r="CQX196" s="11"/>
      <c r="CQY196" s="11"/>
      <c r="CQZ196" s="11"/>
      <c r="CRA196" s="11"/>
      <c r="CRB196" s="11"/>
      <c r="CRC196" s="11"/>
      <c r="CRD196" s="11"/>
      <c r="CRE196" s="11"/>
      <c r="CRF196" s="11"/>
      <c r="CRG196" s="11"/>
      <c r="CRH196" s="11"/>
      <c r="CRI196" s="11"/>
      <c r="CRJ196" s="11"/>
      <c r="CRK196" s="11"/>
      <c r="CRL196" s="11"/>
      <c r="CRM196" s="11"/>
      <c r="CRN196" s="11"/>
      <c r="CRO196" s="11"/>
      <c r="CRP196" s="11"/>
      <c r="CRQ196" s="11"/>
      <c r="CRR196" s="11"/>
      <c r="CRS196" s="11"/>
      <c r="CRT196" s="11"/>
      <c r="CRU196" s="11"/>
      <c r="CRV196" s="11"/>
      <c r="CRW196" s="11"/>
      <c r="CRX196" s="11"/>
      <c r="CRY196" s="11"/>
      <c r="CRZ196" s="11"/>
      <c r="CSA196" s="11"/>
      <c r="CSB196" s="11"/>
      <c r="CSC196" s="11"/>
      <c r="CSD196" s="11"/>
      <c r="CSE196" s="11"/>
      <c r="CSF196" s="11"/>
      <c r="CSG196" s="11"/>
      <c r="CSH196" s="11"/>
      <c r="CSI196" s="11"/>
      <c r="CSJ196" s="11"/>
      <c r="CSK196" s="11"/>
      <c r="CSL196" s="11"/>
      <c r="CSM196" s="11"/>
      <c r="CSN196" s="11"/>
      <c r="CSO196" s="11"/>
      <c r="CSP196" s="11"/>
      <c r="CSQ196" s="11"/>
      <c r="CSR196" s="11"/>
      <c r="CSS196" s="11"/>
      <c r="CST196" s="11"/>
      <c r="CSU196" s="11"/>
      <c r="CSV196" s="11"/>
      <c r="CSW196" s="11"/>
      <c r="CSX196" s="11"/>
      <c r="CSY196" s="11"/>
      <c r="CSZ196" s="11"/>
      <c r="CTA196" s="11"/>
      <c r="CTB196" s="11"/>
      <c r="CTC196" s="1"/>
      <c r="CTD196" s="1"/>
      <c r="CTE196" s="1"/>
      <c r="CTF196" s="1"/>
      <c r="CTG196" s="1"/>
      <c r="CTH196" s="1"/>
      <c r="CTI196" s="1"/>
      <c r="CTJ196" s="1"/>
      <c r="CTK196" s="1"/>
      <c r="CTL196" s="1"/>
    </row>
    <row r="197" spans="1:2560" ht="13" customHeight="1" x14ac:dyDescent="0.2">
      <c r="B197" s="521" t="s">
        <v>1100</v>
      </c>
      <c r="C197" s="511"/>
      <c r="D197" s="511" t="s">
        <v>896</v>
      </c>
      <c r="E197" s="511" t="s">
        <v>2366</v>
      </c>
      <c r="F197" s="511"/>
      <c r="G197" s="511">
        <v>17.252518999999999</v>
      </c>
      <c r="H197" s="511">
        <v>96.314210000000003</v>
      </c>
      <c r="I197" s="511" t="s">
        <v>1</v>
      </c>
      <c r="J197" s="511" t="s">
        <v>3</v>
      </c>
      <c r="K197" s="522"/>
      <c r="L197" s="523" t="s">
        <v>0</v>
      </c>
      <c r="M197" s="511" t="s">
        <v>0</v>
      </c>
      <c r="N197" s="511"/>
      <c r="O197" s="511"/>
      <c r="P197" s="511"/>
      <c r="Q197" s="511"/>
      <c r="R197" s="524"/>
      <c r="S197" s="511"/>
      <c r="T197" s="511"/>
      <c r="U197" s="516" t="s">
        <v>0</v>
      </c>
      <c r="V197" s="516" t="s">
        <v>0</v>
      </c>
      <c r="W197" s="516" t="s">
        <v>0</v>
      </c>
      <c r="X197" s="516" t="s">
        <v>0</v>
      </c>
      <c r="Y197" s="516" t="s">
        <v>0</v>
      </c>
      <c r="Z197" s="516" t="s">
        <v>0</v>
      </c>
      <c r="AA197" s="516" t="s">
        <v>0</v>
      </c>
      <c r="AB197" s="511"/>
      <c r="AC197" s="511"/>
      <c r="AD197" s="511"/>
      <c r="AE197" s="511"/>
      <c r="AF197" s="517" t="s">
        <v>1710</v>
      </c>
    </row>
    <row r="198" spans="1:2560" ht="13" customHeight="1" x14ac:dyDescent="0.2">
      <c r="B198" s="525" t="s">
        <v>1089</v>
      </c>
      <c r="C198" s="518" t="s">
        <v>1088</v>
      </c>
      <c r="D198" s="510" t="s">
        <v>896</v>
      </c>
      <c r="E198" s="511" t="s">
        <v>2366</v>
      </c>
      <c r="F198" s="510" t="s">
        <v>942</v>
      </c>
      <c r="G198" s="510">
        <v>19.785240000000002</v>
      </c>
      <c r="H198" s="510">
        <v>96.336095</v>
      </c>
      <c r="I198" s="510" t="s">
        <v>67</v>
      </c>
      <c r="J198" s="510" t="s">
        <v>3</v>
      </c>
      <c r="K198" s="512">
        <v>2005</v>
      </c>
      <c r="L198" s="513">
        <v>280</v>
      </c>
      <c r="M198" s="510">
        <v>911</v>
      </c>
      <c r="N198" s="510">
        <v>141.63999999999999</v>
      </c>
      <c r="O198" s="510">
        <v>131</v>
      </c>
      <c r="P198" s="510">
        <v>945</v>
      </c>
      <c r="Q198" s="510">
        <v>690.75</v>
      </c>
      <c r="R198" s="515">
        <v>17</v>
      </c>
      <c r="S198" s="510"/>
      <c r="T198" s="510">
        <v>201.8</v>
      </c>
      <c r="U198" s="510">
        <v>0</v>
      </c>
      <c r="V198" s="511">
        <v>0</v>
      </c>
      <c r="W198" s="511">
        <v>0</v>
      </c>
      <c r="X198" s="511">
        <v>0</v>
      </c>
      <c r="Y198" s="511">
        <v>0</v>
      </c>
      <c r="Z198" s="511">
        <v>100</v>
      </c>
      <c r="AA198" s="511">
        <v>0</v>
      </c>
      <c r="AB198" s="518"/>
      <c r="AC198" s="518" t="s">
        <v>1087</v>
      </c>
      <c r="AD198" s="511" t="s">
        <v>1856</v>
      </c>
      <c r="AE198" s="510"/>
      <c r="AF198" s="517" t="s">
        <v>2668</v>
      </c>
    </row>
    <row r="199" spans="1:2560" ht="13" customHeight="1" x14ac:dyDescent="0.2">
      <c r="B199" s="509" t="s">
        <v>1085</v>
      </c>
      <c r="C199" s="510"/>
      <c r="D199" s="510" t="s">
        <v>896</v>
      </c>
      <c r="E199" s="511" t="s">
        <v>2366</v>
      </c>
      <c r="F199" s="510" t="s">
        <v>1085</v>
      </c>
      <c r="G199" s="510">
        <v>19.504777000000001</v>
      </c>
      <c r="H199" s="510">
        <v>95.888969000000003</v>
      </c>
      <c r="I199" s="510" t="s">
        <v>1</v>
      </c>
      <c r="J199" s="510" t="s">
        <v>3</v>
      </c>
      <c r="K199" s="512">
        <v>2009</v>
      </c>
      <c r="L199" s="513"/>
      <c r="M199" s="510"/>
      <c r="N199" s="510"/>
      <c r="O199" s="510">
        <v>31</v>
      </c>
      <c r="P199" s="514">
        <v>2531</v>
      </c>
      <c r="Q199" s="510">
        <v>45</v>
      </c>
      <c r="R199" s="515">
        <v>4.5</v>
      </c>
      <c r="S199" s="510"/>
      <c r="T199" s="510"/>
      <c r="U199" s="516" t="s">
        <v>0</v>
      </c>
      <c r="V199" s="516" t="s">
        <v>0</v>
      </c>
      <c r="W199" s="516" t="s">
        <v>0</v>
      </c>
      <c r="X199" s="516" t="s">
        <v>0</v>
      </c>
      <c r="Y199" s="516" t="s">
        <v>0</v>
      </c>
      <c r="Z199" s="516" t="s">
        <v>0</v>
      </c>
      <c r="AA199" s="516" t="s">
        <v>0</v>
      </c>
      <c r="AB199" s="518"/>
      <c r="AC199" s="518"/>
      <c r="AD199" s="511"/>
      <c r="AE199" s="510"/>
      <c r="AF199" s="517" t="s">
        <v>1710</v>
      </c>
    </row>
    <row r="200" spans="1:2560" ht="13" customHeight="1" x14ac:dyDescent="0.2">
      <c r="B200" s="509" t="s">
        <v>1083</v>
      </c>
      <c r="C200" s="510"/>
      <c r="D200" s="510" t="s">
        <v>896</v>
      </c>
      <c r="E200" s="511" t="s">
        <v>2366</v>
      </c>
      <c r="F200" s="510" t="s">
        <v>1083</v>
      </c>
      <c r="G200" s="510">
        <v>17.491695</v>
      </c>
      <c r="H200" s="510">
        <v>96.189867000000007</v>
      </c>
      <c r="I200" s="510" t="s">
        <v>1</v>
      </c>
      <c r="J200" s="510" t="s">
        <v>3</v>
      </c>
      <c r="K200" s="510">
        <v>2003</v>
      </c>
      <c r="L200" s="513" t="s">
        <v>0</v>
      </c>
      <c r="M200" s="510" t="s">
        <v>0</v>
      </c>
      <c r="N200" s="510"/>
      <c r="O200" s="510">
        <v>30</v>
      </c>
      <c r="P200" s="512">
        <v>206</v>
      </c>
      <c r="Q200" s="526">
        <v>66.61</v>
      </c>
      <c r="R200" s="515">
        <v>7.89</v>
      </c>
      <c r="S200" s="510"/>
      <c r="T200" s="510"/>
      <c r="U200" s="516" t="s">
        <v>0</v>
      </c>
      <c r="V200" s="516" t="s">
        <v>0</v>
      </c>
      <c r="W200" s="516" t="s">
        <v>0</v>
      </c>
      <c r="X200" s="516" t="s">
        <v>0</v>
      </c>
      <c r="Y200" s="516" t="s">
        <v>0</v>
      </c>
      <c r="Z200" s="516" t="s">
        <v>0</v>
      </c>
      <c r="AA200" s="516" t="s">
        <v>0</v>
      </c>
      <c r="AB200" s="518"/>
      <c r="AC200" s="518"/>
      <c r="AD200" s="511"/>
      <c r="AE200" s="510"/>
      <c r="AF200" s="517" t="s">
        <v>1710</v>
      </c>
    </row>
    <row r="201" spans="1:2560" ht="13" customHeight="1" x14ac:dyDescent="0.2">
      <c r="B201" s="509" t="s">
        <v>926</v>
      </c>
      <c r="C201" s="510"/>
      <c r="D201" s="510" t="s">
        <v>896</v>
      </c>
      <c r="E201" s="511" t="s">
        <v>2366</v>
      </c>
      <c r="F201" s="510"/>
      <c r="G201" s="510">
        <v>19.683565999999999</v>
      </c>
      <c r="H201" s="510">
        <v>96.104823999999994</v>
      </c>
      <c r="I201" s="510" t="s">
        <v>1</v>
      </c>
      <c r="J201" s="510" t="s">
        <v>3</v>
      </c>
      <c r="K201" s="512">
        <v>2004</v>
      </c>
      <c r="L201" s="513"/>
      <c r="M201" s="510"/>
      <c r="N201" s="510"/>
      <c r="O201" s="510">
        <v>19</v>
      </c>
      <c r="P201" s="514">
        <v>1237</v>
      </c>
      <c r="Q201" s="510">
        <v>13</v>
      </c>
      <c r="R201" s="515">
        <v>3.36</v>
      </c>
      <c r="S201" s="510"/>
      <c r="T201" s="510"/>
      <c r="U201" s="516" t="s">
        <v>0</v>
      </c>
      <c r="V201" s="516" t="s">
        <v>0</v>
      </c>
      <c r="W201" s="516" t="s">
        <v>0</v>
      </c>
      <c r="X201" s="516" t="s">
        <v>0</v>
      </c>
      <c r="Y201" s="516" t="s">
        <v>0</v>
      </c>
      <c r="Z201" s="516" t="s">
        <v>0</v>
      </c>
      <c r="AA201" s="516" t="s">
        <v>0</v>
      </c>
      <c r="AB201" s="518"/>
      <c r="AC201" s="518"/>
      <c r="AD201" s="511"/>
      <c r="AE201" s="510"/>
      <c r="AF201" s="517" t="s">
        <v>2659</v>
      </c>
    </row>
    <row r="202" spans="1:2560" ht="13" customHeight="1" x14ac:dyDescent="0.2">
      <c r="B202" s="509" t="s">
        <v>943</v>
      </c>
      <c r="C202" s="510"/>
      <c r="D202" s="510" t="s">
        <v>896</v>
      </c>
      <c r="E202" s="511" t="s">
        <v>2366</v>
      </c>
      <c r="F202" s="510" t="s">
        <v>942</v>
      </c>
      <c r="G202" s="510">
        <v>19.755917</v>
      </c>
      <c r="H202" s="510">
        <v>96.594520000000003</v>
      </c>
      <c r="I202" s="510" t="s">
        <v>11</v>
      </c>
      <c r="J202" s="510" t="s">
        <v>3</v>
      </c>
      <c r="K202" s="512">
        <v>2015</v>
      </c>
      <c r="L202" s="513">
        <v>140</v>
      </c>
      <c r="M202" s="510">
        <v>454</v>
      </c>
      <c r="N202" s="510" t="s">
        <v>0</v>
      </c>
      <c r="O202" s="510">
        <v>98</v>
      </c>
      <c r="P202" s="510">
        <v>515</v>
      </c>
      <c r="Q202" s="514">
        <v>1286</v>
      </c>
      <c r="R202" s="515">
        <v>62.16</v>
      </c>
      <c r="S202" s="514">
        <v>9755</v>
      </c>
      <c r="T202" s="510"/>
      <c r="U202" s="527">
        <v>0</v>
      </c>
      <c r="V202" s="527">
        <v>0</v>
      </c>
      <c r="W202" s="527">
        <v>0</v>
      </c>
      <c r="X202" s="527">
        <v>0</v>
      </c>
      <c r="Y202" s="527">
        <v>0</v>
      </c>
      <c r="Z202" s="527">
        <v>100</v>
      </c>
      <c r="AA202" s="527">
        <v>0</v>
      </c>
      <c r="AB202" s="518"/>
      <c r="AC202" s="518" t="s">
        <v>1858</v>
      </c>
      <c r="AD202" s="511" t="s">
        <v>1858</v>
      </c>
      <c r="AE202" s="510"/>
      <c r="AF202" s="517" t="s">
        <v>2668</v>
      </c>
    </row>
    <row r="203" spans="1:2560" ht="13" customHeight="1" x14ac:dyDescent="0.2">
      <c r="B203" s="525" t="s">
        <v>1075</v>
      </c>
      <c r="C203" s="518"/>
      <c r="D203" s="510" t="s">
        <v>896</v>
      </c>
      <c r="E203" s="511" t="s">
        <v>2366</v>
      </c>
      <c r="F203" s="510" t="s">
        <v>942</v>
      </c>
      <c r="G203" s="510">
        <v>19.859974000000001</v>
      </c>
      <c r="H203" s="510">
        <v>96.507992999999999</v>
      </c>
      <c r="I203" s="510" t="s">
        <v>11</v>
      </c>
      <c r="J203" s="510" t="s">
        <v>10</v>
      </c>
      <c r="K203" s="512">
        <v>2021</v>
      </c>
      <c r="L203" s="513">
        <v>100</v>
      </c>
      <c r="M203" s="510">
        <v>342</v>
      </c>
      <c r="N203" s="510" t="s">
        <v>0</v>
      </c>
      <c r="O203" s="510">
        <v>110</v>
      </c>
      <c r="P203" s="510"/>
      <c r="Q203" s="510">
        <v>429</v>
      </c>
      <c r="R203" s="515">
        <v>9.6</v>
      </c>
      <c r="S203" s="510"/>
      <c r="T203" s="510"/>
      <c r="U203" s="528">
        <v>0</v>
      </c>
      <c r="V203" s="528">
        <v>0</v>
      </c>
      <c r="W203" s="528">
        <v>0</v>
      </c>
      <c r="X203" s="528">
        <v>0</v>
      </c>
      <c r="Y203" s="528">
        <v>0</v>
      </c>
      <c r="Z203" s="528">
        <v>100</v>
      </c>
      <c r="AA203" s="529">
        <v>0</v>
      </c>
      <c r="AB203" s="518"/>
      <c r="AC203" s="518" t="s">
        <v>1857</v>
      </c>
      <c r="AD203" s="511"/>
      <c r="AE203" s="510"/>
      <c r="AF203" s="517" t="s">
        <v>1074</v>
      </c>
    </row>
    <row r="204" spans="1:2560" ht="13" customHeight="1" x14ac:dyDescent="0.2">
      <c r="B204" s="509" t="s">
        <v>1062</v>
      </c>
      <c r="C204" s="510"/>
      <c r="D204" s="510" t="s">
        <v>896</v>
      </c>
      <c r="E204" s="511" t="s">
        <v>2366</v>
      </c>
      <c r="F204" s="510"/>
      <c r="G204" s="510">
        <v>20.275203999999999</v>
      </c>
      <c r="H204" s="510">
        <v>96.078036999999995</v>
      </c>
      <c r="I204" s="510" t="s">
        <v>1</v>
      </c>
      <c r="J204" s="510" t="s">
        <v>3</v>
      </c>
      <c r="K204" s="512">
        <v>2006</v>
      </c>
      <c r="L204" s="513" t="s">
        <v>0</v>
      </c>
      <c r="M204" s="510" t="s">
        <v>0</v>
      </c>
      <c r="N204" s="510"/>
      <c r="O204" s="510">
        <v>24</v>
      </c>
      <c r="P204" s="510">
        <v>640</v>
      </c>
      <c r="Q204" s="510">
        <v>16</v>
      </c>
      <c r="R204" s="515">
        <v>1.88</v>
      </c>
      <c r="S204" s="510"/>
      <c r="T204" s="510"/>
      <c r="U204" s="510"/>
      <c r="V204" s="510"/>
      <c r="W204" s="510"/>
      <c r="X204" s="510"/>
      <c r="Y204" s="510"/>
      <c r="Z204" s="510"/>
      <c r="AA204" s="510"/>
      <c r="AB204" s="518"/>
      <c r="AC204" s="518"/>
      <c r="AD204" s="511"/>
      <c r="AE204" s="510"/>
      <c r="AF204" s="517" t="s">
        <v>1710</v>
      </c>
    </row>
    <row r="205" spans="1:2560" s="8" customFormat="1" ht="13" customHeight="1" x14ac:dyDescent="0.2">
      <c r="A205" s="44"/>
      <c r="B205" s="525" t="s">
        <v>1047</v>
      </c>
      <c r="C205" s="518"/>
      <c r="D205" s="510" t="s">
        <v>896</v>
      </c>
      <c r="E205" s="511" t="s">
        <v>2366</v>
      </c>
      <c r="F205" s="510" t="s">
        <v>1047</v>
      </c>
      <c r="G205" s="510">
        <v>19.741738999999999</v>
      </c>
      <c r="H205" s="510">
        <v>96.450309000000004</v>
      </c>
      <c r="I205" s="510" t="s">
        <v>11</v>
      </c>
      <c r="J205" s="510" t="s">
        <v>3</v>
      </c>
      <c r="K205" s="512">
        <v>2014</v>
      </c>
      <c r="L205" s="513">
        <v>40</v>
      </c>
      <c r="M205" s="510">
        <v>152</v>
      </c>
      <c r="N205" s="510" t="s">
        <v>0</v>
      </c>
      <c r="O205" s="510">
        <v>72</v>
      </c>
      <c r="P205" s="510">
        <v>135</v>
      </c>
      <c r="Q205" s="510">
        <v>9</v>
      </c>
      <c r="R205" s="515">
        <v>0.3</v>
      </c>
      <c r="S205" s="510"/>
      <c r="T205" s="510"/>
      <c r="U205" s="516">
        <v>0</v>
      </c>
      <c r="V205" s="516">
        <v>0</v>
      </c>
      <c r="W205" s="516">
        <v>0</v>
      </c>
      <c r="X205" s="516">
        <v>0</v>
      </c>
      <c r="Y205" s="516">
        <v>0</v>
      </c>
      <c r="Z205" s="516">
        <v>100</v>
      </c>
      <c r="AA205" s="516">
        <v>0</v>
      </c>
      <c r="AB205" s="518"/>
      <c r="AC205" s="511" t="s">
        <v>909</v>
      </c>
      <c r="AD205" s="511" t="s">
        <v>909</v>
      </c>
      <c r="AE205" s="510"/>
      <c r="AF205" s="517" t="s">
        <v>2668</v>
      </c>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row>
    <row r="206" spans="1:2560" s="8" customFormat="1" ht="13" customHeight="1" x14ac:dyDescent="0.2">
      <c r="A206" s="44"/>
      <c r="B206" s="509" t="s">
        <v>1041</v>
      </c>
      <c r="C206" s="510"/>
      <c r="D206" s="510" t="s">
        <v>896</v>
      </c>
      <c r="E206" s="511" t="s">
        <v>2366</v>
      </c>
      <c r="F206" s="510"/>
      <c r="G206" s="510">
        <v>17.355585000000001</v>
      </c>
      <c r="H206" s="510">
        <v>96.160507999999993</v>
      </c>
      <c r="I206" s="510" t="s">
        <v>1</v>
      </c>
      <c r="J206" s="510" t="s">
        <v>3</v>
      </c>
      <c r="K206" s="512">
        <v>1995</v>
      </c>
      <c r="L206" s="513" t="s">
        <v>0</v>
      </c>
      <c r="M206" s="510" t="s">
        <v>0</v>
      </c>
      <c r="N206" s="510"/>
      <c r="O206" s="510">
        <v>23</v>
      </c>
      <c r="P206" s="510"/>
      <c r="Q206" s="510">
        <v>222</v>
      </c>
      <c r="R206" s="515">
        <v>44.5</v>
      </c>
      <c r="S206" s="510"/>
      <c r="T206" s="510"/>
      <c r="U206" s="516" t="s">
        <v>0</v>
      </c>
      <c r="V206" s="516" t="s">
        <v>0</v>
      </c>
      <c r="W206" s="516" t="s">
        <v>0</v>
      </c>
      <c r="X206" s="516" t="s">
        <v>0</v>
      </c>
      <c r="Y206" s="516" t="s">
        <v>0</v>
      </c>
      <c r="Z206" s="516" t="s">
        <v>0</v>
      </c>
      <c r="AA206" s="516" t="s">
        <v>0</v>
      </c>
      <c r="AB206" s="511"/>
      <c r="AC206" s="511"/>
      <c r="AD206" s="511"/>
      <c r="AE206" s="510"/>
      <c r="AF206" s="517" t="s">
        <v>1710</v>
      </c>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row>
    <row r="207" spans="1:2560" s="8" customFormat="1" ht="13" customHeight="1" x14ac:dyDescent="0.2">
      <c r="A207" s="44"/>
      <c r="B207" s="525" t="s">
        <v>1040</v>
      </c>
      <c r="C207" s="518"/>
      <c r="D207" s="510" t="s">
        <v>896</v>
      </c>
      <c r="E207" s="511" t="s">
        <v>2366</v>
      </c>
      <c r="F207" s="510" t="s">
        <v>1040</v>
      </c>
      <c r="G207" s="510">
        <v>19.859642000000001</v>
      </c>
      <c r="H207" s="510">
        <v>96.011989999999997</v>
      </c>
      <c r="I207" s="510" t="s">
        <v>1</v>
      </c>
      <c r="J207" s="510" t="s">
        <v>3</v>
      </c>
      <c r="K207" s="512">
        <v>1987</v>
      </c>
      <c r="L207" s="513" t="s">
        <v>0</v>
      </c>
      <c r="M207" s="510" t="s">
        <v>0</v>
      </c>
      <c r="N207" s="510"/>
      <c r="O207" s="510">
        <v>25</v>
      </c>
      <c r="P207" s="514">
        <v>1213</v>
      </c>
      <c r="Q207" s="510">
        <v>93</v>
      </c>
      <c r="R207" s="515">
        <v>15.58</v>
      </c>
      <c r="S207" s="510"/>
      <c r="T207" s="510"/>
      <c r="U207" s="516" t="s">
        <v>0</v>
      </c>
      <c r="V207" s="516" t="s">
        <v>0</v>
      </c>
      <c r="W207" s="516" t="s">
        <v>0</v>
      </c>
      <c r="X207" s="516" t="s">
        <v>0</v>
      </c>
      <c r="Y207" s="516" t="s">
        <v>0</v>
      </c>
      <c r="Z207" s="516" t="s">
        <v>0</v>
      </c>
      <c r="AA207" s="516" t="s">
        <v>0</v>
      </c>
      <c r="AB207" s="518"/>
      <c r="AC207" s="518"/>
      <c r="AD207" s="511"/>
      <c r="AE207" s="510"/>
      <c r="AF207" s="517" t="s">
        <v>1710</v>
      </c>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row>
    <row r="208" spans="1:2560" s="8" customFormat="1" ht="13" customHeight="1" x14ac:dyDescent="0.2">
      <c r="A208" s="44"/>
      <c r="B208" s="509" t="s">
        <v>1039</v>
      </c>
      <c r="C208" s="510"/>
      <c r="D208" s="510" t="s">
        <v>896</v>
      </c>
      <c r="E208" s="511" t="s">
        <v>2366</v>
      </c>
      <c r="F208" s="510"/>
      <c r="G208" s="510">
        <v>18.552379999999999</v>
      </c>
      <c r="H208" s="510">
        <v>96.377525000000006</v>
      </c>
      <c r="I208" s="510" t="s">
        <v>1</v>
      </c>
      <c r="J208" s="510" t="s">
        <v>3</v>
      </c>
      <c r="K208" s="512">
        <v>1998</v>
      </c>
      <c r="L208" s="513"/>
      <c r="M208" s="510"/>
      <c r="N208" s="510"/>
      <c r="O208" s="510">
        <v>17</v>
      </c>
      <c r="P208" s="510">
        <v>244</v>
      </c>
      <c r="Q208" s="510">
        <v>2.94</v>
      </c>
      <c r="R208" s="515">
        <v>6.28</v>
      </c>
      <c r="S208" s="510"/>
      <c r="T208" s="510"/>
      <c r="U208" s="516" t="s">
        <v>0</v>
      </c>
      <c r="V208" s="516" t="s">
        <v>0</v>
      </c>
      <c r="W208" s="516" t="s">
        <v>0</v>
      </c>
      <c r="X208" s="516" t="s">
        <v>0</v>
      </c>
      <c r="Y208" s="516" t="s">
        <v>0</v>
      </c>
      <c r="Z208" s="516" t="s">
        <v>0</v>
      </c>
      <c r="AA208" s="516" t="s">
        <v>0</v>
      </c>
      <c r="AB208" s="518"/>
      <c r="AC208" s="518"/>
      <c r="AD208" s="511"/>
      <c r="AE208" s="510"/>
      <c r="AF208" s="517" t="s">
        <v>1710</v>
      </c>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row>
    <row r="209" spans="1:2560" ht="13" customHeight="1" x14ac:dyDescent="0.2">
      <c r="B209" s="530" t="s">
        <v>1021</v>
      </c>
      <c r="C209" s="531"/>
      <c r="D209" s="531" t="s">
        <v>896</v>
      </c>
      <c r="E209" s="511" t="s">
        <v>2366</v>
      </c>
      <c r="F209" s="531" t="s">
        <v>1021</v>
      </c>
      <c r="G209" s="531">
        <v>17.509063000000001</v>
      </c>
      <c r="H209" s="531">
        <v>96.095995000000002</v>
      </c>
      <c r="I209" s="531" t="s">
        <v>1</v>
      </c>
      <c r="J209" s="531" t="s">
        <v>3</v>
      </c>
      <c r="K209" s="510">
        <v>2004</v>
      </c>
      <c r="L209" s="532" t="s">
        <v>0</v>
      </c>
      <c r="M209" s="531" t="s">
        <v>0</v>
      </c>
      <c r="N209" s="531"/>
      <c r="O209" s="510">
        <v>30</v>
      </c>
      <c r="P209" s="512">
        <v>681</v>
      </c>
      <c r="Q209" s="526">
        <v>147.03</v>
      </c>
      <c r="R209" s="515">
        <v>18.21</v>
      </c>
      <c r="S209" s="531"/>
      <c r="T209" s="531"/>
      <c r="U209" s="531" t="s">
        <v>0</v>
      </c>
      <c r="V209" s="531" t="s">
        <v>0</v>
      </c>
      <c r="W209" s="531" t="s">
        <v>0</v>
      </c>
      <c r="X209" s="531" t="s">
        <v>0</v>
      </c>
      <c r="Y209" s="531" t="s">
        <v>0</v>
      </c>
      <c r="Z209" s="531" t="s">
        <v>0</v>
      </c>
      <c r="AA209" s="531" t="s">
        <v>0</v>
      </c>
      <c r="AB209" s="533"/>
      <c r="AC209" s="533"/>
      <c r="AD209" s="534"/>
      <c r="AE209" s="531"/>
      <c r="AF209" s="517" t="s">
        <v>2659</v>
      </c>
    </row>
    <row r="210" spans="1:2560" ht="13" customHeight="1" x14ac:dyDescent="0.2">
      <c r="B210" s="509" t="s">
        <v>1014</v>
      </c>
      <c r="C210" s="510"/>
      <c r="D210" s="510" t="s">
        <v>896</v>
      </c>
      <c r="E210" s="511" t="s">
        <v>2366</v>
      </c>
      <c r="F210" s="510"/>
      <c r="G210" s="510">
        <v>19.42221</v>
      </c>
      <c r="H210" s="510">
        <v>96.220172000000005</v>
      </c>
      <c r="I210" s="510" t="s">
        <v>1</v>
      </c>
      <c r="J210" s="510" t="s">
        <v>3</v>
      </c>
      <c r="K210" s="512">
        <v>2012</v>
      </c>
      <c r="L210" s="513" t="s">
        <v>0</v>
      </c>
      <c r="M210" s="510" t="s">
        <v>0</v>
      </c>
      <c r="N210" s="510"/>
      <c r="O210" s="510"/>
      <c r="P210" s="510"/>
      <c r="Q210" s="510"/>
      <c r="R210" s="515">
        <v>59</v>
      </c>
      <c r="S210" s="510"/>
      <c r="T210" s="510"/>
      <c r="U210" s="516" t="s">
        <v>0</v>
      </c>
      <c r="V210" s="516" t="s">
        <v>0</v>
      </c>
      <c r="W210" s="516" t="s">
        <v>0</v>
      </c>
      <c r="X210" s="516" t="s">
        <v>0</v>
      </c>
      <c r="Y210" s="516" t="s">
        <v>0</v>
      </c>
      <c r="Z210" s="516" t="s">
        <v>0</v>
      </c>
      <c r="AA210" s="516" t="s">
        <v>0</v>
      </c>
      <c r="AB210" s="518"/>
      <c r="AC210" s="518"/>
      <c r="AD210" s="511"/>
      <c r="AE210" s="510"/>
      <c r="AF210" s="517" t="s">
        <v>1710</v>
      </c>
    </row>
    <row r="211" spans="1:2560" ht="13" customHeight="1" x14ac:dyDescent="0.2">
      <c r="B211" s="509" t="s">
        <v>1015</v>
      </c>
      <c r="C211" s="510"/>
      <c r="D211" s="510" t="s">
        <v>896</v>
      </c>
      <c r="E211" s="511" t="s">
        <v>2366</v>
      </c>
      <c r="F211" s="510" t="s">
        <v>1014</v>
      </c>
      <c r="G211" s="510">
        <v>18.506640000000001</v>
      </c>
      <c r="H211" s="510">
        <v>96.351757000000006</v>
      </c>
      <c r="I211" s="510" t="s">
        <v>11</v>
      </c>
      <c r="J211" s="510" t="s">
        <v>3</v>
      </c>
      <c r="K211" s="512">
        <v>2015</v>
      </c>
      <c r="L211" s="513">
        <v>40</v>
      </c>
      <c r="M211" s="510">
        <v>120</v>
      </c>
      <c r="N211" s="510" t="s">
        <v>0</v>
      </c>
      <c r="O211" s="510">
        <v>74.7</v>
      </c>
      <c r="P211" s="510">
        <v>311</v>
      </c>
      <c r="Q211" s="510">
        <v>781</v>
      </c>
      <c r="R211" s="515">
        <v>24</v>
      </c>
      <c r="S211" s="510"/>
      <c r="T211" s="510"/>
      <c r="U211" s="510">
        <v>0</v>
      </c>
      <c r="V211" s="510">
        <v>0</v>
      </c>
      <c r="W211" s="510">
        <v>0</v>
      </c>
      <c r="X211" s="510">
        <v>0</v>
      </c>
      <c r="Y211" s="510">
        <v>0</v>
      </c>
      <c r="Z211" s="510">
        <v>100</v>
      </c>
      <c r="AA211" s="510">
        <v>0</v>
      </c>
      <c r="AB211" s="518"/>
      <c r="AC211" s="518" t="s">
        <v>1856</v>
      </c>
      <c r="AD211" s="511"/>
      <c r="AE211" s="510"/>
      <c r="AF211" s="517" t="s">
        <v>2668</v>
      </c>
    </row>
    <row r="212" spans="1:2560" ht="13" customHeight="1" x14ac:dyDescent="0.2">
      <c r="B212" s="509" t="s">
        <v>1003</v>
      </c>
      <c r="C212" s="510" t="s">
        <v>1004</v>
      </c>
      <c r="D212" s="510" t="s">
        <v>896</v>
      </c>
      <c r="E212" s="511" t="s">
        <v>2366</v>
      </c>
      <c r="F212" s="510" t="s">
        <v>1003</v>
      </c>
      <c r="G212" s="510">
        <v>17.971138</v>
      </c>
      <c r="H212" s="510">
        <v>96.937143000000006</v>
      </c>
      <c r="I212" s="510" t="s">
        <v>11</v>
      </c>
      <c r="J212" s="510" t="s">
        <v>3</v>
      </c>
      <c r="K212" s="512">
        <v>2011</v>
      </c>
      <c r="L212" s="513">
        <v>75</v>
      </c>
      <c r="M212" s="510">
        <v>262</v>
      </c>
      <c r="N212" s="510" t="s">
        <v>0</v>
      </c>
      <c r="O212" s="510">
        <v>57</v>
      </c>
      <c r="P212" s="514">
        <v>1100</v>
      </c>
      <c r="Q212" s="514">
        <v>2080</v>
      </c>
      <c r="R212" s="515">
        <v>58.4</v>
      </c>
      <c r="S212" s="510"/>
      <c r="T212" s="510"/>
      <c r="U212" s="516">
        <v>0</v>
      </c>
      <c r="V212" s="516">
        <v>0</v>
      </c>
      <c r="W212" s="516">
        <v>0</v>
      </c>
      <c r="X212" s="516">
        <v>0</v>
      </c>
      <c r="Y212" s="516">
        <v>0</v>
      </c>
      <c r="Z212" s="516">
        <v>100</v>
      </c>
      <c r="AA212" s="516">
        <v>0</v>
      </c>
      <c r="AB212" s="518"/>
      <c r="AC212" s="518" t="s">
        <v>1858</v>
      </c>
      <c r="AD212" s="511" t="s">
        <v>909</v>
      </c>
      <c r="AE212" s="510"/>
      <c r="AF212" s="517" t="s">
        <v>2668</v>
      </c>
    </row>
    <row r="213" spans="1:2560" ht="13" customHeight="1" x14ac:dyDescent="0.2">
      <c r="B213" s="509" t="s">
        <v>996</v>
      </c>
      <c r="C213" s="510"/>
      <c r="D213" s="510" t="s">
        <v>896</v>
      </c>
      <c r="E213" s="511" t="s">
        <v>2366</v>
      </c>
      <c r="F213" s="510" t="s">
        <v>995</v>
      </c>
      <c r="G213" s="510">
        <v>20.162326</v>
      </c>
      <c r="H213" s="510">
        <v>96.035184000000001</v>
      </c>
      <c r="I213" s="510" t="s">
        <v>1</v>
      </c>
      <c r="J213" s="510" t="s">
        <v>3</v>
      </c>
      <c r="K213" s="512">
        <v>1999</v>
      </c>
      <c r="L213" s="513" t="s">
        <v>0</v>
      </c>
      <c r="M213" s="510" t="s">
        <v>0</v>
      </c>
      <c r="N213" s="510"/>
      <c r="O213" s="510">
        <v>33</v>
      </c>
      <c r="P213" s="510">
        <v>411</v>
      </c>
      <c r="Q213" s="510">
        <v>259</v>
      </c>
      <c r="R213" s="515">
        <v>16</v>
      </c>
      <c r="S213" s="510"/>
      <c r="T213" s="510"/>
      <c r="U213" s="516" t="s">
        <v>0</v>
      </c>
      <c r="V213" s="516" t="s">
        <v>0</v>
      </c>
      <c r="W213" s="516" t="s">
        <v>0</v>
      </c>
      <c r="X213" s="516" t="s">
        <v>0</v>
      </c>
      <c r="Y213" s="516" t="s">
        <v>0</v>
      </c>
      <c r="Z213" s="516" t="s">
        <v>0</v>
      </c>
      <c r="AA213" s="516" t="s">
        <v>0</v>
      </c>
      <c r="AB213" s="518"/>
      <c r="AC213" s="518"/>
      <c r="AD213" s="511"/>
      <c r="AE213" s="510"/>
      <c r="AF213" s="517" t="s">
        <v>1710</v>
      </c>
    </row>
    <row r="214" spans="1:2560" ht="13" customHeight="1" x14ac:dyDescent="0.2">
      <c r="B214" s="509" t="s">
        <v>967</v>
      </c>
      <c r="C214" s="510" t="s">
        <v>966</v>
      </c>
      <c r="D214" s="510" t="s">
        <v>896</v>
      </c>
      <c r="E214" s="511" t="s">
        <v>2366</v>
      </c>
      <c r="F214" s="510"/>
      <c r="G214" s="510">
        <v>19.194375000000001</v>
      </c>
      <c r="H214" s="510">
        <v>96.204316000000006</v>
      </c>
      <c r="I214" s="510" t="s">
        <v>1</v>
      </c>
      <c r="J214" s="510" t="s">
        <v>3</v>
      </c>
      <c r="K214" s="512">
        <v>2004</v>
      </c>
      <c r="L214" s="513" t="s">
        <v>0</v>
      </c>
      <c r="M214" s="510" t="s">
        <v>0</v>
      </c>
      <c r="N214" s="510"/>
      <c r="O214" s="510">
        <v>18</v>
      </c>
      <c r="P214" s="510">
        <v>808</v>
      </c>
      <c r="Q214" s="510">
        <v>11</v>
      </c>
      <c r="R214" s="515">
        <v>2.34</v>
      </c>
      <c r="S214" s="510"/>
      <c r="T214" s="510"/>
      <c r="U214" s="516" t="s">
        <v>0</v>
      </c>
      <c r="V214" s="516" t="s">
        <v>0</v>
      </c>
      <c r="W214" s="516" t="s">
        <v>0</v>
      </c>
      <c r="X214" s="516" t="s">
        <v>0</v>
      </c>
      <c r="Y214" s="516" t="s">
        <v>0</v>
      </c>
      <c r="Z214" s="516" t="s">
        <v>0</v>
      </c>
      <c r="AA214" s="516" t="s">
        <v>0</v>
      </c>
      <c r="AB214" s="518"/>
      <c r="AC214" s="518"/>
      <c r="AD214" s="511"/>
      <c r="AE214" s="510"/>
      <c r="AF214" s="517" t="s">
        <v>1710</v>
      </c>
    </row>
    <row r="215" spans="1:2560" ht="13" customHeight="1" x14ac:dyDescent="0.2">
      <c r="B215" s="509" t="s">
        <v>963</v>
      </c>
      <c r="C215" s="510"/>
      <c r="D215" s="510" t="s">
        <v>896</v>
      </c>
      <c r="E215" s="511" t="s">
        <v>2366</v>
      </c>
      <c r="F215" s="510" t="s">
        <v>962</v>
      </c>
      <c r="G215" s="510">
        <v>18.904986999999998</v>
      </c>
      <c r="H215" s="510">
        <v>96.620796999999996</v>
      </c>
      <c r="I215" s="510" t="s">
        <v>11</v>
      </c>
      <c r="J215" s="510" t="s">
        <v>3</v>
      </c>
      <c r="K215" s="512">
        <v>2014</v>
      </c>
      <c r="L215" s="513">
        <v>120</v>
      </c>
      <c r="M215" s="510">
        <v>604</v>
      </c>
      <c r="N215" s="510" t="s">
        <v>0</v>
      </c>
      <c r="O215" s="510">
        <v>94</v>
      </c>
      <c r="P215" s="510">
        <v>382</v>
      </c>
      <c r="Q215" s="510">
        <v>444</v>
      </c>
      <c r="R215" s="515">
        <v>13.8</v>
      </c>
      <c r="S215" s="510"/>
      <c r="T215" s="510"/>
      <c r="U215" s="516">
        <v>0</v>
      </c>
      <c r="V215" s="516">
        <v>0</v>
      </c>
      <c r="W215" s="516">
        <v>0</v>
      </c>
      <c r="X215" s="516">
        <v>0</v>
      </c>
      <c r="Y215" s="516">
        <v>0</v>
      </c>
      <c r="Z215" s="516">
        <v>100</v>
      </c>
      <c r="AA215" s="516">
        <v>0</v>
      </c>
      <c r="AB215" s="518"/>
      <c r="AC215" s="518" t="s">
        <v>1885</v>
      </c>
      <c r="AD215" s="511"/>
      <c r="AE215" s="510"/>
      <c r="AF215" s="517" t="s">
        <v>2668</v>
      </c>
    </row>
    <row r="216" spans="1:2560" ht="13" customHeight="1" x14ac:dyDescent="0.2">
      <c r="B216" s="530" t="s">
        <v>919</v>
      </c>
      <c r="C216" s="531" t="s">
        <v>920</v>
      </c>
      <c r="D216" s="531" t="s">
        <v>896</v>
      </c>
      <c r="E216" s="511" t="s">
        <v>2366</v>
      </c>
      <c r="F216" s="531" t="s">
        <v>919</v>
      </c>
      <c r="G216" s="531">
        <v>18.086881999999999</v>
      </c>
      <c r="H216" s="531">
        <v>96.446242999999996</v>
      </c>
      <c r="I216" s="531" t="s">
        <v>11</v>
      </c>
      <c r="J216" s="531" t="s">
        <v>3</v>
      </c>
      <c r="K216" s="535">
        <v>2007</v>
      </c>
      <c r="L216" s="532">
        <v>25</v>
      </c>
      <c r="M216" s="531">
        <v>123</v>
      </c>
      <c r="N216" s="531"/>
      <c r="O216" s="531">
        <v>76.5</v>
      </c>
      <c r="P216" s="531">
        <v>320</v>
      </c>
      <c r="Q216" s="536">
        <v>149</v>
      </c>
      <c r="R216" s="537">
        <v>76.7</v>
      </c>
      <c r="S216" s="531"/>
      <c r="T216" s="531"/>
      <c r="U216" s="528">
        <v>0</v>
      </c>
      <c r="V216" s="528">
        <v>0</v>
      </c>
      <c r="W216" s="528">
        <v>0</v>
      </c>
      <c r="X216" s="528">
        <v>0</v>
      </c>
      <c r="Y216" s="528">
        <v>0</v>
      </c>
      <c r="Z216" s="528">
        <v>100</v>
      </c>
      <c r="AA216" s="528">
        <v>0</v>
      </c>
      <c r="AB216" s="533"/>
      <c r="AC216" s="533" t="s">
        <v>1856</v>
      </c>
      <c r="AD216" s="534" t="s">
        <v>909</v>
      </c>
      <c r="AE216" s="531"/>
      <c r="AF216" s="517" t="s">
        <v>2668</v>
      </c>
    </row>
    <row r="217" spans="1:2560" ht="13" customHeight="1" x14ac:dyDescent="0.2">
      <c r="B217" s="530" t="s">
        <v>918</v>
      </c>
      <c r="C217" s="531"/>
      <c r="D217" s="531" t="s">
        <v>896</v>
      </c>
      <c r="E217" s="511" t="s">
        <v>2366</v>
      </c>
      <c r="F217" s="531" t="s">
        <v>918</v>
      </c>
      <c r="G217" s="531">
        <v>18.845144999999999</v>
      </c>
      <c r="H217" s="531">
        <v>96.313787000000005</v>
      </c>
      <c r="I217" s="531"/>
      <c r="J217" s="531" t="s">
        <v>3</v>
      </c>
      <c r="K217" s="535">
        <v>1998</v>
      </c>
      <c r="L217" s="532"/>
      <c r="M217" s="531"/>
      <c r="N217" s="531"/>
      <c r="O217" s="531">
        <v>18</v>
      </c>
      <c r="P217" s="531">
        <v>229</v>
      </c>
      <c r="Q217" s="531">
        <v>19</v>
      </c>
      <c r="R217" s="537">
        <v>5.67</v>
      </c>
      <c r="S217" s="531"/>
      <c r="T217" s="531"/>
      <c r="U217" s="531"/>
      <c r="V217" s="531"/>
      <c r="W217" s="531"/>
      <c r="X217" s="531"/>
      <c r="Y217" s="531"/>
      <c r="Z217" s="531"/>
      <c r="AA217" s="531"/>
      <c r="AB217" s="533"/>
      <c r="AC217" s="533"/>
      <c r="AD217" s="534"/>
      <c r="AE217" s="531"/>
      <c r="AF217" s="517" t="s">
        <v>1710</v>
      </c>
    </row>
    <row r="218" spans="1:2560" ht="13" customHeight="1" x14ac:dyDescent="0.2">
      <c r="B218" s="530" t="s">
        <v>916</v>
      </c>
      <c r="C218" s="531"/>
      <c r="D218" s="531" t="s">
        <v>896</v>
      </c>
      <c r="E218" s="511" t="s">
        <v>2366</v>
      </c>
      <c r="F218" s="531" t="s">
        <v>916</v>
      </c>
      <c r="G218" s="531">
        <v>19.846945999999999</v>
      </c>
      <c r="H218" s="531">
        <v>96.270709999999994</v>
      </c>
      <c r="I218" s="531" t="s">
        <v>1</v>
      </c>
      <c r="J218" s="531" t="s">
        <v>3</v>
      </c>
      <c r="K218" s="535">
        <v>1976</v>
      </c>
      <c r="L218" s="532" t="s">
        <v>0</v>
      </c>
      <c r="M218" s="531" t="s">
        <v>0</v>
      </c>
      <c r="N218" s="531"/>
      <c r="O218" s="531">
        <v>33.5</v>
      </c>
      <c r="P218" s="536">
        <v>2469</v>
      </c>
      <c r="Q218" s="531">
        <v>90</v>
      </c>
      <c r="R218" s="537">
        <v>11.25</v>
      </c>
      <c r="S218" s="531"/>
      <c r="T218" s="531"/>
      <c r="U218" s="516" t="s">
        <v>0</v>
      </c>
      <c r="V218" s="516" t="s">
        <v>0</v>
      </c>
      <c r="W218" s="516" t="s">
        <v>0</v>
      </c>
      <c r="X218" s="516" t="s">
        <v>0</v>
      </c>
      <c r="Y218" s="516" t="s">
        <v>0</v>
      </c>
      <c r="Z218" s="516" t="s">
        <v>0</v>
      </c>
      <c r="AA218" s="516" t="s">
        <v>0</v>
      </c>
      <c r="AB218" s="533"/>
      <c r="AC218" s="533"/>
      <c r="AD218" s="534"/>
      <c r="AE218" s="531"/>
      <c r="AF218" s="517" t="s">
        <v>1710</v>
      </c>
    </row>
    <row r="219" spans="1:2560" ht="13" customHeight="1" thickBot="1" x14ac:dyDescent="0.25">
      <c r="B219" s="509" t="s">
        <v>913</v>
      </c>
      <c r="C219" s="510" t="s">
        <v>912</v>
      </c>
      <c r="D219" s="510" t="s">
        <v>896</v>
      </c>
      <c r="E219" s="511" t="s">
        <v>2366</v>
      </c>
      <c r="F219" s="510" t="s">
        <v>911</v>
      </c>
      <c r="G219" s="510">
        <v>17.756761000000001</v>
      </c>
      <c r="H219" s="510">
        <v>96.200845000000001</v>
      </c>
      <c r="I219" s="510" t="s">
        <v>67</v>
      </c>
      <c r="J219" s="510" t="s">
        <v>3</v>
      </c>
      <c r="K219" s="512">
        <v>2000</v>
      </c>
      <c r="L219" s="513">
        <v>20</v>
      </c>
      <c r="M219" s="510">
        <v>76.3</v>
      </c>
      <c r="N219" s="514"/>
      <c r="O219" s="510">
        <v>45</v>
      </c>
      <c r="P219" s="514">
        <v>1797</v>
      </c>
      <c r="Q219" s="510">
        <v>619.5</v>
      </c>
      <c r="R219" s="515">
        <v>34</v>
      </c>
      <c r="S219" s="511"/>
      <c r="T219" s="511"/>
      <c r="U219" s="511"/>
      <c r="V219" s="511"/>
      <c r="W219" s="511"/>
      <c r="X219" s="511"/>
      <c r="Y219" s="511"/>
      <c r="Z219" s="511"/>
      <c r="AA219" s="511"/>
      <c r="AB219" s="511"/>
      <c r="AC219" s="511"/>
      <c r="AD219" s="511" t="s">
        <v>909</v>
      </c>
      <c r="AE219" s="511"/>
      <c r="AF219" s="538" t="s">
        <v>1710</v>
      </c>
    </row>
    <row r="220" spans="1:2560" s="39" customFormat="1" ht="16" customHeight="1" thickBot="1" x14ac:dyDescent="0.25">
      <c r="A220" s="47"/>
      <c r="B220" s="539" t="s">
        <v>2364</v>
      </c>
      <c r="C220" s="540"/>
      <c r="D220" s="540"/>
      <c r="E220" s="540"/>
      <c r="F220" s="540"/>
      <c r="G220" s="540"/>
      <c r="H220" s="540"/>
      <c r="I220" s="540"/>
      <c r="J220" s="540"/>
      <c r="K220" s="541"/>
      <c r="L220" s="542"/>
      <c r="M220" s="540"/>
      <c r="N220" s="540"/>
      <c r="O220" s="540"/>
      <c r="P220" s="543"/>
      <c r="Q220" s="543"/>
      <c r="R220" s="544"/>
      <c r="S220" s="540"/>
      <c r="T220" s="540"/>
      <c r="U220" s="155"/>
      <c r="V220" s="155"/>
      <c r="W220" s="155"/>
      <c r="X220" s="155"/>
      <c r="Y220" s="155"/>
      <c r="Z220" s="155"/>
      <c r="AA220" s="155"/>
      <c r="AB220" s="545"/>
      <c r="AC220" s="545"/>
      <c r="AD220" s="546"/>
      <c r="AE220" s="540"/>
      <c r="AF220" s="5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row>
    <row r="221" spans="1:2560" s="7" customFormat="1" ht="13" customHeight="1" x14ac:dyDescent="0.2">
      <c r="A221" s="52"/>
      <c r="B221" s="548" t="s">
        <v>1544</v>
      </c>
      <c r="C221" s="549" t="s">
        <v>1166</v>
      </c>
      <c r="D221" s="549" t="s">
        <v>2415</v>
      </c>
      <c r="E221" s="549" t="s">
        <v>111</v>
      </c>
      <c r="F221" s="549" t="s">
        <v>881</v>
      </c>
      <c r="G221" s="550">
        <v>19.648420999999999</v>
      </c>
      <c r="H221" s="550">
        <v>97.286924999999997</v>
      </c>
      <c r="I221" s="549" t="s">
        <v>11</v>
      </c>
      <c r="J221" s="549" t="s">
        <v>3</v>
      </c>
      <c r="K221" s="551">
        <v>1992</v>
      </c>
      <c r="L221" s="552">
        <v>28</v>
      </c>
      <c r="M221" s="552">
        <v>200</v>
      </c>
      <c r="N221" s="549" t="s">
        <v>0</v>
      </c>
      <c r="O221" s="552">
        <v>11</v>
      </c>
      <c r="P221" s="552">
        <v>530</v>
      </c>
      <c r="Q221" s="552">
        <v>2</v>
      </c>
      <c r="R221" s="552" t="s">
        <v>0</v>
      </c>
      <c r="S221" s="549"/>
      <c r="T221" s="549"/>
      <c r="U221" s="549">
        <v>0</v>
      </c>
      <c r="V221" s="549">
        <v>0</v>
      </c>
      <c r="W221" s="549">
        <v>0</v>
      </c>
      <c r="X221" s="549">
        <v>0</v>
      </c>
      <c r="Y221" s="549">
        <v>0</v>
      </c>
      <c r="Z221" s="549">
        <v>100</v>
      </c>
      <c r="AA221" s="549" t="s">
        <v>0</v>
      </c>
      <c r="AB221" s="553"/>
      <c r="AC221" s="553"/>
      <c r="AD221" s="171" t="s">
        <v>909</v>
      </c>
      <c r="AE221" s="549"/>
      <c r="AF221" s="554" t="s">
        <v>2669</v>
      </c>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c r="IQ221" s="9"/>
      <c r="IR221" s="9"/>
      <c r="IS221" s="9"/>
      <c r="IT221" s="9"/>
      <c r="IU221" s="9"/>
      <c r="IV221" s="9"/>
      <c r="IW221" s="9"/>
      <c r="IX221" s="9"/>
      <c r="IY221" s="9"/>
      <c r="IZ221" s="9"/>
      <c r="JA221" s="9"/>
      <c r="JB221" s="9"/>
      <c r="JC221" s="9"/>
      <c r="JD221" s="9"/>
      <c r="JE221" s="9"/>
      <c r="JF221" s="9"/>
      <c r="JG221" s="9"/>
      <c r="JH221" s="9"/>
      <c r="JI221" s="9"/>
      <c r="JJ221" s="9"/>
      <c r="JK221" s="9"/>
      <c r="JL221" s="9"/>
      <c r="JM221" s="9"/>
      <c r="JN221" s="9"/>
      <c r="JO221" s="9"/>
      <c r="JP221" s="9"/>
      <c r="JQ221" s="9"/>
      <c r="JR221" s="9"/>
      <c r="JS221" s="9"/>
      <c r="JT221" s="9"/>
      <c r="JU221" s="9"/>
      <c r="JV221" s="9"/>
      <c r="JW221" s="9"/>
      <c r="JX221" s="9"/>
      <c r="JY221" s="9"/>
      <c r="JZ221" s="9"/>
      <c r="KA221" s="9"/>
      <c r="KB221" s="9"/>
      <c r="KC221" s="9"/>
      <c r="KD221" s="9"/>
      <c r="KE221" s="9"/>
      <c r="KF221" s="9"/>
      <c r="KG221" s="9"/>
      <c r="KH221" s="9"/>
      <c r="KI221" s="9"/>
      <c r="KJ221" s="9"/>
      <c r="KK221" s="9"/>
      <c r="KL221" s="9"/>
      <c r="KM221" s="9"/>
      <c r="KN221" s="9"/>
      <c r="KO221" s="9"/>
      <c r="KP221" s="9"/>
      <c r="KQ221" s="9"/>
      <c r="KR221" s="9"/>
      <c r="KS221" s="9"/>
      <c r="KT221" s="9"/>
      <c r="KU221" s="9"/>
      <c r="KV221" s="9"/>
      <c r="KW221" s="9"/>
      <c r="KX221" s="9"/>
      <c r="KY221" s="9"/>
      <c r="KZ221" s="9"/>
      <c r="LA221" s="9"/>
      <c r="LB221" s="9"/>
      <c r="LC221" s="9"/>
      <c r="LD221" s="9"/>
      <c r="LE221" s="9"/>
      <c r="LF221" s="9"/>
      <c r="LG221" s="9"/>
      <c r="LH221" s="9"/>
      <c r="LI221" s="9"/>
      <c r="LJ221" s="9"/>
      <c r="LK221" s="9"/>
      <c r="LL221" s="9"/>
      <c r="LM221" s="9"/>
      <c r="LN221" s="9"/>
      <c r="LO221" s="9"/>
      <c r="LP221" s="9"/>
      <c r="LQ221" s="9"/>
      <c r="LR221" s="9"/>
      <c r="LS221" s="9"/>
      <c r="LT221" s="9"/>
      <c r="LU221" s="9"/>
      <c r="LV221" s="9"/>
      <c r="LW221" s="9"/>
      <c r="LX221" s="9"/>
      <c r="LY221" s="9"/>
      <c r="LZ221" s="9"/>
      <c r="MA221" s="9"/>
      <c r="MB221" s="9"/>
      <c r="MC221" s="9"/>
      <c r="MD221" s="9"/>
      <c r="ME221" s="9"/>
      <c r="MF221" s="9"/>
      <c r="MG221" s="9"/>
      <c r="MH221" s="9"/>
      <c r="MI221" s="9"/>
      <c r="MJ221" s="9"/>
      <c r="MK221" s="9"/>
      <c r="ML221" s="9"/>
      <c r="MM221" s="9"/>
      <c r="MN221" s="9"/>
      <c r="MO221" s="9"/>
      <c r="MP221" s="9"/>
      <c r="MQ221" s="9"/>
      <c r="MR221" s="9"/>
      <c r="MS221" s="9"/>
      <c r="MT221" s="9"/>
      <c r="MU221" s="9"/>
      <c r="MV221" s="9"/>
      <c r="MW221" s="9"/>
      <c r="MX221" s="9"/>
      <c r="MY221" s="9"/>
      <c r="MZ221" s="9"/>
      <c r="NA221" s="9"/>
      <c r="NB221" s="9"/>
      <c r="NC221" s="9"/>
      <c r="ND221" s="9"/>
      <c r="NE221" s="9"/>
      <c r="NF221" s="9"/>
      <c r="NG221" s="9"/>
      <c r="NH221" s="9"/>
      <c r="NI221" s="9"/>
      <c r="NJ221" s="9"/>
      <c r="NK221" s="9"/>
      <c r="NL221" s="9"/>
      <c r="NM221" s="9"/>
      <c r="NN221" s="9"/>
      <c r="NO221" s="9"/>
      <c r="NP221" s="9"/>
      <c r="NQ221" s="9"/>
      <c r="NR221" s="9"/>
      <c r="NS221" s="9"/>
      <c r="NT221" s="9"/>
      <c r="NU221" s="9"/>
      <c r="NV221" s="9"/>
      <c r="NW221" s="9"/>
      <c r="NX221" s="9"/>
      <c r="NY221" s="9"/>
      <c r="NZ221" s="9"/>
      <c r="OA221" s="9"/>
      <c r="OB221" s="9"/>
      <c r="OC221" s="9"/>
      <c r="OD221" s="9"/>
      <c r="OE221" s="9"/>
      <c r="OF221" s="9"/>
      <c r="OG221" s="9"/>
      <c r="OH221" s="9"/>
      <c r="OI221" s="9"/>
      <c r="OJ221" s="9"/>
      <c r="OK221" s="9"/>
      <c r="OL221" s="9"/>
      <c r="OM221" s="9"/>
      <c r="ON221" s="9"/>
      <c r="OO221" s="9"/>
      <c r="OP221" s="9"/>
      <c r="OQ221" s="9"/>
      <c r="OR221" s="9"/>
      <c r="OS221" s="9"/>
      <c r="OT221" s="9"/>
      <c r="OU221" s="9"/>
      <c r="OV221" s="9"/>
      <c r="OW221" s="9"/>
      <c r="OX221" s="9"/>
      <c r="OY221" s="9"/>
      <c r="OZ221" s="9"/>
      <c r="PA221" s="9"/>
      <c r="PB221" s="9"/>
      <c r="PC221" s="9"/>
      <c r="PD221" s="9"/>
      <c r="PE221" s="9"/>
      <c r="PF221" s="9"/>
      <c r="PG221" s="9"/>
      <c r="PH221" s="9"/>
      <c r="PI221" s="9"/>
      <c r="PJ221" s="9"/>
      <c r="PK221" s="9"/>
      <c r="PL221" s="9"/>
      <c r="PM221" s="9"/>
      <c r="PN221" s="9"/>
      <c r="PO221" s="9"/>
      <c r="PP221" s="9"/>
      <c r="PQ221" s="9"/>
      <c r="PR221" s="9"/>
      <c r="PS221" s="9"/>
      <c r="PT221" s="9"/>
      <c r="PU221" s="9"/>
      <c r="PV221" s="9"/>
      <c r="PW221" s="9"/>
      <c r="PX221" s="9"/>
      <c r="PY221" s="9"/>
      <c r="PZ221" s="9"/>
      <c r="QA221" s="9"/>
      <c r="QB221" s="9"/>
      <c r="QC221" s="9"/>
      <c r="QD221" s="9"/>
      <c r="QE221" s="9"/>
      <c r="QF221" s="9"/>
      <c r="QG221" s="9"/>
      <c r="QH221" s="9"/>
      <c r="QI221" s="9"/>
      <c r="QJ221" s="9"/>
      <c r="QK221" s="9"/>
      <c r="QL221" s="9"/>
      <c r="QM221" s="9"/>
      <c r="QN221" s="9"/>
      <c r="QO221" s="9"/>
      <c r="QP221" s="9"/>
      <c r="QQ221" s="9"/>
      <c r="QR221" s="9"/>
      <c r="QS221" s="9"/>
      <c r="QT221" s="9"/>
      <c r="QU221" s="9"/>
      <c r="QV221" s="9"/>
      <c r="QW221" s="9"/>
      <c r="QX221" s="9"/>
      <c r="QY221" s="9"/>
      <c r="QZ221" s="9"/>
      <c r="RA221" s="9"/>
      <c r="RB221" s="9"/>
      <c r="RC221" s="9"/>
      <c r="RD221" s="9"/>
      <c r="RE221" s="9"/>
      <c r="RF221" s="9"/>
      <c r="RG221" s="9"/>
      <c r="RH221" s="9"/>
      <c r="RI221" s="9"/>
      <c r="RJ221" s="9"/>
      <c r="RK221" s="9"/>
      <c r="RL221" s="9"/>
      <c r="RM221" s="9"/>
      <c r="RN221" s="9"/>
      <c r="RO221" s="9"/>
      <c r="RP221" s="9"/>
      <c r="RQ221" s="9"/>
      <c r="RR221" s="9"/>
      <c r="RS221" s="9"/>
      <c r="RT221" s="9"/>
      <c r="RU221" s="9"/>
      <c r="RV221" s="9"/>
      <c r="RW221" s="9"/>
      <c r="RX221" s="9"/>
      <c r="RY221" s="9"/>
      <c r="RZ221" s="9"/>
      <c r="SA221" s="9"/>
      <c r="SB221" s="9"/>
      <c r="SC221" s="9"/>
      <c r="SD221" s="9"/>
      <c r="SE221" s="9"/>
      <c r="SF221" s="9"/>
      <c r="SG221" s="9"/>
      <c r="SH221" s="9"/>
      <c r="SI221" s="9"/>
      <c r="SJ221" s="9"/>
      <c r="SK221" s="9"/>
      <c r="SL221" s="9"/>
      <c r="SM221" s="9"/>
      <c r="SN221" s="9"/>
      <c r="SO221" s="9"/>
      <c r="SP221" s="9"/>
      <c r="SQ221" s="9"/>
      <c r="SR221" s="9"/>
      <c r="SS221" s="9"/>
      <c r="ST221" s="9"/>
      <c r="SU221" s="9"/>
      <c r="SV221" s="9"/>
      <c r="SW221" s="9"/>
      <c r="SX221" s="9"/>
      <c r="SY221" s="9"/>
      <c r="SZ221" s="9"/>
      <c r="TA221" s="9"/>
      <c r="TB221" s="9"/>
      <c r="TC221" s="9"/>
      <c r="TD221" s="9"/>
      <c r="TE221" s="9"/>
      <c r="TF221" s="9"/>
      <c r="TG221" s="9"/>
      <c r="TH221" s="9"/>
      <c r="TI221" s="9"/>
      <c r="TJ221" s="9"/>
      <c r="TK221" s="9"/>
      <c r="TL221" s="9"/>
      <c r="TM221" s="9"/>
      <c r="TN221" s="9"/>
      <c r="TO221" s="9"/>
      <c r="TP221" s="9"/>
      <c r="TQ221" s="9"/>
      <c r="TR221" s="9"/>
      <c r="TS221" s="9"/>
      <c r="TT221" s="9"/>
      <c r="TU221" s="9"/>
      <c r="TV221" s="9"/>
      <c r="TW221" s="9"/>
      <c r="TX221" s="9"/>
      <c r="TY221" s="9"/>
      <c r="TZ221" s="9"/>
      <c r="UA221" s="9"/>
      <c r="UB221" s="9"/>
      <c r="UC221" s="9"/>
      <c r="UD221" s="9"/>
      <c r="UE221" s="9"/>
      <c r="UF221" s="9"/>
      <c r="UG221" s="9"/>
      <c r="UH221" s="9"/>
      <c r="UI221" s="9"/>
      <c r="UJ221" s="9"/>
      <c r="UK221" s="9"/>
      <c r="UL221" s="9"/>
      <c r="UM221" s="9"/>
      <c r="UN221" s="9"/>
      <c r="UO221" s="9"/>
      <c r="UP221" s="9"/>
      <c r="UQ221" s="9"/>
      <c r="UR221" s="9"/>
      <c r="US221" s="9"/>
      <c r="UT221" s="9"/>
      <c r="UU221" s="9"/>
      <c r="UV221" s="9"/>
      <c r="UW221" s="9"/>
      <c r="UX221" s="9"/>
      <c r="UY221" s="9"/>
      <c r="UZ221" s="9"/>
      <c r="VA221" s="9"/>
      <c r="VB221" s="9"/>
      <c r="VC221" s="9"/>
      <c r="VD221" s="9"/>
      <c r="VE221" s="9"/>
      <c r="VF221" s="9"/>
      <c r="VG221" s="9"/>
      <c r="VH221" s="9"/>
      <c r="VI221" s="9"/>
      <c r="VJ221" s="9"/>
      <c r="VK221" s="9"/>
      <c r="VL221" s="9"/>
      <c r="VM221" s="9"/>
      <c r="VN221" s="9"/>
      <c r="VO221" s="9"/>
      <c r="VP221" s="9"/>
      <c r="VQ221" s="9"/>
      <c r="VR221" s="9"/>
      <c r="VS221" s="9"/>
      <c r="VT221" s="9"/>
      <c r="VU221" s="9"/>
      <c r="VV221" s="9"/>
      <c r="VW221" s="9"/>
      <c r="VX221" s="9"/>
      <c r="VY221" s="9"/>
      <c r="VZ221" s="9"/>
      <c r="WA221" s="9"/>
      <c r="WB221" s="9"/>
      <c r="WC221" s="9"/>
      <c r="WD221" s="9"/>
      <c r="WE221" s="9"/>
      <c r="WF221" s="9"/>
      <c r="WG221" s="9"/>
      <c r="WH221" s="9"/>
      <c r="WI221" s="9"/>
      <c r="WJ221" s="9"/>
      <c r="WK221" s="9"/>
      <c r="WL221" s="9"/>
      <c r="WM221" s="9"/>
      <c r="WN221" s="9"/>
      <c r="WO221" s="9"/>
      <c r="WP221" s="9"/>
      <c r="WQ221" s="9"/>
      <c r="WR221" s="9"/>
      <c r="WS221" s="9"/>
      <c r="WT221" s="9"/>
      <c r="WU221" s="9"/>
      <c r="WV221" s="9"/>
      <c r="WW221" s="9"/>
      <c r="WX221" s="9"/>
      <c r="WY221" s="9"/>
      <c r="WZ221" s="9"/>
      <c r="XA221" s="9"/>
      <c r="XB221" s="9"/>
      <c r="XC221" s="9"/>
      <c r="XD221" s="9"/>
      <c r="XE221" s="9"/>
      <c r="XF221" s="9"/>
      <c r="XG221" s="9"/>
      <c r="XH221" s="9"/>
      <c r="XI221" s="9"/>
      <c r="XJ221" s="9"/>
      <c r="XK221" s="9"/>
      <c r="XL221" s="9"/>
      <c r="XM221" s="9"/>
      <c r="XN221" s="9"/>
      <c r="XO221" s="9"/>
      <c r="XP221" s="9"/>
      <c r="XQ221" s="9"/>
      <c r="XR221" s="9"/>
      <c r="XS221" s="9"/>
      <c r="XT221" s="9"/>
      <c r="XU221" s="9"/>
      <c r="XV221" s="9"/>
      <c r="XW221" s="9"/>
      <c r="XX221" s="9"/>
      <c r="XY221" s="9"/>
      <c r="XZ221" s="9"/>
      <c r="YA221" s="9"/>
      <c r="YB221" s="9"/>
      <c r="YC221" s="9"/>
      <c r="YD221" s="9"/>
      <c r="YE221" s="9"/>
      <c r="YF221" s="9"/>
      <c r="YG221" s="9"/>
      <c r="YH221" s="9"/>
      <c r="YI221" s="9"/>
      <c r="YJ221" s="9"/>
      <c r="YK221" s="9"/>
      <c r="YL221" s="9"/>
      <c r="YM221" s="9"/>
      <c r="YN221" s="9"/>
      <c r="YO221" s="9"/>
      <c r="YP221" s="9"/>
      <c r="YQ221" s="9"/>
      <c r="YR221" s="9"/>
      <c r="YS221" s="9"/>
      <c r="YT221" s="9"/>
      <c r="YU221" s="9"/>
      <c r="YV221" s="9"/>
      <c r="YW221" s="9"/>
      <c r="YX221" s="9"/>
      <c r="YY221" s="9"/>
      <c r="YZ221" s="9"/>
      <c r="ZA221" s="9"/>
      <c r="ZB221" s="9"/>
      <c r="ZC221" s="9"/>
      <c r="ZD221" s="9"/>
      <c r="ZE221" s="9"/>
      <c r="ZF221" s="9"/>
      <c r="ZG221" s="9"/>
      <c r="ZH221" s="9"/>
      <c r="ZI221" s="9"/>
      <c r="ZJ221" s="9"/>
      <c r="ZK221" s="9"/>
      <c r="ZL221" s="9"/>
      <c r="ZM221" s="9"/>
      <c r="ZN221" s="9"/>
      <c r="ZO221" s="9"/>
      <c r="ZP221" s="9"/>
      <c r="ZQ221" s="9"/>
      <c r="ZR221" s="9"/>
      <c r="ZS221" s="9"/>
      <c r="ZT221" s="9"/>
      <c r="ZU221" s="9"/>
      <c r="ZV221" s="9"/>
      <c r="ZW221" s="9"/>
      <c r="ZX221" s="9"/>
      <c r="ZY221" s="9"/>
      <c r="ZZ221" s="9"/>
      <c r="AAA221" s="9"/>
      <c r="AAB221" s="9"/>
      <c r="AAC221" s="9"/>
      <c r="AAD221" s="9"/>
      <c r="AAE221" s="9"/>
      <c r="AAF221" s="9"/>
      <c r="AAG221" s="9"/>
      <c r="AAH221" s="9"/>
      <c r="AAI221" s="9"/>
      <c r="AAJ221" s="9"/>
      <c r="AAK221" s="9"/>
      <c r="AAL221" s="9"/>
      <c r="AAM221" s="9"/>
      <c r="AAN221" s="9"/>
      <c r="AAO221" s="9"/>
      <c r="AAP221" s="9"/>
      <c r="AAQ221" s="9"/>
      <c r="AAR221" s="9"/>
      <c r="AAS221" s="9"/>
      <c r="AAT221" s="9"/>
      <c r="AAU221" s="9"/>
      <c r="AAV221" s="9"/>
      <c r="AAW221" s="9"/>
      <c r="AAX221" s="9"/>
      <c r="AAY221" s="9"/>
      <c r="AAZ221" s="9"/>
      <c r="ABA221" s="9"/>
      <c r="ABB221" s="9"/>
      <c r="ABC221" s="9"/>
      <c r="ABD221" s="9"/>
      <c r="ABE221" s="9"/>
      <c r="ABF221" s="9"/>
      <c r="ABG221" s="9"/>
      <c r="ABH221" s="9"/>
      <c r="ABI221" s="9"/>
      <c r="ABJ221" s="9"/>
      <c r="ABK221" s="9"/>
      <c r="ABL221" s="9"/>
      <c r="ABM221" s="9"/>
      <c r="ABN221" s="9"/>
      <c r="ABO221" s="9"/>
      <c r="ABP221" s="9"/>
      <c r="ABQ221" s="9"/>
      <c r="ABR221" s="9"/>
      <c r="ABS221" s="9"/>
      <c r="ABT221" s="9"/>
      <c r="ABU221" s="9"/>
      <c r="ABV221" s="9"/>
      <c r="ABW221" s="9"/>
      <c r="ABX221" s="9"/>
      <c r="ABY221" s="9"/>
      <c r="ABZ221" s="9"/>
      <c r="ACA221" s="9"/>
      <c r="ACB221" s="9"/>
      <c r="ACC221" s="9"/>
      <c r="ACD221" s="9"/>
      <c r="ACE221" s="9"/>
      <c r="ACF221" s="9"/>
      <c r="ACG221" s="9"/>
      <c r="ACH221" s="9"/>
      <c r="ACI221" s="9"/>
      <c r="ACJ221" s="9"/>
      <c r="ACK221" s="9"/>
      <c r="ACL221" s="9"/>
      <c r="ACM221" s="9"/>
      <c r="ACN221" s="9"/>
      <c r="ACO221" s="9"/>
      <c r="ACP221" s="9"/>
      <c r="ACQ221" s="9"/>
      <c r="ACR221" s="9"/>
      <c r="ACS221" s="9"/>
      <c r="ACT221" s="9"/>
      <c r="ACU221" s="9"/>
      <c r="ACV221" s="9"/>
      <c r="ACW221" s="9"/>
      <c r="ACX221" s="9"/>
      <c r="ACY221" s="9"/>
      <c r="ACZ221" s="9"/>
      <c r="ADA221" s="9"/>
      <c r="ADB221" s="9"/>
      <c r="ADC221" s="9"/>
      <c r="ADD221" s="9"/>
      <c r="ADE221" s="9"/>
      <c r="ADF221" s="9"/>
      <c r="ADG221" s="9"/>
      <c r="ADH221" s="9"/>
      <c r="ADI221" s="9"/>
      <c r="ADJ221" s="9"/>
      <c r="ADK221" s="9"/>
      <c r="ADL221" s="9"/>
      <c r="ADM221" s="9"/>
      <c r="ADN221" s="9"/>
      <c r="ADO221" s="9"/>
      <c r="ADP221" s="9"/>
      <c r="ADQ221" s="9"/>
      <c r="ADR221" s="9"/>
      <c r="ADS221" s="9"/>
      <c r="ADT221" s="9"/>
      <c r="ADU221" s="9"/>
      <c r="ADV221" s="9"/>
      <c r="ADW221" s="9"/>
      <c r="ADX221" s="9"/>
      <c r="ADY221" s="9"/>
      <c r="ADZ221" s="9"/>
      <c r="AEA221" s="9"/>
      <c r="AEB221" s="9"/>
      <c r="AEC221" s="9"/>
      <c r="AED221" s="9"/>
      <c r="AEE221" s="9"/>
      <c r="AEF221" s="9"/>
      <c r="AEG221" s="9"/>
      <c r="AEH221" s="9"/>
      <c r="AEI221" s="9"/>
      <c r="AEJ221" s="9"/>
      <c r="AEK221" s="9"/>
      <c r="AEL221" s="9"/>
      <c r="AEM221" s="9"/>
      <c r="AEN221" s="9"/>
      <c r="AEO221" s="9"/>
      <c r="AEP221" s="9"/>
      <c r="AEQ221" s="9"/>
      <c r="AER221" s="9"/>
      <c r="AES221" s="9"/>
      <c r="AET221" s="9"/>
      <c r="AEU221" s="9"/>
      <c r="AEV221" s="9"/>
      <c r="AEW221" s="9"/>
      <c r="AEX221" s="9"/>
      <c r="AEY221" s="9"/>
      <c r="AEZ221" s="9"/>
      <c r="AFA221" s="9"/>
      <c r="AFB221" s="9"/>
      <c r="AFC221" s="9"/>
      <c r="AFD221" s="9"/>
      <c r="AFE221" s="9"/>
      <c r="AFF221" s="9"/>
      <c r="AFG221" s="9"/>
      <c r="AFH221" s="9"/>
      <c r="AFI221" s="9"/>
      <c r="AFJ221" s="9"/>
      <c r="AFK221" s="9"/>
      <c r="AFL221" s="9"/>
      <c r="AFM221" s="9"/>
      <c r="AFN221" s="9"/>
      <c r="AFO221" s="9"/>
      <c r="AFP221" s="9"/>
      <c r="AFQ221" s="9"/>
      <c r="AFR221" s="9"/>
      <c r="AFS221" s="9"/>
      <c r="AFT221" s="9"/>
      <c r="AFU221" s="9"/>
      <c r="AFV221" s="9"/>
      <c r="AFW221" s="9"/>
      <c r="AFX221" s="9"/>
      <c r="AFY221" s="9"/>
      <c r="AFZ221" s="9"/>
      <c r="AGA221" s="9"/>
      <c r="AGB221" s="9"/>
      <c r="AGC221" s="9"/>
      <c r="AGD221" s="9"/>
      <c r="AGE221" s="9"/>
      <c r="AGF221" s="9"/>
      <c r="AGG221" s="9"/>
      <c r="AGH221" s="9"/>
      <c r="AGI221" s="9"/>
      <c r="AGJ221" s="9"/>
      <c r="AGK221" s="9"/>
      <c r="AGL221" s="9"/>
      <c r="AGM221" s="9"/>
      <c r="AGN221" s="9"/>
      <c r="AGO221" s="9"/>
      <c r="AGP221" s="9"/>
      <c r="AGQ221" s="9"/>
      <c r="AGR221" s="9"/>
      <c r="AGS221" s="9"/>
      <c r="AGT221" s="9"/>
      <c r="AGU221" s="9"/>
      <c r="AGV221" s="9"/>
      <c r="AGW221" s="9"/>
      <c r="AGX221" s="9"/>
      <c r="AGY221" s="9"/>
      <c r="AGZ221" s="9"/>
      <c r="AHA221" s="9"/>
      <c r="AHB221" s="9"/>
      <c r="AHC221" s="9"/>
      <c r="AHD221" s="9"/>
      <c r="AHE221" s="9"/>
      <c r="AHF221" s="9"/>
      <c r="AHG221" s="9"/>
      <c r="AHH221" s="9"/>
      <c r="AHI221" s="9"/>
      <c r="AHJ221" s="9"/>
      <c r="AHK221" s="9"/>
      <c r="AHL221" s="9"/>
      <c r="AHM221" s="9"/>
      <c r="AHN221" s="9"/>
      <c r="AHO221" s="9"/>
      <c r="AHP221" s="9"/>
      <c r="AHQ221" s="9"/>
      <c r="AHR221" s="9"/>
      <c r="AHS221" s="9"/>
      <c r="AHT221" s="9"/>
      <c r="AHU221" s="9"/>
      <c r="AHV221" s="9"/>
      <c r="AHW221" s="9"/>
      <c r="AHX221" s="9"/>
      <c r="AHY221" s="9"/>
      <c r="AHZ221" s="9"/>
      <c r="AIA221" s="9"/>
      <c r="AIB221" s="9"/>
      <c r="AIC221" s="9"/>
      <c r="AID221" s="9"/>
      <c r="AIE221" s="9"/>
      <c r="AIF221" s="9"/>
      <c r="AIG221" s="9"/>
      <c r="AIH221" s="9"/>
      <c r="AII221" s="9"/>
      <c r="AIJ221" s="9"/>
      <c r="AIK221" s="9"/>
      <c r="AIL221" s="9"/>
      <c r="AIM221" s="9"/>
      <c r="AIN221" s="9"/>
      <c r="AIO221" s="9"/>
      <c r="AIP221" s="9"/>
      <c r="AIQ221" s="9"/>
      <c r="AIR221" s="9"/>
      <c r="AIS221" s="9"/>
      <c r="AIT221" s="9"/>
      <c r="AIU221" s="9"/>
      <c r="AIV221" s="9"/>
      <c r="AIW221" s="9"/>
      <c r="AIX221" s="9"/>
      <c r="AIY221" s="9"/>
      <c r="AIZ221" s="9"/>
      <c r="AJA221" s="9"/>
      <c r="AJB221" s="9"/>
      <c r="AJC221" s="9"/>
      <c r="AJD221" s="9"/>
      <c r="AJE221" s="9"/>
      <c r="AJF221" s="9"/>
      <c r="AJG221" s="9"/>
      <c r="AJH221" s="9"/>
      <c r="AJI221" s="9"/>
      <c r="AJJ221" s="9"/>
      <c r="AJK221" s="9"/>
      <c r="AJL221" s="9"/>
      <c r="AJM221" s="9"/>
      <c r="AJN221" s="9"/>
      <c r="AJO221" s="9"/>
      <c r="AJP221" s="9"/>
      <c r="AJQ221" s="9"/>
      <c r="AJR221" s="9"/>
      <c r="AJS221" s="9"/>
      <c r="AJT221" s="9"/>
      <c r="AJU221" s="9"/>
      <c r="AJV221" s="9"/>
      <c r="AJW221" s="9"/>
      <c r="AJX221" s="9"/>
      <c r="AJY221" s="9"/>
      <c r="AJZ221" s="9"/>
      <c r="AKA221" s="9"/>
      <c r="AKB221" s="9"/>
      <c r="AKC221" s="9"/>
      <c r="AKD221" s="9"/>
      <c r="AKE221" s="9"/>
      <c r="AKF221" s="9"/>
      <c r="AKG221" s="9"/>
      <c r="AKH221" s="9"/>
      <c r="AKI221" s="9"/>
      <c r="AKJ221" s="9"/>
      <c r="AKK221" s="9"/>
      <c r="AKL221" s="9"/>
      <c r="AKM221" s="9"/>
      <c r="AKN221" s="9"/>
      <c r="AKO221" s="9"/>
      <c r="AKP221" s="9"/>
      <c r="AKQ221" s="9"/>
      <c r="AKR221" s="9"/>
      <c r="AKS221" s="9"/>
      <c r="AKT221" s="9"/>
      <c r="AKU221" s="9"/>
      <c r="AKV221" s="9"/>
      <c r="AKW221" s="9"/>
      <c r="AKX221" s="9"/>
      <c r="AKY221" s="9"/>
      <c r="AKZ221" s="9"/>
      <c r="ALA221" s="9"/>
      <c r="ALB221" s="9"/>
      <c r="ALC221" s="9"/>
      <c r="ALD221" s="9"/>
      <c r="ALE221" s="9"/>
      <c r="ALF221" s="9"/>
      <c r="ALG221" s="9"/>
      <c r="ALH221" s="9"/>
      <c r="ALI221" s="9"/>
      <c r="ALJ221" s="9"/>
      <c r="ALK221" s="9"/>
      <c r="ALL221" s="9"/>
      <c r="ALM221" s="9"/>
      <c r="ALN221" s="9"/>
      <c r="ALO221" s="9"/>
      <c r="ALP221" s="9"/>
      <c r="ALQ221" s="9"/>
      <c r="ALR221" s="9"/>
      <c r="ALS221" s="9"/>
      <c r="ALT221" s="9"/>
      <c r="ALU221" s="9"/>
      <c r="ALV221" s="9"/>
      <c r="ALW221" s="9"/>
      <c r="ALX221" s="9"/>
      <c r="ALY221" s="9"/>
      <c r="ALZ221" s="9"/>
      <c r="AMA221" s="9"/>
      <c r="AMB221" s="9"/>
      <c r="AMC221" s="9"/>
      <c r="AMD221" s="9"/>
      <c r="AME221" s="9"/>
      <c r="AMF221" s="9"/>
      <c r="AMG221" s="9"/>
      <c r="AMH221" s="9"/>
      <c r="AMI221" s="9"/>
      <c r="AMJ221" s="9"/>
      <c r="AMK221" s="9"/>
      <c r="AML221" s="9"/>
      <c r="AMM221" s="9"/>
      <c r="AMN221" s="9"/>
      <c r="AMO221" s="9"/>
      <c r="AMP221" s="9"/>
      <c r="AMQ221" s="9"/>
      <c r="AMR221" s="9"/>
      <c r="AMS221" s="9"/>
      <c r="AMT221" s="9"/>
      <c r="AMU221" s="9"/>
      <c r="AMV221" s="9"/>
      <c r="AMW221" s="9"/>
      <c r="AMX221" s="9"/>
      <c r="AMY221" s="9"/>
      <c r="AMZ221" s="9"/>
      <c r="ANA221" s="9"/>
      <c r="ANB221" s="9"/>
      <c r="ANC221" s="9"/>
      <c r="AND221" s="9"/>
      <c r="ANE221" s="9"/>
      <c r="ANF221" s="9"/>
      <c r="ANG221" s="9"/>
      <c r="ANH221" s="9"/>
      <c r="ANI221" s="9"/>
      <c r="ANJ221" s="9"/>
      <c r="ANK221" s="9"/>
      <c r="ANL221" s="9"/>
      <c r="ANM221" s="9"/>
      <c r="ANN221" s="9"/>
      <c r="ANO221" s="9"/>
      <c r="ANP221" s="9"/>
      <c r="ANQ221" s="9"/>
      <c r="ANR221" s="9"/>
      <c r="ANS221" s="9"/>
      <c r="ANT221" s="9"/>
      <c r="ANU221" s="9"/>
      <c r="ANV221" s="9"/>
      <c r="ANW221" s="9"/>
      <c r="ANX221" s="9"/>
      <c r="ANY221" s="9"/>
      <c r="ANZ221" s="9"/>
      <c r="AOA221" s="9"/>
      <c r="AOB221" s="9"/>
      <c r="AOC221" s="9"/>
      <c r="AOD221" s="9"/>
      <c r="AOE221" s="9"/>
      <c r="AOF221" s="9"/>
      <c r="AOG221" s="9"/>
      <c r="AOH221" s="9"/>
      <c r="AOI221" s="9"/>
      <c r="AOJ221" s="9"/>
      <c r="AOK221" s="9"/>
      <c r="AOL221" s="9"/>
      <c r="AOM221" s="9"/>
      <c r="AON221" s="9"/>
      <c r="AOO221" s="9"/>
      <c r="AOP221" s="9"/>
      <c r="AOQ221" s="9"/>
      <c r="AOR221" s="9"/>
      <c r="AOS221" s="9"/>
      <c r="AOT221" s="9"/>
      <c r="AOU221" s="9"/>
      <c r="AOV221" s="9"/>
      <c r="AOW221" s="9"/>
      <c r="AOX221" s="9"/>
      <c r="AOY221" s="9"/>
      <c r="AOZ221" s="9"/>
      <c r="APA221" s="9"/>
      <c r="APB221" s="9"/>
      <c r="APC221" s="9"/>
      <c r="APD221" s="9"/>
      <c r="APE221" s="9"/>
      <c r="APF221" s="9"/>
      <c r="APG221" s="9"/>
      <c r="APH221" s="9"/>
      <c r="API221" s="9"/>
      <c r="APJ221" s="9"/>
      <c r="APK221" s="9"/>
      <c r="APL221" s="9"/>
      <c r="APM221" s="9"/>
      <c r="APN221" s="9"/>
      <c r="APO221" s="9"/>
      <c r="APP221" s="9"/>
      <c r="APQ221" s="9"/>
      <c r="APR221" s="9"/>
      <c r="APS221" s="9"/>
      <c r="APT221" s="9"/>
      <c r="APU221" s="9"/>
      <c r="APV221" s="9"/>
      <c r="APW221" s="9"/>
      <c r="APX221" s="9"/>
      <c r="APY221" s="9"/>
      <c r="APZ221" s="9"/>
      <c r="AQA221" s="9"/>
      <c r="AQB221" s="9"/>
      <c r="AQC221" s="9"/>
      <c r="AQD221" s="9"/>
      <c r="AQE221" s="9"/>
      <c r="AQF221" s="9"/>
      <c r="AQG221" s="9"/>
      <c r="AQH221" s="9"/>
      <c r="AQI221" s="9"/>
      <c r="AQJ221" s="9"/>
      <c r="AQK221" s="9"/>
      <c r="AQL221" s="9"/>
      <c r="AQM221" s="9"/>
      <c r="AQN221" s="9"/>
      <c r="AQO221" s="9"/>
      <c r="AQP221" s="9"/>
      <c r="AQQ221" s="9"/>
      <c r="AQR221" s="9"/>
      <c r="AQS221" s="9"/>
      <c r="AQT221" s="9"/>
      <c r="AQU221" s="9"/>
      <c r="AQV221" s="9"/>
      <c r="AQW221" s="9"/>
      <c r="AQX221" s="9"/>
      <c r="AQY221" s="9"/>
      <c r="AQZ221" s="9"/>
      <c r="ARA221" s="9"/>
      <c r="ARB221" s="9"/>
      <c r="ARC221" s="9"/>
      <c r="ARD221" s="9"/>
      <c r="ARE221" s="9"/>
      <c r="ARF221" s="9"/>
      <c r="ARG221" s="9"/>
      <c r="ARH221" s="9"/>
      <c r="ARI221" s="9"/>
      <c r="ARJ221" s="9"/>
      <c r="ARK221" s="9"/>
      <c r="ARL221" s="9"/>
      <c r="ARM221" s="9"/>
      <c r="ARN221" s="9"/>
      <c r="ARO221" s="9"/>
      <c r="ARP221" s="9"/>
      <c r="ARQ221" s="9"/>
      <c r="ARR221" s="9"/>
      <c r="ARS221" s="9"/>
      <c r="ART221" s="9"/>
      <c r="ARU221" s="9"/>
      <c r="ARV221" s="9"/>
      <c r="ARW221" s="9"/>
      <c r="ARX221" s="9"/>
      <c r="ARY221" s="9"/>
      <c r="ARZ221" s="9"/>
      <c r="ASA221" s="9"/>
      <c r="ASB221" s="9"/>
      <c r="ASC221" s="9"/>
      <c r="ASD221" s="9"/>
      <c r="ASE221" s="9"/>
      <c r="ASF221" s="9"/>
      <c r="ASG221" s="9"/>
      <c r="ASH221" s="9"/>
      <c r="ASI221" s="9"/>
      <c r="ASJ221" s="9"/>
      <c r="ASK221" s="9"/>
      <c r="ASL221" s="9"/>
      <c r="ASM221" s="9"/>
      <c r="ASN221" s="9"/>
      <c r="ASO221" s="9"/>
      <c r="ASP221" s="9"/>
      <c r="ASQ221" s="9"/>
      <c r="ASR221" s="9"/>
      <c r="ASS221" s="9"/>
      <c r="AST221" s="9"/>
      <c r="ASU221" s="9"/>
      <c r="ASV221" s="9"/>
      <c r="ASW221" s="9"/>
      <c r="ASX221" s="9"/>
      <c r="ASY221" s="9"/>
      <c r="ASZ221" s="9"/>
      <c r="ATA221" s="9"/>
      <c r="ATB221" s="9"/>
      <c r="ATC221" s="9"/>
      <c r="ATD221" s="9"/>
      <c r="ATE221" s="9"/>
      <c r="ATF221" s="9"/>
      <c r="ATG221" s="9"/>
      <c r="ATH221" s="9"/>
      <c r="ATI221" s="9"/>
      <c r="ATJ221" s="9"/>
      <c r="ATK221" s="9"/>
      <c r="ATL221" s="9"/>
      <c r="ATM221" s="9"/>
      <c r="ATN221" s="9"/>
      <c r="ATO221" s="9"/>
      <c r="ATP221" s="9"/>
      <c r="ATQ221" s="9"/>
      <c r="ATR221" s="9"/>
      <c r="ATS221" s="9"/>
      <c r="ATT221" s="9"/>
      <c r="ATU221" s="9"/>
      <c r="ATV221" s="9"/>
      <c r="ATW221" s="9"/>
      <c r="ATX221" s="9"/>
      <c r="ATY221" s="9"/>
      <c r="ATZ221" s="9"/>
      <c r="AUA221" s="9"/>
      <c r="AUB221" s="9"/>
      <c r="AUC221" s="9"/>
      <c r="AUD221" s="9"/>
      <c r="AUE221" s="9"/>
      <c r="AUF221" s="9"/>
      <c r="AUG221" s="9"/>
      <c r="AUH221" s="9"/>
      <c r="AUI221" s="9"/>
      <c r="AUJ221" s="9"/>
      <c r="AUK221" s="9"/>
      <c r="AUL221" s="9"/>
      <c r="AUM221" s="9"/>
      <c r="AUN221" s="9"/>
      <c r="AUO221" s="9"/>
      <c r="AUP221" s="9"/>
      <c r="AUQ221" s="9"/>
      <c r="AUR221" s="9"/>
      <c r="AUS221" s="9"/>
      <c r="AUT221" s="9"/>
      <c r="AUU221" s="9"/>
      <c r="AUV221" s="9"/>
      <c r="AUW221" s="9"/>
      <c r="AUX221" s="9"/>
      <c r="AUY221" s="9"/>
      <c r="AUZ221" s="9"/>
      <c r="AVA221" s="9"/>
      <c r="AVB221" s="9"/>
      <c r="AVC221" s="9"/>
      <c r="AVD221" s="9"/>
      <c r="AVE221" s="9"/>
      <c r="AVF221" s="9"/>
      <c r="AVG221" s="9"/>
      <c r="AVH221" s="9"/>
      <c r="AVI221" s="9"/>
      <c r="AVJ221" s="9"/>
      <c r="AVK221" s="9"/>
      <c r="AVL221" s="9"/>
      <c r="AVM221" s="9"/>
      <c r="AVN221" s="9"/>
      <c r="AVO221" s="9"/>
      <c r="AVP221" s="9"/>
      <c r="AVQ221" s="9"/>
      <c r="AVR221" s="9"/>
      <c r="AVS221" s="9"/>
      <c r="AVT221" s="9"/>
      <c r="AVU221" s="9"/>
      <c r="AVV221" s="9"/>
      <c r="AVW221" s="9"/>
      <c r="AVX221" s="9"/>
      <c r="AVY221" s="9"/>
      <c r="AVZ221" s="9"/>
      <c r="AWA221" s="9"/>
      <c r="AWB221" s="9"/>
      <c r="AWC221" s="9"/>
      <c r="AWD221" s="9"/>
      <c r="AWE221" s="9"/>
      <c r="AWF221" s="9"/>
      <c r="AWG221" s="9"/>
      <c r="AWH221" s="9"/>
      <c r="AWI221" s="9"/>
      <c r="AWJ221" s="9"/>
      <c r="AWK221" s="9"/>
      <c r="AWL221" s="9"/>
      <c r="AWM221" s="9"/>
      <c r="AWN221" s="9"/>
      <c r="AWO221" s="9"/>
      <c r="AWP221" s="9"/>
      <c r="AWQ221" s="9"/>
      <c r="AWR221" s="9"/>
      <c r="AWS221" s="9"/>
      <c r="AWT221" s="9"/>
      <c r="AWU221" s="9"/>
      <c r="AWV221" s="9"/>
      <c r="AWW221" s="9"/>
      <c r="AWX221" s="9"/>
      <c r="AWY221" s="9"/>
      <c r="AWZ221" s="9"/>
      <c r="AXA221" s="9"/>
      <c r="AXB221" s="9"/>
      <c r="AXC221" s="9"/>
      <c r="AXD221" s="9"/>
      <c r="AXE221" s="9"/>
      <c r="AXF221" s="9"/>
      <c r="AXG221" s="9"/>
      <c r="AXH221" s="9"/>
      <c r="AXI221" s="9"/>
      <c r="AXJ221" s="9"/>
      <c r="AXK221" s="9"/>
      <c r="AXL221" s="9"/>
      <c r="AXM221" s="9"/>
      <c r="AXN221" s="9"/>
      <c r="AXO221" s="9"/>
      <c r="AXP221" s="9"/>
      <c r="AXQ221" s="9"/>
      <c r="AXR221" s="9"/>
      <c r="AXS221" s="9"/>
      <c r="AXT221" s="9"/>
      <c r="AXU221" s="9"/>
      <c r="AXV221" s="9"/>
      <c r="AXW221" s="9"/>
      <c r="AXX221" s="9"/>
      <c r="AXY221" s="9"/>
      <c r="AXZ221" s="9"/>
      <c r="AYA221" s="9"/>
      <c r="AYB221" s="9"/>
      <c r="AYC221" s="9"/>
      <c r="AYD221" s="9"/>
      <c r="AYE221" s="9"/>
      <c r="AYF221" s="9"/>
      <c r="AYG221" s="9"/>
      <c r="AYH221" s="9"/>
      <c r="AYI221" s="9"/>
      <c r="AYJ221" s="9"/>
      <c r="AYK221" s="9"/>
      <c r="AYL221" s="9"/>
      <c r="AYM221" s="9"/>
      <c r="AYN221" s="9"/>
      <c r="AYO221" s="9"/>
      <c r="AYP221" s="9"/>
      <c r="AYQ221" s="9"/>
      <c r="AYR221" s="9"/>
      <c r="AYS221" s="9"/>
      <c r="AYT221" s="9"/>
      <c r="AYU221" s="9"/>
      <c r="AYV221" s="9"/>
      <c r="AYW221" s="9"/>
      <c r="AYX221" s="9"/>
      <c r="AYY221" s="9"/>
      <c r="AYZ221" s="9"/>
      <c r="AZA221" s="9"/>
      <c r="AZB221" s="9"/>
      <c r="AZC221" s="9"/>
      <c r="AZD221" s="9"/>
      <c r="AZE221" s="9"/>
      <c r="AZF221" s="9"/>
      <c r="AZG221" s="9"/>
      <c r="AZH221" s="9"/>
      <c r="AZI221" s="9"/>
      <c r="AZJ221" s="9"/>
      <c r="AZK221" s="9"/>
      <c r="AZL221" s="9"/>
      <c r="AZM221" s="9"/>
      <c r="AZN221" s="9"/>
      <c r="AZO221" s="9"/>
      <c r="AZP221" s="9"/>
      <c r="AZQ221" s="9"/>
      <c r="AZR221" s="9"/>
      <c r="AZS221" s="9"/>
      <c r="AZT221" s="9"/>
      <c r="AZU221" s="9"/>
      <c r="AZV221" s="9"/>
      <c r="AZW221" s="9"/>
      <c r="AZX221" s="9"/>
      <c r="AZY221" s="9"/>
      <c r="AZZ221" s="9"/>
      <c r="BAA221" s="9"/>
      <c r="BAB221" s="9"/>
      <c r="BAC221" s="9"/>
      <c r="BAD221" s="9"/>
      <c r="BAE221" s="9"/>
      <c r="BAF221" s="9"/>
      <c r="BAG221" s="9"/>
      <c r="BAH221" s="9"/>
      <c r="BAI221" s="9"/>
      <c r="BAJ221" s="9"/>
      <c r="BAK221" s="9"/>
      <c r="BAL221" s="9"/>
      <c r="BAM221" s="9"/>
      <c r="BAN221" s="9"/>
      <c r="BAO221" s="9"/>
      <c r="BAP221" s="9"/>
      <c r="BAQ221" s="9"/>
      <c r="BAR221" s="9"/>
      <c r="BAS221" s="9"/>
      <c r="BAT221" s="9"/>
      <c r="BAU221" s="9"/>
      <c r="BAV221" s="9"/>
      <c r="BAW221" s="9"/>
      <c r="BAX221" s="9"/>
      <c r="BAY221" s="9"/>
      <c r="BAZ221" s="9"/>
      <c r="BBA221" s="9"/>
      <c r="BBB221" s="9"/>
      <c r="BBC221" s="9"/>
      <c r="BBD221" s="9"/>
      <c r="BBE221" s="9"/>
      <c r="BBF221" s="9"/>
      <c r="BBG221" s="9"/>
      <c r="BBH221" s="9"/>
      <c r="BBI221" s="9"/>
      <c r="BBJ221" s="9"/>
      <c r="BBK221" s="9"/>
      <c r="BBL221" s="9"/>
      <c r="BBM221" s="9"/>
      <c r="BBN221" s="9"/>
      <c r="BBO221" s="9"/>
      <c r="BBP221" s="9"/>
      <c r="BBQ221" s="9"/>
      <c r="BBR221" s="9"/>
      <c r="BBS221" s="9"/>
      <c r="BBT221" s="9"/>
      <c r="BBU221" s="9"/>
      <c r="BBV221" s="9"/>
      <c r="BBW221" s="9"/>
      <c r="BBX221" s="9"/>
      <c r="BBY221" s="9"/>
      <c r="BBZ221" s="9"/>
      <c r="BCA221" s="9"/>
      <c r="BCB221" s="9"/>
      <c r="BCC221" s="9"/>
      <c r="BCD221" s="9"/>
      <c r="BCE221" s="9"/>
      <c r="BCF221" s="9"/>
      <c r="BCG221" s="9"/>
      <c r="BCH221" s="9"/>
      <c r="BCI221" s="9"/>
      <c r="BCJ221" s="9"/>
      <c r="BCK221" s="9"/>
      <c r="BCL221" s="9"/>
      <c r="BCM221" s="9"/>
      <c r="BCN221" s="9"/>
      <c r="BCO221" s="9"/>
      <c r="BCP221" s="9"/>
      <c r="BCQ221" s="9"/>
      <c r="BCR221" s="9"/>
      <c r="BCS221" s="9"/>
      <c r="BCT221" s="9"/>
      <c r="BCU221" s="9"/>
      <c r="BCV221" s="9"/>
      <c r="BCW221" s="9"/>
      <c r="BCX221" s="9"/>
      <c r="BCY221" s="9"/>
      <c r="BCZ221" s="9"/>
      <c r="BDA221" s="9"/>
      <c r="BDB221" s="9"/>
      <c r="BDC221" s="9"/>
      <c r="BDD221" s="9"/>
      <c r="BDE221" s="9"/>
      <c r="BDF221" s="9"/>
      <c r="BDG221" s="9"/>
      <c r="BDH221" s="9"/>
      <c r="BDI221" s="9"/>
      <c r="BDJ221" s="9"/>
      <c r="BDK221" s="9"/>
      <c r="BDL221" s="9"/>
      <c r="BDM221" s="9"/>
      <c r="BDN221" s="9"/>
      <c r="BDO221" s="9"/>
      <c r="BDP221" s="9"/>
      <c r="BDQ221" s="9"/>
      <c r="BDR221" s="9"/>
      <c r="BDS221" s="9"/>
      <c r="BDT221" s="9"/>
      <c r="BDU221" s="9"/>
      <c r="BDV221" s="9"/>
      <c r="BDW221" s="9"/>
      <c r="BDX221" s="9"/>
      <c r="BDY221" s="9"/>
      <c r="BDZ221" s="9"/>
      <c r="BEA221" s="9"/>
      <c r="BEB221" s="9"/>
      <c r="BEC221" s="9"/>
      <c r="BED221" s="9"/>
      <c r="BEE221" s="9"/>
      <c r="BEF221" s="9"/>
      <c r="BEG221" s="9"/>
      <c r="BEH221" s="9"/>
      <c r="BEI221" s="9"/>
      <c r="BEJ221" s="9"/>
      <c r="BEK221" s="9"/>
      <c r="BEL221" s="9"/>
      <c r="BEM221" s="9"/>
      <c r="BEN221" s="9"/>
      <c r="BEO221" s="9"/>
      <c r="BEP221" s="9"/>
      <c r="BEQ221" s="9"/>
      <c r="BER221" s="9"/>
      <c r="BES221" s="9"/>
      <c r="BET221" s="9"/>
      <c r="BEU221" s="9"/>
      <c r="BEV221" s="9"/>
      <c r="BEW221" s="9"/>
      <c r="BEX221" s="9"/>
      <c r="BEY221" s="9"/>
      <c r="BEZ221" s="9"/>
      <c r="BFA221" s="9"/>
      <c r="BFB221" s="9"/>
      <c r="BFC221" s="9"/>
      <c r="BFD221" s="9"/>
      <c r="BFE221" s="9"/>
      <c r="BFF221" s="9"/>
      <c r="BFG221" s="9"/>
      <c r="BFH221" s="9"/>
      <c r="BFI221" s="9"/>
      <c r="BFJ221" s="9"/>
      <c r="BFK221" s="9"/>
      <c r="BFL221" s="9"/>
      <c r="BFM221" s="9"/>
      <c r="BFN221" s="9"/>
      <c r="BFO221" s="9"/>
      <c r="BFP221" s="9"/>
      <c r="BFQ221" s="9"/>
      <c r="BFR221" s="9"/>
      <c r="BFS221" s="9"/>
      <c r="BFT221" s="9"/>
      <c r="BFU221" s="9"/>
      <c r="BFV221" s="9"/>
      <c r="BFW221" s="9"/>
      <c r="BFX221" s="9"/>
      <c r="BFY221" s="9"/>
      <c r="BFZ221" s="9"/>
      <c r="BGA221" s="9"/>
      <c r="BGB221" s="9"/>
      <c r="BGC221" s="9"/>
      <c r="BGD221" s="9"/>
      <c r="BGE221" s="9"/>
      <c r="BGF221" s="9"/>
      <c r="BGG221" s="9"/>
      <c r="BGH221" s="9"/>
      <c r="BGI221" s="9"/>
      <c r="BGJ221" s="9"/>
      <c r="BGK221" s="9"/>
      <c r="BGL221" s="9"/>
      <c r="BGM221" s="9"/>
      <c r="BGN221" s="9"/>
      <c r="BGO221" s="9"/>
      <c r="BGP221" s="9"/>
      <c r="BGQ221" s="9"/>
      <c r="BGR221" s="9"/>
      <c r="BGS221" s="9"/>
      <c r="BGT221" s="9"/>
      <c r="BGU221" s="9"/>
      <c r="BGV221" s="9"/>
      <c r="BGW221" s="9"/>
      <c r="BGX221" s="9"/>
      <c r="BGY221" s="9"/>
      <c r="BGZ221" s="9"/>
      <c r="BHA221" s="9"/>
      <c r="BHB221" s="9"/>
      <c r="BHC221" s="9"/>
      <c r="BHD221" s="9"/>
      <c r="BHE221" s="9"/>
      <c r="BHF221" s="9"/>
      <c r="BHG221" s="9"/>
      <c r="BHH221" s="9"/>
      <c r="BHI221" s="9"/>
      <c r="BHJ221" s="9"/>
      <c r="BHK221" s="9"/>
      <c r="BHL221" s="9"/>
      <c r="BHM221" s="9"/>
      <c r="BHN221" s="9"/>
      <c r="BHO221" s="9"/>
      <c r="BHP221" s="9"/>
      <c r="BHQ221" s="9"/>
      <c r="BHR221" s="9"/>
      <c r="BHS221" s="9"/>
      <c r="BHT221" s="9"/>
      <c r="BHU221" s="9"/>
      <c r="BHV221" s="9"/>
      <c r="BHW221" s="9"/>
      <c r="BHX221" s="9"/>
      <c r="BHY221" s="9"/>
      <c r="BHZ221" s="9"/>
      <c r="BIA221" s="9"/>
      <c r="BIB221" s="9"/>
      <c r="BIC221" s="9"/>
      <c r="BID221" s="9"/>
      <c r="BIE221" s="9"/>
      <c r="BIF221" s="9"/>
      <c r="BIG221" s="9"/>
      <c r="BIH221" s="9"/>
      <c r="BII221" s="9"/>
      <c r="BIJ221" s="9"/>
      <c r="BIK221" s="9"/>
      <c r="BIL221" s="9"/>
      <c r="BIM221" s="9"/>
      <c r="BIN221" s="9"/>
      <c r="BIO221" s="9"/>
      <c r="BIP221" s="9"/>
      <c r="BIQ221" s="9"/>
      <c r="BIR221" s="9"/>
      <c r="BIS221" s="9"/>
      <c r="BIT221" s="9"/>
      <c r="BIU221" s="9"/>
      <c r="BIV221" s="9"/>
      <c r="BIW221" s="9"/>
      <c r="BIX221" s="9"/>
      <c r="BIY221" s="9"/>
      <c r="BIZ221" s="9"/>
      <c r="BJA221" s="9"/>
      <c r="BJB221" s="9"/>
      <c r="BJC221" s="9"/>
      <c r="BJD221" s="9"/>
      <c r="BJE221" s="9"/>
      <c r="BJF221" s="9"/>
      <c r="BJG221" s="9"/>
      <c r="BJH221" s="9"/>
      <c r="BJI221" s="9"/>
      <c r="BJJ221" s="9"/>
      <c r="BJK221" s="9"/>
      <c r="BJL221" s="9"/>
      <c r="BJM221" s="9"/>
      <c r="BJN221" s="9"/>
      <c r="BJO221" s="9"/>
      <c r="BJP221" s="9"/>
      <c r="BJQ221" s="9"/>
      <c r="BJR221" s="9"/>
      <c r="BJS221" s="9"/>
      <c r="BJT221" s="9"/>
      <c r="BJU221" s="9"/>
      <c r="BJV221" s="9"/>
      <c r="BJW221" s="9"/>
      <c r="BJX221" s="9"/>
      <c r="BJY221" s="9"/>
      <c r="BJZ221" s="9"/>
      <c r="BKA221" s="9"/>
      <c r="BKB221" s="9"/>
      <c r="BKC221" s="9"/>
      <c r="BKD221" s="9"/>
      <c r="BKE221" s="9"/>
      <c r="BKF221" s="9"/>
      <c r="BKG221" s="9"/>
      <c r="BKH221" s="9"/>
      <c r="BKI221" s="9"/>
      <c r="BKJ221" s="9"/>
      <c r="BKK221" s="9"/>
      <c r="BKL221" s="9"/>
      <c r="BKM221" s="9"/>
      <c r="BKN221" s="9"/>
      <c r="BKO221" s="9"/>
      <c r="BKP221" s="9"/>
      <c r="BKQ221" s="9"/>
      <c r="BKR221" s="9"/>
      <c r="BKS221" s="9"/>
      <c r="BKT221" s="9"/>
      <c r="BKU221" s="9"/>
      <c r="BKV221" s="9"/>
      <c r="BKW221" s="9"/>
      <c r="BKX221" s="9"/>
      <c r="BKY221" s="9"/>
      <c r="BKZ221" s="9"/>
      <c r="BLA221" s="9"/>
      <c r="BLB221" s="9"/>
      <c r="BLC221" s="9"/>
      <c r="BLD221" s="9"/>
      <c r="BLE221" s="9"/>
      <c r="BLF221" s="9"/>
      <c r="BLG221" s="9"/>
      <c r="BLH221" s="9"/>
      <c r="BLI221" s="9"/>
      <c r="BLJ221" s="9"/>
      <c r="BLK221" s="9"/>
      <c r="BLL221" s="9"/>
      <c r="BLM221" s="9"/>
      <c r="BLN221" s="9"/>
      <c r="BLO221" s="9"/>
      <c r="BLP221" s="9"/>
      <c r="BLQ221" s="9"/>
      <c r="BLR221" s="9"/>
      <c r="BLS221" s="9"/>
      <c r="BLT221" s="9"/>
      <c r="BLU221" s="9"/>
      <c r="BLV221" s="9"/>
      <c r="BLW221" s="9"/>
      <c r="BLX221" s="9"/>
      <c r="BLY221" s="9"/>
      <c r="BLZ221" s="9"/>
      <c r="BMA221" s="9"/>
      <c r="BMB221" s="9"/>
      <c r="BMC221" s="9"/>
      <c r="BMD221" s="9"/>
      <c r="BME221" s="9"/>
      <c r="BMF221" s="9"/>
      <c r="BMG221" s="9"/>
      <c r="BMH221" s="9"/>
      <c r="BMI221" s="9"/>
      <c r="BMJ221" s="9"/>
      <c r="BMK221" s="9"/>
      <c r="BML221" s="9"/>
      <c r="BMM221" s="9"/>
      <c r="BMN221" s="9"/>
      <c r="BMO221" s="9"/>
      <c r="BMP221" s="9"/>
      <c r="BMQ221" s="9"/>
      <c r="BMR221" s="9"/>
      <c r="BMS221" s="9"/>
      <c r="BMT221" s="9"/>
      <c r="BMU221" s="9"/>
      <c r="BMV221" s="9"/>
      <c r="BMW221" s="9"/>
      <c r="BMX221" s="9"/>
      <c r="BMY221" s="9"/>
      <c r="BMZ221" s="9"/>
      <c r="BNA221" s="9"/>
      <c r="BNB221" s="9"/>
      <c r="BNC221" s="9"/>
      <c r="BND221" s="9"/>
      <c r="BNE221" s="9"/>
      <c r="BNF221" s="9"/>
      <c r="BNG221" s="9"/>
      <c r="BNH221" s="9"/>
      <c r="BNI221" s="9"/>
      <c r="BNJ221" s="9"/>
      <c r="BNK221" s="9"/>
      <c r="BNL221" s="9"/>
      <c r="BNM221" s="9"/>
      <c r="BNN221" s="9"/>
      <c r="BNO221" s="9"/>
      <c r="BNP221" s="9"/>
      <c r="BNQ221" s="9"/>
      <c r="BNR221" s="9"/>
      <c r="BNS221" s="9"/>
      <c r="BNT221" s="9"/>
      <c r="BNU221" s="9"/>
      <c r="BNV221" s="9"/>
      <c r="BNW221" s="9"/>
      <c r="BNX221" s="9"/>
      <c r="BNY221" s="9"/>
      <c r="BNZ221" s="9"/>
      <c r="BOA221" s="9"/>
      <c r="BOB221" s="9"/>
      <c r="BOC221" s="9"/>
      <c r="BOD221" s="9"/>
      <c r="BOE221" s="9"/>
      <c r="BOF221" s="9"/>
      <c r="BOG221" s="9"/>
      <c r="BOH221" s="9"/>
      <c r="BOI221" s="9"/>
      <c r="BOJ221" s="9"/>
      <c r="BOK221" s="9"/>
      <c r="BOL221" s="9"/>
      <c r="BOM221" s="9"/>
      <c r="BON221" s="9"/>
      <c r="BOO221" s="9"/>
      <c r="BOP221" s="9"/>
      <c r="BOQ221" s="9"/>
      <c r="BOR221" s="9"/>
      <c r="BOS221" s="9"/>
      <c r="BOT221" s="9"/>
      <c r="BOU221" s="9"/>
      <c r="BOV221" s="9"/>
      <c r="BOW221" s="9"/>
      <c r="BOX221" s="9"/>
      <c r="BOY221" s="9"/>
      <c r="BOZ221" s="9"/>
      <c r="BPA221" s="9"/>
      <c r="BPB221" s="9"/>
      <c r="BPC221" s="9"/>
      <c r="BPD221" s="9"/>
      <c r="BPE221" s="9"/>
      <c r="BPF221" s="9"/>
      <c r="BPG221" s="9"/>
      <c r="BPH221" s="9"/>
      <c r="BPI221" s="9"/>
      <c r="BPJ221" s="9"/>
      <c r="BPK221" s="9"/>
      <c r="BPL221" s="9"/>
      <c r="BPM221" s="9"/>
      <c r="BPN221" s="9"/>
      <c r="BPO221" s="9"/>
      <c r="BPP221" s="9"/>
      <c r="BPQ221" s="9"/>
      <c r="BPR221" s="9"/>
      <c r="BPS221" s="9"/>
      <c r="BPT221" s="9"/>
      <c r="BPU221" s="9"/>
      <c r="BPV221" s="9"/>
      <c r="BPW221" s="9"/>
      <c r="BPX221" s="9"/>
      <c r="BPY221" s="9"/>
      <c r="BPZ221" s="9"/>
      <c r="BQA221" s="9"/>
      <c r="BQB221" s="9"/>
      <c r="BQC221" s="9"/>
      <c r="BQD221" s="9"/>
      <c r="BQE221" s="9"/>
      <c r="BQF221" s="9"/>
      <c r="BQG221" s="9"/>
      <c r="BQH221" s="9"/>
      <c r="BQI221" s="9"/>
      <c r="BQJ221" s="9"/>
      <c r="BQK221" s="9"/>
      <c r="BQL221" s="9"/>
      <c r="BQM221" s="9"/>
      <c r="BQN221" s="9"/>
      <c r="BQO221" s="9"/>
      <c r="BQP221" s="9"/>
      <c r="BQQ221" s="9"/>
      <c r="BQR221" s="9"/>
      <c r="BQS221" s="9"/>
      <c r="BQT221" s="9"/>
      <c r="BQU221" s="9"/>
      <c r="BQV221" s="9"/>
      <c r="BQW221" s="9"/>
      <c r="BQX221" s="9"/>
      <c r="BQY221" s="9"/>
      <c r="BQZ221" s="9"/>
      <c r="BRA221" s="9"/>
      <c r="BRB221" s="9"/>
      <c r="BRC221" s="9"/>
      <c r="BRD221" s="9"/>
      <c r="BRE221" s="9"/>
      <c r="BRF221" s="9"/>
      <c r="BRG221" s="9"/>
      <c r="BRH221" s="9"/>
      <c r="BRI221" s="9"/>
      <c r="BRJ221" s="9"/>
      <c r="BRK221" s="9"/>
      <c r="BRL221" s="9"/>
      <c r="BRM221" s="9"/>
      <c r="BRN221" s="9"/>
      <c r="BRO221" s="9"/>
      <c r="BRP221" s="9"/>
      <c r="BRQ221" s="9"/>
      <c r="BRR221" s="9"/>
      <c r="BRS221" s="9"/>
      <c r="BRT221" s="9"/>
      <c r="BRU221" s="9"/>
      <c r="BRV221" s="9"/>
      <c r="BRW221" s="9"/>
      <c r="BRX221" s="9"/>
      <c r="BRY221" s="9"/>
      <c r="BRZ221" s="9"/>
      <c r="BSA221" s="9"/>
      <c r="BSB221" s="9"/>
      <c r="BSC221" s="9"/>
      <c r="BSD221" s="9"/>
      <c r="BSE221" s="9"/>
      <c r="BSF221" s="9"/>
      <c r="BSG221" s="9"/>
      <c r="BSH221" s="9"/>
      <c r="BSI221" s="9"/>
      <c r="BSJ221" s="9"/>
      <c r="BSK221" s="9"/>
      <c r="BSL221" s="9"/>
      <c r="BSM221" s="9"/>
      <c r="BSN221" s="9"/>
      <c r="BSO221" s="9"/>
      <c r="BSP221" s="9"/>
      <c r="BSQ221" s="9"/>
      <c r="BSR221" s="9"/>
      <c r="BSS221" s="9"/>
      <c r="BST221" s="9"/>
      <c r="BSU221" s="9"/>
      <c r="BSV221" s="9"/>
      <c r="BSW221" s="9"/>
      <c r="BSX221" s="9"/>
      <c r="BSY221" s="9"/>
      <c r="BSZ221" s="9"/>
      <c r="BTA221" s="9"/>
      <c r="BTB221" s="9"/>
      <c r="BTC221" s="9"/>
      <c r="BTD221" s="9"/>
      <c r="BTE221" s="9"/>
      <c r="BTF221" s="9"/>
      <c r="BTG221" s="9"/>
      <c r="BTH221" s="9"/>
      <c r="BTI221" s="9"/>
      <c r="BTJ221" s="9"/>
      <c r="BTK221" s="9"/>
      <c r="BTL221" s="9"/>
      <c r="BTM221" s="9"/>
      <c r="BTN221" s="9"/>
      <c r="BTO221" s="9"/>
      <c r="BTP221" s="9"/>
      <c r="BTQ221" s="9"/>
      <c r="BTR221" s="9"/>
      <c r="BTS221" s="9"/>
      <c r="BTT221" s="9"/>
      <c r="BTU221" s="9"/>
      <c r="BTV221" s="9"/>
      <c r="BTW221" s="9"/>
      <c r="BTX221" s="9"/>
      <c r="BTY221" s="9"/>
      <c r="BTZ221" s="9"/>
      <c r="BUA221" s="9"/>
      <c r="BUB221" s="9"/>
      <c r="BUC221" s="9"/>
      <c r="BUD221" s="9"/>
      <c r="BUE221" s="9"/>
      <c r="BUF221" s="9"/>
      <c r="BUG221" s="9"/>
      <c r="BUH221" s="9"/>
      <c r="BUI221" s="9"/>
      <c r="BUJ221" s="9"/>
      <c r="BUK221" s="9"/>
      <c r="BUL221" s="9"/>
      <c r="BUM221" s="9"/>
      <c r="BUN221" s="9"/>
      <c r="BUO221" s="9"/>
      <c r="BUP221" s="9"/>
      <c r="BUQ221" s="9"/>
      <c r="BUR221" s="9"/>
      <c r="BUS221" s="9"/>
      <c r="BUT221" s="9"/>
      <c r="BUU221" s="9"/>
      <c r="BUV221" s="9"/>
      <c r="BUW221" s="9"/>
      <c r="BUX221" s="9"/>
      <c r="BUY221" s="9"/>
      <c r="BUZ221" s="9"/>
      <c r="BVA221" s="9"/>
      <c r="BVB221" s="9"/>
      <c r="BVC221" s="9"/>
      <c r="BVD221" s="9"/>
      <c r="BVE221" s="9"/>
      <c r="BVF221" s="9"/>
      <c r="BVG221" s="9"/>
      <c r="BVH221" s="9"/>
      <c r="BVI221" s="9"/>
      <c r="BVJ221" s="9"/>
      <c r="BVK221" s="9"/>
      <c r="BVL221" s="9"/>
      <c r="BVM221" s="9"/>
      <c r="BVN221" s="9"/>
      <c r="BVO221" s="9"/>
      <c r="BVP221" s="9"/>
      <c r="BVQ221" s="9"/>
      <c r="BVR221" s="9"/>
      <c r="BVS221" s="9"/>
      <c r="BVT221" s="9"/>
      <c r="BVU221" s="9"/>
      <c r="BVV221" s="9"/>
      <c r="BVW221" s="9"/>
      <c r="BVX221" s="9"/>
      <c r="BVY221" s="9"/>
      <c r="BVZ221" s="9"/>
      <c r="BWA221" s="9"/>
      <c r="BWB221" s="9"/>
      <c r="BWC221" s="9"/>
      <c r="BWD221" s="9"/>
      <c r="BWE221" s="9"/>
      <c r="BWF221" s="9"/>
      <c r="BWG221" s="9"/>
      <c r="BWH221" s="9"/>
      <c r="BWI221" s="9"/>
      <c r="BWJ221" s="9"/>
      <c r="BWK221" s="9"/>
      <c r="BWL221" s="9"/>
      <c r="BWM221" s="9"/>
      <c r="BWN221" s="9"/>
      <c r="BWO221" s="9"/>
      <c r="BWP221" s="9"/>
      <c r="BWQ221" s="9"/>
      <c r="BWR221" s="9"/>
      <c r="BWS221" s="9"/>
      <c r="BWT221" s="9"/>
      <c r="BWU221" s="9"/>
      <c r="BWV221" s="9"/>
      <c r="BWW221" s="9"/>
      <c r="BWX221" s="9"/>
      <c r="BWY221" s="9"/>
      <c r="BWZ221" s="9"/>
      <c r="BXA221" s="9"/>
      <c r="BXB221" s="9"/>
      <c r="BXC221" s="9"/>
      <c r="BXD221" s="9"/>
      <c r="BXE221" s="9"/>
      <c r="BXF221" s="9"/>
      <c r="BXG221" s="9"/>
      <c r="BXH221" s="9"/>
      <c r="BXI221" s="9"/>
      <c r="BXJ221" s="9"/>
      <c r="BXK221" s="9"/>
      <c r="BXL221" s="9"/>
      <c r="BXM221" s="9"/>
      <c r="BXN221" s="9"/>
      <c r="BXO221" s="9"/>
      <c r="BXP221" s="9"/>
      <c r="BXQ221" s="9"/>
      <c r="BXR221" s="9"/>
      <c r="BXS221" s="9"/>
      <c r="BXT221" s="9"/>
      <c r="BXU221" s="9"/>
      <c r="BXV221" s="9"/>
      <c r="BXW221" s="9"/>
      <c r="BXX221" s="9"/>
      <c r="BXY221" s="9"/>
      <c r="BXZ221" s="9"/>
      <c r="BYA221" s="9"/>
      <c r="BYB221" s="9"/>
      <c r="BYC221" s="9"/>
      <c r="BYD221" s="9"/>
      <c r="BYE221" s="9"/>
      <c r="BYF221" s="9"/>
      <c r="BYG221" s="9"/>
      <c r="BYH221" s="9"/>
      <c r="BYI221" s="9"/>
      <c r="BYJ221" s="9"/>
      <c r="BYK221" s="9"/>
      <c r="BYL221" s="9"/>
      <c r="BYM221" s="9"/>
      <c r="BYN221" s="9"/>
      <c r="BYO221" s="9"/>
      <c r="BYP221" s="9"/>
      <c r="BYQ221" s="9"/>
      <c r="BYR221" s="9"/>
      <c r="BYS221" s="9"/>
      <c r="BYT221" s="9"/>
      <c r="BYU221" s="9"/>
      <c r="BYV221" s="9"/>
      <c r="BYW221" s="9"/>
      <c r="BYX221" s="9"/>
      <c r="BYY221" s="9"/>
      <c r="BYZ221" s="9"/>
      <c r="BZA221" s="9"/>
      <c r="BZB221" s="9"/>
      <c r="BZC221" s="9"/>
      <c r="BZD221" s="9"/>
      <c r="BZE221" s="9"/>
      <c r="BZF221" s="9"/>
      <c r="BZG221" s="9"/>
      <c r="BZH221" s="9"/>
      <c r="BZI221" s="9"/>
      <c r="BZJ221" s="9"/>
      <c r="BZK221" s="9"/>
      <c r="BZL221" s="9"/>
      <c r="BZM221" s="9"/>
      <c r="BZN221" s="9"/>
      <c r="BZO221" s="9"/>
      <c r="BZP221" s="9"/>
      <c r="BZQ221" s="9"/>
      <c r="BZR221" s="9"/>
      <c r="BZS221" s="9"/>
      <c r="BZT221" s="9"/>
      <c r="BZU221" s="9"/>
      <c r="BZV221" s="9"/>
      <c r="BZW221" s="9"/>
      <c r="BZX221" s="9"/>
      <c r="BZY221" s="9"/>
      <c r="BZZ221" s="9"/>
      <c r="CAA221" s="9"/>
      <c r="CAB221" s="9"/>
      <c r="CAC221" s="9"/>
      <c r="CAD221" s="9"/>
      <c r="CAE221" s="9"/>
      <c r="CAF221" s="9"/>
      <c r="CAG221" s="9"/>
      <c r="CAH221" s="9"/>
      <c r="CAI221" s="9"/>
      <c r="CAJ221" s="9"/>
      <c r="CAK221" s="9"/>
      <c r="CAL221" s="9"/>
      <c r="CAM221" s="9"/>
      <c r="CAN221" s="9"/>
      <c r="CAO221" s="9"/>
      <c r="CAP221" s="9"/>
      <c r="CAQ221" s="9"/>
      <c r="CAR221" s="9"/>
      <c r="CAS221" s="9"/>
      <c r="CAT221" s="9"/>
      <c r="CAU221" s="9"/>
      <c r="CAV221" s="9"/>
      <c r="CAW221" s="9"/>
      <c r="CAX221" s="9"/>
      <c r="CAY221" s="9"/>
      <c r="CAZ221" s="9"/>
      <c r="CBA221" s="9"/>
      <c r="CBB221" s="9"/>
      <c r="CBC221" s="9"/>
      <c r="CBD221" s="9"/>
      <c r="CBE221" s="9"/>
      <c r="CBF221" s="9"/>
      <c r="CBG221" s="9"/>
      <c r="CBH221" s="9"/>
      <c r="CBI221" s="9"/>
      <c r="CBJ221" s="9"/>
      <c r="CBK221" s="9"/>
      <c r="CBL221" s="9"/>
      <c r="CBM221" s="9"/>
      <c r="CBN221" s="9"/>
      <c r="CBO221" s="9"/>
      <c r="CBP221" s="9"/>
      <c r="CBQ221" s="9"/>
      <c r="CBR221" s="9"/>
      <c r="CBS221" s="9"/>
      <c r="CBT221" s="9"/>
      <c r="CBU221" s="9"/>
      <c r="CBV221" s="9"/>
      <c r="CBW221" s="9"/>
      <c r="CBX221" s="9"/>
      <c r="CBY221" s="9"/>
      <c r="CBZ221" s="9"/>
      <c r="CCA221" s="9"/>
      <c r="CCB221" s="9"/>
      <c r="CCC221" s="9"/>
      <c r="CCD221" s="9"/>
      <c r="CCE221" s="9"/>
      <c r="CCF221" s="9"/>
      <c r="CCG221" s="9"/>
      <c r="CCH221" s="9"/>
      <c r="CCI221" s="9"/>
      <c r="CCJ221" s="9"/>
      <c r="CCK221" s="9"/>
      <c r="CCL221" s="9"/>
      <c r="CCM221" s="9"/>
      <c r="CCN221" s="9"/>
      <c r="CCO221" s="9"/>
      <c r="CCP221" s="9"/>
      <c r="CCQ221" s="9"/>
      <c r="CCR221" s="9"/>
      <c r="CCS221" s="9"/>
      <c r="CCT221" s="9"/>
      <c r="CCU221" s="9"/>
      <c r="CCV221" s="9"/>
      <c r="CCW221" s="9"/>
      <c r="CCX221" s="9"/>
      <c r="CCY221" s="9"/>
      <c r="CCZ221" s="9"/>
      <c r="CDA221" s="9"/>
      <c r="CDB221" s="9"/>
      <c r="CDC221" s="9"/>
      <c r="CDD221" s="9"/>
      <c r="CDE221" s="9"/>
      <c r="CDF221" s="9"/>
      <c r="CDG221" s="9"/>
      <c r="CDH221" s="9"/>
      <c r="CDI221" s="9"/>
      <c r="CDJ221" s="9"/>
      <c r="CDK221" s="9"/>
      <c r="CDL221" s="9"/>
      <c r="CDM221" s="9"/>
      <c r="CDN221" s="9"/>
      <c r="CDO221" s="9"/>
      <c r="CDP221" s="9"/>
      <c r="CDQ221" s="9"/>
      <c r="CDR221" s="9"/>
      <c r="CDS221" s="9"/>
      <c r="CDT221" s="9"/>
      <c r="CDU221" s="9"/>
      <c r="CDV221" s="9"/>
      <c r="CDW221" s="9"/>
      <c r="CDX221" s="9"/>
      <c r="CDY221" s="9"/>
      <c r="CDZ221" s="9"/>
      <c r="CEA221" s="9"/>
      <c r="CEB221" s="9"/>
      <c r="CEC221" s="9"/>
      <c r="CED221" s="9"/>
      <c r="CEE221" s="9"/>
      <c r="CEF221" s="9"/>
      <c r="CEG221" s="9"/>
      <c r="CEH221" s="9"/>
      <c r="CEI221" s="9"/>
      <c r="CEJ221" s="9"/>
      <c r="CEK221" s="9"/>
      <c r="CEL221" s="9"/>
      <c r="CEM221" s="9"/>
      <c r="CEN221" s="9"/>
      <c r="CEO221" s="9"/>
      <c r="CEP221" s="9"/>
      <c r="CEQ221" s="9"/>
      <c r="CER221" s="9"/>
      <c r="CES221" s="9"/>
      <c r="CET221" s="9"/>
      <c r="CEU221" s="9"/>
      <c r="CEV221" s="9"/>
      <c r="CEW221" s="9"/>
      <c r="CEX221" s="9"/>
      <c r="CEY221" s="9"/>
      <c r="CEZ221" s="9"/>
      <c r="CFA221" s="9"/>
      <c r="CFB221" s="9"/>
      <c r="CFC221" s="9"/>
      <c r="CFD221" s="9"/>
      <c r="CFE221" s="9"/>
      <c r="CFF221" s="9"/>
      <c r="CFG221" s="9"/>
      <c r="CFH221" s="9"/>
      <c r="CFI221" s="9"/>
      <c r="CFJ221" s="9"/>
      <c r="CFK221" s="9"/>
      <c r="CFL221" s="9"/>
      <c r="CFM221" s="9"/>
      <c r="CFN221" s="9"/>
      <c r="CFO221" s="9"/>
      <c r="CFP221" s="9"/>
      <c r="CFQ221" s="9"/>
      <c r="CFR221" s="9"/>
      <c r="CFS221" s="9"/>
      <c r="CFT221" s="9"/>
      <c r="CFU221" s="9"/>
      <c r="CFV221" s="9"/>
      <c r="CFW221" s="9"/>
      <c r="CFX221" s="9"/>
      <c r="CFY221" s="9"/>
      <c r="CFZ221" s="9"/>
      <c r="CGA221" s="9"/>
      <c r="CGB221" s="9"/>
      <c r="CGC221" s="9"/>
      <c r="CGD221" s="9"/>
      <c r="CGE221" s="9"/>
      <c r="CGF221" s="9"/>
      <c r="CGG221" s="9"/>
      <c r="CGH221" s="9"/>
      <c r="CGI221" s="9"/>
      <c r="CGJ221" s="9"/>
      <c r="CGK221" s="9"/>
      <c r="CGL221" s="9"/>
      <c r="CGM221" s="9"/>
      <c r="CGN221" s="9"/>
      <c r="CGO221" s="9"/>
      <c r="CGP221" s="9"/>
      <c r="CGQ221" s="9"/>
      <c r="CGR221" s="9"/>
      <c r="CGS221" s="9"/>
      <c r="CGT221" s="9"/>
      <c r="CGU221" s="9"/>
      <c r="CGV221" s="9"/>
      <c r="CGW221" s="9"/>
      <c r="CGX221" s="9"/>
      <c r="CGY221" s="9"/>
      <c r="CGZ221" s="9"/>
      <c r="CHA221" s="9"/>
      <c r="CHB221" s="9"/>
      <c r="CHC221" s="9"/>
      <c r="CHD221" s="9"/>
      <c r="CHE221" s="9"/>
      <c r="CHF221" s="9"/>
      <c r="CHG221" s="9"/>
      <c r="CHH221" s="9"/>
      <c r="CHI221" s="9"/>
      <c r="CHJ221" s="9"/>
      <c r="CHK221" s="9"/>
      <c r="CHL221" s="9"/>
      <c r="CHM221" s="9"/>
      <c r="CHN221" s="9"/>
      <c r="CHO221" s="9"/>
      <c r="CHP221" s="9"/>
      <c r="CHQ221" s="9"/>
      <c r="CHR221" s="9"/>
      <c r="CHS221" s="9"/>
      <c r="CHT221" s="9"/>
      <c r="CHU221" s="9"/>
      <c r="CHV221" s="9"/>
      <c r="CHW221" s="9"/>
      <c r="CHX221" s="9"/>
      <c r="CHY221" s="9"/>
      <c r="CHZ221" s="9"/>
      <c r="CIA221" s="9"/>
      <c r="CIB221" s="9"/>
      <c r="CIC221" s="9"/>
      <c r="CID221" s="9"/>
      <c r="CIE221" s="9"/>
      <c r="CIF221" s="9"/>
      <c r="CIG221" s="9"/>
      <c r="CIH221" s="9"/>
      <c r="CII221" s="9"/>
      <c r="CIJ221" s="9"/>
      <c r="CIK221" s="9"/>
      <c r="CIL221" s="9"/>
      <c r="CIM221" s="9"/>
      <c r="CIN221" s="9"/>
      <c r="CIO221" s="9"/>
      <c r="CIP221" s="9"/>
      <c r="CIQ221" s="9"/>
      <c r="CIR221" s="9"/>
      <c r="CIS221" s="9"/>
      <c r="CIT221" s="9"/>
      <c r="CIU221" s="9"/>
      <c r="CIV221" s="9"/>
      <c r="CIW221" s="9"/>
      <c r="CIX221" s="9"/>
      <c r="CIY221" s="9"/>
      <c r="CIZ221" s="9"/>
      <c r="CJA221" s="9"/>
      <c r="CJB221" s="9"/>
      <c r="CJC221" s="9"/>
      <c r="CJD221" s="9"/>
      <c r="CJE221" s="9"/>
      <c r="CJF221" s="9"/>
      <c r="CJG221" s="9"/>
      <c r="CJH221" s="9"/>
      <c r="CJI221" s="9"/>
      <c r="CJJ221" s="9"/>
      <c r="CJK221" s="9"/>
      <c r="CJL221" s="9"/>
      <c r="CJM221" s="9"/>
      <c r="CJN221" s="9"/>
      <c r="CJO221" s="9"/>
      <c r="CJP221" s="9"/>
      <c r="CJQ221" s="9"/>
      <c r="CJR221" s="9"/>
      <c r="CJS221" s="9"/>
      <c r="CJT221" s="9"/>
      <c r="CJU221" s="9"/>
      <c r="CJV221" s="9"/>
      <c r="CJW221" s="9"/>
      <c r="CJX221" s="9"/>
      <c r="CJY221" s="9"/>
      <c r="CJZ221" s="9"/>
      <c r="CKA221" s="9"/>
      <c r="CKB221" s="9"/>
      <c r="CKC221" s="9"/>
      <c r="CKD221" s="9"/>
      <c r="CKE221" s="9"/>
      <c r="CKF221" s="9"/>
      <c r="CKG221" s="9"/>
      <c r="CKH221" s="9"/>
      <c r="CKI221" s="9"/>
      <c r="CKJ221" s="9"/>
      <c r="CKK221" s="9"/>
      <c r="CKL221" s="9"/>
      <c r="CKM221" s="9"/>
      <c r="CKN221" s="9"/>
      <c r="CKO221" s="9"/>
      <c r="CKP221" s="9"/>
      <c r="CKQ221" s="9"/>
      <c r="CKR221" s="9"/>
      <c r="CKS221" s="9"/>
      <c r="CKT221" s="9"/>
      <c r="CKU221" s="9"/>
      <c r="CKV221" s="9"/>
      <c r="CKW221" s="9"/>
      <c r="CKX221" s="9"/>
      <c r="CKY221" s="9"/>
      <c r="CKZ221" s="9"/>
      <c r="CLA221" s="9"/>
      <c r="CLB221" s="9"/>
      <c r="CLC221" s="9"/>
      <c r="CLD221" s="9"/>
      <c r="CLE221" s="9"/>
      <c r="CLF221" s="9"/>
      <c r="CLG221" s="9"/>
      <c r="CLH221" s="9"/>
      <c r="CLI221" s="9"/>
      <c r="CLJ221" s="9"/>
      <c r="CLK221" s="9"/>
      <c r="CLL221" s="9"/>
      <c r="CLM221" s="9"/>
      <c r="CLN221" s="9"/>
      <c r="CLO221" s="9"/>
      <c r="CLP221" s="9"/>
      <c r="CLQ221" s="9"/>
      <c r="CLR221" s="9"/>
      <c r="CLS221" s="9"/>
      <c r="CLT221" s="9"/>
      <c r="CLU221" s="9"/>
      <c r="CLV221" s="9"/>
      <c r="CLW221" s="9"/>
      <c r="CLX221" s="9"/>
      <c r="CLY221" s="9"/>
      <c r="CLZ221" s="9"/>
      <c r="CMA221" s="9"/>
      <c r="CMB221" s="9"/>
      <c r="CMC221" s="9"/>
      <c r="CMD221" s="9"/>
      <c r="CME221" s="9"/>
      <c r="CMF221" s="9"/>
      <c r="CMG221" s="9"/>
      <c r="CMH221" s="9"/>
      <c r="CMI221" s="9"/>
      <c r="CMJ221" s="9"/>
      <c r="CMK221" s="9"/>
      <c r="CML221" s="9"/>
      <c r="CMM221" s="9"/>
      <c r="CMN221" s="9"/>
      <c r="CMO221" s="9"/>
      <c r="CMP221" s="9"/>
      <c r="CMQ221" s="9"/>
      <c r="CMR221" s="9"/>
      <c r="CMS221" s="9"/>
      <c r="CMT221" s="9"/>
      <c r="CMU221" s="9"/>
      <c r="CMV221" s="9"/>
      <c r="CMW221" s="9"/>
      <c r="CMX221" s="9"/>
      <c r="CMY221" s="9"/>
      <c r="CMZ221" s="9"/>
      <c r="CNA221" s="9"/>
      <c r="CNB221" s="9"/>
      <c r="CNC221" s="9"/>
      <c r="CND221" s="9"/>
      <c r="CNE221" s="9"/>
      <c r="CNF221" s="9"/>
      <c r="CNG221" s="9"/>
      <c r="CNH221" s="9"/>
      <c r="CNI221" s="9"/>
      <c r="CNJ221" s="9"/>
      <c r="CNK221" s="9"/>
      <c r="CNL221" s="9"/>
      <c r="CNM221" s="9"/>
      <c r="CNN221" s="9"/>
      <c r="CNO221" s="9"/>
      <c r="CNP221" s="9"/>
      <c r="CNQ221" s="9"/>
      <c r="CNR221" s="9"/>
      <c r="CNS221" s="9"/>
      <c r="CNT221" s="9"/>
      <c r="CNU221" s="9"/>
      <c r="CNV221" s="9"/>
      <c r="CNW221" s="9"/>
      <c r="CNX221" s="9"/>
      <c r="CNY221" s="9"/>
      <c r="CNZ221" s="9"/>
      <c r="COA221" s="9"/>
      <c r="COB221" s="9"/>
      <c r="COC221" s="9"/>
      <c r="COD221" s="9"/>
      <c r="COE221" s="9"/>
      <c r="COF221" s="9"/>
      <c r="COG221" s="9"/>
      <c r="COH221" s="9"/>
      <c r="COI221" s="9"/>
      <c r="COJ221" s="9"/>
      <c r="COK221" s="9"/>
      <c r="COL221" s="9"/>
      <c r="COM221" s="9"/>
      <c r="CON221" s="9"/>
      <c r="COO221" s="9"/>
      <c r="COP221" s="9"/>
      <c r="COQ221" s="9"/>
      <c r="COR221" s="9"/>
      <c r="COS221" s="9"/>
      <c r="COT221" s="9"/>
      <c r="COU221" s="9"/>
      <c r="COV221" s="9"/>
      <c r="COW221" s="9"/>
      <c r="COX221" s="9"/>
      <c r="COY221" s="9"/>
      <c r="COZ221" s="9"/>
      <c r="CPA221" s="9"/>
      <c r="CPB221" s="9"/>
      <c r="CPC221" s="9"/>
      <c r="CPD221" s="9"/>
      <c r="CPE221" s="9"/>
      <c r="CPF221" s="9"/>
      <c r="CPG221" s="9"/>
      <c r="CPH221" s="9"/>
      <c r="CPI221" s="9"/>
      <c r="CPJ221" s="9"/>
      <c r="CPK221" s="9"/>
      <c r="CPL221" s="9"/>
      <c r="CPM221" s="9"/>
      <c r="CPN221" s="9"/>
      <c r="CPO221" s="9"/>
      <c r="CPP221" s="9"/>
      <c r="CPQ221" s="9"/>
      <c r="CPR221" s="9"/>
      <c r="CPS221" s="9"/>
      <c r="CPT221" s="9"/>
      <c r="CPU221" s="9"/>
      <c r="CPV221" s="9"/>
      <c r="CPW221" s="9"/>
      <c r="CPX221" s="9"/>
      <c r="CPY221" s="9"/>
      <c r="CPZ221" s="9"/>
      <c r="CQA221" s="9"/>
      <c r="CQB221" s="9"/>
      <c r="CQC221" s="9"/>
      <c r="CQD221" s="9"/>
      <c r="CQE221" s="9"/>
      <c r="CQF221" s="9"/>
      <c r="CQG221" s="9"/>
      <c r="CQH221" s="9"/>
      <c r="CQI221" s="9"/>
      <c r="CQJ221" s="9"/>
      <c r="CQK221" s="9"/>
      <c r="CQL221" s="9"/>
      <c r="CQM221" s="9"/>
      <c r="CQN221" s="9"/>
      <c r="CQO221" s="9"/>
      <c r="CQP221" s="9"/>
      <c r="CQQ221" s="9"/>
      <c r="CQR221" s="9"/>
      <c r="CQS221" s="9"/>
      <c r="CQT221" s="9"/>
      <c r="CQU221" s="9"/>
      <c r="CQV221" s="9"/>
      <c r="CQW221" s="9"/>
      <c r="CQX221" s="9"/>
      <c r="CQY221" s="9"/>
      <c r="CQZ221" s="9"/>
      <c r="CRA221" s="9"/>
      <c r="CRB221" s="9"/>
      <c r="CRC221" s="9"/>
      <c r="CRD221" s="9"/>
      <c r="CRE221" s="9"/>
      <c r="CRF221" s="9"/>
      <c r="CRG221" s="9"/>
      <c r="CRH221" s="9"/>
      <c r="CRI221" s="9"/>
      <c r="CRJ221" s="9"/>
      <c r="CRK221" s="9"/>
      <c r="CRL221" s="9"/>
      <c r="CRM221" s="9"/>
      <c r="CRN221" s="9"/>
      <c r="CRO221" s="9"/>
      <c r="CRP221" s="9"/>
      <c r="CRQ221" s="9"/>
      <c r="CRR221" s="9"/>
      <c r="CRS221" s="9"/>
      <c r="CRT221" s="9"/>
      <c r="CRU221" s="9"/>
      <c r="CRV221" s="9"/>
      <c r="CRW221" s="9"/>
      <c r="CRX221" s="9"/>
      <c r="CRY221" s="9"/>
      <c r="CRZ221" s="9"/>
      <c r="CSA221" s="9"/>
      <c r="CSB221" s="9"/>
      <c r="CSC221" s="9"/>
      <c r="CSD221" s="9"/>
      <c r="CSE221" s="9"/>
      <c r="CSF221" s="9"/>
      <c r="CSG221" s="9"/>
      <c r="CSH221" s="9"/>
      <c r="CSI221" s="9"/>
      <c r="CSJ221" s="9"/>
      <c r="CSK221" s="9"/>
      <c r="CSL221" s="9"/>
      <c r="CSM221" s="9"/>
      <c r="CSN221" s="9"/>
      <c r="CSO221" s="9"/>
      <c r="CSP221" s="9"/>
      <c r="CSQ221" s="9"/>
      <c r="CSR221" s="9"/>
      <c r="CSS221" s="9"/>
      <c r="CST221" s="9"/>
      <c r="CSU221" s="9"/>
      <c r="CSV221" s="9"/>
      <c r="CSW221" s="9"/>
      <c r="CSX221" s="9"/>
      <c r="CSY221" s="9"/>
      <c r="CSZ221" s="9"/>
      <c r="CTA221" s="9"/>
      <c r="CTB221" s="9"/>
      <c r="CTC221" s="8"/>
      <c r="CTD221" s="8"/>
      <c r="CTE221" s="8"/>
      <c r="CTF221" s="8"/>
      <c r="CTG221" s="8"/>
      <c r="CTH221" s="8"/>
      <c r="CTI221" s="8"/>
      <c r="CTJ221" s="8"/>
      <c r="CTK221" s="8"/>
      <c r="CTL221" s="8"/>
    </row>
    <row r="222" spans="1:2560" s="7" customFormat="1" ht="13" customHeight="1" x14ac:dyDescent="0.2">
      <c r="A222" s="52"/>
      <c r="B222" s="548" t="s">
        <v>1545</v>
      </c>
      <c r="C222" s="549"/>
      <c r="D222" s="549" t="s">
        <v>2415</v>
      </c>
      <c r="E222" s="549" t="s">
        <v>111</v>
      </c>
      <c r="F222" s="549" t="s">
        <v>881</v>
      </c>
      <c r="G222" s="550">
        <v>19.572030000000002</v>
      </c>
      <c r="H222" s="550">
        <v>97.314532999999997</v>
      </c>
      <c r="I222" s="549" t="s">
        <v>11</v>
      </c>
      <c r="J222" s="549" t="s">
        <v>3</v>
      </c>
      <c r="K222" s="551">
        <v>1974</v>
      </c>
      <c r="L222" s="552">
        <v>168</v>
      </c>
      <c r="M222" s="552">
        <v>1190</v>
      </c>
      <c r="N222" s="555" t="s">
        <v>0</v>
      </c>
      <c r="O222" s="552"/>
      <c r="P222" s="552">
        <v>50</v>
      </c>
      <c r="Q222" s="552" t="s">
        <v>1046</v>
      </c>
      <c r="R222" s="552" t="s">
        <v>0</v>
      </c>
      <c r="S222" s="549"/>
      <c r="T222" s="549">
        <v>17.87</v>
      </c>
      <c r="U222" s="549">
        <v>0</v>
      </c>
      <c r="V222" s="549">
        <v>0</v>
      </c>
      <c r="W222" s="549">
        <v>0</v>
      </c>
      <c r="X222" s="549">
        <v>0</v>
      </c>
      <c r="Y222" s="549">
        <v>0</v>
      </c>
      <c r="Z222" s="549">
        <v>100</v>
      </c>
      <c r="AA222" s="549" t="s">
        <v>0</v>
      </c>
      <c r="AB222" s="553"/>
      <c r="AC222" s="553"/>
      <c r="AD222" s="171" t="s">
        <v>909</v>
      </c>
      <c r="AE222" s="549"/>
      <c r="AF222" s="554" t="s">
        <v>2669</v>
      </c>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c r="IQ222" s="9"/>
      <c r="IR222" s="9"/>
      <c r="IS222" s="9"/>
      <c r="IT222" s="9"/>
      <c r="IU222" s="9"/>
      <c r="IV222" s="9"/>
      <c r="IW222" s="9"/>
      <c r="IX222" s="9"/>
      <c r="IY222" s="9"/>
      <c r="IZ222" s="9"/>
      <c r="JA222" s="9"/>
      <c r="JB222" s="9"/>
      <c r="JC222" s="9"/>
      <c r="JD222" s="9"/>
      <c r="JE222" s="9"/>
      <c r="JF222" s="9"/>
      <c r="JG222" s="9"/>
      <c r="JH222" s="9"/>
      <c r="JI222" s="9"/>
      <c r="JJ222" s="9"/>
      <c r="JK222" s="9"/>
      <c r="JL222" s="9"/>
      <c r="JM222" s="9"/>
      <c r="JN222" s="9"/>
      <c r="JO222" s="9"/>
      <c r="JP222" s="9"/>
      <c r="JQ222" s="9"/>
      <c r="JR222" s="9"/>
      <c r="JS222" s="9"/>
      <c r="JT222" s="9"/>
      <c r="JU222" s="9"/>
      <c r="JV222" s="9"/>
      <c r="JW222" s="9"/>
      <c r="JX222" s="9"/>
      <c r="JY222" s="9"/>
      <c r="JZ222" s="9"/>
      <c r="KA222" s="9"/>
      <c r="KB222" s="9"/>
      <c r="KC222" s="9"/>
      <c r="KD222" s="9"/>
      <c r="KE222" s="9"/>
      <c r="KF222" s="9"/>
      <c r="KG222" s="9"/>
      <c r="KH222" s="9"/>
      <c r="KI222" s="9"/>
      <c r="KJ222" s="9"/>
      <c r="KK222" s="9"/>
      <c r="KL222" s="9"/>
      <c r="KM222" s="9"/>
      <c r="KN222" s="9"/>
      <c r="KO222" s="9"/>
      <c r="KP222" s="9"/>
      <c r="KQ222" s="9"/>
      <c r="KR222" s="9"/>
      <c r="KS222" s="9"/>
      <c r="KT222" s="9"/>
      <c r="KU222" s="9"/>
      <c r="KV222" s="9"/>
      <c r="KW222" s="9"/>
      <c r="KX222" s="9"/>
      <c r="KY222" s="9"/>
      <c r="KZ222" s="9"/>
      <c r="LA222" s="9"/>
      <c r="LB222" s="9"/>
      <c r="LC222" s="9"/>
      <c r="LD222" s="9"/>
      <c r="LE222" s="9"/>
      <c r="LF222" s="9"/>
      <c r="LG222" s="9"/>
      <c r="LH222" s="9"/>
      <c r="LI222" s="9"/>
      <c r="LJ222" s="9"/>
      <c r="LK222" s="9"/>
      <c r="LL222" s="9"/>
      <c r="LM222" s="9"/>
      <c r="LN222" s="9"/>
      <c r="LO222" s="9"/>
      <c r="LP222" s="9"/>
      <c r="LQ222" s="9"/>
      <c r="LR222" s="9"/>
      <c r="LS222" s="9"/>
      <c r="LT222" s="9"/>
      <c r="LU222" s="9"/>
      <c r="LV222" s="9"/>
      <c r="LW222" s="9"/>
      <c r="LX222" s="9"/>
      <c r="LY222" s="9"/>
      <c r="LZ222" s="9"/>
      <c r="MA222" s="9"/>
      <c r="MB222" s="9"/>
      <c r="MC222" s="9"/>
      <c r="MD222" s="9"/>
      <c r="ME222" s="9"/>
      <c r="MF222" s="9"/>
      <c r="MG222" s="9"/>
      <c r="MH222" s="9"/>
      <c r="MI222" s="9"/>
      <c r="MJ222" s="9"/>
      <c r="MK222" s="9"/>
      <c r="ML222" s="9"/>
      <c r="MM222" s="9"/>
      <c r="MN222" s="9"/>
      <c r="MO222" s="9"/>
      <c r="MP222" s="9"/>
      <c r="MQ222" s="9"/>
      <c r="MR222" s="9"/>
      <c r="MS222" s="9"/>
      <c r="MT222" s="9"/>
      <c r="MU222" s="9"/>
      <c r="MV222" s="9"/>
      <c r="MW222" s="9"/>
      <c r="MX222" s="9"/>
      <c r="MY222" s="9"/>
      <c r="MZ222" s="9"/>
      <c r="NA222" s="9"/>
      <c r="NB222" s="9"/>
      <c r="NC222" s="9"/>
      <c r="ND222" s="9"/>
      <c r="NE222" s="9"/>
      <c r="NF222" s="9"/>
      <c r="NG222" s="9"/>
      <c r="NH222" s="9"/>
      <c r="NI222" s="9"/>
      <c r="NJ222" s="9"/>
      <c r="NK222" s="9"/>
      <c r="NL222" s="9"/>
      <c r="NM222" s="9"/>
      <c r="NN222" s="9"/>
      <c r="NO222" s="9"/>
      <c r="NP222" s="9"/>
      <c r="NQ222" s="9"/>
      <c r="NR222" s="9"/>
      <c r="NS222" s="9"/>
      <c r="NT222" s="9"/>
      <c r="NU222" s="9"/>
      <c r="NV222" s="9"/>
      <c r="NW222" s="9"/>
      <c r="NX222" s="9"/>
      <c r="NY222" s="9"/>
      <c r="NZ222" s="9"/>
      <c r="OA222" s="9"/>
      <c r="OB222" s="9"/>
      <c r="OC222" s="9"/>
      <c r="OD222" s="9"/>
      <c r="OE222" s="9"/>
      <c r="OF222" s="9"/>
      <c r="OG222" s="9"/>
      <c r="OH222" s="9"/>
      <c r="OI222" s="9"/>
      <c r="OJ222" s="9"/>
      <c r="OK222" s="9"/>
      <c r="OL222" s="9"/>
      <c r="OM222" s="9"/>
      <c r="ON222" s="9"/>
      <c r="OO222" s="9"/>
      <c r="OP222" s="9"/>
      <c r="OQ222" s="9"/>
      <c r="OR222" s="9"/>
      <c r="OS222" s="9"/>
      <c r="OT222" s="9"/>
      <c r="OU222" s="9"/>
      <c r="OV222" s="9"/>
      <c r="OW222" s="9"/>
      <c r="OX222" s="9"/>
      <c r="OY222" s="9"/>
      <c r="OZ222" s="9"/>
      <c r="PA222" s="9"/>
      <c r="PB222" s="9"/>
      <c r="PC222" s="9"/>
      <c r="PD222" s="9"/>
      <c r="PE222" s="9"/>
      <c r="PF222" s="9"/>
      <c r="PG222" s="9"/>
      <c r="PH222" s="9"/>
      <c r="PI222" s="9"/>
      <c r="PJ222" s="9"/>
      <c r="PK222" s="9"/>
      <c r="PL222" s="9"/>
      <c r="PM222" s="9"/>
      <c r="PN222" s="9"/>
      <c r="PO222" s="9"/>
      <c r="PP222" s="9"/>
      <c r="PQ222" s="9"/>
      <c r="PR222" s="9"/>
      <c r="PS222" s="9"/>
      <c r="PT222" s="9"/>
      <c r="PU222" s="9"/>
      <c r="PV222" s="9"/>
      <c r="PW222" s="9"/>
      <c r="PX222" s="9"/>
      <c r="PY222" s="9"/>
      <c r="PZ222" s="9"/>
      <c r="QA222" s="9"/>
      <c r="QB222" s="9"/>
      <c r="QC222" s="9"/>
      <c r="QD222" s="9"/>
      <c r="QE222" s="9"/>
      <c r="QF222" s="9"/>
      <c r="QG222" s="9"/>
      <c r="QH222" s="9"/>
      <c r="QI222" s="9"/>
      <c r="QJ222" s="9"/>
      <c r="QK222" s="9"/>
      <c r="QL222" s="9"/>
      <c r="QM222" s="9"/>
      <c r="QN222" s="9"/>
      <c r="QO222" s="9"/>
      <c r="QP222" s="9"/>
      <c r="QQ222" s="9"/>
      <c r="QR222" s="9"/>
      <c r="QS222" s="9"/>
      <c r="QT222" s="9"/>
      <c r="QU222" s="9"/>
      <c r="QV222" s="9"/>
      <c r="QW222" s="9"/>
      <c r="QX222" s="9"/>
      <c r="QY222" s="9"/>
      <c r="QZ222" s="9"/>
      <c r="RA222" s="9"/>
      <c r="RB222" s="9"/>
      <c r="RC222" s="9"/>
      <c r="RD222" s="9"/>
      <c r="RE222" s="9"/>
      <c r="RF222" s="9"/>
      <c r="RG222" s="9"/>
      <c r="RH222" s="9"/>
      <c r="RI222" s="9"/>
      <c r="RJ222" s="9"/>
      <c r="RK222" s="9"/>
      <c r="RL222" s="9"/>
      <c r="RM222" s="9"/>
      <c r="RN222" s="9"/>
      <c r="RO222" s="9"/>
      <c r="RP222" s="9"/>
      <c r="RQ222" s="9"/>
      <c r="RR222" s="9"/>
      <c r="RS222" s="9"/>
      <c r="RT222" s="9"/>
      <c r="RU222" s="9"/>
      <c r="RV222" s="9"/>
      <c r="RW222" s="9"/>
      <c r="RX222" s="9"/>
      <c r="RY222" s="9"/>
      <c r="RZ222" s="9"/>
      <c r="SA222" s="9"/>
      <c r="SB222" s="9"/>
      <c r="SC222" s="9"/>
      <c r="SD222" s="9"/>
      <c r="SE222" s="9"/>
      <c r="SF222" s="9"/>
      <c r="SG222" s="9"/>
      <c r="SH222" s="9"/>
      <c r="SI222" s="9"/>
      <c r="SJ222" s="9"/>
      <c r="SK222" s="9"/>
      <c r="SL222" s="9"/>
      <c r="SM222" s="9"/>
      <c r="SN222" s="9"/>
      <c r="SO222" s="9"/>
      <c r="SP222" s="9"/>
      <c r="SQ222" s="9"/>
      <c r="SR222" s="9"/>
      <c r="SS222" s="9"/>
      <c r="ST222" s="9"/>
      <c r="SU222" s="9"/>
      <c r="SV222" s="9"/>
      <c r="SW222" s="9"/>
      <c r="SX222" s="9"/>
      <c r="SY222" s="9"/>
      <c r="SZ222" s="9"/>
      <c r="TA222" s="9"/>
      <c r="TB222" s="9"/>
      <c r="TC222" s="9"/>
      <c r="TD222" s="9"/>
      <c r="TE222" s="9"/>
      <c r="TF222" s="9"/>
      <c r="TG222" s="9"/>
      <c r="TH222" s="9"/>
      <c r="TI222" s="9"/>
      <c r="TJ222" s="9"/>
      <c r="TK222" s="9"/>
      <c r="TL222" s="9"/>
      <c r="TM222" s="9"/>
      <c r="TN222" s="9"/>
      <c r="TO222" s="9"/>
      <c r="TP222" s="9"/>
      <c r="TQ222" s="9"/>
      <c r="TR222" s="9"/>
      <c r="TS222" s="9"/>
      <c r="TT222" s="9"/>
      <c r="TU222" s="9"/>
      <c r="TV222" s="9"/>
      <c r="TW222" s="9"/>
      <c r="TX222" s="9"/>
      <c r="TY222" s="9"/>
      <c r="TZ222" s="9"/>
      <c r="UA222" s="9"/>
      <c r="UB222" s="9"/>
      <c r="UC222" s="9"/>
      <c r="UD222" s="9"/>
      <c r="UE222" s="9"/>
      <c r="UF222" s="9"/>
      <c r="UG222" s="9"/>
      <c r="UH222" s="9"/>
      <c r="UI222" s="9"/>
      <c r="UJ222" s="9"/>
      <c r="UK222" s="9"/>
      <c r="UL222" s="9"/>
      <c r="UM222" s="9"/>
      <c r="UN222" s="9"/>
      <c r="UO222" s="9"/>
      <c r="UP222" s="9"/>
      <c r="UQ222" s="9"/>
      <c r="UR222" s="9"/>
      <c r="US222" s="9"/>
      <c r="UT222" s="9"/>
      <c r="UU222" s="9"/>
      <c r="UV222" s="9"/>
      <c r="UW222" s="9"/>
      <c r="UX222" s="9"/>
      <c r="UY222" s="9"/>
      <c r="UZ222" s="9"/>
      <c r="VA222" s="9"/>
      <c r="VB222" s="9"/>
      <c r="VC222" s="9"/>
      <c r="VD222" s="9"/>
      <c r="VE222" s="9"/>
      <c r="VF222" s="9"/>
      <c r="VG222" s="9"/>
      <c r="VH222" s="9"/>
      <c r="VI222" s="9"/>
      <c r="VJ222" s="9"/>
      <c r="VK222" s="9"/>
      <c r="VL222" s="9"/>
      <c r="VM222" s="9"/>
      <c r="VN222" s="9"/>
      <c r="VO222" s="9"/>
      <c r="VP222" s="9"/>
      <c r="VQ222" s="9"/>
      <c r="VR222" s="9"/>
      <c r="VS222" s="9"/>
      <c r="VT222" s="9"/>
      <c r="VU222" s="9"/>
      <c r="VV222" s="9"/>
      <c r="VW222" s="9"/>
      <c r="VX222" s="9"/>
      <c r="VY222" s="9"/>
      <c r="VZ222" s="9"/>
      <c r="WA222" s="9"/>
      <c r="WB222" s="9"/>
      <c r="WC222" s="9"/>
      <c r="WD222" s="9"/>
      <c r="WE222" s="9"/>
      <c r="WF222" s="9"/>
      <c r="WG222" s="9"/>
      <c r="WH222" s="9"/>
      <c r="WI222" s="9"/>
      <c r="WJ222" s="9"/>
      <c r="WK222" s="9"/>
      <c r="WL222" s="9"/>
      <c r="WM222" s="9"/>
      <c r="WN222" s="9"/>
      <c r="WO222" s="9"/>
      <c r="WP222" s="9"/>
      <c r="WQ222" s="9"/>
      <c r="WR222" s="9"/>
      <c r="WS222" s="9"/>
      <c r="WT222" s="9"/>
      <c r="WU222" s="9"/>
      <c r="WV222" s="9"/>
      <c r="WW222" s="9"/>
      <c r="WX222" s="9"/>
      <c r="WY222" s="9"/>
      <c r="WZ222" s="9"/>
      <c r="XA222" s="9"/>
      <c r="XB222" s="9"/>
      <c r="XC222" s="9"/>
      <c r="XD222" s="9"/>
      <c r="XE222" s="9"/>
      <c r="XF222" s="9"/>
      <c r="XG222" s="9"/>
      <c r="XH222" s="9"/>
      <c r="XI222" s="9"/>
      <c r="XJ222" s="9"/>
      <c r="XK222" s="9"/>
      <c r="XL222" s="9"/>
      <c r="XM222" s="9"/>
      <c r="XN222" s="9"/>
      <c r="XO222" s="9"/>
      <c r="XP222" s="9"/>
      <c r="XQ222" s="9"/>
      <c r="XR222" s="9"/>
      <c r="XS222" s="9"/>
      <c r="XT222" s="9"/>
      <c r="XU222" s="9"/>
      <c r="XV222" s="9"/>
      <c r="XW222" s="9"/>
      <c r="XX222" s="9"/>
      <c r="XY222" s="9"/>
      <c r="XZ222" s="9"/>
      <c r="YA222" s="9"/>
      <c r="YB222" s="9"/>
      <c r="YC222" s="9"/>
      <c r="YD222" s="9"/>
      <c r="YE222" s="9"/>
      <c r="YF222" s="9"/>
      <c r="YG222" s="9"/>
      <c r="YH222" s="9"/>
      <c r="YI222" s="9"/>
      <c r="YJ222" s="9"/>
      <c r="YK222" s="9"/>
      <c r="YL222" s="9"/>
      <c r="YM222" s="9"/>
      <c r="YN222" s="9"/>
      <c r="YO222" s="9"/>
      <c r="YP222" s="9"/>
      <c r="YQ222" s="9"/>
      <c r="YR222" s="9"/>
      <c r="YS222" s="9"/>
      <c r="YT222" s="9"/>
      <c r="YU222" s="9"/>
      <c r="YV222" s="9"/>
      <c r="YW222" s="9"/>
      <c r="YX222" s="9"/>
      <c r="YY222" s="9"/>
      <c r="YZ222" s="9"/>
      <c r="ZA222" s="9"/>
      <c r="ZB222" s="9"/>
      <c r="ZC222" s="9"/>
      <c r="ZD222" s="9"/>
      <c r="ZE222" s="9"/>
      <c r="ZF222" s="9"/>
      <c r="ZG222" s="9"/>
      <c r="ZH222" s="9"/>
      <c r="ZI222" s="9"/>
      <c r="ZJ222" s="9"/>
      <c r="ZK222" s="9"/>
      <c r="ZL222" s="9"/>
      <c r="ZM222" s="9"/>
      <c r="ZN222" s="9"/>
      <c r="ZO222" s="9"/>
      <c r="ZP222" s="9"/>
      <c r="ZQ222" s="9"/>
      <c r="ZR222" s="9"/>
      <c r="ZS222" s="9"/>
      <c r="ZT222" s="9"/>
      <c r="ZU222" s="9"/>
      <c r="ZV222" s="9"/>
      <c r="ZW222" s="9"/>
      <c r="ZX222" s="9"/>
      <c r="ZY222" s="9"/>
      <c r="ZZ222" s="9"/>
      <c r="AAA222" s="9"/>
      <c r="AAB222" s="9"/>
      <c r="AAC222" s="9"/>
      <c r="AAD222" s="9"/>
      <c r="AAE222" s="9"/>
      <c r="AAF222" s="9"/>
      <c r="AAG222" s="9"/>
      <c r="AAH222" s="9"/>
      <c r="AAI222" s="9"/>
      <c r="AAJ222" s="9"/>
      <c r="AAK222" s="9"/>
      <c r="AAL222" s="9"/>
      <c r="AAM222" s="9"/>
      <c r="AAN222" s="9"/>
      <c r="AAO222" s="9"/>
      <c r="AAP222" s="9"/>
      <c r="AAQ222" s="9"/>
      <c r="AAR222" s="9"/>
      <c r="AAS222" s="9"/>
      <c r="AAT222" s="9"/>
      <c r="AAU222" s="9"/>
      <c r="AAV222" s="9"/>
      <c r="AAW222" s="9"/>
      <c r="AAX222" s="9"/>
      <c r="AAY222" s="9"/>
      <c r="AAZ222" s="9"/>
      <c r="ABA222" s="9"/>
      <c r="ABB222" s="9"/>
      <c r="ABC222" s="9"/>
      <c r="ABD222" s="9"/>
      <c r="ABE222" s="9"/>
      <c r="ABF222" s="9"/>
      <c r="ABG222" s="9"/>
      <c r="ABH222" s="9"/>
      <c r="ABI222" s="9"/>
      <c r="ABJ222" s="9"/>
      <c r="ABK222" s="9"/>
      <c r="ABL222" s="9"/>
      <c r="ABM222" s="9"/>
      <c r="ABN222" s="9"/>
      <c r="ABO222" s="9"/>
      <c r="ABP222" s="9"/>
      <c r="ABQ222" s="9"/>
      <c r="ABR222" s="9"/>
      <c r="ABS222" s="9"/>
      <c r="ABT222" s="9"/>
      <c r="ABU222" s="9"/>
      <c r="ABV222" s="9"/>
      <c r="ABW222" s="9"/>
      <c r="ABX222" s="9"/>
      <c r="ABY222" s="9"/>
      <c r="ABZ222" s="9"/>
      <c r="ACA222" s="9"/>
      <c r="ACB222" s="9"/>
      <c r="ACC222" s="9"/>
      <c r="ACD222" s="9"/>
      <c r="ACE222" s="9"/>
      <c r="ACF222" s="9"/>
      <c r="ACG222" s="9"/>
      <c r="ACH222" s="9"/>
      <c r="ACI222" s="9"/>
      <c r="ACJ222" s="9"/>
      <c r="ACK222" s="9"/>
      <c r="ACL222" s="9"/>
      <c r="ACM222" s="9"/>
      <c r="ACN222" s="9"/>
      <c r="ACO222" s="9"/>
      <c r="ACP222" s="9"/>
      <c r="ACQ222" s="9"/>
      <c r="ACR222" s="9"/>
      <c r="ACS222" s="9"/>
      <c r="ACT222" s="9"/>
      <c r="ACU222" s="9"/>
      <c r="ACV222" s="9"/>
      <c r="ACW222" s="9"/>
      <c r="ACX222" s="9"/>
      <c r="ACY222" s="9"/>
      <c r="ACZ222" s="9"/>
      <c r="ADA222" s="9"/>
      <c r="ADB222" s="9"/>
      <c r="ADC222" s="9"/>
      <c r="ADD222" s="9"/>
      <c r="ADE222" s="9"/>
      <c r="ADF222" s="9"/>
      <c r="ADG222" s="9"/>
      <c r="ADH222" s="9"/>
      <c r="ADI222" s="9"/>
      <c r="ADJ222" s="9"/>
      <c r="ADK222" s="9"/>
      <c r="ADL222" s="9"/>
      <c r="ADM222" s="9"/>
      <c r="ADN222" s="9"/>
      <c r="ADO222" s="9"/>
      <c r="ADP222" s="9"/>
      <c r="ADQ222" s="9"/>
      <c r="ADR222" s="9"/>
      <c r="ADS222" s="9"/>
      <c r="ADT222" s="9"/>
      <c r="ADU222" s="9"/>
      <c r="ADV222" s="9"/>
      <c r="ADW222" s="9"/>
      <c r="ADX222" s="9"/>
      <c r="ADY222" s="9"/>
      <c r="ADZ222" s="9"/>
      <c r="AEA222" s="9"/>
      <c r="AEB222" s="9"/>
      <c r="AEC222" s="9"/>
      <c r="AED222" s="9"/>
      <c r="AEE222" s="9"/>
      <c r="AEF222" s="9"/>
      <c r="AEG222" s="9"/>
      <c r="AEH222" s="9"/>
      <c r="AEI222" s="9"/>
      <c r="AEJ222" s="9"/>
      <c r="AEK222" s="9"/>
      <c r="AEL222" s="9"/>
      <c r="AEM222" s="9"/>
      <c r="AEN222" s="9"/>
      <c r="AEO222" s="9"/>
      <c r="AEP222" s="9"/>
      <c r="AEQ222" s="9"/>
      <c r="AER222" s="9"/>
      <c r="AES222" s="9"/>
      <c r="AET222" s="9"/>
      <c r="AEU222" s="9"/>
      <c r="AEV222" s="9"/>
      <c r="AEW222" s="9"/>
      <c r="AEX222" s="9"/>
      <c r="AEY222" s="9"/>
      <c r="AEZ222" s="9"/>
      <c r="AFA222" s="9"/>
      <c r="AFB222" s="9"/>
      <c r="AFC222" s="9"/>
      <c r="AFD222" s="9"/>
      <c r="AFE222" s="9"/>
      <c r="AFF222" s="9"/>
      <c r="AFG222" s="9"/>
      <c r="AFH222" s="9"/>
      <c r="AFI222" s="9"/>
      <c r="AFJ222" s="9"/>
      <c r="AFK222" s="9"/>
      <c r="AFL222" s="9"/>
      <c r="AFM222" s="9"/>
      <c r="AFN222" s="9"/>
      <c r="AFO222" s="9"/>
      <c r="AFP222" s="9"/>
      <c r="AFQ222" s="9"/>
      <c r="AFR222" s="9"/>
      <c r="AFS222" s="9"/>
      <c r="AFT222" s="9"/>
      <c r="AFU222" s="9"/>
      <c r="AFV222" s="9"/>
      <c r="AFW222" s="9"/>
      <c r="AFX222" s="9"/>
      <c r="AFY222" s="9"/>
      <c r="AFZ222" s="9"/>
      <c r="AGA222" s="9"/>
      <c r="AGB222" s="9"/>
      <c r="AGC222" s="9"/>
      <c r="AGD222" s="9"/>
      <c r="AGE222" s="9"/>
      <c r="AGF222" s="9"/>
      <c r="AGG222" s="9"/>
      <c r="AGH222" s="9"/>
      <c r="AGI222" s="9"/>
      <c r="AGJ222" s="9"/>
      <c r="AGK222" s="9"/>
      <c r="AGL222" s="9"/>
      <c r="AGM222" s="9"/>
      <c r="AGN222" s="9"/>
      <c r="AGO222" s="9"/>
      <c r="AGP222" s="9"/>
      <c r="AGQ222" s="9"/>
      <c r="AGR222" s="9"/>
      <c r="AGS222" s="9"/>
      <c r="AGT222" s="9"/>
      <c r="AGU222" s="9"/>
      <c r="AGV222" s="9"/>
      <c r="AGW222" s="9"/>
      <c r="AGX222" s="9"/>
      <c r="AGY222" s="9"/>
      <c r="AGZ222" s="9"/>
      <c r="AHA222" s="9"/>
      <c r="AHB222" s="9"/>
      <c r="AHC222" s="9"/>
      <c r="AHD222" s="9"/>
      <c r="AHE222" s="9"/>
      <c r="AHF222" s="9"/>
      <c r="AHG222" s="9"/>
      <c r="AHH222" s="9"/>
      <c r="AHI222" s="9"/>
      <c r="AHJ222" s="9"/>
      <c r="AHK222" s="9"/>
      <c r="AHL222" s="9"/>
      <c r="AHM222" s="9"/>
      <c r="AHN222" s="9"/>
      <c r="AHO222" s="9"/>
      <c r="AHP222" s="9"/>
      <c r="AHQ222" s="9"/>
      <c r="AHR222" s="9"/>
      <c r="AHS222" s="9"/>
      <c r="AHT222" s="9"/>
      <c r="AHU222" s="9"/>
      <c r="AHV222" s="9"/>
      <c r="AHW222" s="9"/>
      <c r="AHX222" s="9"/>
      <c r="AHY222" s="9"/>
      <c r="AHZ222" s="9"/>
      <c r="AIA222" s="9"/>
      <c r="AIB222" s="9"/>
      <c r="AIC222" s="9"/>
      <c r="AID222" s="9"/>
      <c r="AIE222" s="9"/>
      <c r="AIF222" s="9"/>
      <c r="AIG222" s="9"/>
      <c r="AIH222" s="9"/>
      <c r="AII222" s="9"/>
      <c r="AIJ222" s="9"/>
      <c r="AIK222" s="9"/>
      <c r="AIL222" s="9"/>
      <c r="AIM222" s="9"/>
      <c r="AIN222" s="9"/>
      <c r="AIO222" s="9"/>
      <c r="AIP222" s="9"/>
      <c r="AIQ222" s="9"/>
      <c r="AIR222" s="9"/>
      <c r="AIS222" s="9"/>
      <c r="AIT222" s="9"/>
      <c r="AIU222" s="9"/>
      <c r="AIV222" s="9"/>
      <c r="AIW222" s="9"/>
      <c r="AIX222" s="9"/>
      <c r="AIY222" s="9"/>
      <c r="AIZ222" s="9"/>
      <c r="AJA222" s="9"/>
      <c r="AJB222" s="9"/>
      <c r="AJC222" s="9"/>
      <c r="AJD222" s="9"/>
      <c r="AJE222" s="9"/>
      <c r="AJF222" s="9"/>
      <c r="AJG222" s="9"/>
      <c r="AJH222" s="9"/>
      <c r="AJI222" s="9"/>
      <c r="AJJ222" s="9"/>
      <c r="AJK222" s="9"/>
      <c r="AJL222" s="9"/>
      <c r="AJM222" s="9"/>
      <c r="AJN222" s="9"/>
      <c r="AJO222" s="9"/>
      <c r="AJP222" s="9"/>
      <c r="AJQ222" s="9"/>
      <c r="AJR222" s="9"/>
      <c r="AJS222" s="9"/>
      <c r="AJT222" s="9"/>
      <c r="AJU222" s="9"/>
      <c r="AJV222" s="9"/>
      <c r="AJW222" s="9"/>
      <c r="AJX222" s="9"/>
      <c r="AJY222" s="9"/>
      <c r="AJZ222" s="9"/>
      <c r="AKA222" s="9"/>
      <c r="AKB222" s="9"/>
      <c r="AKC222" s="9"/>
      <c r="AKD222" s="9"/>
      <c r="AKE222" s="9"/>
      <c r="AKF222" s="9"/>
      <c r="AKG222" s="9"/>
      <c r="AKH222" s="9"/>
      <c r="AKI222" s="9"/>
      <c r="AKJ222" s="9"/>
      <c r="AKK222" s="9"/>
      <c r="AKL222" s="9"/>
      <c r="AKM222" s="9"/>
      <c r="AKN222" s="9"/>
      <c r="AKO222" s="9"/>
      <c r="AKP222" s="9"/>
      <c r="AKQ222" s="9"/>
      <c r="AKR222" s="9"/>
      <c r="AKS222" s="9"/>
      <c r="AKT222" s="9"/>
      <c r="AKU222" s="9"/>
      <c r="AKV222" s="9"/>
      <c r="AKW222" s="9"/>
      <c r="AKX222" s="9"/>
      <c r="AKY222" s="9"/>
      <c r="AKZ222" s="9"/>
      <c r="ALA222" s="9"/>
      <c r="ALB222" s="9"/>
      <c r="ALC222" s="9"/>
      <c r="ALD222" s="9"/>
      <c r="ALE222" s="9"/>
      <c r="ALF222" s="9"/>
      <c r="ALG222" s="9"/>
      <c r="ALH222" s="9"/>
      <c r="ALI222" s="9"/>
      <c r="ALJ222" s="9"/>
      <c r="ALK222" s="9"/>
      <c r="ALL222" s="9"/>
      <c r="ALM222" s="9"/>
      <c r="ALN222" s="9"/>
      <c r="ALO222" s="9"/>
      <c r="ALP222" s="9"/>
      <c r="ALQ222" s="9"/>
      <c r="ALR222" s="9"/>
      <c r="ALS222" s="9"/>
      <c r="ALT222" s="9"/>
      <c r="ALU222" s="9"/>
      <c r="ALV222" s="9"/>
      <c r="ALW222" s="9"/>
      <c r="ALX222" s="9"/>
      <c r="ALY222" s="9"/>
      <c r="ALZ222" s="9"/>
      <c r="AMA222" s="9"/>
      <c r="AMB222" s="9"/>
      <c r="AMC222" s="9"/>
      <c r="AMD222" s="9"/>
      <c r="AME222" s="9"/>
      <c r="AMF222" s="9"/>
      <c r="AMG222" s="9"/>
      <c r="AMH222" s="9"/>
      <c r="AMI222" s="9"/>
      <c r="AMJ222" s="9"/>
      <c r="AMK222" s="9"/>
      <c r="AML222" s="9"/>
      <c r="AMM222" s="9"/>
      <c r="AMN222" s="9"/>
      <c r="AMO222" s="9"/>
      <c r="AMP222" s="9"/>
      <c r="AMQ222" s="9"/>
      <c r="AMR222" s="9"/>
      <c r="AMS222" s="9"/>
      <c r="AMT222" s="9"/>
      <c r="AMU222" s="9"/>
      <c r="AMV222" s="9"/>
      <c r="AMW222" s="9"/>
      <c r="AMX222" s="9"/>
      <c r="AMY222" s="9"/>
      <c r="AMZ222" s="9"/>
      <c r="ANA222" s="9"/>
      <c r="ANB222" s="9"/>
      <c r="ANC222" s="9"/>
      <c r="AND222" s="9"/>
      <c r="ANE222" s="9"/>
      <c r="ANF222" s="9"/>
      <c r="ANG222" s="9"/>
      <c r="ANH222" s="9"/>
      <c r="ANI222" s="9"/>
      <c r="ANJ222" s="9"/>
      <c r="ANK222" s="9"/>
      <c r="ANL222" s="9"/>
      <c r="ANM222" s="9"/>
      <c r="ANN222" s="9"/>
      <c r="ANO222" s="9"/>
      <c r="ANP222" s="9"/>
      <c r="ANQ222" s="9"/>
      <c r="ANR222" s="9"/>
      <c r="ANS222" s="9"/>
      <c r="ANT222" s="9"/>
      <c r="ANU222" s="9"/>
      <c r="ANV222" s="9"/>
      <c r="ANW222" s="9"/>
      <c r="ANX222" s="9"/>
      <c r="ANY222" s="9"/>
      <c r="ANZ222" s="9"/>
      <c r="AOA222" s="9"/>
      <c r="AOB222" s="9"/>
      <c r="AOC222" s="9"/>
      <c r="AOD222" s="9"/>
      <c r="AOE222" s="9"/>
      <c r="AOF222" s="9"/>
      <c r="AOG222" s="9"/>
      <c r="AOH222" s="9"/>
      <c r="AOI222" s="9"/>
      <c r="AOJ222" s="9"/>
      <c r="AOK222" s="9"/>
      <c r="AOL222" s="9"/>
      <c r="AOM222" s="9"/>
      <c r="AON222" s="9"/>
      <c r="AOO222" s="9"/>
      <c r="AOP222" s="9"/>
      <c r="AOQ222" s="9"/>
      <c r="AOR222" s="9"/>
      <c r="AOS222" s="9"/>
      <c r="AOT222" s="9"/>
      <c r="AOU222" s="9"/>
      <c r="AOV222" s="9"/>
      <c r="AOW222" s="9"/>
      <c r="AOX222" s="9"/>
      <c r="AOY222" s="9"/>
      <c r="AOZ222" s="9"/>
      <c r="APA222" s="9"/>
      <c r="APB222" s="9"/>
      <c r="APC222" s="9"/>
      <c r="APD222" s="9"/>
      <c r="APE222" s="9"/>
      <c r="APF222" s="9"/>
      <c r="APG222" s="9"/>
      <c r="APH222" s="9"/>
      <c r="API222" s="9"/>
      <c r="APJ222" s="9"/>
      <c r="APK222" s="9"/>
      <c r="APL222" s="9"/>
      <c r="APM222" s="9"/>
      <c r="APN222" s="9"/>
      <c r="APO222" s="9"/>
      <c r="APP222" s="9"/>
      <c r="APQ222" s="9"/>
      <c r="APR222" s="9"/>
      <c r="APS222" s="9"/>
      <c r="APT222" s="9"/>
      <c r="APU222" s="9"/>
      <c r="APV222" s="9"/>
      <c r="APW222" s="9"/>
      <c r="APX222" s="9"/>
      <c r="APY222" s="9"/>
      <c r="APZ222" s="9"/>
      <c r="AQA222" s="9"/>
      <c r="AQB222" s="9"/>
      <c r="AQC222" s="9"/>
      <c r="AQD222" s="9"/>
      <c r="AQE222" s="9"/>
      <c r="AQF222" s="9"/>
      <c r="AQG222" s="9"/>
      <c r="AQH222" s="9"/>
      <c r="AQI222" s="9"/>
      <c r="AQJ222" s="9"/>
      <c r="AQK222" s="9"/>
      <c r="AQL222" s="9"/>
      <c r="AQM222" s="9"/>
      <c r="AQN222" s="9"/>
      <c r="AQO222" s="9"/>
      <c r="AQP222" s="9"/>
      <c r="AQQ222" s="9"/>
      <c r="AQR222" s="9"/>
      <c r="AQS222" s="9"/>
      <c r="AQT222" s="9"/>
      <c r="AQU222" s="9"/>
      <c r="AQV222" s="9"/>
      <c r="AQW222" s="9"/>
      <c r="AQX222" s="9"/>
      <c r="AQY222" s="9"/>
      <c r="AQZ222" s="9"/>
      <c r="ARA222" s="9"/>
      <c r="ARB222" s="9"/>
      <c r="ARC222" s="9"/>
      <c r="ARD222" s="9"/>
      <c r="ARE222" s="9"/>
      <c r="ARF222" s="9"/>
      <c r="ARG222" s="9"/>
      <c r="ARH222" s="9"/>
      <c r="ARI222" s="9"/>
      <c r="ARJ222" s="9"/>
      <c r="ARK222" s="9"/>
      <c r="ARL222" s="9"/>
      <c r="ARM222" s="9"/>
      <c r="ARN222" s="9"/>
      <c r="ARO222" s="9"/>
      <c r="ARP222" s="9"/>
      <c r="ARQ222" s="9"/>
      <c r="ARR222" s="9"/>
      <c r="ARS222" s="9"/>
      <c r="ART222" s="9"/>
      <c r="ARU222" s="9"/>
      <c r="ARV222" s="9"/>
      <c r="ARW222" s="9"/>
      <c r="ARX222" s="9"/>
      <c r="ARY222" s="9"/>
      <c r="ARZ222" s="9"/>
      <c r="ASA222" s="9"/>
      <c r="ASB222" s="9"/>
      <c r="ASC222" s="9"/>
      <c r="ASD222" s="9"/>
      <c r="ASE222" s="9"/>
      <c r="ASF222" s="9"/>
      <c r="ASG222" s="9"/>
      <c r="ASH222" s="9"/>
      <c r="ASI222" s="9"/>
      <c r="ASJ222" s="9"/>
      <c r="ASK222" s="9"/>
      <c r="ASL222" s="9"/>
      <c r="ASM222" s="9"/>
      <c r="ASN222" s="9"/>
      <c r="ASO222" s="9"/>
      <c r="ASP222" s="9"/>
      <c r="ASQ222" s="9"/>
      <c r="ASR222" s="9"/>
      <c r="ASS222" s="9"/>
      <c r="AST222" s="9"/>
      <c r="ASU222" s="9"/>
      <c r="ASV222" s="9"/>
      <c r="ASW222" s="9"/>
      <c r="ASX222" s="9"/>
      <c r="ASY222" s="9"/>
      <c r="ASZ222" s="9"/>
      <c r="ATA222" s="9"/>
      <c r="ATB222" s="9"/>
      <c r="ATC222" s="9"/>
      <c r="ATD222" s="9"/>
      <c r="ATE222" s="9"/>
      <c r="ATF222" s="9"/>
      <c r="ATG222" s="9"/>
      <c r="ATH222" s="9"/>
      <c r="ATI222" s="9"/>
      <c r="ATJ222" s="9"/>
      <c r="ATK222" s="9"/>
      <c r="ATL222" s="9"/>
      <c r="ATM222" s="9"/>
      <c r="ATN222" s="9"/>
      <c r="ATO222" s="9"/>
      <c r="ATP222" s="9"/>
      <c r="ATQ222" s="9"/>
      <c r="ATR222" s="9"/>
      <c r="ATS222" s="9"/>
      <c r="ATT222" s="9"/>
      <c r="ATU222" s="9"/>
      <c r="ATV222" s="9"/>
      <c r="ATW222" s="9"/>
      <c r="ATX222" s="9"/>
      <c r="ATY222" s="9"/>
      <c r="ATZ222" s="9"/>
      <c r="AUA222" s="9"/>
      <c r="AUB222" s="9"/>
      <c r="AUC222" s="9"/>
      <c r="AUD222" s="9"/>
      <c r="AUE222" s="9"/>
      <c r="AUF222" s="9"/>
      <c r="AUG222" s="9"/>
      <c r="AUH222" s="9"/>
      <c r="AUI222" s="9"/>
      <c r="AUJ222" s="9"/>
      <c r="AUK222" s="9"/>
      <c r="AUL222" s="9"/>
      <c r="AUM222" s="9"/>
      <c r="AUN222" s="9"/>
      <c r="AUO222" s="9"/>
      <c r="AUP222" s="9"/>
      <c r="AUQ222" s="9"/>
      <c r="AUR222" s="9"/>
      <c r="AUS222" s="9"/>
      <c r="AUT222" s="9"/>
      <c r="AUU222" s="9"/>
      <c r="AUV222" s="9"/>
      <c r="AUW222" s="9"/>
      <c r="AUX222" s="9"/>
      <c r="AUY222" s="9"/>
      <c r="AUZ222" s="9"/>
      <c r="AVA222" s="9"/>
      <c r="AVB222" s="9"/>
      <c r="AVC222" s="9"/>
      <c r="AVD222" s="9"/>
      <c r="AVE222" s="9"/>
      <c r="AVF222" s="9"/>
      <c r="AVG222" s="9"/>
      <c r="AVH222" s="9"/>
      <c r="AVI222" s="9"/>
      <c r="AVJ222" s="9"/>
      <c r="AVK222" s="9"/>
      <c r="AVL222" s="9"/>
      <c r="AVM222" s="9"/>
      <c r="AVN222" s="9"/>
      <c r="AVO222" s="9"/>
      <c r="AVP222" s="9"/>
      <c r="AVQ222" s="9"/>
      <c r="AVR222" s="9"/>
      <c r="AVS222" s="9"/>
      <c r="AVT222" s="9"/>
      <c r="AVU222" s="9"/>
      <c r="AVV222" s="9"/>
      <c r="AVW222" s="9"/>
      <c r="AVX222" s="9"/>
      <c r="AVY222" s="9"/>
      <c r="AVZ222" s="9"/>
      <c r="AWA222" s="9"/>
      <c r="AWB222" s="9"/>
      <c r="AWC222" s="9"/>
      <c r="AWD222" s="9"/>
      <c r="AWE222" s="9"/>
      <c r="AWF222" s="9"/>
      <c r="AWG222" s="9"/>
      <c r="AWH222" s="9"/>
      <c r="AWI222" s="9"/>
      <c r="AWJ222" s="9"/>
      <c r="AWK222" s="9"/>
      <c r="AWL222" s="9"/>
      <c r="AWM222" s="9"/>
      <c r="AWN222" s="9"/>
      <c r="AWO222" s="9"/>
      <c r="AWP222" s="9"/>
      <c r="AWQ222" s="9"/>
      <c r="AWR222" s="9"/>
      <c r="AWS222" s="9"/>
      <c r="AWT222" s="9"/>
      <c r="AWU222" s="9"/>
      <c r="AWV222" s="9"/>
      <c r="AWW222" s="9"/>
      <c r="AWX222" s="9"/>
      <c r="AWY222" s="9"/>
      <c r="AWZ222" s="9"/>
      <c r="AXA222" s="9"/>
      <c r="AXB222" s="9"/>
      <c r="AXC222" s="9"/>
      <c r="AXD222" s="9"/>
      <c r="AXE222" s="9"/>
      <c r="AXF222" s="9"/>
      <c r="AXG222" s="9"/>
      <c r="AXH222" s="9"/>
      <c r="AXI222" s="9"/>
      <c r="AXJ222" s="9"/>
      <c r="AXK222" s="9"/>
      <c r="AXL222" s="9"/>
      <c r="AXM222" s="9"/>
      <c r="AXN222" s="9"/>
      <c r="AXO222" s="9"/>
      <c r="AXP222" s="9"/>
      <c r="AXQ222" s="9"/>
      <c r="AXR222" s="9"/>
      <c r="AXS222" s="9"/>
      <c r="AXT222" s="9"/>
      <c r="AXU222" s="9"/>
      <c r="AXV222" s="9"/>
      <c r="AXW222" s="9"/>
      <c r="AXX222" s="9"/>
      <c r="AXY222" s="9"/>
      <c r="AXZ222" s="9"/>
      <c r="AYA222" s="9"/>
      <c r="AYB222" s="9"/>
      <c r="AYC222" s="9"/>
      <c r="AYD222" s="9"/>
      <c r="AYE222" s="9"/>
      <c r="AYF222" s="9"/>
      <c r="AYG222" s="9"/>
      <c r="AYH222" s="9"/>
      <c r="AYI222" s="9"/>
      <c r="AYJ222" s="9"/>
      <c r="AYK222" s="9"/>
      <c r="AYL222" s="9"/>
      <c r="AYM222" s="9"/>
      <c r="AYN222" s="9"/>
      <c r="AYO222" s="9"/>
      <c r="AYP222" s="9"/>
      <c r="AYQ222" s="9"/>
      <c r="AYR222" s="9"/>
      <c r="AYS222" s="9"/>
      <c r="AYT222" s="9"/>
      <c r="AYU222" s="9"/>
      <c r="AYV222" s="9"/>
      <c r="AYW222" s="9"/>
      <c r="AYX222" s="9"/>
      <c r="AYY222" s="9"/>
      <c r="AYZ222" s="9"/>
      <c r="AZA222" s="9"/>
      <c r="AZB222" s="9"/>
      <c r="AZC222" s="9"/>
      <c r="AZD222" s="9"/>
      <c r="AZE222" s="9"/>
      <c r="AZF222" s="9"/>
      <c r="AZG222" s="9"/>
      <c r="AZH222" s="9"/>
      <c r="AZI222" s="9"/>
      <c r="AZJ222" s="9"/>
      <c r="AZK222" s="9"/>
      <c r="AZL222" s="9"/>
      <c r="AZM222" s="9"/>
      <c r="AZN222" s="9"/>
      <c r="AZO222" s="9"/>
      <c r="AZP222" s="9"/>
      <c r="AZQ222" s="9"/>
      <c r="AZR222" s="9"/>
      <c r="AZS222" s="9"/>
      <c r="AZT222" s="9"/>
      <c r="AZU222" s="9"/>
      <c r="AZV222" s="9"/>
      <c r="AZW222" s="9"/>
      <c r="AZX222" s="9"/>
      <c r="AZY222" s="9"/>
      <c r="AZZ222" s="9"/>
      <c r="BAA222" s="9"/>
      <c r="BAB222" s="9"/>
      <c r="BAC222" s="9"/>
      <c r="BAD222" s="9"/>
      <c r="BAE222" s="9"/>
      <c r="BAF222" s="9"/>
      <c r="BAG222" s="9"/>
      <c r="BAH222" s="9"/>
      <c r="BAI222" s="9"/>
      <c r="BAJ222" s="9"/>
      <c r="BAK222" s="9"/>
      <c r="BAL222" s="9"/>
      <c r="BAM222" s="9"/>
      <c r="BAN222" s="9"/>
      <c r="BAO222" s="9"/>
      <c r="BAP222" s="9"/>
      <c r="BAQ222" s="9"/>
      <c r="BAR222" s="9"/>
      <c r="BAS222" s="9"/>
      <c r="BAT222" s="9"/>
      <c r="BAU222" s="9"/>
      <c r="BAV222" s="9"/>
      <c r="BAW222" s="9"/>
      <c r="BAX222" s="9"/>
      <c r="BAY222" s="9"/>
      <c r="BAZ222" s="9"/>
      <c r="BBA222" s="9"/>
      <c r="BBB222" s="9"/>
      <c r="BBC222" s="9"/>
      <c r="BBD222" s="9"/>
      <c r="BBE222" s="9"/>
      <c r="BBF222" s="9"/>
      <c r="BBG222" s="9"/>
      <c r="BBH222" s="9"/>
      <c r="BBI222" s="9"/>
      <c r="BBJ222" s="9"/>
      <c r="BBK222" s="9"/>
      <c r="BBL222" s="9"/>
      <c r="BBM222" s="9"/>
      <c r="BBN222" s="9"/>
      <c r="BBO222" s="9"/>
      <c r="BBP222" s="9"/>
      <c r="BBQ222" s="9"/>
      <c r="BBR222" s="9"/>
      <c r="BBS222" s="9"/>
      <c r="BBT222" s="9"/>
      <c r="BBU222" s="9"/>
      <c r="BBV222" s="9"/>
      <c r="BBW222" s="9"/>
      <c r="BBX222" s="9"/>
      <c r="BBY222" s="9"/>
      <c r="BBZ222" s="9"/>
      <c r="BCA222" s="9"/>
      <c r="BCB222" s="9"/>
      <c r="BCC222" s="9"/>
      <c r="BCD222" s="9"/>
      <c r="BCE222" s="9"/>
      <c r="BCF222" s="9"/>
      <c r="BCG222" s="9"/>
      <c r="BCH222" s="9"/>
      <c r="BCI222" s="9"/>
      <c r="BCJ222" s="9"/>
      <c r="BCK222" s="9"/>
      <c r="BCL222" s="9"/>
      <c r="BCM222" s="9"/>
      <c r="BCN222" s="9"/>
      <c r="BCO222" s="9"/>
      <c r="BCP222" s="9"/>
      <c r="BCQ222" s="9"/>
      <c r="BCR222" s="9"/>
      <c r="BCS222" s="9"/>
      <c r="BCT222" s="9"/>
      <c r="BCU222" s="9"/>
      <c r="BCV222" s="9"/>
      <c r="BCW222" s="9"/>
      <c r="BCX222" s="9"/>
      <c r="BCY222" s="9"/>
      <c r="BCZ222" s="9"/>
      <c r="BDA222" s="9"/>
      <c r="BDB222" s="9"/>
      <c r="BDC222" s="9"/>
      <c r="BDD222" s="9"/>
      <c r="BDE222" s="9"/>
      <c r="BDF222" s="9"/>
      <c r="BDG222" s="9"/>
      <c r="BDH222" s="9"/>
      <c r="BDI222" s="9"/>
      <c r="BDJ222" s="9"/>
      <c r="BDK222" s="9"/>
      <c r="BDL222" s="9"/>
      <c r="BDM222" s="9"/>
      <c r="BDN222" s="9"/>
      <c r="BDO222" s="9"/>
      <c r="BDP222" s="9"/>
      <c r="BDQ222" s="9"/>
      <c r="BDR222" s="9"/>
      <c r="BDS222" s="9"/>
      <c r="BDT222" s="9"/>
      <c r="BDU222" s="9"/>
      <c r="BDV222" s="9"/>
      <c r="BDW222" s="9"/>
      <c r="BDX222" s="9"/>
      <c r="BDY222" s="9"/>
      <c r="BDZ222" s="9"/>
      <c r="BEA222" s="9"/>
      <c r="BEB222" s="9"/>
      <c r="BEC222" s="9"/>
      <c r="BED222" s="9"/>
      <c r="BEE222" s="9"/>
      <c r="BEF222" s="9"/>
      <c r="BEG222" s="9"/>
      <c r="BEH222" s="9"/>
      <c r="BEI222" s="9"/>
      <c r="BEJ222" s="9"/>
      <c r="BEK222" s="9"/>
      <c r="BEL222" s="9"/>
      <c r="BEM222" s="9"/>
      <c r="BEN222" s="9"/>
      <c r="BEO222" s="9"/>
      <c r="BEP222" s="9"/>
      <c r="BEQ222" s="9"/>
      <c r="BER222" s="9"/>
      <c r="BES222" s="9"/>
      <c r="BET222" s="9"/>
      <c r="BEU222" s="9"/>
      <c r="BEV222" s="9"/>
      <c r="BEW222" s="9"/>
      <c r="BEX222" s="9"/>
      <c r="BEY222" s="9"/>
      <c r="BEZ222" s="9"/>
      <c r="BFA222" s="9"/>
      <c r="BFB222" s="9"/>
      <c r="BFC222" s="9"/>
      <c r="BFD222" s="9"/>
      <c r="BFE222" s="9"/>
      <c r="BFF222" s="9"/>
      <c r="BFG222" s="9"/>
      <c r="BFH222" s="9"/>
      <c r="BFI222" s="9"/>
      <c r="BFJ222" s="9"/>
      <c r="BFK222" s="9"/>
      <c r="BFL222" s="9"/>
      <c r="BFM222" s="9"/>
      <c r="BFN222" s="9"/>
      <c r="BFO222" s="9"/>
      <c r="BFP222" s="9"/>
      <c r="BFQ222" s="9"/>
      <c r="BFR222" s="9"/>
      <c r="BFS222" s="9"/>
      <c r="BFT222" s="9"/>
      <c r="BFU222" s="9"/>
      <c r="BFV222" s="9"/>
      <c r="BFW222" s="9"/>
      <c r="BFX222" s="9"/>
      <c r="BFY222" s="9"/>
      <c r="BFZ222" s="9"/>
      <c r="BGA222" s="9"/>
      <c r="BGB222" s="9"/>
      <c r="BGC222" s="9"/>
      <c r="BGD222" s="9"/>
      <c r="BGE222" s="9"/>
      <c r="BGF222" s="9"/>
      <c r="BGG222" s="9"/>
      <c r="BGH222" s="9"/>
      <c r="BGI222" s="9"/>
      <c r="BGJ222" s="9"/>
      <c r="BGK222" s="9"/>
      <c r="BGL222" s="9"/>
      <c r="BGM222" s="9"/>
      <c r="BGN222" s="9"/>
      <c r="BGO222" s="9"/>
      <c r="BGP222" s="9"/>
      <c r="BGQ222" s="9"/>
      <c r="BGR222" s="9"/>
      <c r="BGS222" s="9"/>
      <c r="BGT222" s="9"/>
      <c r="BGU222" s="9"/>
      <c r="BGV222" s="9"/>
      <c r="BGW222" s="9"/>
      <c r="BGX222" s="9"/>
      <c r="BGY222" s="9"/>
      <c r="BGZ222" s="9"/>
      <c r="BHA222" s="9"/>
      <c r="BHB222" s="9"/>
      <c r="BHC222" s="9"/>
      <c r="BHD222" s="9"/>
      <c r="BHE222" s="9"/>
      <c r="BHF222" s="9"/>
      <c r="BHG222" s="9"/>
      <c r="BHH222" s="9"/>
      <c r="BHI222" s="9"/>
      <c r="BHJ222" s="9"/>
      <c r="BHK222" s="9"/>
      <c r="BHL222" s="9"/>
      <c r="BHM222" s="9"/>
      <c r="BHN222" s="9"/>
      <c r="BHO222" s="9"/>
      <c r="BHP222" s="9"/>
      <c r="BHQ222" s="9"/>
      <c r="BHR222" s="9"/>
      <c r="BHS222" s="9"/>
      <c r="BHT222" s="9"/>
      <c r="BHU222" s="9"/>
      <c r="BHV222" s="9"/>
      <c r="BHW222" s="9"/>
      <c r="BHX222" s="9"/>
      <c r="BHY222" s="9"/>
      <c r="BHZ222" s="9"/>
      <c r="BIA222" s="9"/>
      <c r="BIB222" s="9"/>
      <c r="BIC222" s="9"/>
      <c r="BID222" s="9"/>
      <c r="BIE222" s="9"/>
      <c r="BIF222" s="9"/>
      <c r="BIG222" s="9"/>
      <c r="BIH222" s="9"/>
      <c r="BII222" s="9"/>
      <c r="BIJ222" s="9"/>
      <c r="BIK222" s="9"/>
      <c r="BIL222" s="9"/>
      <c r="BIM222" s="9"/>
      <c r="BIN222" s="9"/>
      <c r="BIO222" s="9"/>
      <c r="BIP222" s="9"/>
      <c r="BIQ222" s="9"/>
      <c r="BIR222" s="9"/>
      <c r="BIS222" s="9"/>
      <c r="BIT222" s="9"/>
      <c r="BIU222" s="9"/>
      <c r="BIV222" s="9"/>
      <c r="BIW222" s="9"/>
      <c r="BIX222" s="9"/>
      <c r="BIY222" s="9"/>
      <c r="BIZ222" s="9"/>
      <c r="BJA222" s="9"/>
      <c r="BJB222" s="9"/>
      <c r="BJC222" s="9"/>
      <c r="BJD222" s="9"/>
      <c r="BJE222" s="9"/>
      <c r="BJF222" s="9"/>
      <c r="BJG222" s="9"/>
      <c r="BJH222" s="9"/>
      <c r="BJI222" s="9"/>
      <c r="BJJ222" s="9"/>
      <c r="BJK222" s="9"/>
      <c r="BJL222" s="9"/>
      <c r="BJM222" s="9"/>
      <c r="BJN222" s="9"/>
      <c r="BJO222" s="9"/>
      <c r="BJP222" s="9"/>
      <c r="BJQ222" s="9"/>
      <c r="BJR222" s="9"/>
      <c r="BJS222" s="9"/>
      <c r="BJT222" s="9"/>
      <c r="BJU222" s="9"/>
      <c r="BJV222" s="9"/>
      <c r="BJW222" s="9"/>
      <c r="BJX222" s="9"/>
      <c r="BJY222" s="9"/>
      <c r="BJZ222" s="9"/>
      <c r="BKA222" s="9"/>
      <c r="BKB222" s="9"/>
      <c r="BKC222" s="9"/>
      <c r="BKD222" s="9"/>
      <c r="BKE222" s="9"/>
      <c r="BKF222" s="9"/>
      <c r="BKG222" s="9"/>
      <c r="BKH222" s="9"/>
      <c r="BKI222" s="9"/>
      <c r="BKJ222" s="9"/>
      <c r="BKK222" s="9"/>
      <c r="BKL222" s="9"/>
      <c r="BKM222" s="9"/>
      <c r="BKN222" s="9"/>
      <c r="BKO222" s="9"/>
      <c r="BKP222" s="9"/>
      <c r="BKQ222" s="9"/>
      <c r="BKR222" s="9"/>
      <c r="BKS222" s="9"/>
      <c r="BKT222" s="9"/>
      <c r="BKU222" s="9"/>
      <c r="BKV222" s="9"/>
      <c r="BKW222" s="9"/>
      <c r="BKX222" s="9"/>
      <c r="BKY222" s="9"/>
      <c r="BKZ222" s="9"/>
      <c r="BLA222" s="9"/>
      <c r="BLB222" s="9"/>
      <c r="BLC222" s="9"/>
      <c r="BLD222" s="9"/>
      <c r="BLE222" s="9"/>
      <c r="BLF222" s="9"/>
      <c r="BLG222" s="9"/>
      <c r="BLH222" s="9"/>
      <c r="BLI222" s="9"/>
      <c r="BLJ222" s="9"/>
      <c r="BLK222" s="9"/>
      <c r="BLL222" s="9"/>
      <c r="BLM222" s="9"/>
      <c r="BLN222" s="9"/>
      <c r="BLO222" s="9"/>
      <c r="BLP222" s="9"/>
      <c r="BLQ222" s="9"/>
      <c r="BLR222" s="9"/>
      <c r="BLS222" s="9"/>
      <c r="BLT222" s="9"/>
      <c r="BLU222" s="9"/>
      <c r="BLV222" s="9"/>
      <c r="BLW222" s="9"/>
      <c r="BLX222" s="9"/>
      <c r="BLY222" s="9"/>
      <c r="BLZ222" s="9"/>
      <c r="BMA222" s="9"/>
      <c r="BMB222" s="9"/>
      <c r="BMC222" s="9"/>
      <c r="BMD222" s="9"/>
      <c r="BME222" s="9"/>
      <c r="BMF222" s="9"/>
      <c r="BMG222" s="9"/>
      <c r="BMH222" s="9"/>
      <c r="BMI222" s="9"/>
      <c r="BMJ222" s="9"/>
      <c r="BMK222" s="9"/>
      <c r="BML222" s="9"/>
      <c r="BMM222" s="9"/>
      <c r="BMN222" s="9"/>
      <c r="BMO222" s="9"/>
      <c r="BMP222" s="9"/>
      <c r="BMQ222" s="9"/>
      <c r="BMR222" s="9"/>
      <c r="BMS222" s="9"/>
      <c r="BMT222" s="9"/>
      <c r="BMU222" s="9"/>
      <c r="BMV222" s="9"/>
      <c r="BMW222" s="9"/>
      <c r="BMX222" s="9"/>
      <c r="BMY222" s="9"/>
      <c r="BMZ222" s="9"/>
      <c r="BNA222" s="9"/>
      <c r="BNB222" s="9"/>
      <c r="BNC222" s="9"/>
      <c r="BND222" s="9"/>
      <c r="BNE222" s="9"/>
      <c r="BNF222" s="9"/>
      <c r="BNG222" s="9"/>
      <c r="BNH222" s="9"/>
      <c r="BNI222" s="9"/>
      <c r="BNJ222" s="9"/>
      <c r="BNK222" s="9"/>
      <c r="BNL222" s="9"/>
      <c r="BNM222" s="9"/>
      <c r="BNN222" s="9"/>
      <c r="BNO222" s="9"/>
      <c r="BNP222" s="9"/>
      <c r="BNQ222" s="9"/>
      <c r="BNR222" s="9"/>
      <c r="BNS222" s="9"/>
      <c r="BNT222" s="9"/>
      <c r="BNU222" s="9"/>
      <c r="BNV222" s="9"/>
      <c r="BNW222" s="9"/>
      <c r="BNX222" s="9"/>
      <c r="BNY222" s="9"/>
      <c r="BNZ222" s="9"/>
      <c r="BOA222" s="9"/>
      <c r="BOB222" s="9"/>
      <c r="BOC222" s="9"/>
      <c r="BOD222" s="9"/>
      <c r="BOE222" s="9"/>
      <c r="BOF222" s="9"/>
      <c r="BOG222" s="9"/>
      <c r="BOH222" s="9"/>
      <c r="BOI222" s="9"/>
      <c r="BOJ222" s="9"/>
      <c r="BOK222" s="9"/>
      <c r="BOL222" s="9"/>
      <c r="BOM222" s="9"/>
      <c r="BON222" s="9"/>
      <c r="BOO222" s="9"/>
      <c r="BOP222" s="9"/>
      <c r="BOQ222" s="9"/>
      <c r="BOR222" s="9"/>
      <c r="BOS222" s="9"/>
      <c r="BOT222" s="9"/>
      <c r="BOU222" s="9"/>
      <c r="BOV222" s="9"/>
      <c r="BOW222" s="9"/>
      <c r="BOX222" s="9"/>
      <c r="BOY222" s="9"/>
      <c r="BOZ222" s="9"/>
      <c r="BPA222" s="9"/>
      <c r="BPB222" s="9"/>
      <c r="BPC222" s="9"/>
      <c r="BPD222" s="9"/>
      <c r="BPE222" s="9"/>
      <c r="BPF222" s="9"/>
      <c r="BPG222" s="9"/>
      <c r="BPH222" s="9"/>
      <c r="BPI222" s="9"/>
      <c r="BPJ222" s="9"/>
      <c r="BPK222" s="9"/>
      <c r="BPL222" s="9"/>
      <c r="BPM222" s="9"/>
      <c r="BPN222" s="9"/>
      <c r="BPO222" s="9"/>
      <c r="BPP222" s="9"/>
      <c r="BPQ222" s="9"/>
      <c r="BPR222" s="9"/>
      <c r="BPS222" s="9"/>
      <c r="BPT222" s="9"/>
      <c r="BPU222" s="9"/>
      <c r="BPV222" s="9"/>
      <c r="BPW222" s="9"/>
      <c r="BPX222" s="9"/>
      <c r="BPY222" s="9"/>
      <c r="BPZ222" s="9"/>
      <c r="BQA222" s="9"/>
      <c r="BQB222" s="9"/>
      <c r="BQC222" s="9"/>
      <c r="BQD222" s="9"/>
      <c r="BQE222" s="9"/>
      <c r="BQF222" s="9"/>
      <c r="BQG222" s="9"/>
      <c r="BQH222" s="9"/>
      <c r="BQI222" s="9"/>
      <c r="BQJ222" s="9"/>
      <c r="BQK222" s="9"/>
      <c r="BQL222" s="9"/>
      <c r="BQM222" s="9"/>
      <c r="BQN222" s="9"/>
      <c r="BQO222" s="9"/>
      <c r="BQP222" s="9"/>
      <c r="BQQ222" s="9"/>
      <c r="BQR222" s="9"/>
      <c r="BQS222" s="9"/>
      <c r="BQT222" s="9"/>
      <c r="BQU222" s="9"/>
      <c r="BQV222" s="9"/>
      <c r="BQW222" s="9"/>
      <c r="BQX222" s="9"/>
      <c r="BQY222" s="9"/>
      <c r="BQZ222" s="9"/>
      <c r="BRA222" s="9"/>
      <c r="BRB222" s="9"/>
      <c r="BRC222" s="9"/>
      <c r="BRD222" s="9"/>
      <c r="BRE222" s="9"/>
      <c r="BRF222" s="9"/>
      <c r="BRG222" s="9"/>
      <c r="BRH222" s="9"/>
      <c r="BRI222" s="9"/>
      <c r="BRJ222" s="9"/>
      <c r="BRK222" s="9"/>
      <c r="BRL222" s="9"/>
      <c r="BRM222" s="9"/>
      <c r="BRN222" s="9"/>
      <c r="BRO222" s="9"/>
      <c r="BRP222" s="9"/>
      <c r="BRQ222" s="9"/>
      <c r="BRR222" s="9"/>
      <c r="BRS222" s="9"/>
      <c r="BRT222" s="9"/>
      <c r="BRU222" s="9"/>
      <c r="BRV222" s="9"/>
      <c r="BRW222" s="9"/>
      <c r="BRX222" s="9"/>
      <c r="BRY222" s="9"/>
      <c r="BRZ222" s="9"/>
      <c r="BSA222" s="9"/>
      <c r="BSB222" s="9"/>
      <c r="BSC222" s="9"/>
      <c r="BSD222" s="9"/>
      <c r="BSE222" s="9"/>
      <c r="BSF222" s="9"/>
      <c r="BSG222" s="9"/>
      <c r="BSH222" s="9"/>
      <c r="BSI222" s="9"/>
      <c r="BSJ222" s="9"/>
      <c r="BSK222" s="9"/>
      <c r="BSL222" s="9"/>
      <c r="BSM222" s="9"/>
      <c r="BSN222" s="9"/>
      <c r="BSO222" s="9"/>
      <c r="BSP222" s="9"/>
      <c r="BSQ222" s="9"/>
      <c r="BSR222" s="9"/>
      <c r="BSS222" s="9"/>
      <c r="BST222" s="9"/>
      <c r="BSU222" s="9"/>
      <c r="BSV222" s="9"/>
      <c r="BSW222" s="9"/>
      <c r="BSX222" s="9"/>
      <c r="BSY222" s="9"/>
      <c r="BSZ222" s="9"/>
      <c r="BTA222" s="9"/>
      <c r="BTB222" s="9"/>
      <c r="BTC222" s="9"/>
      <c r="BTD222" s="9"/>
      <c r="BTE222" s="9"/>
      <c r="BTF222" s="9"/>
      <c r="BTG222" s="9"/>
      <c r="BTH222" s="9"/>
      <c r="BTI222" s="9"/>
      <c r="BTJ222" s="9"/>
      <c r="BTK222" s="9"/>
      <c r="BTL222" s="9"/>
      <c r="BTM222" s="9"/>
      <c r="BTN222" s="9"/>
      <c r="BTO222" s="9"/>
      <c r="BTP222" s="9"/>
      <c r="BTQ222" s="9"/>
      <c r="BTR222" s="9"/>
      <c r="BTS222" s="9"/>
      <c r="BTT222" s="9"/>
      <c r="BTU222" s="9"/>
      <c r="BTV222" s="9"/>
      <c r="BTW222" s="9"/>
      <c r="BTX222" s="9"/>
      <c r="BTY222" s="9"/>
      <c r="BTZ222" s="9"/>
      <c r="BUA222" s="9"/>
      <c r="BUB222" s="9"/>
      <c r="BUC222" s="9"/>
      <c r="BUD222" s="9"/>
      <c r="BUE222" s="9"/>
      <c r="BUF222" s="9"/>
      <c r="BUG222" s="9"/>
      <c r="BUH222" s="9"/>
      <c r="BUI222" s="9"/>
      <c r="BUJ222" s="9"/>
      <c r="BUK222" s="9"/>
      <c r="BUL222" s="9"/>
      <c r="BUM222" s="9"/>
      <c r="BUN222" s="9"/>
      <c r="BUO222" s="9"/>
      <c r="BUP222" s="9"/>
      <c r="BUQ222" s="9"/>
      <c r="BUR222" s="9"/>
      <c r="BUS222" s="9"/>
      <c r="BUT222" s="9"/>
      <c r="BUU222" s="9"/>
      <c r="BUV222" s="9"/>
      <c r="BUW222" s="9"/>
      <c r="BUX222" s="9"/>
      <c r="BUY222" s="9"/>
      <c r="BUZ222" s="9"/>
      <c r="BVA222" s="9"/>
      <c r="BVB222" s="9"/>
      <c r="BVC222" s="9"/>
      <c r="BVD222" s="9"/>
      <c r="BVE222" s="9"/>
      <c r="BVF222" s="9"/>
      <c r="BVG222" s="9"/>
      <c r="BVH222" s="9"/>
      <c r="BVI222" s="9"/>
      <c r="BVJ222" s="9"/>
      <c r="BVK222" s="9"/>
      <c r="BVL222" s="9"/>
      <c r="BVM222" s="9"/>
      <c r="BVN222" s="9"/>
      <c r="BVO222" s="9"/>
      <c r="BVP222" s="9"/>
      <c r="BVQ222" s="9"/>
      <c r="BVR222" s="9"/>
      <c r="BVS222" s="9"/>
      <c r="BVT222" s="9"/>
      <c r="BVU222" s="9"/>
      <c r="BVV222" s="9"/>
      <c r="BVW222" s="9"/>
      <c r="BVX222" s="9"/>
      <c r="BVY222" s="9"/>
      <c r="BVZ222" s="9"/>
      <c r="BWA222" s="9"/>
      <c r="BWB222" s="9"/>
      <c r="BWC222" s="9"/>
      <c r="BWD222" s="9"/>
      <c r="BWE222" s="9"/>
      <c r="BWF222" s="9"/>
      <c r="BWG222" s="9"/>
      <c r="BWH222" s="9"/>
      <c r="BWI222" s="9"/>
      <c r="BWJ222" s="9"/>
      <c r="BWK222" s="9"/>
      <c r="BWL222" s="9"/>
      <c r="BWM222" s="9"/>
      <c r="BWN222" s="9"/>
      <c r="BWO222" s="9"/>
      <c r="BWP222" s="9"/>
      <c r="BWQ222" s="9"/>
      <c r="BWR222" s="9"/>
      <c r="BWS222" s="9"/>
      <c r="BWT222" s="9"/>
      <c r="BWU222" s="9"/>
      <c r="BWV222" s="9"/>
      <c r="BWW222" s="9"/>
      <c r="BWX222" s="9"/>
      <c r="BWY222" s="9"/>
      <c r="BWZ222" s="9"/>
      <c r="BXA222" s="9"/>
      <c r="BXB222" s="9"/>
      <c r="BXC222" s="9"/>
      <c r="BXD222" s="9"/>
      <c r="BXE222" s="9"/>
      <c r="BXF222" s="9"/>
      <c r="BXG222" s="9"/>
      <c r="BXH222" s="9"/>
      <c r="BXI222" s="9"/>
      <c r="BXJ222" s="9"/>
      <c r="BXK222" s="9"/>
      <c r="BXL222" s="9"/>
      <c r="BXM222" s="9"/>
      <c r="BXN222" s="9"/>
      <c r="BXO222" s="9"/>
      <c r="BXP222" s="9"/>
      <c r="BXQ222" s="9"/>
      <c r="BXR222" s="9"/>
      <c r="BXS222" s="9"/>
      <c r="BXT222" s="9"/>
      <c r="BXU222" s="9"/>
      <c r="BXV222" s="9"/>
      <c r="BXW222" s="9"/>
      <c r="BXX222" s="9"/>
      <c r="BXY222" s="9"/>
      <c r="BXZ222" s="9"/>
      <c r="BYA222" s="9"/>
      <c r="BYB222" s="9"/>
      <c r="BYC222" s="9"/>
      <c r="BYD222" s="9"/>
      <c r="BYE222" s="9"/>
      <c r="BYF222" s="9"/>
      <c r="BYG222" s="9"/>
      <c r="BYH222" s="9"/>
      <c r="BYI222" s="9"/>
      <c r="BYJ222" s="9"/>
      <c r="BYK222" s="9"/>
      <c r="BYL222" s="9"/>
      <c r="BYM222" s="9"/>
      <c r="BYN222" s="9"/>
      <c r="BYO222" s="9"/>
      <c r="BYP222" s="9"/>
      <c r="BYQ222" s="9"/>
      <c r="BYR222" s="9"/>
      <c r="BYS222" s="9"/>
      <c r="BYT222" s="9"/>
      <c r="BYU222" s="9"/>
      <c r="BYV222" s="9"/>
      <c r="BYW222" s="9"/>
      <c r="BYX222" s="9"/>
      <c r="BYY222" s="9"/>
      <c r="BYZ222" s="9"/>
      <c r="BZA222" s="9"/>
      <c r="BZB222" s="9"/>
      <c r="BZC222" s="9"/>
      <c r="BZD222" s="9"/>
      <c r="BZE222" s="9"/>
      <c r="BZF222" s="9"/>
      <c r="BZG222" s="9"/>
      <c r="BZH222" s="9"/>
      <c r="BZI222" s="9"/>
      <c r="BZJ222" s="9"/>
      <c r="BZK222" s="9"/>
      <c r="BZL222" s="9"/>
      <c r="BZM222" s="9"/>
      <c r="BZN222" s="9"/>
      <c r="BZO222" s="9"/>
      <c r="BZP222" s="9"/>
      <c r="BZQ222" s="9"/>
      <c r="BZR222" s="9"/>
      <c r="BZS222" s="9"/>
      <c r="BZT222" s="9"/>
      <c r="BZU222" s="9"/>
      <c r="BZV222" s="9"/>
      <c r="BZW222" s="9"/>
      <c r="BZX222" s="9"/>
      <c r="BZY222" s="9"/>
      <c r="BZZ222" s="9"/>
      <c r="CAA222" s="9"/>
      <c r="CAB222" s="9"/>
      <c r="CAC222" s="9"/>
      <c r="CAD222" s="9"/>
      <c r="CAE222" s="9"/>
      <c r="CAF222" s="9"/>
      <c r="CAG222" s="9"/>
      <c r="CAH222" s="9"/>
      <c r="CAI222" s="9"/>
      <c r="CAJ222" s="9"/>
      <c r="CAK222" s="9"/>
      <c r="CAL222" s="9"/>
      <c r="CAM222" s="9"/>
      <c r="CAN222" s="9"/>
      <c r="CAO222" s="9"/>
      <c r="CAP222" s="9"/>
      <c r="CAQ222" s="9"/>
      <c r="CAR222" s="9"/>
      <c r="CAS222" s="9"/>
      <c r="CAT222" s="9"/>
      <c r="CAU222" s="9"/>
      <c r="CAV222" s="9"/>
      <c r="CAW222" s="9"/>
      <c r="CAX222" s="9"/>
      <c r="CAY222" s="9"/>
      <c r="CAZ222" s="9"/>
      <c r="CBA222" s="9"/>
      <c r="CBB222" s="9"/>
      <c r="CBC222" s="9"/>
      <c r="CBD222" s="9"/>
      <c r="CBE222" s="9"/>
      <c r="CBF222" s="9"/>
      <c r="CBG222" s="9"/>
      <c r="CBH222" s="9"/>
      <c r="CBI222" s="9"/>
      <c r="CBJ222" s="9"/>
      <c r="CBK222" s="9"/>
      <c r="CBL222" s="9"/>
      <c r="CBM222" s="9"/>
      <c r="CBN222" s="9"/>
      <c r="CBO222" s="9"/>
      <c r="CBP222" s="9"/>
      <c r="CBQ222" s="9"/>
      <c r="CBR222" s="9"/>
      <c r="CBS222" s="9"/>
      <c r="CBT222" s="9"/>
      <c r="CBU222" s="9"/>
      <c r="CBV222" s="9"/>
      <c r="CBW222" s="9"/>
      <c r="CBX222" s="9"/>
      <c r="CBY222" s="9"/>
      <c r="CBZ222" s="9"/>
      <c r="CCA222" s="9"/>
      <c r="CCB222" s="9"/>
      <c r="CCC222" s="9"/>
      <c r="CCD222" s="9"/>
      <c r="CCE222" s="9"/>
      <c r="CCF222" s="9"/>
      <c r="CCG222" s="9"/>
      <c r="CCH222" s="9"/>
      <c r="CCI222" s="9"/>
      <c r="CCJ222" s="9"/>
      <c r="CCK222" s="9"/>
      <c r="CCL222" s="9"/>
      <c r="CCM222" s="9"/>
      <c r="CCN222" s="9"/>
      <c r="CCO222" s="9"/>
      <c r="CCP222" s="9"/>
      <c r="CCQ222" s="9"/>
      <c r="CCR222" s="9"/>
      <c r="CCS222" s="9"/>
      <c r="CCT222" s="9"/>
      <c r="CCU222" s="9"/>
      <c r="CCV222" s="9"/>
      <c r="CCW222" s="9"/>
      <c r="CCX222" s="9"/>
      <c r="CCY222" s="9"/>
      <c r="CCZ222" s="9"/>
      <c r="CDA222" s="9"/>
      <c r="CDB222" s="9"/>
      <c r="CDC222" s="9"/>
      <c r="CDD222" s="9"/>
      <c r="CDE222" s="9"/>
      <c r="CDF222" s="9"/>
      <c r="CDG222" s="9"/>
      <c r="CDH222" s="9"/>
      <c r="CDI222" s="9"/>
      <c r="CDJ222" s="9"/>
      <c r="CDK222" s="9"/>
      <c r="CDL222" s="9"/>
      <c r="CDM222" s="9"/>
      <c r="CDN222" s="9"/>
      <c r="CDO222" s="9"/>
      <c r="CDP222" s="9"/>
      <c r="CDQ222" s="9"/>
      <c r="CDR222" s="9"/>
      <c r="CDS222" s="9"/>
      <c r="CDT222" s="9"/>
      <c r="CDU222" s="9"/>
      <c r="CDV222" s="9"/>
      <c r="CDW222" s="9"/>
      <c r="CDX222" s="9"/>
      <c r="CDY222" s="9"/>
      <c r="CDZ222" s="9"/>
      <c r="CEA222" s="9"/>
      <c r="CEB222" s="9"/>
      <c r="CEC222" s="9"/>
      <c r="CED222" s="9"/>
      <c r="CEE222" s="9"/>
      <c r="CEF222" s="9"/>
      <c r="CEG222" s="9"/>
      <c r="CEH222" s="9"/>
      <c r="CEI222" s="9"/>
      <c r="CEJ222" s="9"/>
      <c r="CEK222" s="9"/>
      <c r="CEL222" s="9"/>
      <c r="CEM222" s="9"/>
      <c r="CEN222" s="9"/>
      <c r="CEO222" s="9"/>
      <c r="CEP222" s="9"/>
      <c r="CEQ222" s="9"/>
      <c r="CER222" s="9"/>
      <c r="CES222" s="9"/>
      <c r="CET222" s="9"/>
      <c r="CEU222" s="9"/>
      <c r="CEV222" s="9"/>
      <c r="CEW222" s="9"/>
      <c r="CEX222" s="9"/>
      <c r="CEY222" s="9"/>
      <c r="CEZ222" s="9"/>
      <c r="CFA222" s="9"/>
      <c r="CFB222" s="9"/>
      <c r="CFC222" s="9"/>
      <c r="CFD222" s="9"/>
      <c r="CFE222" s="9"/>
      <c r="CFF222" s="9"/>
      <c r="CFG222" s="9"/>
      <c r="CFH222" s="9"/>
      <c r="CFI222" s="9"/>
      <c r="CFJ222" s="9"/>
      <c r="CFK222" s="9"/>
      <c r="CFL222" s="9"/>
      <c r="CFM222" s="9"/>
      <c r="CFN222" s="9"/>
      <c r="CFO222" s="9"/>
      <c r="CFP222" s="9"/>
      <c r="CFQ222" s="9"/>
      <c r="CFR222" s="9"/>
      <c r="CFS222" s="9"/>
      <c r="CFT222" s="9"/>
      <c r="CFU222" s="9"/>
      <c r="CFV222" s="9"/>
      <c r="CFW222" s="9"/>
      <c r="CFX222" s="9"/>
      <c r="CFY222" s="9"/>
      <c r="CFZ222" s="9"/>
      <c r="CGA222" s="9"/>
      <c r="CGB222" s="9"/>
      <c r="CGC222" s="9"/>
      <c r="CGD222" s="9"/>
      <c r="CGE222" s="9"/>
      <c r="CGF222" s="9"/>
      <c r="CGG222" s="9"/>
      <c r="CGH222" s="9"/>
      <c r="CGI222" s="9"/>
      <c r="CGJ222" s="9"/>
      <c r="CGK222" s="9"/>
      <c r="CGL222" s="9"/>
      <c r="CGM222" s="9"/>
      <c r="CGN222" s="9"/>
      <c r="CGO222" s="9"/>
      <c r="CGP222" s="9"/>
      <c r="CGQ222" s="9"/>
      <c r="CGR222" s="9"/>
      <c r="CGS222" s="9"/>
      <c r="CGT222" s="9"/>
      <c r="CGU222" s="9"/>
      <c r="CGV222" s="9"/>
      <c r="CGW222" s="9"/>
      <c r="CGX222" s="9"/>
      <c r="CGY222" s="9"/>
      <c r="CGZ222" s="9"/>
      <c r="CHA222" s="9"/>
      <c r="CHB222" s="9"/>
      <c r="CHC222" s="9"/>
      <c r="CHD222" s="9"/>
      <c r="CHE222" s="9"/>
      <c r="CHF222" s="9"/>
      <c r="CHG222" s="9"/>
      <c r="CHH222" s="9"/>
      <c r="CHI222" s="9"/>
      <c r="CHJ222" s="9"/>
      <c r="CHK222" s="9"/>
      <c r="CHL222" s="9"/>
      <c r="CHM222" s="9"/>
      <c r="CHN222" s="9"/>
      <c r="CHO222" s="9"/>
      <c r="CHP222" s="9"/>
      <c r="CHQ222" s="9"/>
      <c r="CHR222" s="9"/>
      <c r="CHS222" s="9"/>
      <c r="CHT222" s="9"/>
      <c r="CHU222" s="9"/>
      <c r="CHV222" s="9"/>
      <c r="CHW222" s="9"/>
      <c r="CHX222" s="9"/>
      <c r="CHY222" s="9"/>
      <c r="CHZ222" s="9"/>
      <c r="CIA222" s="9"/>
      <c r="CIB222" s="9"/>
      <c r="CIC222" s="9"/>
      <c r="CID222" s="9"/>
      <c r="CIE222" s="9"/>
      <c r="CIF222" s="9"/>
      <c r="CIG222" s="9"/>
      <c r="CIH222" s="9"/>
      <c r="CII222" s="9"/>
      <c r="CIJ222" s="9"/>
      <c r="CIK222" s="9"/>
      <c r="CIL222" s="9"/>
      <c r="CIM222" s="9"/>
      <c r="CIN222" s="9"/>
      <c r="CIO222" s="9"/>
      <c r="CIP222" s="9"/>
      <c r="CIQ222" s="9"/>
      <c r="CIR222" s="9"/>
      <c r="CIS222" s="9"/>
      <c r="CIT222" s="9"/>
      <c r="CIU222" s="9"/>
      <c r="CIV222" s="9"/>
      <c r="CIW222" s="9"/>
      <c r="CIX222" s="9"/>
      <c r="CIY222" s="9"/>
      <c r="CIZ222" s="9"/>
      <c r="CJA222" s="9"/>
      <c r="CJB222" s="9"/>
      <c r="CJC222" s="9"/>
      <c r="CJD222" s="9"/>
      <c r="CJE222" s="9"/>
      <c r="CJF222" s="9"/>
      <c r="CJG222" s="9"/>
      <c r="CJH222" s="9"/>
      <c r="CJI222" s="9"/>
      <c r="CJJ222" s="9"/>
      <c r="CJK222" s="9"/>
      <c r="CJL222" s="9"/>
      <c r="CJM222" s="9"/>
      <c r="CJN222" s="9"/>
      <c r="CJO222" s="9"/>
      <c r="CJP222" s="9"/>
      <c r="CJQ222" s="9"/>
      <c r="CJR222" s="9"/>
      <c r="CJS222" s="9"/>
      <c r="CJT222" s="9"/>
      <c r="CJU222" s="9"/>
      <c r="CJV222" s="9"/>
      <c r="CJW222" s="9"/>
      <c r="CJX222" s="9"/>
      <c r="CJY222" s="9"/>
      <c r="CJZ222" s="9"/>
      <c r="CKA222" s="9"/>
      <c r="CKB222" s="9"/>
      <c r="CKC222" s="9"/>
      <c r="CKD222" s="9"/>
      <c r="CKE222" s="9"/>
      <c r="CKF222" s="9"/>
      <c r="CKG222" s="9"/>
      <c r="CKH222" s="9"/>
      <c r="CKI222" s="9"/>
      <c r="CKJ222" s="9"/>
      <c r="CKK222" s="9"/>
      <c r="CKL222" s="9"/>
      <c r="CKM222" s="9"/>
      <c r="CKN222" s="9"/>
      <c r="CKO222" s="9"/>
      <c r="CKP222" s="9"/>
      <c r="CKQ222" s="9"/>
      <c r="CKR222" s="9"/>
      <c r="CKS222" s="9"/>
      <c r="CKT222" s="9"/>
      <c r="CKU222" s="9"/>
      <c r="CKV222" s="9"/>
      <c r="CKW222" s="9"/>
      <c r="CKX222" s="9"/>
      <c r="CKY222" s="9"/>
      <c r="CKZ222" s="9"/>
      <c r="CLA222" s="9"/>
      <c r="CLB222" s="9"/>
      <c r="CLC222" s="9"/>
      <c r="CLD222" s="9"/>
      <c r="CLE222" s="9"/>
      <c r="CLF222" s="9"/>
      <c r="CLG222" s="9"/>
      <c r="CLH222" s="9"/>
      <c r="CLI222" s="9"/>
      <c r="CLJ222" s="9"/>
      <c r="CLK222" s="9"/>
      <c r="CLL222" s="9"/>
      <c r="CLM222" s="9"/>
      <c r="CLN222" s="9"/>
      <c r="CLO222" s="9"/>
      <c r="CLP222" s="9"/>
      <c r="CLQ222" s="9"/>
      <c r="CLR222" s="9"/>
      <c r="CLS222" s="9"/>
      <c r="CLT222" s="9"/>
      <c r="CLU222" s="9"/>
      <c r="CLV222" s="9"/>
      <c r="CLW222" s="9"/>
      <c r="CLX222" s="9"/>
      <c r="CLY222" s="9"/>
      <c r="CLZ222" s="9"/>
      <c r="CMA222" s="9"/>
      <c r="CMB222" s="9"/>
      <c r="CMC222" s="9"/>
      <c r="CMD222" s="9"/>
      <c r="CME222" s="9"/>
      <c r="CMF222" s="9"/>
      <c r="CMG222" s="9"/>
      <c r="CMH222" s="9"/>
      <c r="CMI222" s="9"/>
      <c r="CMJ222" s="9"/>
      <c r="CMK222" s="9"/>
      <c r="CML222" s="9"/>
      <c r="CMM222" s="9"/>
      <c r="CMN222" s="9"/>
      <c r="CMO222" s="9"/>
      <c r="CMP222" s="9"/>
      <c r="CMQ222" s="9"/>
      <c r="CMR222" s="9"/>
      <c r="CMS222" s="9"/>
      <c r="CMT222" s="9"/>
      <c r="CMU222" s="9"/>
      <c r="CMV222" s="9"/>
      <c r="CMW222" s="9"/>
      <c r="CMX222" s="9"/>
      <c r="CMY222" s="9"/>
      <c r="CMZ222" s="9"/>
      <c r="CNA222" s="9"/>
      <c r="CNB222" s="9"/>
      <c r="CNC222" s="9"/>
      <c r="CND222" s="9"/>
      <c r="CNE222" s="9"/>
      <c r="CNF222" s="9"/>
      <c r="CNG222" s="9"/>
      <c r="CNH222" s="9"/>
      <c r="CNI222" s="9"/>
      <c r="CNJ222" s="9"/>
      <c r="CNK222" s="9"/>
      <c r="CNL222" s="9"/>
      <c r="CNM222" s="9"/>
      <c r="CNN222" s="9"/>
      <c r="CNO222" s="9"/>
      <c r="CNP222" s="9"/>
      <c r="CNQ222" s="9"/>
      <c r="CNR222" s="9"/>
      <c r="CNS222" s="9"/>
      <c r="CNT222" s="9"/>
      <c r="CNU222" s="9"/>
      <c r="CNV222" s="9"/>
      <c r="CNW222" s="9"/>
      <c r="CNX222" s="9"/>
      <c r="CNY222" s="9"/>
      <c r="CNZ222" s="9"/>
      <c r="COA222" s="9"/>
      <c r="COB222" s="9"/>
      <c r="COC222" s="9"/>
      <c r="COD222" s="9"/>
      <c r="COE222" s="9"/>
      <c r="COF222" s="9"/>
      <c r="COG222" s="9"/>
      <c r="COH222" s="9"/>
      <c r="COI222" s="9"/>
      <c r="COJ222" s="9"/>
      <c r="COK222" s="9"/>
      <c r="COL222" s="9"/>
      <c r="COM222" s="9"/>
      <c r="CON222" s="9"/>
      <c r="COO222" s="9"/>
      <c r="COP222" s="9"/>
      <c r="COQ222" s="9"/>
      <c r="COR222" s="9"/>
      <c r="COS222" s="9"/>
      <c r="COT222" s="9"/>
      <c r="COU222" s="9"/>
      <c r="COV222" s="9"/>
      <c r="COW222" s="9"/>
      <c r="COX222" s="9"/>
      <c r="COY222" s="9"/>
      <c r="COZ222" s="9"/>
      <c r="CPA222" s="9"/>
      <c r="CPB222" s="9"/>
      <c r="CPC222" s="9"/>
      <c r="CPD222" s="9"/>
      <c r="CPE222" s="9"/>
      <c r="CPF222" s="9"/>
      <c r="CPG222" s="9"/>
      <c r="CPH222" s="9"/>
      <c r="CPI222" s="9"/>
      <c r="CPJ222" s="9"/>
      <c r="CPK222" s="9"/>
      <c r="CPL222" s="9"/>
      <c r="CPM222" s="9"/>
      <c r="CPN222" s="9"/>
      <c r="CPO222" s="9"/>
      <c r="CPP222" s="9"/>
      <c r="CPQ222" s="9"/>
      <c r="CPR222" s="9"/>
      <c r="CPS222" s="9"/>
      <c r="CPT222" s="9"/>
      <c r="CPU222" s="9"/>
      <c r="CPV222" s="9"/>
      <c r="CPW222" s="9"/>
      <c r="CPX222" s="9"/>
      <c r="CPY222" s="9"/>
      <c r="CPZ222" s="9"/>
      <c r="CQA222" s="9"/>
      <c r="CQB222" s="9"/>
      <c r="CQC222" s="9"/>
      <c r="CQD222" s="9"/>
      <c r="CQE222" s="9"/>
      <c r="CQF222" s="9"/>
      <c r="CQG222" s="9"/>
      <c r="CQH222" s="9"/>
      <c r="CQI222" s="9"/>
      <c r="CQJ222" s="9"/>
      <c r="CQK222" s="9"/>
      <c r="CQL222" s="9"/>
      <c r="CQM222" s="9"/>
      <c r="CQN222" s="9"/>
      <c r="CQO222" s="9"/>
      <c r="CQP222" s="9"/>
      <c r="CQQ222" s="9"/>
      <c r="CQR222" s="9"/>
      <c r="CQS222" s="9"/>
      <c r="CQT222" s="9"/>
      <c r="CQU222" s="9"/>
      <c r="CQV222" s="9"/>
      <c r="CQW222" s="9"/>
      <c r="CQX222" s="9"/>
      <c r="CQY222" s="9"/>
      <c r="CQZ222" s="9"/>
      <c r="CRA222" s="9"/>
      <c r="CRB222" s="9"/>
      <c r="CRC222" s="9"/>
      <c r="CRD222" s="9"/>
      <c r="CRE222" s="9"/>
      <c r="CRF222" s="9"/>
      <c r="CRG222" s="9"/>
      <c r="CRH222" s="9"/>
      <c r="CRI222" s="9"/>
      <c r="CRJ222" s="9"/>
      <c r="CRK222" s="9"/>
      <c r="CRL222" s="9"/>
      <c r="CRM222" s="9"/>
      <c r="CRN222" s="9"/>
      <c r="CRO222" s="9"/>
      <c r="CRP222" s="9"/>
      <c r="CRQ222" s="9"/>
      <c r="CRR222" s="9"/>
      <c r="CRS222" s="9"/>
      <c r="CRT222" s="9"/>
      <c r="CRU222" s="9"/>
      <c r="CRV222" s="9"/>
      <c r="CRW222" s="9"/>
      <c r="CRX222" s="9"/>
      <c r="CRY222" s="9"/>
      <c r="CRZ222" s="9"/>
      <c r="CSA222" s="9"/>
      <c r="CSB222" s="9"/>
      <c r="CSC222" s="9"/>
      <c r="CSD222" s="9"/>
      <c r="CSE222" s="9"/>
      <c r="CSF222" s="9"/>
      <c r="CSG222" s="9"/>
      <c r="CSH222" s="9"/>
      <c r="CSI222" s="9"/>
      <c r="CSJ222" s="9"/>
      <c r="CSK222" s="9"/>
      <c r="CSL222" s="9"/>
      <c r="CSM222" s="9"/>
      <c r="CSN222" s="9"/>
      <c r="CSO222" s="9"/>
      <c r="CSP222" s="9"/>
      <c r="CSQ222" s="9"/>
      <c r="CSR222" s="9"/>
      <c r="CSS222" s="9"/>
      <c r="CST222" s="9"/>
      <c r="CSU222" s="9"/>
      <c r="CSV222" s="9"/>
      <c r="CSW222" s="9"/>
      <c r="CSX222" s="9"/>
      <c r="CSY222" s="9"/>
      <c r="CSZ222" s="9"/>
      <c r="CTA222" s="9"/>
      <c r="CTB222" s="9"/>
      <c r="CTC222" s="8"/>
      <c r="CTD222" s="8"/>
      <c r="CTE222" s="8"/>
      <c r="CTF222" s="8"/>
      <c r="CTG222" s="8"/>
      <c r="CTH222" s="8"/>
      <c r="CTI222" s="8"/>
      <c r="CTJ222" s="8"/>
      <c r="CTK222" s="8"/>
      <c r="CTL222" s="8"/>
    </row>
    <row r="223" spans="1:2560" s="8" customFormat="1" ht="13" customHeight="1" x14ac:dyDescent="0.2">
      <c r="A223" s="52"/>
      <c r="B223" s="548" t="s">
        <v>1546</v>
      </c>
      <c r="C223" s="549"/>
      <c r="D223" s="549" t="s">
        <v>2415</v>
      </c>
      <c r="E223" s="549" t="s">
        <v>111</v>
      </c>
      <c r="F223" s="549" t="s">
        <v>881</v>
      </c>
      <c r="G223" s="550">
        <v>19.545086000000001</v>
      </c>
      <c r="H223" s="550">
        <v>97.396393000000003</v>
      </c>
      <c r="I223" s="549" t="s">
        <v>11</v>
      </c>
      <c r="J223" s="549" t="s">
        <v>3</v>
      </c>
      <c r="K223" s="551">
        <v>2015</v>
      </c>
      <c r="L223" s="552">
        <v>52</v>
      </c>
      <c r="M223" s="552">
        <v>334</v>
      </c>
      <c r="N223" s="549" t="s">
        <v>0</v>
      </c>
      <c r="O223" s="552"/>
      <c r="P223" s="552"/>
      <c r="Q223" s="552"/>
      <c r="R223" s="552"/>
      <c r="S223" s="549"/>
      <c r="T223" s="549"/>
      <c r="U223" s="549">
        <v>0</v>
      </c>
      <c r="V223" s="549">
        <v>0</v>
      </c>
      <c r="W223" s="549">
        <v>0</v>
      </c>
      <c r="X223" s="549">
        <v>0</v>
      </c>
      <c r="Y223" s="549">
        <v>0</v>
      </c>
      <c r="Z223" s="549">
        <v>100</v>
      </c>
      <c r="AA223" s="549" t="s">
        <v>0</v>
      </c>
      <c r="AB223" s="553"/>
      <c r="AC223" s="553"/>
      <c r="AD223" s="171" t="s">
        <v>1165</v>
      </c>
      <c r="AE223" s="549"/>
      <c r="AF223" s="554" t="s">
        <v>2669</v>
      </c>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c r="IU223" s="9"/>
      <c r="IV223" s="9"/>
      <c r="IW223" s="9"/>
      <c r="IX223" s="9"/>
      <c r="IY223" s="9"/>
      <c r="IZ223" s="9"/>
      <c r="JA223" s="9"/>
      <c r="JB223" s="9"/>
      <c r="JC223" s="9"/>
      <c r="JD223" s="9"/>
      <c r="JE223" s="9"/>
      <c r="JF223" s="9"/>
      <c r="JG223" s="9"/>
      <c r="JH223" s="9"/>
      <c r="JI223" s="9"/>
      <c r="JJ223" s="9"/>
      <c r="JK223" s="9"/>
      <c r="JL223" s="9"/>
      <c r="JM223" s="9"/>
      <c r="JN223" s="9"/>
      <c r="JO223" s="9"/>
      <c r="JP223" s="9"/>
      <c r="JQ223" s="9"/>
      <c r="JR223" s="9"/>
      <c r="JS223" s="9"/>
      <c r="JT223" s="9"/>
      <c r="JU223" s="9"/>
      <c r="JV223" s="9"/>
      <c r="JW223" s="9"/>
      <c r="JX223" s="9"/>
      <c r="JY223" s="9"/>
      <c r="JZ223" s="9"/>
      <c r="KA223" s="9"/>
      <c r="KB223" s="9"/>
      <c r="KC223" s="9"/>
      <c r="KD223" s="9"/>
      <c r="KE223" s="9"/>
      <c r="KF223" s="9"/>
      <c r="KG223" s="9"/>
      <c r="KH223" s="9"/>
      <c r="KI223" s="9"/>
      <c r="KJ223" s="9"/>
      <c r="KK223" s="9"/>
      <c r="KL223" s="9"/>
      <c r="KM223" s="9"/>
      <c r="KN223" s="9"/>
      <c r="KO223" s="9"/>
      <c r="KP223" s="9"/>
      <c r="KQ223" s="9"/>
      <c r="KR223" s="9"/>
      <c r="KS223" s="9"/>
      <c r="KT223" s="9"/>
      <c r="KU223" s="9"/>
      <c r="KV223" s="9"/>
      <c r="KW223" s="9"/>
      <c r="KX223" s="9"/>
      <c r="KY223" s="9"/>
      <c r="KZ223" s="9"/>
      <c r="LA223" s="9"/>
      <c r="LB223" s="9"/>
      <c r="LC223" s="9"/>
      <c r="LD223" s="9"/>
      <c r="LE223" s="9"/>
      <c r="LF223" s="9"/>
      <c r="LG223" s="9"/>
      <c r="LH223" s="9"/>
      <c r="LI223" s="9"/>
      <c r="LJ223" s="9"/>
      <c r="LK223" s="9"/>
      <c r="LL223" s="9"/>
      <c r="LM223" s="9"/>
      <c r="LN223" s="9"/>
      <c r="LO223" s="9"/>
      <c r="LP223" s="9"/>
      <c r="LQ223" s="9"/>
      <c r="LR223" s="9"/>
      <c r="LS223" s="9"/>
      <c r="LT223" s="9"/>
      <c r="LU223" s="9"/>
      <c r="LV223" s="9"/>
      <c r="LW223" s="9"/>
      <c r="LX223" s="9"/>
      <c r="LY223" s="9"/>
      <c r="LZ223" s="9"/>
      <c r="MA223" s="9"/>
      <c r="MB223" s="9"/>
      <c r="MC223" s="9"/>
      <c r="MD223" s="9"/>
      <c r="ME223" s="9"/>
      <c r="MF223" s="9"/>
      <c r="MG223" s="9"/>
      <c r="MH223" s="9"/>
      <c r="MI223" s="9"/>
      <c r="MJ223" s="9"/>
      <c r="MK223" s="9"/>
      <c r="ML223" s="9"/>
      <c r="MM223" s="9"/>
      <c r="MN223" s="9"/>
      <c r="MO223" s="9"/>
      <c r="MP223" s="9"/>
      <c r="MQ223" s="9"/>
      <c r="MR223" s="9"/>
      <c r="MS223" s="9"/>
      <c r="MT223" s="9"/>
      <c r="MU223" s="9"/>
      <c r="MV223" s="9"/>
      <c r="MW223" s="9"/>
      <c r="MX223" s="9"/>
      <c r="MY223" s="9"/>
      <c r="MZ223" s="9"/>
      <c r="NA223" s="9"/>
      <c r="NB223" s="9"/>
      <c r="NC223" s="9"/>
      <c r="ND223" s="9"/>
      <c r="NE223" s="9"/>
      <c r="NF223" s="9"/>
      <c r="NG223" s="9"/>
      <c r="NH223" s="9"/>
      <c r="NI223" s="9"/>
      <c r="NJ223" s="9"/>
      <c r="NK223" s="9"/>
      <c r="NL223" s="9"/>
      <c r="NM223" s="9"/>
      <c r="NN223" s="9"/>
      <c r="NO223" s="9"/>
      <c r="NP223" s="9"/>
      <c r="NQ223" s="9"/>
      <c r="NR223" s="9"/>
      <c r="NS223" s="9"/>
      <c r="NT223" s="9"/>
      <c r="NU223" s="9"/>
      <c r="NV223" s="9"/>
      <c r="NW223" s="9"/>
      <c r="NX223" s="9"/>
      <c r="NY223" s="9"/>
      <c r="NZ223" s="9"/>
      <c r="OA223" s="9"/>
      <c r="OB223" s="9"/>
      <c r="OC223" s="9"/>
      <c r="OD223" s="9"/>
      <c r="OE223" s="9"/>
      <c r="OF223" s="9"/>
      <c r="OG223" s="9"/>
      <c r="OH223" s="9"/>
      <c r="OI223" s="9"/>
      <c r="OJ223" s="9"/>
      <c r="OK223" s="9"/>
      <c r="OL223" s="9"/>
      <c r="OM223" s="9"/>
      <c r="ON223" s="9"/>
      <c r="OO223" s="9"/>
      <c r="OP223" s="9"/>
      <c r="OQ223" s="9"/>
      <c r="OR223" s="9"/>
      <c r="OS223" s="9"/>
      <c r="OT223" s="9"/>
      <c r="OU223" s="9"/>
      <c r="OV223" s="9"/>
      <c r="OW223" s="9"/>
      <c r="OX223" s="9"/>
      <c r="OY223" s="9"/>
      <c r="OZ223" s="9"/>
      <c r="PA223" s="9"/>
      <c r="PB223" s="9"/>
      <c r="PC223" s="9"/>
      <c r="PD223" s="9"/>
      <c r="PE223" s="9"/>
      <c r="PF223" s="9"/>
      <c r="PG223" s="9"/>
      <c r="PH223" s="9"/>
      <c r="PI223" s="9"/>
      <c r="PJ223" s="9"/>
      <c r="PK223" s="9"/>
      <c r="PL223" s="9"/>
      <c r="PM223" s="9"/>
      <c r="PN223" s="9"/>
      <c r="PO223" s="9"/>
      <c r="PP223" s="9"/>
      <c r="PQ223" s="9"/>
      <c r="PR223" s="9"/>
      <c r="PS223" s="9"/>
      <c r="PT223" s="9"/>
      <c r="PU223" s="9"/>
      <c r="PV223" s="9"/>
      <c r="PW223" s="9"/>
      <c r="PX223" s="9"/>
      <c r="PY223" s="9"/>
      <c r="PZ223" s="9"/>
      <c r="QA223" s="9"/>
      <c r="QB223" s="9"/>
      <c r="QC223" s="9"/>
      <c r="QD223" s="9"/>
      <c r="QE223" s="9"/>
      <c r="QF223" s="9"/>
      <c r="QG223" s="9"/>
      <c r="QH223" s="9"/>
      <c r="QI223" s="9"/>
      <c r="QJ223" s="9"/>
      <c r="QK223" s="9"/>
      <c r="QL223" s="9"/>
      <c r="QM223" s="9"/>
      <c r="QN223" s="9"/>
      <c r="QO223" s="9"/>
      <c r="QP223" s="9"/>
      <c r="QQ223" s="9"/>
      <c r="QR223" s="9"/>
      <c r="QS223" s="9"/>
      <c r="QT223" s="9"/>
      <c r="QU223" s="9"/>
      <c r="QV223" s="9"/>
      <c r="QW223" s="9"/>
      <c r="QX223" s="9"/>
      <c r="QY223" s="9"/>
      <c r="QZ223" s="9"/>
      <c r="RA223" s="9"/>
      <c r="RB223" s="9"/>
      <c r="RC223" s="9"/>
      <c r="RD223" s="9"/>
      <c r="RE223" s="9"/>
      <c r="RF223" s="9"/>
      <c r="RG223" s="9"/>
      <c r="RH223" s="9"/>
      <c r="RI223" s="9"/>
      <c r="RJ223" s="9"/>
      <c r="RK223" s="9"/>
      <c r="RL223" s="9"/>
      <c r="RM223" s="9"/>
      <c r="RN223" s="9"/>
      <c r="RO223" s="9"/>
      <c r="RP223" s="9"/>
      <c r="RQ223" s="9"/>
      <c r="RR223" s="9"/>
      <c r="RS223" s="9"/>
      <c r="RT223" s="9"/>
      <c r="RU223" s="9"/>
      <c r="RV223" s="9"/>
      <c r="RW223" s="9"/>
      <c r="RX223" s="9"/>
      <c r="RY223" s="9"/>
      <c r="RZ223" s="9"/>
      <c r="SA223" s="9"/>
      <c r="SB223" s="9"/>
      <c r="SC223" s="9"/>
      <c r="SD223" s="9"/>
      <c r="SE223" s="9"/>
      <c r="SF223" s="9"/>
      <c r="SG223" s="9"/>
      <c r="SH223" s="9"/>
      <c r="SI223" s="9"/>
      <c r="SJ223" s="9"/>
      <c r="SK223" s="9"/>
      <c r="SL223" s="9"/>
      <c r="SM223" s="9"/>
      <c r="SN223" s="9"/>
      <c r="SO223" s="9"/>
      <c r="SP223" s="9"/>
      <c r="SQ223" s="9"/>
      <c r="SR223" s="9"/>
      <c r="SS223" s="9"/>
      <c r="ST223" s="9"/>
      <c r="SU223" s="9"/>
      <c r="SV223" s="9"/>
      <c r="SW223" s="9"/>
      <c r="SX223" s="9"/>
      <c r="SY223" s="9"/>
      <c r="SZ223" s="9"/>
      <c r="TA223" s="9"/>
      <c r="TB223" s="9"/>
      <c r="TC223" s="9"/>
      <c r="TD223" s="9"/>
      <c r="TE223" s="9"/>
      <c r="TF223" s="9"/>
      <c r="TG223" s="9"/>
      <c r="TH223" s="9"/>
      <c r="TI223" s="9"/>
      <c r="TJ223" s="9"/>
      <c r="TK223" s="9"/>
      <c r="TL223" s="9"/>
      <c r="TM223" s="9"/>
      <c r="TN223" s="9"/>
      <c r="TO223" s="9"/>
      <c r="TP223" s="9"/>
      <c r="TQ223" s="9"/>
      <c r="TR223" s="9"/>
      <c r="TS223" s="9"/>
      <c r="TT223" s="9"/>
      <c r="TU223" s="9"/>
      <c r="TV223" s="9"/>
      <c r="TW223" s="9"/>
      <c r="TX223" s="9"/>
      <c r="TY223" s="9"/>
      <c r="TZ223" s="9"/>
      <c r="UA223" s="9"/>
      <c r="UB223" s="9"/>
      <c r="UC223" s="9"/>
      <c r="UD223" s="9"/>
      <c r="UE223" s="9"/>
      <c r="UF223" s="9"/>
      <c r="UG223" s="9"/>
      <c r="UH223" s="9"/>
      <c r="UI223" s="9"/>
      <c r="UJ223" s="9"/>
      <c r="UK223" s="9"/>
      <c r="UL223" s="9"/>
      <c r="UM223" s="9"/>
      <c r="UN223" s="9"/>
      <c r="UO223" s="9"/>
      <c r="UP223" s="9"/>
      <c r="UQ223" s="9"/>
      <c r="UR223" s="9"/>
      <c r="US223" s="9"/>
      <c r="UT223" s="9"/>
      <c r="UU223" s="9"/>
      <c r="UV223" s="9"/>
      <c r="UW223" s="9"/>
      <c r="UX223" s="9"/>
      <c r="UY223" s="9"/>
      <c r="UZ223" s="9"/>
      <c r="VA223" s="9"/>
      <c r="VB223" s="9"/>
      <c r="VC223" s="9"/>
      <c r="VD223" s="9"/>
      <c r="VE223" s="9"/>
      <c r="VF223" s="9"/>
      <c r="VG223" s="9"/>
      <c r="VH223" s="9"/>
      <c r="VI223" s="9"/>
      <c r="VJ223" s="9"/>
      <c r="VK223" s="9"/>
      <c r="VL223" s="9"/>
      <c r="VM223" s="9"/>
      <c r="VN223" s="9"/>
      <c r="VO223" s="9"/>
      <c r="VP223" s="9"/>
      <c r="VQ223" s="9"/>
      <c r="VR223" s="9"/>
      <c r="VS223" s="9"/>
      <c r="VT223" s="9"/>
      <c r="VU223" s="9"/>
      <c r="VV223" s="9"/>
      <c r="VW223" s="9"/>
      <c r="VX223" s="9"/>
      <c r="VY223" s="9"/>
      <c r="VZ223" s="9"/>
      <c r="WA223" s="9"/>
      <c r="WB223" s="9"/>
      <c r="WC223" s="9"/>
      <c r="WD223" s="9"/>
      <c r="WE223" s="9"/>
      <c r="WF223" s="9"/>
      <c r="WG223" s="9"/>
      <c r="WH223" s="9"/>
      <c r="WI223" s="9"/>
      <c r="WJ223" s="9"/>
      <c r="WK223" s="9"/>
      <c r="WL223" s="9"/>
      <c r="WM223" s="9"/>
      <c r="WN223" s="9"/>
      <c r="WO223" s="9"/>
      <c r="WP223" s="9"/>
      <c r="WQ223" s="9"/>
      <c r="WR223" s="9"/>
      <c r="WS223" s="9"/>
      <c r="WT223" s="9"/>
      <c r="WU223" s="9"/>
      <c r="WV223" s="9"/>
      <c r="WW223" s="9"/>
      <c r="WX223" s="9"/>
      <c r="WY223" s="9"/>
      <c r="WZ223" s="9"/>
      <c r="XA223" s="9"/>
      <c r="XB223" s="9"/>
      <c r="XC223" s="9"/>
      <c r="XD223" s="9"/>
      <c r="XE223" s="9"/>
      <c r="XF223" s="9"/>
      <c r="XG223" s="9"/>
      <c r="XH223" s="9"/>
      <c r="XI223" s="9"/>
      <c r="XJ223" s="9"/>
      <c r="XK223" s="9"/>
      <c r="XL223" s="9"/>
      <c r="XM223" s="9"/>
      <c r="XN223" s="9"/>
      <c r="XO223" s="9"/>
      <c r="XP223" s="9"/>
      <c r="XQ223" s="9"/>
      <c r="XR223" s="9"/>
      <c r="XS223" s="9"/>
      <c r="XT223" s="9"/>
      <c r="XU223" s="9"/>
      <c r="XV223" s="9"/>
      <c r="XW223" s="9"/>
      <c r="XX223" s="9"/>
      <c r="XY223" s="9"/>
      <c r="XZ223" s="9"/>
      <c r="YA223" s="9"/>
      <c r="YB223" s="9"/>
      <c r="YC223" s="9"/>
      <c r="YD223" s="9"/>
      <c r="YE223" s="9"/>
      <c r="YF223" s="9"/>
      <c r="YG223" s="9"/>
      <c r="YH223" s="9"/>
      <c r="YI223" s="9"/>
      <c r="YJ223" s="9"/>
      <c r="YK223" s="9"/>
      <c r="YL223" s="9"/>
      <c r="YM223" s="9"/>
      <c r="YN223" s="9"/>
      <c r="YO223" s="9"/>
      <c r="YP223" s="9"/>
      <c r="YQ223" s="9"/>
      <c r="YR223" s="9"/>
      <c r="YS223" s="9"/>
      <c r="YT223" s="9"/>
      <c r="YU223" s="9"/>
      <c r="YV223" s="9"/>
      <c r="YW223" s="9"/>
      <c r="YX223" s="9"/>
      <c r="YY223" s="9"/>
      <c r="YZ223" s="9"/>
      <c r="ZA223" s="9"/>
      <c r="ZB223" s="9"/>
      <c r="ZC223" s="9"/>
      <c r="ZD223" s="9"/>
      <c r="ZE223" s="9"/>
      <c r="ZF223" s="9"/>
      <c r="ZG223" s="9"/>
      <c r="ZH223" s="9"/>
      <c r="ZI223" s="9"/>
      <c r="ZJ223" s="9"/>
      <c r="ZK223" s="9"/>
      <c r="ZL223" s="9"/>
      <c r="ZM223" s="9"/>
      <c r="ZN223" s="9"/>
      <c r="ZO223" s="9"/>
      <c r="ZP223" s="9"/>
      <c r="ZQ223" s="9"/>
      <c r="ZR223" s="9"/>
      <c r="ZS223" s="9"/>
      <c r="ZT223" s="9"/>
      <c r="ZU223" s="9"/>
      <c r="ZV223" s="9"/>
      <c r="ZW223" s="9"/>
      <c r="ZX223" s="9"/>
      <c r="ZY223" s="9"/>
      <c r="ZZ223" s="9"/>
      <c r="AAA223" s="9"/>
      <c r="AAB223" s="9"/>
      <c r="AAC223" s="9"/>
      <c r="AAD223" s="9"/>
      <c r="AAE223" s="9"/>
      <c r="AAF223" s="9"/>
      <c r="AAG223" s="9"/>
      <c r="AAH223" s="9"/>
      <c r="AAI223" s="9"/>
      <c r="AAJ223" s="9"/>
      <c r="AAK223" s="9"/>
      <c r="AAL223" s="9"/>
      <c r="AAM223" s="9"/>
      <c r="AAN223" s="9"/>
      <c r="AAO223" s="9"/>
      <c r="AAP223" s="9"/>
      <c r="AAQ223" s="9"/>
      <c r="AAR223" s="9"/>
      <c r="AAS223" s="9"/>
      <c r="AAT223" s="9"/>
      <c r="AAU223" s="9"/>
      <c r="AAV223" s="9"/>
      <c r="AAW223" s="9"/>
      <c r="AAX223" s="9"/>
      <c r="AAY223" s="9"/>
      <c r="AAZ223" s="9"/>
      <c r="ABA223" s="9"/>
      <c r="ABB223" s="9"/>
      <c r="ABC223" s="9"/>
      <c r="ABD223" s="9"/>
      <c r="ABE223" s="9"/>
      <c r="ABF223" s="9"/>
      <c r="ABG223" s="9"/>
      <c r="ABH223" s="9"/>
      <c r="ABI223" s="9"/>
      <c r="ABJ223" s="9"/>
      <c r="ABK223" s="9"/>
      <c r="ABL223" s="9"/>
      <c r="ABM223" s="9"/>
      <c r="ABN223" s="9"/>
      <c r="ABO223" s="9"/>
      <c r="ABP223" s="9"/>
      <c r="ABQ223" s="9"/>
      <c r="ABR223" s="9"/>
      <c r="ABS223" s="9"/>
      <c r="ABT223" s="9"/>
      <c r="ABU223" s="9"/>
      <c r="ABV223" s="9"/>
      <c r="ABW223" s="9"/>
      <c r="ABX223" s="9"/>
      <c r="ABY223" s="9"/>
      <c r="ABZ223" s="9"/>
      <c r="ACA223" s="9"/>
      <c r="ACB223" s="9"/>
      <c r="ACC223" s="9"/>
      <c r="ACD223" s="9"/>
      <c r="ACE223" s="9"/>
      <c r="ACF223" s="9"/>
      <c r="ACG223" s="9"/>
      <c r="ACH223" s="9"/>
      <c r="ACI223" s="9"/>
      <c r="ACJ223" s="9"/>
      <c r="ACK223" s="9"/>
      <c r="ACL223" s="9"/>
      <c r="ACM223" s="9"/>
      <c r="ACN223" s="9"/>
      <c r="ACO223" s="9"/>
      <c r="ACP223" s="9"/>
      <c r="ACQ223" s="9"/>
      <c r="ACR223" s="9"/>
      <c r="ACS223" s="9"/>
      <c r="ACT223" s="9"/>
      <c r="ACU223" s="9"/>
      <c r="ACV223" s="9"/>
      <c r="ACW223" s="9"/>
      <c r="ACX223" s="9"/>
      <c r="ACY223" s="9"/>
      <c r="ACZ223" s="9"/>
      <c r="ADA223" s="9"/>
      <c r="ADB223" s="9"/>
      <c r="ADC223" s="9"/>
      <c r="ADD223" s="9"/>
      <c r="ADE223" s="9"/>
      <c r="ADF223" s="9"/>
      <c r="ADG223" s="9"/>
      <c r="ADH223" s="9"/>
      <c r="ADI223" s="9"/>
      <c r="ADJ223" s="9"/>
      <c r="ADK223" s="9"/>
      <c r="ADL223" s="9"/>
      <c r="ADM223" s="9"/>
      <c r="ADN223" s="9"/>
      <c r="ADO223" s="9"/>
      <c r="ADP223" s="9"/>
      <c r="ADQ223" s="9"/>
      <c r="ADR223" s="9"/>
      <c r="ADS223" s="9"/>
      <c r="ADT223" s="9"/>
      <c r="ADU223" s="9"/>
      <c r="ADV223" s="9"/>
      <c r="ADW223" s="9"/>
      <c r="ADX223" s="9"/>
      <c r="ADY223" s="9"/>
      <c r="ADZ223" s="9"/>
      <c r="AEA223" s="9"/>
      <c r="AEB223" s="9"/>
      <c r="AEC223" s="9"/>
      <c r="AED223" s="9"/>
      <c r="AEE223" s="9"/>
      <c r="AEF223" s="9"/>
      <c r="AEG223" s="9"/>
      <c r="AEH223" s="9"/>
      <c r="AEI223" s="9"/>
      <c r="AEJ223" s="9"/>
      <c r="AEK223" s="9"/>
      <c r="AEL223" s="9"/>
      <c r="AEM223" s="9"/>
      <c r="AEN223" s="9"/>
      <c r="AEO223" s="9"/>
      <c r="AEP223" s="9"/>
      <c r="AEQ223" s="9"/>
      <c r="AER223" s="9"/>
      <c r="AES223" s="9"/>
      <c r="AET223" s="9"/>
      <c r="AEU223" s="9"/>
      <c r="AEV223" s="9"/>
      <c r="AEW223" s="9"/>
      <c r="AEX223" s="9"/>
      <c r="AEY223" s="9"/>
      <c r="AEZ223" s="9"/>
      <c r="AFA223" s="9"/>
      <c r="AFB223" s="9"/>
      <c r="AFC223" s="9"/>
      <c r="AFD223" s="9"/>
      <c r="AFE223" s="9"/>
      <c r="AFF223" s="9"/>
      <c r="AFG223" s="9"/>
      <c r="AFH223" s="9"/>
      <c r="AFI223" s="9"/>
      <c r="AFJ223" s="9"/>
      <c r="AFK223" s="9"/>
      <c r="AFL223" s="9"/>
      <c r="AFM223" s="9"/>
      <c r="AFN223" s="9"/>
      <c r="AFO223" s="9"/>
      <c r="AFP223" s="9"/>
      <c r="AFQ223" s="9"/>
      <c r="AFR223" s="9"/>
      <c r="AFS223" s="9"/>
      <c r="AFT223" s="9"/>
      <c r="AFU223" s="9"/>
      <c r="AFV223" s="9"/>
      <c r="AFW223" s="9"/>
      <c r="AFX223" s="9"/>
      <c r="AFY223" s="9"/>
      <c r="AFZ223" s="9"/>
      <c r="AGA223" s="9"/>
      <c r="AGB223" s="9"/>
      <c r="AGC223" s="9"/>
      <c r="AGD223" s="9"/>
      <c r="AGE223" s="9"/>
      <c r="AGF223" s="9"/>
      <c r="AGG223" s="9"/>
      <c r="AGH223" s="9"/>
      <c r="AGI223" s="9"/>
      <c r="AGJ223" s="9"/>
      <c r="AGK223" s="9"/>
      <c r="AGL223" s="9"/>
      <c r="AGM223" s="9"/>
      <c r="AGN223" s="9"/>
      <c r="AGO223" s="9"/>
      <c r="AGP223" s="9"/>
      <c r="AGQ223" s="9"/>
      <c r="AGR223" s="9"/>
      <c r="AGS223" s="9"/>
      <c r="AGT223" s="9"/>
      <c r="AGU223" s="9"/>
      <c r="AGV223" s="9"/>
      <c r="AGW223" s="9"/>
      <c r="AGX223" s="9"/>
      <c r="AGY223" s="9"/>
      <c r="AGZ223" s="9"/>
      <c r="AHA223" s="9"/>
      <c r="AHB223" s="9"/>
      <c r="AHC223" s="9"/>
      <c r="AHD223" s="9"/>
      <c r="AHE223" s="9"/>
      <c r="AHF223" s="9"/>
      <c r="AHG223" s="9"/>
      <c r="AHH223" s="9"/>
      <c r="AHI223" s="9"/>
      <c r="AHJ223" s="9"/>
      <c r="AHK223" s="9"/>
      <c r="AHL223" s="9"/>
      <c r="AHM223" s="9"/>
      <c r="AHN223" s="9"/>
      <c r="AHO223" s="9"/>
      <c r="AHP223" s="9"/>
      <c r="AHQ223" s="9"/>
      <c r="AHR223" s="9"/>
      <c r="AHS223" s="9"/>
      <c r="AHT223" s="9"/>
      <c r="AHU223" s="9"/>
      <c r="AHV223" s="9"/>
      <c r="AHW223" s="9"/>
      <c r="AHX223" s="9"/>
      <c r="AHY223" s="9"/>
      <c r="AHZ223" s="9"/>
      <c r="AIA223" s="9"/>
      <c r="AIB223" s="9"/>
      <c r="AIC223" s="9"/>
      <c r="AID223" s="9"/>
      <c r="AIE223" s="9"/>
      <c r="AIF223" s="9"/>
      <c r="AIG223" s="9"/>
      <c r="AIH223" s="9"/>
      <c r="AII223" s="9"/>
      <c r="AIJ223" s="9"/>
      <c r="AIK223" s="9"/>
      <c r="AIL223" s="9"/>
      <c r="AIM223" s="9"/>
      <c r="AIN223" s="9"/>
      <c r="AIO223" s="9"/>
      <c r="AIP223" s="9"/>
      <c r="AIQ223" s="9"/>
      <c r="AIR223" s="9"/>
      <c r="AIS223" s="9"/>
      <c r="AIT223" s="9"/>
      <c r="AIU223" s="9"/>
      <c r="AIV223" s="9"/>
      <c r="AIW223" s="9"/>
      <c r="AIX223" s="9"/>
      <c r="AIY223" s="9"/>
      <c r="AIZ223" s="9"/>
      <c r="AJA223" s="9"/>
      <c r="AJB223" s="9"/>
      <c r="AJC223" s="9"/>
      <c r="AJD223" s="9"/>
      <c r="AJE223" s="9"/>
      <c r="AJF223" s="9"/>
      <c r="AJG223" s="9"/>
      <c r="AJH223" s="9"/>
      <c r="AJI223" s="9"/>
      <c r="AJJ223" s="9"/>
      <c r="AJK223" s="9"/>
      <c r="AJL223" s="9"/>
      <c r="AJM223" s="9"/>
      <c r="AJN223" s="9"/>
      <c r="AJO223" s="9"/>
      <c r="AJP223" s="9"/>
      <c r="AJQ223" s="9"/>
      <c r="AJR223" s="9"/>
      <c r="AJS223" s="9"/>
      <c r="AJT223" s="9"/>
      <c r="AJU223" s="9"/>
      <c r="AJV223" s="9"/>
      <c r="AJW223" s="9"/>
      <c r="AJX223" s="9"/>
      <c r="AJY223" s="9"/>
      <c r="AJZ223" s="9"/>
      <c r="AKA223" s="9"/>
      <c r="AKB223" s="9"/>
      <c r="AKC223" s="9"/>
      <c r="AKD223" s="9"/>
      <c r="AKE223" s="9"/>
      <c r="AKF223" s="9"/>
      <c r="AKG223" s="9"/>
      <c r="AKH223" s="9"/>
      <c r="AKI223" s="9"/>
      <c r="AKJ223" s="9"/>
      <c r="AKK223" s="9"/>
      <c r="AKL223" s="9"/>
      <c r="AKM223" s="9"/>
      <c r="AKN223" s="9"/>
      <c r="AKO223" s="9"/>
      <c r="AKP223" s="9"/>
      <c r="AKQ223" s="9"/>
      <c r="AKR223" s="9"/>
      <c r="AKS223" s="9"/>
      <c r="AKT223" s="9"/>
      <c r="AKU223" s="9"/>
      <c r="AKV223" s="9"/>
      <c r="AKW223" s="9"/>
      <c r="AKX223" s="9"/>
      <c r="AKY223" s="9"/>
      <c r="AKZ223" s="9"/>
      <c r="ALA223" s="9"/>
      <c r="ALB223" s="9"/>
      <c r="ALC223" s="9"/>
      <c r="ALD223" s="9"/>
      <c r="ALE223" s="9"/>
      <c r="ALF223" s="9"/>
      <c r="ALG223" s="9"/>
      <c r="ALH223" s="9"/>
      <c r="ALI223" s="9"/>
      <c r="ALJ223" s="9"/>
      <c r="ALK223" s="9"/>
      <c r="ALL223" s="9"/>
      <c r="ALM223" s="9"/>
      <c r="ALN223" s="9"/>
      <c r="ALO223" s="9"/>
      <c r="ALP223" s="9"/>
      <c r="ALQ223" s="9"/>
      <c r="ALR223" s="9"/>
      <c r="ALS223" s="9"/>
      <c r="ALT223" s="9"/>
      <c r="ALU223" s="9"/>
      <c r="ALV223" s="9"/>
      <c r="ALW223" s="9"/>
      <c r="ALX223" s="9"/>
      <c r="ALY223" s="9"/>
      <c r="ALZ223" s="9"/>
      <c r="AMA223" s="9"/>
      <c r="AMB223" s="9"/>
      <c r="AMC223" s="9"/>
      <c r="AMD223" s="9"/>
      <c r="AME223" s="9"/>
      <c r="AMF223" s="9"/>
      <c r="AMG223" s="9"/>
      <c r="AMH223" s="9"/>
      <c r="AMI223" s="9"/>
      <c r="AMJ223" s="9"/>
      <c r="AMK223" s="9"/>
      <c r="AML223" s="9"/>
      <c r="AMM223" s="9"/>
      <c r="AMN223" s="9"/>
      <c r="AMO223" s="9"/>
      <c r="AMP223" s="9"/>
      <c r="AMQ223" s="9"/>
      <c r="AMR223" s="9"/>
      <c r="AMS223" s="9"/>
      <c r="AMT223" s="9"/>
      <c r="AMU223" s="9"/>
      <c r="AMV223" s="9"/>
      <c r="AMW223" s="9"/>
      <c r="AMX223" s="9"/>
      <c r="AMY223" s="9"/>
      <c r="AMZ223" s="9"/>
      <c r="ANA223" s="9"/>
      <c r="ANB223" s="9"/>
      <c r="ANC223" s="9"/>
      <c r="AND223" s="9"/>
      <c r="ANE223" s="9"/>
      <c r="ANF223" s="9"/>
      <c r="ANG223" s="9"/>
      <c r="ANH223" s="9"/>
      <c r="ANI223" s="9"/>
      <c r="ANJ223" s="9"/>
      <c r="ANK223" s="9"/>
      <c r="ANL223" s="9"/>
      <c r="ANM223" s="9"/>
      <c r="ANN223" s="9"/>
      <c r="ANO223" s="9"/>
      <c r="ANP223" s="9"/>
      <c r="ANQ223" s="9"/>
      <c r="ANR223" s="9"/>
      <c r="ANS223" s="9"/>
      <c r="ANT223" s="9"/>
      <c r="ANU223" s="9"/>
      <c r="ANV223" s="9"/>
      <c r="ANW223" s="9"/>
      <c r="ANX223" s="9"/>
      <c r="ANY223" s="9"/>
      <c r="ANZ223" s="9"/>
      <c r="AOA223" s="9"/>
      <c r="AOB223" s="9"/>
      <c r="AOC223" s="9"/>
      <c r="AOD223" s="9"/>
      <c r="AOE223" s="9"/>
      <c r="AOF223" s="9"/>
      <c r="AOG223" s="9"/>
      <c r="AOH223" s="9"/>
      <c r="AOI223" s="9"/>
      <c r="AOJ223" s="9"/>
      <c r="AOK223" s="9"/>
      <c r="AOL223" s="9"/>
      <c r="AOM223" s="9"/>
      <c r="AON223" s="9"/>
      <c r="AOO223" s="9"/>
      <c r="AOP223" s="9"/>
      <c r="AOQ223" s="9"/>
      <c r="AOR223" s="9"/>
      <c r="AOS223" s="9"/>
      <c r="AOT223" s="9"/>
      <c r="AOU223" s="9"/>
      <c r="AOV223" s="9"/>
      <c r="AOW223" s="9"/>
      <c r="AOX223" s="9"/>
      <c r="AOY223" s="9"/>
      <c r="AOZ223" s="9"/>
      <c r="APA223" s="9"/>
      <c r="APB223" s="9"/>
      <c r="APC223" s="9"/>
      <c r="APD223" s="9"/>
      <c r="APE223" s="9"/>
      <c r="APF223" s="9"/>
      <c r="APG223" s="9"/>
      <c r="APH223" s="9"/>
      <c r="API223" s="9"/>
      <c r="APJ223" s="9"/>
      <c r="APK223" s="9"/>
      <c r="APL223" s="9"/>
      <c r="APM223" s="9"/>
      <c r="APN223" s="9"/>
      <c r="APO223" s="9"/>
      <c r="APP223" s="9"/>
      <c r="APQ223" s="9"/>
      <c r="APR223" s="9"/>
      <c r="APS223" s="9"/>
      <c r="APT223" s="9"/>
      <c r="APU223" s="9"/>
      <c r="APV223" s="9"/>
      <c r="APW223" s="9"/>
      <c r="APX223" s="9"/>
      <c r="APY223" s="9"/>
      <c r="APZ223" s="9"/>
      <c r="AQA223" s="9"/>
      <c r="AQB223" s="9"/>
      <c r="AQC223" s="9"/>
      <c r="AQD223" s="9"/>
      <c r="AQE223" s="9"/>
      <c r="AQF223" s="9"/>
      <c r="AQG223" s="9"/>
      <c r="AQH223" s="9"/>
      <c r="AQI223" s="9"/>
      <c r="AQJ223" s="9"/>
      <c r="AQK223" s="9"/>
      <c r="AQL223" s="9"/>
      <c r="AQM223" s="9"/>
      <c r="AQN223" s="9"/>
      <c r="AQO223" s="9"/>
      <c r="AQP223" s="9"/>
      <c r="AQQ223" s="9"/>
      <c r="AQR223" s="9"/>
      <c r="AQS223" s="9"/>
      <c r="AQT223" s="9"/>
      <c r="AQU223" s="9"/>
      <c r="AQV223" s="9"/>
      <c r="AQW223" s="9"/>
      <c r="AQX223" s="9"/>
      <c r="AQY223" s="9"/>
      <c r="AQZ223" s="9"/>
      <c r="ARA223" s="9"/>
      <c r="ARB223" s="9"/>
      <c r="ARC223" s="9"/>
      <c r="ARD223" s="9"/>
      <c r="ARE223" s="9"/>
      <c r="ARF223" s="9"/>
      <c r="ARG223" s="9"/>
      <c r="ARH223" s="9"/>
      <c r="ARI223" s="9"/>
      <c r="ARJ223" s="9"/>
      <c r="ARK223" s="9"/>
      <c r="ARL223" s="9"/>
      <c r="ARM223" s="9"/>
      <c r="ARN223" s="9"/>
      <c r="ARO223" s="9"/>
      <c r="ARP223" s="9"/>
      <c r="ARQ223" s="9"/>
      <c r="ARR223" s="9"/>
      <c r="ARS223" s="9"/>
      <c r="ART223" s="9"/>
      <c r="ARU223" s="9"/>
      <c r="ARV223" s="9"/>
      <c r="ARW223" s="9"/>
      <c r="ARX223" s="9"/>
      <c r="ARY223" s="9"/>
      <c r="ARZ223" s="9"/>
      <c r="ASA223" s="9"/>
      <c r="ASB223" s="9"/>
      <c r="ASC223" s="9"/>
      <c r="ASD223" s="9"/>
      <c r="ASE223" s="9"/>
      <c r="ASF223" s="9"/>
      <c r="ASG223" s="9"/>
      <c r="ASH223" s="9"/>
      <c r="ASI223" s="9"/>
      <c r="ASJ223" s="9"/>
      <c r="ASK223" s="9"/>
      <c r="ASL223" s="9"/>
      <c r="ASM223" s="9"/>
      <c r="ASN223" s="9"/>
      <c r="ASO223" s="9"/>
      <c r="ASP223" s="9"/>
      <c r="ASQ223" s="9"/>
      <c r="ASR223" s="9"/>
      <c r="ASS223" s="9"/>
      <c r="AST223" s="9"/>
      <c r="ASU223" s="9"/>
      <c r="ASV223" s="9"/>
      <c r="ASW223" s="9"/>
      <c r="ASX223" s="9"/>
      <c r="ASY223" s="9"/>
      <c r="ASZ223" s="9"/>
      <c r="ATA223" s="9"/>
      <c r="ATB223" s="9"/>
      <c r="ATC223" s="9"/>
      <c r="ATD223" s="9"/>
      <c r="ATE223" s="9"/>
      <c r="ATF223" s="9"/>
      <c r="ATG223" s="9"/>
      <c r="ATH223" s="9"/>
      <c r="ATI223" s="9"/>
      <c r="ATJ223" s="9"/>
      <c r="ATK223" s="9"/>
      <c r="ATL223" s="9"/>
      <c r="ATM223" s="9"/>
      <c r="ATN223" s="9"/>
      <c r="ATO223" s="9"/>
      <c r="ATP223" s="9"/>
      <c r="ATQ223" s="9"/>
      <c r="ATR223" s="9"/>
      <c r="ATS223" s="9"/>
      <c r="ATT223" s="9"/>
      <c r="ATU223" s="9"/>
      <c r="ATV223" s="9"/>
      <c r="ATW223" s="9"/>
      <c r="ATX223" s="9"/>
      <c r="ATY223" s="9"/>
      <c r="ATZ223" s="9"/>
      <c r="AUA223" s="9"/>
      <c r="AUB223" s="9"/>
      <c r="AUC223" s="9"/>
      <c r="AUD223" s="9"/>
      <c r="AUE223" s="9"/>
      <c r="AUF223" s="9"/>
      <c r="AUG223" s="9"/>
      <c r="AUH223" s="9"/>
      <c r="AUI223" s="9"/>
      <c r="AUJ223" s="9"/>
      <c r="AUK223" s="9"/>
      <c r="AUL223" s="9"/>
      <c r="AUM223" s="9"/>
      <c r="AUN223" s="9"/>
      <c r="AUO223" s="9"/>
      <c r="AUP223" s="9"/>
      <c r="AUQ223" s="9"/>
      <c r="AUR223" s="9"/>
      <c r="AUS223" s="9"/>
      <c r="AUT223" s="9"/>
      <c r="AUU223" s="9"/>
      <c r="AUV223" s="9"/>
      <c r="AUW223" s="9"/>
      <c r="AUX223" s="9"/>
      <c r="AUY223" s="9"/>
      <c r="AUZ223" s="9"/>
      <c r="AVA223" s="9"/>
      <c r="AVB223" s="9"/>
      <c r="AVC223" s="9"/>
      <c r="AVD223" s="9"/>
      <c r="AVE223" s="9"/>
      <c r="AVF223" s="9"/>
      <c r="AVG223" s="9"/>
      <c r="AVH223" s="9"/>
      <c r="AVI223" s="9"/>
      <c r="AVJ223" s="9"/>
      <c r="AVK223" s="9"/>
      <c r="AVL223" s="9"/>
      <c r="AVM223" s="9"/>
      <c r="AVN223" s="9"/>
      <c r="AVO223" s="9"/>
      <c r="AVP223" s="9"/>
      <c r="AVQ223" s="9"/>
      <c r="AVR223" s="9"/>
      <c r="AVS223" s="9"/>
      <c r="AVT223" s="9"/>
      <c r="AVU223" s="9"/>
      <c r="AVV223" s="9"/>
      <c r="AVW223" s="9"/>
      <c r="AVX223" s="9"/>
      <c r="AVY223" s="9"/>
      <c r="AVZ223" s="9"/>
      <c r="AWA223" s="9"/>
      <c r="AWB223" s="9"/>
      <c r="AWC223" s="9"/>
      <c r="AWD223" s="9"/>
      <c r="AWE223" s="9"/>
      <c r="AWF223" s="9"/>
      <c r="AWG223" s="9"/>
      <c r="AWH223" s="9"/>
      <c r="AWI223" s="9"/>
      <c r="AWJ223" s="9"/>
      <c r="AWK223" s="9"/>
      <c r="AWL223" s="9"/>
      <c r="AWM223" s="9"/>
      <c r="AWN223" s="9"/>
      <c r="AWO223" s="9"/>
      <c r="AWP223" s="9"/>
      <c r="AWQ223" s="9"/>
      <c r="AWR223" s="9"/>
      <c r="AWS223" s="9"/>
      <c r="AWT223" s="9"/>
      <c r="AWU223" s="9"/>
      <c r="AWV223" s="9"/>
      <c r="AWW223" s="9"/>
      <c r="AWX223" s="9"/>
      <c r="AWY223" s="9"/>
      <c r="AWZ223" s="9"/>
      <c r="AXA223" s="9"/>
      <c r="AXB223" s="9"/>
      <c r="AXC223" s="9"/>
      <c r="AXD223" s="9"/>
      <c r="AXE223" s="9"/>
      <c r="AXF223" s="9"/>
      <c r="AXG223" s="9"/>
      <c r="AXH223" s="9"/>
      <c r="AXI223" s="9"/>
      <c r="AXJ223" s="9"/>
      <c r="AXK223" s="9"/>
      <c r="AXL223" s="9"/>
      <c r="AXM223" s="9"/>
      <c r="AXN223" s="9"/>
      <c r="AXO223" s="9"/>
      <c r="AXP223" s="9"/>
      <c r="AXQ223" s="9"/>
      <c r="AXR223" s="9"/>
      <c r="AXS223" s="9"/>
      <c r="AXT223" s="9"/>
      <c r="AXU223" s="9"/>
      <c r="AXV223" s="9"/>
      <c r="AXW223" s="9"/>
      <c r="AXX223" s="9"/>
      <c r="AXY223" s="9"/>
      <c r="AXZ223" s="9"/>
      <c r="AYA223" s="9"/>
      <c r="AYB223" s="9"/>
      <c r="AYC223" s="9"/>
      <c r="AYD223" s="9"/>
      <c r="AYE223" s="9"/>
      <c r="AYF223" s="9"/>
      <c r="AYG223" s="9"/>
      <c r="AYH223" s="9"/>
      <c r="AYI223" s="9"/>
      <c r="AYJ223" s="9"/>
      <c r="AYK223" s="9"/>
      <c r="AYL223" s="9"/>
      <c r="AYM223" s="9"/>
      <c r="AYN223" s="9"/>
      <c r="AYO223" s="9"/>
      <c r="AYP223" s="9"/>
      <c r="AYQ223" s="9"/>
      <c r="AYR223" s="9"/>
      <c r="AYS223" s="9"/>
      <c r="AYT223" s="9"/>
      <c r="AYU223" s="9"/>
      <c r="AYV223" s="9"/>
      <c r="AYW223" s="9"/>
      <c r="AYX223" s="9"/>
      <c r="AYY223" s="9"/>
      <c r="AYZ223" s="9"/>
      <c r="AZA223" s="9"/>
      <c r="AZB223" s="9"/>
      <c r="AZC223" s="9"/>
      <c r="AZD223" s="9"/>
      <c r="AZE223" s="9"/>
      <c r="AZF223" s="9"/>
      <c r="AZG223" s="9"/>
      <c r="AZH223" s="9"/>
      <c r="AZI223" s="9"/>
      <c r="AZJ223" s="9"/>
      <c r="AZK223" s="9"/>
      <c r="AZL223" s="9"/>
      <c r="AZM223" s="9"/>
      <c r="AZN223" s="9"/>
      <c r="AZO223" s="9"/>
      <c r="AZP223" s="9"/>
      <c r="AZQ223" s="9"/>
      <c r="AZR223" s="9"/>
      <c r="AZS223" s="9"/>
      <c r="AZT223" s="9"/>
      <c r="AZU223" s="9"/>
      <c r="AZV223" s="9"/>
      <c r="AZW223" s="9"/>
      <c r="AZX223" s="9"/>
      <c r="AZY223" s="9"/>
      <c r="AZZ223" s="9"/>
      <c r="BAA223" s="9"/>
      <c r="BAB223" s="9"/>
      <c r="BAC223" s="9"/>
      <c r="BAD223" s="9"/>
      <c r="BAE223" s="9"/>
      <c r="BAF223" s="9"/>
      <c r="BAG223" s="9"/>
      <c r="BAH223" s="9"/>
      <c r="BAI223" s="9"/>
      <c r="BAJ223" s="9"/>
      <c r="BAK223" s="9"/>
      <c r="BAL223" s="9"/>
      <c r="BAM223" s="9"/>
      <c r="BAN223" s="9"/>
      <c r="BAO223" s="9"/>
      <c r="BAP223" s="9"/>
      <c r="BAQ223" s="9"/>
      <c r="BAR223" s="9"/>
      <c r="BAS223" s="9"/>
      <c r="BAT223" s="9"/>
      <c r="BAU223" s="9"/>
      <c r="BAV223" s="9"/>
      <c r="BAW223" s="9"/>
      <c r="BAX223" s="9"/>
      <c r="BAY223" s="9"/>
      <c r="BAZ223" s="9"/>
      <c r="BBA223" s="9"/>
      <c r="BBB223" s="9"/>
      <c r="BBC223" s="9"/>
      <c r="BBD223" s="9"/>
      <c r="BBE223" s="9"/>
      <c r="BBF223" s="9"/>
      <c r="BBG223" s="9"/>
      <c r="BBH223" s="9"/>
      <c r="BBI223" s="9"/>
      <c r="BBJ223" s="9"/>
      <c r="BBK223" s="9"/>
      <c r="BBL223" s="9"/>
      <c r="BBM223" s="9"/>
      <c r="BBN223" s="9"/>
      <c r="BBO223" s="9"/>
      <c r="BBP223" s="9"/>
      <c r="BBQ223" s="9"/>
      <c r="BBR223" s="9"/>
      <c r="BBS223" s="9"/>
      <c r="BBT223" s="9"/>
      <c r="BBU223" s="9"/>
      <c r="BBV223" s="9"/>
      <c r="BBW223" s="9"/>
      <c r="BBX223" s="9"/>
      <c r="BBY223" s="9"/>
      <c r="BBZ223" s="9"/>
      <c r="BCA223" s="9"/>
      <c r="BCB223" s="9"/>
      <c r="BCC223" s="9"/>
      <c r="BCD223" s="9"/>
      <c r="BCE223" s="9"/>
      <c r="BCF223" s="9"/>
      <c r="BCG223" s="9"/>
      <c r="BCH223" s="9"/>
      <c r="BCI223" s="9"/>
      <c r="BCJ223" s="9"/>
      <c r="BCK223" s="9"/>
      <c r="BCL223" s="9"/>
      <c r="BCM223" s="9"/>
      <c r="BCN223" s="9"/>
      <c r="BCO223" s="9"/>
      <c r="BCP223" s="9"/>
      <c r="BCQ223" s="9"/>
      <c r="BCR223" s="9"/>
      <c r="BCS223" s="9"/>
      <c r="BCT223" s="9"/>
      <c r="BCU223" s="9"/>
      <c r="BCV223" s="9"/>
      <c r="BCW223" s="9"/>
      <c r="BCX223" s="9"/>
      <c r="BCY223" s="9"/>
      <c r="BCZ223" s="9"/>
      <c r="BDA223" s="9"/>
      <c r="BDB223" s="9"/>
      <c r="BDC223" s="9"/>
      <c r="BDD223" s="9"/>
      <c r="BDE223" s="9"/>
      <c r="BDF223" s="9"/>
      <c r="BDG223" s="9"/>
      <c r="BDH223" s="9"/>
      <c r="BDI223" s="9"/>
      <c r="BDJ223" s="9"/>
      <c r="BDK223" s="9"/>
      <c r="BDL223" s="9"/>
      <c r="BDM223" s="9"/>
      <c r="BDN223" s="9"/>
      <c r="BDO223" s="9"/>
      <c r="BDP223" s="9"/>
      <c r="BDQ223" s="9"/>
      <c r="BDR223" s="9"/>
      <c r="BDS223" s="9"/>
      <c r="BDT223" s="9"/>
      <c r="BDU223" s="9"/>
      <c r="BDV223" s="9"/>
      <c r="BDW223" s="9"/>
      <c r="BDX223" s="9"/>
      <c r="BDY223" s="9"/>
      <c r="BDZ223" s="9"/>
      <c r="BEA223" s="9"/>
      <c r="BEB223" s="9"/>
      <c r="BEC223" s="9"/>
      <c r="BED223" s="9"/>
      <c r="BEE223" s="9"/>
      <c r="BEF223" s="9"/>
      <c r="BEG223" s="9"/>
      <c r="BEH223" s="9"/>
      <c r="BEI223" s="9"/>
      <c r="BEJ223" s="9"/>
      <c r="BEK223" s="9"/>
      <c r="BEL223" s="9"/>
      <c r="BEM223" s="9"/>
      <c r="BEN223" s="9"/>
      <c r="BEO223" s="9"/>
      <c r="BEP223" s="9"/>
      <c r="BEQ223" s="9"/>
      <c r="BER223" s="9"/>
      <c r="BES223" s="9"/>
      <c r="BET223" s="9"/>
      <c r="BEU223" s="9"/>
      <c r="BEV223" s="9"/>
      <c r="BEW223" s="9"/>
      <c r="BEX223" s="9"/>
      <c r="BEY223" s="9"/>
      <c r="BEZ223" s="9"/>
      <c r="BFA223" s="9"/>
      <c r="BFB223" s="9"/>
      <c r="BFC223" s="9"/>
      <c r="BFD223" s="9"/>
      <c r="BFE223" s="9"/>
      <c r="BFF223" s="9"/>
      <c r="BFG223" s="9"/>
      <c r="BFH223" s="9"/>
      <c r="BFI223" s="9"/>
      <c r="BFJ223" s="9"/>
      <c r="BFK223" s="9"/>
      <c r="BFL223" s="9"/>
      <c r="BFM223" s="9"/>
      <c r="BFN223" s="9"/>
      <c r="BFO223" s="9"/>
      <c r="BFP223" s="9"/>
      <c r="BFQ223" s="9"/>
      <c r="BFR223" s="9"/>
      <c r="BFS223" s="9"/>
      <c r="BFT223" s="9"/>
      <c r="BFU223" s="9"/>
      <c r="BFV223" s="9"/>
      <c r="BFW223" s="9"/>
      <c r="BFX223" s="9"/>
      <c r="BFY223" s="9"/>
      <c r="BFZ223" s="9"/>
      <c r="BGA223" s="9"/>
      <c r="BGB223" s="9"/>
      <c r="BGC223" s="9"/>
      <c r="BGD223" s="9"/>
      <c r="BGE223" s="9"/>
      <c r="BGF223" s="9"/>
      <c r="BGG223" s="9"/>
      <c r="BGH223" s="9"/>
      <c r="BGI223" s="9"/>
      <c r="BGJ223" s="9"/>
      <c r="BGK223" s="9"/>
      <c r="BGL223" s="9"/>
      <c r="BGM223" s="9"/>
      <c r="BGN223" s="9"/>
      <c r="BGO223" s="9"/>
      <c r="BGP223" s="9"/>
      <c r="BGQ223" s="9"/>
      <c r="BGR223" s="9"/>
      <c r="BGS223" s="9"/>
      <c r="BGT223" s="9"/>
      <c r="BGU223" s="9"/>
      <c r="BGV223" s="9"/>
      <c r="BGW223" s="9"/>
      <c r="BGX223" s="9"/>
      <c r="BGY223" s="9"/>
      <c r="BGZ223" s="9"/>
      <c r="BHA223" s="9"/>
      <c r="BHB223" s="9"/>
      <c r="BHC223" s="9"/>
      <c r="BHD223" s="9"/>
      <c r="BHE223" s="9"/>
      <c r="BHF223" s="9"/>
      <c r="BHG223" s="9"/>
      <c r="BHH223" s="9"/>
      <c r="BHI223" s="9"/>
      <c r="BHJ223" s="9"/>
      <c r="BHK223" s="9"/>
      <c r="BHL223" s="9"/>
      <c r="BHM223" s="9"/>
      <c r="BHN223" s="9"/>
      <c r="BHO223" s="9"/>
      <c r="BHP223" s="9"/>
      <c r="BHQ223" s="9"/>
      <c r="BHR223" s="9"/>
      <c r="BHS223" s="9"/>
      <c r="BHT223" s="9"/>
      <c r="BHU223" s="9"/>
      <c r="BHV223" s="9"/>
      <c r="BHW223" s="9"/>
      <c r="BHX223" s="9"/>
      <c r="BHY223" s="9"/>
      <c r="BHZ223" s="9"/>
      <c r="BIA223" s="9"/>
      <c r="BIB223" s="9"/>
      <c r="BIC223" s="9"/>
      <c r="BID223" s="9"/>
      <c r="BIE223" s="9"/>
      <c r="BIF223" s="9"/>
      <c r="BIG223" s="9"/>
      <c r="BIH223" s="9"/>
      <c r="BII223" s="9"/>
      <c r="BIJ223" s="9"/>
      <c r="BIK223" s="9"/>
      <c r="BIL223" s="9"/>
      <c r="BIM223" s="9"/>
      <c r="BIN223" s="9"/>
      <c r="BIO223" s="9"/>
      <c r="BIP223" s="9"/>
      <c r="BIQ223" s="9"/>
      <c r="BIR223" s="9"/>
      <c r="BIS223" s="9"/>
      <c r="BIT223" s="9"/>
      <c r="BIU223" s="9"/>
      <c r="BIV223" s="9"/>
      <c r="BIW223" s="9"/>
      <c r="BIX223" s="9"/>
      <c r="BIY223" s="9"/>
      <c r="BIZ223" s="9"/>
      <c r="BJA223" s="9"/>
      <c r="BJB223" s="9"/>
      <c r="BJC223" s="9"/>
      <c r="BJD223" s="9"/>
      <c r="BJE223" s="9"/>
      <c r="BJF223" s="9"/>
      <c r="BJG223" s="9"/>
      <c r="BJH223" s="9"/>
      <c r="BJI223" s="9"/>
      <c r="BJJ223" s="9"/>
      <c r="BJK223" s="9"/>
      <c r="BJL223" s="9"/>
      <c r="BJM223" s="9"/>
      <c r="BJN223" s="9"/>
      <c r="BJO223" s="9"/>
      <c r="BJP223" s="9"/>
      <c r="BJQ223" s="9"/>
      <c r="BJR223" s="9"/>
      <c r="BJS223" s="9"/>
      <c r="BJT223" s="9"/>
      <c r="BJU223" s="9"/>
      <c r="BJV223" s="9"/>
      <c r="BJW223" s="9"/>
      <c r="BJX223" s="9"/>
      <c r="BJY223" s="9"/>
      <c r="BJZ223" s="9"/>
      <c r="BKA223" s="9"/>
      <c r="BKB223" s="9"/>
      <c r="BKC223" s="9"/>
      <c r="BKD223" s="9"/>
      <c r="BKE223" s="9"/>
      <c r="BKF223" s="9"/>
      <c r="BKG223" s="9"/>
      <c r="BKH223" s="9"/>
      <c r="BKI223" s="9"/>
      <c r="BKJ223" s="9"/>
      <c r="BKK223" s="9"/>
      <c r="BKL223" s="9"/>
      <c r="BKM223" s="9"/>
      <c r="BKN223" s="9"/>
      <c r="BKO223" s="9"/>
      <c r="BKP223" s="9"/>
      <c r="BKQ223" s="9"/>
      <c r="BKR223" s="9"/>
      <c r="BKS223" s="9"/>
      <c r="BKT223" s="9"/>
      <c r="BKU223" s="9"/>
      <c r="BKV223" s="9"/>
      <c r="BKW223" s="9"/>
      <c r="BKX223" s="9"/>
      <c r="BKY223" s="9"/>
      <c r="BKZ223" s="9"/>
      <c r="BLA223" s="9"/>
      <c r="BLB223" s="9"/>
      <c r="BLC223" s="9"/>
      <c r="BLD223" s="9"/>
      <c r="BLE223" s="9"/>
      <c r="BLF223" s="9"/>
      <c r="BLG223" s="9"/>
      <c r="BLH223" s="9"/>
      <c r="BLI223" s="9"/>
      <c r="BLJ223" s="9"/>
      <c r="BLK223" s="9"/>
      <c r="BLL223" s="9"/>
      <c r="BLM223" s="9"/>
      <c r="BLN223" s="9"/>
      <c r="BLO223" s="9"/>
      <c r="BLP223" s="9"/>
      <c r="BLQ223" s="9"/>
      <c r="BLR223" s="9"/>
      <c r="BLS223" s="9"/>
      <c r="BLT223" s="9"/>
      <c r="BLU223" s="9"/>
      <c r="BLV223" s="9"/>
      <c r="BLW223" s="9"/>
      <c r="BLX223" s="9"/>
      <c r="BLY223" s="9"/>
      <c r="BLZ223" s="9"/>
      <c r="BMA223" s="9"/>
      <c r="BMB223" s="9"/>
      <c r="BMC223" s="9"/>
      <c r="BMD223" s="9"/>
      <c r="BME223" s="9"/>
      <c r="BMF223" s="9"/>
      <c r="BMG223" s="9"/>
      <c r="BMH223" s="9"/>
      <c r="BMI223" s="9"/>
      <c r="BMJ223" s="9"/>
      <c r="BMK223" s="9"/>
      <c r="BML223" s="9"/>
      <c r="BMM223" s="9"/>
      <c r="BMN223" s="9"/>
      <c r="BMO223" s="9"/>
      <c r="BMP223" s="9"/>
      <c r="BMQ223" s="9"/>
      <c r="BMR223" s="9"/>
      <c r="BMS223" s="9"/>
      <c r="BMT223" s="9"/>
      <c r="BMU223" s="9"/>
      <c r="BMV223" s="9"/>
      <c r="BMW223" s="9"/>
      <c r="BMX223" s="9"/>
      <c r="BMY223" s="9"/>
      <c r="BMZ223" s="9"/>
      <c r="BNA223" s="9"/>
      <c r="BNB223" s="9"/>
      <c r="BNC223" s="9"/>
      <c r="BND223" s="9"/>
      <c r="BNE223" s="9"/>
      <c r="BNF223" s="9"/>
      <c r="BNG223" s="9"/>
      <c r="BNH223" s="9"/>
      <c r="BNI223" s="9"/>
      <c r="BNJ223" s="9"/>
      <c r="BNK223" s="9"/>
      <c r="BNL223" s="9"/>
      <c r="BNM223" s="9"/>
      <c r="BNN223" s="9"/>
      <c r="BNO223" s="9"/>
      <c r="BNP223" s="9"/>
      <c r="BNQ223" s="9"/>
      <c r="BNR223" s="9"/>
      <c r="BNS223" s="9"/>
      <c r="BNT223" s="9"/>
      <c r="BNU223" s="9"/>
      <c r="BNV223" s="9"/>
      <c r="BNW223" s="9"/>
      <c r="BNX223" s="9"/>
      <c r="BNY223" s="9"/>
      <c r="BNZ223" s="9"/>
      <c r="BOA223" s="9"/>
      <c r="BOB223" s="9"/>
      <c r="BOC223" s="9"/>
      <c r="BOD223" s="9"/>
      <c r="BOE223" s="9"/>
      <c r="BOF223" s="9"/>
      <c r="BOG223" s="9"/>
      <c r="BOH223" s="9"/>
      <c r="BOI223" s="9"/>
      <c r="BOJ223" s="9"/>
      <c r="BOK223" s="9"/>
      <c r="BOL223" s="9"/>
      <c r="BOM223" s="9"/>
      <c r="BON223" s="9"/>
      <c r="BOO223" s="9"/>
      <c r="BOP223" s="9"/>
      <c r="BOQ223" s="9"/>
      <c r="BOR223" s="9"/>
      <c r="BOS223" s="9"/>
      <c r="BOT223" s="9"/>
      <c r="BOU223" s="9"/>
      <c r="BOV223" s="9"/>
      <c r="BOW223" s="9"/>
      <c r="BOX223" s="9"/>
      <c r="BOY223" s="9"/>
      <c r="BOZ223" s="9"/>
      <c r="BPA223" s="9"/>
      <c r="BPB223" s="9"/>
      <c r="BPC223" s="9"/>
      <c r="BPD223" s="9"/>
      <c r="BPE223" s="9"/>
      <c r="BPF223" s="9"/>
      <c r="BPG223" s="9"/>
      <c r="BPH223" s="9"/>
      <c r="BPI223" s="9"/>
      <c r="BPJ223" s="9"/>
      <c r="BPK223" s="9"/>
      <c r="BPL223" s="9"/>
      <c r="BPM223" s="9"/>
      <c r="BPN223" s="9"/>
      <c r="BPO223" s="9"/>
      <c r="BPP223" s="9"/>
      <c r="BPQ223" s="9"/>
      <c r="BPR223" s="9"/>
      <c r="BPS223" s="9"/>
      <c r="BPT223" s="9"/>
      <c r="BPU223" s="9"/>
      <c r="BPV223" s="9"/>
      <c r="BPW223" s="9"/>
      <c r="BPX223" s="9"/>
      <c r="BPY223" s="9"/>
      <c r="BPZ223" s="9"/>
      <c r="BQA223" s="9"/>
      <c r="BQB223" s="9"/>
      <c r="BQC223" s="9"/>
      <c r="BQD223" s="9"/>
      <c r="BQE223" s="9"/>
      <c r="BQF223" s="9"/>
      <c r="BQG223" s="9"/>
      <c r="BQH223" s="9"/>
      <c r="BQI223" s="9"/>
      <c r="BQJ223" s="9"/>
      <c r="BQK223" s="9"/>
      <c r="BQL223" s="9"/>
      <c r="BQM223" s="9"/>
      <c r="BQN223" s="9"/>
      <c r="BQO223" s="9"/>
      <c r="BQP223" s="9"/>
      <c r="BQQ223" s="9"/>
      <c r="BQR223" s="9"/>
      <c r="BQS223" s="9"/>
      <c r="BQT223" s="9"/>
      <c r="BQU223" s="9"/>
      <c r="BQV223" s="9"/>
      <c r="BQW223" s="9"/>
      <c r="BQX223" s="9"/>
      <c r="BQY223" s="9"/>
      <c r="BQZ223" s="9"/>
      <c r="BRA223" s="9"/>
      <c r="BRB223" s="9"/>
      <c r="BRC223" s="9"/>
      <c r="BRD223" s="9"/>
      <c r="BRE223" s="9"/>
      <c r="BRF223" s="9"/>
      <c r="BRG223" s="9"/>
      <c r="BRH223" s="9"/>
      <c r="BRI223" s="9"/>
      <c r="BRJ223" s="9"/>
      <c r="BRK223" s="9"/>
      <c r="BRL223" s="9"/>
      <c r="BRM223" s="9"/>
      <c r="BRN223" s="9"/>
      <c r="BRO223" s="9"/>
      <c r="BRP223" s="9"/>
      <c r="BRQ223" s="9"/>
      <c r="BRR223" s="9"/>
      <c r="BRS223" s="9"/>
      <c r="BRT223" s="9"/>
      <c r="BRU223" s="9"/>
      <c r="BRV223" s="9"/>
      <c r="BRW223" s="9"/>
      <c r="BRX223" s="9"/>
      <c r="BRY223" s="9"/>
      <c r="BRZ223" s="9"/>
      <c r="BSA223" s="9"/>
      <c r="BSB223" s="9"/>
      <c r="BSC223" s="9"/>
      <c r="BSD223" s="9"/>
      <c r="BSE223" s="9"/>
      <c r="BSF223" s="9"/>
      <c r="BSG223" s="9"/>
      <c r="BSH223" s="9"/>
      <c r="BSI223" s="9"/>
      <c r="BSJ223" s="9"/>
      <c r="BSK223" s="9"/>
      <c r="BSL223" s="9"/>
      <c r="BSM223" s="9"/>
      <c r="BSN223" s="9"/>
      <c r="BSO223" s="9"/>
      <c r="BSP223" s="9"/>
      <c r="BSQ223" s="9"/>
      <c r="BSR223" s="9"/>
      <c r="BSS223" s="9"/>
      <c r="BST223" s="9"/>
      <c r="BSU223" s="9"/>
      <c r="BSV223" s="9"/>
      <c r="BSW223" s="9"/>
      <c r="BSX223" s="9"/>
      <c r="BSY223" s="9"/>
      <c r="BSZ223" s="9"/>
      <c r="BTA223" s="9"/>
      <c r="BTB223" s="9"/>
      <c r="BTC223" s="9"/>
      <c r="BTD223" s="9"/>
      <c r="BTE223" s="9"/>
      <c r="BTF223" s="9"/>
      <c r="BTG223" s="9"/>
      <c r="BTH223" s="9"/>
      <c r="BTI223" s="9"/>
      <c r="BTJ223" s="9"/>
      <c r="BTK223" s="9"/>
      <c r="BTL223" s="9"/>
      <c r="BTM223" s="9"/>
      <c r="BTN223" s="9"/>
      <c r="BTO223" s="9"/>
      <c r="BTP223" s="9"/>
      <c r="BTQ223" s="9"/>
      <c r="BTR223" s="9"/>
      <c r="BTS223" s="9"/>
      <c r="BTT223" s="9"/>
      <c r="BTU223" s="9"/>
      <c r="BTV223" s="9"/>
      <c r="BTW223" s="9"/>
      <c r="BTX223" s="9"/>
      <c r="BTY223" s="9"/>
      <c r="BTZ223" s="9"/>
      <c r="BUA223" s="9"/>
      <c r="BUB223" s="9"/>
      <c r="BUC223" s="9"/>
      <c r="BUD223" s="9"/>
      <c r="BUE223" s="9"/>
      <c r="BUF223" s="9"/>
      <c r="BUG223" s="9"/>
      <c r="BUH223" s="9"/>
      <c r="BUI223" s="9"/>
      <c r="BUJ223" s="9"/>
      <c r="BUK223" s="9"/>
      <c r="BUL223" s="9"/>
      <c r="BUM223" s="9"/>
      <c r="BUN223" s="9"/>
      <c r="BUO223" s="9"/>
      <c r="BUP223" s="9"/>
      <c r="BUQ223" s="9"/>
      <c r="BUR223" s="9"/>
      <c r="BUS223" s="9"/>
      <c r="BUT223" s="9"/>
      <c r="BUU223" s="9"/>
      <c r="BUV223" s="9"/>
      <c r="BUW223" s="9"/>
      <c r="BUX223" s="9"/>
      <c r="BUY223" s="9"/>
      <c r="BUZ223" s="9"/>
      <c r="BVA223" s="9"/>
      <c r="BVB223" s="9"/>
      <c r="BVC223" s="9"/>
      <c r="BVD223" s="9"/>
      <c r="BVE223" s="9"/>
      <c r="BVF223" s="9"/>
      <c r="BVG223" s="9"/>
      <c r="BVH223" s="9"/>
      <c r="BVI223" s="9"/>
      <c r="BVJ223" s="9"/>
      <c r="BVK223" s="9"/>
      <c r="BVL223" s="9"/>
      <c r="BVM223" s="9"/>
      <c r="BVN223" s="9"/>
      <c r="BVO223" s="9"/>
      <c r="BVP223" s="9"/>
      <c r="BVQ223" s="9"/>
      <c r="BVR223" s="9"/>
      <c r="BVS223" s="9"/>
      <c r="BVT223" s="9"/>
      <c r="BVU223" s="9"/>
      <c r="BVV223" s="9"/>
      <c r="BVW223" s="9"/>
      <c r="BVX223" s="9"/>
      <c r="BVY223" s="9"/>
      <c r="BVZ223" s="9"/>
      <c r="BWA223" s="9"/>
      <c r="BWB223" s="9"/>
      <c r="BWC223" s="9"/>
      <c r="BWD223" s="9"/>
      <c r="BWE223" s="9"/>
      <c r="BWF223" s="9"/>
      <c r="BWG223" s="9"/>
      <c r="BWH223" s="9"/>
      <c r="BWI223" s="9"/>
      <c r="BWJ223" s="9"/>
      <c r="BWK223" s="9"/>
      <c r="BWL223" s="9"/>
      <c r="BWM223" s="9"/>
      <c r="BWN223" s="9"/>
      <c r="BWO223" s="9"/>
      <c r="BWP223" s="9"/>
      <c r="BWQ223" s="9"/>
      <c r="BWR223" s="9"/>
      <c r="BWS223" s="9"/>
      <c r="BWT223" s="9"/>
      <c r="BWU223" s="9"/>
      <c r="BWV223" s="9"/>
      <c r="BWW223" s="9"/>
      <c r="BWX223" s="9"/>
      <c r="BWY223" s="9"/>
      <c r="BWZ223" s="9"/>
      <c r="BXA223" s="9"/>
      <c r="BXB223" s="9"/>
      <c r="BXC223" s="9"/>
      <c r="BXD223" s="9"/>
      <c r="BXE223" s="9"/>
      <c r="BXF223" s="9"/>
      <c r="BXG223" s="9"/>
      <c r="BXH223" s="9"/>
      <c r="BXI223" s="9"/>
      <c r="BXJ223" s="9"/>
      <c r="BXK223" s="9"/>
      <c r="BXL223" s="9"/>
      <c r="BXM223" s="9"/>
      <c r="BXN223" s="9"/>
      <c r="BXO223" s="9"/>
      <c r="BXP223" s="9"/>
      <c r="BXQ223" s="9"/>
      <c r="BXR223" s="9"/>
      <c r="BXS223" s="9"/>
      <c r="BXT223" s="9"/>
      <c r="BXU223" s="9"/>
      <c r="BXV223" s="9"/>
      <c r="BXW223" s="9"/>
      <c r="BXX223" s="9"/>
      <c r="BXY223" s="9"/>
      <c r="BXZ223" s="9"/>
      <c r="BYA223" s="9"/>
      <c r="BYB223" s="9"/>
      <c r="BYC223" s="9"/>
      <c r="BYD223" s="9"/>
      <c r="BYE223" s="9"/>
      <c r="BYF223" s="9"/>
      <c r="BYG223" s="9"/>
      <c r="BYH223" s="9"/>
      <c r="BYI223" s="9"/>
      <c r="BYJ223" s="9"/>
      <c r="BYK223" s="9"/>
      <c r="BYL223" s="9"/>
      <c r="BYM223" s="9"/>
      <c r="BYN223" s="9"/>
      <c r="BYO223" s="9"/>
      <c r="BYP223" s="9"/>
      <c r="BYQ223" s="9"/>
      <c r="BYR223" s="9"/>
      <c r="BYS223" s="9"/>
      <c r="BYT223" s="9"/>
      <c r="BYU223" s="9"/>
      <c r="BYV223" s="9"/>
      <c r="BYW223" s="9"/>
      <c r="BYX223" s="9"/>
      <c r="BYY223" s="9"/>
      <c r="BYZ223" s="9"/>
      <c r="BZA223" s="9"/>
      <c r="BZB223" s="9"/>
      <c r="BZC223" s="9"/>
      <c r="BZD223" s="9"/>
      <c r="BZE223" s="9"/>
      <c r="BZF223" s="9"/>
      <c r="BZG223" s="9"/>
      <c r="BZH223" s="9"/>
      <c r="BZI223" s="9"/>
      <c r="BZJ223" s="9"/>
      <c r="BZK223" s="9"/>
      <c r="BZL223" s="9"/>
      <c r="BZM223" s="9"/>
      <c r="BZN223" s="9"/>
      <c r="BZO223" s="9"/>
      <c r="BZP223" s="9"/>
      <c r="BZQ223" s="9"/>
      <c r="BZR223" s="9"/>
      <c r="BZS223" s="9"/>
      <c r="BZT223" s="9"/>
      <c r="BZU223" s="9"/>
      <c r="BZV223" s="9"/>
      <c r="BZW223" s="9"/>
      <c r="BZX223" s="9"/>
      <c r="BZY223" s="9"/>
      <c r="BZZ223" s="9"/>
      <c r="CAA223" s="9"/>
      <c r="CAB223" s="9"/>
      <c r="CAC223" s="9"/>
      <c r="CAD223" s="9"/>
      <c r="CAE223" s="9"/>
      <c r="CAF223" s="9"/>
      <c r="CAG223" s="9"/>
      <c r="CAH223" s="9"/>
      <c r="CAI223" s="9"/>
      <c r="CAJ223" s="9"/>
      <c r="CAK223" s="9"/>
      <c r="CAL223" s="9"/>
      <c r="CAM223" s="9"/>
      <c r="CAN223" s="9"/>
      <c r="CAO223" s="9"/>
      <c r="CAP223" s="9"/>
      <c r="CAQ223" s="9"/>
      <c r="CAR223" s="9"/>
      <c r="CAS223" s="9"/>
      <c r="CAT223" s="9"/>
      <c r="CAU223" s="9"/>
      <c r="CAV223" s="9"/>
      <c r="CAW223" s="9"/>
      <c r="CAX223" s="9"/>
      <c r="CAY223" s="9"/>
      <c r="CAZ223" s="9"/>
      <c r="CBA223" s="9"/>
      <c r="CBB223" s="9"/>
      <c r="CBC223" s="9"/>
      <c r="CBD223" s="9"/>
      <c r="CBE223" s="9"/>
      <c r="CBF223" s="9"/>
      <c r="CBG223" s="9"/>
      <c r="CBH223" s="9"/>
      <c r="CBI223" s="9"/>
      <c r="CBJ223" s="9"/>
      <c r="CBK223" s="9"/>
      <c r="CBL223" s="9"/>
      <c r="CBM223" s="9"/>
      <c r="CBN223" s="9"/>
      <c r="CBO223" s="9"/>
      <c r="CBP223" s="9"/>
      <c r="CBQ223" s="9"/>
      <c r="CBR223" s="9"/>
      <c r="CBS223" s="9"/>
      <c r="CBT223" s="9"/>
      <c r="CBU223" s="9"/>
      <c r="CBV223" s="9"/>
      <c r="CBW223" s="9"/>
      <c r="CBX223" s="9"/>
      <c r="CBY223" s="9"/>
      <c r="CBZ223" s="9"/>
      <c r="CCA223" s="9"/>
      <c r="CCB223" s="9"/>
      <c r="CCC223" s="9"/>
      <c r="CCD223" s="9"/>
      <c r="CCE223" s="9"/>
      <c r="CCF223" s="9"/>
      <c r="CCG223" s="9"/>
      <c r="CCH223" s="9"/>
      <c r="CCI223" s="9"/>
      <c r="CCJ223" s="9"/>
      <c r="CCK223" s="9"/>
      <c r="CCL223" s="9"/>
      <c r="CCM223" s="9"/>
      <c r="CCN223" s="9"/>
      <c r="CCO223" s="9"/>
      <c r="CCP223" s="9"/>
      <c r="CCQ223" s="9"/>
      <c r="CCR223" s="9"/>
      <c r="CCS223" s="9"/>
      <c r="CCT223" s="9"/>
      <c r="CCU223" s="9"/>
      <c r="CCV223" s="9"/>
      <c r="CCW223" s="9"/>
      <c r="CCX223" s="9"/>
      <c r="CCY223" s="9"/>
      <c r="CCZ223" s="9"/>
      <c r="CDA223" s="9"/>
      <c r="CDB223" s="9"/>
      <c r="CDC223" s="9"/>
      <c r="CDD223" s="9"/>
      <c r="CDE223" s="9"/>
      <c r="CDF223" s="9"/>
      <c r="CDG223" s="9"/>
      <c r="CDH223" s="9"/>
      <c r="CDI223" s="9"/>
      <c r="CDJ223" s="9"/>
      <c r="CDK223" s="9"/>
      <c r="CDL223" s="9"/>
      <c r="CDM223" s="9"/>
      <c r="CDN223" s="9"/>
      <c r="CDO223" s="9"/>
      <c r="CDP223" s="9"/>
      <c r="CDQ223" s="9"/>
      <c r="CDR223" s="9"/>
      <c r="CDS223" s="9"/>
      <c r="CDT223" s="9"/>
      <c r="CDU223" s="9"/>
      <c r="CDV223" s="9"/>
      <c r="CDW223" s="9"/>
      <c r="CDX223" s="9"/>
      <c r="CDY223" s="9"/>
      <c r="CDZ223" s="9"/>
      <c r="CEA223" s="9"/>
      <c r="CEB223" s="9"/>
      <c r="CEC223" s="9"/>
      <c r="CED223" s="9"/>
      <c r="CEE223" s="9"/>
      <c r="CEF223" s="9"/>
      <c r="CEG223" s="9"/>
      <c r="CEH223" s="9"/>
      <c r="CEI223" s="9"/>
      <c r="CEJ223" s="9"/>
      <c r="CEK223" s="9"/>
      <c r="CEL223" s="9"/>
      <c r="CEM223" s="9"/>
      <c r="CEN223" s="9"/>
      <c r="CEO223" s="9"/>
      <c r="CEP223" s="9"/>
      <c r="CEQ223" s="9"/>
      <c r="CER223" s="9"/>
      <c r="CES223" s="9"/>
      <c r="CET223" s="9"/>
      <c r="CEU223" s="9"/>
      <c r="CEV223" s="9"/>
      <c r="CEW223" s="9"/>
      <c r="CEX223" s="9"/>
      <c r="CEY223" s="9"/>
      <c r="CEZ223" s="9"/>
      <c r="CFA223" s="9"/>
      <c r="CFB223" s="9"/>
      <c r="CFC223" s="9"/>
      <c r="CFD223" s="9"/>
      <c r="CFE223" s="9"/>
      <c r="CFF223" s="9"/>
      <c r="CFG223" s="9"/>
      <c r="CFH223" s="9"/>
      <c r="CFI223" s="9"/>
      <c r="CFJ223" s="9"/>
      <c r="CFK223" s="9"/>
      <c r="CFL223" s="9"/>
      <c r="CFM223" s="9"/>
      <c r="CFN223" s="9"/>
      <c r="CFO223" s="9"/>
      <c r="CFP223" s="9"/>
      <c r="CFQ223" s="9"/>
      <c r="CFR223" s="9"/>
      <c r="CFS223" s="9"/>
      <c r="CFT223" s="9"/>
      <c r="CFU223" s="9"/>
      <c r="CFV223" s="9"/>
      <c r="CFW223" s="9"/>
      <c r="CFX223" s="9"/>
      <c r="CFY223" s="9"/>
      <c r="CFZ223" s="9"/>
      <c r="CGA223" s="9"/>
      <c r="CGB223" s="9"/>
      <c r="CGC223" s="9"/>
      <c r="CGD223" s="9"/>
      <c r="CGE223" s="9"/>
      <c r="CGF223" s="9"/>
      <c r="CGG223" s="9"/>
      <c r="CGH223" s="9"/>
      <c r="CGI223" s="9"/>
      <c r="CGJ223" s="9"/>
      <c r="CGK223" s="9"/>
      <c r="CGL223" s="9"/>
      <c r="CGM223" s="9"/>
      <c r="CGN223" s="9"/>
      <c r="CGO223" s="9"/>
      <c r="CGP223" s="9"/>
      <c r="CGQ223" s="9"/>
      <c r="CGR223" s="9"/>
      <c r="CGS223" s="9"/>
      <c r="CGT223" s="9"/>
      <c r="CGU223" s="9"/>
      <c r="CGV223" s="9"/>
      <c r="CGW223" s="9"/>
      <c r="CGX223" s="9"/>
      <c r="CGY223" s="9"/>
      <c r="CGZ223" s="9"/>
      <c r="CHA223" s="9"/>
      <c r="CHB223" s="9"/>
      <c r="CHC223" s="9"/>
      <c r="CHD223" s="9"/>
      <c r="CHE223" s="9"/>
      <c r="CHF223" s="9"/>
      <c r="CHG223" s="9"/>
      <c r="CHH223" s="9"/>
      <c r="CHI223" s="9"/>
      <c r="CHJ223" s="9"/>
      <c r="CHK223" s="9"/>
      <c r="CHL223" s="9"/>
      <c r="CHM223" s="9"/>
      <c r="CHN223" s="9"/>
      <c r="CHO223" s="9"/>
      <c r="CHP223" s="9"/>
      <c r="CHQ223" s="9"/>
      <c r="CHR223" s="9"/>
      <c r="CHS223" s="9"/>
      <c r="CHT223" s="9"/>
      <c r="CHU223" s="9"/>
      <c r="CHV223" s="9"/>
      <c r="CHW223" s="9"/>
      <c r="CHX223" s="9"/>
      <c r="CHY223" s="9"/>
      <c r="CHZ223" s="9"/>
      <c r="CIA223" s="9"/>
      <c r="CIB223" s="9"/>
      <c r="CIC223" s="9"/>
      <c r="CID223" s="9"/>
      <c r="CIE223" s="9"/>
      <c r="CIF223" s="9"/>
      <c r="CIG223" s="9"/>
      <c r="CIH223" s="9"/>
      <c r="CII223" s="9"/>
      <c r="CIJ223" s="9"/>
      <c r="CIK223" s="9"/>
      <c r="CIL223" s="9"/>
      <c r="CIM223" s="9"/>
      <c r="CIN223" s="9"/>
      <c r="CIO223" s="9"/>
      <c r="CIP223" s="9"/>
      <c r="CIQ223" s="9"/>
      <c r="CIR223" s="9"/>
      <c r="CIS223" s="9"/>
      <c r="CIT223" s="9"/>
      <c r="CIU223" s="9"/>
      <c r="CIV223" s="9"/>
      <c r="CIW223" s="9"/>
      <c r="CIX223" s="9"/>
      <c r="CIY223" s="9"/>
      <c r="CIZ223" s="9"/>
      <c r="CJA223" s="9"/>
      <c r="CJB223" s="9"/>
      <c r="CJC223" s="9"/>
      <c r="CJD223" s="9"/>
      <c r="CJE223" s="9"/>
      <c r="CJF223" s="9"/>
      <c r="CJG223" s="9"/>
      <c r="CJH223" s="9"/>
      <c r="CJI223" s="9"/>
      <c r="CJJ223" s="9"/>
      <c r="CJK223" s="9"/>
      <c r="CJL223" s="9"/>
      <c r="CJM223" s="9"/>
      <c r="CJN223" s="9"/>
      <c r="CJO223" s="9"/>
      <c r="CJP223" s="9"/>
      <c r="CJQ223" s="9"/>
      <c r="CJR223" s="9"/>
      <c r="CJS223" s="9"/>
      <c r="CJT223" s="9"/>
      <c r="CJU223" s="9"/>
      <c r="CJV223" s="9"/>
      <c r="CJW223" s="9"/>
      <c r="CJX223" s="9"/>
      <c r="CJY223" s="9"/>
      <c r="CJZ223" s="9"/>
      <c r="CKA223" s="9"/>
      <c r="CKB223" s="9"/>
      <c r="CKC223" s="9"/>
      <c r="CKD223" s="9"/>
      <c r="CKE223" s="9"/>
      <c r="CKF223" s="9"/>
      <c r="CKG223" s="9"/>
      <c r="CKH223" s="9"/>
      <c r="CKI223" s="9"/>
      <c r="CKJ223" s="9"/>
      <c r="CKK223" s="9"/>
      <c r="CKL223" s="9"/>
      <c r="CKM223" s="9"/>
      <c r="CKN223" s="9"/>
      <c r="CKO223" s="9"/>
      <c r="CKP223" s="9"/>
      <c r="CKQ223" s="9"/>
      <c r="CKR223" s="9"/>
      <c r="CKS223" s="9"/>
      <c r="CKT223" s="9"/>
      <c r="CKU223" s="9"/>
      <c r="CKV223" s="9"/>
      <c r="CKW223" s="9"/>
      <c r="CKX223" s="9"/>
      <c r="CKY223" s="9"/>
      <c r="CKZ223" s="9"/>
      <c r="CLA223" s="9"/>
      <c r="CLB223" s="9"/>
      <c r="CLC223" s="9"/>
      <c r="CLD223" s="9"/>
      <c r="CLE223" s="9"/>
      <c r="CLF223" s="9"/>
      <c r="CLG223" s="9"/>
      <c r="CLH223" s="9"/>
      <c r="CLI223" s="9"/>
      <c r="CLJ223" s="9"/>
      <c r="CLK223" s="9"/>
      <c r="CLL223" s="9"/>
      <c r="CLM223" s="9"/>
      <c r="CLN223" s="9"/>
      <c r="CLO223" s="9"/>
      <c r="CLP223" s="9"/>
      <c r="CLQ223" s="9"/>
      <c r="CLR223" s="9"/>
      <c r="CLS223" s="9"/>
      <c r="CLT223" s="9"/>
      <c r="CLU223" s="9"/>
      <c r="CLV223" s="9"/>
      <c r="CLW223" s="9"/>
      <c r="CLX223" s="9"/>
      <c r="CLY223" s="9"/>
      <c r="CLZ223" s="9"/>
      <c r="CMA223" s="9"/>
      <c r="CMB223" s="9"/>
      <c r="CMC223" s="9"/>
      <c r="CMD223" s="9"/>
      <c r="CME223" s="9"/>
      <c r="CMF223" s="9"/>
      <c r="CMG223" s="9"/>
      <c r="CMH223" s="9"/>
      <c r="CMI223" s="9"/>
      <c r="CMJ223" s="9"/>
      <c r="CMK223" s="9"/>
      <c r="CML223" s="9"/>
      <c r="CMM223" s="9"/>
      <c r="CMN223" s="9"/>
      <c r="CMO223" s="9"/>
      <c r="CMP223" s="9"/>
      <c r="CMQ223" s="9"/>
      <c r="CMR223" s="9"/>
      <c r="CMS223" s="9"/>
      <c r="CMT223" s="9"/>
      <c r="CMU223" s="9"/>
      <c r="CMV223" s="9"/>
      <c r="CMW223" s="9"/>
      <c r="CMX223" s="9"/>
      <c r="CMY223" s="9"/>
      <c r="CMZ223" s="9"/>
      <c r="CNA223" s="9"/>
      <c r="CNB223" s="9"/>
      <c r="CNC223" s="9"/>
      <c r="CND223" s="9"/>
      <c r="CNE223" s="9"/>
      <c r="CNF223" s="9"/>
      <c r="CNG223" s="9"/>
      <c r="CNH223" s="9"/>
      <c r="CNI223" s="9"/>
      <c r="CNJ223" s="9"/>
      <c r="CNK223" s="9"/>
      <c r="CNL223" s="9"/>
      <c r="CNM223" s="9"/>
      <c r="CNN223" s="9"/>
      <c r="CNO223" s="9"/>
      <c r="CNP223" s="9"/>
      <c r="CNQ223" s="9"/>
      <c r="CNR223" s="9"/>
      <c r="CNS223" s="9"/>
      <c r="CNT223" s="9"/>
      <c r="CNU223" s="9"/>
      <c r="CNV223" s="9"/>
      <c r="CNW223" s="9"/>
      <c r="CNX223" s="9"/>
      <c r="CNY223" s="9"/>
      <c r="CNZ223" s="9"/>
      <c r="COA223" s="9"/>
      <c r="COB223" s="9"/>
      <c r="COC223" s="9"/>
      <c r="COD223" s="9"/>
      <c r="COE223" s="9"/>
      <c r="COF223" s="9"/>
      <c r="COG223" s="9"/>
      <c r="COH223" s="9"/>
      <c r="COI223" s="9"/>
      <c r="COJ223" s="9"/>
      <c r="COK223" s="9"/>
      <c r="COL223" s="9"/>
      <c r="COM223" s="9"/>
      <c r="CON223" s="9"/>
      <c r="COO223" s="9"/>
      <c r="COP223" s="9"/>
      <c r="COQ223" s="9"/>
      <c r="COR223" s="9"/>
      <c r="COS223" s="9"/>
      <c r="COT223" s="9"/>
      <c r="COU223" s="9"/>
      <c r="COV223" s="9"/>
      <c r="COW223" s="9"/>
      <c r="COX223" s="9"/>
      <c r="COY223" s="9"/>
      <c r="COZ223" s="9"/>
      <c r="CPA223" s="9"/>
      <c r="CPB223" s="9"/>
      <c r="CPC223" s="9"/>
      <c r="CPD223" s="9"/>
      <c r="CPE223" s="9"/>
      <c r="CPF223" s="9"/>
      <c r="CPG223" s="9"/>
      <c r="CPH223" s="9"/>
      <c r="CPI223" s="9"/>
      <c r="CPJ223" s="9"/>
      <c r="CPK223" s="9"/>
      <c r="CPL223" s="9"/>
      <c r="CPM223" s="9"/>
      <c r="CPN223" s="9"/>
      <c r="CPO223" s="9"/>
      <c r="CPP223" s="9"/>
      <c r="CPQ223" s="9"/>
      <c r="CPR223" s="9"/>
      <c r="CPS223" s="9"/>
      <c r="CPT223" s="9"/>
      <c r="CPU223" s="9"/>
      <c r="CPV223" s="9"/>
      <c r="CPW223" s="9"/>
      <c r="CPX223" s="9"/>
      <c r="CPY223" s="9"/>
      <c r="CPZ223" s="9"/>
      <c r="CQA223" s="9"/>
      <c r="CQB223" s="9"/>
      <c r="CQC223" s="9"/>
      <c r="CQD223" s="9"/>
      <c r="CQE223" s="9"/>
      <c r="CQF223" s="9"/>
      <c r="CQG223" s="9"/>
      <c r="CQH223" s="9"/>
      <c r="CQI223" s="9"/>
      <c r="CQJ223" s="9"/>
      <c r="CQK223" s="9"/>
      <c r="CQL223" s="9"/>
      <c r="CQM223" s="9"/>
      <c r="CQN223" s="9"/>
      <c r="CQO223" s="9"/>
      <c r="CQP223" s="9"/>
      <c r="CQQ223" s="9"/>
      <c r="CQR223" s="9"/>
      <c r="CQS223" s="9"/>
      <c r="CQT223" s="9"/>
      <c r="CQU223" s="9"/>
      <c r="CQV223" s="9"/>
      <c r="CQW223" s="9"/>
      <c r="CQX223" s="9"/>
      <c r="CQY223" s="9"/>
      <c r="CQZ223" s="9"/>
      <c r="CRA223" s="9"/>
      <c r="CRB223" s="9"/>
      <c r="CRC223" s="9"/>
      <c r="CRD223" s="9"/>
      <c r="CRE223" s="9"/>
      <c r="CRF223" s="9"/>
      <c r="CRG223" s="9"/>
      <c r="CRH223" s="9"/>
      <c r="CRI223" s="9"/>
      <c r="CRJ223" s="9"/>
      <c r="CRK223" s="9"/>
      <c r="CRL223" s="9"/>
      <c r="CRM223" s="9"/>
      <c r="CRN223" s="9"/>
      <c r="CRO223" s="9"/>
      <c r="CRP223" s="9"/>
      <c r="CRQ223" s="9"/>
      <c r="CRR223" s="9"/>
      <c r="CRS223" s="9"/>
      <c r="CRT223" s="9"/>
      <c r="CRU223" s="9"/>
      <c r="CRV223" s="9"/>
      <c r="CRW223" s="9"/>
      <c r="CRX223" s="9"/>
      <c r="CRY223" s="9"/>
      <c r="CRZ223" s="9"/>
      <c r="CSA223" s="9"/>
      <c r="CSB223" s="9"/>
      <c r="CSC223" s="9"/>
      <c r="CSD223" s="9"/>
      <c r="CSE223" s="9"/>
      <c r="CSF223" s="9"/>
      <c r="CSG223" s="9"/>
      <c r="CSH223" s="9"/>
      <c r="CSI223" s="9"/>
      <c r="CSJ223" s="9"/>
      <c r="CSK223" s="9"/>
      <c r="CSL223" s="9"/>
      <c r="CSM223" s="9"/>
      <c r="CSN223" s="9"/>
      <c r="CSO223" s="9"/>
      <c r="CSP223" s="9"/>
      <c r="CSQ223" s="9"/>
      <c r="CSR223" s="9"/>
      <c r="CSS223" s="9"/>
      <c r="CST223" s="9"/>
      <c r="CSU223" s="9"/>
      <c r="CSV223" s="9"/>
      <c r="CSW223" s="9"/>
      <c r="CSX223" s="9"/>
      <c r="CSY223" s="9"/>
      <c r="CSZ223" s="9"/>
      <c r="CTA223" s="9"/>
      <c r="CTB223" s="9"/>
    </row>
    <row r="224" spans="1:2560" s="8" customFormat="1" ht="13" customHeight="1" x14ac:dyDescent="0.2">
      <c r="A224" s="52"/>
      <c r="B224" s="548" t="s">
        <v>1178</v>
      </c>
      <c r="C224" s="549" t="s">
        <v>2466</v>
      </c>
      <c r="D224" s="549" t="s">
        <v>2425</v>
      </c>
      <c r="E224" s="549" t="s">
        <v>111</v>
      </c>
      <c r="F224" s="549" t="s">
        <v>125</v>
      </c>
      <c r="G224" s="550">
        <v>18.253378000000001</v>
      </c>
      <c r="H224" s="550">
        <v>97.614344000000003</v>
      </c>
      <c r="I224" s="549" t="s">
        <v>11</v>
      </c>
      <c r="J224" s="549" t="s">
        <v>134</v>
      </c>
      <c r="K224" s="551"/>
      <c r="L224" s="552">
        <v>712</v>
      </c>
      <c r="M224" s="552"/>
      <c r="N224" s="549"/>
      <c r="O224" s="552">
        <v>56</v>
      </c>
      <c r="P224" s="552"/>
      <c r="Q224" s="552"/>
      <c r="R224" s="552"/>
      <c r="S224" s="549"/>
      <c r="T224" s="549"/>
      <c r="U224" s="549"/>
      <c r="V224" s="549"/>
      <c r="W224" s="549"/>
      <c r="X224" s="549"/>
      <c r="Y224" s="549"/>
      <c r="Z224" s="549"/>
      <c r="AA224" s="549"/>
      <c r="AB224" s="553"/>
      <c r="AC224" s="553" t="s">
        <v>2467</v>
      </c>
      <c r="AD224" s="171"/>
      <c r="AE224" s="549"/>
      <c r="AF224" s="554" t="s">
        <v>2523</v>
      </c>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c r="IW224" s="9"/>
      <c r="IX224" s="9"/>
      <c r="IY224" s="9"/>
      <c r="IZ224" s="9"/>
      <c r="JA224" s="9"/>
      <c r="JB224" s="9"/>
      <c r="JC224" s="9"/>
      <c r="JD224" s="9"/>
      <c r="JE224" s="9"/>
      <c r="JF224" s="9"/>
      <c r="JG224" s="9"/>
      <c r="JH224" s="9"/>
      <c r="JI224" s="9"/>
      <c r="JJ224" s="9"/>
      <c r="JK224" s="9"/>
      <c r="JL224" s="9"/>
      <c r="JM224" s="9"/>
      <c r="JN224" s="9"/>
      <c r="JO224" s="9"/>
      <c r="JP224" s="9"/>
      <c r="JQ224" s="9"/>
      <c r="JR224" s="9"/>
      <c r="JS224" s="9"/>
      <c r="JT224" s="9"/>
      <c r="JU224" s="9"/>
      <c r="JV224" s="9"/>
      <c r="JW224" s="9"/>
      <c r="JX224" s="9"/>
      <c r="JY224" s="9"/>
      <c r="JZ224" s="9"/>
      <c r="KA224" s="9"/>
      <c r="KB224" s="9"/>
      <c r="KC224" s="9"/>
      <c r="KD224" s="9"/>
      <c r="KE224" s="9"/>
      <c r="KF224" s="9"/>
      <c r="KG224" s="9"/>
      <c r="KH224" s="9"/>
      <c r="KI224" s="9"/>
      <c r="KJ224" s="9"/>
      <c r="KK224" s="9"/>
      <c r="KL224" s="9"/>
      <c r="KM224" s="9"/>
      <c r="KN224" s="9"/>
      <c r="KO224" s="9"/>
      <c r="KP224" s="9"/>
      <c r="KQ224" s="9"/>
      <c r="KR224" s="9"/>
      <c r="KS224" s="9"/>
      <c r="KT224" s="9"/>
      <c r="KU224" s="9"/>
      <c r="KV224" s="9"/>
      <c r="KW224" s="9"/>
      <c r="KX224" s="9"/>
      <c r="KY224" s="9"/>
      <c r="KZ224" s="9"/>
      <c r="LA224" s="9"/>
      <c r="LB224" s="9"/>
      <c r="LC224" s="9"/>
      <c r="LD224" s="9"/>
      <c r="LE224" s="9"/>
      <c r="LF224" s="9"/>
      <c r="LG224" s="9"/>
      <c r="LH224" s="9"/>
      <c r="LI224" s="9"/>
      <c r="LJ224" s="9"/>
      <c r="LK224" s="9"/>
      <c r="LL224" s="9"/>
      <c r="LM224" s="9"/>
      <c r="LN224" s="9"/>
      <c r="LO224" s="9"/>
      <c r="LP224" s="9"/>
      <c r="LQ224" s="9"/>
      <c r="LR224" s="9"/>
      <c r="LS224" s="9"/>
      <c r="LT224" s="9"/>
      <c r="LU224" s="9"/>
      <c r="LV224" s="9"/>
      <c r="LW224" s="9"/>
      <c r="LX224" s="9"/>
      <c r="LY224" s="9"/>
      <c r="LZ224" s="9"/>
      <c r="MA224" s="9"/>
      <c r="MB224" s="9"/>
      <c r="MC224" s="9"/>
      <c r="MD224" s="9"/>
      <c r="ME224" s="9"/>
      <c r="MF224" s="9"/>
      <c r="MG224" s="9"/>
      <c r="MH224" s="9"/>
      <c r="MI224" s="9"/>
      <c r="MJ224" s="9"/>
      <c r="MK224" s="9"/>
      <c r="ML224" s="9"/>
      <c r="MM224" s="9"/>
      <c r="MN224" s="9"/>
      <c r="MO224" s="9"/>
      <c r="MP224" s="9"/>
      <c r="MQ224" s="9"/>
      <c r="MR224" s="9"/>
      <c r="MS224" s="9"/>
      <c r="MT224" s="9"/>
      <c r="MU224" s="9"/>
      <c r="MV224" s="9"/>
      <c r="MW224" s="9"/>
      <c r="MX224" s="9"/>
      <c r="MY224" s="9"/>
      <c r="MZ224" s="9"/>
      <c r="NA224" s="9"/>
      <c r="NB224" s="9"/>
      <c r="NC224" s="9"/>
      <c r="ND224" s="9"/>
      <c r="NE224" s="9"/>
      <c r="NF224" s="9"/>
      <c r="NG224" s="9"/>
      <c r="NH224" s="9"/>
      <c r="NI224" s="9"/>
      <c r="NJ224" s="9"/>
      <c r="NK224" s="9"/>
      <c r="NL224" s="9"/>
      <c r="NM224" s="9"/>
      <c r="NN224" s="9"/>
      <c r="NO224" s="9"/>
      <c r="NP224" s="9"/>
      <c r="NQ224" s="9"/>
      <c r="NR224" s="9"/>
      <c r="NS224" s="9"/>
      <c r="NT224" s="9"/>
      <c r="NU224" s="9"/>
      <c r="NV224" s="9"/>
      <c r="NW224" s="9"/>
      <c r="NX224" s="9"/>
      <c r="NY224" s="9"/>
      <c r="NZ224" s="9"/>
      <c r="OA224" s="9"/>
      <c r="OB224" s="9"/>
      <c r="OC224" s="9"/>
      <c r="OD224" s="9"/>
      <c r="OE224" s="9"/>
      <c r="OF224" s="9"/>
      <c r="OG224" s="9"/>
      <c r="OH224" s="9"/>
      <c r="OI224" s="9"/>
      <c r="OJ224" s="9"/>
      <c r="OK224" s="9"/>
      <c r="OL224" s="9"/>
      <c r="OM224" s="9"/>
      <c r="ON224" s="9"/>
      <c r="OO224" s="9"/>
      <c r="OP224" s="9"/>
      <c r="OQ224" s="9"/>
      <c r="OR224" s="9"/>
      <c r="OS224" s="9"/>
      <c r="OT224" s="9"/>
      <c r="OU224" s="9"/>
      <c r="OV224" s="9"/>
      <c r="OW224" s="9"/>
      <c r="OX224" s="9"/>
      <c r="OY224" s="9"/>
      <c r="OZ224" s="9"/>
      <c r="PA224" s="9"/>
      <c r="PB224" s="9"/>
      <c r="PC224" s="9"/>
      <c r="PD224" s="9"/>
      <c r="PE224" s="9"/>
      <c r="PF224" s="9"/>
      <c r="PG224" s="9"/>
      <c r="PH224" s="9"/>
      <c r="PI224" s="9"/>
      <c r="PJ224" s="9"/>
      <c r="PK224" s="9"/>
      <c r="PL224" s="9"/>
      <c r="PM224" s="9"/>
      <c r="PN224" s="9"/>
      <c r="PO224" s="9"/>
      <c r="PP224" s="9"/>
      <c r="PQ224" s="9"/>
      <c r="PR224" s="9"/>
      <c r="PS224" s="9"/>
      <c r="PT224" s="9"/>
      <c r="PU224" s="9"/>
      <c r="PV224" s="9"/>
      <c r="PW224" s="9"/>
      <c r="PX224" s="9"/>
      <c r="PY224" s="9"/>
      <c r="PZ224" s="9"/>
      <c r="QA224" s="9"/>
      <c r="QB224" s="9"/>
      <c r="QC224" s="9"/>
      <c r="QD224" s="9"/>
      <c r="QE224" s="9"/>
      <c r="QF224" s="9"/>
      <c r="QG224" s="9"/>
      <c r="QH224" s="9"/>
      <c r="QI224" s="9"/>
      <c r="QJ224" s="9"/>
      <c r="QK224" s="9"/>
      <c r="QL224" s="9"/>
      <c r="QM224" s="9"/>
      <c r="QN224" s="9"/>
      <c r="QO224" s="9"/>
      <c r="QP224" s="9"/>
      <c r="QQ224" s="9"/>
      <c r="QR224" s="9"/>
      <c r="QS224" s="9"/>
      <c r="QT224" s="9"/>
      <c r="QU224" s="9"/>
      <c r="QV224" s="9"/>
      <c r="QW224" s="9"/>
      <c r="QX224" s="9"/>
      <c r="QY224" s="9"/>
      <c r="QZ224" s="9"/>
      <c r="RA224" s="9"/>
      <c r="RB224" s="9"/>
      <c r="RC224" s="9"/>
      <c r="RD224" s="9"/>
      <c r="RE224" s="9"/>
      <c r="RF224" s="9"/>
      <c r="RG224" s="9"/>
      <c r="RH224" s="9"/>
      <c r="RI224" s="9"/>
      <c r="RJ224" s="9"/>
      <c r="RK224" s="9"/>
      <c r="RL224" s="9"/>
      <c r="RM224" s="9"/>
      <c r="RN224" s="9"/>
      <c r="RO224" s="9"/>
      <c r="RP224" s="9"/>
      <c r="RQ224" s="9"/>
      <c r="RR224" s="9"/>
      <c r="RS224" s="9"/>
      <c r="RT224" s="9"/>
      <c r="RU224" s="9"/>
      <c r="RV224" s="9"/>
      <c r="RW224" s="9"/>
      <c r="RX224" s="9"/>
      <c r="RY224" s="9"/>
      <c r="RZ224" s="9"/>
      <c r="SA224" s="9"/>
      <c r="SB224" s="9"/>
      <c r="SC224" s="9"/>
      <c r="SD224" s="9"/>
      <c r="SE224" s="9"/>
      <c r="SF224" s="9"/>
      <c r="SG224" s="9"/>
      <c r="SH224" s="9"/>
      <c r="SI224" s="9"/>
      <c r="SJ224" s="9"/>
      <c r="SK224" s="9"/>
      <c r="SL224" s="9"/>
      <c r="SM224" s="9"/>
      <c r="SN224" s="9"/>
      <c r="SO224" s="9"/>
      <c r="SP224" s="9"/>
      <c r="SQ224" s="9"/>
      <c r="SR224" s="9"/>
      <c r="SS224" s="9"/>
      <c r="ST224" s="9"/>
      <c r="SU224" s="9"/>
      <c r="SV224" s="9"/>
      <c r="SW224" s="9"/>
      <c r="SX224" s="9"/>
      <c r="SY224" s="9"/>
      <c r="SZ224" s="9"/>
      <c r="TA224" s="9"/>
      <c r="TB224" s="9"/>
      <c r="TC224" s="9"/>
      <c r="TD224" s="9"/>
      <c r="TE224" s="9"/>
      <c r="TF224" s="9"/>
      <c r="TG224" s="9"/>
      <c r="TH224" s="9"/>
      <c r="TI224" s="9"/>
      <c r="TJ224" s="9"/>
      <c r="TK224" s="9"/>
      <c r="TL224" s="9"/>
      <c r="TM224" s="9"/>
      <c r="TN224" s="9"/>
      <c r="TO224" s="9"/>
      <c r="TP224" s="9"/>
      <c r="TQ224" s="9"/>
      <c r="TR224" s="9"/>
      <c r="TS224" s="9"/>
      <c r="TT224" s="9"/>
      <c r="TU224" s="9"/>
      <c r="TV224" s="9"/>
      <c r="TW224" s="9"/>
      <c r="TX224" s="9"/>
      <c r="TY224" s="9"/>
      <c r="TZ224" s="9"/>
      <c r="UA224" s="9"/>
      <c r="UB224" s="9"/>
      <c r="UC224" s="9"/>
      <c r="UD224" s="9"/>
      <c r="UE224" s="9"/>
      <c r="UF224" s="9"/>
      <c r="UG224" s="9"/>
      <c r="UH224" s="9"/>
      <c r="UI224" s="9"/>
      <c r="UJ224" s="9"/>
      <c r="UK224" s="9"/>
      <c r="UL224" s="9"/>
      <c r="UM224" s="9"/>
      <c r="UN224" s="9"/>
      <c r="UO224" s="9"/>
      <c r="UP224" s="9"/>
      <c r="UQ224" s="9"/>
      <c r="UR224" s="9"/>
      <c r="US224" s="9"/>
      <c r="UT224" s="9"/>
      <c r="UU224" s="9"/>
      <c r="UV224" s="9"/>
      <c r="UW224" s="9"/>
      <c r="UX224" s="9"/>
      <c r="UY224" s="9"/>
      <c r="UZ224" s="9"/>
      <c r="VA224" s="9"/>
      <c r="VB224" s="9"/>
      <c r="VC224" s="9"/>
      <c r="VD224" s="9"/>
      <c r="VE224" s="9"/>
      <c r="VF224" s="9"/>
      <c r="VG224" s="9"/>
      <c r="VH224" s="9"/>
      <c r="VI224" s="9"/>
      <c r="VJ224" s="9"/>
      <c r="VK224" s="9"/>
      <c r="VL224" s="9"/>
      <c r="VM224" s="9"/>
      <c r="VN224" s="9"/>
      <c r="VO224" s="9"/>
      <c r="VP224" s="9"/>
      <c r="VQ224" s="9"/>
      <c r="VR224" s="9"/>
      <c r="VS224" s="9"/>
      <c r="VT224" s="9"/>
      <c r="VU224" s="9"/>
      <c r="VV224" s="9"/>
      <c r="VW224" s="9"/>
      <c r="VX224" s="9"/>
      <c r="VY224" s="9"/>
      <c r="VZ224" s="9"/>
      <c r="WA224" s="9"/>
      <c r="WB224" s="9"/>
      <c r="WC224" s="9"/>
      <c r="WD224" s="9"/>
      <c r="WE224" s="9"/>
      <c r="WF224" s="9"/>
      <c r="WG224" s="9"/>
      <c r="WH224" s="9"/>
      <c r="WI224" s="9"/>
      <c r="WJ224" s="9"/>
      <c r="WK224" s="9"/>
      <c r="WL224" s="9"/>
      <c r="WM224" s="9"/>
      <c r="WN224" s="9"/>
      <c r="WO224" s="9"/>
      <c r="WP224" s="9"/>
      <c r="WQ224" s="9"/>
      <c r="WR224" s="9"/>
      <c r="WS224" s="9"/>
      <c r="WT224" s="9"/>
      <c r="WU224" s="9"/>
      <c r="WV224" s="9"/>
      <c r="WW224" s="9"/>
      <c r="WX224" s="9"/>
      <c r="WY224" s="9"/>
      <c r="WZ224" s="9"/>
      <c r="XA224" s="9"/>
      <c r="XB224" s="9"/>
      <c r="XC224" s="9"/>
      <c r="XD224" s="9"/>
      <c r="XE224" s="9"/>
      <c r="XF224" s="9"/>
      <c r="XG224" s="9"/>
      <c r="XH224" s="9"/>
      <c r="XI224" s="9"/>
      <c r="XJ224" s="9"/>
      <c r="XK224" s="9"/>
      <c r="XL224" s="9"/>
      <c r="XM224" s="9"/>
      <c r="XN224" s="9"/>
      <c r="XO224" s="9"/>
      <c r="XP224" s="9"/>
      <c r="XQ224" s="9"/>
      <c r="XR224" s="9"/>
      <c r="XS224" s="9"/>
      <c r="XT224" s="9"/>
      <c r="XU224" s="9"/>
      <c r="XV224" s="9"/>
      <c r="XW224" s="9"/>
      <c r="XX224" s="9"/>
      <c r="XY224" s="9"/>
      <c r="XZ224" s="9"/>
      <c r="YA224" s="9"/>
      <c r="YB224" s="9"/>
      <c r="YC224" s="9"/>
      <c r="YD224" s="9"/>
      <c r="YE224" s="9"/>
      <c r="YF224" s="9"/>
      <c r="YG224" s="9"/>
      <c r="YH224" s="9"/>
      <c r="YI224" s="9"/>
      <c r="YJ224" s="9"/>
      <c r="YK224" s="9"/>
      <c r="YL224" s="9"/>
      <c r="YM224" s="9"/>
      <c r="YN224" s="9"/>
      <c r="YO224" s="9"/>
      <c r="YP224" s="9"/>
      <c r="YQ224" s="9"/>
      <c r="YR224" s="9"/>
      <c r="YS224" s="9"/>
      <c r="YT224" s="9"/>
      <c r="YU224" s="9"/>
      <c r="YV224" s="9"/>
      <c r="YW224" s="9"/>
      <c r="YX224" s="9"/>
      <c r="YY224" s="9"/>
      <c r="YZ224" s="9"/>
      <c r="ZA224" s="9"/>
      <c r="ZB224" s="9"/>
      <c r="ZC224" s="9"/>
      <c r="ZD224" s="9"/>
      <c r="ZE224" s="9"/>
      <c r="ZF224" s="9"/>
      <c r="ZG224" s="9"/>
      <c r="ZH224" s="9"/>
      <c r="ZI224" s="9"/>
      <c r="ZJ224" s="9"/>
      <c r="ZK224" s="9"/>
      <c r="ZL224" s="9"/>
      <c r="ZM224" s="9"/>
      <c r="ZN224" s="9"/>
      <c r="ZO224" s="9"/>
      <c r="ZP224" s="9"/>
      <c r="ZQ224" s="9"/>
      <c r="ZR224" s="9"/>
      <c r="ZS224" s="9"/>
      <c r="ZT224" s="9"/>
      <c r="ZU224" s="9"/>
      <c r="ZV224" s="9"/>
      <c r="ZW224" s="9"/>
      <c r="ZX224" s="9"/>
      <c r="ZY224" s="9"/>
      <c r="ZZ224" s="9"/>
      <c r="AAA224" s="9"/>
      <c r="AAB224" s="9"/>
      <c r="AAC224" s="9"/>
      <c r="AAD224" s="9"/>
      <c r="AAE224" s="9"/>
      <c r="AAF224" s="9"/>
      <c r="AAG224" s="9"/>
      <c r="AAH224" s="9"/>
      <c r="AAI224" s="9"/>
      <c r="AAJ224" s="9"/>
      <c r="AAK224" s="9"/>
      <c r="AAL224" s="9"/>
      <c r="AAM224" s="9"/>
      <c r="AAN224" s="9"/>
      <c r="AAO224" s="9"/>
      <c r="AAP224" s="9"/>
      <c r="AAQ224" s="9"/>
      <c r="AAR224" s="9"/>
      <c r="AAS224" s="9"/>
      <c r="AAT224" s="9"/>
      <c r="AAU224" s="9"/>
      <c r="AAV224" s="9"/>
      <c r="AAW224" s="9"/>
      <c r="AAX224" s="9"/>
      <c r="AAY224" s="9"/>
      <c r="AAZ224" s="9"/>
      <c r="ABA224" s="9"/>
      <c r="ABB224" s="9"/>
      <c r="ABC224" s="9"/>
      <c r="ABD224" s="9"/>
      <c r="ABE224" s="9"/>
      <c r="ABF224" s="9"/>
      <c r="ABG224" s="9"/>
      <c r="ABH224" s="9"/>
      <c r="ABI224" s="9"/>
      <c r="ABJ224" s="9"/>
      <c r="ABK224" s="9"/>
      <c r="ABL224" s="9"/>
      <c r="ABM224" s="9"/>
      <c r="ABN224" s="9"/>
      <c r="ABO224" s="9"/>
      <c r="ABP224" s="9"/>
      <c r="ABQ224" s="9"/>
      <c r="ABR224" s="9"/>
      <c r="ABS224" s="9"/>
      <c r="ABT224" s="9"/>
      <c r="ABU224" s="9"/>
      <c r="ABV224" s="9"/>
      <c r="ABW224" s="9"/>
      <c r="ABX224" s="9"/>
      <c r="ABY224" s="9"/>
      <c r="ABZ224" s="9"/>
      <c r="ACA224" s="9"/>
      <c r="ACB224" s="9"/>
      <c r="ACC224" s="9"/>
      <c r="ACD224" s="9"/>
      <c r="ACE224" s="9"/>
      <c r="ACF224" s="9"/>
      <c r="ACG224" s="9"/>
      <c r="ACH224" s="9"/>
      <c r="ACI224" s="9"/>
      <c r="ACJ224" s="9"/>
      <c r="ACK224" s="9"/>
      <c r="ACL224" s="9"/>
      <c r="ACM224" s="9"/>
      <c r="ACN224" s="9"/>
      <c r="ACO224" s="9"/>
      <c r="ACP224" s="9"/>
      <c r="ACQ224" s="9"/>
      <c r="ACR224" s="9"/>
      <c r="ACS224" s="9"/>
      <c r="ACT224" s="9"/>
      <c r="ACU224" s="9"/>
      <c r="ACV224" s="9"/>
      <c r="ACW224" s="9"/>
      <c r="ACX224" s="9"/>
      <c r="ACY224" s="9"/>
      <c r="ACZ224" s="9"/>
      <c r="ADA224" s="9"/>
      <c r="ADB224" s="9"/>
      <c r="ADC224" s="9"/>
      <c r="ADD224" s="9"/>
      <c r="ADE224" s="9"/>
      <c r="ADF224" s="9"/>
      <c r="ADG224" s="9"/>
      <c r="ADH224" s="9"/>
      <c r="ADI224" s="9"/>
      <c r="ADJ224" s="9"/>
      <c r="ADK224" s="9"/>
      <c r="ADL224" s="9"/>
      <c r="ADM224" s="9"/>
      <c r="ADN224" s="9"/>
      <c r="ADO224" s="9"/>
      <c r="ADP224" s="9"/>
      <c r="ADQ224" s="9"/>
      <c r="ADR224" s="9"/>
      <c r="ADS224" s="9"/>
      <c r="ADT224" s="9"/>
      <c r="ADU224" s="9"/>
      <c r="ADV224" s="9"/>
      <c r="ADW224" s="9"/>
      <c r="ADX224" s="9"/>
      <c r="ADY224" s="9"/>
      <c r="ADZ224" s="9"/>
      <c r="AEA224" s="9"/>
      <c r="AEB224" s="9"/>
      <c r="AEC224" s="9"/>
      <c r="AED224" s="9"/>
      <c r="AEE224" s="9"/>
      <c r="AEF224" s="9"/>
      <c r="AEG224" s="9"/>
      <c r="AEH224" s="9"/>
      <c r="AEI224" s="9"/>
      <c r="AEJ224" s="9"/>
      <c r="AEK224" s="9"/>
      <c r="AEL224" s="9"/>
      <c r="AEM224" s="9"/>
      <c r="AEN224" s="9"/>
      <c r="AEO224" s="9"/>
      <c r="AEP224" s="9"/>
      <c r="AEQ224" s="9"/>
      <c r="AER224" s="9"/>
      <c r="AES224" s="9"/>
      <c r="AET224" s="9"/>
      <c r="AEU224" s="9"/>
      <c r="AEV224" s="9"/>
      <c r="AEW224" s="9"/>
      <c r="AEX224" s="9"/>
      <c r="AEY224" s="9"/>
      <c r="AEZ224" s="9"/>
      <c r="AFA224" s="9"/>
      <c r="AFB224" s="9"/>
      <c r="AFC224" s="9"/>
      <c r="AFD224" s="9"/>
      <c r="AFE224" s="9"/>
      <c r="AFF224" s="9"/>
      <c r="AFG224" s="9"/>
      <c r="AFH224" s="9"/>
      <c r="AFI224" s="9"/>
      <c r="AFJ224" s="9"/>
      <c r="AFK224" s="9"/>
      <c r="AFL224" s="9"/>
      <c r="AFM224" s="9"/>
      <c r="AFN224" s="9"/>
      <c r="AFO224" s="9"/>
      <c r="AFP224" s="9"/>
      <c r="AFQ224" s="9"/>
      <c r="AFR224" s="9"/>
      <c r="AFS224" s="9"/>
      <c r="AFT224" s="9"/>
      <c r="AFU224" s="9"/>
      <c r="AFV224" s="9"/>
      <c r="AFW224" s="9"/>
      <c r="AFX224" s="9"/>
      <c r="AFY224" s="9"/>
      <c r="AFZ224" s="9"/>
      <c r="AGA224" s="9"/>
      <c r="AGB224" s="9"/>
      <c r="AGC224" s="9"/>
      <c r="AGD224" s="9"/>
      <c r="AGE224" s="9"/>
      <c r="AGF224" s="9"/>
      <c r="AGG224" s="9"/>
      <c r="AGH224" s="9"/>
      <c r="AGI224" s="9"/>
      <c r="AGJ224" s="9"/>
      <c r="AGK224" s="9"/>
      <c r="AGL224" s="9"/>
      <c r="AGM224" s="9"/>
      <c r="AGN224" s="9"/>
      <c r="AGO224" s="9"/>
      <c r="AGP224" s="9"/>
      <c r="AGQ224" s="9"/>
      <c r="AGR224" s="9"/>
      <c r="AGS224" s="9"/>
      <c r="AGT224" s="9"/>
      <c r="AGU224" s="9"/>
      <c r="AGV224" s="9"/>
      <c r="AGW224" s="9"/>
      <c r="AGX224" s="9"/>
      <c r="AGY224" s="9"/>
      <c r="AGZ224" s="9"/>
      <c r="AHA224" s="9"/>
      <c r="AHB224" s="9"/>
      <c r="AHC224" s="9"/>
      <c r="AHD224" s="9"/>
      <c r="AHE224" s="9"/>
      <c r="AHF224" s="9"/>
      <c r="AHG224" s="9"/>
      <c r="AHH224" s="9"/>
      <c r="AHI224" s="9"/>
      <c r="AHJ224" s="9"/>
      <c r="AHK224" s="9"/>
      <c r="AHL224" s="9"/>
      <c r="AHM224" s="9"/>
      <c r="AHN224" s="9"/>
      <c r="AHO224" s="9"/>
      <c r="AHP224" s="9"/>
      <c r="AHQ224" s="9"/>
      <c r="AHR224" s="9"/>
      <c r="AHS224" s="9"/>
      <c r="AHT224" s="9"/>
      <c r="AHU224" s="9"/>
      <c r="AHV224" s="9"/>
      <c r="AHW224" s="9"/>
      <c r="AHX224" s="9"/>
      <c r="AHY224" s="9"/>
      <c r="AHZ224" s="9"/>
      <c r="AIA224" s="9"/>
      <c r="AIB224" s="9"/>
      <c r="AIC224" s="9"/>
      <c r="AID224" s="9"/>
      <c r="AIE224" s="9"/>
      <c r="AIF224" s="9"/>
      <c r="AIG224" s="9"/>
      <c r="AIH224" s="9"/>
      <c r="AII224" s="9"/>
      <c r="AIJ224" s="9"/>
      <c r="AIK224" s="9"/>
      <c r="AIL224" s="9"/>
      <c r="AIM224" s="9"/>
      <c r="AIN224" s="9"/>
      <c r="AIO224" s="9"/>
      <c r="AIP224" s="9"/>
      <c r="AIQ224" s="9"/>
      <c r="AIR224" s="9"/>
      <c r="AIS224" s="9"/>
      <c r="AIT224" s="9"/>
      <c r="AIU224" s="9"/>
      <c r="AIV224" s="9"/>
      <c r="AIW224" s="9"/>
      <c r="AIX224" s="9"/>
      <c r="AIY224" s="9"/>
      <c r="AIZ224" s="9"/>
      <c r="AJA224" s="9"/>
      <c r="AJB224" s="9"/>
      <c r="AJC224" s="9"/>
      <c r="AJD224" s="9"/>
      <c r="AJE224" s="9"/>
      <c r="AJF224" s="9"/>
      <c r="AJG224" s="9"/>
      <c r="AJH224" s="9"/>
      <c r="AJI224" s="9"/>
      <c r="AJJ224" s="9"/>
      <c r="AJK224" s="9"/>
      <c r="AJL224" s="9"/>
      <c r="AJM224" s="9"/>
      <c r="AJN224" s="9"/>
      <c r="AJO224" s="9"/>
      <c r="AJP224" s="9"/>
      <c r="AJQ224" s="9"/>
      <c r="AJR224" s="9"/>
      <c r="AJS224" s="9"/>
      <c r="AJT224" s="9"/>
      <c r="AJU224" s="9"/>
      <c r="AJV224" s="9"/>
      <c r="AJW224" s="9"/>
      <c r="AJX224" s="9"/>
      <c r="AJY224" s="9"/>
      <c r="AJZ224" s="9"/>
      <c r="AKA224" s="9"/>
      <c r="AKB224" s="9"/>
      <c r="AKC224" s="9"/>
      <c r="AKD224" s="9"/>
      <c r="AKE224" s="9"/>
      <c r="AKF224" s="9"/>
      <c r="AKG224" s="9"/>
      <c r="AKH224" s="9"/>
      <c r="AKI224" s="9"/>
      <c r="AKJ224" s="9"/>
      <c r="AKK224" s="9"/>
      <c r="AKL224" s="9"/>
      <c r="AKM224" s="9"/>
      <c r="AKN224" s="9"/>
      <c r="AKO224" s="9"/>
      <c r="AKP224" s="9"/>
      <c r="AKQ224" s="9"/>
      <c r="AKR224" s="9"/>
      <c r="AKS224" s="9"/>
      <c r="AKT224" s="9"/>
      <c r="AKU224" s="9"/>
      <c r="AKV224" s="9"/>
      <c r="AKW224" s="9"/>
      <c r="AKX224" s="9"/>
      <c r="AKY224" s="9"/>
      <c r="AKZ224" s="9"/>
      <c r="ALA224" s="9"/>
      <c r="ALB224" s="9"/>
      <c r="ALC224" s="9"/>
      <c r="ALD224" s="9"/>
      <c r="ALE224" s="9"/>
      <c r="ALF224" s="9"/>
      <c r="ALG224" s="9"/>
      <c r="ALH224" s="9"/>
      <c r="ALI224" s="9"/>
      <c r="ALJ224" s="9"/>
      <c r="ALK224" s="9"/>
      <c r="ALL224" s="9"/>
      <c r="ALM224" s="9"/>
      <c r="ALN224" s="9"/>
      <c r="ALO224" s="9"/>
      <c r="ALP224" s="9"/>
      <c r="ALQ224" s="9"/>
      <c r="ALR224" s="9"/>
      <c r="ALS224" s="9"/>
      <c r="ALT224" s="9"/>
      <c r="ALU224" s="9"/>
      <c r="ALV224" s="9"/>
      <c r="ALW224" s="9"/>
      <c r="ALX224" s="9"/>
      <c r="ALY224" s="9"/>
      <c r="ALZ224" s="9"/>
      <c r="AMA224" s="9"/>
      <c r="AMB224" s="9"/>
      <c r="AMC224" s="9"/>
      <c r="AMD224" s="9"/>
      <c r="AME224" s="9"/>
      <c r="AMF224" s="9"/>
      <c r="AMG224" s="9"/>
      <c r="AMH224" s="9"/>
      <c r="AMI224" s="9"/>
      <c r="AMJ224" s="9"/>
      <c r="AMK224" s="9"/>
      <c r="AML224" s="9"/>
      <c r="AMM224" s="9"/>
      <c r="AMN224" s="9"/>
      <c r="AMO224" s="9"/>
      <c r="AMP224" s="9"/>
      <c r="AMQ224" s="9"/>
      <c r="AMR224" s="9"/>
      <c r="AMS224" s="9"/>
      <c r="AMT224" s="9"/>
      <c r="AMU224" s="9"/>
      <c r="AMV224" s="9"/>
      <c r="AMW224" s="9"/>
      <c r="AMX224" s="9"/>
      <c r="AMY224" s="9"/>
      <c r="AMZ224" s="9"/>
      <c r="ANA224" s="9"/>
      <c r="ANB224" s="9"/>
      <c r="ANC224" s="9"/>
      <c r="AND224" s="9"/>
      <c r="ANE224" s="9"/>
      <c r="ANF224" s="9"/>
      <c r="ANG224" s="9"/>
      <c r="ANH224" s="9"/>
      <c r="ANI224" s="9"/>
      <c r="ANJ224" s="9"/>
      <c r="ANK224" s="9"/>
      <c r="ANL224" s="9"/>
      <c r="ANM224" s="9"/>
      <c r="ANN224" s="9"/>
      <c r="ANO224" s="9"/>
      <c r="ANP224" s="9"/>
      <c r="ANQ224" s="9"/>
      <c r="ANR224" s="9"/>
      <c r="ANS224" s="9"/>
      <c r="ANT224" s="9"/>
      <c r="ANU224" s="9"/>
      <c r="ANV224" s="9"/>
      <c r="ANW224" s="9"/>
      <c r="ANX224" s="9"/>
      <c r="ANY224" s="9"/>
      <c r="ANZ224" s="9"/>
      <c r="AOA224" s="9"/>
      <c r="AOB224" s="9"/>
      <c r="AOC224" s="9"/>
      <c r="AOD224" s="9"/>
      <c r="AOE224" s="9"/>
      <c r="AOF224" s="9"/>
      <c r="AOG224" s="9"/>
      <c r="AOH224" s="9"/>
      <c r="AOI224" s="9"/>
      <c r="AOJ224" s="9"/>
      <c r="AOK224" s="9"/>
      <c r="AOL224" s="9"/>
      <c r="AOM224" s="9"/>
      <c r="AON224" s="9"/>
      <c r="AOO224" s="9"/>
      <c r="AOP224" s="9"/>
      <c r="AOQ224" s="9"/>
      <c r="AOR224" s="9"/>
      <c r="AOS224" s="9"/>
      <c r="AOT224" s="9"/>
      <c r="AOU224" s="9"/>
      <c r="AOV224" s="9"/>
      <c r="AOW224" s="9"/>
      <c r="AOX224" s="9"/>
      <c r="AOY224" s="9"/>
      <c r="AOZ224" s="9"/>
      <c r="APA224" s="9"/>
      <c r="APB224" s="9"/>
      <c r="APC224" s="9"/>
      <c r="APD224" s="9"/>
      <c r="APE224" s="9"/>
      <c r="APF224" s="9"/>
      <c r="APG224" s="9"/>
      <c r="APH224" s="9"/>
      <c r="API224" s="9"/>
      <c r="APJ224" s="9"/>
      <c r="APK224" s="9"/>
      <c r="APL224" s="9"/>
      <c r="APM224" s="9"/>
      <c r="APN224" s="9"/>
      <c r="APO224" s="9"/>
      <c r="APP224" s="9"/>
      <c r="APQ224" s="9"/>
      <c r="APR224" s="9"/>
      <c r="APS224" s="9"/>
      <c r="APT224" s="9"/>
      <c r="APU224" s="9"/>
      <c r="APV224" s="9"/>
      <c r="APW224" s="9"/>
      <c r="APX224" s="9"/>
      <c r="APY224" s="9"/>
      <c r="APZ224" s="9"/>
      <c r="AQA224" s="9"/>
      <c r="AQB224" s="9"/>
      <c r="AQC224" s="9"/>
      <c r="AQD224" s="9"/>
      <c r="AQE224" s="9"/>
      <c r="AQF224" s="9"/>
      <c r="AQG224" s="9"/>
      <c r="AQH224" s="9"/>
      <c r="AQI224" s="9"/>
      <c r="AQJ224" s="9"/>
      <c r="AQK224" s="9"/>
      <c r="AQL224" s="9"/>
      <c r="AQM224" s="9"/>
      <c r="AQN224" s="9"/>
      <c r="AQO224" s="9"/>
      <c r="AQP224" s="9"/>
      <c r="AQQ224" s="9"/>
      <c r="AQR224" s="9"/>
      <c r="AQS224" s="9"/>
      <c r="AQT224" s="9"/>
      <c r="AQU224" s="9"/>
      <c r="AQV224" s="9"/>
      <c r="AQW224" s="9"/>
      <c r="AQX224" s="9"/>
      <c r="AQY224" s="9"/>
      <c r="AQZ224" s="9"/>
      <c r="ARA224" s="9"/>
      <c r="ARB224" s="9"/>
      <c r="ARC224" s="9"/>
      <c r="ARD224" s="9"/>
      <c r="ARE224" s="9"/>
      <c r="ARF224" s="9"/>
      <c r="ARG224" s="9"/>
      <c r="ARH224" s="9"/>
      <c r="ARI224" s="9"/>
      <c r="ARJ224" s="9"/>
      <c r="ARK224" s="9"/>
      <c r="ARL224" s="9"/>
      <c r="ARM224" s="9"/>
      <c r="ARN224" s="9"/>
      <c r="ARO224" s="9"/>
      <c r="ARP224" s="9"/>
      <c r="ARQ224" s="9"/>
      <c r="ARR224" s="9"/>
      <c r="ARS224" s="9"/>
      <c r="ART224" s="9"/>
      <c r="ARU224" s="9"/>
      <c r="ARV224" s="9"/>
      <c r="ARW224" s="9"/>
      <c r="ARX224" s="9"/>
      <c r="ARY224" s="9"/>
      <c r="ARZ224" s="9"/>
      <c r="ASA224" s="9"/>
      <c r="ASB224" s="9"/>
      <c r="ASC224" s="9"/>
      <c r="ASD224" s="9"/>
      <c r="ASE224" s="9"/>
      <c r="ASF224" s="9"/>
      <c r="ASG224" s="9"/>
      <c r="ASH224" s="9"/>
      <c r="ASI224" s="9"/>
      <c r="ASJ224" s="9"/>
      <c r="ASK224" s="9"/>
      <c r="ASL224" s="9"/>
      <c r="ASM224" s="9"/>
      <c r="ASN224" s="9"/>
      <c r="ASO224" s="9"/>
      <c r="ASP224" s="9"/>
      <c r="ASQ224" s="9"/>
      <c r="ASR224" s="9"/>
      <c r="ASS224" s="9"/>
      <c r="AST224" s="9"/>
      <c r="ASU224" s="9"/>
      <c r="ASV224" s="9"/>
      <c r="ASW224" s="9"/>
      <c r="ASX224" s="9"/>
      <c r="ASY224" s="9"/>
      <c r="ASZ224" s="9"/>
      <c r="ATA224" s="9"/>
      <c r="ATB224" s="9"/>
      <c r="ATC224" s="9"/>
      <c r="ATD224" s="9"/>
      <c r="ATE224" s="9"/>
      <c r="ATF224" s="9"/>
      <c r="ATG224" s="9"/>
      <c r="ATH224" s="9"/>
      <c r="ATI224" s="9"/>
      <c r="ATJ224" s="9"/>
      <c r="ATK224" s="9"/>
      <c r="ATL224" s="9"/>
      <c r="ATM224" s="9"/>
      <c r="ATN224" s="9"/>
      <c r="ATO224" s="9"/>
      <c r="ATP224" s="9"/>
      <c r="ATQ224" s="9"/>
      <c r="ATR224" s="9"/>
      <c r="ATS224" s="9"/>
      <c r="ATT224" s="9"/>
      <c r="ATU224" s="9"/>
      <c r="ATV224" s="9"/>
      <c r="ATW224" s="9"/>
      <c r="ATX224" s="9"/>
      <c r="ATY224" s="9"/>
      <c r="ATZ224" s="9"/>
      <c r="AUA224" s="9"/>
      <c r="AUB224" s="9"/>
      <c r="AUC224" s="9"/>
      <c r="AUD224" s="9"/>
      <c r="AUE224" s="9"/>
      <c r="AUF224" s="9"/>
      <c r="AUG224" s="9"/>
      <c r="AUH224" s="9"/>
      <c r="AUI224" s="9"/>
      <c r="AUJ224" s="9"/>
      <c r="AUK224" s="9"/>
      <c r="AUL224" s="9"/>
      <c r="AUM224" s="9"/>
      <c r="AUN224" s="9"/>
      <c r="AUO224" s="9"/>
      <c r="AUP224" s="9"/>
      <c r="AUQ224" s="9"/>
      <c r="AUR224" s="9"/>
      <c r="AUS224" s="9"/>
      <c r="AUT224" s="9"/>
      <c r="AUU224" s="9"/>
      <c r="AUV224" s="9"/>
      <c r="AUW224" s="9"/>
      <c r="AUX224" s="9"/>
      <c r="AUY224" s="9"/>
      <c r="AUZ224" s="9"/>
      <c r="AVA224" s="9"/>
      <c r="AVB224" s="9"/>
      <c r="AVC224" s="9"/>
      <c r="AVD224" s="9"/>
      <c r="AVE224" s="9"/>
      <c r="AVF224" s="9"/>
      <c r="AVG224" s="9"/>
      <c r="AVH224" s="9"/>
      <c r="AVI224" s="9"/>
      <c r="AVJ224" s="9"/>
      <c r="AVK224" s="9"/>
      <c r="AVL224" s="9"/>
      <c r="AVM224" s="9"/>
      <c r="AVN224" s="9"/>
      <c r="AVO224" s="9"/>
      <c r="AVP224" s="9"/>
      <c r="AVQ224" s="9"/>
      <c r="AVR224" s="9"/>
      <c r="AVS224" s="9"/>
      <c r="AVT224" s="9"/>
      <c r="AVU224" s="9"/>
      <c r="AVV224" s="9"/>
      <c r="AVW224" s="9"/>
      <c r="AVX224" s="9"/>
      <c r="AVY224" s="9"/>
      <c r="AVZ224" s="9"/>
      <c r="AWA224" s="9"/>
      <c r="AWB224" s="9"/>
      <c r="AWC224" s="9"/>
      <c r="AWD224" s="9"/>
      <c r="AWE224" s="9"/>
      <c r="AWF224" s="9"/>
      <c r="AWG224" s="9"/>
      <c r="AWH224" s="9"/>
      <c r="AWI224" s="9"/>
      <c r="AWJ224" s="9"/>
      <c r="AWK224" s="9"/>
      <c r="AWL224" s="9"/>
      <c r="AWM224" s="9"/>
      <c r="AWN224" s="9"/>
      <c r="AWO224" s="9"/>
      <c r="AWP224" s="9"/>
      <c r="AWQ224" s="9"/>
      <c r="AWR224" s="9"/>
      <c r="AWS224" s="9"/>
      <c r="AWT224" s="9"/>
      <c r="AWU224" s="9"/>
      <c r="AWV224" s="9"/>
      <c r="AWW224" s="9"/>
      <c r="AWX224" s="9"/>
      <c r="AWY224" s="9"/>
      <c r="AWZ224" s="9"/>
      <c r="AXA224" s="9"/>
      <c r="AXB224" s="9"/>
      <c r="AXC224" s="9"/>
      <c r="AXD224" s="9"/>
      <c r="AXE224" s="9"/>
      <c r="AXF224" s="9"/>
      <c r="AXG224" s="9"/>
      <c r="AXH224" s="9"/>
      <c r="AXI224" s="9"/>
      <c r="AXJ224" s="9"/>
      <c r="AXK224" s="9"/>
      <c r="AXL224" s="9"/>
      <c r="AXM224" s="9"/>
      <c r="AXN224" s="9"/>
      <c r="AXO224" s="9"/>
      <c r="AXP224" s="9"/>
      <c r="AXQ224" s="9"/>
      <c r="AXR224" s="9"/>
      <c r="AXS224" s="9"/>
      <c r="AXT224" s="9"/>
      <c r="AXU224" s="9"/>
      <c r="AXV224" s="9"/>
      <c r="AXW224" s="9"/>
      <c r="AXX224" s="9"/>
      <c r="AXY224" s="9"/>
      <c r="AXZ224" s="9"/>
      <c r="AYA224" s="9"/>
      <c r="AYB224" s="9"/>
      <c r="AYC224" s="9"/>
      <c r="AYD224" s="9"/>
      <c r="AYE224" s="9"/>
      <c r="AYF224" s="9"/>
      <c r="AYG224" s="9"/>
      <c r="AYH224" s="9"/>
      <c r="AYI224" s="9"/>
      <c r="AYJ224" s="9"/>
      <c r="AYK224" s="9"/>
      <c r="AYL224" s="9"/>
      <c r="AYM224" s="9"/>
      <c r="AYN224" s="9"/>
      <c r="AYO224" s="9"/>
      <c r="AYP224" s="9"/>
      <c r="AYQ224" s="9"/>
      <c r="AYR224" s="9"/>
      <c r="AYS224" s="9"/>
      <c r="AYT224" s="9"/>
      <c r="AYU224" s="9"/>
      <c r="AYV224" s="9"/>
      <c r="AYW224" s="9"/>
      <c r="AYX224" s="9"/>
      <c r="AYY224" s="9"/>
      <c r="AYZ224" s="9"/>
      <c r="AZA224" s="9"/>
      <c r="AZB224" s="9"/>
      <c r="AZC224" s="9"/>
      <c r="AZD224" s="9"/>
      <c r="AZE224" s="9"/>
      <c r="AZF224" s="9"/>
      <c r="AZG224" s="9"/>
      <c r="AZH224" s="9"/>
      <c r="AZI224" s="9"/>
      <c r="AZJ224" s="9"/>
      <c r="AZK224" s="9"/>
      <c r="AZL224" s="9"/>
      <c r="AZM224" s="9"/>
      <c r="AZN224" s="9"/>
      <c r="AZO224" s="9"/>
      <c r="AZP224" s="9"/>
      <c r="AZQ224" s="9"/>
      <c r="AZR224" s="9"/>
      <c r="AZS224" s="9"/>
      <c r="AZT224" s="9"/>
      <c r="AZU224" s="9"/>
      <c r="AZV224" s="9"/>
      <c r="AZW224" s="9"/>
      <c r="AZX224" s="9"/>
      <c r="AZY224" s="9"/>
      <c r="AZZ224" s="9"/>
      <c r="BAA224" s="9"/>
      <c r="BAB224" s="9"/>
      <c r="BAC224" s="9"/>
      <c r="BAD224" s="9"/>
      <c r="BAE224" s="9"/>
      <c r="BAF224" s="9"/>
      <c r="BAG224" s="9"/>
      <c r="BAH224" s="9"/>
      <c r="BAI224" s="9"/>
      <c r="BAJ224" s="9"/>
      <c r="BAK224" s="9"/>
      <c r="BAL224" s="9"/>
      <c r="BAM224" s="9"/>
      <c r="BAN224" s="9"/>
      <c r="BAO224" s="9"/>
      <c r="BAP224" s="9"/>
      <c r="BAQ224" s="9"/>
      <c r="BAR224" s="9"/>
      <c r="BAS224" s="9"/>
      <c r="BAT224" s="9"/>
      <c r="BAU224" s="9"/>
      <c r="BAV224" s="9"/>
      <c r="BAW224" s="9"/>
      <c r="BAX224" s="9"/>
      <c r="BAY224" s="9"/>
      <c r="BAZ224" s="9"/>
      <c r="BBA224" s="9"/>
      <c r="BBB224" s="9"/>
      <c r="BBC224" s="9"/>
      <c r="BBD224" s="9"/>
      <c r="BBE224" s="9"/>
      <c r="BBF224" s="9"/>
      <c r="BBG224" s="9"/>
      <c r="BBH224" s="9"/>
      <c r="BBI224" s="9"/>
      <c r="BBJ224" s="9"/>
      <c r="BBK224" s="9"/>
      <c r="BBL224" s="9"/>
      <c r="BBM224" s="9"/>
      <c r="BBN224" s="9"/>
      <c r="BBO224" s="9"/>
      <c r="BBP224" s="9"/>
      <c r="BBQ224" s="9"/>
      <c r="BBR224" s="9"/>
      <c r="BBS224" s="9"/>
      <c r="BBT224" s="9"/>
      <c r="BBU224" s="9"/>
      <c r="BBV224" s="9"/>
      <c r="BBW224" s="9"/>
      <c r="BBX224" s="9"/>
      <c r="BBY224" s="9"/>
      <c r="BBZ224" s="9"/>
      <c r="BCA224" s="9"/>
      <c r="BCB224" s="9"/>
      <c r="BCC224" s="9"/>
      <c r="BCD224" s="9"/>
      <c r="BCE224" s="9"/>
      <c r="BCF224" s="9"/>
      <c r="BCG224" s="9"/>
      <c r="BCH224" s="9"/>
      <c r="BCI224" s="9"/>
      <c r="BCJ224" s="9"/>
      <c r="BCK224" s="9"/>
      <c r="BCL224" s="9"/>
      <c r="BCM224" s="9"/>
      <c r="BCN224" s="9"/>
      <c r="BCO224" s="9"/>
      <c r="BCP224" s="9"/>
      <c r="BCQ224" s="9"/>
      <c r="BCR224" s="9"/>
      <c r="BCS224" s="9"/>
      <c r="BCT224" s="9"/>
      <c r="BCU224" s="9"/>
      <c r="BCV224" s="9"/>
      <c r="BCW224" s="9"/>
      <c r="BCX224" s="9"/>
      <c r="BCY224" s="9"/>
      <c r="BCZ224" s="9"/>
      <c r="BDA224" s="9"/>
      <c r="BDB224" s="9"/>
      <c r="BDC224" s="9"/>
      <c r="BDD224" s="9"/>
      <c r="BDE224" s="9"/>
      <c r="BDF224" s="9"/>
      <c r="BDG224" s="9"/>
      <c r="BDH224" s="9"/>
      <c r="BDI224" s="9"/>
      <c r="BDJ224" s="9"/>
      <c r="BDK224" s="9"/>
      <c r="BDL224" s="9"/>
      <c r="BDM224" s="9"/>
      <c r="BDN224" s="9"/>
      <c r="BDO224" s="9"/>
      <c r="BDP224" s="9"/>
      <c r="BDQ224" s="9"/>
      <c r="BDR224" s="9"/>
      <c r="BDS224" s="9"/>
      <c r="BDT224" s="9"/>
      <c r="BDU224" s="9"/>
      <c r="BDV224" s="9"/>
      <c r="BDW224" s="9"/>
      <c r="BDX224" s="9"/>
      <c r="BDY224" s="9"/>
      <c r="BDZ224" s="9"/>
      <c r="BEA224" s="9"/>
      <c r="BEB224" s="9"/>
      <c r="BEC224" s="9"/>
      <c r="BED224" s="9"/>
      <c r="BEE224" s="9"/>
      <c r="BEF224" s="9"/>
      <c r="BEG224" s="9"/>
      <c r="BEH224" s="9"/>
      <c r="BEI224" s="9"/>
      <c r="BEJ224" s="9"/>
      <c r="BEK224" s="9"/>
      <c r="BEL224" s="9"/>
      <c r="BEM224" s="9"/>
      <c r="BEN224" s="9"/>
      <c r="BEO224" s="9"/>
      <c r="BEP224" s="9"/>
      <c r="BEQ224" s="9"/>
      <c r="BER224" s="9"/>
      <c r="BES224" s="9"/>
      <c r="BET224" s="9"/>
      <c r="BEU224" s="9"/>
      <c r="BEV224" s="9"/>
      <c r="BEW224" s="9"/>
      <c r="BEX224" s="9"/>
      <c r="BEY224" s="9"/>
      <c r="BEZ224" s="9"/>
      <c r="BFA224" s="9"/>
      <c r="BFB224" s="9"/>
      <c r="BFC224" s="9"/>
      <c r="BFD224" s="9"/>
      <c r="BFE224" s="9"/>
      <c r="BFF224" s="9"/>
      <c r="BFG224" s="9"/>
      <c r="BFH224" s="9"/>
      <c r="BFI224" s="9"/>
      <c r="BFJ224" s="9"/>
      <c r="BFK224" s="9"/>
      <c r="BFL224" s="9"/>
      <c r="BFM224" s="9"/>
      <c r="BFN224" s="9"/>
      <c r="BFO224" s="9"/>
      <c r="BFP224" s="9"/>
      <c r="BFQ224" s="9"/>
      <c r="BFR224" s="9"/>
      <c r="BFS224" s="9"/>
      <c r="BFT224" s="9"/>
      <c r="BFU224" s="9"/>
      <c r="BFV224" s="9"/>
      <c r="BFW224" s="9"/>
      <c r="BFX224" s="9"/>
      <c r="BFY224" s="9"/>
      <c r="BFZ224" s="9"/>
      <c r="BGA224" s="9"/>
      <c r="BGB224" s="9"/>
      <c r="BGC224" s="9"/>
      <c r="BGD224" s="9"/>
      <c r="BGE224" s="9"/>
      <c r="BGF224" s="9"/>
      <c r="BGG224" s="9"/>
      <c r="BGH224" s="9"/>
      <c r="BGI224" s="9"/>
      <c r="BGJ224" s="9"/>
      <c r="BGK224" s="9"/>
      <c r="BGL224" s="9"/>
      <c r="BGM224" s="9"/>
      <c r="BGN224" s="9"/>
      <c r="BGO224" s="9"/>
      <c r="BGP224" s="9"/>
      <c r="BGQ224" s="9"/>
      <c r="BGR224" s="9"/>
      <c r="BGS224" s="9"/>
      <c r="BGT224" s="9"/>
      <c r="BGU224" s="9"/>
      <c r="BGV224" s="9"/>
      <c r="BGW224" s="9"/>
      <c r="BGX224" s="9"/>
      <c r="BGY224" s="9"/>
      <c r="BGZ224" s="9"/>
      <c r="BHA224" s="9"/>
      <c r="BHB224" s="9"/>
      <c r="BHC224" s="9"/>
      <c r="BHD224" s="9"/>
      <c r="BHE224" s="9"/>
      <c r="BHF224" s="9"/>
      <c r="BHG224" s="9"/>
      <c r="BHH224" s="9"/>
      <c r="BHI224" s="9"/>
      <c r="BHJ224" s="9"/>
      <c r="BHK224" s="9"/>
      <c r="BHL224" s="9"/>
      <c r="BHM224" s="9"/>
      <c r="BHN224" s="9"/>
      <c r="BHO224" s="9"/>
      <c r="BHP224" s="9"/>
      <c r="BHQ224" s="9"/>
      <c r="BHR224" s="9"/>
      <c r="BHS224" s="9"/>
      <c r="BHT224" s="9"/>
      <c r="BHU224" s="9"/>
      <c r="BHV224" s="9"/>
      <c r="BHW224" s="9"/>
      <c r="BHX224" s="9"/>
      <c r="BHY224" s="9"/>
      <c r="BHZ224" s="9"/>
      <c r="BIA224" s="9"/>
      <c r="BIB224" s="9"/>
      <c r="BIC224" s="9"/>
      <c r="BID224" s="9"/>
      <c r="BIE224" s="9"/>
      <c r="BIF224" s="9"/>
      <c r="BIG224" s="9"/>
      <c r="BIH224" s="9"/>
      <c r="BII224" s="9"/>
      <c r="BIJ224" s="9"/>
      <c r="BIK224" s="9"/>
      <c r="BIL224" s="9"/>
      <c r="BIM224" s="9"/>
      <c r="BIN224" s="9"/>
      <c r="BIO224" s="9"/>
      <c r="BIP224" s="9"/>
      <c r="BIQ224" s="9"/>
      <c r="BIR224" s="9"/>
      <c r="BIS224" s="9"/>
      <c r="BIT224" s="9"/>
      <c r="BIU224" s="9"/>
      <c r="BIV224" s="9"/>
      <c r="BIW224" s="9"/>
      <c r="BIX224" s="9"/>
      <c r="BIY224" s="9"/>
      <c r="BIZ224" s="9"/>
      <c r="BJA224" s="9"/>
      <c r="BJB224" s="9"/>
      <c r="BJC224" s="9"/>
      <c r="BJD224" s="9"/>
      <c r="BJE224" s="9"/>
      <c r="BJF224" s="9"/>
      <c r="BJG224" s="9"/>
      <c r="BJH224" s="9"/>
      <c r="BJI224" s="9"/>
      <c r="BJJ224" s="9"/>
      <c r="BJK224" s="9"/>
      <c r="BJL224" s="9"/>
      <c r="BJM224" s="9"/>
      <c r="BJN224" s="9"/>
      <c r="BJO224" s="9"/>
      <c r="BJP224" s="9"/>
      <c r="BJQ224" s="9"/>
      <c r="BJR224" s="9"/>
      <c r="BJS224" s="9"/>
      <c r="BJT224" s="9"/>
      <c r="BJU224" s="9"/>
      <c r="BJV224" s="9"/>
      <c r="BJW224" s="9"/>
      <c r="BJX224" s="9"/>
      <c r="BJY224" s="9"/>
      <c r="BJZ224" s="9"/>
      <c r="BKA224" s="9"/>
      <c r="BKB224" s="9"/>
      <c r="BKC224" s="9"/>
      <c r="BKD224" s="9"/>
      <c r="BKE224" s="9"/>
      <c r="BKF224" s="9"/>
      <c r="BKG224" s="9"/>
      <c r="BKH224" s="9"/>
      <c r="BKI224" s="9"/>
      <c r="BKJ224" s="9"/>
      <c r="BKK224" s="9"/>
      <c r="BKL224" s="9"/>
      <c r="BKM224" s="9"/>
      <c r="BKN224" s="9"/>
      <c r="BKO224" s="9"/>
      <c r="BKP224" s="9"/>
      <c r="BKQ224" s="9"/>
      <c r="BKR224" s="9"/>
      <c r="BKS224" s="9"/>
      <c r="BKT224" s="9"/>
      <c r="BKU224" s="9"/>
      <c r="BKV224" s="9"/>
      <c r="BKW224" s="9"/>
      <c r="BKX224" s="9"/>
      <c r="BKY224" s="9"/>
      <c r="BKZ224" s="9"/>
      <c r="BLA224" s="9"/>
      <c r="BLB224" s="9"/>
      <c r="BLC224" s="9"/>
      <c r="BLD224" s="9"/>
      <c r="BLE224" s="9"/>
      <c r="BLF224" s="9"/>
      <c r="BLG224" s="9"/>
      <c r="BLH224" s="9"/>
      <c r="BLI224" s="9"/>
      <c r="BLJ224" s="9"/>
      <c r="BLK224" s="9"/>
      <c r="BLL224" s="9"/>
      <c r="BLM224" s="9"/>
      <c r="BLN224" s="9"/>
      <c r="BLO224" s="9"/>
      <c r="BLP224" s="9"/>
      <c r="BLQ224" s="9"/>
      <c r="BLR224" s="9"/>
      <c r="BLS224" s="9"/>
      <c r="BLT224" s="9"/>
      <c r="BLU224" s="9"/>
      <c r="BLV224" s="9"/>
      <c r="BLW224" s="9"/>
      <c r="BLX224" s="9"/>
      <c r="BLY224" s="9"/>
      <c r="BLZ224" s="9"/>
      <c r="BMA224" s="9"/>
      <c r="BMB224" s="9"/>
      <c r="BMC224" s="9"/>
      <c r="BMD224" s="9"/>
      <c r="BME224" s="9"/>
      <c r="BMF224" s="9"/>
      <c r="BMG224" s="9"/>
      <c r="BMH224" s="9"/>
      <c r="BMI224" s="9"/>
      <c r="BMJ224" s="9"/>
      <c r="BMK224" s="9"/>
      <c r="BML224" s="9"/>
      <c r="BMM224" s="9"/>
      <c r="BMN224" s="9"/>
      <c r="BMO224" s="9"/>
      <c r="BMP224" s="9"/>
      <c r="BMQ224" s="9"/>
      <c r="BMR224" s="9"/>
      <c r="BMS224" s="9"/>
      <c r="BMT224" s="9"/>
      <c r="BMU224" s="9"/>
      <c r="BMV224" s="9"/>
      <c r="BMW224" s="9"/>
      <c r="BMX224" s="9"/>
      <c r="BMY224" s="9"/>
      <c r="BMZ224" s="9"/>
      <c r="BNA224" s="9"/>
      <c r="BNB224" s="9"/>
      <c r="BNC224" s="9"/>
      <c r="BND224" s="9"/>
      <c r="BNE224" s="9"/>
      <c r="BNF224" s="9"/>
      <c r="BNG224" s="9"/>
      <c r="BNH224" s="9"/>
      <c r="BNI224" s="9"/>
      <c r="BNJ224" s="9"/>
      <c r="BNK224" s="9"/>
      <c r="BNL224" s="9"/>
      <c r="BNM224" s="9"/>
      <c r="BNN224" s="9"/>
      <c r="BNO224" s="9"/>
      <c r="BNP224" s="9"/>
      <c r="BNQ224" s="9"/>
      <c r="BNR224" s="9"/>
      <c r="BNS224" s="9"/>
      <c r="BNT224" s="9"/>
      <c r="BNU224" s="9"/>
      <c r="BNV224" s="9"/>
      <c r="BNW224" s="9"/>
      <c r="BNX224" s="9"/>
      <c r="BNY224" s="9"/>
      <c r="BNZ224" s="9"/>
      <c r="BOA224" s="9"/>
      <c r="BOB224" s="9"/>
      <c r="BOC224" s="9"/>
      <c r="BOD224" s="9"/>
      <c r="BOE224" s="9"/>
      <c r="BOF224" s="9"/>
      <c r="BOG224" s="9"/>
      <c r="BOH224" s="9"/>
      <c r="BOI224" s="9"/>
      <c r="BOJ224" s="9"/>
      <c r="BOK224" s="9"/>
      <c r="BOL224" s="9"/>
      <c r="BOM224" s="9"/>
      <c r="BON224" s="9"/>
      <c r="BOO224" s="9"/>
      <c r="BOP224" s="9"/>
      <c r="BOQ224" s="9"/>
      <c r="BOR224" s="9"/>
      <c r="BOS224" s="9"/>
      <c r="BOT224" s="9"/>
      <c r="BOU224" s="9"/>
      <c r="BOV224" s="9"/>
      <c r="BOW224" s="9"/>
      <c r="BOX224" s="9"/>
      <c r="BOY224" s="9"/>
      <c r="BOZ224" s="9"/>
      <c r="BPA224" s="9"/>
      <c r="BPB224" s="9"/>
      <c r="BPC224" s="9"/>
      <c r="BPD224" s="9"/>
      <c r="BPE224" s="9"/>
      <c r="BPF224" s="9"/>
      <c r="BPG224" s="9"/>
      <c r="BPH224" s="9"/>
      <c r="BPI224" s="9"/>
      <c r="BPJ224" s="9"/>
      <c r="BPK224" s="9"/>
      <c r="BPL224" s="9"/>
      <c r="BPM224" s="9"/>
      <c r="BPN224" s="9"/>
      <c r="BPO224" s="9"/>
      <c r="BPP224" s="9"/>
      <c r="BPQ224" s="9"/>
      <c r="BPR224" s="9"/>
      <c r="BPS224" s="9"/>
      <c r="BPT224" s="9"/>
      <c r="BPU224" s="9"/>
      <c r="BPV224" s="9"/>
      <c r="BPW224" s="9"/>
      <c r="BPX224" s="9"/>
      <c r="BPY224" s="9"/>
      <c r="BPZ224" s="9"/>
      <c r="BQA224" s="9"/>
      <c r="BQB224" s="9"/>
      <c r="BQC224" s="9"/>
      <c r="BQD224" s="9"/>
      <c r="BQE224" s="9"/>
      <c r="BQF224" s="9"/>
      <c r="BQG224" s="9"/>
      <c r="BQH224" s="9"/>
      <c r="BQI224" s="9"/>
      <c r="BQJ224" s="9"/>
      <c r="BQK224" s="9"/>
      <c r="BQL224" s="9"/>
      <c r="BQM224" s="9"/>
      <c r="BQN224" s="9"/>
      <c r="BQO224" s="9"/>
      <c r="BQP224" s="9"/>
      <c r="BQQ224" s="9"/>
      <c r="BQR224" s="9"/>
      <c r="BQS224" s="9"/>
      <c r="BQT224" s="9"/>
      <c r="BQU224" s="9"/>
      <c r="BQV224" s="9"/>
      <c r="BQW224" s="9"/>
      <c r="BQX224" s="9"/>
      <c r="BQY224" s="9"/>
      <c r="BQZ224" s="9"/>
      <c r="BRA224" s="9"/>
      <c r="BRB224" s="9"/>
      <c r="BRC224" s="9"/>
      <c r="BRD224" s="9"/>
      <c r="BRE224" s="9"/>
      <c r="BRF224" s="9"/>
      <c r="BRG224" s="9"/>
      <c r="BRH224" s="9"/>
      <c r="BRI224" s="9"/>
      <c r="BRJ224" s="9"/>
      <c r="BRK224" s="9"/>
      <c r="BRL224" s="9"/>
      <c r="BRM224" s="9"/>
      <c r="BRN224" s="9"/>
      <c r="BRO224" s="9"/>
      <c r="BRP224" s="9"/>
      <c r="BRQ224" s="9"/>
      <c r="BRR224" s="9"/>
      <c r="BRS224" s="9"/>
      <c r="BRT224" s="9"/>
      <c r="BRU224" s="9"/>
      <c r="BRV224" s="9"/>
      <c r="BRW224" s="9"/>
      <c r="BRX224" s="9"/>
      <c r="BRY224" s="9"/>
      <c r="BRZ224" s="9"/>
      <c r="BSA224" s="9"/>
      <c r="BSB224" s="9"/>
      <c r="BSC224" s="9"/>
      <c r="BSD224" s="9"/>
      <c r="BSE224" s="9"/>
      <c r="BSF224" s="9"/>
      <c r="BSG224" s="9"/>
      <c r="BSH224" s="9"/>
      <c r="BSI224" s="9"/>
      <c r="BSJ224" s="9"/>
      <c r="BSK224" s="9"/>
      <c r="BSL224" s="9"/>
      <c r="BSM224" s="9"/>
      <c r="BSN224" s="9"/>
      <c r="BSO224" s="9"/>
      <c r="BSP224" s="9"/>
      <c r="BSQ224" s="9"/>
      <c r="BSR224" s="9"/>
      <c r="BSS224" s="9"/>
      <c r="BST224" s="9"/>
      <c r="BSU224" s="9"/>
      <c r="BSV224" s="9"/>
      <c r="BSW224" s="9"/>
      <c r="BSX224" s="9"/>
      <c r="BSY224" s="9"/>
      <c r="BSZ224" s="9"/>
      <c r="BTA224" s="9"/>
      <c r="BTB224" s="9"/>
      <c r="BTC224" s="9"/>
      <c r="BTD224" s="9"/>
      <c r="BTE224" s="9"/>
      <c r="BTF224" s="9"/>
      <c r="BTG224" s="9"/>
      <c r="BTH224" s="9"/>
      <c r="BTI224" s="9"/>
      <c r="BTJ224" s="9"/>
      <c r="BTK224" s="9"/>
      <c r="BTL224" s="9"/>
      <c r="BTM224" s="9"/>
      <c r="BTN224" s="9"/>
      <c r="BTO224" s="9"/>
      <c r="BTP224" s="9"/>
      <c r="BTQ224" s="9"/>
      <c r="BTR224" s="9"/>
      <c r="BTS224" s="9"/>
      <c r="BTT224" s="9"/>
      <c r="BTU224" s="9"/>
      <c r="BTV224" s="9"/>
      <c r="BTW224" s="9"/>
      <c r="BTX224" s="9"/>
      <c r="BTY224" s="9"/>
      <c r="BTZ224" s="9"/>
      <c r="BUA224" s="9"/>
      <c r="BUB224" s="9"/>
      <c r="BUC224" s="9"/>
      <c r="BUD224" s="9"/>
      <c r="BUE224" s="9"/>
      <c r="BUF224" s="9"/>
      <c r="BUG224" s="9"/>
      <c r="BUH224" s="9"/>
      <c r="BUI224" s="9"/>
      <c r="BUJ224" s="9"/>
      <c r="BUK224" s="9"/>
      <c r="BUL224" s="9"/>
      <c r="BUM224" s="9"/>
      <c r="BUN224" s="9"/>
      <c r="BUO224" s="9"/>
      <c r="BUP224" s="9"/>
      <c r="BUQ224" s="9"/>
      <c r="BUR224" s="9"/>
      <c r="BUS224" s="9"/>
      <c r="BUT224" s="9"/>
      <c r="BUU224" s="9"/>
      <c r="BUV224" s="9"/>
      <c r="BUW224" s="9"/>
      <c r="BUX224" s="9"/>
      <c r="BUY224" s="9"/>
      <c r="BUZ224" s="9"/>
      <c r="BVA224" s="9"/>
      <c r="BVB224" s="9"/>
      <c r="BVC224" s="9"/>
      <c r="BVD224" s="9"/>
      <c r="BVE224" s="9"/>
      <c r="BVF224" s="9"/>
      <c r="BVG224" s="9"/>
      <c r="BVH224" s="9"/>
      <c r="BVI224" s="9"/>
      <c r="BVJ224" s="9"/>
      <c r="BVK224" s="9"/>
      <c r="BVL224" s="9"/>
      <c r="BVM224" s="9"/>
      <c r="BVN224" s="9"/>
      <c r="BVO224" s="9"/>
      <c r="BVP224" s="9"/>
      <c r="BVQ224" s="9"/>
      <c r="BVR224" s="9"/>
      <c r="BVS224" s="9"/>
      <c r="BVT224" s="9"/>
      <c r="BVU224" s="9"/>
      <c r="BVV224" s="9"/>
      <c r="BVW224" s="9"/>
      <c r="BVX224" s="9"/>
      <c r="BVY224" s="9"/>
      <c r="BVZ224" s="9"/>
      <c r="BWA224" s="9"/>
      <c r="BWB224" s="9"/>
      <c r="BWC224" s="9"/>
      <c r="BWD224" s="9"/>
      <c r="BWE224" s="9"/>
      <c r="BWF224" s="9"/>
      <c r="BWG224" s="9"/>
      <c r="BWH224" s="9"/>
      <c r="BWI224" s="9"/>
      <c r="BWJ224" s="9"/>
      <c r="BWK224" s="9"/>
      <c r="BWL224" s="9"/>
      <c r="BWM224" s="9"/>
      <c r="BWN224" s="9"/>
      <c r="BWO224" s="9"/>
      <c r="BWP224" s="9"/>
      <c r="BWQ224" s="9"/>
      <c r="BWR224" s="9"/>
      <c r="BWS224" s="9"/>
      <c r="BWT224" s="9"/>
      <c r="BWU224" s="9"/>
      <c r="BWV224" s="9"/>
      <c r="BWW224" s="9"/>
      <c r="BWX224" s="9"/>
      <c r="BWY224" s="9"/>
      <c r="BWZ224" s="9"/>
      <c r="BXA224" s="9"/>
      <c r="BXB224" s="9"/>
      <c r="BXC224" s="9"/>
      <c r="BXD224" s="9"/>
      <c r="BXE224" s="9"/>
      <c r="BXF224" s="9"/>
      <c r="BXG224" s="9"/>
      <c r="BXH224" s="9"/>
      <c r="BXI224" s="9"/>
      <c r="BXJ224" s="9"/>
      <c r="BXK224" s="9"/>
      <c r="BXL224" s="9"/>
      <c r="BXM224" s="9"/>
      <c r="BXN224" s="9"/>
      <c r="BXO224" s="9"/>
      <c r="BXP224" s="9"/>
      <c r="BXQ224" s="9"/>
      <c r="BXR224" s="9"/>
      <c r="BXS224" s="9"/>
      <c r="BXT224" s="9"/>
      <c r="BXU224" s="9"/>
      <c r="BXV224" s="9"/>
      <c r="BXW224" s="9"/>
      <c r="BXX224" s="9"/>
      <c r="BXY224" s="9"/>
      <c r="BXZ224" s="9"/>
      <c r="BYA224" s="9"/>
      <c r="BYB224" s="9"/>
      <c r="BYC224" s="9"/>
      <c r="BYD224" s="9"/>
      <c r="BYE224" s="9"/>
      <c r="BYF224" s="9"/>
      <c r="BYG224" s="9"/>
      <c r="BYH224" s="9"/>
      <c r="BYI224" s="9"/>
      <c r="BYJ224" s="9"/>
      <c r="BYK224" s="9"/>
      <c r="BYL224" s="9"/>
      <c r="BYM224" s="9"/>
      <c r="BYN224" s="9"/>
      <c r="BYO224" s="9"/>
      <c r="BYP224" s="9"/>
      <c r="BYQ224" s="9"/>
      <c r="BYR224" s="9"/>
      <c r="BYS224" s="9"/>
      <c r="BYT224" s="9"/>
      <c r="BYU224" s="9"/>
      <c r="BYV224" s="9"/>
      <c r="BYW224" s="9"/>
      <c r="BYX224" s="9"/>
      <c r="BYY224" s="9"/>
      <c r="BYZ224" s="9"/>
      <c r="BZA224" s="9"/>
      <c r="BZB224" s="9"/>
      <c r="BZC224" s="9"/>
      <c r="BZD224" s="9"/>
      <c r="BZE224" s="9"/>
      <c r="BZF224" s="9"/>
      <c r="BZG224" s="9"/>
      <c r="BZH224" s="9"/>
      <c r="BZI224" s="9"/>
      <c r="BZJ224" s="9"/>
      <c r="BZK224" s="9"/>
      <c r="BZL224" s="9"/>
      <c r="BZM224" s="9"/>
      <c r="BZN224" s="9"/>
      <c r="BZO224" s="9"/>
      <c r="BZP224" s="9"/>
      <c r="BZQ224" s="9"/>
      <c r="BZR224" s="9"/>
      <c r="BZS224" s="9"/>
      <c r="BZT224" s="9"/>
      <c r="BZU224" s="9"/>
      <c r="BZV224" s="9"/>
      <c r="BZW224" s="9"/>
      <c r="BZX224" s="9"/>
      <c r="BZY224" s="9"/>
      <c r="BZZ224" s="9"/>
      <c r="CAA224" s="9"/>
      <c r="CAB224" s="9"/>
      <c r="CAC224" s="9"/>
      <c r="CAD224" s="9"/>
      <c r="CAE224" s="9"/>
      <c r="CAF224" s="9"/>
      <c r="CAG224" s="9"/>
      <c r="CAH224" s="9"/>
      <c r="CAI224" s="9"/>
      <c r="CAJ224" s="9"/>
      <c r="CAK224" s="9"/>
      <c r="CAL224" s="9"/>
      <c r="CAM224" s="9"/>
      <c r="CAN224" s="9"/>
      <c r="CAO224" s="9"/>
      <c r="CAP224" s="9"/>
      <c r="CAQ224" s="9"/>
      <c r="CAR224" s="9"/>
      <c r="CAS224" s="9"/>
      <c r="CAT224" s="9"/>
      <c r="CAU224" s="9"/>
      <c r="CAV224" s="9"/>
      <c r="CAW224" s="9"/>
      <c r="CAX224" s="9"/>
      <c r="CAY224" s="9"/>
      <c r="CAZ224" s="9"/>
      <c r="CBA224" s="9"/>
      <c r="CBB224" s="9"/>
      <c r="CBC224" s="9"/>
      <c r="CBD224" s="9"/>
      <c r="CBE224" s="9"/>
      <c r="CBF224" s="9"/>
      <c r="CBG224" s="9"/>
      <c r="CBH224" s="9"/>
      <c r="CBI224" s="9"/>
      <c r="CBJ224" s="9"/>
      <c r="CBK224" s="9"/>
      <c r="CBL224" s="9"/>
      <c r="CBM224" s="9"/>
      <c r="CBN224" s="9"/>
      <c r="CBO224" s="9"/>
      <c r="CBP224" s="9"/>
      <c r="CBQ224" s="9"/>
      <c r="CBR224" s="9"/>
      <c r="CBS224" s="9"/>
      <c r="CBT224" s="9"/>
      <c r="CBU224" s="9"/>
      <c r="CBV224" s="9"/>
      <c r="CBW224" s="9"/>
      <c r="CBX224" s="9"/>
      <c r="CBY224" s="9"/>
      <c r="CBZ224" s="9"/>
      <c r="CCA224" s="9"/>
      <c r="CCB224" s="9"/>
      <c r="CCC224" s="9"/>
      <c r="CCD224" s="9"/>
      <c r="CCE224" s="9"/>
      <c r="CCF224" s="9"/>
      <c r="CCG224" s="9"/>
      <c r="CCH224" s="9"/>
      <c r="CCI224" s="9"/>
      <c r="CCJ224" s="9"/>
      <c r="CCK224" s="9"/>
      <c r="CCL224" s="9"/>
      <c r="CCM224" s="9"/>
      <c r="CCN224" s="9"/>
      <c r="CCO224" s="9"/>
      <c r="CCP224" s="9"/>
      <c r="CCQ224" s="9"/>
      <c r="CCR224" s="9"/>
      <c r="CCS224" s="9"/>
      <c r="CCT224" s="9"/>
      <c r="CCU224" s="9"/>
      <c r="CCV224" s="9"/>
      <c r="CCW224" s="9"/>
      <c r="CCX224" s="9"/>
      <c r="CCY224" s="9"/>
      <c r="CCZ224" s="9"/>
      <c r="CDA224" s="9"/>
      <c r="CDB224" s="9"/>
      <c r="CDC224" s="9"/>
      <c r="CDD224" s="9"/>
      <c r="CDE224" s="9"/>
      <c r="CDF224" s="9"/>
      <c r="CDG224" s="9"/>
      <c r="CDH224" s="9"/>
      <c r="CDI224" s="9"/>
      <c r="CDJ224" s="9"/>
      <c r="CDK224" s="9"/>
      <c r="CDL224" s="9"/>
      <c r="CDM224" s="9"/>
      <c r="CDN224" s="9"/>
      <c r="CDO224" s="9"/>
      <c r="CDP224" s="9"/>
      <c r="CDQ224" s="9"/>
      <c r="CDR224" s="9"/>
      <c r="CDS224" s="9"/>
      <c r="CDT224" s="9"/>
      <c r="CDU224" s="9"/>
      <c r="CDV224" s="9"/>
      <c r="CDW224" s="9"/>
      <c r="CDX224" s="9"/>
      <c r="CDY224" s="9"/>
      <c r="CDZ224" s="9"/>
      <c r="CEA224" s="9"/>
      <c r="CEB224" s="9"/>
      <c r="CEC224" s="9"/>
      <c r="CED224" s="9"/>
      <c r="CEE224" s="9"/>
      <c r="CEF224" s="9"/>
      <c r="CEG224" s="9"/>
      <c r="CEH224" s="9"/>
      <c r="CEI224" s="9"/>
      <c r="CEJ224" s="9"/>
      <c r="CEK224" s="9"/>
      <c r="CEL224" s="9"/>
      <c r="CEM224" s="9"/>
      <c r="CEN224" s="9"/>
      <c r="CEO224" s="9"/>
      <c r="CEP224" s="9"/>
      <c r="CEQ224" s="9"/>
      <c r="CER224" s="9"/>
      <c r="CES224" s="9"/>
      <c r="CET224" s="9"/>
      <c r="CEU224" s="9"/>
      <c r="CEV224" s="9"/>
      <c r="CEW224" s="9"/>
      <c r="CEX224" s="9"/>
      <c r="CEY224" s="9"/>
      <c r="CEZ224" s="9"/>
      <c r="CFA224" s="9"/>
      <c r="CFB224" s="9"/>
      <c r="CFC224" s="9"/>
      <c r="CFD224" s="9"/>
      <c r="CFE224" s="9"/>
      <c r="CFF224" s="9"/>
      <c r="CFG224" s="9"/>
      <c r="CFH224" s="9"/>
      <c r="CFI224" s="9"/>
      <c r="CFJ224" s="9"/>
      <c r="CFK224" s="9"/>
      <c r="CFL224" s="9"/>
      <c r="CFM224" s="9"/>
      <c r="CFN224" s="9"/>
      <c r="CFO224" s="9"/>
      <c r="CFP224" s="9"/>
      <c r="CFQ224" s="9"/>
      <c r="CFR224" s="9"/>
      <c r="CFS224" s="9"/>
      <c r="CFT224" s="9"/>
      <c r="CFU224" s="9"/>
      <c r="CFV224" s="9"/>
      <c r="CFW224" s="9"/>
      <c r="CFX224" s="9"/>
      <c r="CFY224" s="9"/>
      <c r="CFZ224" s="9"/>
      <c r="CGA224" s="9"/>
      <c r="CGB224" s="9"/>
      <c r="CGC224" s="9"/>
      <c r="CGD224" s="9"/>
      <c r="CGE224" s="9"/>
      <c r="CGF224" s="9"/>
      <c r="CGG224" s="9"/>
      <c r="CGH224" s="9"/>
      <c r="CGI224" s="9"/>
      <c r="CGJ224" s="9"/>
      <c r="CGK224" s="9"/>
      <c r="CGL224" s="9"/>
      <c r="CGM224" s="9"/>
      <c r="CGN224" s="9"/>
      <c r="CGO224" s="9"/>
      <c r="CGP224" s="9"/>
      <c r="CGQ224" s="9"/>
      <c r="CGR224" s="9"/>
      <c r="CGS224" s="9"/>
      <c r="CGT224" s="9"/>
      <c r="CGU224" s="9"/>
      <c r="CGV224" s="9"/>
      <c r="CGW224" s="9"/>
      <c r="CGX224" s="9"/>
      <c r="CGY224" s="9"/>
      <c r="CGZ224" s="9"/>
      <c r="CHA224" s="9"/>
      <c r="CHB224" s="9"/>
      <c r="CHC224" s="9"/>
      <c r="CHD224" s="9"/>
      <c r="CHE224" s="9"/>
      <c r="CHF224" s="9"/>
      <c r="CHG224" s="9"/>
      <c r="CHH224" s="9"/>
      <c r="CHI224" s="9"/>
      <c r="CHJ224" s="9"/>
      <c r="CHK224" s="9"/>
      <c r="CHL224" s="9"/>
      <c r="CHM224" s="9"/>
      <c r="CHN224" s="9"/>
      <c r="CHO224" s="9"/>
      <c r="CHP224" s="9"/>
      <c r="CHQ224" s="9"/>
      <c r="CHR224" s="9"/>
      <c r="CHS224" s="9"/>
      <c r="CHT224" s="9"/>
      <c r="CHU224" s="9"/>
      <c r="CHV224" s="9"/>
      <c r="CHW224" s="9"/>
      <c r="CHX224" s="9"/>
      <c r="CHY224" s="9"/>
      <c r="CHZ224" s="9"/>
      <c r="CIA224" s="9"/>
      <c r="CIB224" s="9"/>
      <c r="CIC224" s="9"/>
      <c r="CID224" s="9"/>
      <c r="CIE224" s="9"/>
      <c r="CIF224" s="9"/>
      <c r="CIG224" s="9"/>
      <c r="CIH224" s="9"/>
      <c r="CII224" s="9"/>
      <c r="CIJ224" s="9"/>
      <c r="CIK224" s="9"/>
      <c r="CIL224" s="9"/>
      <c r="CIM224" s="9"/>
      <c r="CIN224" s="9"/>
      <c r="CIO224" s="9"/>
      <c r="CIP224" s="9"/>
      <c r="CIQ224" s="9"/>
      <c r="CIR224" s="9"/>
      <c r="CIS224" s="9"/>
      <c r="CIT224" s="9"/>
      <c r="CIU224" s="9"/>
      <c r="CIV224" s="9"/>
      <c r="CIW224" s="9"/>
      <c r="CIX224" s="9"/>
      <c r="CIY224" s="9"/>
      <c r="CIZ224" s="9"/>
      <c r="CJA224" s="9"/>
      <c r="CJB224" s="9"/>
      <c r="CJC224" s="9"/>
      <c r="CJD224" s="9"/>
      <c r="CJE224" s="9"/>
      <c r="CJF224" s="9"/>
      <c r="CJG224" s="9"/>
      <c r="CJH224" s="9"/>
      <c r="CJI224" s="9"/>
      <c r="CJJ224" s="9"/>
      <c r="CJK224" s="9"/>
      <c r="CJL224" s="9"/>
      <c r="CJM224" s="9"/>
      <c r="CJN224" s="9"/>
      <c r="CJO224" s="9"/>
      <c r="CJP224" s="9"/>
      <c r="CJQ224" s="9"/>
      <c r="CJR224" s="9"/>
      <c r="CJS224" s="9"/>
      <c r="CJT224" s="9"/>
      <c r="CJU224" s="9"/>
      <c r="CJV224" s="9"/>
      <c r="CJW224" s="9"/>
      <c r="CJX224" s="9"/>
      <c r="CJY224" s="9"/>
      <c r="CJZ224" s="9"/>
      <c r="CKA224" s="9"/>
      <c r="CKB224" s="9"/>
      <c r="CKC224" s="9"/>
      <c r="CKD224" s="9"/>
      <c r="CKE224" s="9"/>
      <c r="CKF224" s="9"/>
      <c r="CKG224" s="9"/>
      <c r="CKH224" s="9"/>
      <c r="CKI224" s="9"/>
      <c r="CKJ224" s="9"/>
      <c r="CKK224" s="9"/>
      <c r="CKL224" s="9"/>
      <c r="CKM224" s="9"/>
      <c r="CKN224" s="9"/>
      <c r="CKO224" s="9"/>
      <c r="CKP224" s="9"/>
      <c r="CKQ224" s="9"/>
      <c r="CKR224" s="9"/>
      <c r="CKS224" s="9"/>
      <c r="CKT224" s="9"/>
      <c r="CKU224" s="9"/>
      <c r="CKV224" s="9"/>
      <c r="CKW224" s="9"/>
      <c r="CKX224" s="9"/>
      <c r="CKY224" s="9"/>
      <c r="CKZ224" s="9"/>
      <c r="CLA224" s="9"/>
      <c r="CLB224" s="9"/>
      <c r="CLC224" s="9"/>
      <c r="CLD224" s="9"/>
      <c r="CLE224" s="9"/>
      <c r="CLF224" s="9"/>
      <c r="CLG224" s="9"/>
      <c r="CLH224" s="9"/>
      <c r="CLI224" s="9"/>
      <c r="CLJ224" s="9"/>
      <c r="CLK224" s="9"/>
      <c r="CLL224" s="9"/>
      <c r="CLM224" s="9"/>
      <c r="CLN224" s="9"/>
      <c r="CLO224" s="9"/>
      <c r="CLP224" s="9"/>
      <c r="CLQ224" s="9"/>
      <c r="CLR224" s="9"/>
      <c r="CLS224" s="9"/>
      <c r="CLT224" s="9"/>
      <c r="CLU224" s="9"/>
      <c r="CLV224" s="9"/>
      <c r="CLW224" s="9"/>
      <c r="CLX224" s="9"/>
      <c r="CLY224" s="9"/>
      <c r="CLZ224" s="9"/>
      <c r="CMA224" s="9"/>
      <c r="CMB224" s="9"/>
      <c r="CMC224" s="9"/>
      <c r="CMD224" s="9"/>
      <c r="CME224" s="9"/>
      <c r="CMF224" s="9"/>
      <c r="CMG224" s="9"/>
      <c r="CMH224" s="9"/>
      <c r="CMI224" s="9"/>
      <c r="CMJ224" s="9"/>
      <c r="CMK224" s="9"/>
      <c r="CML224" s="9"/>
      <c r="CMM224" s="9"/>
      <c r="CMN224" s="9"/>
      <c r="CMO224" s="9"/>
      <c r="CMP224" s="9"/>
      <c r="CMQ224" s="9"/>
      <c r="CMR224" s="9"/>
      <c r="CMS224" s="9"/>
      <c r="CMT224" s="9"/>
      <c r="CMU224" s="9"/>
      <c r="CMV224" s="9"/>
      <c r="CMW224" s="9"/>
      <c r="CMX224" s="9"/>
      <c r="CMY224" s="9"/>
      <c r="CMZ224" s="9"/>
      <c r="CNA224" s="9"/>
      <c r="CNB224" s="9"/>
      <c r="CNC224" s="9"/>
      <c r="CND224" s="9"/>
      <c r="CNE224" s="9"/>
      <c r="CNF224" s="9"/>
      <c r="CNG224" s="9"/>
      <c r="CNH224" s="9"/>
      <c r="CNI224" s="9"/>
      <c r="CNJ224" s="9"/>
      <c r="CNK224" s="9"/>
      <c r="CNL224" s="9"/>
      <c r="CNM224" s="9"/>
      <c r="CNN224" s="9"/>
      <c r="CNO224" s="9"/>
      <c r="CNP224" s="9"/>
      <c r="CNQ224" s="9"/>
      <c r="CNR224" s="9"/>
      <c r="CNS224" s="9"/>
      <c r="CNT224" s="9"/>
      <c r="CNU224" s="9"/>
      <c r="CNV224" s="9"/>
      <c r="CNW224" s="9"/>
      <c r="CNX224" s="9"/>
      <c r="CNY224" s="9"/>
      <c r="CNZ224" s="9"/>
      <c r="COA224" s="9"/>
      <c r="COB224" s="9"/>
      <c r="COC224" s="9"/>
      <c r="COD224" s="9"/>
      <c r="COE224" s="9"/>
      <c r="COF224" s="9"/>
      <c r="COG224" s="9"/>
      <c r="COH224" s="9"/>
      <c r="COI224" s="9"/>
      <c r="COJ224" s="9"/>
      <c r="COK224" s="9"/>
      <c r="COL224" s="9"/>
      <c r="COM224" s="9"/>
      <c r="CON224" s="9"/>
      <c r="COO224" s="9"/>
      <c r="COP224" s="9"/>
      <c r="COQ224" s="9"/>
      <c r="COR224" s="9"/>
      <c r="COS224" s="9"/>
      <c r="COT224" s="9"/>
      <c r="COU224" s="9"/>
      <c r="COV224" s="9"/>
      <c r="COW224" s="9"/>
      <c r="COX224" s="9"/>
      <c r="COY224" s="9"/>
      <c r="COZ224" s="9"/>
      <c r="CPA224" s="9"/>
      <c r="CPB224" s="9"/>
      <c r="CPC224" s="9"/>
      <c r="CPD224" s="9"/>
      <c r="CPE224" s="9"/>
      <c r="CPF224" s="9"/>
      <c r="CPG224" s="9"/>
      <c r="CPH224" s="9"/>
      <c r="CPI224" s="9"/>
      <c r="CPJ224" s="9"/>
      <c r="CPK224" s="9"/>
      <c r="CPL224" s="9"/>
      <c r="CPM224" s="9"/>
      <c r="CPN224" s="9"/>
      <c r="CPO224" s="9"/>
      <c r="CPP224" s="9"/>
      <c r="CPQ224" s="9"/>
      <c r="CPR224" s="9"/>
      <c r="CPS224" s="9"/>
      <c r="CPT224" s="9"/>
      <c r="CPU224" s="9"/>
      <c r="CPV224" s="9"/>
      <c r="CPW224" s="9"/>
      <c r="CPX224" s="9"/>
      <c r="CPY224" s="9"/>
      <c r="CPZ224" s="9"/>
      <c r="CQA224" s="9"/>
      <c r="CQB224" s="9"/>
      <c r="CQC224" s="9"/>
      <c r="CQD224" s="9"/>
      <c r="CQE224" s="9"/>
      <c r="CQF224" s="9"/>
      <c r="CQG224" s="9"/>
      <c r="CQH224" s="9"/>
      <c r="CQI224" s="9"/>
      <c r="CQJ224" s="9"/>
      <c r="CQK224" s="9"/>
      <c r="CQL224" s="9"/>
      <c r="CQM224" s="9"/>
      <c r="CQN224" s="9"/>
      <c r="CQO224" s="9"/>
      <c r="CQP224" s="9"/>
      <c r="CQQ224" s="9"/>
      <c r="CQR224" s="9"/>
      <c r="CQS224" s="9"/>
      <c r="CQT224" s="9"/>
      <c r="CQU224" s="9"/>
      <c r="CQV224" s="9"/>
      <c r="CQW224" s="9"/>
      <c r="CQX224" s="9"/>
      <c r="CQY224" s="9"/>
      <c r="CQZ224" s="9"/>
      <c r="CRA224" s="9"/>
      <c r="CRB224" s="9"/>
      <c r="CRC224" s="9"/>
      <c r="CRD224" s="9"/>
      <c r="CRE224" s="9"/>
      <c r="CRF224" s="9"/>
      <c r="CRG224" s="9"/>
      <c r="CRH224" s="9"/>
      <c r="CRI224" s="9"/>
      <c r="CRJ224" s="9"/>
      <c r="CRK224" s="9"/>
      <c r="CRL224" s="9"/>
      <c r="CRM224" s="9"/>
      <c r="CRN224" s="9"/>
      <c r="CRO224" s="9"/>
      <c r="CRP224" s="9"/>
      <c r="CRQ224" s="9"/>
      <c r="CRR224" s="9"/>
      <c r="CRS224" s="9"/>
      <c r="CRT224" s="9"/>
      <c r="CRU224" s="9"/>
      <c r="CRV224" s="9"/>
      <c r="CRW224" s="9"/>
      <c r="CRX224" s="9"/>
      <c r="CRY224" s="9"/>
      <c r="CRZ224" s="9"/>
      <c r="CSA224" s="9"/>
      <c r="CSB224" s="9"/>
      <c r="CSC224" s="9"/>
      <c r="CSD224" s="9"/>
      <c r="CSE224" s="9"/>
      <c r="CSF224" s="9"/>
      <c r="CSG224" s="9"/>
      <c r="CSH224" s="9"/>
      <c r="CSI224" s="9"/>
      <c r="CSJ224" s="9"/>
      <c r="CSK224" s="9"/>
      <c r="CSL224" s="9"/>
      <c r="CSM224" s="9"/>
      <c r="CSN224" s="9"/>
      <c r="CSO224" s="9"/>
      <c r="CSP224" s="9"/>
      <c r="CSQ224" s="9"/>
      <c r="CSR224" s="9"/>
      <c r="CSS224" s="9"/>
      <c r="CST224" s="9"/>
      <c r="CSU224" s="9"/>
      <c r="CSV224" s="9"/>
      <c r="CSW224" s="9"/>
      <c r="CSX224" s="9"/>
      <c r="CSY224" s="9"/>
      <c r="CSZ224" s="9"/>
      <c r="CTA224" s="9"/>
      <c r="CTB224" s="9"/>
    </row>
    <row r="225" spans="1:2560" s="8" customFormat="1" ht="13" customHeight="1" x14ac:dyDescent="0.2">
      <c r="A225" s="55"/>
      <c r="B225" s="548" t="s">
        <v>1138</v>
      </c>
      <c r="C225" s="549" t="s">
        <v>1137</v>
      </c>
      <c r="D225" s="549" t="s">
        <v>2205</v>
      </c>
      <c r="E225" s="549" t="s">
        <v>111</v>
      </c>
      <c r="F225" s="549" t="s">
        <v>125</v>
      </c>
      <c r="G225" s="550">
        <v>17.472669</v>
      </c>
      <c r="H225" s="550">
        <v>97.762293999999997</v>
      </c>
      <c r="I225" s="549" t="s">
        <v>11</v>
      </c>
      <c r="J225" s="549" t="s">
        <v>10</v>
      </c>
      <c r="K225" s="551">
        <v>2025</v>
      </c>
      <c r="L225" s="552">
        <v>1365</v>
      </c>
      <c r="M225" s="552">
        <v>7325</v>
      </c>
      <c r="N225" s="555" t="s">
        <v>0</v>
      </c>
      <c r="O225" s="552">
        <v>117.6</v>
      </c>
      <c r="P225" s="552">
        <v>1127</v>
      </c>
      <c r="Q225" s="552">
        <v>509</v>
      </c>
      <c r="R225" s="552"/>
      <c r="S225" s="549"/>
      <c r="T225" s="555">
        <v>3000</v>
      </c>
      <c r="U225" s="549">
        <v>0</v>
      </c>
      <c r="V225" s="549">
        <v>90</v>
      </c>
      <c r="W225" s="549">
        <v>0</v>
      </c>
      <c r="X225" s="549">
        <v>0</v>
      </c>
      <c r="Y225" s="549">
        <v>0</v>
      </c>
      <c r="Z225" s="549">
        <v>10</v>
      </c>
      <c r="AA225" s="549">
        <v>0</v>
      </c>
      <c r="AB225" s="553"/>
      <c r="AC225" s="556" t="s">
        <v>2873</v>
      </c>
      <c r="AD225" s="171"/>
      <c r="AE225" s="549"/>
      <c r="AF225" s="554" t="s">
        <v>2874</v>
      </c>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c r="FC225" s="13"/>
      <c r="FD225" s="13"/>
      <c r="FE225" s="13"/>
      <c r="FF225" s="13"/>
      <c r="FG225" s="13"/>
      <c r="FH225" s="13"/>
      <c r="FI225" s="13"/>
      <c r="FJ225" s="13"/>
      <c r="FK225" s="13"/>
      <c r="FL225" s="13"/>
      <c r="FM225" s="13"/>
      <c r="FN225" s="13"/>
      <c r="FO225" s="13"/>
      <c r="FP225" s="13"/>
      <c r="FQ225" s="13"/>
      <c r="FR225" s="13"/>
      <c r="FS225" s="13"/>
      <c r="FT225" s="13"/>
      <c r="FU225" s="13"/>
      <c r="FV225" s="13"/>
      <c r="FW225" s="13"/>
      <c r="FX225" s="13"/>
      <c r="FY225" s="13"/>
      <c r="FZ225" s="13"/>
      <c r="GA225" s="13"/>
      <c r="GB225" s="13"/>
      <c r="GC225" s="13"/>
      <c r="GD225" s="13"/>
      <c r="GE225" s="13"/>
      <c r="GF225" s="13"/>
      <c r="GG225" s="13"/>
      <c r="GH225" s="13"/>
      <c r="GI225" s="13"/>
      <c r="GJ225" s="13"/>
      <c r="GK225" s="13"/>
      <c r="GL225" s="13"/>
      <c r="GM225" s="13"/>
      <c r="GN225" s="13"/>
      <c r="GO225" s="13"/>
      <c r="GP225" s="13"/>
      <c r="GQ225" s="13"/>
      <c r="GR225" s="13"/>
      <c r="GS225" s="13"/>
      <c r="GT225" s="13"/>
      <c r="GU225" s="13"/>
      <c r="GV225" s="13"/>
      <c r="GW225" s="13"/>
      <c r="GX225" s="13"/>
      <c r="GY225" s="13"/>
      <c r="GZ225" s="13"/>
      <c r="HA225" s="13"/>
      <c r="HB225" s="13"/>
      <c r="HC225" s="13"/>
      <c r="HD225" s="13"/>
      <c r="HE225" s="13"/>
      <c r="HF225" s="13"/>
      <c r="HG225" s="13"/>
      <c r="HH225" s="13"/>
      <c r="HI225" s="13"/>
      <c r="HJ225" s="13"/>
      <c r="HK225" s="13"/>
      <c r="HL225" s="13"/>
      <c r="HM225" s="13"/>
      <c r="HN225" s="13"/>
      <c r="HO225" s="13"/>
      <c r="HP225" s="13"/>
      <c r="HQ225" s="13"/>
      <c r="HR225" s="13"/>
      <c r="HS225" s="13"/>
      <c r="HT225" s="13"/>
      <c r="HU225" s="13"/>
      <c r="HV225" s="13"/>
      <c r="HW225" s="13"/>
      <c r="HX225" s="13"/>
      <c r="HY225" s="13"/>
      <c r="HZ225" s="13"/>
      <c r="IA225" s="13"/>
      <c r="IB225" s="13"/>
      <c r="IC225" s="13"/>
      <c r="ID225" s="13"/>
      <c r="IE225" s="13"/>
      <c r="IF225" s="13"/>
      <c r="IG225" s="13"/>
      <c r="IH225" s="13"/>
      <c r="II225" s="13"/>
      <c r="IJ225" s="13"/>
      <c r="IK225" s="13"/>
      <c r="IL225" s="13"/>
      <c r="IM225" s="13"/>
      <c r="IN225" s="13"/>
      <c r="IO225" s="13"/>
      <c r="IP225" s="13"/>
      <c r="IQ225" s="13"/>
      <c r="IR225" s="13"/>
      <c r="IS225" s="13"/>
      <c r="IT225" s="13"/>
      <c r="IU225" s="13"/>
      <c r="IV225" s="13"/>
      <c r="IW225" s="13"/>
      <c r="IX225" s="13"/>
      <c r="IY225" s="13"/>
      <c r="IZ225" s="13"/>
      <c r="JA225" s="13"/>
      <c r="JB225" s="13"/>
      <c r="JC225" s="13"/>
      <c r="JD225" s="13"/>
      <c r="JE225" s="13"/>
      <c r="JF225" s="13"/>
      <c r="JG225" s="13"/>
      <c r="JH225" s="13"/>
      <c r="JI225" s="13"/>
      <c r="JJ225" s="13"/>
      <c r="JK225" s="13"/>
      <c r="JL225" s="13"/>
      <c r="JM225" s="13"/>
      <c r="JN225" s="13"/>
      <c r="JO225" s="13"/>
      <c r="JP225" s="13"/>
      <c r="JQ225" s="13"/>
      <c r="JR225" s="13"/>
      <c r="JS225" s="13"/>
      <c r="JT225" s="13"/>
      <c r="JU225" s="13"/>
      <c r="JV225" s="13"/>
      <c r="JW225" s="13"/>
      <c r="JX225" s="13"/>
      <c r="JY225" s="13"/>
      <c r="JZ225" s="13"/>
      <c r="KA225" s="13"/>
      <c r="KB225" s="13"/>
      <c r="KC225" s="13"/>
      <c r="KD225" s="13"/>
      <c r="KE225" s="13"/>
      <c r="KF225" s="13"/>
      <c r="KG225" s="13"/>
      <c r="KH225" s="13"/>
      <c r="KI225" s="13"/>
      <c r="KJ225" s="13"/>
      <c r="KK225" s="13"/>
      <c r="KL225" s="13"/>
      <c r="KM225" s="13"/>
      <c r="KN225" s="13"/>
      <c r="KO225" s="13"/>
      <c r="KP225" s="13"/>
      <c r="KQ225" s="13"/>
      <c r="KR225" s="13"/>
      <c r="KS225" s="13"/>
      <c r="KT225" s="13"/>
      <c r="KU225" s="13"/>
      <c r="KV225" s="13"/>
      <c r="KW225" s="13"/>
      <c r="KX225" s="13"/>
      <c r="KY225" s="13"/>
      <c r="KZ225" s="13"/>
      <c r="LA225" s="13"/>
      <c r="LB225" s="13"/>
      <c r="LC225" s="13"/>
      <c r="LD225" s="13"/>
      <c r="LE225" s="13"/>
      <c r="LF225" s="13"/>
      <c r="LG225" s="13"/>
      <c r="LH225" s="13"/>
      <c r="LI225" s="13"/>
      <c r="LJ225" s="13"/>
      <c r="LK225" s="13"/>
      <c r="LL225" s="13"/>
      <c r="LM225" s="13"/>
      <c r="LN225" s="13"/>
      <c r="LO225" s="13"/>
      <c r="LP225" s="13"/>
      <c r="LQ225" s="13"/>
      <c r="LR225" s="13"/>
      <c r="LS225" s="13"/>
      <c r="LT225" s="13"/>
      <c r="LU225" s="13"/>
      <c r="LV225" s="13"/>
      <c r="LW225" s="13"/>
      <c r="LX225" s="13"/>
      <c r="LY225" s="13"/>
      <c r="LZ225" s="13"/>
      <c r="MA225" s="13"/>
      <c r="MB225" s="13"/>
      <c r="MC225" s="13"/>
      <c r="MD225" s="13"/>
      <c r="ME225" s="13"/>
      <c r="MF225" s="13"/>
      <c r="MG225" s="13"/>
      <c r="MH225" s="13"/>
      <c r="MI225" s="13"/>
      <c r="MJ225" s="13"/>
      <c r="MK225" s="13"/>
      <c r="ML225" s="13"/>
      <c r="MM225" s="13"/>
      <c r="MN225" s="13"/>
      <c r="MO225" s="13"/>
      <c r="MP225" s="13"/>
      <c r="MQ225" s="13"/>
      <c r="MR225" s="13"/>
      <c r="MS225" s="13"/>
      <c r="MT225" s="13"/>
      <c r="MU225" s="13"/>
      <c r="MV225" s="13"/>
      <c r="MW225" s="13"/>
      <c r="MX225" s="13"/>
      <c r="MY225" s="13"/>
      <c r="MZ225" s="13"/>
      <c r="NA225" s="13"/>
      <c r="NB225" s="13"/>
      <c r="NC225" s="13"/>
      <c r="ND225" s="13"/>
      <c r="NE225" s="13"/>
      <c r="NF225" s="13"/>
      <c r="NG225" s="13"/>
      <c r="NH225" s="13"/>
      <c r="NI225" s="13"/>
      <c r="NJ225" s="13"/>
      <c r="NK225" s="13"/>
      <c r="NL225" s="13"/>
      <c r="NM225" s="13"/>
      <c r="NN225" s="13"/>
      <c r="NO225" s="13"/>
      <c r="NP225" s="13"/>
      <c r="NQ225" s="13"/>
      <c r="NR225" s="13"/>
      <c r="NS225" s="13"/>
      <c r="NT225" s="13"/>
      <c r="NU225" s="13"/>
      <c r="NV225" s="13"/>
      <c r="NW225" s="13"/>
      <c r="NX225" s="13"/>
      <c r="NY225" s="13"/>
      <c r="NZ225" s="13"/>
      <c r="OA225" s="13"/>
      <c r="OB225" s="13"/>
      <c r="OC225" s="13"/>
      <c r="OD225" s="13"/>
      <c r="OE225" s="13"/>
      <c r="OF225" s="13"/>
      <c r="OG225" s="13"/>
      <c r="OH225" s="13"/>
      <c r="OI225" s="13"/>
      <c r="OJ225" s="13"/>
      <c r="OK225" s="13"/>
      <c r="OL225" s="13"/>
      <c r="OM225" s="13"/>
      <c r="ON225" s="13"/>
      <c r="OO225" s="13"/>
      <c r="OP225" s="13"/>
      <c r="OQ225" s="13"/>
      <c r="OR225" s="13"/>
      <c r="OS225" s="13"/>
      <c r="OT225" s="13"/>
      <c r="OU225" s="13"/>
      <c r="OV225" s="13"/>
      <c r="OW225" s="13"/>
      <c r="OX225" s="13"/>
      <c r="OY225" s="13"/>
      <c r="OZ225" s="13"/>
      <c r="PA225" s="13"/>
      <c r="PB225" s="13"/>
      <c r="PC225" s="13"/>
      <c r="PD225" s="13"/>
      <c r="PE225" s="13"/>
      <c r="PF225" s="13"/>
      <c r="PG225" s="13"/>
      <c r="PH225" s="13"/>
      <c r="PI225" s="13"/>
      <c r="PJ225" s="13"/>
      <c r="PK225" s="13"/>
      <c r="PL225" s="13"/>
      <c r="PM225" s="13"/>
      <c r="PN225" s="13"/>
      <c r="PO225" s="13"/>
      <c r="PP225" s="13"/>
      <c r="PQ225" s="13"/>
      <c r="PR225" s="13"/>
      <c r="PS225" s="13"/>
      <c r="PT225" s="13"/>
      <c r="PU225" s="13"/>
      <c r="PV225" s="13"/>
      <c r="PW225" s="13"/>
      <c r="PX225" s="13"/>
      <c r="PY225" s="13"/>
      <c r="PZ225" s="13"/>
      <c r="QA225" s="13"/>
      <c r="QB225" s="13"/>
      <c r="QC225" s="13"/>
      <c r="QD225" s="13"/>
      <c r="QE225" s="13"/>
      <c r="QF225" s="13"/>
      <c r="QG225" s="13"/>
      <c r="QH225" s="13"/>
      <c r="QI225" s="13"/>
      <c r="QJ225" s="13"/>
      <c r="QK225" s="13"/>
      <c r="QL225" s="13"/>
      <c r="QM225" s="13"/>
      <c r="QN225" s="13"/>
      <c r="QO225" s="13"/>
      <c r="QP225" s="13"/>
      <c r="QQ225" s="13"/>
      <c r="QR225" s="13"/>
      <c r="QS225" s="13"/>
      <c r="QT225" s="13"/>
      <c r="QU225" s="13"/>
      <c r="QV225" s="13"/>
      <c r="QW225" s="13"/>
      <c r="QX225" s="13"/>
      <c r="QY225" s="13"/>
      <c r="QZ225" s="13"/>
      <c r="RA225" s="13"/>
      <c r="RB225" s="13"/>
      <c r="RC225" s="13"/>
      <c r="RD225" s="13"/>
      <c r="RE225" s="13"/>
      <c r="RF225" s="13"/>
      <c r="RG225" s="13"/>
      <c r="RH225" s="13"/>
      <c r="RI225" s="13"/>
      <c r="RJ225" s="13"/>
      <c r="RK225" s="13"/>
      <c r="RL225" s="13"/>
      <c r="RM225" s="13"/>
      <c r="RN225" s="13"/>
      <c r="RO225" s="13"/>
      <c r="RP225" s="13"/>
      <c r="RQ225" s="13"/>
      <c r="RR225" s="13"/>
      <c r="RS225" s="13"/>
      <c r="RT225" s="13"/>
      <c r="RU225" s="13"/>
      <c r="RV225" s="13"/>
      <c r="RW225" s="13"/>
      <c r="RX225" s="13"/>
      <c r="RY225" s="13"/>
      <c r="RZ225" s="13"/>
      <c r="SA225" s="13"/>
      <c r="SB225" s="13"/>
      <c r="SC225" s="13"/>
      <c r="SD225" s="13"/>
      <c r="SE225" s="13"/>
      <c r="SF225" s="13"/>
      <c r="SG225" s="13"/>
      <c r="SH225" s="13"/>
      <c r="SI225" s="13"/>
      <c r="SJ225" s="13"/>
      <c r="SK225" s="13"/>
      <c r="SL225" s="13"/>
      <c r="SM225" s="13"/>
      <c r="SN225" s="13"/>
      <c r="SO225" s="13"/>
      <c r="SP225" s="13"/>
      <c r="SQ225" s="13"/>
      <c r="SR225" s="13"/>
      <c r="SS225" s="13"/>
      <c r="ST225" s="13"/>
      <c r="SU225" s="13"/>
      <c r="SV225" s="13"/>
      <c r="SW225" s="13"/>
      <c r="SX225" s="13"/>
      <c r="SY225" s="13"/>
      <c r="SZ225" s="13"/>
      <c r="TA225" s="13"/>
      <c r="TB225" s="13"/>
      <c r="TC225" s="13"/>
      <c r="TD225" s="13"/>
      <c r="TE225" s="13"/>
      <c r="TF225" s="13"/>
      <c r="TG225" s="13"/>
      <c r="TH225" s="13"/>
      <c r="TI225" s="13"/>
      <c r="TJ225" s="13"/>
      <c r="TK225" s="13"/>
      <c r="TL225" s="13"/>
      <c r="TM225" s="13"/>
      <c r="TN225" s="13"/>
      <c r="TO225" s="13"/>
      <c r="TP225" s="13"/>
      <c r="TQ225" s="13"/>
      <c r="TR225" s="13"/>
      <c r="TS225" s="13"/>
      <c r="TT225" s="13"/>
      <c r="TU225" s="13"/>
      <c r="TV225" s="13"/>
      <c r="TW225" s="13"/>
      <c r="TX225" s="13"/>
      <c r="TY225" s="13"/>
      <c r="TZ225" s="13"/>
      <c r="UA225" s="13"/>
      <c r="UB225" s="13"/>
      <c r="UC225" s="13"/>
      <c r="UD225" s="13"/>
      <c r="UE225" s="13"/>
      <c r="UF225" s="13"/>
      <c r="UG225" s="13"/>
      <c r="UH225" s="13"/>
      <c r="UI225" s="13"/>
      <c r="UJ225" s="13"/>
      <c r="UK225" s="13"/>
      <c r="UL225" s="13"/>
      <c r="UM225" s="13"/>
      <c r="UN225" s="13"/>
      <c r="UO225" s="13"/>
      <c r="UP225" s="13"/>
      <c r="UQ225" s="13"/>
      <c r="UR225" s="13"/>
      <c r="US225" s="13"/>
      <c r="UT225" s="13"/>
      <c r="UU225" s="13"/>
      <c r="UV225" s="13"/>
      <c r="UW225" s="13"/>
      <c r="UX225" s="13"/>
      <c r="UY225" s="13"/>
      <c r="UZ225" s="13"/>
      <c r="VA225" s="13"/>
      <c r="VB225" s="13"/>
      <c r="VC225" s="13"/>
      <c r="VD225" s="13"/>
      <c r="VE225" s="13"/>
      <c r="VF225" s="13"/>
      <c r="VG225" s="13"/>
      <c r="VH225" s="13"/>
      <c r="VI225" s="13"/>
      <c r="VJ225" s="13"/>
      <c r="VK225" s="13"/>
      <c r="VL225" s="13"/>
      <c r="VM225" s="13"/>
      <c r="VN225" s="13"/>
      <c r="VO225" s="13"/>
      <c r="VP225" s="13"/>
      <c r="VQ225" s="13"/>
      <c r="VR225" s="13"/>
      <c r="VS225" s="13"/>
      <c r="VT225" s="13"/>
      <c r="VU225" s="13"/>
      <c r="VV225" s="13"/>
      <c r="VW225" s="13"/>
      <c r="VX225" s="13"/>
      <c r="VY225" s="13"/>
      <c r="VZ225" s="13"/>
      <c r="WA225" s="13"/>
      <c r="WB225" s="13"/>
      <c r="WC225" s="13"/>
      <c r="WD225" s="13"/>
      <c r="WE225" s="13"/>
      <c r="WF225" s="13"/>
      <c r="WG225" s="13"/>
      <c r="WH225" s="13"/>
      <c r="WI225" s="13"/>
      <c r="WJ225" s="13"/>
      <c r="WK225" s="13"/>
      <c r="WL225" s="13"/>
      <c r="WM225" s="13"/>
      <c r="WN225" s="13"/>
      <c r="WO225" s="13"/>
      <c r="WP225" s="13"/>
      <c r="WQ225" s="13"/>
      <c r="WR225" s="13"/>
      <c r="WS225" s="13"/>
      <c r="WT225" s="13"/>
      <c r="WU225" s="13"/>
      <c r="WV225" s="13"/>
      <c r="WW225" s="13"/>
      <c r="WX225" s="13"/>
      <c r="WY225" s="13"/>
      <c r="WZ225" s="13"/>
      <c r="XA225" s="13"/>
      <c r="XB225" s="13"/>
      <c r="XC225" s="13"/>
      <c r="XD225" s="13"/>
      <c r="XE225" s="13"/>
      <c r="XF225" s="13"/>
      <c r="XG225" s="13"/>
      <c r="XH225" s="13"/>
      <c r="XI225" s="13"/>
      <c r="XJ225" s="13"/>
      <c r="XK225" s="13"/>
      <c r="XL225" s="13"/>
      <c r="XM225" s="13"/>
      <c r="XN225" s="13"/>
      <c r="XO225" s="13"/>
      <c r="XP225" s="13"/>
      <c r="XQ225" s="13"/>
      <c r="XR225" s="13"/>
      <c r="XS225" s="13"/>
      <c r="XT225" s="13"/>
      <c r="XU225" s="13"/>
      <c r="XV225" s="13"/>
      <c r="XW225" s="13"/>
      <c r="XX225" s="13"/>
      <c r="XY225" s="13"/>
      <c r="XZ225" s="13"/>
      <c r="YA225" s="13"/>
      <c r="YB225" s="13"/>
      <c r="YC225" s="13"/>
      <c r="YD225" s="13"/>
      <c r="YE225" s="13"/>
      <c r="YF225" s="13"/>
      <c r="YG225" s="13"/>
      <c r="YH225" s="13"/>
      <c r="YI225" s="13"/>
      <c r="YJ225" s="13"/>
      <c r="YK225" s="13"/>
      <c r="YL225" s="13"/>
      <c r="YM225" s="13"/>
      <c r="YN225" s="13"/>
      <c r="YO225" s="13"/>
      <c r="YP225" s="13"/>
      <c r="YQ225" s="13"/>
      <c r="YR225" s="13"/>
      <c r="YS225" s="13"/>
      <c r="YT225" s="13"/>
      <c r="YU225" s="13"/>
      <c r="YV225" s="13"/>
      <c r="YW225" s="13"/>
      <c r="YX225" s="13"/>
      <c r="YY225" s="13"/>
      <c r="YZ225" s="13"/>
      <c r="ZA225" s="13"/>
      <c r="ZB225" s="13"/>
      <c r="ZC225" s="13"/>
      <c r="ZD225" s="13"/>
      <c r="ZE225" s="13"/>
      <c r="ZF225" s="13"/>
      <c r="ZG225" s="13"/>
      <c r="ZH225" s="13"/>
      <c r="ZI225" s="13"/>
      <c r="ZJ225" s="13"/>
      <c r="ZK225" s="13"/>
      <c r="ZL225" s="13"/>
      <c r="ZM225" s="13"/>
      <c r="ZN225" s="13"/>
      <c r="ZO225" s="13"/>
      <c r="ZP225" s="13"/>
      <c r="ZQ225" s="13"/>
      <c r="ZR225" s="13"/>
      <c r="ZS225" s="13"/>
      <c r="ZT225" s="13"/>
      <c r="ZU225" s="13"/>
      <c r="ZV225" s="13"/>
      <c r="ZW225" s="13"/>
      <c r="ZX225" s="13"/>
      <c r="ZY225" s="13"/>
      <c r="ZZ225" s="13"/>
      <c r="AAA225" s="13"/>
      <c r="AAB225" s="13"/>
      <c r="AAC225" s="13"/>
      <c r="AAD225" s="13"/>
      <c r="AAE225" s="13"/>
      <c r="AAF225" s="13"/>
      <c r="AAG225" s="13"/>
      <c r="AAH225" s="13"/>
      <c r="AAI225" s="13"/>
      <c r="AAJ225" s="13"/>
      <c r="AAK225" s="13"/>
      <c r="AAL225" s="13"/>
      <c r="AAM225" s="13"/>
      <c r="AAN225" s="13"/>
      <c r="AAO225" s="13"/>
      <c r="AAP225" s="13"/>
      <c r="AAQ225" s="13"/>
      <c r="AAR225" s="13"/>
      <c r="AAS225" s="13"/>
      <c r="AAT225" s="13"/>
      <c r="AAU225" s="13"/>
      <c r="AAV225" s="13"/>
      <c r="AAW225" s="13"/>
      <c r="AAX225" s="13"/>
      <c r="AAY225" s="13"/>
      <c r="AAZ225" s="13"/>
      <c r="ABA225" s="13"/>
      <c r="ABB225" s="13"/>
      <c r="ABC225" s="13"/>
      <c r="ABD225" s="13"/>
      <c r="ABE225" s="13"/>
      <c r="ABF225" s="13"/>
      <c r="ABG225" s="13"/>
      <c r="ABH225" s="13"/>
      <c r="ABI225" s="13"/>
      <c r="ABJ225" s="13"/>
      <c r="ABK225" s="13"/>
      <c r="ABL225" s="13"/>
      <c r="ABM225" s="13"/>
      <c r="ABN225" s="13"/>
      <c r="ABO225" s="13"/>
      <c r="ABP225" s="13"/>
      <c r="ABQ225" s="13"/>
      <c r="ABR225" s="13"/>
      <c r="ABS225" s="13"/>
      <c r="ABT225" s="13"/>
      <c r="ABU225" s="13"/>
      <c r="ABV225" s="13"/>
      <c r="ABW225" s="13"/>
      <c r="ABX225" s="13"/>
      <c r="ABY225" s="13"/>
      <c r="ABZ225" s="13"/>
      <c r="ACA225" s="13"/>
      <c r="ACB225" s="13"/>
      <c r="ACC225" s="13"/>
      <c r="ACD225" s="13"/>
      <c r="ACE225" s="13"/>
      <c r="ACF225" s="13"/>
      <c r="ACG225" s="13"/>
      <c r="ACH225" s="13"/>
      <c r="ACI225" s="13"/>
      <c r="ACJ225" s="13"/>
      <c r="ACK225" s="13"/>
      <c r="ACL225" s="13"/>
      <c r="ACM225" s="13"/>
      <c r="ACN225" s="13"/>
      <c r="ACO225" s="13"/>
      <c r="ACP225" s="13"/>
      <c r="ACQ225" s="13"/>
      <c r="ACR225" s="13"/>
      <c r="ACS225" s="13"/>
      <c r="ACT225" s="13"/>
      <c r="ACU225" s="13"/>
      <c r="ACV225" s="13"/>
      <c r="ACW225" s="13"/>
      <c r="ACX225" s="13"/>
      <c r="ACY225" s="13"/>
      <c r="ACZ225" s="13"/>
      <c r="ADA225" s="13"/>
      <c r="ADB225" s="13"/>
      <c r="ADC225" s="13"/>
      <c r="ADD225" s="13"/>
      <c r="ADE225" s="13"/>
      <c r="ADF225" s="13"/>
      <c r="ADG225" s="13"/>
      <c r="ADH225" s="13"/>
      <c r="ADI225" s="13"/>
      <c r="ADJ225" s="13"/>
      <c r="ADK225" s="13"/>
      <c r="ADL225" s="13"/>
      <c r="ADM225" s="13"/>
      <c r="ADN225" s="13"/>
      <c r="ADO225" s="13"/>
      <c r="ADP225" s="13"/>
      <c r="ADQ225" s="13"/>
      <c r="ADR225" s="13"/>
      <c r="ADS225" s="13"/>
      <c r="ADT225" s="13"/>
      <c r="ADU225" s="13"/>
      <c r="ADV225" s="13"/>
      <c r="ADW225" s="13"/>
      <c r="ADX225" s="13"/>
      <c r="ADY225" s="13"/>
      <c r="ADZ225" s="13"/>
      <c r="AEA225" s="13"/>
      <c r="AEB225" s="13"/>
      <c r="AEC225" s="13"/>
      <c r="AED225" s="13"/>
      <c r="AEE225" s="13"/>
      <c r="AEF225" s="13"/>
      <c r="AEG225" s="13"/>
      <c r="AEH225" s="13"/>
      <c r="AEI225" s="13"/>
      <c r="AEJ225" s="13"/>
      <c r="AEK225" s="13"/>
      <c r="AEL225" s="13"/>
      <c r="AEM225" s="13"/>
      <c r="AEN225" s="13"/>
      <c r="AEO225" s="13"/>
      <c r="AEP225" s="13"/>
      <c r="AEQ225" s="13"/>
      <c r="AER225" s="13"/>
      <c r="AES225" s="13"/>
      <c r="AET225" s="13"/>
      <c r="AEU225" s="13"/>
      <c r="AEV225" s="13"/>
      <c r="AEW225" s="13"/>
      <c r="AEX225" s="13"/>
      <c r="AEY225" s="13"/>
      <c r="AEZ225" s="13"/>
      <c r="AFA225" s="13"/>
      <c r="AFB225" s="13"/>
      <c r="AFC225" s="13"/>
      <c r="AFD225" s="13"/>
      <c r="AFE225" s="13"/>
      <c r="AFF225" s="13"/>
      <c r="AFG225" s="13"/>
      <c r="AFH225" s="13"/>
      <c r="AFI225" s="13"/>
      <c r="AFJ225" s="13"/>
      <c r="AFK225" s="13"/>
      <c r="AFL225" s="13"/>
      <c r="AFM225" s="13"/>
      <c r="AFN225" s="13"/>
      <c r="AFO225" s="13"/>
      <c r="AFP225" s="13"/>
      <c r="AFQ225" s="13"/>
      <c r="AFR225" s="13"/>
      <c r="AFS225" s="13"/>
      <c r="AFT225" s="13"/>
      <c r="AFU225" s="13"/>
      <c r="AFV225" s="13"/>
      <c r="AFW225" s="13"/>
      <c r="AFX225" s="13"/>
      <c r="AFY225" s="13"/>
      <c r="AFZ225" s="13"/>
      <c r="AGA225" s="13"/>
      <c r="AGB225" s="13"/>
      <c r="AGC225" s="13"/>
      <c r="AGD225" s="13"/>
      <c r="AGE225" s="13"/>
      <c r="AGF225" s="13"/>
      <c r="AGG225" s="13"/>
      <c r="AGH225" s="13"/>
      <c r="AGI225" s="13"/>
      <c r="AGJ225" s="13"/>
      <c r="AGK225" s="13"/>
      <c r="AGL225" s="13"/>
      <c r="AGM225" s="13"/>
      <c r="AGN225" s="13"/>
      <c r="AGO225" s="13"/>
      <c r="AGP225" s="13"/>
      <c r="AGQ225" s="13"/>
      <c r="AGR225" s="13"/>
      <c r="AGS225" s="13"/>
      <c r="AGT225" s="13"/>
      <c r="AGU225" s="13"/>
      <c r="AGV225" s="13"/>
      <c r="AGW225" s="13"/>
      <c r="AGX225" s="13"/>
      <c r="AGY225" s="13"/>
      <c r="AGZ225" s="13"/>
      <c r="AHA225" s="13"/>
      <c r="AHB225" s="13"/>
      <c r="AHC225" s="13"/>
      <c r="AHD225" s="13"/>
      <c r="AHE225" s="13"/>
      <c r="AHF225" s="13"/>
      <c r="AHG225" s="13"/>
      <c r="AHH225" s="13"/>
      <c r="AHI225" s="13"/>
      <c r="AHJ225" s="13"/>
      <c r="AHK225" s="13"/>
      <c r="AHL225" s="13"/>
      <c r="AHM225" s="13"/>
      <c r="AHN225" s="13"/>
      <c r="AHO225" s="13"/>
      <c r="AHP225" s="13"/>
      <c r="AHQ225" s="13"/>
      <c r="AHR225" s="13"/>
      <c r="AHS225" s="13"/>
      <c r="AHT225" s="13"/>
      <c r="AHU225" s="13"/>
      <c r="AHV225" s="13"/>
      <c r="AHW225" s="13"/>
      <c r="AHX225" s="13"/>
      <c r="AHY225" s="13"/>
      <c r="AHZ225" s="13"/>
      <c r="AIA225" s="13"/>
      <c r="AIB225" s="13"/>
      <c r="AIC225" s="13"/>
      <c r="AID225" s="13"/>
      <c r="AIE225" s="13"/>
      <c r="AIF225" s="13"/>
      <c r="AIG225" s="13"/>
      <c r="AIH225" s="13"/>
      <c r="AII225" s="13"/>
      <c r="AIJ225" s="13"/>
      <c r="AIK225" s="13"/>
      <c r="AIL225" s="13"/>
      <c r="AIM225" s="13"/>
      <c r="AIN225" s="13"/>
      <c r="AIO225" s="13"/>
      <c r="AIP225" s="13"/>
      <c r="AIQ225" s="13"/>
      <c r="AIR225" s="13"/>
      <c r="AIS225" s="13"/>
      <c r="AIT225" s="13"/>
      <c r="AIU225" s="13"/>
      <c r="AIV225" s="13"/>
      <c r="AIW225" s="13"/>
      <c r="AIX225" s="13"/>
      <c r="AIY225" s="13"/>
      <c r="AIZ225" s="13"/>
      <c r="AJA225" s="13"/>
      <c r="AJB225" s="13"/>
      <c r="AJC225" s="13"/>
      <c r="AJD225" s="13"/>
      <c r="AJE225" s="13"/>
      <c r="AJF225" s="13"/>
      <c r="AJG225" s="13"/>
      <c r="AJH225" s="13"/>
      <c r="AJI225" s="13"/>
      <c r="AJJ225" s="13"/>
      <c r="AJK225" s="13"/>
      <c r="AJL225" s="13"/>
      <c r="AJM225" s="13"/>
      <c r="AJN225" s="13"/>
      <c r="AJO225" s="13"/>
      <c r="AJP225" s="13"/>
      <c r="AJQ225" s="13"/>
      <c r="AJR225" s="13"/>
      <c r="AJS225" s="13"/>
      <c r="AJT225" s="13"/>
      <c r="AJU225" s="13"/>
      <c r="AJV225" s="13"/>
      <c r="AJW225" s="13"/>
      <c r="AJX225" s="13"/>
      <c r="AJY225" s="13"/>
      <c r="AJZ225" s="13"/>
      <c r="AKA225" s="13"/>
      <c r="AKB225" s="13"/>
      <c r="AKC225" s="13"/>
      <c r="AKD225" s="13"/>
      <c r="AKE225" s="13"/>
      <c r="AKF225" s="13"/>
      <c r="AKG225" s="13"/>
      <c r="AKH225" s="13"/>
      <c r="AKI225" s="13"/>
      <c r="AKJ225" s="13"/>
      <c r="AKK225" s="13"/>
      <c r="AKL225" s="13"/>
      <c r="AKM225" s="13"/>
      <c r="AKN225" s="13"/>
      <c r="AKO225" s="13"/>
      <c r="AKP225" s="13"/>
      <c r="AKQ225" s="13"/>
      <c r="AKR225" s="13"/>
      <c r="AKS225" s="13"/>
      <c r="AKT225" s="13"/>
      <c r="AKU225" s="13"/>
      <c r="AKV225" s="13"/>
      <c r="AKW225" s="13"/>
      <c r="AKX225" s="13"/>
      <c r="AKY225" s="13"/>
      <c r="AKZ225" s="13"/>
      <c r="ALA225" s="13"/>
      <c r="ALB225" s="13"/>
      <c r="ALC225" s="13"/>
      <c r="ALD225" s="13"/>
      <c r="ALE225" s="13"/>
      <c r="ALF225" s="13"/>
      <c r="ALG225" s="13"/>
      <c r="ALH225" s="13"/>
      <c r="ALI225" s="13"/>
      <c r="ALJ225" s="13"/>
      <c r="ALK225" s="13"/>
      <c r="ALL225" s="13"/>
      <c r="ALM225" s="13"/>
      <c r="ALN225" s="13"/>
      <c r="ALO225" s="13"/>
      <c r="ALP225" s="13"/>
      <c r="ALQ225" s="13"/>
      <c r="ALR225" s="13"/>
      <c r="ALS225" s="13"/>
      <c r="ALT225" s="13"/>
      <c r="ALU225" s="13"/>
      <c r="ALV225" s="13"/>
      <c r="ALW225" s="13"/>
      <c r="ALX225" s="13"/>
      <c r="ALY225" s="13"/>
      <c r="ALZ225" s="13"/>
      <c r="AMA225" s="13"/>
      <c r="AMB225" s="13"/>
      <c r="AMC225" s="13"/>
      <c r="AMD225" s="13"/>
      <c r="AME225" s="13"/>
      <c r="AMF225" s="13"/>
      <c r="AMG225" s="13"/>
      <c r="AMH225" s="13"/>
      <c r="AMI225" s="13"/>
      <c r="AMJ225" s="13"/>
      <c r="AMK225" s="13"/>
      <c r="AML225" s="13"/>
      <c r="AMM225" s="13"/>
      <c r="AMN225" s="13"/>
      <c r="AMO225" s="13"/>
      <c r="AMP225" s="13"/>
      <c r="AMQ225" s="13"/>
      <c r="AMR225" s="13"/>
      <c r="AMS225" s="13"/>
      <c r="AMT225" s="13"/>
      <c r="AMU225" s="13"/>
      <c r="AMV225" s="13"/>
      <c r="AMW225" s="13"/>
      <c r="AMX225" s="13"/>
      <c r="AMY225" s="13"/>
      <c r="AMZ225" s="13"/>
      <c r="ANA225" s="13"/>
      <c r="ANB225" s="13"/>
      <c r="ANC225" s="13"/>
      <c r="AND225" s="13"/>
      <c r="ANE225" s="13"/>
      <c r="ANF225" s="13"/>
      <c r="ANG225" s="13"/>
      <c r="ANH225" s="13"/>
      <c r="ANI225" s="13"/>
      <c r="ANJ225" s="13"/>
      <c r="ANK225" s="13"/>
      <c r="ANL225" s="13"/>
      <c r="ANM225" s="13"/>
      <c r="ANN225" s="13"/>
      <c r="ANO225" s="13"/>
      <c r="ANP225" s="13"/>
      <c r="ANQ225" s="13"/>
      <c r="ANR225" s="13"/>
      <c r="ANS225" s="13"/>
      <c r="ANT225" s="13"/>
      <c r="ANU225" s="13"/>
      <c r="ANV225" s="13"/>
      <c r="ANW225" s="13"/>
      <c r="ANX225" s="13"/>
      <c r="ANY225" s="13"/>
      <c r="ANZ225" s="13"/>
      <c r="AOA225" s="13"/>
      <c r="AOB225" s="13"/>
      <c r="AOC225" s="13"/>
      <c r="AOD225" s="13"/>
      <c r="AOE225" s="13"/>
      <c r="AOF225" s="13"/>
      <c r="AOG225" s="13"/>
      <c r="AOH225" s="13"/>
      <c r="AOI225" s="13"/>
      <c r="AOJ225" s="13"/>
      <c r="AOK225" s="13"/>
      <c r="AOL225" s="13"/>
      <c r="AOM225" s="13"/>
      <c r="AON225" s="13"/>
      <c r="AOO225" s="13"/>
      <c r="AOP225" s="13"/>
      <c r="AOQ225" s="13"/>
      <c r="AOR225" s="13"/>
      <c r="AOS225" s="13"/>
      <c r="AOT225" s="13"/>
      <c r="AOU225" s="13"/>
      <c r="AOV225" s="13"/>
      <c r="AOW225" s="13"/>
      <c r="AOX225" s="13"/>
      <c r="AOY225" s="13"/>
      <c r="AOZ225" s="13"/>
      <c r="APA225" s="13"/>
      <c r="APB225" s="13"/>
      <c r="APC225" s="13"/>
      <c r="APD225" s="13"/>
      <c r="APE225" s="13"/>
      <c r="APF225" s="13"/>
      <c r="APG225" s="13"/>
      <c r="APH225" s="13"/>
      <c r="API225" s="13"/>
      <c r="APJ225" s="13"/>
      <c r="APK225" s="13"/>
      <c r="APL225" s="13"/>
      <c r="APM225" s="13"/>
      <c r="APN225" s="13"/>
      <c r="APO225" s="13"/>
      <c r="APP225" s="13"/>
      <c r="APQ225" s="13"/>
      <c r="APR225" s="13"/>
      <c r="APS225" s="13"/>
      <c r="APT225" s="13"/>
      <c r="APU225" s="13"/>
      <c r="APV225" s="13"/>
      <c r="APW225" s="13"/>
      <c r="APX225" s="13"/>
      <c r="APY225" s="13"/>
      <c r="APZ225" s="13"/>
      <c r="AQA225" s="13"/>
      <c r="AQB225" s="13"/>
      <c r="AQC225" s="13"/>
      <c r="AQD225" s="13"/>
      <c r="AQE225" s="13"/>
      <c r="AQF225" s="13"/>
      <c r="AQG225" s="13"/>
      <c r="AQH225" s="13"/>
      <c r="AQI225" s="13"/>
      <c r="AQJ225" s="13"/>
      <c r="AQK225" s="13"/>
      <c r="AQL225" s="13"/>
      <c r="AQM225" s="13"/>
      <c r="AQN225" s="13"/>
      <c r="AQO225" s="13"/>
      <c r="AQP225" s="13"/>
      <c r="AQQ225" s="13"/>
      <c r="AQR225" s="13"/>
      <c r="AQS225" s="13"/>
      <c r="AQT225" s="13"/>
      <c r="AQU225" s="13"/>
      <c r="AQV225" s="13"/>
      <c r="AQW225" s="13"/>
      <c r="AQX225" s="13"/>
      <c r="AQY225" s="13"/>
      <c r="AQZ225" s="13"/>
      <c r="ARA225" s="13"/>
      <c r="ARB225" s="13"/>
      <c r="ARC225" s="13"/>
      <c r="ARD225" s="13"/>
      <c r="ARE225" s="13"/>
      <c r="ARF225" s="13"/>
      <c r="ARG225" s="13"/>
      <c r="ARH225" s="13"/>
      <c r="ARI225" s="13"/>
      <c r="ARJ225" s="13"/>
      <c r="ARK225" s="13"/>
      <c r="ARL225" s="13"/>
      <c r="ARM225" s="13"/>
      <c r="ARN225" s="13"/>
      <c r="ARO225" s="13"/>
      <c r="ARP225" s="13"/>
      <c r="ARQ225" s="13"/>
      <c r="ARR225" s="13"/>
      <c r="ARS225" s="13"/>
      <c r="ART225" s="13"/>
      <c r="ARU225" s="13"/>
      <c r="ARV225" s="13"/>
      <c r="ARW225" s="13"/>
      <c r="ARX225" s="13"/>
      <c r="ARY225" s="13"/>
      <c r="ARZ225" s="13"/>
      <c r="ASA225" s="13"/>
      <c r="ASB225" s="13"/>
      <c r="ASC225" s="13"/>
      <c r="ASD225" s="13"/>
      <c r="ASE225" s="13"/>
      <c r="ASF225" s="13"/>
      <c r="ASG225" s="13"/>
      <c r="ASH225" s="13"/>
      <c r="ASI225" s="13"/>
      <c r="ASJ225" s="13"/>
      <c r="ASK225" s="13"/>
      <c r="ASL225" s="13"/>
      <c r="ASM225" s="13"/>
      <c r="ASN225" s="13"/>
      <c r="ASO225" s="13"/>
      <c r="ASP225" s="13"/>
      <c r="ASQ225" s="13"/>
      <c r="ASR225" s="13"/>
      <c r="ASS225" s="13"/>
      <c r="AST225" s="13"/>
      <c r="ASU225" s="13"/>
      <c r="ASV225" s="13"/>
      <c r="ASW225" s="13"/>
      <c r="ASX225" s="13"/>
      <c r="ASY225" s="13"/>
      <c r="ASZ225" s="13"/>
      <c r="ATA225" s="13"/>
      <c r="ATB225" s="13"/>
      <c r="ATC225" s="13"/>
      <c r="ATD225" s="13"/>
      <c r="ATE225" s="13"/>
      <c r="ATF225" s="13"/>
      <c r="ATG225" s="13"/>
      <c r="ATH225" s="13"/>
      <c r="ATI225" s="13"/>
      <c r="ATJ225" s="13"/>
      <c r="ATK225" s="13"/>
      <c r="ATL225" s="13"/>
      <c r="ATM225" s="13"/>
      <c r="ATN225" s="13"/>
      <c r="ATO225" s="13"/>
      <c r="ATP225" s="13"/>
      <c r="ATQ225" s="13"/>
      <c r="ATR225" s="13"/>
      <c r="ATS225" s="13"/>
      <c r="ATT225" s="13"/>
      <c r="ATU225" s="13"/>
      <c r="ATV225" s="13"/>
      <c r="ATW225" s="13"/>
      <c r="ATX225" s="13"/>
      <c r="ATY225" s="13"/>
      <c r="ATZ225" s="13"/>
      <c r="AUA225" s="13"/>
      <c r="AUB225" s="13"/>
      <c r="AUC225" s="13"/>
      <c r="AUD225" s="13"/>
      <c r="AUE225" s="13"/>
      <c r="AUF225" s="13"/>
      <c r="AUG225" s="13"/>
      <c r="AUH225" s="13"/>
      <c r="AUI225" s="13"/>
      <c r="AUJ225" s="13"/>
      <c r="AUK225" s="13"/>
      <c r="AUL225" s="13"/>
      <c r="AUM225" s="13"/>
      <c r="AUN225" s="13"/>
      <c r="AUO225" s="13"/>
      <c r="AUP225" s="13"/>
      <c r="AUQ225" s="13"/>
      <c r="AUR225" s="13"/>
      <c r="AUS225" s="13"/>
      <c r="AUT225" s="13"/>
      <c r="AUU225" s="13"/>
      <c r="AUV225" s="13"/>
      <c r="AUW225" s="13"/>
      <c r="AUX225" s="13"/>
      <c r="AUY225" s="13"/>
      <c r="AUZ225" s="13"/>
      <c r="AVA225" s="13"/>
      <c r="AVB225" s="13"/>
      <c r="AVC225" s="13"/>
      <c r="AVD225" s="13"/>
      <c r="AVE225" s="13"/>
      <c r="AVF225" s="13"/>
      <c r="AVG225" s="13"/>
      <c r="AVH225" s="13"/>
      <c r="AVI225" s="13"/>
      <c r="AVJ225" s="13"/>
      <c r="AVK225" s="13"/>
      <c r="AVL225" s="13"/>
      <c r="AVM225" s="13"/>
      <c r="AVN225" s="13"/>
      <c r="AVO225" s="13"/>
      <c r="AVP225" s="13"/>
      <c r="AVQ225" s="13"/>
      <c r="AVR225" s="13"/>
      <c r="AVS225" s="13"/>
      <c r="AVT225" s="13"/>
      <c r="AVU225" s="13"/>
      <c r="AVV225" s="13"/>
      <c r="AVW225" s="13"/>
      <c r="AVX225" s="13"/>
      <c r="AVY225" s="13"/>
      <c r="AVZ225" s="13"/>
      <c r="AWA225" s="13"/>
      <c r="AWB225" s="13"/>
      <c r="AWC225" s="13"/>
      <c r="AWD225" s="13"/>
      <c r="AWE225" s="13"/>
      <c r="AWF225" s="13"/>
      <c r="AWG225" s="13"/>
      <c r="AWH225" s="13"/>
      <c r="AWI225" s="13"/>
      <c r="AWJ225" s="13"/>
      <c r="AWK225" s="13"/>
      <c r="AWL225" s="13"/>
      <c r="AWM225" s="13"/>
      <c r="AWN225" s="13"/>
      <c r="AWO225" s="13"/>
      <c r="AWP225" s="13"/>
      <c r="AWQ225" s="13"/>
      <c r="AWR225" s="13"/>
      <c r="AWS225" s="13"/>
      <c r="AWT225" s="13"/>
      <c r="AWU225" s="13"/>
      <c r="AWV225" s="13"/>
      <c r="AWW225" s="13"/>
      <c r="AWX225" s="13"/>
      <c r="AWY225" s="13"/>
      <c r="AWZ225" s="13"/>
      <c r="AXA225" s="13"/>
      <c r="AXB225" s="13"/>
      <c r="AXC225" s="13"/>
      <c r="AXD225" s="13"/>
      <c r="AXE225" s="13"/>
      <c r="AXF225" s="13"/>
      <c r="AXG225" s="13"/>
      <c r="AXH225" s="13"/>
      <c r="AXI225" s="13"/>
      <c r="AXJ225" s="13"/>
      <c r="AXK225" s="13"/>
      <c r="AXL225" s="13"/>
      <c r="AXM225" s="13"/>
      <c r="AXN225" s="13"/>
      <c r="AXO225" s="13"/>
      <c r="AXP225" s="13"/>
      <c r="AXQ225" s="13"/>
      <c r="AXR225" s="13"/>
      <c r="AXS225" s="13"/>
      <c r="AXT225" s="13"/>
      <c r="AXU225" s="13"/>
      <c r="AXV225" s="13"/>
      <c r="AXW225" s="13"/>
      <c r="AXX225" s="13"/>
      <c r="AXY225" s="13"/>
      <c r="AXZ225" s="13"/>
      <c r="AYA225" s="13"/>
      <c r="AYB225" s="13"/>
      <c r="AYC225" s="13"/>
      <c r="AYD225" s="13"/>
      <c r="AYE225" s="13"/>
      <c r="AYF225" s="13"/>
      <c r="AYG225" s="13"/>
      <c r="AYH225" s="13"/>
      <c r="AYI225" s="13"/>
      <c r="AYJ225" s="13"/>
      <c r="AYK225" s="13"/>
      <c r="AYL225" s="13"/>
      <c r="AYM225" s="13"/>
      <c r="AYN225" s="13"/>
      <c r="AYO225" s="13"/>
      <c r="AYP225" s="13"/>
      <c r="AYQ225" s="13"/>
      <c r="AYR225" s="13"/>
      <c r="AYS225" s="13"/>
      <c r="AYT225" s="13"/>
      <c r="AYU225" s="13"/>
      <c r="AYV225" s="13"/>
      <c r="AYW225" s="13"/>
      <c r="AYX225" s="13"/>
      <c r="AYY225" s="13"/>
      <c r="AYZ225" s="13"/>
      <c r="AZA225" s="13"/>
      <c r="AZB225" s="13"/>
      <c r="AZC225" s="13"/>
      <c r="AZD225" s="13"/>
      <c r="AZE225" s="13"/>
      <c r="AZF225" s="13"/>
      <c r="AZG225" s="13"/>
      <c r="AZH225" s="13"/>
      <c r="AZI225" s="13"/>
      <c r="AZJ225" s="13"/>
      <c r="AZK225" s="13"/>
      <c r="AZL225" s="13"/>
      <c r="AZM225" s="13"/>
      <c r="AZN225" s="13"/>
      <c r="AZO225" s="13"/>
      <c r="AZP225" s="13"/>
      <c r="AZQ225" s="13"/>
      <c r="AZR225" s="13"/>
      <c r="AZS225" s="13"/>
      <c r="AZT225" s="13"/>
      <c r="AZU225" s="13"/>
      <c r="AZV225" s="13"/>
      <c r="AZW225" s="13"/>
      <c r="AZX225" s="13"/>
      <c r="AZY225" s="13"/>
      <c r="AZZ225" s="13"/>
      <c r="BAA225" s="13"/>
      <c r="BAB225" s="13"/>
      <c r="BAC225" s="13"/>
      <c r="BAD225" s="13"/>
      <c r="BAE225" s="13"/>
      <c r="BAF225" s="13"/>
      <c r="BAG225" s="13"/>
      <c r="BAH225" s="13"/>
      <c r="BAI225" s="13"/>
      <c r="BAJ225" s="13"/>
      <c r="BAK225" s="13"/>
      <c r="BAL225" s="13"/>
      <c r="BAM225" s="13"/>
      <c r="BAN225" s="13"/>
      <c r="BAO225" s="13"/>
      <c r="BAP225" s="13"/>
      <c r="BAQ225" s="13"/>
      <c r="BAR225" s="13"/>
      <c r="BAS225" s="13"/>
      <c r="BAT225" s="13"/>
      <c r="BAU225" s="13"/>
      <c r="BAV225" s="13"/>
      <c r="BAW225" s="13"/>
      <c r="BAX225" s="13"/>
      <c r="BAY225" s="13"/>
      <c r="BAZ225" s="13"/>
      <c r="BBA225" s="13"/>
      <c r="BBB225" s="13"/>
      <c r="BBC225" s="13"/>
      <c r="BBD225" s="13"/>
      <c r="BBE225" s="13"/>
      <c r="BBF225" s="13"/>
      <c r="BBG225" s="13"/>
      <c r="BBH225" s="13"/>
      <c r="BBI225" s="13"/>
      <c r="BBJ225" s="13"/>
      <c r="BBK225" s="13"/>
      <c r="BBL225" s="13"/>
      <c r="BBM225" s="13"/>
      <c r="BBN225" s="13"/>
      <c r="BBO225" s="13"/>
      <c r="BBP225" s="13"/>
      <c r="BBQ225" s="13"/>
      <c r="BBR225" s="13"/>
      <c r="BBS225" s="13"/>
      <c r="BBT225" s="13"/>
      <c r="BBU225" s="13"/>
      <c r="BBV225" s="13"/>
      <c r="BBW225" s="13"/>
      <c r="BBX225" s="13"/>
      <c r="BBY225" s="13"/>
      <c r="BBZ225" s="13"/>
      <c r="BCA225" s="13"/>
      <c r="BCB225" s="13"/>
      <c r="BCC225" s="13"/>
      <c r="BCD225" s="13"/>
      <c r="BCE225" s="13"/>
      <c r="BCF225" s="13"/>
      <c r="BCG225" s="13"/>
      <c r="BCH225" s="13"/>
      <c r="BCI225" s="13"/>
      <c r="BCJ225" s="13"/>
      <c r="BCK225" s="13"/>
      <c r="BCL225" s="13"/>
      <c r="BCM225" s="13"/>
      <c r="BCN225" s="13"/>
      <c r="BCO225" s="13"/>
      <c r="BCP225" s="13"/>
      <c r="BCQ225" s="13"/>
      <c r="BCR225" s="13"/>
      <c r="BCS225" s="13"/>
      <c r="BCT225" s="13"/>
      <c r="BCU225" s="13"/>
      <c r="BCV225" s="13"/>
      <c r="BCW225" s="13"/>
      <c r="BCX225" s="13"/>
      <c r="BCY225" s="13"/>
      <c r="BCZ225" s="13"/>
      <c r="BDA225" s="13"/>
      <c r="BDB225" s="13"/>
      <c r="BDC225" s="13"/>
      <c r="BDD225" s="13"/>
      <c r="BDE225" s="13"/>
      <c r="BDF225" s="13"/>
      <c r="BDG225" s="13"/>
      <c r="BDH225" s="13"/>
      <c r="BDI225" s="13"/>
      <c r="BDJ225" s="13"/>
      <c r="BDK225" s="13"/>
      <c r="BDL225" s="13"/>
      <c r="BDM225" s="13"/>
      <c r="BDN225" s="13"/>
      <c r="BDO225" s="13"/>
      <c r="BDP225" s="13"/>
      <c r="BDQ225" s="13"/>
      <c r="BDR225" s="13"/>
      <c r="BDS225" s="13"/>
      <c r="BDT225" s="13"/>
      <c r="BDU225" s="13"/>
      <c r="BDV225" s="13"/>
      <c r="BDW225" s="13"/>
      <c r="BDX225" s="13"/>
      <c r="BDY225" s="13"/>
      <c r="BDZ225" s="13"/>
      <c r="BEA225" s="13"/>
      <c r="BEB225" s="13"/>
      <c r="BEC225" s="13"/>
      <c r="BED225" s="13"/>
      <c r="BEE225" s="13"/>
      <c r="BEF225" s="13"/>
      <c r="BEG225" s="13"/>
      <c r="BEH225" s="13"/>
      <c r="BEI225" s="13"/>
      <c r="BEJ225" s="13"/>
      <c r="BEK225" s="13"/>
      <c r="BEL225" s="13"/>
      <c r="BEM225" s="13"/>
      <c r="BEN225" s="13"/>
      <c r="BEO225" s="13"/>
      <c r="BEP225" s="13"/>
      <c r="BEQ225" s="13"/>
      <c r="BER225" s="13"/>
      <c r="BES225" s="13"/>
      <c r="BET225" s="13"/>
      <c r="BEU225" s="13"/>
      <c r="BEV225" s="13"/>
      <c r="BEW225" s="13"/>
      <c r="BEX225" s="13"/>
      <c r="BEY225" s="13"/>
      <c r="BEZ225" s="13"/>
      <c r="BFA225" s="13"/>
      <c r="BFB225" s="13"/>
      <c r="BFC225" s="13"/>
      <c r="BFD225" s="13"/>
      <c r="BFE225" s="13"/>
      <c r="BFF225" s="13"/>
      <c r="BFG225" s="13"/>
      <c r="BFH225" s="13"/>
      <c r="BFI225" s="13"/>
      <c r="BFJ225" s="13"/>
      <c r="BFK225" s="13"/>
      <c r="BFL225" s="13"/>
      <c r="BFM225" s="13"/>
      <c r="BFN225" s="13"/>
      <c r="BFO225" s="13"/>
      <c r="BFP225" s="13"/>
      <c r="BFQ225" s="13"/>
      <c r="BFR225" s="13"/>
      <c r="BFS225" s="13"/>
      <c r="BFT225" s="13"/>
      <c r="BFU225" s="13"/>
      <c r="BFV225" s="13"/>
      <c r="BFW225" s="13"/>
      <c r="BFX225" s="13"/>
      <c r="BFY225" s="13"/>
      <c r="BFZ225" s="13"/>
      <c r="BGA225" s="13"/>
      <c r="BGB225" s="13"/>
      <c r="BGC225" s="13"/>
      <c r="BGD225" s="13"/>
      <c r="BGE225" s="13"/>
      <c r="BGF225" s="13"/>
      <c r="BGG225" s="13"/>
      <c r="BGH225" s="13"/>
      <c r="BGI225" s="13"/>
      <c r="BGJ225" s="13"/>
      <c r="BGK225" s="13"/>
      <c r="BGL225" s="13"/>
      <c r="BGM225" s="13"/>
      <c r="BGN225" s="13"/>
      <c r="BGO225" s="13"/>
      <c r="BGP225" s="13"/>
      <c r="BGQ225" s="13"/>
      <c r="BGR225" s="13"/>
      <c r="BGS225" s="13"/>
      <c r="BGT225" s="13"/>
      <c r="BGU225" s="13"/>
      <c r="BGV225" s="13"/>
      <c r="BGW225" s="13"/>
      <c r="BGX225" s="13"/>
      <c r="BGY225" s="13"/>
      <c r="BGZ225" s="13"/>
      <c r="BHA225" s="13"/>
      <c r="BHB225" s="13"/>
      <c r="BHC225" s="13"/>
      <c r="BHD225" s="13"/>
      <c r="BHE225" s="13"/>
      <c r="BHF225" s="13"/>
      <c r="BHG225" s="13"/>
      <c r="BHH225" s="13"/>
      <c r="BHI225" s="13"/>
      <c r="BHJ225" s="13"/>
      <c r="BHK225" s="13"/>
      <c r="BHL225" s="13"/>
      <c r="BHM225" s="13"/>
      <c r="BHN225" s="13"/>
      <c r="BHO225" s="13"/>
      <c r="BHP225" s="13"/>
      <c r="BHQ225" s="13"/>
      <c r="BHR225" s="13"/>
      <c r="BHS225" s="13"/>
      <c r="BHT225" s="13"/>
      <c r="BHU225" s="13"/>
      <c r="BHV225" s="13"/>
      <c r="BHW225" s="13"/>
      <c r="BHX225" s="13"/>
      <c r="BHY225" s="13"/>
      <c r="BHZ225" s="13"/>
      <c r="BIA225" s="13"/>
      <c r="BIB225" s="13"/>
      <c r="BIC225" s="13"/>
      <c r="BID225" s="13"/>
      <c r="BIE225" s="13"/>
      <c r="BIF225" s="13"/>
      <c r="BIG225" s="13"/>
      <c r="BIH225" s="13"/>
      <c r="BII225" s="13"/>
      <c r="BIJ225" s="13"/>
      <c r="BIK225" s="13"/>
      <c r="BIL225" s="13"/>
      <c r="BIM225" s="13"/>
      <c r="BIN225" s="13"/>
      <c r="BIO225" s="13"/>
      <c r="BIP225" s="13"/>
      <c r="BIQ225" s="13"/>
      <c r="BIR225" s="13"/>
      <c r="BIS225" s="13"/>
      <c r="BIT225" s="13"/>
      <c r="BIU225" s="13"/>
      <c r="BIV225" s="13"/>
      <c r="BIW225" s="13"/>
      <c r="BIX225" s="13"/>
      <c r="BIY225" s="13"/>
      <c r="BIZ225" s="13"/>
      <c r="BJA225" s="13"/>
      <c r="BJB225" s="13"/>
      <c r="BJC225" s="13"/>
      <c r="BJD225" s="13"/>
      <c r="BJE225" s="13"/>
      <c r="BJF225" s="13"/>
      <c r="BJG225" s="13"/>
      <c r="BJH225" s="13"/>
      <c r="BJI225" s="13"/>
      <c r="BJJ225" s="13"/>
      <c r="BJK225" s="13"/>
      <c r="BJL225" s="13"/>
      <c r="BJM225" s="13"/>
      <c r="BJN225" s="13"/>
      <c r="BJO225" s="13"/>
      <c r="BJP225" s="13"/>
      <c r="BJQ225" s="13"/>
      <c r="BJR225" s="13"/>
      <c r="BJS225" s="13"/>
      <c r="BJT225" s="13"/>
      <c r="BJU225" s="13"/>
      <c r="BJV225" s="13"/>
      <c r="BJW225" s="13"/>
      <c r="BJX225" s="13"/>
      <c r="BJY225" s="13"/>
      <c r="BJZ225" s="13"/>
      <c r="BKA225" s="13"/>
      <c r="BKB225" s="13"/>
      <c r="BKC225" s="13"/>
      <c r="BKD225" s="13"/>
      <c r="BKE225" s="13"/>
      <c r="BKF225" s="13"/>
      <c r="BKG225" s="13"/>
      <c r="BKH225" s="13"/>
      <c r="BKI225" s="13"/>
      <c r="BKJ225" s="13"/>
      <c r="BKK225" s="13"/>
      <c r="BKL225" s="13"/>
      <c r="BKM225" s="13"/>
      <c r="BKN225" s="13"/>
      <c r="BKO225" s="13"/>
      <c r="BKP225" s="13"/>
      <c r="BKQ225" s="13"/>
      <c r="BKR225" s="13"/>
      <c r="BKS225" s="13"/>
      <c r="BKT225" s="13"/>
      <c r="BKU225" s="13"/>
      <c r="BKV225" s="13"/>
      <c r="BKW225" s="13"/>
      <c r="BKX225" s="13"/>
      <c r="BKY225" s="13"/>
      <c r="BKZ225" s="13"/>
      <c r="BLA225" s="13"/>
      <c r="BLB225" s="13"/>
      <c r="BLC225" s="13"/>
      <c r="BLD225" s="13"/>
      <c r="BLE225" s="13"/>
      <c r="BLF225" s="13"/>
      <c r="BLG225" s="13"/>
      <c r="BLH225" s="13"/>
      <c r="BLI225" s="13"/>
      <c r="BLJ225" s="13"/>
      <c r="BLK225" s="13"/>
      <c r="BLL225" s="13"/>
      <c r="BLM225" s="13"/>
      <c r="BLN225" s="13"/>
      <c r="BLO225" s="13"/>
      <c r="BLP225" s="13"/>
      <c r="BLQ225" s="13"/>
      <c r="BLR225" s="13"/>
      <c r="BLS225" s="13"/>
      <c r="BLT225" s="13"/>
      <c r="BLU225" s="13"/>
      <c r="BLV225" s="13"/>
      <c r="BLW225" s="13"/>
      <c r="BLX225" s="13"/>
      <c r="BLY225" s="13"/>
      <c r="BLZ225" s="13"/>
      <c r="BMA225" s="13"/>
      <c r="BMB225" s="13"/>
      <c r="BMC225" s="13"/>
      <c r="BMD225" s="13"/>
      <c r="BME225" s="13"/>
      <c r="BMF225" s="13"/>
      <c r="BMG225" s="13"/>
      <c r="BMH225" s="13"/>
      <c r="BMI225" s="13"/>
      <c r="BMJ225" s="13"/>
      <c r="BMK225" s="13"/>
      <c r="BML225" s="13"/>
      <c r="BMM225" s="13"/>
      <c r="BMN225" s="13"/>
      <c r="BMO225" s="13"/>
      <c r="BMP225" s="13"/>
      <c r="BMQ225" s="13"/>
      <c r="BMR225" s="13"/>
      <c r="BMS225" s="13"/>
      <c r="BMT225" s="13"/>
      <c r="BMU225" s="13"/>
      <c r="BMV225" s="13"/>
      <c r="BMW225" s="13"/>
      <c r="BMX225" s="13"/>
      <c r="BMY225" s="13"/>
      <c r="BMZ225" s="13"/>
      <c r="BNA225" s="13"/>
      <c r="BNB225" s="13"/>
      <c r="BNC225" s="13"/>
      <c r="BND225" s="13"/>
      <c r="BNE225" s="13"/>
      <c r="BNF225" s="13"/>
      <c r="BNG225" s="13"/>
      <c r="BNH225" s="13"/>
      <c r="BNI225" s="13"/>
      <c r="BNJ225" s="13"/>
      <c r="BNK225" s="13"/>
      <c r="BNL225" s="13"/>
      <c r="BNM225" s="13"/>
      <c r="BNN225" s="13"/>
      <c r="BNO225" s="13"/>
      <c r="BNP225" s="13"/>
      <c r="BNQ225" s="13"/>
      <c r="BNR225" s="13"/>
      <c r="BNS225" s="13"/>
      <c r="BNT225" s="13"/>
      <c r="BNU225" s="13"/>
      <c r="BNV225" s="13"/>
      <c r="BNW225" s="13"/>
      <c r="BNX225" s="13"/>
      <c r="BNY225" s="13"/>
      <c r="BNZ225" s="13"/>
      <c r="BOA225" s="13"/>
      <c r="BOB225" s="13"/>
      <c r="BOC225" s="13"/>
      <c r="BOD225" s="13"/>
      <c r="BOE225" s="13"/>
      <c r="BOF225" s="13"/>
      <c r="BOG225" s="13"/>
      <c r="BOH225" s="13"/>
      <c r="BOI225" s="13"/>
      <c r="BOJ225" s="13"/>
      <c r="BOK225" s="13"/>
      <c r="BOL225" s="13"/>
      <c r="BOM225" s="13"/>
      <c r="BON225" s="13"/>
      <c r="BOO225" s="13"/>
      <c r="BOP225" s="13"/>
      <c r="BOQ225" s="13"/>
      <c r="BOR225" s="13"/>
      <c r="BOS225" s="13"/>
      <c r="BOT225" s="13"/>
      <c r="BOU225" s="13"/>
      <c r="BOV225" s="13"/>
      <c r="BOW225" s="13"/>
      <c r="BOX225" s="13"/>
      <c r="BOY225" s="13"/>
      <c r="BOZ225" s="13"/>
      <c r="BPA225" s="13"/>
      <c r="BPB225" s="13"/>
      <c r="BPC225" s="13"/>
      <c r="BPD225" s="13"/>
      <c r="BPE225" s="13"/>
      <c r="BPF225" s="13"/>
      <c r="BPG225" s="13"/>
      <c r="BPH225" s="13"/>
      <c r="BPI225" s="13"/>
      <c r="BPJ225" s="13"/>
      <c r="BPK225" s="13"/>
      <c r="BPL225" s="13"/>
      <c r="BPM225" s="13"/>
      <c r="BPN225" s="13"/>
      <c r="BPO225" s="13"/>
      <c r="BPP225" s="13"/>
      <c r="BPQ225" s="13"/>
      <c r="BPR225" s="13"/>
      <c r="BPS225" s="13"/>
      <c r="BPT225" s="13"/>
      <c r="BPU225" s="13"/>
      <c r="BPV225" s="13"/>
      <c r="BPW225" s="13"/>
      <c r="BPX225" s="13"/>
      <c r="BPY225" s="13"/>
      <c r="BPZ225" s="13"/>
      <c r="BQA225" s="13"/>
      <c r="BQB225" s="13"/>
      <c r="BQC225" s="13"/>
      <c r="BQD225" s="13"/>
      <c r="BQE225" s="13"/>
      <c r="BQF225" s="13"/>
      <c r="BQG225" s="13"/>
      <c r="BQH225" s="13"/>
      <c r="BQI225" s="13"/>
      <c r="BQJ225" s="13"/>
      <c r="BQK225" s="13"/>
      <c r="BQL225" s="13"/>
      <c r="BQM225" s="13"/>
      <c r="BQN225" s="13"/>
      <c r="BQO225" s="13"/>
      <c r="BQP225" s="13"/>
      <c r="BQQ225" s="13"/>
      <c r="BQR225" s="13"/>
      <c r="BQS225" s="13"/>
      <c r="BQT225" s="13"/>
      <c r="BQU225" s="13"/>
      <c r="BQV225" s="13"/>
      <c r="BQW225" s="13"/>
      <c r="BQX225" s="13"/>
      <c r="BQY225" s="13"/>
      <c r="BQZ225" s="13"/>
      <c r="BRA225" s="13"/>
      <c r="BRB225" s="13"/>
      <c r="BRC225" s="13"/>
      <c r="BRD225" s="13"/>
      <c r="BRE225" s="13"/>
      <c r="BRF225" s="13"/>
      <c r="BRG225" s="13"/>
      <c r="BRH225" s="13"/>
      <c r="BRI225" s="13"/>
      <c r="BRJ225" s="13"/>
      <c r="BRK225" s="13"/>
      <c r="BRL225" s="13"/>
      <c r="BRM225" s="13"/>
      <c r="BRN225" s="13"/>
      <c r="BRO225" s="13"/>
      <c r="BRP225" s="13"/>
      <c r="BRQ225" s="13"/>
      <c r="BRR225" s="13"/>
      <c r="BRS225" s="13"/>
      <c r="BRT225" s="13"/>
      <c r="BRU225" s="13"/>
      <c r="BRV225" s="13"/>
      <c r="BRW225" s="13"/>
      <c r="BRX225" s="13"/>
      <c r="BRY225" s="13"/>
      <c r="BRZ225" s="13"/>
      <c r="BSA225" s="13"/>
      <c r="BSB225" s="13"/>
      <c r="BSC225" s="13"/>
      <c r="BSD225" s="13"/>
      <c r="BSE225" s="13"/>
      <c r="BSF225" s="13"/>
      <c r="BSG225" s="13"/>
      <c r="BSH225" s="13"/>
      <c r="BSI225" s="13"/>
      <c r="BSJ225" s="13"/>
      <c r="BSK225" s="13"/>
      <c r="BSL225" s="13"/>
      <c r="BSM225" s="13"/>
      <c r="BSN225" s="13"/>
      <c r="BSO225" s="13"/>
      <c r="BSP225" s="13"/>
      <c r="BSQ225" s="13"/>
      <c r="BSR225" s="13"/>
      <c r="BSS225" s="13"/>
      <c r="BST225" s="13"/>
      <c r="BSU225" s="13"/>
      <c r="BSV225" s="13"/>
      <c r="BSW225" s="13"/>
      <c r="BSX225" s="13"/>
      <c r="BSY225" s="13"/>
      <c r="BSZ225" s="13"/>
      <c r="BTA225" s="13"/>
      <c r="BTB225" s="13"/>
      <c r="BTC225" s="13"/>
      <c r="BTD225" s="13"/>
      <c r="BTE225" s="13"/>
      <c r="BTF225" s="13"/>
      <c r="BTG225" s="13"/>
      <c r="BTH225" s="13"/>
      <c r="BTI225" s="13"/>
      <c r="BTJ225" s="13"/>
      <c r="BTK225" s="13"/>
      <c r="BTL225" s="13"/>
      <c r="BTM225" s="13"/>
      <c r="BTN225" s="13"/>
      <c r="BTO225" s="13"/>
      <c r="BTP225" s="13"/>
      <c r="BTQ225" s="13"/>
      <c r="BTR225" s="13"/>
      <c r="BTS225" s="13"/>
      <c r="BTT225" s="13"/>
      <c r="BTU225" s="13"/>
      <c r="BTV225" s="13"/>
      <c r="BTW225" s="13"/>
      <c r="BTX225" s="13"/>
      <c r="BTY225" s="13"/>
      <c r="BTZ225" s="13"/>
      <c r="BUA225" s="13"/>
      <c r="BUB225" s="13"/>
      <c r="BUC225" s="13"/>
      <c r="BUD225" s="13"/>
      <c r="BUE225" s="13"/>
      <c r="BUF225" s="13"/>
      <c r="BUG225" s="13"/>
      <c r="BUH225" s="13"/>
      <c r="BUI225" s="13"/>
      <c r="BUJ225" s="13"/>
      <c r="BUK225" s="13"/>
      <c r="BUL225" s="13"/>
      <c r="BUM225" s="13"/>
      <c r="BUN225" s="13"/>
      <c r="BUO225" s="13"/>
      <c r="BUP225" s="13"/>
      <c r="BUQ225" s="13"/>
      <c r="BUR225" s="13"/>
      <c r="BUS225" s="13"/>
      <c r="BUT225" s="13"/>
      <c r="BUU225" s="13"/>
      <c r="BUV225" s="13"/>
      <c r="BUW225" s="13"/>
      <c r="BUX225" s="13"/>
      <c r="BUY225" s="13"/>
      <c r="BUZ225" s="13"/>
      <c r="BVA225" s="13"/>
      <c r="BVB225" s="13"/>
      <c r="BVC225" s="13"/>
      <c r="BVD225" s="13"/>
      <c r="BVE225" s="13"/>
      <c r="BVF225" s="13"/>
      <c r="BVG225" s="13"/>
      <c r="BVH225" s="13"/>
      <c r="BVI225" s="13"/>
      <c r="BVJ225" s="13"/>
      <c r="BVK225" s="13"/>
      <c r="BVL225" s="13"/>
      <c r="BVM225" s="13"/>
      <c r="BVN225" s="13"/>
      <c r="BVO225" s="13"/>
      <c r="BVP225" s="13"/>
      <c r="BVQ225" s="13"/>
      <c r="BVR225" s="13"/>
      <c r="BVS225" s="13"/>
      <c r="BVT225" s="13"/>
      <c r="BVU225" s="13"/>
      <c r="BVV225" s="13"/>
      <c r="BVW225" s="13"/>
      <c r="BVX225" s="13"/>
      <c r="BVY225" s="13"/>
      <c r="BVZ225" s="13"/>
      <c r="BWA225" s="13"/>
      <c r="BWB225" s="13"/>
      <c r="BWC225" s="13"/>
      <c r="BWD225" s="13"/>
      <c r="BWE225" s="13"/>
      <c r="BWF225" s="13"/>
      <c r="BWG225" s="13"/>
      <c r="BWH225" s="13"/>
      <c r="BWI225" s="13"/>
      <c r="BWJ225" s="13"/>
      <c r="BWK225" s="13"/>
      <c r="BWL225" s="13"/>
      <c r="BWM225" s="13"/>
      <c r="BWN225" s="13"/>
      <c r="BWO225" s="13"/>
      <c r="BWP225" s="13"/>
      <c r="BWQ225" s="13"/>
      <c r="BWR225" s="13"/>
      <c r="BWS225" s="13"/>
      <c r="BWT225" s="13"/>
      <c r="BWU225" s="13"/>
      <c r="BWV225" s="13"/>
      <c r="BWW225" s="13"/>
      <c r="BWX225" s="13"/>
      <c r="BWY225" s="13"/>
      <c r="BWZ225" s="13"/>
      <c r="BXA225" s="13"/>
      <c r="BXB225" s="13"/>
      <c r="BXC225" s="13"/>
      <c r="BXD225" s="13"/>
      <c r="BXE225" s="13"/>
      <c r="BXF225" s="13"/>
      <c r="BXG225" s="13"/>
      <c r="BXH225" s="13"/>
      <c r="BXI225" s="13"/>
      <c r="BXJ225" s="13"/>
      <c r="BXK225" s="13"/>
      <c r="BXL225" s="13"/>
      <c r="BXM225" s="13"/>
      <c r="BXN225" s="13"/>
      <c r="BXO225" s="13"/>
      <c r="BXP225" s="13"/>
      <c r="BXQ225" s="13"/>
      <c r="BXR225" s="13"/>
      <c r="BXS225" s="13"/>
      <c r="BXT225" s="13"/>
      <c r="BXU225" s="13"/>
      <c r="BXV225" s="13"/>
      <c r="BXW225" s="13"/>
      <c r="BXX225" s="13"/>
      <c r="BXY225" s="13"/>
      <c r="BXZ225" s="13"/>
      <c r="BYA225" s="13"/>
      <c r="BYB225" s="13"/>
      <c r="BYC225" s="13"/>
      <c r="BYD225" s="13"/>
      <c r="BYE225" s="13"/>
      <c r="BYF225" s="13"/>
      <c r="BYG225" s="13"/>
      <c r="BYH225" s="13"/>
      <c r="BYI225" s="13"/>
      <c r="BYJ225" s="13"/>
      <c r="BYK225" s="13"/>
      <c r="BYL225" s="13"/>
      <c r="BYM225" s="13"/>
      <c r="BYN225" s="13"/>
      <c r="BYO225" s="13"/>
      <c r="BYP225" s="13"/>
      <c r="BYQ225" s="13"/>
      <c r="BYR225" s="13"/>
      <c r="BYS225" s="13"/>
      <c r="BYT225" s="13"/>
      <c r="BYU225" s="13"/>
      <c r="BYV225" s="13"/>
      <c r="BYW225" s="13"/>
      <c r="BYX225" s="13"/>
      <c r="BYY225" s="13"/>
      <c r="BYZ225" s="13"/>
      <c r="BZA225" s="13"/>
      <c r="BZB225" s="13"/>
      <c r="BZC225" s="13"/>
      <c r="BZD225" s="13"/>
      <c r="BZE225" s="13"/>
      <c r="BZF225" s="13"/>
      <c r="BZG225" s="13"/>
      <c r="BZH225" s="13"/>
      <c r="BZI225" s="13"/>
      <c r="BZJ225" s="13"/>
      <c r="BZK225" s="13"/>
      <c r="BZL225" s="13"/>
      <c r="BZM225" s="13"/>
      <c r="BZN225" s="13"/>
      <c r="BZO225" s="13"/>
      <c r="BZP225" s="13"/>
      <c r="BZQ225" s="13"/>
      <c r="BZR225" s="13"/>
      <c r="BZS225" s="13"/>
      <c r="BZT225" s="13"/>
      <c r="BZU225" s="13"/>
      <c r="BZV225" s="13"/>
      <c r="BZW225" s="13"/>
      <c r="BZX225" s="13"/>
      <c r="BZY225" s="13"/>
      <c r="BZZ225" s="13"/>
      <c r="CAA225" s="13"/>
      <c r="CAB225" s="13"/>
      <c r="CAC225" s="13"/>
      <c r="CAD225" s="13"/>
      <c r="CAE225" s="13"/>
      <c r="CAF225" s="13"/>
      <c r="CAG225" s="13"/>
      <c r="CAH225" s="13"/>
      <c r="CAI225" s="13"/>
      <c r="CAJ225" s="13"/>
      <c r="CAK225" s="13"/>
      <c r="CAL225" s="13"/>
      <c r="CAM225" s="13"/>
      <c r="CAN225" s="13"/>
      <c r="CAO225" s="13"/>
      <c r="CAP225" s="13"/>
      <c r="CAQ225" s="13"/>
      <c r="CAR225" s="13"/>
      <c r="CAS225" s="13"/>
      <c r="CAT225" s="13"/>
      <c r="CAU225" s="13"/>
      <c r="CAV225" s="13"/>
      <c r="CAW225" s="13"/>
      <c r="CAX225" s="13"/>
      <c r="CAY225" s="13"/>
      <c r="CAZ225" s="13"/>
      <c r="CBA225" s="13"/>
      <c r="CBB225" s="13"/>
      <c r="CBC225" s="13"/>
      <c r="CBD225" s="13"/>
      <c r="CBE225" s="13"/>
      <c r="CBF225" s="13"/>
      <c r="CBG225" s="13"/>
      <c r="CBH225" s="13"/>
      <c r="CBI225" s="13"/>
      <c r="CBJ225" s="13"/>
      <c r="CBK225" s="13"/>
      <c r="CBL225" s="13"/>
      <c r="CBM225" s="13"/>
      <c r="CBN225" s="13"/>
      <c r="CBO225" s="13"/>
      <c r="CBP225" s="13"/>
      <c r="CBQ225" s="13"/>
      <c r="CBR225" s="13"/>
      <c r="CBS225" s="13"/>
      <c r="CBT225" s="13"/>
      <c r="CBU225" s="13"/>
      <c r="CBV225" s="13"/>
      <c r="CBW225" s="13"/>
      <c r="CBX225" s="13"/>
      <c r="CBY225" s="13"/>
      <c r="CBZ225" s="13"/>
      <c r="CCA225" s="13"/>
      <c r="CCB225" s="13"/>
      <c r="CCC225" s="13"/>
      <c r="CCD225" s="13"/>
      <c r="CCE225" s="13"/>
      <c r="CCF225" s="13"/>
      <c r="CCG225" s="13"/>
      <c r="CCH225" s="13"/>
      <c r="CCI225" s="13"/>
      <c r="CCJ225" s="13"/>
      <c r="CCK225" s="13"/>
      <c r="CCL225" s="13"/>
      <c r="CCM225" s="13"/>
      <c r="CCN225" s="13"/>
      <c r="CCO225" s="13"/>
      <c r="CCP225" s="13"/>
      <c r="CCQ225" s="13"/>
      <c r="CCR225" s="13"/>
      <c r="CCS225" s="13"/>
      <c r="CCT225" s="13"/>
      <c r="CCU225" s="13"/>
      <c r="CCV225" s="13"/>
      <c r="CCW225" s="13"/>
      <c r="CCX225" s="13"/>
      <c r="CCY225" s="13"/>
      <c r="CCZ225" s="13"/>
      <c r="CDA225" s="13"/>
      <c r="CDB225" s="13"/>
      <c r="CDC225" s="13"/>
      <c r="CDD225" s="13"/>
      <c r="CDE225" s="13"/>
      <c r="CDF225" s="13"/>
      <c r="CDG225" s="13"/>
      <c r="CDH225" s="13"/>
      <c r="CDI225" s="13"/>
      <c r="CDJ225" s="13"/>
      <c r="CDK225" s="13"/>
      <c r="CDL225" s="13"/>
      <c r="CDM225" s="13"/>
      <c r="CDN225" s="13"/>
      <c r="CDO225" s="13"/>
      <c r="CDP225" s="13"/>
      <c r="CDQ225" s="13"/>
      <c r="CDR225" s="13"/>
      <c r="CDS225" s="13"/>
      <c r="CDT225" s="13"/>
      <c r="CDU225" s="13"/>
      <c r="CDV225" s="13"/>
      <c r="CDW225" s="13"/>
      <c r="CDX225" s="13"/>
      <c r="CDY225" s="13"/>
      <c r="CDZ225" s="13"/>
      <c r="CEA225" s="13"/>
      <c r="CEB225" s="13"/>
      <c r="CEC225" s="13"/>
      <c r="CED225" s="13"/>
      <c r="CEE225" s="13"/>
      <c r="CEF225" s="13"/>
      <c r="CEG225" s="13"/>
      <c r="CEH225" s="13"/>
      <c r="CEI225" s="13"/>
      <c r="CEJ225" s="13"/>
      <c r="CEK225" s="13"/>
      <c r="CEL225" s="13"/>
      <c r="CEM225" s="13"/>
      <c r="CEN225" s="13"/>
      <c r="CEO225" s="13"/>
      <c r="CEP225" s="13"/>
      <c r="CEQ225" s="13"/>
      <c r="CER225" s="13"/>
      <c r="CES225" s="13"/>
      <c r="CET225" s="13"/>
      <c r="CEU225" s="13"/>
      <c r="CEV225" s="13"/>
      <c r="CEW225" s="13"/>
      <c r="CEX225" s="13"/>
      <c r="CEY225" s="13"/>
      <c r="CEZ225" s="13"/>
      <c r="CFA225" s="13"/>
      <c r="CFB225" s="13"/>
      <c r="CFC225" s="13"/>
      <c r="CFD225" s="13"/>
      <c r="CFE225" s="13"/>
      <c r="CFF225" s="13"/>
      <c r="CFG225" s="13"/>
      <c r="CFH225" s="13"/>
      <c r="CFI225" s="13"/>
      <c r="CFJ225" s="13"/>
      <c r="CFK225" s="13"/>
      <c r="CFL225" s="13"/>
      <c r="CFM225" s="13"/>
      <c r="CFN225" s="13"/>
      <c r="CFO225" s="13"/>
      <c r="CFP225" s="13"/>
      <c r="CFQ225" s="13"/>
      <c r="CFR225" s="13"/>
      <c r="CFS225" s="13"/>
      <c r="CFT225" s="13"/>
      <c r="CFU225" s="13"/>
      <c r="CFV225" s="13"/>
      <c r="CFW225" s="13"/>
      <c r="CFX225" s="13"/>
      <c r="CFY225" s="13"/>
      <c r="CFZ225" s="13"/>
      <c r="CGA225" s="13"/>
      <c r="CGB225" s="13"/>
      <c r="CGC225" s="13"/>
      <c r="CGD225" s="13"/>
      <c r="CGE225" s="13"/>
      <c r="CGF225" s="13"/>
      <c r="CGG225" s="13"/>
      <c r="CGH225" s="13"/>
      <c r="CGI225" s="13"/>
      <c r="CGJ225" s="13"/>
      <c r="CGK225" s="13"/>
      <c r="CGL225" s="13"/>
      <c r="CGM225" s="13"/>
      <c r="CGN225" s="13"/>
      <c r="CGO225" s="13"/>
      <c r="CGP225" s="13"/>
      <c r="CGQ225" s="13"/>
      <c r="CGR225" s="13"/>
      <c r="CGS225" s="13"/>
      <c r="CGT225" s="13"/>
      <c r="CGU225" s="13"/>
      <c r="CGV225" s="13"/>
      <c r="CGW225" s="13"/>
      <c r="CGX225" s="13"/>
      <c r="CGY225" s="13"/>
      <c r="CGZ225" s="13"/>
      <c r="CHA225" s="13"/>
      <c r="CHB225" s="13"/>
      <c r="CHC225" s="13"/>
      <c r="CHD225" s="13"/>
      <c r="CHE225" s="13"/>
      <c r="CHF225" s="13"/>
      <c r="CHG225" s="13"/>
      <c r="CHH225" s="13"/>
      <c r="CHI225" s="13"/>
      <c r="CHJ225" s="13"/>
      <c r="CHK225" s="13"/>
      <c r="CHL225" s="13"/>
      <c r="CHM225" s="13"/>
      <c r="CHN225" s="13"/>
      <c r="CHO225" s="13"/>
      <c r="CHP225" s="13"/>
      <c r="CHQ225" s="13"/>
      <c r="CHR225" s="13"/>
      <c r="CHS225" s="13"/>
      <c r="CHT225" s="13"/>
      <c r="CHU225" s="13"/>
      <c r="CHV225" s="13"/>
      <c r="CHW225" s="13"/>
      <c r="CHX225" s="13"/>
      <c r="CHY225" s="13"/>
      <c r="CHZ225" s="13"/>
      <c r="CIA225" s="13"/>
      <c r="CIB225" s="13"/>
      <c r="CIC225" s="13"/>
      <c r="CID225" s="13"/>
      <c r="CIE225" s="13"/>
      <c r="CIF225" s="13"/>
      <c r="CIG225" s="13"/>
      <c r="CIH225" s="13"/>
      <c r="CII225" s="13"/>
      <c r="CIJ225" s="13"/>
      <c r="CIK225" s="13"/>
      <c r="CIL225" s="13"/>
      <c r="CIM225" s="13"/>
      <c r="CIN225" s="13"/>
      <c r="CIO225" s="13"/>
      <c r="CIP225" s="13"/>
      <c r="CIQ225" s="13"/>
      <c r="CIR225" s="13"/>
      <c r="CIS225" s="13"/>
      <c r="CIT225" s="13"/>
      <c r="CIU225" s="13"/>
      <c r="CIV225" s="13"/>
      <c r="CIW225" s="13"/>
      <c r="CIX225" s="13"/>
      <c r="CIY225" s="13"/>
      <c r="CIZ225" s="13"/>
      <c r="CJA225" s="13"/>
      <c r="CJB225" s="13"/>
      <c r="CJC225" s="13"/>
      <c r="CJD225" s="13"/>
      <c r="CJE225" s="13"/>
      <c r="CJF225" s="13"/>
      <c r="CJG225" s="13"/>
      <c r="CJH225" s="13"/>
      <c r="CJI225" s="13"/>
      <c r="CJJ225" s="13"/>
      <c r="CJK225" s="13"/>
      <c r="CJL225" s="13"/>
      <c r="CJM225" s="13"/>
      <c r="CJN225" s="13"/>
      <c r="CJO225" s="13"/>
      <c r="CJP225" s="13"/>
      <c r="CJQ225" s="13"/>
      <c r="CJR225" s="13"/>
      <c r="CJS225" s="13"/>
      <c r="CJT225" s="13"/>
      <c r="CJU225" s="13"/>
      <c r="CJV225" s="13"/>
      <c r="CJW225" s="13"/>
      <c r="CJX225" s="13"/>
      <c r="CJY225" s="13"/>
      <c r="CJZ225" s="13"/>
      <c r="CKA225" s="13"/>
      <c r="CKB225" s="13"/>
      <c r="CKC225" s="13"/>
      <c r="CKD225" s="13"/>
      <c r="CKE225" s="13"/>
      <c r="CKF225" s="13"/>
      <c r="CKG225" s="13"/>
      <c r="CKH225" s="13"/>
      <c r="CKI225" s="13"/>
      <c r="CKJ225" s="13"/>
      <c r="CKK225" s="13"/>
      <c r="CKL225" s="13"/>
      <c r="CKM225" s="13"/>
      <c r="CKN225" s="13"/>
      <c r="CKO225" s="13"/>
      <c r="CKP225" s="13"/>
      <c r="CKQ225" s="13"/>
      <c r="CKR225" s="13"/>
      <c r="CKS225" s="13"/>
      <c r="CKT225" s="13"/>
      <c r="CKU225" s="13"/>
      <c r="CKV225" s="13"/>
      <c r="CKW225" s="13"/>
      <c r="CKX225" s="13"/>
      <c r="CKY225" s="13"/>
      <c r="CKZ225" s="13"/>
      <c r="CLA225" s="13"/>
      <c r="CLB225" s="13"/>
      <c r="CLC225" s="13"/>
      <c r="CLD225" s="13"/>
      <c r="CLE225" s="13"/>
      <c r="CLF225" s="13"/>
      <c r="CLG225" s="13"/>
      <c r="CLH225" s="13"/>
      <c r="CLI225" s="13"/>
      <c r="CLJ225" s="13"/>
      <c r="CLK225" s="13"/>
      <c r="CLL225" s="13"/>
      <c r="CLM225" s="13"/>
      <c r="CLN225" s="13"/>
      <c r="CLO225" s="13"/>
      <c r="CLP225" s="13"/>
      <c r="CLQ225" s="13"/>
      <c r="CLR225" s="13"/>
      <c r="CLS225" s="13"/>
      <c r="CLT225" s="13"/>
      <c r="CLU225" s="13"/>
      <c r="CLV225" s="13"/>
      <c r="CLW225" s="13"/>
      <c r="CLX225" s="13"/>
      <c r="CLY225" s="13"/>
      <c r="CLZ225" s="13"/>
      <c r="CMA225" s="13"/>
      <c r="CMB225" s="13"/>
      <c r="CMC225" s="13"/>
      <c r="CMD225" s="13"/>
      <c r="CME225" s="13"/>
      <c r="CMF225" s="13"/>
      <c r="CMG225" s="13"/>
      <c r="CMH225" s="13"/>
      <c r="CMI225" s="13"/>
      <c r="CMJ225" s="13"/>
      <c r="CMK225" s="13"/>
      <c r="CML225" s="13"/>
      <c r="CMM225" s="13"/>
      <c r="CMN225" s="13"/>
      <c r="CMO225" s="13"/>
      <c r="CMP225" s="13"/>
      <c r="CMQ225" s="13"/>
      <c r="CMR225" s="13"/>
      <c r="CMS225" s="13"/>
      <c r="CMT225" s="13"/>
      <c r="CMU225" s="13"/>
      <c r="CMV225" s="13"/>
      <c r="CMW225" s="13"/>
      <c r="CMX225" s="13"/>
      <c r="CMY225" s="13"/>
      <c r="CMZ225" s="13"/>
      <c r="CNA225" s="13"/>
      <c r="CNB225" s="13"/>
      <c r="CNC225" s="13"/>
      <c r="CND225" s="13"/>
      <c r="CNE225" s="13"/>
      <c r="CNF225" s="13"/>
      <c r="CNG225" s="13"/>
      <c r="CNH225" s="13"/>
      <c r="CNI225" s="13"/>
      <c r="CNJ225" s="13"/>
      <c r="CNK225" s="13"/>
      <c r="CNL225" s="13"/>
      <c r="CNM225" s="13"/>
      <c r="CNN225" s="13"/>
      <c r="CNO225" s="13"/>
      <c r="CNP225" s="13"/>
      <c r="CNQ225" s="13"/>
      <c r="CNR225" s="13"/>
      <c r="CNS225" s="13"/>
      <c r="CNT225" s="13"/>
      <c r="CNU225" s="13"/>
      <c r="CNV225" s="13"/>
      <c r="CNW225" s="13"/>
      <c r="CNX225" s="13"/>
      <c r="CNY225" s="13"/>
      <c r="CNZ225" s="13"/>
      <c r="COA225" s="13"/>
      <c r="COB225" s="13"/>
      <c r="COC225" s="13"/>
      <c r="COD225" s="13"/>
      <c r="COE225" s="13"/>
      <c r="COF225" s="13"/>
      <c r="COG225" s="13"/>
      <c r="COH225" s="13"/>
      <c r="COI225" s="13"/>
      <c r="COJ225" s="13"/>
      <c r="COK225" s="13"/>
      <c r="COL225" s="13"/>
      <c r="COM225" s="13"/>
      <c r="CON225" s="13"/>
      <c r="COO225" s="13"/>
      <c r="COP225" s="13"/>
      <c r="COQ225" s="13"/>
      <c r="COR225" s="13"/>
      <c r="COS225" s="13"/>
      <c r="COT225" s="13"/>
      <c r="COU225" s="13"/>
      <c r="COV225" s="13"/>
      <c r="COW225" s="13"/>
      <c r="COX225" s="13"/>
      <c r="COY225" s="13"/>
      <c r="COZ225" s="13"/>
      <c r="CPA225" s="13"/>
      <c r="CPB225" s="13"/>
      <c r="CPC225" s="13"/>
      <c r="CPD225" s="13"/>
      <c r="CPE225" s="13"/>
      <c r="CPF225" s="13"/>
      <c r="CPG225" s="13"/>
      <c r="CPH225" s="13"/>
      <c r="CPI225" s="13"/>
      <c r="CPJ225" s="13"/>
      <c r="CPK225" s="13"/>
      <c r="CPL225" s="13"/>
      <c r="CPM225" s="13"/>
      <c r="CPN225" s="13"/>
      <c r="CPO225" s="13"/>
      <c r="CPP225" s="13"/>
      <c r="CPQ225" s="13"/>
      <c r="CPR225" s="13"/>
      <c r="CPS225" s="13"/>
      <c r="CPT225" s="13"/>
      <c r="CPU225" s="13"/>
      <c r="CPV225" s="13"/>
      <c r="CPW225" s="13"/>
      <c r="CPX225" s="13"/>
      <c r="CPY225" s="13"/>
      <c r="CPZ225" s="13"/>
      <c r="CQA225" s="13"/>
      <c r="CQB225" s="13"/>
      <c r="CQC225" s="13"/>
      <c r="CQD225" s="13"/>
      <c r="CQE225" s="13"/>
      <c r="CQF225" s="13"/>
      <c r="CQG225" s="13"/>
      <c r="CQH225" s="13"/>
      <c r="CQI225" s="13"/>
      <c r="CQJ225" s="13"/>
      <c r="CQK225" s="13"/>
      <c r="CQL225" s="13"/>
      <c r="CQM225" s="13"/>
      <c r="CQN225" s="13"/>
      <c r="CQO225" s="13"/>
      <c r="CQP225" s="13"/>
      <c r="CQQ225" s="13"/>
      <c r="CQR225" s="13"/>
      <c r="CQS225" s="13"/>
      <c r="CQT225" s="13"/>
      <c r="CQU225" s="13"/>
      <c r="CQV225" s="13"/>
      <c r="CQW225" s="13"/>
      <c r="CQX225" s="13"/>
      <c r="CQY225" s="13"/>
      <c r="CQZ225" s="13"/>
      <c r="CRA225" s="13"/>
      <c r="CRB225" s="13"/>
      <c r="CRC225" s="13"/>
      <c r="CRD225" s="13"/>
      <c r="CRE225" s="13"/>
      <c r="CRF225" s="13"/>
      <c r="CRG225" s="13"/>
      <c r="CRH225" s="13"/>
      <c r="CRI225" s="13"/>
      <c r="CRJ225" s="13"/>
      <c r="CRK225" s="13"/>
      <c r="CRL225" s="13"/>
      <c r="CRM225" s="13"/>
      <c r="CRN225" s="13"/>
      <c r="CRO225" s="13"/>
      <c r="CRP225" s="13"/>
      <c r="CRQ225" s="13"/>
      <c r="CRR225" s="13"/>
      <c r="CRS225" s="13"/>
      <c r="CRT225" s="13"/>
      <c r="CRU225" s="13"/>
      <c r="CRV225" s="13"/>
      <c r="CRW225" s="13"/>
      <c r="CRX225" s="13"/>
      <c r="CRY225" s="13"/>
      <c r="CRZ225" s="13"/>
      <c r="CSA225" s="13"/>
      <c r="CSB225" s="13"/>
      <c r="CSC225" s="13"/>
      <c r="CSD225" s="13"/>
      <c r="CSE225" s="13"/>
      <c r="CSF225" s="13"/>
      <c r="CSG225" s="13"/>
      <c r="CSH225" s="13"/>
      <c r="CSI225" s="13"/>
      <c r="CSJ225" s="13"/>
      <c r="CSK225" s="13"/>
      <c r="CSL225" s="13"/>
      <c r="CSM225" s="13"/>
      <c r="CSN225" s="13"/>
      <c r="CSO225" s="13"/>
      <c r="CSP225" s="13"/>
      <c r="CSQ225" s="13"/>
      <c r="CSR225" s="13"/>
      <c r="CSS225" s="13"/>
      <c r="CST225" s="13"/>
      <c r="CSU225" s="13"/>
      <c r="CSV225" s="13"/>
      <c r="CSW225" s="13"/>
      <c r="CSX225" s="13"/>
      <c r="CSY225" s="13"/>
      <c r="CSZ225" s="13"/>
      <c r="CTA225" s="13"/>
      <c r="CTB225" s="13"/>
      <c r="CTC225" s="7"/>
      <c r="CTD225" s="7"/>
      <c r="CTE225" s="7"/>
      <c r="CTF225" s="7"/>
      <c r="CTG225" s="7"/>
      <c r="CTH225" s="7"/>
      <c r="CTI225" s="7"/>
      <c r="CTJ225" s="7"/>
      <c r="CTK225" s="7"/>
      <c r="CTL225" s="7"/>
    </row>
    <row r="226" spans="1:2560" customFormat="1" ht="13" customHeight="1" x14ac:dyDescent="0.25">
      <c r="A226" s="54"/>
      <c r="B226" s="557" t="s">
        <v>1132</v>
      </c>
      <c r="C226" s="558"/>
      <c r="D226" s="558" t="s">
        <v>2416</v>
      </c>
      <c r="E226" s="558" t="s">
        <v>111</v>
      </c>
      <c r="F226" s="558" t="s">
        <v>944</v>
      </c>
      <c r="G226" s="559">
        <v>20.209129000000001</v>
      </c>
      <c r="H226" s="559">
        <v>97.453770000000006</v>
      </c>
      <c r="I226" s="558" t="s">
        <v>11</v>
      </c>
      <c r="J226" s="558" t="s">
        <v>10</v>
      </c>
      <c r="K226" s="560">
        <v>2020</v>
      </c>
      <c r="L226" s="561">
        <v>105</v>
      </c>
      <c r="M226" s="561">
        <v>557</v>
      </c>
      <c r="N226" s="562" t="s">
        <v>0</v>
      </c>
      <c r="O226" s="561">
        <v>20</v>
      </c>
      <c r="P226" s="561">
        <v>79</v>
      </c>
      <c r="Q226" s="561">
        <v>20</v>
      </c>
      <c r="R226" s="561"/>
      <c r="S226" s="558"/>
      <c r="T226" s="558"/>
      <c r="U226" s="558">
        <v>0</v>
      </c>
      <c r="V226" s="558">
        <v>0</v>
      </c>
      <c r="W226" s="558">
        <v>0</v>
      </c>
      <c r="X226" s="558">
        <v>0</v>
      </c>
      <c r="Y226" s="558">
        <v>0</v>
      </c>
      <c r="Z226" s="558">
        <v>100</v>
      </c>
      <c r="AA226" s="558">
        <v>0</v>
      </c>
      <c r="AB226" s="563"/>
      <c r="AC226" s="563" t="s">
        <v>1822</v>
      </c>
      <c r="AD226" s="564"/>
      <c r="AE226" s="558"/>
      <c r="AF226" s="554" t="s">
        <v>1859</v>
      </c>
      <c r="AG226" s="54"/>
      <c r="AH226" s="54"/>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row>
    <row r="227" spans="1:2560" customFormat="1" ht="13" customHeight="1" x14ac:dyDescent="0.25">
      <c r="A227" s="54"/>
      <c r="B227" s="557" t="s">
        <v>1860</v>
      </c>
      <c r="C227" s="558" t="s">
        <v>1861</v>
      </c>
      <c r="D227" s="558" t="s">
        <v>2416</v>
      </c>
      <c r="E227" s="558" t="s">
        <v>111</v>
      </c>
      <c r="F227" s="558" t="s">
        <v>944</v>
      </c>
      <c r="G227" s="559">
        <v>20.118482</v>
      </c>
      <c r="H227" s="559">
        <v>97.434730999999999</v>
      </c>
      <c r="I227" s="558" t="s">
        <v>11</v>
      </c>
      <c r="J227" s="558" t="s">
        <v>10</v>
      </c>
      <c r="K227" s="560">
        <v>2020</v>
      </c>
      <c r="L227" s="561">
        <v>45</v>
      </c>
      <c r="M227" s="561">
        <v>265</v>
      </c>
      <c r="N227" s="562" t="s">
        <v>0</v>
      </c>
      <c r="O227" s="561">
        <v>10</v>
      </c>
      <c r="P227" s="561"/>
      <c r="Q227" s="561">
        <v>4</v>
      </c>
      <c r="R227" s="561"/>
      <c r="S227" s="558"/>
      <c r="T227" s="558"/>
      <c r="U227" s="558">
        <v>0</v>
      </c>
      <c r="V227" s="558">
        <v>0</v>
      </c>
      <c r="W227" s="558">
        <v>0</v>
      </c>
      <c r="X227" s="558">
        <v>0</v>
      </c>
      <c r="Y227" s="558">
        <v>0</v>
      </c>
      <c r="Z227" s="558">
        <v>100</v>
      </c>
      <c r="AA227" s="558">
        <v>0</v>
      </c>
      <c r="AB227" s="563"/>
      <c r="AC227" s="563" t="s">
        <v>1822</v>
      </c>
      <c r="AD227" s="564"/>
      <c r="AE227" s="558"/>
      <c r="AF227" s="554" t="s">
        <v>1862</v>
      </c>
      <c r="AG227" s="54"/>
      <c r="AH227" s="54"/>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row>
    <row r="228" spans="1:2560" customFormat="1" ht="13" customHeight="1" x14ac:dyDescent="0.25">
      <c r="A228" s="54"/>
      <c r="B228" s="557" t="s">
        <v>1119</v>
      </c>
      <c r="C228" s="558" t="s">
        <v>1830</v>
      </c>
      <c r="D228" s="558" t="s">
        <v>2417</v>
      </c>
      <c r="E228" s="558" t="s">
        <v>111</v>
      </c>
      <c r="F228" s="558" t="s">
        <v>1118</v>
      </c>
      <c r="G228" s="559">
        <v>20.598509</v>
      </c>
      <c r="H228" s="559">
        <v>98.293882999999994</v>
      </c>
      <c r="I228" s="558" t="s">
        <v>11</v>
      </c>
      <c r="J228" s="558" t="s">
        <v>3</v>
      </c>
      <c r="K228" s="560">
        <v>2009</v>
      </c>
      <c r="L228" s="561">
        <v>54</v>
      </c>
      <c r="M228" s="561">
        <v>377.6</v>
      </c>
      <c r="N228" s="562" t="s">
        <v>0</v>
      </c>
      <c r="O228" s="561">
        <v>27</v>
      </c>
      <c r="P228" s="561">
        <v>65</v>
      </c>
      <c r="Q228" s="561">
        <v>61</v>
      </c>
      <c r="R228" s="561">
        <v>0.1</v>
      </c>
      <c r="S228" s="558"/>
      <c r="T228" s="558"/>
      <c r="U228" s="558">
        <v>0</v>
      </c>
      <c r="V228" s="558">
        <v>0</v>
      </c>
      <c r="W228" s="558">
        <v>0</v>
      </c>
      <c r="X228" s="558">
        <v>0</v>
      </c>
      <c r="Y228" s="558">
        <v>0</v>
      </c>
      <c r="Z228" s="558">
        <v>100</v>
      </c>
      <c r="AA228" s="558">
        <v>0</v>
      </c>
      <c r="AB228" s="563"/>
      <c r="AC228" s="563" t="s">
        <v>1831</v>
      </c>
      <c r="AD228" s="564" t="s">
        <v>909</v>
      </c>
      <c r="AE228" s="558"/>
      <c r="AF228" s="554" t="s">
        <v>2669</v>
      </c>
      <c r="AG228" s="54"/>
      <c r="AH228" s="54"/>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row>
    <row r="229" spans="1:2560" ht="13" customHeight="1" x14ac:dyDescent="0.2">
      <c r="B229" s="548" t="s">
        <v>1090</v>
      </c>
      <c r="C229" s="549"/>
      <c r="D229" s="549" t="s">
        <v>2416</v>
      </c>
      <c r="E229" s="549" t="s">
        <v>111</v>
      </c>
      <c r="F229" s="549" t="s">
        <v>944</v>
      </c>
      <c r="G229" s="550">
        <v>19.557981000000002</v>
      </c>
      <c r="H229" s="550">
        <v>97.407956999999996</v>
      </c>
      <c r="I229" s="549" t="s">
        <v>11</v>
      </c>
      <c r="J229" s="549" t="s">
        <v>10</v>
      </c>
      <c r="K229" s="551">
        <v>2020</v>
      </c>
      <c r="L229" s="552">
        <v>105</v>
      </c>
      <c r="M229" s="552">
        <v>618</v>
      </c>
      <c r="N229" s="555" t="s">
        <v>0</v>
      </c>
      <c r="O229" s="552">
        <v>88</v>
      </c>
      <c r="P229" s="552">
        <v>350</v>
      </c>
      <c r="Q229" s="552">
        <v>526</v>
      </c>
      <c r="R229" s="552"/>
      <c r="S229" s="549"/>
      <c r="T229" s="549"/>
      <c r="U229" s="549">
        <v>0</v>
      </c>
      <c r="V229" s="549">
        <v>0</v>
      </c>
      <c r="W229" s="549">
        <v>0</v>
      </c>
      <c r="X229" s="549">
        <v>0</v>
      </c>
      <c r="Y229" s="549">
        <v>0</v>
      </c>
      <c r="Z229" s="549">
        <v>100</v>
      </c>
      <c r="AA229" s="549">
        <v>0</v>
      </c>
      <c r="AB229" s="553"/>
      <c r="AC229" s="553" t="s">
        <v>1840</v>
      </c>
      <c r="AD229" s="171"/>
      <c r="AE229" s="549"/>
      <c r="AF229" s="554" t="s">
        <v>1547</v>
      </c>
    </row>
    <row r="230" spans="1:2560" ht="13" customHeight="1" x14ac:dyDescent="0.2">
      <c r="B230" s="548" t="s">
        <v>1078</v>
      </c>
      <c r="C230" s="549" t="s">
        <v>1548</v>
      </c>
      <c r="D230" s="549" t="s">
        <v>2114</v>
      </c>
      <c r="E230" s="549" t="s">
        <v>111</v>
      </c>
      <c r="F230" s="549" t="s">
        <v>1077</v>
      </c>
      <c r="G230" s="550">
        <v>22.995042000000002</v>
      </c>
      <c r="H230" s="550">
        <v>98.557246000000006</v>
      </c>
      <c r="I230" s="549" t="s">
        <v>11</v>
      </c>
      <c r="J230" s="549" t="s">
        <v>431</v>
      </c>
      <c r="K230" s="551">
        <v>2024</v>
      </c>
      <c r="L230" s="552">
        <v>225</v>
      </c>
      <c r="M230" s="552">
        <v>936</v>
      </c>
      <c r="N230" s="555" t="s">
        <v>0</v>
      </c>
      <c r="O230" s="552">
        <v>109</v>
      </c>
      <c r="P230" s="552">
        <v>375</v>
      </c>
      <c r="Q230" s="552">
        <v>1215</v>
      </c>
      <c r="R230" s="552">
        <v>10.5</v>
      </c>
      <c r="S230" s="549">
        <v>285</v>
      </c>
      <c r="T230" s="549"/>
      <c r="U230" s="549">
        <v>0</v>
      </c>
      <c r="V230" s="549">
        <v>0</v>
      </c>
      <c r="W230" s="549">
        <v>0</v>
      </c>
      <c r="X230" s="549">
        <v>0</v>
      </c>
      <c r="Y230" s="549">
        <v>50</v>
      </c>
      <c r="Z230" s="549">
        <v>50</v>
      </c>
      <c r="AA230" s="549">
        <v>0</v>
      </c>
      <c r="AB230" s="553"/>
      <c r="AC230" s="553" t="s">
        <v>1842</v>
      </c>
      <c r="AD230" s="171"/>
      <c r="AE230" s="549"/>
      <c r="AF230" s="554" t="s">
        <v>1547</v>
      </c>
    </row>
    <row r="231" spans="1:2560" ht="13" customHeight="1" x14ac:dyDescent="0.2">
      <c r="B231" s="548" t="s">
        <v>1071</v>
      </c>
      <c r="C231" s="549"/>
      <c r="D231" s="549" t="s">
        <v>2415</v>
      </c>
      <c r="E231" s="549" t="s">
        <v>111</v>
      </c>
      <c r="F231" s="549" t="s">
        <v>1070</v>
      </c>
      <c r="G231" s="550">
        <v>19.792636000000002</v>
      </c>
      <c r="H231" s="550">
        <v>97.097256000000002</v>
      </c>
      <c r="I231" s="549" t="s">
        <v>1</v>
      </c>
      <c r="J231" s="549" t="s">
        <v>3</v>
      </c>
      <c r="K231" s="551">
        <v>1971</v>
      </c>
      <c r="L231" s="552" t="s">
        <v>0</v>
      </c>
      <c r="M231" s="552" t="s">
        <v>0</v>
      </c>
      <c r="N231" s="549"/>
      <c r="O231" s="552">
        <v>26</v>
      </c>
      <c r="P231" s="552"/>
      <c r="Q231" s="552">
        <v>826.85199999999998</v>
      </c>
      <c r="R231" s="552">
        <v>194.2</v>
      </c>
      <c r="S231" s="549"/>
      <c r="T231" s="549"/>
      <c r="U231" s="549" t="s">
        <v>0</v>
      </c>
      <c r="V231" s="549" t="s">
        <v>0</v>
      </c>
      <c r="W231" s="549" t="s">
        <v>0</v>
      </c>
      <c r="X231" s="549" t="s">
        <v>0</v>
      </c>
      <c r="Y231" s="549" t="s">
        <v>0</v>
      </c>
      <c r="Z231" s="549" t="s">
        <v>0</v>
      </c>
      <c r="AA231" s="549" t="s">
        <v>0</v>
      </c>
      <c r="AB231" s="553"/>
      <c r="AC231" s="553" t="s">
        <v>1069</v>
      </c>
      <c r="AD231" s="171"/>
      <c r="AE231" s="549"/>
      <c r="AF231" s="554" t="s">
        <v>2670</v>
      </c>
    </row>
    <row r="232" spans="1:2560" s="29" customFormat="1" ht="13" customHeight="1" x14ac:dyDescent="0.2">
      <c r="A232" s="57"/>
      <c r="B232" s="565" t="s">
        <v>1549</v>
      </c>
      <c r="C232" s="566" t="s">
        <v>1550</v>
      </c>
      <c r="D232" s="566" t="s">
        <v>2418</v>
      </c>
      <c r="E232" s="566" t="s">
        <v>111</v>
      </c>
      <c r="F232" s="566" t="s">
        <v>125</v>
      </c>
      <c r="G232" s="566">
        <v>20.454944000000001</v>
      </c>
      <c r="H232" s="566">
        <v>98.649945000000002</v>
      </c>
      <c r="I232" s="566" t="s">
        <v>11</v>
      </c>
      <c r="J232" s="566" t="s">
        <v>10</v>
      </c>
      <c r="K232" s="566">
        <v>2030</v>
      </c>
      <c r="L232" s="567">
        <v>3000</v>
      </c>
      <c r="M232" s="567"/>
      <c r="N232" s="566" t="s">
        <v>0</v>
      </c>
      <c r="O232" s="566"/>
      <c r="P232" s="566"/>
      <c r="Q232" s="567"/>
      <c r="R232" s="566"/>
      <c r="S232" s="566"/>
      <c r="T232" s="568">
        <v>6000</v>
      </c>
      <c r="U232" s="566">
        <v>0</v>
      </c>
      <c r="V232" s="566">
        <v>90</v>
      </c>
      <c r="W232" s="566">
        <v>0</v>
      </c>
      <c r="X232" s="566">
        <v>0</v>
      </c>
      <c r="Y232" s="566">
        <v>0</v>
      </c>
      <c r="Z232" s="566">
        <v>10</v>
      </c>
      <c r="AA232" s="566">
        <v>0</v>
      </c>
      <c r="AB232" s="569"/>
      <c r="AC232" s="566" t="s">
        <v>2470</v>
      </c>
      <c r="AD232" s="569"/>
      <c r="AE232" s="566"/>
      <c r="AF232" s="570" t="s">
        <v>2872</v>
      </c>
      <c r="AG232" s="59"/>
      <c r="AH232" s="60"/>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row>
    <row r="233" spans="1:2560" customFormat="1" ht="13" customHeight="1" x14ac:dyDescent="0.25">
      <c r="A233" s="54"/>
      <c r="B233" s="557" t="s">
        <v>1056</v>
      </c>
      <c r="C233" s="558"/>
      <c r="D233" s="558" t="s">
        <v>2419</v>
      </c>
      <c r="E233" s="558" t="s">
        <v>111</v>
      </c>
      <c r="F233" s="558" t="s">
        <v>1056</v>
      </c>
      <c r="G233" s="559">
        <v>21.733823999999998</v>
      </c>
      <c r="H233" s="559">
        <v>98.949984999999998</v>
      </c>
      <c r="I233" s="558" t="s">
        <v>11</v>
      </c>
      <c r="J233" s="558" t="s">
        <v>431</v>
      </c>
      <c r="K233" s="560">
        <v>2025</v>
      </c>
      <c r="L233" s="561">
        <v>210</v>
      </c>
      <c r="M233" s="561">
        <v>937</v>
      </c>
      <c r="N233" s="558" t="s">
        <v>0</v>
      </c>
      <c r="O233" s="561">
        <v>120</v>
      </c>
      <c r="P233" s="561">
        <v>270</v>
      </c>
      <c r="Q233" s="561">
        <v>450</v>
      </c>
      <c r="R233" s="561">
        <v>75.150000000000006</v>
      </c>
      <c r="S233" s="558"/>
      <c r="T233" s="558"/>
      <c r="U233" s="558">
        <v>0</v>
      </c>
      <c r="V233" s="558">
        <v>0</v>
      </c>
      <c r="W233" s="558">
        <v>0</v>
      </c>
      <c r="X233" s="558">
        <v>0</v>
      </c>
      <c r="Y233" s="558">
        <v>0</v>
      </c>
      <c r="Z233" s="558">
        <v>50</v>
      </c>
      <c r="AA233" s="558"/>
      <c r="AB233" s="563"/>
      <c r="AC233" s="563" t="s">
        <v>1873</v>
      </c>
      <c r="AD233" s="564"/>
      <c r="AE233" s="558"/>
      <c r="AF233" s="554" t="s">
        <v>1847</v>
      </c>
      <c r="AG233" s="54"/>
      <c r="AH233" s="54"/>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row>
    <row r="234" spans="1:2560" s="8" customFormat="1" ht="13" customHeight="1" x14ac:dyDescent="0.2">
      <c r="A234" s="44"/>
      <c r="B234" s="557" t="s">
        <v>1036</v>
      </c>
      <c r="C234" s="558"/>
      <c r="D234" s="558" t="s">
        <v>2415</v>
      </c>
      <c r="E234" s="558" t="s">
        <v>111</v>
      </c>
      <c r="F234" s="558" t="s">
        <v>1035</v>
      </c>
      <c r="G234" s="559">
        <v>19.555741999999999</v>
      </c>
      <c r="H234" s="559">
        <v>97.163330999999999</v>
      </c>
      <c r="I234" s="558" t="s">
        <v>1</v>
      </c>
      <c r="J234" s="558" t="s">
        <v>3</v>
      </c>
      <c r="K234" s="571">
        <v>1965</v>
      </c>
      <c r="L234" s="561" t="s">
        <v>0</v>
      </c>
      <c r="M234" s="561" t="s">
        <v>0</v>
      </c>
      <c r="N234" s="558"/>
      <c r="O234" s="572">
        <v>18</v>
      </c>
      <c r="P234" s="572"/>
      <c r="Q234" s="572">
        <v>826.85199999999998</v>
      </c>
      <c r="R234" s="561"/>
      <c r="S234" s="558"/>
      <c r="T234" s="558"/>
      <c r="U234" s="558" t="s">
        <v>0</v>
      </c>
      <c r="V234" s="558" t="s">
        <v>0</v>
      </c>
      <c r="W234" s="558" t="s">
        <v>0</v>
      </c>
      <c r="X234" s="558" t="s">
        <v>0</v>
      </c>
      <c r="Y234" s="558" t="s">
        <v>0</v>
      </c>
      <c r="Z234" s="558" t="s">
        <v>0</v>
      </c>
      <c r="AA234" s="558" t="s">
        <v>0</v>
      </c>
      <c r="AB234" s="563"/>
      <c r="AC234" s="563"/>
      <c r="AD234" s="564"/>
      <c r="AE234" s="558"/>
      <c r="AF234" s="554" t="s">
        <v>2659</v>
      </c>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row>
    <row r="235" spans="1:2560" customFormat="1" ht="13" customHeight="1" x14ac:dyDescent="0.25">
      <c r="A235" s="54"/>
      <c r="B235" s="557" t="s">
        <v>1032</v>
      </c>
      <c r="C235" s="558" t="s">
        <v>1854</v>
      </c>
      <c r="D235" s="558" t="s">
        <v>2420</v>
      </c>
      <c r="E235" s="558" t="s">
        <v>111</v>
      </c>
      <c r="F235" s="558" t="s">
        <v>125</v>
      </c>
      <c r="G235" s="559">
        <v>22.987369000000001</v>
      </c>
      <c r="H235" s="559">
        <v>98.499125000000006</v>
      </c>
      <c r="I235" s="558" t="s">
        <v>11</v>
      </c>
      <c r="J235" s="558" t="s">
        <v>431</v>
      </c>
      <c r="K235" s="560">
        <v>2026</v>
      </c>
      <c r="L235" s="561">
        <v>1200</v>
      </c>
      <c r="M235" s="561">
        <v>6182</v>
      </c>
      <c r="N235" s="558" t="s">
        <v>0</v>
      </c>
      <c r="O235" s="561">
        <v>90</v>
      </c>
      <c r="P235" s="561">
        <v>265</v>
      </c>
      <c r="Q235" s="561">
        <v>857</v>
      </c>
      <c r="R235" s="561">
        <v>23.8</v>
      </c>
      <c r="S235" s="558">
        <v>430</v>
      </c>
      <c r="T235" s="558"/>
      <c r="U235" s="558">
        <v>0</v>
      </c>
      <c r="V235" s="558">
        <v>0</v>
      </c>
      <c r="W235" s="558">
        <v>0</v>
      </c>
      <c r="X235" s="558">
        <v>0</v>
      </c>
      <c r="Y235" s="558">
        <v>50</v>
      </c>
      <c r="Z235" s="558">
        <v>50</v>
      </c>
      <c r="AA235" s="558">
        <v>0</v>
      </c>
      <c r="AB235" s="563"/>
      <c r="AC235" s="564" t="s">
        <v>2471</v>
      </c>
      <c r="AD235" s="573"/>
      <c r="AE235" s="558"/>
      <c r="AF235" s="554" t="s">
        <v>1855</v>
      </c>
      <c r="AG235" s="54"/>
      <c r="AH235" s="54"/>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row>
    <row r="236" spans="1:2560" ht="13" customHeight="1" x14ac:dyDescent="0.2">
      <c r="B236" s="548" t="s">
        <v>952</v>
      </c>
      <c r="C236" s="549"/>
      <c r="D236" s="549" t="s">
        <v>2415</v>
      </c>
      <c r="E236" s="549" t="s">
        <v>111</v>
      </c>
      <c r="F236" s="549" t="s">
        <v>1813</v>
      </c>
      <c r="G236" s="550">
        <v>20.480556</v>
      </c>
      <c r="H236" s="550">
        <v>96.785126000000005</v>
      </c>
      <c r="I236" s="549" t="s">
        <v>11</v>
      </c>
      <c r="J236" s="549" t="s">
        <v>53</v>
      </c>
      <c r="K236" s="551">
        <v>2022</v>
      </c>
      <c r="L236" s="552">
        <v>20.399999999999999</v>
      </c>
      <c r="M236" s="552">
        <v>90</v>
      </c>
      <c r="N236" s="555" t="s">
        <v>0</v>
      </c>
      <c r="O236" s="552">
        <v>35</v>
      </c>
      <c r="P236" s="552">
        <v>124</v>
      </c>
      <c r="Q236" s="552">
        <v>2.2000000000000002</v>
      </c>
      <c r="R236" s="552">
        <v>9.6999999999999993</v>
      </c>
      <c r="S236" s="549"/>
      <c r="T236" s="555"/>
      <c r="U236" s="549">
        <v>0</v>
      </c>
      <c r="V236" s="549">
        <v>0</v>
      </c>
      <c r="W236" s="549">
        <v>0</v>
      </c>
      <c r="X236" s="549">
        <v>0</v>
      </c>
      <c r="Y236" s="549">
        <v>0</v>
      </c>
      <c r="Z236" s="549">
        <v>100</v>
      </c>
      <c r="AA236" s="549">
        <v>0</v>
      </c>
      <c r="AB236" s="553"/>
      <c r="AC236" s="553" t="s">
        <v>950</v>
      </c>
      <c r="AD236" s="171" t="s">
        <v>950</v>
      </c>
      <c r="AE236" s="549"/>
      <c r="AF236" s="554" t="s">
        <v>2891</v>
      </c>
    </row>
    <row r="237" spans="1:2560" ht="13" customHeight="1" x14ac:dyDescent="0.2">
      <c r="B237" s="548" t="s">
        <v>951</v>
      </c>
      <c r="C237" s="549"/>
      <c r="D237" s="549" t="s">
        <v>2415</v>
      </c>
      <c r="E237" s="549" t="s">
        <v>111</v>
      </c>
      <c r="F237" s="549" t="s">
        <v>881</v>
      </c>
      <c r="G237" s="550">
        <v>20.461940999999999</v>
      </c>
      <c r="H237" s="550">
        <v>96.823089999999993</v>
      </c>
      <c r="I237" s="549" t="s">
        <v>11</v>
      </c>
      <c r="J237" s="549" t="s">
        <v>3</v>
      </c>
      <c r="K237" s="551">
        <v>2016</v>
      </c>
      <c r="L237" s="552">
        <v>10</v>
      </c>
      <c r="M237" s="552">
        <v>44.5</v>
      </c>
      <c r="N237" s="555" t="s">
        <v>0</v>
      </c>
      <c r="O237" s="552"/>
      <c r="P237" s="552">
        <v>16</v>
      </c>
      <c r="Q237" s="552">
        <v>102</v>
      </c>
      <c r="R237" s="552"/>
      <c r="S237" s="549"/>
      <c r="T237" s="555"/>
      <c r="U237" s="549"/>
      <c r="V237" s="549"/>
      <c r="W237" s="549"/>
      <c r="X237" s="549"/>
      <c r="Y237" s="549"/>
      <c r="Z237" s="549"/>
      <c r="AA237" s="549"/>
      <c r="AB237" s="553"/>
      <c r="AC237" s="553" t="s">
        <v>950</v>
      </c>
      <c r="AD237" s="171" t="s">
        <v>950</v>
      </c>
      <c r="AE237" s="549"/>
      <c r="AF237" s="554" t="s">
        <v>2672</v>
      </c>
    </row>
    <row r="238" spans="1:2560" ht="13" customHeight="1" x14ac:dyDescent="0.2">
      <c r="B238" s="548" t="s">
        <v>949</v>
      </c>
      <c r="C238" s="549"/>
      <c r="D238" s="549" t="s">
        <v>2393</v>
      </c>
      <c r="E238" s="549" t="s">
        <v>111</v>
      </c>
      <c r="F238" s="549"/>
      <c r="G238" s="550">
        <v>19.214129</v>
      </c>
      <c r="H238" s="550">
        <v>97.399147999999997</v>
      </c>
      <c r="I238" s="549" t="s">
        <v>11</v>
      </c>
      <c r="J238" s="549" t="s">
        <v>10</v>
      </c>
      <c r="K238" s="551"/>
      <c r="L238" s="552">
        <v>69.7</v>
      </c>
      <c r="M238" s="552">
        <v>371</v>
      </c>
      <c r="N238" s="555" t="s">
        <v>0</v>
      </c>
      <c r="O238" s="552">
        <v>72</v>
      </c>
      <c r="P238" s="552">
        <v>253</v>
      </c>
      <c r="Q238" s="552"/>
      <c r="R238" s="552"/>
      <c r="S238" s="549"/>
      <c r="T238" s="555"/>
      <c r="U238" s="549"/>
      <c r="V238" s="549"/>
      <c r="W238" s="549"/>
      <c r="X238" s="549"/>
      <c r="Y238" s="549"/>
      <c r="Z238" s="549"/>
      <c r="AA238" s="549"/>
      <c r="AB238" s="553"/>
      <c r="AC238" s="553"/>
      <c r="AD238" s="171"/>
      <c r="AE238" s="549"/>
      <c r="AF238" s="554" t="s">
        <v>2423</v>
      </c>
    </row>
    <row r="239" spans="1:2560" ht="13" customHeight="1" x14ac:dyDescent="0.2">
      <c r="B239" s="548" t="s">
        <v>947</v>
      </c>
      <c r="C239" s="549"/>
      <c r="D239" s="549" t="s">
        <v>2417</v>
      </c>
      <c r="E239" s="549" t="s">
        <v>111</v>
      </c>
      <c r="F239" s="549" t="s">
        <v>946</v>
      </c>
      <c r="G239" s="550">
        <v>20.745374000000002</v>
      </c>
      <c r="H239" s="550">
        <v>98.183944999999994</v>
      </c>
      <c r="I239" s="549" t="s">
        <v>11</v>
      </c>
      <c r="J239" s="549" t="s">
        <v>53</v>
      </c>
      <c r="K239" s="551">
        <v>2019</v>
      </c>
      <c r="L239" s="552">
        <v>51</v>
      </c>
      <c r="M239" s="552">
        <v>231</v>
      </c>
      <c r="N239" s="555" t="s">
        <v>0</v>
      </c>
      <c r="O239" s="552">
        <v>56</v>
      </c>
      <c r="P239" s="552">
        <v>500</v>
      </c>
      <c r="Q239" s="552">
        <v>128.25</v>
      </c>
      <c r="R239" s="552">
        <v>23.3</v>
      </c>
      <c r="S239" s="549"/>
      <c r="T239" s="555"/>
      <c r="U239" s="247">
        <v>0</v>
      </c>
      <c r="V239" s="247">
        <v>0</v>
      </c>
      <c r="W239" s="247">
        <v>0</v>
      </c>
      <c r="X239" s="247">
        <v>0</v>
      </c>
      <c r="Y239" s="247">
        <v>0</v>
      </c>
      <c r="Z239" s="247">
        <v>100</v>
      </c>
      <c r="AA239" s="247">
        <v>0</v>
      </c>
      <c r="AB239" s="553"/>
      <c r="AC239" s="553" t="s">
        <v>1832</v>
      </c>
      <c r="AD239" s="171"/>
      <c r="AE239" s="549"/>
      <c r="AF239" s="554" t="s">
        <v>2669</v>
      </c>
    </row>
    <row r="240" spans="1:2560" customFormat="1" ht="13" customHeight="1" x14ac:dyDescent="0.25">
      <c r="A240" s="54"/>
      <c r="B240" s="557" t="s">
        <v>945</v>
      </c>
      <c r="C240" s="558"/>
      <c r="D240" s="558" t="s">
        <v>2416</v>
      </c>
      <c r="E240" s="558" t="s">
        <v>111</v>
      </c>
      <c r="F240" s="558" t="s">
        <v>944</v>
      </c>
      <c r="G240" s="559">
        <v>20.062193000000001</v>
      </c>
      <c r="H240" s="559">
        <v>97.437196</v>
      </c>
      <c r="I240" s="558" t="s">
        <v>11</v>
      </c>
      <c r="J240" s="558" t="s">
        <v>10</v>
      </c>
      <c r="K240" s="560">
        <v>2020</v>
      </c>
      <c r="L240" s="561">
        <v>150</v>
      </c>
      <c r="M240" s="561">
        <v>782</v>
      </c>
      <c r="N240" s="562" t="s">
        <v>0</v>
      </c>
      <c r="O240" s="561">
        <v>10</v>
      </c>
      <c r="P240" s="561">
        <v>79</v>
      </c>
      <c r="Q240" s="561">
        <v>7</v>
      </c>
      <c r="R240" s="561"/>
      <c r="S240" s="558"/>
      <c r="T240" s="562"/>
      <c r="U240" s="558">
        <v>0</v>
      </c>
      <c r="V240" s="558">
        <v>0</v>
      </c>
      <c r="W240" s="558">
        <v>0</v>
      </c>
      <c r="X240" s="558">
        <v>0</v>
      </c>
      <c r="Y240" s="558">
        <v>0</v>
      </c>
      <c r="Z240" s="558">
        <v>100</v>
      </c>
      <c r="AA240" s="558">
        <v>0</v>
      </c>
      <c r="AB240" s="563"/>
      <c r="AC240" s="574" t="s">
        <v>1822</v>
      </c>
      <c r="AD240" s="564"/>
      <c r="AE240" s="558"/>
      <c r="AF240" s="554" t="s">
        <v>1852</v>
      </c>
      <c r="AG240" s="54"/>
      <c r="AH240" s="54"/>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row>
    <row r="241" spans="1:57" customFormat="1" ht="13" customHeight="1" x14ac:dyDescent="0.25">
      <c r="A241" s="54"/>
      <c r="B241" s="557" t="s">
        <v>941</v>
      </c>
      <c r="C241" s="558" t="s">
        <v>940</v>
      </c>
      <c r="D241" s="558" t="s">
        <v>2424</v>
      </c>
      <c r="E241" s="558" t="s">
        <v>111</v>
      </c>
      <c r="F241" s="558" t="s">
        <v>125</v>
      </c>
      <c r="G241" s="559">
        <v>23.531659000000001</v>
      </c>
      <c r="H241" s="559">
        <v>98.611109999999996</v>
      </c>
      <c r="I241" s="558" t="s">
        <v>11</v>
      </c>
      <c r="J241" s="558" t="s">
        <v>10</v>
      </c>
      <c r="K241" s="560">
        <v>2023</v>
      </c>
      <c r="L241" s="561">
        <v>1400</v>
      </c>
      <c r="M241" s="561">
        <v>7142</v>
      </c>
      <c r="N241" s="562" t="s">
        <v>0</v>
      </c>
      <c r="O241" s="561">
        <v>103</v>
      </c>
      <c r="P241" s="561">
        <v>439</v>
      </c>
      <c r="Q241" s="561">
        <v>691</v>
      </c>
      <c r="R241" s="561">
        <v>65.400000000000006</v>
      </c>
      <c r="S241" s="558"/>
      <c r="T241" s="558"/>
      <c r="U241" s="558">
        <v>0</v>
      </c>
      <c r="V241" s="558">
        <v>0</v>
      </c>
      <c r="W241" s="558">
        <v>0</v>
      </c>
      <c r="X241" s="558">
        <v>0</v>
      </c>
      <c r="Y241" s="558">
        <v>50</v>
      </c>
      <c r="Z241" s="558">
        <v>50</v>
      </c>
      <c r="AA241" s="558">
        <v>0</v>
      </c>
      <c r="AB241" s="563"/>
      <c r="AC241" s="563"/>
      <c r="AD241" s="564" t="s">
        <v>1834</v>
      </c>
      <c r="AE241" s="558"/>
      <c r="AF241" s="554" t="s">
        <v>1835</v>
      </c>
      <c r="AG241" s="54"/>
      <c r="AH241" s="54"/>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row>
    <row r="242" spans="1:57" ht="13" customHeight="1" x14ac:dyDescent="0.2">
      <c r="B242" s="548" t="s">
        <v>931</v>
      </c>
      <c r="C242" s="549"/>
      <c r="D242" s="549" t="s">
        <v>2417</v>
      </c>
      <c r="E242" s="549" t="s">
        <v>111</v>
      </c>
      <c r="F242" s="549" t="s">
        <v>931</v>
      </c>
      <c r="G242" s="550">
        <v>20.938172000000002</v>
      </c>
      <c r="H242" s="550">
        <v>97.648021</v>
      </c>
      <c r="I242" s="549" t="s">
        <v>1</v>
      </c>
      <c r="J242" s="549" t="s">
        <v>3</v>
      </c>
      <c r="K242" s="551">
        <v>2005</v>
      </c>
      <c r="L242" s="552"/>
      <c r="M242" s="552"/>
      <c r="N242" s="549">
        <v>21</v>
      </c>
      <c r="O242" s="552">
        <v>183</v>
      </c>
      <c r="P242" s="552">
        <v>4.87</v>
      </c>
      <c r="Q242" s="552">
        <v>4.2300000000000004</v>
      </c>
      <c r="R242" s="552">
        <v>0.8</v>
      </c>
      <c r="S242" s="575"/>
      <c r="T242" s="549"/>
      <c r="U242" s="549" t="s">
        <v>0</v>
      </c>
      <c r="V242" s="549" t="s">
        <v>0</v>
      </c>
      <c r="W242" s="549" t="s">
        <v>0</v>
      </c>
      <c r="X242" s="549" t="s">
        <v>0</v>
      </c>
      <c r="Y242" s="549" t="s">
        <v>0</v>
      </c>
      <c r="Z242" s="549" t="s">
        <v>0</v>
      </c>
      <c r="AA242" s="549" t="s">
        <v>0</v>
      </c>
      <c r="AB242" s="553"/>
      <c r="AC242" s="553"/>
      <c r="AD242" s="171"/>
      <c r="AE242" s="549"/>
      <c r="AF242" s="554" t="s">
        <v>2670</v>
      </c>
    </row>
    <row r="243" spans="1:57" ht="13" customHeight="1" x14ac:dyDescent="0.2">
      <c r="B243" s="548" t="s">
        <v>929</v>
      </c>
      <c r="C243" s="549" t="s">
        <v>928</v>
      </c>
      <c r="D243" s="549" t="s">
        <v>2425</v>
      </c>
      <c r="E243" s="549" t="s">
        <v>111</v>
      </c>
      <c r="F243" s="549" t="s">
        <v>125</v>
      </c>
      <c r="G243" s="550">
        <v>18.283477999999999</v>
      </c>
      <c r="H243" s="550">
        <v>97.533178000000007</v>
      </c>
      <c r="I243" s="549" t="s">
        <v>11</v>
      </c>
      <c r="J243" s="549" t="s">
        <v>134</v>
      </c>
      <c r="K243" s="551"/>
      <c r="L243" s="552">
        <v>5800</v>
      </c>
      <c r="M243" s="552"/>
      <c r="N243" s="549" t="s">
        <v>0</v>
      </c>
      <c r="O243" s="552">
        <v>168</v>
      </c>
      <c r="P243" s="552"/>
      <c r="Q243" s="552"/>
      <c r="R243" s="552">
        <v>640</v>
      </c>
      <c r="S243" s="555">
        <v>30000</v>
      </c>
      <c r="T243" s="549"/>
      <c r="U243" s="549"/>
      <c r="V243" s="549"/>
      <c r="W243" s="549"/>
      <c r="X243" s="549"/>
      <c r="Y243" s="549"/>
      <c r="Z243" s="549"/>
      <c r="AA243" s="549"/>
      <c r="AB243" s="553"/>
      <c r="AC243" s="553" t="s">
        <v>2468</v>
      </c>
      <c r="AD243" s="171"/>
      <c r="AE243" s="549"/>
      <c r="AF243" s="576" t="s">
        <v>2523</v>
      </c>
    </row>
    <row r="244" spans="1:57" customFormat="1" ht="13" customHeight="1" thickBot="1" x14ac:dyDescent="0.3">
      <c r="A244" s="54"/>
      <c r="B244" s="577" t="s">
        <v>914</v>
      </c>
      <c r="C244" s="578"/>
      <c r="D244" s="578" t="s">
        <v>2426</v>
      </c>
      <c r="E244" s="578" t="s">
        <v>111</v>
      </c>
      <c r="F244" s="578" t="s">
        <v>125</v>
      </c>
      <c r="G244" s="579">
        <v>19.130945000000001</v>
      </c>
      <c r="H244" s="579">
        <v>97.521439999999998</v>
      </c>
      <c r="I244" s="578" t="s">
        <v>11</v>
      </c>
      <c r="J244" s="578" t="s">
        <v>10</v>
      </c>
      <c r="K244" s="580">
        <v>2030</v>
      </c>
      <c r="L244" s="581">
        <v>4000</v>
      </c>
      <c r="M244" s="581">
        <v>25519</v>
      </c>
      <c r="N244" s="578" t="s">
        <v>0</v>
      </c>
      <c r="O244" s="581">
        <v>167</v>
      </c>
      <c r="P244" s="581">
        <v>1065</v>
      </c>
      <c r="Q244" s="581">
        <v>10757</v>
      </c>
      <c r="R244" s="581">
        <v>43.47</v>
      </c>
      <c r="S244" s="582"/>
      <c r="T244" s="578">
        <v>600</v>
      </c>
      <c r="U244" s="578">
        <v>0</v>
      </c>
      <c r="V244" s="578">
        <v>90</v>
      </c>
      <c r="W244" s="578">
        <v>0</v>
      </c>
      <c r="X244" s="578">
        <v>0</v>
      </c>
      <c r="Y244" s="578">
        <v>0</v>
      </c>
      <c r="Z244" s="578">
        <v>10</v>
      </c>
      <c r="AA244" s="578">
        <v>0</v>
      </c>
      <c r="AB244" s="583"/>
      <c r="AC244" s="583" t="s">
        <v>2469</v>
      </c>
      <c r="AD244" s="584"/>
      <c r="AE244" s="578"/>
      <c r="AF244" s="585" t="s">
        <v>1547</v>
      </c>
      <c r="AG244" s="54"/>
      <c r="AH244" s="54"/>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row>
    <row r="245" spans="1:57" ht="16" thickBot="1" x14ac:dyDescent="0.25">
      <c r="B245" s="586" t="s">
        <v>2070</v>
      </c>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7"/>
    </row>
    <row r="246" spans="1:57" customFormat="1" ht="13.5" customHeight="1" x14ac:dyDescent="0.25">
      <c r="A246" s="53"/>
      <c r="B246" s="587" t="s">
        <v>1876</v>
      </c>
      <c r="C246" s="588"/>
      <c r="D246" s="588" t="s">
        <v>2431</v>
      </c>
      <c r="E246" s="588" t="s">
        <v>2428</v>
      </c>
      <c r="F246" s="588" t="s">
        <v>1876</v>
      </c>
      <c r="G246" s="589">
        <v>12.776999999999999</v>
      </c>
      <c r="H246" s="589">
        <v>98.933750000000003</v>
      </c>
      <c r="I246" s="588" t="s">
        <v>11</v>
      </c>
      <c r="J246" s="588" t="s">
        <v>10</v>
      </c>
      <c r="K246" s="590" t="s">
        <v>0</v>
      </c>
      <c r="L246" s="591">
        <v>1040</v>
      </c>
      <c r="M246" s="592"/>
      <c r="N246" s="593"/>
      <c r="O246" s="594"/>
      <c r="P246" s="594"/>
      <c r="Q246" s="594">
        <v>27086</v>
      </c>
      <c r="R246" s="592">
        <v>585</v>
      </c>
      <c r="S246" s="592"/>
      <c r="T246" s="592"/>
      <c r="U246" s="588"/>
      <c r="V246" s="588"/>
      <c r="W246" s="588"/>
      <c r="X246" s="588"/>
      <c r="Y246" s="588"/>
      <c r="Z246" s="588"/>
      <c r="AA246" s="588"/>
      <c r="AB246" s="588"/>
      <c r="AC246" s="588" t="s">
        <v>1877</v>
      </c>
      <c r="AD246" s="588"/>
      <c r="AE246" s="588"/>
      <c r="AF246" s="595" t="s">
        <v>1878</v>
      </c>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row>
    <row r="247" spans="1:57" customFormat="1" ht="13.5" customHeight="1" x14ac:dyDescent="0.25">
      <c r="A247" s="53"/>
      <c r="B247" s="596" t="s">
        <v>885</v>
      </c>
      <c r="C247" s="597"/>
      <c r="D247" s="597" t="s">
        <v>2432</v>
      </c>
      <c r="E247" s="597" t="s">
        <v>2428</v>
      </c>
      <c r="F247" s="597"/>
      <c r="G247" s="598">
        <v>17.018045999999998</v>
      </c>
      <c r="H247" s="598">
        <v>97.741646000000003</v>
      </c>
      <c r="I247" s="597"/>
      <c r="J247" s="597"/>
      <c r="K247" s="599"/>
      <c r="L247" s="600"/>
      <c r="M247" s="601"/>
      <c r="N247" s="602"/>
      <c r="O247" s="603"/>
      <c r="P247" s="603"/>
      <c r="Q247" s="603"/>
      <c r="R247" s="601"/>
      <c r="S247" s="601"/>
      <c r="T247" s="601"/>
      <c r="U247" s="597"/>
      <c r="V247" s="597"/>
      <c r="W247" s="597"/>
      <c r="X247" s="597"/>
      <c r="Y247" s="597"/>
      <c r="Z247" s="597"/>
      <c r="AA247" s="597"/>
      <c r="AB247" s="597"/>
      <c r="AC247" s="597"/>
      <c r="AD247" s="597"/>
      <c r="AE247" s="597"/>
      <c r="AF247" s="375" t="s">
        <v>1710</v>
      </c>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row>
    <row r="248" spans="1:57" ht="13" customHeight="1" x14ac:dyDescent="0.2">
      <c r="B248" s="596" t="s">
        <v>2618</v>
      </c>
      <c r="C248" s="597"/>
      <c r="D248" s="597" t="s">
        <v>2621</v>
      </c>
      <c r="E248" s="597" t="s">
        <v>2365</v>
      </c>
      <c r="F248" s="597" t="s">
        <v>2623</v>
      </c>
      <c r="G248" s="598">
        <v>20.857890000000001</v>
      </c>
      <c r="H248" s="598">
        <v>93.349963000000002</v>
      </c>
      <c r="I248" s="597" t="s">
        <v>11</v>
      </c>
      <c r="J248" s="597" t="s">
        <v>10</v>
      </c>
      <c r="K248" s="599"/>
      <c r="L248" s="600">
        <v>622</v>
      </c>
      <c r="M248" s="601">
        <v>14720</v>
      </c>
      <c r="N248" s="597" t="s">
        <v>0</v>
      </c>
      <c r="O248" s="604"/>
      <c r="P248" s="604"/>
      <c r="Q248" s="604">
        <v>9129</v>
      </c>
      <c r="R248" s="605">
        <v>36</v>
      </c>
      <c r="S248" s="597"/>
      <c r="T248" s="597"/>
      <c r="U248" s="606">
        <v>0</v>
      </c>
      <c r="V248" s="606">
        <v>0</v>
      </c>
      <c r="W248" s="606">
        <v>0</v>
      </c>
      <c r="X248" s="606">
        <v>0</v>
      </c>
      <c r="Y248" s="606">
        <v>0</v>
      </c>
      <c r="Z248" s="606">
        <v>100</v>
      </c>
      <c r="AA248" s="606">
        <v>0</v>
      </c>
      <c r="AB248" s="597"/>
      <c r="AC248" s="597" t="s">
        <v>1836</v>
      </c>
      <c r="AD248" s="597"/>
      <c r="AE248" s="597"/>
      <c r="AF248" s="375" t="s">
        <v>2620</v>
      </c>
    </row>
    <row r="249" spans="1:57" ht="13" customHeight="1" x14ac:dyDescent="0.2">
      <c r="B249" s="596" t="s">
        <v>2619</v>
      </c>
      <c r="C249" s="597"/>
      <c r="D249" s="597" t="s">
        <v>2621</v>
      </c>
      <c r="E249" s="597" t="s">
        <v>2365</v>
      </c>
      <c r="F249" s="597" t="s">
        <v>2623</v>
      </c>
      <c r="G249" s="598">
        <v>20.740347</v>
      </c>
      <c r="H249" s="598">
        <v>93.268688999999995</v>
      </c>
      <c r="I249" s="597" t="s">
        <v>11</v>
      </c>
      <c r="J249" s="597" t="s">
        <v>10</v>
      </c>
      <c r="K249" s="599"/>
      <c r="L249" s="600">
        <v>105</v>
      </c>
      <c r="M249" s="601">
        <v>273</v>
      </c>
      <c r="N249" s="597" t="s">
        <v>0</v>
      </c>
      <c r="O249" s="604"/>
      <c r="P249" s="604"/>
      <c r="Q249" s="604"/>
      <c r="R249" s="605">
        <v>193</v>
      </c>
      <c r="S249" s="597"/>
      <c r="T249" s="597"/>
      <c r="U249" s="606">
        <v>0</v>
      </c>
      <c r="V249" s="606">
        <v>0</v>
      </c>
      <c r="W249" s="606">
        <v>0</v>
      </c>
      <c r="X249" s="606">
        <v>0</v>
      </c>
      <c r="Y249" s="606">
        <v>0</v>
      </c>
      <c r="Z249" s="606">
        <v>100</v>
      </c>
      <c r="AA249" s="606">
        <v>0</v>
      </c>
      <c r="AB249" s="597"/>
      <c r="AC249" s="597" t="s">
        <v>1836</v>
      </c>
      <c r="AD249" s="597"/>
      <c r="AE249" s="597"/>
      <c r="AF249" s="375" t="s">
        <v>2622</v>
      </c>
    </row>
    <row r="250" spans="1:57" ht="13" customHeight="1" x14ac:dyDescent="0.2">
      <c r="B250" s="607" t="s">
        <v>1001</v>
      </c>
      <c r="C250" s="606"/>
      <c r="D250" s="606" t="s">
        <v>2421</v>
      </c>
      <c r="E250" s="606" t="s">
        <v>2428</v>
      </c>
      <c r="F250" s="606" t="s">
        <v>1001</v>
      </c>
      <c r="G250" s="608">
        <v>16.411455</v>
      </c>
      <c r="H250" s="608">
        <v>97.657402000000005</v>
      </c>
      <c r="I250" s="606" t="s">
        <v>1</v>
      </c>
      <c r="J250" s="606" t="s">
        <v>3</v>
      </c>
      <c r="K250" s="609">
        <v>1996</v>
      </c>
      <c r="L250" s="610" t="s">
        <v>0</v>
      </c>
      <c r="M250" s="610" t="s">
        <v>0</v>
      </c>
      <c r="N250" s="606"/>
      <c r="O250" s="611">
        <v>41</v>
      </c>
      <c r="P250" s="611">
        <v>1585</v>
      </c>
      <c r="Q250" s="611">
        <v>69.103999999999999</v>
      </c>
      <c r="R250" s="611">
        <v>3.85</v>
      </c>
      <c r="S250" s="606"/>
      <c r="T250" s="606"/>
      <c r="U250" s="606" t="s">
        <v>0</v>
      </c>
      <c r="V250" s="606" t="s">
        <v>0</v>
      </c>
      <c r="W250" s="606" t="s">
        <v>0</v>
      </c>
      <c r="X250" s="606" t="s">
        <v>0</v>
      </c>
      <c r="Y250" s="606" t="s">
        <v>0</v>
      </c>
      <c r="Z250" s="606" t="s">
        <v>0</v>
      </c>
      <c r="AA250" s="606" t="s">
        <v>0</v>
      </c>
      <c r="AB250" s="612"/>
      <c r="AC250" s="612"/>
      <c r="AD250" s="613"/>
      <c r="AE250" s="606"/>
      <c r="AF250" s="614" t="s">
        <v>2671</v>
      </c>
    </row>
    <row r="251" spans="1:57" ht="13" customHeight="1" x14ac:dyDescent="0.2">
      <c r="B251" s="607" t="s">
        <v>1879</v>
      </c>
      <c r="C251" s="606" t="s">
        <v>1880</v>
      </c>
      <c r="D251" s="606" t="s">
        <v>1587</v>
      </c>
      <c r="E251" s="606" t="s">
        <v>2365</v>
      </c>
      <c r="F251" s="606" t="s">
        <v>1879</v>
      </c>
      <c r="G251" s="615">
        <v>18.64021</v>
      </c>
      <c r="H251" s="615">
        <v>94.381005000000002</v>
      </c>
      <c r="I251" s="606" t="s">
        <v>11</v>
      </c>
      <c r="J251" s="606" t="s">
        <v>53</v>
      </c>
      <c r="K251" s="609">
        <v>2025</v>
      </c>
      <c r="L251" s="616">
        <v>111</v>
      </c>
      <c r="M251" s="606">
        <v>386</v>
      </c>
      <c r="N251" s="606" t="s">
        <v>0</v>
      </c>
      <c r="O251" s="611">
        <v>91</v>
      </c>
      <c r="P251" s="611">
        <v>618</v>
      </c>
      <c r="Q251" s="611">
        <v>860</v>
      </c>
      <c r="R251" s="617"/>
      <c r="S251" s="597"/>
      <c r="T251" s="597"/>
      <c r="U251" s="606">
        <v>0</v>
      </c>
      <c r="V251" s="606">
        <v>0</v>
      </c>
      <c r="W251" s="606">
        <v>0</v>
      </c>
      <c r="X251" s="606">
        <v>0</v>
      </c>
      <c r="Y251" s="606">
        <v>0</v>
      </c>
      <c r="Z251" s="606">
        <v>100</v>
      </c>
      <c r="AA251" s="606">
        <v>0</v>
      </c>
      <c r="AB251" s="597" t="s">
        <v>2624</v>
      </c>
      <c r="AC251" s="597"/>
      <c r="AD251" s="597" t="s">
        <v>1858</v>
      </c>
      <c r="AE251" s="597"/>
      <c r="AF251" s="375" t="s">
        <v>1881</v>
      </c>
    </row>
    <row r="252" spans="1:57" ht="13" customHeight="1" x14ac:dyDescent="0.2">
      <c r="B252" s="607" t="s">
        <v>886</v>
      </c>
      <c r="C252" s="606"/>
      <c r="D252" s="606" t="s">
        <v>2421</v>
      </c>
      <c r="E252" s="606" t="s">
        <v>111</v>
      </c>
      <c r="F252" s="606"/>
      <c r="G252" s="608">
        <v>16.088325000000001</v>
      </c>
      <c r="H252" s="608">
        <v>97.772783000000004</v>
      </c>
      <c r="I252" s="606" t="s">
        <v>1</v>
      </c>
      <c r="J252" s="606" t="s">
        <v>3</v>
      </c>
      <c r="K252" s="618"/>
      <c r="L252" s="610"/>
      <c r="M252" s="610"/>
      <c r="N252" s="606"/>
      <c r="O252" s="610"/>
      <c r="P252" s="610"/>
      <c r="Q252" s="610"/>
      <c r="R252" s="610"/>
      <c r="S252" s="602"/>
      <c r="T252" s="606"/>
      <c r="U252" s="606"/>
      <c r="V252" s="606"/>
      <c r="W252" s="606"/>
      <c r="X252" s="606"/>
      <c r="Y252" s="606"/>
      <c r="Z252" s="606"/>
      <c r="AA252" s="606"/>
      <c r="AB252" s="612"/>
      <c r="AC252" s="612"/>
      <c r="AD252" s="613"/>
      <c r="AE252" s="606"/>
      <c r="AF252" s="375" t="s">
        <v>1710</v>
      </c>
    </row>
    <row r="253" spans="1:57" s="16" customFormat="1" ht="15" thickBot="1" x14ac:dyDescent="0.25">
      <c r="B253" s="619" t="s">
        <v>1522</v>
      </c>
      <c r="C253" s="620"/>
      <c r="D253" s="620" t="s">
        <v>2421</v>
      </c>
      <c r="E253" s="620" t="s">
        <v>111</v>
      </c>
      <c r="F253" s="620"/>
      <c r="G253" s="620">
        <v>16.268799999999999</v>
      </c>
      <c r="H253" s="620">
        <v>97.744772999999995</v>
      </c>
      <c r="I253" s="621" t="s">
        <v>1</v>
      </c>
      <c r="J253" s="621" t="s">
        <v>3</v>
      </c>
      <c r="K253" s="620"/>
      <c r="L253" s="620"/>
      <c r="M253" s="620"/>
      <c r="N253" s="620"/>
      <c r="O253" s="620"/>
      <c r="P253" s="620"/>
      <c r="Q253" s="620"/>
      <c r="R253" s="620"/>
      <c r="S253" s="620"/>
      <c r="T253" s="620"/>
      <c r="U253" s="620"/>
      <c r="V253" s="620"/>
      <c r="W253" s="620"/>
      <c r="X253" s="620"/>
      <c r="Y253" s="620"/>
      <c r="Z253" s="620"/>
      <c r="AA253" s="620"/>
      <c r="AB253" s="620"/>
      <c r="AC253" s="620"/>
      <c r="AD253" s="620"/>
      <c r="AE253" s="620"/>
      <c r="AF253" s="622" t="s">
        <v>1710</v>
      </c>
    </row>
    <row r="303" spans="1:2560" ht="13" customHeight="1" x14ac:dyDescent="0.15">
      <c r="A303" s="6"/>
      <c r="B303" s="623" t="s">
        <v>1551</v>
      </c>
      <c r="C303" s="624"/>
      <c r="D303" s="624"/>
      <c r="E303" s="624" t="s">
        <v>2338</v>
      </c>
      <c r="F303" s="624" t="s">
        <v>880</v>
      </c>
      <c r="G303" s="624">
        <v>19.763867000000001</v>
      </c>
      <c r="H303" s="624">
        <v>94.048727999999997</v>
      </c>
      <c r="I303" s="624"/>
      <c r="J303" s="624" t="s">
        <v>3</v>
      </c>
      <c r="K303" s="624"/>
      <c r="L303" s="624"/>
      <c r="M303" s="624"/>
      <c r="N303" s="624"/>
      <c r="O303" s="624"/>
      <c r="P303" s="624"/>
      <c r="Q303" s="624"/>
      <c r="R303" s="625"/>
      <c r="S303" s="624"/>
      <c r="T303" s="624"/>
      <c r="U303" s="624"/>
      <c r="V303" s="624"/>
      <c r="W303" s="624"/>
      <c r="X303" s="624"/>
      <c r="Y303" s="624"/>
      <c r="Z303" s="624"/>
      <c r="AA303" s="624"/>
      <c r="AB303" s="624"/>
      <c r="AC303" s="624"/>
      <c r="AD303" s="624"/>
      <c r="AE303" s="624"/>
      <c r="AF303" s="626" t="s">
        <v>1710</v>
      </c>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c r="IX303" s="6"/>
      <c r="IY303" s="6"/>
      <c r="IZ303" s="6"/>
      <c r="JA303" s="6"/>
      <c r="JB303" s="6"/>
      <c r="JC303" s="6"/>
      <c r="JD303" s="6"/>
      <c r="JE303" s="6"/>
      <c r="JF303" s="6"/>
      <c r="JG303" s="6"/>
      <c r="JH303" s="6"/>
      <c r="JI303" s="6"/>
      <c r="JJ303" s="6"/>
      <c r="JK303" s="6"/>
      <c r="JL303" s="6"/>
      <c r="JM303" s="6"/>
      <c r="JN303" s="6"/>
      <c r="JO303" s="6"/>
      <c r="JP303" s="6"/>
      <c r="JQ303" s="6"/>
      <c r="JR303" s="6"/>
      <c r="JS303" s="6"/>
      <c r="JT303" s="6"/>
      <c r="JU303" s="6"/>
      <c r="JV303" s="6"/>
      <c r="JW303" s="6"/>
      <c r="JX303" s="6"/>
      <c r="JY303" s="6"/>
      <c r="JZ303" s="6"/>
      <c r="KA303" s="6"/>
      <c r="KB303" s="6"/>
      <c r="KC303" s="6"/>
      <c r="KD303" s="6"/>
      <c r="KE303" s="6"/>
      <c r="KF303" s="6"/>
      <c r="KG303" s="6"/>
      <c r="KH303" s="6"/>
      <c r="KI303" s="6"/>
      <c r="KJ303" s="6"/>
      <c r="KK303" s="6"/>
      <c r="KL303" s="6"/>
      <c r="KM303" s="6"/>
      <c r="KN303" s="6"/>
      <c r="KO303" s="6"/>
      <c r="KP303" s="6"/>
      <c r="KQ303" s="6"/>
      <c r="KR303" s="6"/>
      <c r="KS303" s="6"/>
      <c r="KT303" s="6"/>
      <c r="KU303" s="6"/>
      <c r="KV303" s="6"/>
      <c r="KW303" s="6"/>
      <c r="KX303" s="6"/>
      <c r="KY303" s="6"/>
      <c r="KZ303" s="6"/>
      <c r="LA303" s="6"/>
      <c r="LB303" s="6"/>
      <c r="LC303" s="6"/>
      <c r="LD303" s="6"/>
      <c r="LE303" s="6"/>
      <c r="LF303" s="6"/>
      <c r="LG303" s="6"/>
      <c r="LH303" s="6"/>
      <c r="LI303" s="6"/>
      <c r="LJ303" s="6"/>
      <c r="LK303" s="6"/>
      <c r="LL303" s="6"/>
      <c r="LM303" s="6"/>
      <c r="LN303" s="6"/>
      <c r="LO303" s="6"/>
      <c r="LP303" s="6"/>
      <c r="LQ303" s="6"/>
      <c r="LR303" s="6"/>
      <c r="LS303" s="6"/>
      <c r="LT303" s="6"/>
      <c r="LU303" s="6"/>
      <c r="LV303" s="6"/>
      <c r="LW303" s="6"/>
      <c r="LX303" s="6"/>
      <c r="LY303" s="6"/>
      <c r="LZ303" s="6"/>
      <c r="MA303" s="6"/>
      <c r="MB303" s="6"/>
      <c r="MC303" s="6"/>
      <c r="MD303" s="6"/>
      <c r="ME303" s="6"/>
      <c r="MF303" s="6"/>
      <c r="MG303" s="6"/>
      <c r="MH303" s="6"/>
      <c r="MI303" s="6"/>
      <c r="MJ303" s="6"/>
      <c r="MK303" s="6"/>
      <c r="ML303" s="6"/>
      <c r="MM303" s="6"/>
      <c r="MN303" s="6"/>
      <c r="MO303" s="6"/>
      <c r="MP303" s="6"/>
      <c r="MQ303" s="6"/>
      <c r="MR303" s="6"/>
      <c r="MS303" s="6"/>
      <c r="MT303" s="6"/>
      <c r="MU303" s="6"/>
      <c r="MV303" s="6"/>
      <c r="MW303" s="6"/>
      <c r="MX303" s="6"/>
      <c r="MY303" s="6"/>
      <c r="MZ303" s="6"/>
      <c r="NA303" s="6"/>
      <c r="NB303" s="6"/>
      <c r="NC303" s="6"/>
      <c r="ND303" s="6"/>
      <c r="NE303" s="6"/>
      <c r="NF303" s="6"/>
      <c r="NG303" s="6"/>
      <c r="NH303" s="6"/>
      <c r="NI303" s="6"/>
      <c r="NJ303" s="6"/>
      <c r="NK303" s="6"/>
      <c r="NL303" s="6"/>
      <c r="NM303" s="6"/>
      <c r="NN303" s="6"/>
      <c r="NO303" s="6"/>
      <c r="NP303" s="6"/>
      <c r="NQ303" s="6"/>
      <c r="NR303" s="6"/>
      <c r="NS303" s="6"/>
      <c r="NT303" s="6"/>
      <c r="NU303" s="6"/>
      <c r="NV303" s="6"/>
      <c r="NW303" s="6"/>
      <c r="NX303" s="6"/>
      <c r="NY303" s="6"/>
      <c r="NZ303" s="6"/>
      <c r="OA303" s="6"/>
      <c r="OB303" s="6"/>
      <c r="OC303" s="6"/>
      <c r="OD303" s="6"/>
      <c r="OE303" s="6"/>
      <c r="OF303" s="6"/>
      <c r="OG303" s="6"/>
      <c r="OH303" s="6"/>
      <c r="OI303" s="6"/>
      <c r="OJ303" s="6"/>
      <c r="OK303" s="6"/>
      <c r="OL303" s="6"/>
      <c r="OM303" s="6"/>
      <c r="ON303" s="6"/>
      <c r="OO303" s="6"/>
      <c r="OP303" s="6"/>
      <c r="OQ303" s="6"/>
      <c r="OR303" s="6"/>
      <c r="OS303" s="6"/>
      <c r="OT303" s="6"/>
      <c r="OU303" s="6"/>
      <c r="OV303" s="6"/>
      <c r="OW303" s="6"/>
      <c r="OX303" s="6"/>
      <c r="OY303" s="6"/>
      <c r="OZ303" s="6"/>
      <c r="PA303" s="6"/>
      <c r="PB303" s="6"/>
      <c r="PC303" s="6"/>
      <c r="PD303" s="6"/>
      <c r="PE303" s="6"/>
      <c r="PF303" s="6"/>
      <c r="PG303" s="6"/>
      <c r="PH303" s="6"/>
      <c r="PI303" s="6"/>
      <c r="PJ303" s="6"/>
      <c r="PK303" s="6"/>
      <c r="PL303" s="6"/>
      <c r="PM303" s="6"/>
      <c r="PN303" s="6"/>
      <c r="PO303" s="6"/>
      <c r="PP303" s="6"/>
      <c r="PQ303" s="6"/>
      <c r="PR303" s="6"/>
      <c r="PS303" s="6"/>
      <c r="PT303" s="6"/>
      <c r="PU303" s="6"/>
      <c r="PV303" s="6"/>
      <c r="PW303" s="6"/>
      <c r="PX303" s="6"/>
      <c r="PY303" s="6"/>
      <c r="PZ303" s="6"/>
      <c r="QA303" s="6"/>
      <c r="QB303" s="6"/>
      <c r="QC303" s="6"/>
      <c r="QD303" s="6"/>
      <c r="QE303" s="6"/>
      <c r="QF303" s="6"/>
      <c r="QG303" s="6"/>
      <c r="QH303" s="6"/>
      <c r="QI303" s="6"/>
      <c r="QJ303" s="6"/>
      <c r="QK303" s="6"/>
      <c r="QL303" s="6"/>
      <c r="QM303" s="6"/>
      <c r="QN303" s="6"/>
      <c r="QO303" s="6"/>
      <c r="QP303" s="6"/>
      <c r="QQ303" s="6"/>
      <c r="QR303" s="6"/>
      <c r="QS303" s="6"/>
      <c r="QT303" s="6"/>
      <c r="QU303" s="6"/>
      <c r="QV303" s="6"/>
      <c r="QW303" s="6"/>
      <c r="QX303" s="6"/>
      <c r="QY303" s="6"/>
      <c r="QZ303" s="6"/>
      <c r="RA303" s="6"/>
      <c r="RB303" s="6"/>
      <c r="RC303" s="6"/>
      <c r="RD303" s="6"/>
      <c r="RE303" s="6"/>
      <c r="RF303" s="6"/>
      <c r="RG303" s="6"/>
      <c r="RH303" s="6"/>
      <c r="RI303" s="6"/>
      <c r="RJ303" s="6"/>
      <c r="RK303" s="6"/>
      <c r="RL303" s="6"/>
      <c r="RM303" s="6"/>
      <c r="RN303" s="6"/>
      <c r="RO303" s="6"/>
      <c r="RP303" s="6"/>
      <c r="RQ303" s="6"/>
      <c r="RR303" s="6"/>
      <c r="RS303" s="6"/>
      <c r="RT303" s="6"/>
      <c r="RU303" s="6"/>
      <c r="RV303" s="6"/>
      <c r="RW303" s="6"/>
      <c r="RX303" s="6"/>
      <c r="RY303" s="6"/>
      <c r="RZ303" s="6"/>
      <c r="SA303" s="6"/>
      <c r="SB303" s="6"/>
      <c r="SC303" s="6"/>
      <c r="SD303" s="6"/>
      <c r="SE303" s="6"/>
      <c r="SF303" s="6"/>
      <c r="SG303" s="6"/>
      <c r="SH303" s="6"/>
      <c r="SI303" s="6"/>
      <c r="SJ303" s="6"/>
      <c r="SK303" s="6"/>
      <c r="SL303" s="6"/>
      <c r="SM303" s="6"/>
      <c r="SN303" s="6"/>
      <c r="SO303" s="6"/>
      <c r="SP303" s="6"/>
      <c r="SQ303" s="6"/>
      <c r="SR303" s="6"/>
      <c r="SS303" s="6"/>
      <c r="ST303" s="6"/>
      <c r="SU303" s="6"/>
      <c r="SV303" s="6"/>
      <c r="SW303" s="6"/>
      <c r="SX303" s="6"/>
      <c r="SY303" s="6"/>
      <c r="SZ303" s="6"/>
      <c r="TA303" s="6"/>
      <c r="TB303" s="6"/>
      <c r="TC303" s="6"/>
      <c r="TD303" s="6"/>
      <c r="TE303" s="6"/>
      <c r="TF303" s="6"/>
      <c r="TG303" s="6"/>
      <c r="TH303" s="6"/>
      <c r="TI303" s="6"/>
      <c r="TJ303" s="6"/>
      <c r="TK303" s="6"/>
      <c r="TL303" s="6"/>
      <c r="TM303" s="6"/>
      <c r="TN303" s="6"/>
      <c r="TO303" s="6"/>
      <c r="TP303" s="6"/>
      <c r="TQ303" s="6"/>
      <c r="TR303" s="6"/>
      <c r="TS303" s="6"/>
      <c r="TT303" s="6"/>
      <c r="TU303" s="6"/>
      <c r="TV303" s="6"/>
      <c r="TW303" s="6"/>
      <c r="TX303" s="6"/>
      <c r="TY303" s="6"/>
      <c r="TZ303" s="6"/>
      <c r="UA303" s="6"/>
      <c r="UB303" s="6"/>
      <c r="UC303" s="6"/>
      <c r="UD303" s="6"/>
      <c r="UE303" s="6"/>
      <c r="UF303" s="6"/>
      <c r="UG303" s="6"/>
      <c r="UH303" s="6"/>
      <c r="UI303" s="6"/>
      <c r="UJ303" s="6"/>
      <c r="UK303" s="6"/>
      <c r="UL303" s="6"/>
      <c r="UM303" s="6"/>
      <c r="UN303" s="6"/>
      <c r="UO303" s="6"/>
      <c r="UP303" s="6"/>
      <c r="UQ303" s="6"/>
      <c r="UR303" s="6"/>
      <c r="US303" s="6"/>
      <c r="UT303" s="6"/>
      <c r="UU303" s="6"/>
      <c r="UV303" s="6"/>
      <c r="UW303" s="6"/>
      <c r="UX303" s="6"/>
      <c r="UY303" s="6"/>
      <c r="UZ303" s="6"/>
      <c r="VA303" s="6"/>
      <c r="VB303" s="6"/>
      <c r="VC303" s="6"/>
      <c r="VD303" s="6"/>
      <c r="VE303" s="6"/>
      <c r="VF303" s="6"/>
      <c r="VG303" s="6"/>
      <c r="VH303" s="6"/>
      <c r="VI303" s="6"/>
      <c r="VJ303" s="6"/>
      <c r="VK303" s="6"/>
      <c r="VL303" s="6"/>
      <c r="VM303" s="6"/>
      <c r="VN303" s="6"/>
      <c r="VO303" s="6"/>
      <c r="VP303" s="6"/>
      <c r="VQ303" s="6"/>
      <c r="VR303" s="6"/>
      <c r="VS303" s="6"/>
      <c r="VT303" s="6"/>
      <c r="VU303" s="6"/>
      <c r="VV303" s="6"/>
      <c r="VW303" s="6"/>
      <c r="VX303" s="6"/>
      <c r="VY303" s="6"/>
      <c r="VZ303" s="6"/>
      <c r="WA303" s="6"/>
      <c r="WB303" s="6"/>
      <c r="WC303" s="6"/>
      <c r="WD303" s="6"/>
      <c r="WE303" s="6"/>
      <c r="WF303" s="6"/>
      <c r="WG303" s="6"/>
      <c r="WH303" s="6"/>
      <c r="WI303" s="6"/>
      <c r="WJ303" s="6"/>
      <c r="WK303" s="6"/>
      <c r="WL303" s="6"/>
      <c r="WM303" s="6"/>
      <c r="WN303" s="6"/>
      <c r="WO303" s="6"/>
      <c r="WP303" s="6"/>
      <c r="WQ303" s="6"/>
      <c r="WR303" s="6"/>
      <c r="WS303" s="6"/>
      <c r="WT303" s="6"/>
      <c r="WU303" s="6"/>
      <c r="WV303" s="6"/>
      <c r="WW303" s="6"/>
      <c r="WX303" s="6"/>
      <c r="WY303" s="6"/>
      <c r="WZ303" s="6"/>
      <c r="XA303" s="6"/>
      <c r="XB303" s="6"/>
      <c r="XC303" s="6"/>
      <c r="XD303" s="6"/>
      <c r="XE303" s="6"/>
      <c r="XF303" s="6"/>
      <c r="XG303" s="6"/>
      <c r="XH303" s="6"/>
      <c r="XI303" s="6"/>
      <c r="XJ303" s="6"/>
      <c r="XK303" s="6"/>
      <c r="XL303" s="6"/>
      <c r="XM303" s="6"/>
      <c r="XN303" s="6"/>
      <c r="XO303" s="6"/>
      <c r="XP303" s="6"/>
      <c r="XQ303" s="6"/>
      <c r="XR303" s="6"/>
      <c r="XS303" s="6"/>
      <c r="XT303" s="6"/>
      <c r="XU303" s="6"/>
      <c r="XV303" s="6"/>
      <c r="XW303" s="6"/>
      <c r="XX303" s="6"/>
      <c r="XY303" s="6"/>
      <c r="XZ303" s="6"/>
      <c r="YA303" s="6"/>
      <c r="YB303" s="6"/>
      <c r="YC303" s="6"/>
      <c r="YD303" s="6"/>
      <c r="YE303" s="6"/>
      <c r="YF303" s="6"/>
      <c r="YG303" s="6"/>
      <c r="YH303" s="6"/>
      <c r="YI303" s="6"/>
      <c r="YJ303" s="6"/>
      <c r="YK303" s="6"/>
      <c r="YL303" s="6"/>
      <c r="YM303" s="6"/>
      <c r="YN303" s="6"/>
      <c r="YO303" s="6"/>
      <c r="YP303" s="6"/>
      <c r="YQ303" s="6"/>
      <c r="YR303" s="6"/>
      <c r="YS303" s="6"/>
      <c r="YT303" s="6"/>
      <c r="YU303" s="6"/>
      <c r="YV303" s="6"/>
      <c r="YW303" s="6"/>
      <c r="YX303" s="6"/>
      <c r="YY303" s="6"/>
      <c r="YZ303" s="6"/>
      <c r="ZA303" s="6"/>
      <c r="ZB303" s="6"/>
      <c r="ZC303" s="6"/>
      <c r="ZD303" s="6"/>
      <c r="ZE303" s="6"/>
      <c r="ZF303" s="6"/>
      <c r="ZG303" s="6"/>
      <c r="ZH303" s="6"/>
      <c r="ZI303" s="6"/>
      <c r="ZJ303" s="6"/>
      <c r="ZK303" s="6"/>
      <c r="ZL303" s="6"/>
      <c r="ZM303" s="6"/>
      <c r="ZN303" s="6"/>
      <c r="ZO303" s="6"/>
      <c r="ZP303" s="6"/>
      <c r="ZQ303" s="6"/>
      <c r="ZR303" s="6"/>
      <c r="ZS303" s="6"/>
      <c r="ZT303" s="6"/>
      <c r="ZU303" s="6"/>
      <c r="ZV303" s="6"/>
      <c r="ZW303" s="6"/>
      <c r="ZX303" s="6"/>
      <c r="ZY303" s="6"/>
      <c r="ZZ303" s="6"/>
      <c r="AAA303" s="6"/>
      <c r="AAB303" s="6"/>
      <c r="AAC303" s="6"/>
      <c r="AAD303" s="6"/>
      <c r="AAE303" s="6"/>
      <c r="AAF303" s="6"/>
      <c r="AAG303" s="6"/>
      <c r="AAH303" s="6"/>
      <c r="AAI303" s="6"/>
      <c r="AAJ303" s="6"/>
      <c r="AAK303" s="6"/>
      <c r="AAL303" s="6"/>
      <c r="AAM303" s="6"/>
      <c r="AAN303" s="6"/>
      <c r="AAO303" s="6"/>
      <c r="AAP303" s="6"/>
      <c r="AAQ303" s="6"/>
      <c r="AAR303" s="6"/>
      <c r="AAS303" s="6"/>
      <c r="AAT303" s="6"/>
      <c r="AAU303" s="6"/>
      <c r="AAV303" s="6"/>
      <c r="AAW303" s="6"/>
      <c r="AAX303" s="6"/>
      <c r="AAY303" s="6"/>
      <c r="AAZ303" s="6"/>
      <c r="ABA303" s="6"/>
      <c r="ABB303" s="6"/>
      <c r="ABC303" s="6"/>
      <c r="ABD303" s="6"/>
      <c r="ABE303" s="6"/>
      <c r="ABF303" s="6"/>
      <c r="ABG303" s="6"/>
      <c r="ABH303" s="6"/>
      <c r="ABI303" s="6"/>
      <c r="ABJ303" s="6"/>
      <c r="ABK303" s="6"/>
      <c r="ABL303" s="6"/>
      <c r="ABM303" s="6"/>
      <c r="ABN303" s="6"/>
      <c r="ABO303" s="6"/>
      <c r="ABP303" s="6"/>
      <c r="ABQ303" s="6"/>
      <c r="ABR303" s="6"/>
      <c r="ABS303" s="6"/>
      <c r="ABT303" s="6"/>
      <c r="ABU303" s="6"/>
      <c r="ABV303" s="6"/>
      <c r="ABW303" s="6"/>
      <c r="ABX303" s="6"/>
      <c r="ABY303" s="6"/>
      <c r="ABZ303" s="6"/>
      <c r="ACA303" s="6"/>
      <c r="ACB303" s="6"/>
      <c r="ACC303" s="6"/>
      <c r="ACD303" s="6"/>
      <c r="ACE303" s="6"/>
      <c r="ACF303" s="6"/>
      <c r="ACG303" s="6"/>
      <c r="ACH303" s="6"/>
      <c r="ACI303" s="6"/>
      <c r="ACJ303" s="6"/>
      <c r="ACK303" s="6"/>
      <c r="ACL303" s="6"/>
      <c r="ACM303" s="6"/>
      <c r="ACN303" s="6"/>
      <c r="ACO303" s="6"/>
      <c r="ACP303" s="6"/>
      <c r="ACQ303" s="6"/>
      <c r="ACR303" s="6"/>
      <c r="ACS303" s="6"/>
      <c r="ACT303" s="6"/>
      <c r="ACU303" s="6"/>
      <c r="ACV303" s="6"/>
      <c r="ACW303" s="6"/>
      <c r="ACX303" s="6"/>
      <c r="ACY303" s="6"/>
      <c r="ACZ303" s="6"/>
      <c r="ADA303" s="6"/>
      <c r="ADB303" s="6"/>
      <c r="ADC303" s="6"/>
      <c r="ADD303" s="6"/>
      <c r="ADE303" s="6"/>
      <c r="ADF303" s="6"/>
      <c r="ADG303" s="6"/>
      <c r="ADH303" s="6"/>
      <c r="ADI303" s="6"/>
      <c r="ADJ303" s="6"/>
      <c r="ADK303" s="6"/>
      <c r="ADL303" s="6"/>
      <c r="ADM303" s="6"/>
      <c r="ADN303" s="6"/>
      <c r="ADO303" s="6"/>
      <c r="ADP303" s="6"/>
      <c r="ADQ303" s="6"/>
      <c r="ADR303" s="6"/>
      <c r="ADS303" s="6"/>
      <c r="ADT303" s="6"/>
      <c r="ADU303" s="6"/>
      <c r="ADV303" s="6"/>
      <c r="ADW303" s="6"/>
      <c r="ADX303" s="6"/>
      <c r="ADY303" s="6"/>
      <c r="ADZ303" s="6"/>
      <c r="AEA303" s="6"/>
      <c r="AEB303" s="6"/>
      <c r="AEC303" s="6"/>
      <c r="AED303" s="6"/>
      <c r="AEE303" s="6"/>
      <c r="AEF303" s="6"/>
      <c r="AEG303" s="6"/>
      <c r="AEH303" s="6"/>
      <c r="AEI303" s="6"/>
      <c r="AEJ303" s="6"/>
      <c r="AEK303" s="6"/>
      <c r="AEL303" s="6"/>
      <c r="AEM303" s="6"/>
      <c r="AEN303" s="6"/>
      <c r="AEO303" s="6"/>
      <c r="AEP303" s="6"/>
      <c r="AEQ303" s="6"/>
      <c r="AER303" s="6"/>
      <c r="AES303" s="6"/>
      <c r="AET303" s="6"/>
      <c r="AEU303" s="6"/>
      <c r="AEV303" s="6"/>
      <c r="AEW303" s="6"/>
      <c r="AEX303" s="6"/>
      <c r="AEY303" s="6"/>
      <c r="AEZ303" s="6"/>
      <c r="AFA303" s="6"/>
      <c r="AFB303" s="6"/>
      <c r="AFC303" s="6"/>
      <c r="AFD303" s="6"/>
      <c r="AFE303" s="6"/>
      <c r="AFF303" s="6"/>
      <c r="AFG303" s="6"/>
      <c r="AFH303" s="6"/>
      <c r="AFI303" s="6"/>
      <c r="AFJ303" s="6"/>
      <c r="AFK303" s="6"/>
      <c r="AFL303" s="6"/>
      <c r="AFM303" s="6"/>
      <c r="AFN303" s="6"/>
      <c r="AFO303" s="6"/>
      <c r="AFP303" s="6"/>
      <c r="AFQ303" s="6"/>
      <c r="AFR303" s="6"/>
      <c r="AFS303" s="6"/>
      <c r="AFT303" s="6"/>
      <c r="AFU303" s="6"/>
      <c r="AFV303" s="6"/>
      <c r="AFW303" s="6"/>
      <c r="AFX303" s="6"/>
      <c r="AFY303" s="6"/>
      <c r="AFZ303" s="6"/>
      <c r="AGA303" s="6"/>
      <c r="AGB303" s="6"/>
      <c r="AGC303" s="6"/>
      <c r="AGD303" s="6"/>
      <c r="AGE303" s="6"/>
      <c r="AGF303" s="6"/>
      <c r="AGG303" s="6"/>
      <c r="AGH303" s="6"/>
      <c r="AGI303" s="6"/>
      <c r="AGJ303" s="6"/>
      <c r="AGK303" s="6"/>
      <c r="AGL303" s="6"/>
      <c r="AGM303" s="6"/>
      <c r="AGN303" s="6"/>
      <c r="AGO303" s="6"/>
      <c r="AGP303" s="6"/>
      <c r="AGQ303" s="6"/>
      <c r="AGR303" s="6"/>
      <c r="AGS303" s="6"/>
      <c r="AGT303" s="6"/>
      <c r="AGU303" s="6"/>
      <c r="AGV303" s="6"/>
      <c r="AGW303" s="6"/>
      <c r="AGX303" s="6"/>
      <c r="AGY303" s="6"/>
      <c r="AGZ303" s="6"/>
      <c r="AHA303" s="6"/>
      <c r="AHB303" s="6"/>
      <c r="AHC303" s="6"/>
      <c r="AHD303" s="6"/>
      <c r="AHE303" s="6"/>
      <c r="AHF303" s="6"/>
      <c r="AHG303" s="6"/>
      <c r="AHH303" s="6"/>
      <c r="AHI303" s="6"/>
      <c r="AHJ303" s="6"/>
      <c r="AHK303" s="6"/>
      <c r="AHL303" s="6"/>
      <c r="AHM303" s="6"/>
      <c r="AHN303" s="6"/>
      <c r="AHO303" s="6"/>
      <c r="AHP303" s="6"/>
      <c r="AHQ303" s="6"/>
      <c r="AHR303" s="6"/>
      <c r="AHS303" s="6"/>
      <c r="AHT303" s="6"/>
      <c r="AHU303" s="6"/>
      <c r="AHV303" s="6"/>
      <c r="AHW303" s="6"/>
      <c r="AHX303" s="6"/>
      <c r="AHY303" s="6"/>
      <c r="AHZ303" s="6"/>
      <c r="AIA303" s="6"/>
      <c r="AIB303" s="6"/>
      <c r="AIC303" s="6"/>
      <c r="AID303" s="6"/>
      <c r="AIE303" s="6"/>
      <c r="AIF303" s="6"/>
      <c r="AIG303" s="6"/>
      <c r="AIH303" s="6"/>
      <c r="AII303" s="6"/>
      <c r="AIJ303" s="6"/>
      <c r="AIK303" s="6"/>
      <c r="AIL303" s="6"/>
      <c r="AIM303" s="6"/>
      <c r="AIN303" s="6"/>
      <c r="AIO303" s="6"/>
      <c r="AIP303" s="6"/>
      <c r="AIQ303" s="6"/>
      <c r="AIR303" s="6"/>
      <c r="AIS303" s="6"/>
      <c r="AIT303" s="6"/>
      <c r="AIU303" s="6"/>
      <c r="AIV303" s="6"/>
      <c r="AIW303" s="6"/>
      <c r="AIX303" s="6"/>
      <c r="AIY303" s="6"/>
      <c r="AIZ303" s="6"/>
      <c r="AJA303" s="6"/>
      <c r="AJB303" s="6"/>
      <c r="AJC303" s="6"/>
      <c r="AJD303" s="6"/>
      <c r="AJE303" s="6"/>
      <c r="AJF303" s="6"/>
      <c r="AJG303" s="6"/>
      <c r="AJH303" s="6"/>
      <c r="AJI303" s="6"/>
      <c r="AJJ303" s="6"/>
      <c r="AJK303" s="6"/>
      <c r="AJL303" s="6"/>
      <c r="AJM303" s="6"/>
      <c r="AJN303" s="6"/>
      <c r="AJO303" s="6"/>
      <c r="AJP303" s="6"/>
      <c r="AJQ303" s="6"/>
      <c r="AJR303" s="6"/>
      <c r="AJS303" s="6"/>
      <c r="AJT303" s="6"/>
      <c r="AJU303" s="6"/>
      <c r="AJV303" s="6"/>
      <c r="AJW303" s="6"/>
      <c r="AJX303" s="6"/>
      <c r="AJY303" s="6"/>
      <c r="AJZ303" s="6"/>
      <c r="AKA303" s="6"/>
      <c r="AKB303" s="6"/>
      <c r="AKC303" s="6"/>
      <c r="AKD303" s="6"/>
      <c r="AKE303" s="6"/>
      <c r="AKF303" s="6"/>
      <c r="AKG303" s="6"/>
      <c r="AKH303" s="6"/>
      <c r="AKI303" s="6"/>
      <c r="AKJ303" s="6"/>
      <c r="AKK303" s="6"/>
      <c r="AKL303" s="6"/>
      <c r="AKM303" s="6"/>
      <c r="AKN303" s="6"/>
      <c r="AKO303" s="6"/>
      <c r="AKP303" s="6"/>
      <c r="AKQ303" s="6"/>
      <c r="AKR303" s="6"/>
      <c r="AKS303" s="6"/>
      <c r="AKT303" s="6"/>
      <c r="AKU303" s="6"/>
      <c r="AKV303" s="6"/>
      <c r="AKW303" s="6"/>
      <c r="AKX303" s="6"/>
      <c r="AKY303" s="6"/>
      <c r="AKZ303" s="6"/>
      <c r="ALA303" s="6"/>
      <c r="ALB303" s="6"/>
      <c r="ALC303" s="6"/>
      <c r="ALD303" s="6"/>
      <c r="ALE303" s="6"/>
      <c r="ALF303" s="6"/>
      <c r="ALG303" s="6"/>
      <c r="ALH303" s="6"/>
      <c r="ALI303" s="6"/>
      <c r="ALJ303" s="6"/>
      <c r="ALK303" s="6"/>
      <c r="ALL303" s="6"/>
      <c r="ALM303" s="6"/>
      <c r="ALN303" s="6"/>
      <c r="ALO303" s="6"/>
      <c r="ALP303" s="6"/>
      <c r="ALQ303" s="6"/>
      <c r="ALR303" s="6"/>
      <c r="ALS303" s="6"/>
      <c r="ALT303" s="6"/>
      <c r="ALU303" s="6"/>
      <c r="ALV303" s="6"/>
      <c r="ALW303" s="6"/>
      <c r="ALX303" s="6"/>
      <c r="ALY303" s="6"/>
      <c r="ALZ303" s="6"/>
      <c r="AMA303" s="6"/>
      <c r="AMB303" s="6"/>
      <c r="AMC303" s="6"/>
      <c r="AMD303" s="6"/>
      <c r="AME303" s="6"/>
      <c r="AMF303" s="6"/>
      <c r="AMG303" s="6"/>
      <c r="AMH303" s="6"/>
      <c r="AMI303" s="6"/>
      <c r="AMJ303" s="6"/>
      <c r="AMK303" s="6"/>
      <c r="AML303" s="6"/>
      <c r="AMM303" s="6"/>
      <c r="AMN303" s="6"/>
      <c r="AMO303" s="6"/>
      <c r="AMP303" s="6"/>
      <c r="AMQ303" s="6"/>
      <c r="AMR303" s="6"/>
      <c r="AMS303" s="6"/>
      <c r="AMT303" s="6"/>
      <c r="AMU303" s="6"/>
      <c r="AMV303" s="6"/>
      <c r="AMW303" s="6"/>
      <c r="AMX303" s="6"/>
      <c r="AMY303" s="6"/>
      <c r="AMZ303" s="6"/>
      <c r="ANA303" s="6"/>
      <c r="ANB303" s="6"/>
      <c r="ANC303" s="6"/>
      <c r="AND303" s="6"/>
      <c r="ANE303" s="6"/>
      <c r="ANF303" s="6"/>
      <c r="ANG303" s="6"/>
      <c r="ANH303" s="6"/>
      <c r="ANI303" s="6"/>
      <c r="ANJ303" s="6"/>
      <c r="ANK303" s="6"/>
      <c r="ANL303" s="6"/>
      <c r="ANM303" s="6"/>
      <c r="ANN303" s="6"/>
      <c r="ANO303" s="6"/>
      <c r="ANP303" s="6"/>
      <c r="ANQ303" s="6"/>
      <c r="ANR303" s="6"/>
      <c r="ANS303" s="6"/>
      <c r="ANT303" s="6"/>
      <c r="ANU303" s="6"/>
      <c r="ANV303" s="6"/>
      <c r="ANW303" s="6"/>
      <c r="ANX303" s="6"/>
      <c r="ANY303" s="6"/>
      <c r="ANZ303" s="6"/>
      <c r="AOA303" s="6"/>
      <c r="AOB303" s="6"/>
      <c r="AOC303" s="6"/>
      <c r="AOD303" s="6"/>
      <c r="AOE303" s="6"/>
      <c r="AOF303" s="6"/>
      <c r="AOG303" s="6"/>
      <c r="AOH303" s="6"/>
      <c r="AOI303" s="6"/>
      <c r="AOJ303" s="6"/>
      <c r="AOK303" s="6"/>
      <c r="AOL303" s="6"/>
      <c r="AOM303" s="6"/>
      <c r="AON303" s="6"/>
      <c r="AOO303" s="6"/>
      <c r="AOP303" s="6"/>
      <c r="AOQ303" s="6"/>
      <c r="AOR303" s="6"/>
      <c r="AOS303" s="6"/>
      <c r="AOT303" s="6"/>
      <c r="AOU303" s="6"/>
      <c r="AOV303" s="6"/>
      <c r="AOW303" s="6"/>
      <c r="AOX303" s="6"/>
      <c r="AOY303" s="6"/>
      <c r="AOZ303" s="6"/>
      <c r="APA303" s="6"/>
      <c r="APB303" s="6"/>
      <c r="APC303" s="6"/>
      <c r="APD303" s="6"/>
      <c r="APE303" s="6"/>
      <c r="APF303" s="6"/>
      <c r="APG303" s="6"/>
      <c r="APH303" s="6"/>
      <c r="API303" s="6"/>
      <c r="APJ303" s="6"/>
      <c r="APK303" s="6"/>
      <c r="APL303" s="6"/>
      <c r="APM303" s="6"/>
      <c r="APN303" s="6"/>
      <c r="APO303" s="6"/>
      <c r="APP303" s="6"/>
      <c r="APQ303" s="6"/>
      <c r="APR303" s="6"/>
      <c r="APS303" s="6"/>
      <c r="APT303" s="6"/>
      <c r="APU303" s="6"/>
      <c r="APV303" s="6"/>
      <c r="APW303" s="6"/>
      <c r="APX303" s="6"/>
      <c r="APY303" s="6"/>
      <c r="APZ303" s="6"/>
      <c r="AQA303" s="6"/>
      <c r="AQB303" s="6"/>
      <c r="AQC303" s="6"/>
      <c r="AQD303" s="6"/>
      <c r="AQE303" s="6"/>
      <c r="AQF303" s="6"/>
      <c r="AQG303" s="6"/>
      <c r="AQH303" s="6"/>
      <c r="AQI303" s="6"/>
      <c r="AQJ303" s="6"/>
      <c r="AQK303" s="6"/>
      <c r="AQL303" s="6"/>
      <c r="AQM303" s="6"/>
      <c r="AQN303" s="6"/>
      <c r="AQO303" s="6"/>
      <c r="AQP303" s="6"/>
      <c r="AQQ303" s="6"/>
      <c r="AQR303" s="6"/>
      <c r="AQS303" s="6"/>
      <c r="AQT303" s="6"/>
      <c r="AQU303" s="6"/>
      <c r="AQV303" s="6"/>
      <c r="AQW303" s="6"/>
      <c r="AQX303" s="6"/>
      <c r="AQY303" s="6"/>
      <c r="AQZ303" s="6"/>
      <c r="ARA303" s="6"/>
      <c r="ARB303" s="6"/>
      <c r="ARC303" s="6"/>
      <c r="ARD303" s="6"/>
      <c r="ARE303" s="6"/>
      <c r="ARF303" s="6"/>
      <c r="ARG303" s="6"/>
      <c r="ARH303" s="6"/>
      <c r="ARI303" s="6"/>
      <c r="ARJ303" s="6"/>
      <c r="ARK303" s="6"/>
      <c r="ARL303" s="6"/>
      <c r="ARM303" s="6"/>
      <c r="ARN303" s="6"/>
      <c r="ARO303" s="6"/>
      <c r="ARP303" s="6"/>
      <c r="ARQ303" s="6"/>
      <c r="ARR303" s="6"/>
      <c r="ARS303" s="6"/>
      <c r="ART303" s="6"/>
      <c r="ARU303" s="6"/>
      <c r="ARV303" s="6"/>
      <c r="ARW303" s="6"/>
      <c r="ARX303" s="6"/>
      <c r="ARY303" s="6"/>
      <c r="ARZ303" s="6"/>
      <c r="ASA303" s="6"/>
      <c r="ASB303" s="6"/>
      <c r="ASC303" s="6"/>
      <c r="ASD303" s="6"/>
      <c r="ASE303" s="6"/>
      <c r="ASF303" s="6"/>
      <c r="ASG303" s="6"/>
      <c r="ASH303" s="6"/>
      <c r="ASI303" s="6"/>
      <c r="ASJ303" s="6"/>
      <c r="ASK303" s="6"/>
      <c r="ASL303" s="6"/>
      <c r="ASM303" s="6"/>
      <c r="ASN303" s="6"/>
      <c r="ASO303" s="6"/>
      <c r="ASP303" s="6"/>
      <c r="ASQ303" s="6"/>
      <c r="ASR303" s="6"/>
      <c r="ASS303" s="6"/>
      <c r="AST303" s="6"/>
      <c r="ASU303" s="6"/>
      <c r="ASV303" s="6"/>
      <c r="ASW303" s="6"/>
      <c r="ASX303" s="6"/>
      <c r="ASY303" s="6"/>
      <c r="ASZ303" s="6"/>
      <c r="ATA303" s="6"/>
      <c r="ATB303" s="6"/>
      <c r="ATC303" s="6"/>
      <c r="ATD303" s="6"/>
      <c r="ATE303" s="6"/>
      <c r="ATF303" s="6"/>
      <c r="ATG303" s="6"/>
      <c r="ATH303" s="6"/>
      <c r="ATI303" s="6"/>
      <c r="ATJ303" s="6"/>
      <c r="ATK303" s="6"/>
      <c r="ATL303" s="6"/>
      <c r="ATM303" s="6"/>
      <c r="ATN303" s="6"/>
      <c r="ATO303" s="6"/>
      <c r="ATP303" s="6"/>
      <c r="ATQ303" s="6"/>
      <c r="ATR303" s="6"/>
      <c r="ATS303" s="6"/>
      <c r="ATT303" s="6"/>
      <c r="ATU303" s="6"/>
      <c r="ATV303" s="6"/>
      <c r="ATW303" s="6"/>
      <c r="ATX303" s="6"/>
      <c r="ATY303" s="6"/>
      <c r="ATZ303" s="6"/>
      <c r="AUA303" s="6"/>
      <c r="AUB303" s="6"/>
      <c r="AUC303" s="6"/>
      <c r="AUD303" s="6"/>
      <c r="AUE303" s="6"/>
      <c r="AUF303" s="6"/>
      <c r="AUG303" s="6"/>
      <c r="AUH303" s="6"/>
      <c r="AUI303" s="6"/>
      <c r="AUJ303" s="6"/>
      <c r="AUK303" s="6"/>
      <c r="AUL303" s="6"/>
      <c r="AUM303" s="6"/>
      <c r="AUN303" s="6"/>
      <c r="AUO303" s="6"/>
      <c r="AUP303" s="6"/>
      <c r="AUQ303" s="6"/>
      <c r="AUR303" s="6"/>
      <c r="AUS303" s="6"/>
      <c r="AUT303" s="6"/>
      <c r="AUU303" s="6"/>
      <c r="AUV303" s="6"/>
      <c r="AUW303" s="6"/>
      <c r="AUX303" s="6"/>
      <c r="AUY303" s="6"/>
      <c r="AUZ303" s="6"/>
      <c r="AVA303" s="6"/>
      <c r="AVB303" s="6"/>
      <c r="AVC303" s="6"/>
      <c r="AVD303" s="6"/>
      <c r="AVE303" s="6"/>
      <c r="AVF303" s="6"/>
      <c r="AVG303" s="6"/>
      <c r="AVH303" s="6"/>
      <c r="AVI303" s="6"/>
      <c r="AVJ303" s="6"/>
      <c r="AVK303" s="6"/>
      <c r="AVL303" s="6"/>
      <c r="AVM303" s="6"/>
      <c r="AVN303" s="6"/>
      <c r="AVO303" s="6"/>
      <c r="AVP303" s="6"/>
      <c r="AVQ303" s="6"/>
      <c r="AVR303" s="6"/>
      <c r="AVS303" s="6"/>
      <c r="AVT303" s="6"/>
      <c r="AVU303" s="6"/>
      <c r="AVV303" s="6"/>
      <c r="AVW303" s="6"/>
      <c r="AVX303" s="6"/>
      <c r="AVY303" s="6"/>
      <c r="AVZ303" s="6"/>
      <c r="AWA303" s="6"/>
      <c r="AWB303" s="6"/>
      <c r="AWC303" s="6"/>
      <c r="AWD303" s="6"/>
      <c r="AWE303" s="6"/>
      <c r="AWF303" s="6"/>
      <c r="AWG303" s="6"/>
      <c r="AWH303" s="6"/>
      <c r="AWI303" s="6"/>
      <c r="AWJ303" s="6"/>
      <c r="AWK303" s="6"/>
      <c r="AWL303" s="6"/>
      <c r="AWM303" s="6"/>
      <c r="AWN303" s="6"/>
      <c r="AWO303" s="6"/>
      <c r="AWP303" s="6"/>
      <c r="AWQ303" s="6"/>
      <c r="AWR303" s="6"/>
      <c r="AWS303" s="6"/>
      <c r="AWT303" s="6"/>
      <c r="AWU303" s="6"/>
      <c r="AWV303" s="6"/>
      <c r="AWW303" s="6"/>
      <c r="AWX303" s="6"/>
      <c r="AWY303" s="6"/>
      <c r="AWZ303" s="6"/>
      <c r="AXA303" s="6"/>
      <c r="AXB303" s="6"/>
      <c r="AXC303" s="6"/>
      <c r="AXD303" s="6"/>
      <c r="AXE303" s="6"/>
      <c r="AXF303" s="6"/>
      <c r="AXG303" s="6"/>
      <c r="AXH303" s="6"/>
      <c r="AXI303" s="6"/>
      <c r="AXJ303" s="6"/>
      <c r="AXK303" s="6"/>
      <c r="AXL303" s="6"/>
      <c r="AXM303" s="6"/>
      <c r="AXN303" s="6"/>
      <c r="AXO303" s="6"/>
      <c r="AXP303" s="6"/>
      <c r="AXQ303" s="6"/>
      <c r="AXR303" s="6"/>
      <c r="AXS303" s="6"/>
      <c r="AXT303" s="6"/>
      <c r="AXU303" s="6"/>
      <c r="AXV303" s="6"/>
      <c r="AXW303" s="6"/>
      <c r="AXX303" s="6"/>
      <c r="AXY303" s="6"/>
      <c r="AXZ303" s="6"/>
      <c r="AYA303" s="6"/>
      <c r="AYB303" s="6"/>
      <c r="AYC303" s="6"/>
      <c r="AYD303" s="6"/>
      <c r="AYE303" s="6"/>
      <c r="AYF303" s="6"/>
      <c r="AYG303" s="6"/>
      <c r="AYH303" s="6"/>
      <c r="AYI303" s="6"/>
      <c r="AYJ303" s="6"/>
      <c r="AYK303" s="6"/>
      <c r="AYL303" s="6"/>
      <c r="AYM303" s="6"/>
      <c r="AYN303" s="6"/>
      <c r="AYO303" s="6"/>
      <c r="AYP303" s="6"/>
      <c r="AYQ303" s="6"/>
      <c r="AYR303" s="6"/>
      <c r="AYS303" s="6"/>
      <c r="AYT303" s="6"/>
      <c r="AYU303" s="6"/>
      <c r="AYV303" s="6"/>
      <c r="AYW303" s="6"/>
      <c r="AYX303" s="6"/>
      <c r="AYY303" s="6"/>
      <c r="AYZ303" s="6"/>
      <c r="AZA303" s="6"/>
      <c r="AZB303" s="6"/>
      <c r="AZC303" s="6"/>
      <c r="AZD303" s="6"/>
      <c r="AZE303" s="6"/>
      <c r="AZF303" s="6"/>
      <c r="AZG303" s="6"/>
      <c r="AZH303" s="6"/>
      <c r="AZI303" s="6"/>
      <c r="AZJ303" s="6"/>
      <c r="AZK303" s="6"/>
      <c r="AZL303" s="6"/>
      <c r="AZM303" s="6"/>
      <c r="AZN303" s="6"/>
      <c r="AZO303" s="6"/>
      <c r="AZP303" s="6"/>
      <c r="AZQ303" s="6"/>
      <c r="AZR303" s="6"/>
      <c r="AZS303" s="6"/>
      <c r="AZT303" s="6"/>
      <c r="AZU303" s="6"/>
      <c r="AZV303" s="6"/>
      <c r="AZW303" s="6"/>
      <c r="AZX303" s="6"/>
      <c r="AZY303" s="6"/>
      <c r="AZZ303" s="6"/>
      <c r="BAA303" s="6"/>
      <c r="BAB303" s="6"/>
      <c r="BAC303" s="6"/>
      <c r="BAD303" s="6"/>
      <c r="BAE303" s="6"/>
      <c r="BAF303" s="6"/>
      <c r="BAG303" s="6"/>
      <c r="BAH303" s="6"/>
      <c r="BAI303" s="6"/>
      <c r="BAJ303" s="6"/>
      <c r="BAK303" s="6"/>
      <c r="BAL303" s="6"/>
      <c r="BAM303" s="6"/>
      <c r="BAN303" s="6"/>
      <c r="BAO303" s="6"/>
      <c r="BAP303" s="6"/>
      <c r="BAQ303" s="6"/>
      <c r="BAR303" s="6"/>
      <c r="BAS303" s="6"/>
      <c r="BAT303" s="6"/>
      <c r="BAU303" s="6"/>
      <c r="BAV303" s="6"/>
      <c r="BAW303" s="6"/>
      <c r="BAX303" s="6"/>
      <c r="BAY303" s="6"/>
      <c r="BAZ303" s="6"/>
      <c r="BBA303" s="6"/>
      <c r="BBB303" s="6"/>
      <c r="BBC303" s="6"/>
      <c r="BBD303" s="6"/>
      <c r="BBE303" s="6"/>
      <c r="BBF303" s="6"/>
      <c r="BBG303" s="6"/>
      <c r="BBH303" s="6"/>
      <c r="BBI303" s="6"/>
      <c r="BBJ303" s="6"/>
      <c r="BBK303" s="6"/>
      <c r="BBL303" s="6"/>
      <c r="BBM303" s="6"/>
      <c r="BBN303" s="6"/>
      <c r="BBO303" s="6"/>
      <c r="BBP303" s="6"/>
      <c r="BBQ303" s="6"/>
      <c r="BBR303" s="6"/>
      <c r="BBS303" s="6"/>
      <c r="BBT303" s="6"/>
      <c r="BBU303" s="6"/>
      <c r="BBV303" s="6"/>
      <c r="BBW303" s="6"/>
      <c r="BBX303" s="6"/>
      <c r="BBY303" s="6"/>
      <c r="BBZ303" s="6"/>
      <c r="BCA303" s="6"/>
      <c r="BCB303" s="6"/>
      <c r="BCC303" s="6"/>
      <c r="BCD303" s="6"/>
      <c r="BCE303" s="6"/>
      <c r="BCF303" s="6"/>
      <c r="BCG303" s="6"/>
      <c r="BCH303" s="6"/>
      <c r="BCI303" s="6"/>
      <c r="BCJ303" s="6"/>
      <c r="BCK303" s="6"/>
      <c r="BCL303" s="6"/>
      <c r="BCM303" s="6"/>
      <c r="BCN303" s="6"/>
      <c r="BCO303" s="6"/>
      <c r="BCP303" s="6"/>
      <c r="BCQ303" s="6"/>
      <c r="BCR303" s="6"/>
      <c r="BCS303" s="6"/>
      <c r="BCT303" s="6"/>
      <c r="BCU303" s="6"/>
      <c r="BCV303" s="6"/>
      <c r="BCW303" s="6"/>
      <c r="BCX303" s="6"/>
      <c r="BCY303" s="6"/>
      <c r="BCZ303" s="6"/>
      <c r="BDA303" s="6"/>
      <c r="BDB303" s="6"/>
      <c r="BDC303" s="6"/>
      <c r="BDD303" s="6"/>
      <c r="BDE303" s="6"/>
      <c r="BDF303" s="6"/>
      <c r="BDG303" s="6"/>
      <c r="BDH303" s="6"/>
      <c r="BDI303" s="6"/>
      <c r="BDJ303" s="6"/>
      <c r="BDK303" s="6"/>
      <c r="BDL303" s="6"/>
      <c r="BDM303" s="6"/>
      <c r="BDN303" s="6"/>
      <c r="BDO303" s="6"/>
      <c r="BDP303" s="6"/>
      <c r="BDQ303" s="6"/>
      <c r="BDR303" s="6"/>
      <c r="BDS303" s="6"/>
      <c r="BDT303" s="6"/>
      <c r="BDU303" s="6"/>
      <c r="BDV303" s="6"/>
      <c r="BDW303" s="6"/>
      <c r="BDX303" s="6"/>
      <c r="BDY303" s="6"/>
      <c r="BDZ303" s="6"/>
      <c r="BEA303" s="6"/>
      <c r="BEB303" s="6"/>
      <c r="BEC303" s="6"/>
      <c r="BED303" s="6"/>
      <c r="BEE303" s="6"/>
      <c r="BEF303" s="6"/>
      <c r="BEG303" s="6"/>
      <c r="BEH303" s="6"/>
      <c r="BEI303" s="6"/>
      <c r="BEJ303" s="6"/>
      <c r="BEK303" s="6"/>
      <c r="BEL303" s="6"/>
      <c r="BEM303" s="6"/>
      <c r="BEN303" s="6"/>
      <c r="BEO303" s="6"/>
      <c r="BEP303" s="6"/>
      <c r="BEQ303" s="6"/>
      <c r="BER303" s="6"/>
      <c r="BES303" s="6"/>
      <c r="BET303" s="6"/>
      <c r="BEU303" s="6"/>
      <c r="BEV303" s="6"/>
      <c r="BEW303" s="6"/>
      <c r="BEX303" s="6"/>
      <c r="BEY303" s="6"/>
      <c r="BEZ303" s="6"/>
      <c r="BFA303" s="6"/>
      <c r="BFB303" s="6"/>
      <c r="BFC303" s="6"/>
      <c r="BFD303" s="6"/>
      <c r="BFE303" s="6"/>
      <c r="BFF303" s="6"/>
      <c r="BFG303" s="6"/>
      <c r="BFH303" s="6"/>
      <c r="BFI303" s="6"/>
      <c r="BFJ303" s="6"/>
      <c r="BFK303" s="6"/>
      <c r="BFL303" s="6"/>
      <c r="BFM303" s="6"/>
      <c r="BFN303" s="6"/>
      <c r="BFO303" s="6"/>
      <c r="BFP303" s="6"/>
      <c r="BFQ303" s="6"/>
      <c r="BFR303" s="6"/>
      <c r="BFS303" s="6"/>
      <c r="BFT303" s="6"/>
      <c r="BFU303" s="6"/>
      <c r="BFV303" s="6"/>
      <c r="BFW303" s="6"/>
      <c r="BFX303" s="6"/>
      <c r="BFY303" s="6"/>
      <c r="BFZ303" s="6"/>
      <c r="BGA303" s="6"/>
      <c r="BGB303" s="6"/>
      <c r="BGC303" s="6"/>
      <c r="BGD303" s="6"/>
      <c r="BGE303" s="6"/>
      <c r="BGF303" s="6"/>
      <c r="BGG303" s="6"/>
      <c r="BGH303" s="6"/>
      <c r="BGI303" s="6"/>
      <c r="BGJ303" s="6"/>
      <c r="BGK303" s="6"/>
      <c r="BGL303" s="6"/>
      <c r="BGM303" s="6"/>
      <c r="BGN303" s="6"/>
      <c r="BGO303" s="6"/>
      <c r="BGP303" s="6"/>
      <c r="BGQ303" s="6"/>
      <c r="BGR303" s="6"/>
      <c r="BGS303" s="6"/>
      <c r="BGT303" s="6"/>
      <c r="BGU303" s="6"/>
      <c r="BGV303" s="6"/>
      <c r="BGW303" s="6"/>
      <c r="BGX303" s="6"/>
      <c r="BGY303" s="6"/>
      <c r="BGZ303" s="6"/>
      <c r="BHA303" s="6"/>
      <c r="BHB303" s="6"/>
      <c r="BHC303" s="6"/>
      <c r="BHD303" s="6"/>
      <c r="BHE303" s="6"/>
      <c r="BHF303" s="6"/>
      <c r="BHG303" s="6"/>
      <c r="BHH303" s="6"/>
      <c r="BHI303" s="6"/>
      <c r="BHJ303" s="6"/>
      <c r="BHK303" s="6"/>
      <c r="BHL303" s="6"/>
      <c r="BHM303" s="6"/>
      <c r="BHN303" s="6"/>
      <c r="BHO303" s="6"/>
      <c r="BHP303" s="6"/>
      <c r="BHQ303" s="6"/>
      <c r="BHR303" s="6"/>
      <c r="BHS303" s="6"/>
      <c r="BHT303" s="6"/>
      <c r="BHU303" s="6"/>
      <c r="BHV303" s="6"/>
      <c r="BHW303" s="6"/>
      <c r="BHX303" s="6"/>
      <c r="BHY303" s="6"/>
      <c r="BHZ303" s="6"/>
      <c r="BIA303" s="6"/>
      <c r="BIB303" s="6"/>
      <c r="BIC303" s="6"/>
      <c r="BID303" s="6"/>
      <c r="BIE303" s="6"/>
      <c r="BIF303" s="6"/>
      <c r="BIG303" s="6"/>
      <c r="BIH303" s="6"/>
      <c r="BII303" s="6"/>
      <c r="BIJ303" s="6"/>
      <c r="BIK303" s="6"/>
      <c r="BIL303" s="6"/>
      <c r="BIM303" s="6"/>
      <c r="BIN303" s="6"/>
      <c r="BIO303" s="6"/>
      <c r="BIP303" s="6"/>
      <c r="BIQ303" s="6"/>
      <c r="BIR303" s="6"/>
      <c r="BIS303" s="6"/>
      <c r="BIT303" s="6"/>
      <c r="BIU303" s="6"/>
      <c r="BIV303" s="6"/>
      <c r="BIW303" s="6"/>
      <c r="BIX303" s="6"/>
      <c r="BIY303" s="6"/>
      <c r="BIZ303" s="6"/>
      <c r="BJA303" s="6"/>
      <c r="BJB303" s="6"/>
      <c r="BJC303" s="6"/>
      <c r="BJD303" s="6"/>
      <c r="BJE303" s="6"/>
      <c r="BJF303" s="6"/>
      <c r="BJG303" s="6"/>
      <c r="BJH303" s="6"/>
      <c r="BJI303" s="6"/>
      <c r="BJJ303" s="6"/>
      <c r="BJK303" s="6"/>
      <c r="BJL303" s="6"/>
      <c r="BJM303" s="6"/>
      <c r="BJN303" s="6"/>
      <c r="BJO303" s="6"/>
      <c r="BJP303" s="6"/>
      <c r="BJQ303" s="6"/>
      <c r="BJR303" s="6"/>
      <c r="BJS303" s="6"/>
      <c r="BJT303" s="6"/>
      <c r="BJU303" s="6"/>
      <c r="BJV303" s="6"/>
      <c r="BJW303" s="6"/>
      <c r="BJX303" s="6"/>
      <c r="BJY303" s="6"/>
      <c r="BJZ303" s="6"/>
      <c r="BKA303" s="6"/>
      <c r="BKB303" s="6"/>
      <c r="BKC303" s="6"/>
      <c r="BKD303" s="6"/>
      <c r="BKE303" s="6"/>
      <c r="BKF303" s="6"/>
      <c r="BKG303" s="6"/>
      <c r="BKH303" s="6"/>
      <c r="BKI303" s="6"/>
      <c r="BKJ303" s="6"/>
      <c r="BKK303" s="6"/>
      <c r="BKL303" s="6"/>
      <c r="BKM303" s="6"/>
      <c r="BKN303" s="6"/>
      <c r="BKO303" s="6"/>
      <c r="BKP303" s="6"/>
      <c r="BKQ303" s="6"/>
      <c r="BKR303" s="6"/>
      <c r="BKS303" s="6"/>
      <c r="BKT303" s="6"/>
      <c r="BKU303" s="6"/>
      <c r="BKV303" s="6"/>
      <c r="BKW303" s="6"/>
      <c r="BKX303" s="6"/>
      <c r="BKY303" s="6"/>
      <c r="BKZ303" s="6"/>
      <c r="BLA303" s="6"/>
      <c r="BLB303" s="6"/>
      <c r="BLC303" s="6"/>
      <c r="BLD303" s="6"/>
      <c r="BLE303" s="6"/>
      <c r="BLF303" s="6"/>
      <c r="BLG303" s="6"/>
      <c r="BLH303" s="6"/>
      <c r="BLI303" s="6"/>
      <c r="BLJ303" s="6"/>
      <c r="BLK303" s="6"/>
      <c r="BLL303" s="6"/>
      <c r="BLM303" s="6"/>
      <c r="BLN303" s="6"/>
      <c r="BLO303" s="6"/>
      <c r="BLP303" s="6"/>
      <c r="BLQ303" s="6"/>
      <c r="BLR303" s="6"/>
      <c r="BLS303" s="6"/>
      <c r="BLT303" s="6"/>
      <c r="BLU303" s="6"/>
      <c r="BLV303" s="6"/>
      <c r="BLW303" s="6"/>
      <c r="BLX303" s="6"/>
      <c r="BLY303" s="6"/>
      <c r="BLZ303" s="6"/>
      <c r="BMA303" s="6"/>
      <c r="BMB303" s="6"/>
      <c r="BMC303" s="6"/>
      <c r="BMD303" s="6"/>
      <c r="BME303" s="6"/>
      <c r="BMF303" s="6"/>
      <c r="BMG303" s="6"/>
      <c r="BMH303" s="6"/>
      <c r="BMI303" s="6"/>
      <c r="BMJ303" s="6"/>
      <c r="BMK303" s="6"/>
      <c r="BML303" s="6"/>
      <c r="BMM303" s="6"/>
      <c r="BMN303" s="6"/>
      <c r="BMO303" s="6"/>
      <c r="BMP303" s="6"/>
      <c r="BMQ303" s="6"/>
      <c r="BMR303" s="6"/>
      <c r="BMS303" s="6"/>
      <c r="BMT303" s="6"/>
      <c r="BMU303" s="6"/>
      <c r="BMV303" s="6"/>
      <c r="BMW303" s="6"/>
      <c r="BMX303" s="6"/>
      <c r="BMY303" s="6"/>
      <c r="BMZ303" s="6"/>
      <c r="BNA303" s="6"/>
      <c r="BNB303" s="6"/>
      <c r="BNC303" s="6"/>
      <c r="BND303" s="6"/>
      <c r="BNE303" s="6"/>
      <c r="BNF303" s="6"/>
      <c r="BNG303" s="6"/>
      <c r="BNH303" s="6"/>
      <c r="BNI303" s="6"/>
      <c r="BNJ303" s="6"/>
      <c r="BNK303" s="6"/>
      <c r="BNL303" s="6"/>
      <c r="BNM303" s="6"/>
      <c r="BNN303" s="6"/>
      <c r="BNO303" s="6"/>
      <c r="BNP303" s="6"/>
      <c r="BNQ303" s="6"/>
      <c r="BNR303" s="6"/>
      <c r="BNS303" s="6"/>
      <c r="BNT303" s="6"/>
      <c r="BNU303" s="6"/>
      <c r="BNV303" s="6"/>
      <c r="BNW303" s="6"/>
      <c r="BNX303" s="6"/>
      <c r="BNY303" s="6"/>
      <c r="BNZ303" s="6"/>
      <c r="BOA303" s="6"/>
      <c r="BOB303" s="6"/>
      <c r="BOC303" s="6"/>
      <c r="BOD303" s="6"/>
      <c r="BOE303" s="6"/>
      <c r="BOF303" s="6"/>
      <c r="BOG303" s="6"/>
      <c r="BOH303" s="6"/>
      <c r="BOI303" s="6"/>
      <c r="BOJ303" s="6"/>
      <c r="BOK303" s="6"/>
      <c r="BOL303" s="6"/>
      <c r="BOM303" s="6"/>
      <c r="BON303" s="6"/>
      <c r="BOO303" s="6"/>
      <c r="BOP303" s="6"/>
      <c r="BOQ303" s="6"/>
      <c r="BOR303" s="6"/>
      <c r="BOS303" s="6"/>
      <c r="BOT303" s="6"/>
      <c r="BOU303" s="6"/>
      <c r="BOV303" s="6"/>
      <c r="BOW303" s="6"/>
      <c r="BOX303" s="6"/>
      <c r="BOY303" s="6"/>
      <c r="BOZ303" s="6"/>
      <c r="BPA303" s="6"/>
      <c r="BPB303" s="6"/>
      <c r="BPC303" s="6"/>
      <c r="BPD303" s="6"/>
      <c r="BPE303" s="6"/>
      <c r="BPF303" s="6"/>
      <c r="BPG303" s="6"/>
      <c r="BPH303" s="6"/>
      <c r="BPI303" s="6"/>
      <c r="BPJ303" s="6"/>
      <c r="BPK303" s="6"/>
      <c r="BPL303" s="6"/>
      <c r="BPM303" s="6"/>
      <c r="BPN303" s="6"/>
      <c r="BPO303" s="6"/>
      <c r="BPP303" s="6"/>
      <c r="BPQ303" s="6"/>
      <c r="BPR303" s="6"/>
      <c r="BPS303" s="6"/>
      <c r="BPT303" s="6"/>
      <c r="BPU303" s="6"/>
      <c r="BPV303" s="6"/>
      <c r="BPW303" s="6"/>
      <c r="BPX303" s="6"/>
      <c r="BPY303" s="6"/>
      <c r="BPZ303" s="6"/>
      <c r="BQA303" s="6"/>
      <c r="BQB303" s="6"/>
      <c r="BQC303" s="6"/>
      <c r="BQD303" s="6"/>
      <c r="BQE303" s="6"/>
      <c r="BQF303" s="6"/>
      <c r="BQG303" s="6"/>
      <c r="BQH303" s="6"/>
      <c r="BQI303" s="6"/>
      <c r="BQJ303" s="6"/>
      <c r="BQK303" s="6"/>
      <c r="BQL303" s="6"/>
      <c r="BQM303" s="6"/>
      <c r="BQN303" s="6"/>
      <c r="BQO303" s="6"/>
      <c r="BQP303" s="6"/>
      <c r="BQQ303" s="6"/>
      <c r="BQR303" s="6"/>
      <c r="BQS303" s="6"/>
      <c r="BQT303" s="6"/>
      <c r="BQU303" s="6"/>
      <c r="BQV303" s="6"/>
      <c r="BQW303" s="6"/>
      <c r="BQX303" s="6"/>
      <c r="BQY303" s="6"/>
      <c r="BQZ303" s="6"/>
      <c r="BRA303" s="6"/>
      <c r="BRB303" s="6"/>
      <c r="BRC303" s="6"/>
      <c r="BRD303" s="6"/>
      <c r="BRE303" s="6"/>
      <c r="BRF303" s="6"/>
      <c r="BRG303" s="6"/>
      <c r="BRH303" s="6"/>
      <c r="BRI303" s="6"/>
      <c r="BRJ303" s="6"/>
      <c r="BRK303" s="6"/>
      <c r="BRL303" s="6"/>
      <c r="BRM303" s="6"/>
      <c r="BRN303" s="6"/>
      <c r="BRO303" s="6"/>
      <c r="BRP303" s="6"/>
      <c r="BRQ303" s="6"/>
      <c r="BRR303" s="6"/>
      <c r="BRS303" s="6"/>
      <c r="BRT303" s="6"/>
      <c r="BRU303" s="6"/>
      <c r="BRV303" s="6"/>
      <c r="BRW303" s="6"/>
      <c r="BRX303" s="6"/>
      <c r="BRY303" s="6"/>
      <c r="BRZ303" s="6"/>
      <c r="BSA303" s="6"/>
      <c r="BSB303" s="6"/>
      <c r="BSC303" s="6"/>
      <c r="BSD303" s="6"/>
      <c r="BSE303" s="6"/>
      <c r="BSF303" s="6"/>
      <c r="BSG303" s="6"/>
      <c r="BSH303" s="6"/>
      <c r="BSI303" s="6"/>
      <c r="BSJ303" s="6"/>
      <c r="BSK303" s="6"/>
      <c r="BSL303" s="6"/>
      <c r="BSM303" s="6"/>
      <c r="BSN303" s="6"/>
      <c r="BSO303" s="6"/>
      <c r="BSP303" s="6"/>
      <c r="BSQ303" s="6"/>
      <c r="BSR303" s="6"/>
      <c r="BSS303" s="6"/>
      <c r="BST303" s="6"/>
      <c r="BSU303" s="6"/>
      <c r="BSV303" s="6"/>
      <c r="BSW303" s="6"/>
      <c r="BSX303" s="6"/>
      <c r="BSY303" s="6"/>
      <c r="BSZ303" s="6"/>
      <c r="BTA303" s="6"/>
      <c r="BTB303" s="6"/>
      <c r="BTC303" s="6"/>
      <c r="BTD303" s="6"/>
      <c r="BTE303" s="6"/>
      <c r="BTF303" s="6"/>
      <c r="BTG303" s="6"/>
      <c r="BTH303" s="6"/>
      <c r="BTI303" s="6"/>
      <c r="BTJ303" s="6"/>
      <c r="BTK303" s="6"/>
      <c r="BTL303" s="6"/>
      <c r="BTM303" s="6"/>
      <c r="BTN303" s="6"/>
      <c r="BTO303" s="6"/>
      <c r="BTP303" s="6"/>
      <c r="BTQ303" s="6"/>
      <c r="BTR303" s="6"/>
      <c r="BTS303" s="6"/>
      <c r="BTT303" s="6"/>
      <c r="BTU303" s="6"/>
      <c r="BTV303" s="6"/>
      <c r="BTW303" s="6"/>
      <c r="BTX303" s="6"/>
      <c r="BTY303" s="6"/>
      <c r="BTZ303" s="6"/>
      <c r="BUA303" s="6"/>
      <c r="BUB303" s="6"/>
      <c r="BUC303" s="6"/>
      <c r="BUD303" s="6"/>
      <c r="BUE303" s="6"/>
      <c r="BUF303" s="6"/>
      <c r="BUG303" s="6"/>
      <c r="BUH303" s="6"/>
      <c r="BUI303" s="6"/>
      <c r="BUJ303" s="6"/>
      <c r="BUK303" s="6"/>
      <c r="BUL303" s="6"/>
      <c r="BUM303" s="6"/>
      <c r="BUN303" s="6"/>
      <c r="BUO303" s="6"/>
      <c r="BUP303" s="6"/>
      <c r="BUQ303" s="6"/>
      <c r="BUR303" s="6"/>
      <c r="BUS303" s="6"/>
      <c r="BUT303" s="6"/>
      <c r="BUU303" s="6"/>
      <c r="BUV303" s="6"/>
      <c r="BUW303" s="6"/>
      <c r="BUX303" s="6"/>
      <c r="BUY303" s="6"/>
      <c r="BUZ303" s="6"/>
      <c r="BVA303" s="6"/>
      <c r="BVB303" s="6"/>
      <c r="BVC303" s="6"/>
      <c r="BVD303" s="6"/>
      <c r="BVE303" s="6"/>
      <c r="BVF303" s="6"/>
      <c r="BVG303" s="6"/>
      <c r="BVH303" s="6"/>
      <c r="BVI303" s="6"/>
      <c r="BVJ303" s="6"/>
      <c r="BVK303" s="6"/>
      <c r="BVL303" s="6"/>
      <c r="BVM303" s="6"/>
      <c r="BVN303" s="6"/>
      <c r="BVO303" s="6"/>
      <c r="BVP303" s="6"/>
      <c r="BVQ303" s="6"/>
      <c r="BVR303" s="6"/>
      <c r="BVS303" s="6"/>
      <c r="BVT303" s="6"/>
      <c r="BVU303" s="6"/>
      <c r="BVV303" s="6"/>
      <c r="BVW303" s="6"/>
      <c r="BVX303" s="6"/>
      <c r="BVY303" s="6"/>
      <c r="BVZ303" s="6"/>
      <c r="BWA303" s="6"/>
      <c r="BWB303" s="6"/>
      <c r="BWC303" s="6"/>
      <c r="BWD303" s="6"/>
      <c r="BWE303" s="6"/>
      <c r="BWF303" s="6"/>
      <c r="BWG303" s="6"/>
      <c r="BWH303" s="6"/>
      <c r="BWI303" s="6"/>
      <c r="BWJ303" s="6"/>
      <c r="BWK303" s="6"/>
      <c r="BWL303" s="6"/>
      <c r="BWM303" s="6"/>
      <c r="BWN303" s="6"/>
      <c r="BWO303" s="6"/>
      <c r="BWP303" s="6"/>
      <c r="BWQ303" s="6"/>
      <c r="BWR303" s="6"/>
      <c r="BWS303" s="6"/>
      <c r="BWT303" s="6"/>
      <c r="BWU303" s="6"/>
      <c r="BWV303" s="6"/>
      <c r="BWW303" s="6"/>
      <c r="BWX303" s="6"/>
      <c r="BWY303" s="6"/>
      <c r="BWZ303" s="6"/>
      <c r="BXA303" s="6"/>
      <c r="BXB303" s="6"/>
      <c r="BXC303" s="6"/>
      <c r="BXD303" s="6"/>
      <c r="BXE303" s="6"/>
      <c r="BXF303" s="6"/>
      <c r="BXG303" s="6"/>
      <c r="BXH303" s="6"/>
      <c r="BXI303" s="6"/>
      <c r="BXJ303" s="6"/>
      <c r="BXK303" s="6"/>
      <c r="BXL303" s="6"/>
      <c r="BXM303" s="6"/>
      <c r="BXN303" s="6"/>
      <c r="BXO303" s="6"/>
      <c r="BXP303" s="6"/>
      <c r="BXQ303" s="6"/>
      <c r="BXR303" s="6"/>
      <c r="BXS303" s="6"/>
      <c r="BXT303" s="6"/>
      <c r="BXU303" s="6"/>
      <c r="BXV303" s="6"/>
      <c r="BXW303" s="6"/>
      <c r="BXX303" s="6"/>
      <c r="BXY303" s="6"/>
      <c r="BXZ303" s="6"/>
      <c r="BYA303" s="6"/>
      <c r="BYB303" s="6"/>
      <c r="BYC303" s="6"/>
      <c r="BYD303" s="6"/>
      <c r="BYE303" s="6"/>
      <c r="BYF303" s="6"/>
      <c r="BYG303" s="6"/>
      <c r="BYH303" s="6"/>
      <c r="BYI303" s="6"/>
      <c r="BYJ303" s="6"/>
      <c r="BYK303" s="6"/>
      <c r="BYL303" s="6"/>
      <c r="BYM303" s="6"/>
      <c r="BYN303" s="6"/>
      <c r="BYO303" s="6"/>
      <c r="BYP303" s="6"/>
      <c r="BYQ303" s="6"/>
      <c r="BYR303" s="6"/>
      <c r="BYS303" s="6"/>
      <c r="BYT303" s="6"/>
      <c r="BYU303" s="6"/>
      <c r="BYV303" s="6"/>
      <c r="BYW303" s="6"/>
      <c r="BYX303" s="6"/>
      <c r="BYY303" s="6"/>
      <c r="BYZ303" s="6"/>
      <c r="BZA303" s="6"/>
      <c r="BZB303" s="6"/>
      <c r="BZC303" s="6"/>
      <c r="BZD303" s="6"/>
      <c r="BZE303" s="6"/>
      <c r="BZF303" s="6"/>
      <c r="BZG303" s="6"/>
      <c r="BZH303" s="6"/>
      <c r="BZI303" s="6"/>
      <c r="BZJ303" s="6"/>
      <c r="BZK303" s="6"/>
      <c r="BZL303" s="6"/>
      <c r="BZM303" s="6"/>
      <c r="BZN303" s="6"/>
      <c r="BZO303" s="6"/>
      <c r="BZP303" s="6"/>
      <c r="BZQ303" s="6"/>
      <c r="BZR303" s="6"/>
      <c r="BZS303" s="6"/>
      <c r="BZT303" s="6"/>
      <c r="BZU303" s="6"/>
      <c r="BZV303" s="6"/>
      <c r="BZW303" s="6"/>
      <c r="BZX303" s="6"/>
      <c r="BZY303" s="6"/>
      <c r="BZZ303" s="6"/>
      <c r="CAA303" s="6"/>
      <c r="CAB303" s="6"/>
      <c r="CAC303" s="6"/>
      <c r="CAD303" s="6"/>
      <c r="CAE303" s="6"/>
      <c r="CAF303" s="6"/>
      <c r="CAG303" s="6"/>
      <c r="CAH303" s="6"/>
      <c r="CAI303" s="6"/>
      <c r="CAJ303" s="6"/>
      <c r="CAK303" s="6"/>
      <c r="CAL303" s="6"/>
      <c r="CAM303" s="6"/>
      <c r="CAN303" s="6"/>
      <c r="CAO303" s="6"/>
      <c r="CAP303" s="6"/>
      <c r="CAQ303" s="6"/>
      <c r="CAR303" s="6"/>
      <c r="CAS303" s="6"/>
      <c r="CAT303" s="6"/>
      <c r="CAU303" s="6"/>
      <c r="CAV303" s="6"/>
      <c r="CAW303" s="6"/>
      <c r="CAX303" s="6"/>
      <c r="CAY303" s="6"/>
      <c r="CAZ303" s="6"/>
      <c r="CBA303" s="6"/>
      <c r="CBB303" s="6"/>
      <c r="CBC303" s="6"/>
      <c r="CBD303" s="6"/>
      <c r="CBE303" s="6"/>
      <c r="CBF303" s="6"/>
      <c r="CBG303" s="6"/>
      <c r="CBH303" s="6"/>
      <c r="CBI303" s="6"/>
      <c r="CBJ303" s="6"/>
      <c r="CBK303" s="6"/>
      <c r="CBL303" s="6"/>
      <c r="CBM303" s="6"/>
      <c r="CBN303" s="6"/>
      <c r="CBO303" s="6"/>
      <c r="CBP303" s="6"/>
      <c r="CBQ303" s="6"/>
      <c r="CBR303" s="6"/>
      <c r="CBS303" s="6"/>
      <c r="CBT303" s="6"/>
      <c r="CBU303" s="6"/>
      <c r="CBV303" s="6"/>
      <c r="CBW303" s="6"/>
      <c r="CBX303" s="6"/>
      <c r="CBY303" s="6"/>
      <c r="CBZ303" s="6"/>
      <c r="CCA303" s="6"/>
      <c r="CCB303" s="6"/>
      <c r="CCC303" s="6"/>
      <c r="CCD303" s="6"/>
      <c r="CCE303" s="6"/>
      <c r="CCF303" s="6"/>
      <c r="CCG303" s="6"/>
      <c r="CCH303" s="6"/>
      <c r="CCI303" s="6"/>
      <c r="CCJ303" s="6"/>
      <c r="CCK303" s="6"/>
      <c r="CCL303" s="6"/>
      <c r="CCM303" s="6"/>
      <c r="CCN303" s="6"/>
      <c r="CCO303" s="6"/>
      <c r="CCP303" s="6"/>
      <c r="CCQ303" s="6"/>
      <c r="CCR303" s="6"/>
      <c r="CCS303" s="6"/>
      <c r="CCT303" s="6"/>
      <c r="CCU303" s="6"/>
      <c r="CCV303" s="6"/>
      <c r="CCW303" s="6"/>
      <c r="CCX303" s="6"/>
      <c r="CCY303" s="6"/>
      <c r="CCZ303" s="6"/>
      <c r="CDA303" s="6"/>
      <c r="CDB303" s="6"/>
      <c r="CDC303" s="6"/>
      <c r="CDD303" s="6"/>
      <c r="CDE303" s="6"/>
      <c r="CDF303" s="6"/>
      <c r="CDG303" s="6"/>
      <c r="CDH303" s="6"/>
      <c r="CDI303" s="6"/>
      <c r="CDJ303" s="6"/>
      <c r="CDK303" s="6"/>
      <c r="CDL303" s="6"/>
      <c r="CDM303" s="6"/>
      <c r="CDN303" s="6"/>
      <c r="CDO303" s="6"/>
      <c r="CDP303" s="6"/>
      <c r="CDQ303" s="6"/>
      <c r="CDR303" s="6"/>
      <c r="CDS303" s="6"/>
      <c r="CDT303" s="6"/>
      <c r="CDU303" s="6"/>
      <c r="CDV303" s="6"/>
      <c r="CDW303" s="6"/>
      <c r="CDX303" s="6"/>
      <c r="CDY303" s="6"/>
      <c r="CDZ303" s="6"/>
      <c r="CEA303" s="6"/>
      <c r="CEB303" s="6"/>
      <c r="CEC303" s="6"/>
      <c r="CED303" s="6"/>
      <c r="CEE303" s="6"/>
      <c r="CEF303" s="6"/>
      <c r="CEG303" s="6"/>
      <c r="CEH303" s="6"/>
      <c r="CEI303" s="6"/>
      <c r="CEJ303" s="6"/>
      <c r="CEK303" s="6"/>
      <c r="CEL303" s="6"/>
      <c r="CEM303" s="6"/>
      <c r="CEN303" s="6"/>
      <c r="CEO303" s="6"/>
      <c r="CEP303" s="6"/>
      <c r="CEQ303" s="6"/>
      <c r="CER303" s="6"/>
      <c r="CES303" s="6"/>
      <c r="CET303" s="6"/>
      <c r="CEU303" s="6"/>
      <c r="CEV303" s="6"/>
      <c r="CEW303" s="6"/>
      <c r="CEX303" s="6"/>
      <c r="CEY303" s="6"/>
      <c r="CEZ303" s="6"/>
      <c r="CFA303" s="6"/>
      <c r="CFB303" s="6"/>
      <c r="CFC303" s="6"/>
      <c r="CFD303" s="6"/>
      <c r="CFE303" s="6"/>
      <c r="CFF303" s="6"/>
      <c r="CFG303" s="6"/>
      <c r="CFH303" s="6"/>
      <c r="CFI303" s="6"/>
      <c r="CFJ303" s="6"/>
      <c r="CFK303" s="6"/>
      <c r="CFL303" s="6"/>
      <c r="CFM303" s="6"/>
      <c r="CFN303" s="6"/>
      <c r="CFO303" s="6"/>
      <c r="CFP303" s="6"/>
      <c r="CFQ303" s="6"/>
      <c r="CFR303" s="6"/>
      <c r="CFS303" s="6"/>
      <c r="CFT303" s="6"/>
      <c r="CFU303" s="6"/>
      <c r="CFV303" s="6"/>
      <c r="CFW303" s="6"/>
      <c r="CFX303" s="6"/>
      <c r="CFY303" s="6"/>
      <c r="CFZ303" s="6"/>
      <c r="CGA303" s="6"/>
      <c r="CGB303" s="6"/>
      <c r="CGC303" s="6"/>
      <c r="CGD303" s="6"/>
      <c r="CGE303" s="6"/>
      <c r="CGF303" s="6"/>
      <c r="CGG303" s="6"/>
      <c r="CGH303" s="6"/>
      <c r="CGI303" s="6"/>
      <c r="CGJ303" s="6"/>
      <c r="CGK303" s="6"/>
      <c r="CGL303" s="6"/>
      <c r="CGM303" s="6"/>
      <c r="CGN303" s="6"/>
      <c r="CGO303" s="6"/>
      <c r="CGP303" s="6"/>
      <c r="CGQ303" s="6"/>
      <c r="CGR303" s="6"/>
      <c r="CGS303" s="6"/>
      <c r="CGT303" s="6"/>
      <c r="CGU303" s="6"/>
      <c r="CGV303" s="6"/>
      <c r="CGW303" s="6"/>
      <c r="CGX303" s="6"/>
      <c r="CGY303" s="6"/>
      <c r="CGZ303" s="6"/>
      <c r="CHA303" s="6"/>
      <c r="CHB303" s="6"/>
      <c r="CHC303" s="6"/>
      <c r="CHD303" s="6"/>
      <c r="CHE303" s="6"/>
      <c r="CHF303" s="6"/>
      <c r="CHG303" s="6"/>
      <c r="CHH303" s="6"/>
      <c r="CHI303" s="6"/>
      <c r="CHJ303" s="6"/>
      <c r="CHK303" s="6"/>
      <c r="CHL303" s="6"/>
      <c r="CHM303" s="6"/>
      <c r="CHN303" s="6"/>
      <c r="CHO303" s="6"/>
      <c r="CHP303" s="6"/>
      <c r="CHQ303" s="6"/>
      <c r="CHR303" s="6"/>
      <c r="CHS303" s="6"/>
      <c r="CHT303" s="6"/>
      <c r="CHU303" s="6"/>
      <c r="CHV303" s="6"/>
      <c r="CHW303" s="6"/>
      <c r="CHX303" s="6"/>
      <c r="CHY303" s="6"/>
      <c r="CHZ303" s="6"/>
      <c r="CIA303" s="6"/>
      <c r="CIB303" s="6"/>
      <c r="CIC303" s="6"/>
      <c r="CID303" s="6"/>
      <c r="CIE303" s="6"/>
      <c r="CIF303" s="6"/>
      <c r="CIG303" s="6"/>
      <c r="CIH303" s="6"/>
      <c r="CII303" s="6"/>
      <c r="CIJ303" s="6"/>
      <c r="CIK303" s="6"/>
      <c r="CIL303" s="6"/>
      <c r="CIM303" s="6"/>
      <c r="CIN303" s="6"/>
      <c r="CIO303" s="6"/>
      <c r="CIP303" s="6"/>
      <c r="CIQ303" s="6"/>
      <c r="CIR303" s="6"/>
      <c r="CIS303" s="6"/>
      <c r="CIT303" s="6"/>
      <c r="CIU303" s="6"/>
      <c r="CIV303" s="6"/>
      <c r="CIW303" s="6"/>
      <c r="CIX303" s="6"/>
      <c r="CIY303" s="6"/>
      <c r="CIZ303" s="6"/>
      <c r="CJA303" s="6"/>
      <c r="CJB303" s="6"/>
      <c r="CJC303" s="6"/>
      <c r="CJD303" s="6"/>
      <c r="CJE303" s="6"/>
      <c r="CJF303" s="6"/>
      <c r="CJG303" s="6"/>
      <c r="CJH303" s="6"/>
      <c r="CJI303" s="6"/>
      <c r="CJJ303" s="6"/>
      <c r="CJK303" s="6"/>
      <c r="CJL303" s="6"/>
      <c r="CJM303" s="6"/>
      <c r="CJN303" s="6"/>
      <c r="CJO303" s="6"/>
      <c r="CJP303" s="6"/>
      <c r="CJQ303" s="6"/>
      <c r="CJR303" s="6"/>
      <c r="CJS303" s="6"/>
      <c r="CJT303" s="6"/>
      <c r="CJU303" s="6"/>
      <c r="CJV303" s="6"/>
      <c r="CJW303" s="6"/>
      <c r="CJX303" s="6"/>
      <c r="CJY303" s="6"/>
      <c r="CJZ303" s="6"/>
      <c r="CKA303" s="6"/>
      <c r="CKB303" s="6"/>
      <c r="CKC303" s="6"/>
      <c r="CKD303" s="6"/>
      <c r="CKE303" s="6"/>
      <c r="CKF303" s="6"/>
      <c r="CKG303" s="6"/>
      <c r="CKH303" s="6"/>
      <c r="CKI303" s="6"/>
      <c r="CKJ303" s="6"/>
      <c r="CKK303" s="6"/>
      <c r="CKL303" s="6"/>
      <c r="CKM303" s="6"/>
      <c r="CKN303" s="6"/>
      <c r="CKO303" s="6"/>
      <c r="CKP303" s="6"/>
      <c r="CKQ303" s="6"/>
      <c r="CKR303" s="6"/>
      <c r="CKS303" s="6"/>
      <c r="CKT303" s="6"/>
      <c r="CKU303" s="6"/>
      <c r="CKV303" s="6"/>
      <c r="CKW303" s="6"/>
      <c r="CKX303" s="6"/>
      <c r="CKY303" s="6"/>
      <c r="CKZ303" s="6"/>
      <c r="CLA303" s="6"/>
      <c r="CLB303" s="6"/>
      <c r="CLC303" s="6"/>
      <c r="CLD303" s="6"/>
      <c r="CLE303" s="6"/>
      <c r="CLF303" s="6"/>
      <c r="CLG303" s="6"/>
      <c r="CLH303" s="6"/>
      <c r="CLI303" s="6"/>
      <c r="CLJ303" s="6"/>
      <c r="CLK303" s="6"/>
      <c r="CLL303" s="6"/>
      <c r="CLM303" s="6"/>
      <c r="CLN303" s="6"/>
      <c r="CLO303" s="6"/>
      <c r="CLP303" s="6"/>
      <c r="CLQ303" s="6"/>
      <c r="CLR303" s="6"/>
      <c r="CLS303" s="6"/>
      <c r="CLT303" s="6"/>
      <c r="CLU303" s="6"/>
      <c r="CLV303" s="6"/>
      <c r="CLW303" s="6"/>
      <c r="CLX303" s="6"/>
      <c r="CLY303" s="6"/>
      <c r="CLZ303" s="6"/>
      <c r="CMA303" s="6"/>
      <c r="CMB303" s="6"/>
      <c r="CMC303" s="6"/>
      <c r="CMD303" s="6"/>
      <c r="CME303" s="6"/>
      <c r="CMF303" s="6"/>
      <c r="CMG303" s="6"/>
      <c r="CMH303" s="6"/>
      <c r="CMI303" s="6"/>
      <c r="CMJ303" s="6"/>
      <c r="CMK303" s="6"/>
      <c r="CML303" s="6"/>
      <c r="CMM303" s="6"/>
      <c r="CMN303" s="6"/>
      <c r="CMO303" s="6"/>
      <c r="CMP303" s="6"/>
      <c r="CMQ303" s="6"/>
      <c r="CMR303" s="6"/>
      <c r="CMS303" s="6"/>
      <c r="CMT303" s="6"/>
      <c r="CMU303" s="6"/>
      <c r="CMV303" s="6"/>
      <c r="CMW303" s="6"/>
      <c r="CMX303" s="6"/>
      <c r="CMY303" s="6"/>
      <c r="CMZ303" s="6"/>
      <c r="CNA303" s="6"/>
      <c r="CNB303" s="6"/>
      <c r="CNC303" s="6"/>
      <c r="CND303" s="6"/>
      <c r="CNE303" s="6"/>
      <c r="CNF303" s="6"/>
      <c r="CNG303" s="6"/>
      <c r="CNH303" s="6"/>
      <c r="CNI303" s="6"/>
      <c r="CNJ303" s="6"/>
      <c r="CNK303" s="6"/>
      <c r="CNL303" s="6"/>
      <c r="CNM303" s="6"/>
      <c r="CNN303" s="6"/>
      <c r="CNO303" s="6"/>
      <c r="CNP303" s="6"/>
      <c r="CNQ303" s="6"/>
      <c r="CNR303" s="6"/>
      <c r="CNS303" s="6"/>
      <c r="CNT303" s="6"/>
      <c r="CNU303" s="6"/>
      <c r="CNV303" s="6"/>
      <c r="CNW303" s="6"/>
      <c r="CNX303" s="6"/>
      <c r="CNY303" s="6"/>
      <c r="CNZ303" s="6"/>
      <c r="COA303" s="6"/>
      <c r="COB303" s="6"/>
      <c r="COC303" s="6"/>
      <c r="COD303" s="6"/>
      <c r="COE303" s="6"/>
      <c r="COF303" s="6"/>
      <c r="COG303" s="6"/>
      <c r="COH303" s="6"/>
      <c r="COI303" s="6"/>
      <c r="COJ303" s="6"/>
      <c r="COK303" s="6"/>
      <c r="COL303" s="6"/>
      <c r="COM303" s="6"/>
      <c r="CON303" s="6"/>
      <c r="COO303" s="6"/>
      <c r="COP303" s="6"/>
      <c r="COQ303" s="6"/>
      <c r="COR303" s="6"/>
      <c r="COS303" s="6"/>
      <c r="COT303" s="6"/>
      <c r="COU303" s="6"/>
      <c r="COV303" s="6"/>
      <c r="COW303" s="6"/>
      <c r="COX303" s="6"/>
      <c r="COY303" s="6"/>
      <c r="COZ303" s="6"/>
      <c r="CPA303" s="6"/>
      <c r="CPB303" s="6"/>
      <c r="CPC303" s="6"/>
      <c r="CPD303" s="6"/>
      <c r="CPE303" s="6"/>
      <c r="CPF303" s="6"/>
      <c r="CPG303" s="6"/>
      <c r="CPH303" s="6"/>
      <c r="CPI303" s="6"/>
      <c r="CPJ303" s="6"/>
      <c r="CPK303" s="6"/>
      <c r="CPL303" s="6"/>
      <c r="CPM303" s="6"/>
      <c r="CPN303" s="6"/>
      <c r="CPO303" s="6"/>
      <c r="CPP303" s="6"/>
      <c r="CPQ303" s="6"/>
      <c r="CPR303" s="6"/>
      <c r="CPS303" s="6"/>
      <c r="CPT303" s="6"/>
      <c r="CPU303" s="6"/>
      <c r="CPV303" s="6"/>
      <c r="CPW303" s="6"/>
      <c r="CPX303" s="6"/>
      <c r="CPY303" s="6"/>
      <c r="CPZ303" s="6"/>
      <c r="CQA303" s="6"/>
      <c r="CQB303" s="6"/>
      <c r="CQC303" s="6"/>
      <c r="CQD303" s="6"/>
      <c r="CQE303" s="6"/>
      <c r="CQF303" s="6"/>
      <c r="CQG303" s="6"/>
      <c r="CQH303" s="6"/>
      <c r="CQI303" s="6"/>
      <c r="CQJ303" s="6"/>
      <c r="CQK303" s="6"/>
      <c r="CQL303" s="6"/>
      <c r="CQM303" s="6"/>
      <c r="CQN303" s="6"/>
      <c r="CQO303" s="6"/>
      <c r="CQP303" s="6"/>
      <c r="CQQ303" s="6"/>
      <c r="CQR303" s="6"/>
      <c r="CQS303" s="6"/>
      <c r="CQT303" s="6"/>
      <c r="CQU303" s="6"/>
      <c r="CQV303" s="6"/>
      <c r="CQW303" s="6"/>
      <c r="CQX303" s="6"/>
      <c r="CQY303" s="6"/>
      <c r="CQZ303" s="6"/>
      <c r="CRA303" s="6"/>
      <c r="CRB303" s="6"/>
      <c r="CRC303" s="6"/>
      <c r="CRD303" s="6"/>
      <c r="CRE303" s="6"/>
      <c r="CRF303" s="6"/>
      <c r="CRG303" s="6"/>
      <c r="CRH303" s="6"/>
      <c r="CRI303" s="6"/>
      <c r="CRJ303" s="6"/>
      <c r="CRK303" s="6"/>
      <c r="CRL303" s="6"/>
      <c r="CRM303" s="6"/>
      <c r="CRN303" s="6"/>
      <c r="CRO303" s="6"/>
      <c r="CRP303" s="6"/>
      <c r="CRQ303" s="6"/>
      <c r="CRR303" s="6"/>
      <c r="CRS303" s="6"/>
      <c r="CRT303" s="6"/>
      <c r="CRU303" s="6"/>
      <c r="CRV303" s="6"/>
      <c r="CRW303" s="6"/>
      <c r="CRX303" s="6"/>
      <c r="CRY303" s="6"/>
      <c r="CRZ303" s="6"/>
      <c r="CSA303" s="6"/>
      <c r="CSB303" s="6"/>
      <c r="CSC303" s="6"/>
      <c r="CSD303" s="6"/>
      <c r="CSE303" s="6"/>
      <c r="CSF303" s="6"/>
      <c r="CSG303" s="6"/>
      <c r="CSH303" s="6"/>
      <c r="CSI303" s="6"/>
      <c r="CSJ303" s="6"/>
      <c r="CSK303" s="6"/>
      <c r="CSL303" s="6"/>
      <c r="CSM303" s="6"/>
      <c r="CSN303" s="6"/>
      <c r="CSO303" s="6"/>
      <c r="CSP303" s="6"/>
      <c r="CSQ303" s="6"/>
      <c r="CSR303" s="6"/>
      <c r="CSS303" s="6"/>
      <c r="CST303" s="6"/>
      <c r="CSU303" s="6"/>
      <c r="CSV303" s="6"/>
      <c r="CSW303" s="6"/>
      <c r="CSX303" s="6"/>
      <c r="CSY303" s="6"/>
      <c r="CSZ303" s="6"/>
      <c r="CTA303" s="6"/>
      <c r="CTB303" s="6"/>
      <c r="CTC303" s="6"/>
      <c r="CTD303" s="6"/>
      <c r="CTE303" s="6"/>
      <c r="CTF303" s="6"/>
      <c r="CTG303" s="6"/>
      <c r="CTH303" s="6"/>
      <c r="CTI303" s="6"/>
      <c r="CTJ303" s="6"/>
      <c r="CTK303" s="6"/>
      <c r="CTL303" s="6"/>
    </row>
    <row r="304" spans="1:2560" ht="13" customHeight="1" x14ac:dyDescent="0.2">
      <c r="A304" s="56"/>
      <c r="B304" s="627" t="s">
        <v>1552</v>
      </c>
      <c r="C304" s="628"/>
      <c r="D304" s="628"/>
      <c r="E304" s="628" t="s">
        <v>896</v>
      </c>
      <c r="F304" s="628"/>
      <c r="G304" s="628">
        <v>19.030359000000001</v>
      </c>
      <c r="H304" s="628">
        <v>96.535324000000003</v>
      </c>
      <c r="I304" s="628" t="s">
        <v>1</v>
      </c>
      <c r="J304" s="628" t="s">
        <v>3</v>
      </c>
      <c r="K304" s="629"/>
      <c r="L304" s="630" t="s">
        <v>0</v>
      </c>
      <c r="M304" s="628" t="s">
        <v>0</v>
      </c>
      <c r="N304" s="628"/>
      <c r="O304" s="628"/>
      <c r="P304" s="631"/>
      <c r="Q304" s="628"/>
      <c r="R304" s="632"/>
      <c r="S304" s="628"/>
      <c r="T304" s="628"/>
      <c r="U304" s="633" t="s">
        <v>0</v>
      </c>
      <c r="V304" s="633" t="s">
        <v>0</v>
      </c>
      <c r="W304" s="633" t="s">
        <v>0</v>
      </c>
      <c r="X304" s="633" t="s">
        <v>0</v>
      </c>
      <c r="Y304" s="633" t="s">
        <v>0</v>
      </c>
      <c r="Z304" s="633" t="s">
        <v>0</v>
      </c>
      <c r="AA304" s="633" t="s">
        <v>0</v>
      </c>
      <c r="AB304" s="634"/>
      <c r="AC304" s="634"/>
      <c r="AD304" s="635"/>
      <c r="AE304" s="628"/>
      <c r="AF304" s="626" t="s">
        <v>1710</v>
      </c>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1"/>
      <c r="LT304" s="11"/>
      <c r="LU304" s="11"/>
      <c r="LV304" s="11"/>
      <c r="LW304" s="11"/>
      <c r="LX304" s="11"/>
      <c r="LY304" s="11"/>
      <c r="LZ304" s="11"/>
      <c r="MA304" s="11"/>
      <c r="MB304" s="11"/>
      <c r="MC304" s="11"/>
      <c r="MD304" s="11"/>
      <c r="ME304" s="11"/>
      <c r="MF304" s="11"/>
      <c r="MG304" s="11"/>
      <c r="MH304" s="11"/>
      <c r="MI304" s="11"/>
      <c r="MJ304" s="11"/>
      <c r="MK304" s="11"/>
      <c r="ML304" s="11"/>
      <c r="MM304" s="11"/>
      <c r="MN304" s="11"/>
      <c r="MO304" s="11"/>
      <c r="MP304" s="11"/>
      <c r="MQ304" s="11"/>
      <c r="MR304" s="11"/>
      <c r="MS304" s="11"/>
      <c r="MT304" s="11"/>
      <c r="MU304" s="11"/>
      <c r="MV304" s="11"/>
      <c r="MW304" s="11"/>
      <c r="MX304" s="11"/>
      <c r="MY304" s="11"/>
      <c r="MZ304" s="11"/>
      <c r="NA304" s="11"/>
      <c r="NB304" s="11"/>
      <c r="NC304" s="11"/>
      <c r="ND304" s="11"/>
      <c r="NE304" s="11"/>
      <c r="NF304" s="11"/>
      <c r="NG304" s="11"/>
      <c r="NH304" s="11"/>
      <c r="NI304" s="11"/>
      <c r="NJ304" s="11"/>
      <c r="NK304" s="11"/>
      <c r="NL304" s="11"/>
      <c r="NM304" s="11"/>
      <c r="NN304" s="11"/>
      <c r="NO304" s="11"/>
      <c r="NP304" s="11"/>
      <c r="NQ304" s="11"/>
      <c r="NR304" s="11"/>
      <c r="NS304" s="11"/>
      <c r="NT304" s="11"/>
      <c r="NU304" s="11"/>
      <c r="NV304" s="11"/>
      <c r="NW304" s="11"/>
      <c r="NX304" s="11"/>
      <c r="NY304" s="11"/>
      <c r="NZ304" s="11"/>
      <c r="OA304" s="11"/>
      <c r="OB304" s="11"/>
      <c r="OC304" s="11"/>
      <c r="OD304" s="11"/>
      <c r="OE304" s="11"/>
      <c r="OF304" s="11"/>
      <c r="OG304" s="11"/>
      <c r="OH304" s="11"/>
      <c r="OI304" s="11"/>
      <c r="OJ304" s="11"/>
      <c r="OK304" s="11"/>
      <c r="OL304" s="11"/>
      <c r="OM304" s="11"/>
      <c r="ON304" s="11"/>
      <c r="OO304" s="11"/>
      <c r="OP304" s="11"/>
      <c r="OQ304" s="11"/>
      <c r="OR304" s="11"/>
      <c r="OS304" s="11"/>
      <c r="OT304" s="11"/>
      <c r="OU304" s="11"/>
      <c r="OV304" s="11"/>
      <c r="OW304" s="11"/>
      <c r="OX304" s="11"/>
      <c r="OY304" s="11"/>
      <c r="OZ304" s="11"/>
      <c r="PA304" s="11"/>
      <c r="PB304" s="11"/>
      <c r="PC304" s="11"/>
      <c r="PD304" s="11"/>
      <c r="PE304" s="11"/>
      <c r="PF304" s="11"/>
      <c r="PG304" s="11"/>
      <c r="PH304" s="11"/>
      <c r="PI304" s="11"/>
      <c r="PJ304" s="11"/>
      <c r="PK304" s="11"/>
      <c r="PL304" s="11"/>
      <c r="PM304" s="11"/>
      <c r="PN304" s="11"/>
      <c r="PO304" s="11"/>
      <c r="PP304" s="11"/>
      <c r="PQ304" s="11"/>
      <c r="PR304" s="11"/>
      <c r="PS304" s="11"/>
      <c r="PT304" s="11"/>
      <c r="PU304" s="11"/>
      <c r="PV304" s="11"/>
      <c r="PW304" s="11"/>
      <c r="PX304" s="11"/>
      <c r="PY304" s="11"/>
      <c r="PZ304" s="11"/>
      <c r="QA304" s="11"/>
      <c r="QB304" s="11"/>
      <c r="QC304" s="11"/>
      <c r="QD304" s="11"/>
      <c r="QE304" s="11"/>
      <c r="QF304" s="11"/>
      <c r="QG304" s="11"/>
      <c r="QH304" s="11"/>
      <c r="QI304" s="11"/>
      <c r="QJ304" s="11"/>
      <c r="QK304" s="11"/>
      <c r="QL304" s="11"/>
      <c r="QM304" s="11"/>
      <c r="QN304" s="11"/>
      <c r="QO304" s="11"/>
      <c r="QP304" s="11"/>
      <c r="QQ304" s="11"/>
      <c r="QR304" s="11"/>
      <c r="QS304" s="11"/>
      <c r="QT304" s="11"/>
      <c r="QU304" s="11"/>
      <c r="QV304" s="11"/>
      <c r="QW304" s="11"/>
      <c r="QX304" s="11"/>
      <c r="QY304" s="11"/>
      <c r="QZ304" s="11"/>
      <c r="RA304" s="11"/>
      <c r="RB304" s="11"/>
      <c r="RC304" s="11"/>
      <c r="RD304" s="11"/>
      <c r="RE304" s="11"/>
      <c r="RF304" s="11"/>
      <c r="RG304" s="11"/>
      <c r="RH304" s="11"/>
      <c r="RI304" s="11"/>
      <c r="RJ304" s="11"/>
      <c r="RK304" s="11"/>
      <c r="RL304" s="11"/>
      <c r="RM304" s="11"/>
      <c r="RN304" s="11"/>
      <c r="RO304" s="11"/>
      <c r="RP304" s="11"/>
      <c r="RQ304" s="11"/>
      <c r="RR304" s="11"/>
      <c r="RS304" s="11"/>
      <c r="RT304" s="11"/>
      <c r="RU304" s="11"/>
      <c r="RV304" s="11"/>
      <c r="RW304" s="11"/>
      <c r="RX304" s="11"/>
      <c r="RY304" s="11"/>
      <c r="RZ304" s="11"/>
      <c r="SA304" s="11"/>
      <c r="SB304" s="11"/>
      <c r="SC304" s="11"/>
      <c r="SD304" s="11"/>
      <c r="SE304" s="11"/>
      <c r="SF304" s="11"/>
      <c r="SG304" s="11"/>
      <c r="SH304" s="11"/>
      <c r="SI304" s="11"/>
      <c r="SJ304" s="11"/>
      <c r="SK304" s="11"/>
      <c r="SL304" s="11"/>
      <c r="SM304" s="11"/>
      <c r="SN304" s="11"/>
      <c r="SO304" s="11"/>
      <c r="SP304" s="11"/>
      <c r="SQ304" s="11"/>
      <c r="SR304" s="11"/>
      <c r="SS304" s="11"/>
      <c r="ST304" s="11"/>
      <c r="SU304" s="11"/>
      <c r="SV304" s="11"/>
      <c r="SW304" s="11"/>
      <c r="SX304" s="11"/>
      <c r="SY304" s="11"/>
      <c r="SZ304" s="11"/>
      <c r="TA304" s="11"/>
      <c r="TB304" s="11"/>
      <c r="TC304" s="11"/>
      <c r="TD304" s="11"/>
      <c r="TE304" s="11"/>
      <c r="TF304" s="11"/>
      <c r="TG304" s="11"/>
      <c r="TH304" s="11"/>
      <c r="TI304" s="11"/>
      <c r="TJ304" s="11"/>
      <c r="TK304" s="11"/>
      <c r="TL304" s="11"/>
      <c r="TM304" s="11"/>
      <c r="TN304" s="11"/>
      <c r="TO304" s="11"/>
      <c r="TP304" s="11"/>
      <c r="TQ304" s="11"/>
      <c r="TR304" s="11"/>
      <c r="TS304" s="11"/>
      <c r="TT304" s="11"/>
      <c r="TU304" s="11"/>
      <c r="TV304" s="11"/>
      <c r="TW304" s="11"/>
      <c r="TX304" s="11"/>
      <c r="TY304" s="11"/>
      <c r="TZ304" s="11"/>
      <c r="UA304" s="11"/>
      <c r="UB304" s="11"/>
      <c r="UC304" s="11"/>
      <c r="UD304" s="11"/>
      <c r="UE304" s="11"/>
      <c r="UF304" s="11"/>
      <c r="UG304" s="11"/>
      <c r="UH304" s="11"/>
      <c r="UI304" s="11"/>
      <c r="UJ304" s="11"/>
      <c r="UK304" s="11"/>
      <c r="UL304" s="11"/>
      <c r="UM304" s="11"/>
      <c r="UN304" s="11"/>
      <c r="UO304" s="11"/>
      <c r="UP304" s="11"/>
      <c r="UQ304" s="11"/>
      <c r="UR304" s="11"/>
      <c r="US304" s="11"/>
      <c r="UT304" s="11"/>
      <c r="UU304" s="11"/>
      <c r="UV304" s="11"/>
      <c r="UW304" s="11"/>
      <c r="UX304" s="11"/>
      <c r="UY304" s="11"/>
      <c r="UZ304" s="11"/>
      <c r="VA304" s="11"/>
      <c r="VB304" s="11"/>
      <c r="VC304" s="11"/>
      <c r="VD304" s="11"/>
      <c r="VE304" s="11"/>
      <c r="VF304" s="11"/>
      <c r="VG304" s="11"/>
      <c r="VH304" s="11"/>
      <c r="VI304" s="11"/>
      <c r="VJ304" s="11"/>
      <c r="VK304" s="11"/>
      <c r="VL304" s="11"/>
      <c r="VM304" s="11"/>
      <c r="VN304" s="11"/>
      <c r="VO304" s="11"/>
      <c r="VP304" s="11"/>
      <c r="VQ304" s="11"/>
      <c r="VR304" s="11"/>
      <c r="VS304" s="11"/>
      <c r="VT304" s="11"/>
      <c r="VU304" s="11"/>
      <c r="VV304" s="11"/>
      <c r="VW304" s="11"/>
      <c r="VX304" s="11"/>
      <c r="VY304" s="11"/>
      <c r="VZ304" s="11"/>
      <c r="WA304" s="11"/>
      <c r="WB304" s="11"/>
      <c r="WC304" s="11"/>
      <c r="WD304" s="11"/>
      <c r="WE304" s="11"/>
      <c r="WF304" s="11"/>
      <c r="WG304" s="11"/>
      <c r="WH304" s="11"/>
      <c r="WI304" s="11"/>
      <c r="WJ304" s="11"/>
      <c r="WK304" s="11"/>
      <c r="WL304" s="11"/>
      <c r="WM304" s="11"/>
      <c r="WN304" s="11"/>
      <c r="WO304" s="11"/>
      <c r="WP304" s="11"/>
      <c r="WQ304" s="11"/>
      <c r="WR304" s="11"/>
      <c r="WS304" s="11"/>
      <c r="WT304" s="11"/>
      <c r="WU304" s="11"/>
      <c r="WV304" s="11"/>
      <c r="WW304" s="11"/>
      <c r="WX304" s="11"/>
      <c r="WY304" s="11"/>
      <c r="WZ304" s="11"/>
      <c r="XA304" s="11"/>
      <c r="XB304" s="11"/>
      <c r="XC304" s="11"/>
      <c r="XD304" s="11"/>
      <c r="XE304" s="11"/>
      <c r="XF304" s="11"/>
      <c r="XG304" s="11"/>
      <c r="XH304" s="11"/>
      <c r="XI304" s="11"/>
      <c r="XJ304" s="11"/>
      <c r="XK304" s="11"/>
      <c r="XL304" s="11"/>
      <c r="XM304" s="11"/>
      <c r="XN304" s="11"/>
      <c r="XO304" s="11"/>
      <c r="XP304" s="11"/>
      <c r="XQ304" s="11"/>
      <c r="XR304" s="11"/>
      <c r="XS304" s="11"/>
      <c r="XT304" s="11"/>
      <c r="XU304" s="11"/>
      <c r="XV304" s="11"/>
      <c r="XW304" s="11"/>
      <c r="XX304" s="11"/>
      <c r="XY304" s="11"/>
      <c r="XZ304" s="11"/>
      <c r="YA304" s="11"/>
      <c r="YB304" s="11"/>
      <c r="YC304" s="11"/>
      <c r="YD304" s="11"/>
      <c r="YE304" s="11"/>
      <c r="YF304" s="11"/>
      <c r="YG304" s="11"/>
      <c r="YH304" s="11"/>
      <c r="YI304" s="11"/>
      <c r="YJ304" s="11"/>
      <c r="YK304" s="11"/>
      <c r="YL304" s="11"/>
      <c r="YM304" s="11"/>
      <c r="YN304" s="11"/>
      <c r="YO304" s="11"/>
      <c r="YP304" s="11"/>
      <c r="YQ304" s="11"/>
      <c r="YR304" s="11"/>
      <c r="YS304" s="11"/>
      <c r="YT304" s="11"/>
      <c r="YU304" s="11"/>
      <c r="YV304" s="11"/>
      <c r="YW304" s="11"/>
      <c r="YX304" s="11"/>
      <c r="YY304" s="11"/>
      <c r="YZ304" s="11"/>
      <c r="ZA304" s="11"/>
      <c r="ZB304" s="11"/>
      <c r="ZC304" s="11"/>
      <c r="ZD304" s="11"/>
      <c r="ZE304" s="11"/>
      <c r="ZF304" s="11"/>
      <c r="ZG304" s="11"/>
      <c r="ZH304" s="11"/>
      <c r="ZI304" s="11"/>
      <c r="ZJ304" s="11"/>
      <c r="ZK304" s="11"/>
      <c r="ZL304" s="11"/>
      <c r="ZM304" s="11"/>
      <c r="ZN304" s="11"/>
      <c r="ZO304" s="11"/>
      <c r="ZP304" s="11"/>
      <c r="ZQ304" s="11"/>
      <c r="ZR304" s="11"/>
      <c r="ZS304" s="11"/>
      <c r="ZT304" s="11"/>
      <c r="ZU304" s="11"/>
      <c r="ZV304" s="11"/>
      <c r="ZW304" s="11"/>
      <c r="ZX304" s="11"/>
      <c r="ZY304" s="11"/>
      <c r="ZZ304" s="11"/>
      <c r="AAA304" s="11"/>
      <c r="AAB304" s="11"/>
      <c r="AAC304" s="11"/>
      <c r="AAD304" s="11"/>
      <c r="AAE304" s="11"/>
      <c r="AAF304" s="11"/>
      <c r="AAG304" s="11"/>
      <c r="AAH304" s="11"/>
      <c r="AAI304" s="11"/>
      <c r="AAJ304" s="11"/>
      <c r="AAK304" s="11"/>
      <c r="AAL304" s="11"/>
      <c r="AAM304" s="11"/>
      <c r="AAN304" s="11"/>
      <c r="AAO304" s="11"/>
      <c r="AAP304" s="11"/>
      <c r="AAQ304" s="11"/>
      <c r="AAR304" s="11"/>
      <c r="AAS304" s="11"/>
      <c r="AAT304" s="11"/>
      <c r="AAU304" s="11"/>
      <c r="AAV304" s="11"/>
      <c r="AAW304" s="11"/>
      <c r="AAX304" s="11"/>
      <c r="AAY304" s="11"/>
      <c r="AAZ304" s="11"/>
      <c r="ABA304" s="11"/>
      <c r="ABB304" s="11"/>
      <c r="ABC304" s="11"/>
      <c r="ABD304" s="11"/>
      <c r="ABE304" s="11"/>
      <c r="ABF304" s="11"/>
      <c r="ABG304" s="11"/>
      <c r="ABH304" s="11"/>
      <c r="ABI304" s="11"/>
      <c r="ABJ304" s="11"/>
      <c r="ABK304" s="11"/>
      <c r="ABL304" s="11"/>
      <c r="ABM304" s="11"/>
      <c r="ABN304" s="11"/>
      <c r="ABO304" s="11"/>
      <c r="ABP304" s="11"/>
      <c r="ABQ304" s="11"/>
      <c r="ABR304" s="11"/>
      <c r="ABS304" s="11"/>
      <c r="ABT304" s="11"/>
      <c r="ABU304" s="11"/>
      <c r="ABV304" s="11"/>
      <c r="ABW304" s="11"/>
      <c r="ABX304" s="11"/>
      <c r="ABY304" s="11"/>
      <c r="ABZ304" s="11"/>
      <c r="ACA304" s="11"/>
      <c r="ACB304" s="11"/>
      <c r="ACC304" s="11"/>
      <c r="ACD304" s="11"/>
      <c r="ACE304" s="11"/>
      <c r="ACF304" s="11"/>
      <c r="ACG304" s="11"/>
      <c r="ACH304" s="11"/>
      <c r="ACI304" s="11"/>
      <c r="ACJ304" s="11"/>
      <c r="ACK304" s="11"/>
      <c r="ACL304" s="11"/>
      <c r="ACM304" s="11"/>
      <c r="ACN304" s="11"/>
      <c r="ACO304" s="11"/>
      <c r="ACP304" s="11"/>
      <c r="ACQ304" s="11"/>
      <c r="ACR304" s="11"/>
      <c r="ACS304" s="11"/>
      <c r="ACT304" s="11"/>
      <c r="ACU304" s="11"/>
      <c r="ACV304" s="11"/>
      <c r="ACW304" s="11"/>
      <c r="ACX304" s="11"/>
      <c r="ACY304" s="11"/>
      <c r="ACZ304" s="11"/>
      <c r="ADA304" s="11"/>
      <c r="ADB304" s="11"/>
      <c r="ADC304" s="11"/>
      <c r="ADD304" s="11"/>
      <c r="ADE304" s="11"/>
      <c r="ADF304" s="11"/>
      <c r="ADG304" s="11"/>
      <c r="ADH304" s="11"/>
      <c r="ADI304" s="11"/>
      <c r="ADJ304" s="11"/>
      <c r="ADK304" s="11"/>
      <c r="ADL304" s="11"/>
      <c r="ADM304" s="11"/>
      <c r="ADN304" s="11"/>
      <c r="ADO304" s="11"/>
      <c r="ADP304" s="11"/>
      <c r="ADQ304" s="11"/>
      <c r="ADR304" s="11"/>
      <c r="ADS304" s="11"/>
      <c r="ADT304" s="11"/>
      <c r="ADU304" s="11"/>
      <c r="ADV304" s="11"/>
      <c r="ADW304" s="11"/>
      <c r="ADX304" s="11"/>
      <c r="ADY304" s="11"/>
      <c r="ADZ304" s="11"/>
      <c r="AEA304" s="11"/>
      <c r="AEB304" s="11"/>
      <c r="AEC304" s="11"/>
      <c r="AED304" s="11"/>
      <c r="AEE304" s="11"/>
      <c r="AEF304" s="11"/>
      <c r="AEG304" s="11"/>
      <c r="AEH304" s="11"/>
      <c r="AEI304" s="11"/>
      <c r="AEJ304" s="11"/>
      <c r="AEK304" s="11"/>
      <c r="AEL304" s="11"/>
      <c r="AEM304" s="11"/>
      <c r="AEN304" s="11"/>
      <c r="AEO304" s="11"/>
      <c r="AEP304" s="11"/>
      <c r="AEQ304" s="11"/>
      <c r="AER304" s="11"/>
      <c r="AES304" s="11"/>
      <c r="AET304" s="11"/>
      <c r="AEU304" s="11"/>
      <c r="AEV304" s="11"/>
      <c r="AEW304" s="11"/>
      <c r="AEX304" s="11"/>
      <c r="AEY304" s="11"/>
      <c r="AEZ304" s="11"/>
      <c r="AFA304" s="11"/>
      <c r="AFB304" s="11"/>
      <c r="AFC304" s="11"/>
      <c r="AFD304" s="11"/>
      <c r="AFE304" s="11"/>
      <c r="AFF304" s="11"/>
      <c r="AFG304" s="11"/>
      <c r="AFH304" s="11"/>
      <c r="AFI304" s="11"/>
      <c r="AFJ304" s="11"/>
      <c r="AFK304" s="11"/>
      <c r="AFL304" s="11"/>
      <c r="AFM304" s="11"/>
      <c r="AFN304" s="11"/>
      <c r="AFO304" s="11"/>
      <c r="AFP304" s="11"/>
      <c r="AFQ304" s="11"/>
      <c r="AFR304" s="11"/>
      <c r="AFS304" s="11"/>
      <c r="AFT304" s="11"/>
      <c r="AFU304" s="11"/>
      <c r="AFV304" s="11"/>
      <c r="AFW304" s="11"/>
      <c r="AFX304" s="11"/>
      <c r="AFY304" s="11"/>
      <c r="AFZ304" s="11"/>
      <c r="AGA304" s="11"/>
      <c r="AGB304" s="11"/>
      <c r="AGC304" s="11"/>
      <c r="AGD304" s="11"/>
      <c r="AGE304" s="11"/>
      <c r="AGF304" s="11"/>
      <c r="AGG304" s="11"/>
      <c r="AGH304" s="11"/>
      <c r="AGI304" s="11"/>
      <c r="AGJ304" s="11"/>
      <c r="AGK304" s="11"/>
      <c r="AGL304" s="11"/>
      <c r="AGM304" s="11"/>
      <c r="AGN304" s="11"/>
      <c r="AGO304" s="11"/>
      <c r="AGP304" s="11"/>
      <c r="AGQ304" s="11"/>
      <c r="AGR304" s="11"/>
      <c r="AGS304" s="11"/>
      <c r="AGT304" s="11"/>
      <c r="AGU304" s="11"/>
      <c r="AGV304" s="11"/>
      <c r="AGW304" s="11"/>
      <c r="AGX304" s="11"/>
      <c r="AGY304" s="11"/>
      <c r="AGZ304" s="11"/>
      <c r="AHA304" s="11"/>
      <c r="AHB304" s="11"/>
      <c r="AHC304" s="11"/>
      <c r="AHD304" s="11"/>
      <c r="AHE304" s="11"/>
      <c r="AHF304" s="11"/>
      <c r="AHG304" s="11"/>
      <c r="AHH304" s="11"/>
      <c r="AHI304" s="11"/>
      <c r="AHJ304" s="11"/>
      <c r="AHK304" s="11"/>
      <c r="AHL304" s="11"/>
      <c r="AHM304" s="11"/>
      <c r="AHN304" s="11"/>
      <c r="AHO304" s="11"/>
      <c r="AHP304" s="11"/>
      <c r="AHQ304" s="11"/>
      <c r="AHR304" s="11"/>
      <c r="AHS304" s="11"/>
      <c r="AHT304" s="11"/>
      <c r="AHU304" s="11"/>
      <c r="AHV304" s="11"/>
      <c r="AHW304" s="11"/>
      <c r="AHX304" s="11"/>
      <c r="AHY304" s="11"/>
      <c r="AHZ304" s="11"/>
      <c r="AIA304" s="11"/>
      <c r="AIB304" s="11"/>
      <c r="AIC304" s="11"/>
      <c r="AID304" s="11"/>
      <c r="AIE304" s="11"/>
      <c r="AIF304" s="11"/>
      <c r="AIG304" s="11"/>
      <c r="AIH304" s="11"/>
      <c r="AII304" s="11"/>
      <c r="AIJ304" s="11"/>
      <c r="AIK304" s="11"/>
      <c r="AIL304" s="11"/>
      <c r="AIM304" s="11"/>
      <c r="AIN304" s="11"/>
      <c r="AIO304" s="11"/>
      <c r="AIP304" s="11"/>
      <c r="AIQ304" s="11"/>
      <c r="AIR304" s="11"/>
      <c r="AIS304" s="11"/>
      <c r="AIT304" s="11"/>
      <c r="AIU304" s="11"/>
      <c r="AIV304" s="11"/>
      <c r="AIW304" s="11"/>
      <c r="AIX304" s="11"/>
      <c r="AIY304" s="11"/>
      <c r="AIZ304" s="11"/>
      <c r="AJA304" s="11"/>
      <c r="AJB304" s="11"/>
      <c r="AJC304" s="11"/>
      <c r="AJD304" s="11"/>
      <c r="AJE304" s="11"/>
      <c r="AJF304" s="11"/>
      <c r="AJG304" s="11"/>
      <c r="AJH304" s="11"/>
      <c r="AJI304" s="11"/>
      <c r="AJJ304" s="11"/>
      <c r="AJK304" s="11"/>
      <c r="AJL304" s="11"/>
      <c r="AJM304" s="11"/>
      <c r="AJN304" s="11"/>
      <c r="AJO304" s="11"/>
      <c r="AJP304" s="11"/>
      <c r="AJQ304" s="11"/>
      <c r="AJR304" s="11"/>
      <c r="AJS304" s="11"/>
      <c r="AJT304" s="11"/>
      <c r="AJU304" s="11"/>
      <c r="AJV304" s="11"/>
      <c r="AJW304" s="11"/>
      <c r="AJX304" s="11"/>
      <c r="AJY304" s="11"/>
      <c r="AJZ304" s="11"/>
      <c r="AKA304" s="11"/>
      <c r="AKB304" s="11"/>
      <c r="AKC304" s="11"/>
      <c r="AKD304" s="11"/>
      <c r="AKE304" s="11"/>
      <c r="AKF304" s="11"/>
      <c r="AKG304" s="11"/>
      <c r="AKH304" s="11"/>
      <c r="AKI304" s="11"/>
      <c r="AKJ304" s="11"/>
      <c r="AKK304" s="11"/>
      <c r="AKL304" s="11"/>
      <c r="AKM304" s="11"/>
      <c r="AKN304" s="11"/>
      <c r="AKO304" s="11"/>
      <c r="AKP304" s="11"/>
      <c r="AKQ304" s="11"/>
      <c r="AKR304" s="11"/>
      <c r="AKS304" s="11"/>
      <c r="AKT304" s="11"/>
      <c r="AKU304" s="11"/>
      <c r="AKV304" s="11"/>
      <c r="AKW304" s="11"/>
      <c r="AKX304" s="11"/>
      <c r="AKY304" s="11"/>
      <c r="AKZ304" s="11"/>
      <c r="ALA304" s="11"/>
      <c r="ALB304" s="11"/>
      <c r="ALC304" s="11"/>
      <c r="ALD304" s="11"/>
      <c r="ALE304" s="11"/>
      <c r="ALF304" s="11"/>
      <c r="ALG304" s="11"/>
      <c r="ALH304" s="11"/>
      <c r="ALI304" s="11"/>
      <c r="ALJ304" s="11"/>
      <c r="ALK304" s="11"/>
      <c r="ALL304" s="11"/>
      <c r="ALM304" s="11"/>
      <c r="ALN304" s="11"/>
      <c r="ALO304" s="11"/>
      <c r="ALP304" s="11"/>
      <c r="ALQ304" s="11"/>
      <c r="ALR304" s="11"/>
      <c r="ALS304" s="11"/>
      <c r="ALT304" s="11"/>
      <c r="ALU304" s="11"/>
      <c r="ALV304" s="11"/>
      <c r="ALW304" s="11"/>
      <c r="ALX304" s="11"/>
      <c r="ALY304" s="11"/>
      <c r="ALZ304" s="11"/>
      <c r="AMA304" s="11"/>
      <c r="AMB304" s="11"/>
      <c r="AMC304" s="11"/>
      <c r="AMD304" s="11"/>
      <c r="AME304" s="11"/>
      <c r="AMF304" s="11"/>
      <c r="AMG304" s="11"/>
      <c r="AMH304" s="11"/>
      <c r="AMI304" s="11"/>
      <c r="AMJ304" s="11"/>
      <c r="AMK304" s="11"/>
      <c r="AML304" s="11"/>
      <c r="AMM304" s="11"/>
      <c r="AMN304" s="11"/>
      <c r="AMO304" s="11"/>
      <c r="AMP304" s="11"/>
      <c r="AMQ304" s="11"/>
      <c r="AMR304" s="11"/>
      <c r="AMS304" s="11"/>
      <c r="AMT304" s="11"/>
      <c r="AMU304" s="11"/>
      <c r="AMV304" s="11"/>
      <c r="AMW304" s="11"/>
      <c r="AMX304" s="11"/>
      <c r="AMY304" s="11"/>
      <c r="AMZ304" s="11"/>
      <c r="ANA304" s="11"/>
      <c r="ANB304" s="11"/>
      <c r="ANC304" s="11"/>
      <c r="AND304" s="11"/>
      <c r="ANE304" s="11"/>
      <c r="ANF304" s="11"/>
      <c r="ANG304" s="11"/>
      <c r="ANH304" s="11"/>
      <c r="ANI304" s="11"/>
      <c r="ANJ304" s="11"/>
      <c r="ANK304" s="11"/>
      <c r="ANL304" s="11"/>
      <c r="ANM304" s="11"/>
      <c r="ANN304" s="11"/>
      <c r="ANO304" s="11"/>
      <c r="ANP304" s="11"/>
      <c r="ANQ304" s="11"/>
      <c r="ANR304" s="11"/>
      <c r="ANS304" s="11"/>
      <c r="ANT304" s="11"/>
      <c r="ANU304" s="11"/>
      <c r="ANV304" s="11"/>
      <c r="ANW304" s="11"/>
      <c r="ANX304" s="11"/>
      <c r="ANY304" s="11"/>
      <c r="ANZ304" s="11"/>
      <c r="AOA304" s="11"/>
      <c r="AOB304" s="11"/>
      <c r="AOC304" s="11"/>
      <c r="AOD304" s="11"/>
      <c r="AOE304" s="11"/>
      <c r="AOF304" s="11"/>
      <c r="AOG304" s="11"/>
      <c r="AOH304" s="11"/>
      <c r="AOI304" s="11"/>
      <c r="AOJ304" s="11"/>
      <c r="AOK304" s="11"/>
      <c r="AOL304" s="11"/>
      <c r="AOM304" s="11"/>
      <c r="AON304" s="11"/>
      <c r="AOO304" s="11"/>
      <c r="AOP304" s="11"/>
      <c r="AOQ304" s="11"/>
      <c r="AOR304" s="11"/>
      <c r="AOS304" s="11"/>
      <c r="AOT304" s="11"/>
      <c r="AOU304" s="11"/>
      <c r="AOV304" s="11"/>
      <c r="AOW304" s="11"/>
      <c r="AOX304" s="11"/>
      <c r="AOY304" s="11"/>
      <c r="AOZ304" s="11"/>
      <c r="APA304" s="11"/>
      <c r="APB304" s="11"/>
      <c r="APC304" s="11"/>
      <c r="APD304" s="11"/>
      <c r="APE304" s="11"/>
      <c r="APF304" s="11"/>
      <c r="APG304" s="11"/>
      <c r="APH304" s="11"/>
      <c r="API304" s="11"/>
      <c r="APJ304" s="11"/>
      <c r="APK304" s="11"/>
      <c r="APL304" s="11"/>
      <c r="APM304" s="11"/>
      <c r="APN304" s="11"/>
      <c r="APO304" s="11"/>
      <c r="APP304" s="11"/>
      <c r="APQ304" s="11"/>
      <c r="APR304" s="11"/>
      <c r="APS304" s="11"/>
      <c r="APT304" s="11"/>
      <c r="APU304" s="11"/>
      <c r="APV304" s="11"/>
      <c r="APW304" s="11"/>
      <c r="APX304" s="11"/>
      <c r="APY304" s="11"/>
      <c r="APZ304" s="11"/>
      <c r="AQA304" s="11"/>
      <c r="AQB304" s="11"/>
      <c r="AQC304" s="11"/>
      <c r="AQD304" s="11"/>
      <c r="AQE304" s="11"/>
      <c r="AQF304" s="11"/>
      <c r="AQG304" s="11"/>
      <c r="AQH304" s="11"/>
      <c r="AQI304" s="11"/>
      <c r="AQJ304" s="11"/>
      <c r="AQK304" s="11"/>
      <c r="AQL304" s="11"/>
      <c r="AQM304" s="11"/>
      <c r="AQN304" s="11"/>
      <c r="AQO304" s="11"/>
      <c r="AQP304" s="11"/>
      <c r="AQQ304" s="11"/>
      <c r="AQR304" s="11"/>
      <c r="AQS304" s="11"/>
      <c r="AQT304" s="11"/>
      <c r="AQU304" s="11"/>
      <c r="AQV304" s="11"/>
      <c r="AQW304" s="11"/>
      <c r="AQX304" s="11"/>
      <c r="AQY304" s="11"/>
      <c r="AQZ304" s="11"/>
      <c r="ARA304" s="11"/>
      <c r="ARB304" s="11"/>
      <c r="ARC304" s="11"/>
      <c r="ARD304" s="11"/>
      <c r="ARE304" s="11"/>
      <c r="ARF304" s="11"/>
      <c r="ARG304" s="11"/>
      <c r="ARH304" s="11"/>
      <c r="ARI304" s="11"/>
      <c r="ARJ304" s="11"/>
      <c r="ARK304" s="11"/>
      <c r="ARL304" s="11"/>
      <c r="ARM304" s="11"/>
      <c r="ARN304" s="11"/>
      <c r="ARO304" s="11"/>
      <c r="ARP304" s="11"/>
      <c r="ARQ304" s="11"/>
      <c r="ARR304" s="11"/>
      <c r="ARS304" s="11"/>
      <c r="ART304" s="11"/>
      <c r="ARU304" s="11"/>
      <c r="ARV304" s="11"/>
      <c r="ARW304" s="11"/>
      <c r="ARX304" s="11"/>
      <c r="ARY304" s="11"/>
      <c r="ARZ304" s="11"/>
      <c r="ASA304" s="11"/>
      <c r="ASB304" s="11"/>
      <c r="ASC304" s="11"/>
      <c r="ASD304" s="11"/>
      <c r="ASE304" s="11"/>
      <c r="ASF304" s="11"/>
      <c r="ASG304" s="11"/>
      <c r="ASH304" s="11"/>
      <c r="ASI304" s="11"/>
      <c r="ASJ304" s="11"/>
      <c r="ASK304" s="11"/>
      <c r="ASL304" s="11"/>
      <c r="ASM304" s="11"/>
      <c r="ASN304" s="11"/>
      <c r="ASO304" s="11"/>
      <c r="ASP304" s="11"/>
      <c r="ASQ304" s="11"/>
      <c r="ASR304" s="11"/>
      <c r="ASS304" s="11"/>
      <c r="AST304" s="11"/>
      <c r="ASU304" s="11"/>
      <c r="ASV304" s="11"/>
      <c r="ASW304" s="11"/>
      <c r="ASX304" s="11"/>
      <c r="ASY304" s="11"/>
      <c r="ASZ304" s="11"/>
      <c r="ATA304" s="11"/>
      <c r="ATB304" s="11"/>
      <c r="ATC304" s="11"/>
      <c r="ATD304" s="11"/>
      <c r="ATE304" s="11"/>
      <c r="ATF304" s="11"/>
      <c r="ATG304" s="11"/>
      <c r="ATH304" s="11"/>
      <c r="ATI304" s="11"/>
      <c r="ATJ304" s="11"/>
      <c r="ATK304" s="11"/>
      <c r="ATL304" s="11"/>
      <c r="ATM304" s="11"/>
      <c r="ATN304" s="11"/>
      <c r="ATO304" s="11"/>
      <c r="ATP304" s="11"/>
      <c r="ATQ304" s="11"/>
      <c r="ATR304" s="11"/>
      <c r="ATS304" s="11"/>
      <c r="ATT304" s="11"/>
      <c r="ATU304" s="11"/>
      <c r="ATV304" s="11"/>
      <c r="ATW304" s="11"/>
      <c r="ATX304" s="11"/>
      <c r="ATY304" s="11"/>
      <c r="ATZ304" s="11"/>
      <c r="AUA304" s="11"/>
      <c r="AUB304" s="11"/>
      <c r="AUC304" s="11"/>
      <c r="AUD304" s="11"/>
      <c r="AUE304" s="11"/>
      <c r="AUF304" s="11"/>
      <c r="AUG304" s="11"/>
      <c r="AUH304" s="11"/>
      <c r="AUI304" s="11"/>
      <c r="AUJ304" s="11"/>
      <c r="AUK304" s="11"/>
      <c r="AUL304" s="11"/>
      <c r="AUM304" s="11"/>
      <c r="AUN304" s="11"/>
      <c r="AUO304" s="11"/>
      <c r="AUP304" s="11"/>
      <c r="AUQ304" s="11"/>
      <c r="AUR304" s="11"/>
      <c r="AUS304" s="11"/>
      <c r="AUT304" s="11"/>
      <c r="AUU304" s="11"/>
      <c r="AUV304" s="11"/>
      <c r="AUW304" s="11"/>
      <c r="AUX304" s="11"/>
      <c r="AUY304" s="11"/>
      <c r="AUZ304" s="11"/>
      <c r="AVA304" s="11"/>
      <c r="AVB304" s="11"/>
      <c r="AVC304" s="11"/>
      <c r="AVD304" s="11"/>
      <c r="AVE304" s="11"/>
      <c r="AVF304" s="11"/>
      <c r="AVG304" s="11"/>
      <c r="AVH304" s="11"/>
      <c r="AVI304" s="11"/>
      <c r="AVJ304" s="11"/>
      <c r="AVK304" s="11"/>
      <c r="AVL304" s="11"/>
      <c r="AVM304" s="11"/>
      <c r="AVN304" s="11"/>
      <c r="AVO304" s="11"/>
      <c r="AVP304" s="11"/>
      <c r="AVQ304" s="11"/>
      <c r="AVR304" s="11"/>
      <c r="AVS304" s="11"/>
      <c r="AVT304" s="11"/>
      <c r="AVU304" s="11"/>
      <c r="AVV304" s="11"/>
      <c r="AVW304" s="11"/>
      <c r="AVX304" s="11"/>
      <c r="AVY304" s="11"/>
      <c r="AVZ304" s="11"/>
      <c r="AWA304" s="11"/>
      <c r="AWB304" s="11"/>
      <c r="AWC304" s="11"/>
      <c r="AWD304" s="11"/>
      <c r="AWE304" s="11"/>
      <c r="AWF304" s="11"/>
      <c r="AWG304" s="11"/>
      <c r="AWH304" s="11"/>
      <c r="AWI304" s="11"/>
      <c r="AWJ304" s="11"/>
      <c r="AWK304" s="11"/>
      <c r="AWL304" s="11"/>
      <c r="AWM304" s="11"/>
      <c r="AWN304" s="11"/>
      <c r="AWO304" s="11"/>
      <c r="AWP304" s="11"/>
      <c r="AWQ304" s="11"/>
      <c r="AWR304" s="11"/>
      <c r="AWS304" s="11"/>
      <c r="AWT304" s="11"/>
      <c r="AWU304" s="11"/>
      <c r="AWV304" s="11"/>
      <c r="AWW304" s="11"/>
      <c r="AWX304" s="11"/>
      <c r="AWY304" s="11"/>
      <c r="AWZ304" s="11"/>
      <c r="AXA304" s="11"/>
      <c r="AXB304" s="11"/>
      <c r="AXC304" s="11"/>
      <c r="AXD304" s="11"/>
      <c r="AXE304" s="11"/>
      <c r="AXF304" s="11"/>
      <c r="AXG304" s="11"/>
      <c r="AXH304" s="11"/>
      <c r="AXI304" s="11"/>
      <c r="AXJ304" s="11"/>
      <c r="AXK304" s="11"/>
      <c r="AXL304" s="11"/>
      <c r="AXM304" s="11"/>
      <c r="AXN304" s="11"/>
      <c r="AXO304" s="11"/>
      <c r="AXP304" s="11"/>
      <c r="AXQ304" s="11"/>
      <c r="AXR304" s="11"/>
      <c r="AXS304" s="11"/>
      <c r="AXT304" s="11"/>
      <c r="AXU304" s="11"/>
      <c r="AXV304" s="11"/>
      <c r="AXW304" s="11"/>
      <c r="AXX304" s="11"/>
      <c r="AXY304" s="11"/>
      <c r="AXZ304" s="11"/>
      <c r="AYA304" s="11"/>
      <c r="AYB304" s="11"/>
      <c r="AYC304" s="11"/>
      <c r="AYD304" s="11"/>
      <c r="AYE304" s="11"/>
      <c r="AYF304" s="11"/>
      <c r="AYG304" s="11"/>
      <c r="AYH304" s="11"/>
      <c r="AYI304" s="11"/>
      <c r="AYJ304" s="11"/>
      <c r="AYK304" s="11"/>
      <c r="AYL304" s="11"/>
      <c r="AYM304" s="11"/>
      <c r="AYN304" s="11"/>
      <c r="AYO304" s="11"/>
      <c r="AYP304" s="11"/>
      <c r="AYQ304" s="11"/>
      <c r="AYR304" s="11"/>
      <c r="AYS304" s="11"/>
      <c r="AYT304" s="11"/>
      <c r="AYU304" s="11"/>
      <c r="AYV304" s="11"/>
      <c r="AYW304" s="11"/>
      <c r="AYX304" s="11"/>
      <c r="AYY304" s="11"/>
      <c r="AYZ304" s="11"/>
      <c r="AZA304" s="11"/>
      <c r="AZB304" s="11"/>
      <c r="AZC304" s="11"/>
      <c r="AZD304" s="11"/>
      <c r="AZE304" s="11"/>
      <c r="AZF304" s="11"/>
      <c r="AZG304" s="11"/>
      <c r="AZH304" s="11"/>
      <c r="AZI304" s="11"/>
      <c r="AZJ304" s="11"/>
      <c r="AZK304" s="11"/>
      <c r="AZL304" s="11"/>
      <c r="AZM304" s="11"/>
      <c r="AZN304" s="11"/>
      <c r="AZO304" s="11"/>
      <c r="AZP304" s="11"/>
      <c r="AZQ304" s="11"/>
      <c r="AZR304" s="11"/>
      <c r="AZS304" s="11"/>
      <c r="AZT304" s="11"/>
      <c r="AZU304" s="11"/>
      <c r="AZV304" s="11"/>
      <c r="AZW304" s="11"/>
      <c r="AZX304" s="11"/>
      <c r="AZY304" s="11"/>
      <c r="AZZ304" s="11"/>
      <c r="BAA304" s="11"/>
      <c r="BAB304" s="11"/>
      <c r="BAC304" s="11"/>
      <c r="BAD304" s="11"/>
      <c r="BAE304" s="11"/>
      <c r="BAF304" s="11"/>
      <c r="BAG304" s="11"/>
      <c r="BAH304" s="11"/>
      <c r="BAI304" s="11"/>
      <c r="BAJ304" s="11"/>
      <c r="BAK304" s="11"/>
      <c r="BAL304" s="11"/>
      <c r="BAM304" s="11"/>
      <c r="BAN304" s="11"/>
      <c r="BAO304" s="11"/>
      <c r="BAP304" s="11"/>
      <c r="BAQ304" s="11"/>
      <c r="BAR304" s="11"/>
      <c r="BAS304" s="11"/>
      <c r="BAT304" s="11"/>
      <c r="BAU304" s="11"/>
      <c r="BAV304" s="11"/>
      <c r="BAW304" s="11"/>
      <c r="BAX304" s="11"/>
      <c r="BAY304" s="11"/>
      <c r="BAZ304" s="11"/>
      <c r="BBA304" s="11"/>
      <c r="BBB304" s="11"/>
      <c r="BBC304" s="11"/>
      <c r="BBD304" s="11"/>
      <c r="BBE304" s="11"/>
      <c r="BBF304" s="11"/>
      <c r="BBG304" s="11"/>
      <c r="BBH304" s="11"/>
      <c r="BBI304" s="11"/>
      <c r="BBJ304" s="11"/>
      <c r="BBK304" s="11"/>
      <c r="BBL304" s="11"/>
      <c r="BBM304" s="11"/>
      <c r="BBN304" s="11"/>
      <c r="BBO304" s="11"/>
      <c r="BBP304" s="11"/>
      <c r="BBQ304" s="11"/>
      <c r="BBR304" s="11"/>
      <c r="BBS304" s="11"/>
      <c r="BBT304" s="11"/>
      <c r="BBU304" s="11"/>
      <c r="BBV304" s="11"/>
      <c r="BBW304" s="11"/>
      <c r="BBX304" s="11"/>
      <c r="BBY304" s="11"/>
      <c r="BBZ304" s="11"/>
      <c r="BCA304" s="11"/>
      <c r="BCB304" s="11"/>
      <c r="BCC304" s="11"/>
      <c r="BCD304" s="11"/>
      <c r="BCE304" s="11"/>
      <c r="BCF304" s="11"/>
      <c r="BCG304" s="11"/>
      <c r="BCH304" s="11"/>
      <c r="BCI304" s="11"/>
      <c r="BCJ304" s="11"/>
      <c r="BCK304" s="11"/>
      <c r="BCL304" s="11"/>
      <c r="BCM304" s="11"/>
      <c r="BCN304" s="11"/>
      <c r="BCO304" s="11"/>
      <c r="BCP304" s="11"/>
      <c r="BCQ304" s="11"/>
      <c r="BCR304" s="11"/>
      <c r="BCS304" s="11"/>
      <c r="BCT304" s="11"/>
      <c r="BCU304" s="11"/>
      <c r="BCV304" s="11"/>
      <c r="BCW304" s="11"/>
      <c r="BCX304" s="11"/>
      <c r="BCY304" s="11"/>
      <c r="BCZ304" s="11"/>
      <c r="BDA304" s="11"/>
      <c r="BDB304" s="11"/>
      <c r="BDC304" s="11"/>
      <c r="BDD304" s="11"/>
      <c r="BDE304" s="11"/>
      <c r="BDF304" s="11"/>
      <c r="BDG304" s="11"/>
      <c r="BDH304" s="11"/>
      <c r="BDI304" s="11"/>
      <c r="BDJ304" s="11"/>
      <c r="BDK304" s="11"/>
      <c r="BDL304" s="11"/>
      <c r="BDM304" s="11"/>
      <c r="BDN304" s="11"/>
      <c r="BDO304" s="11"/>
      <c r="BDP304" s="11"/>
      <c r="BDQ304" s="11"/>
      <c r="BDR304" s="11"/>
      <c r="BDS304" s="11"/>
      <c r="BDT304" s="11"/>
      <c r="BDU304" s="11"/>
      <c r="BDV304" s="11"/>
      <c r="BDW304" s="11"/>
      <c r="BDX304" s="11"/>
      <c r="BDY304" s="11"/>
      <c r="BDZ304" s="11"/>
      <c r="BEA304" s="11"/>
      <c r="BEB304" s="11"/>
      <c r="BEC304" s="11"/>
      <c r="BED304" s="11"/>
      <c r="BEE304" s="11"/>
      <c r="BEF304" s="11"/>
      <c r="BEG304" s="11"/>
      <c r="BEH304" s="11"/>
      <c r="BEI304" s="11"/>
      <c r="BEJ304" s="11"/>
      <c r="BEK304" s="11"/>
      <c r="BEL304" s="11"/>
      <c r="BEM304" s="11"/>
      <c r="BEN304" s="11"/>
      <c r="BEO304" s="11"/>
      <c r="BEP304" s="11"/>
      <c r="BEQ304" s="11"/>
      <c r="BER304" s="11"/>
      <c r="BES304" s="11"/>
      <c r="BET304" s="11"/>
      <c r="BEU304" s="11"/>
      <c r="BEV304" s="11"/>
      <c r="BEW304" s="11"/>
      <c r="BEX304" s="11"/>
      <c r="BEY304" s="11"/>
      <c r="BEZ304" s="11"/>
      <c r="BFA304" s="11"/>
      <c r="BFB304" s="11"/>
      <c r="BFC304" s="11"/>
      <c r="BFD304" s="11"/>
      <c r="BFE304" s="11"/>
      <c r="BFF304" s="11"/>
      <c r="BFG304" s="11"/>
      <c r="BFH304" s="11"/>
      <c r="BFI304" s="11"/>
      <c r="BFJ304" s="11"/>
      <c r="BFK304" s="11"/>
      <c r="BFL304" s="11"/>
      <c r="BFM304" s="11"/>
      <c r="BFN304" s="11"/>
      <c r="BFO304" s="11"/>
      <c r="BFP304" s="11"/>
      <c r="BFQ304" s="11"/>
      <c r="BFR304" s="11"/>
      <c r="BFS304" s="11"/>
      <c r="BFT304" s="11"/>
      <c r="BFU304" s="11"/>
      <c r="BFV304" s="11"/>
      <c r="BFW304" s="11"/>
      <c r="BFX304" s="11"/>
      <c r="BFY304" s="11"/>
      <c r="BFZ304" s="11"/>
      <c r="BGA304" s="11"/>
      <c r="BGB304" s="11"/>
      <c r="BGC304" s="11"/>
      <c r="BGD304" s="11"/>
      <c r="BGE304" s="11"/>
      <c r="BGF304" s="11"/>
      <c r="BGG304" s="11"/>
      <c r="BGH304" s="11"/>
      <c r="BGI304" s="11"/>
      <c r="BGJ304" s="11"/>
      <c r="BGK304" s="11"/>
      <c r="BGL304" s="11"/>
      <c r="BGM304" s="11"/>
      <c r="BGN304" s="11"/>
      <c r="BGO304" s="11"/>
      <c r="BGP304" s="11"/>
      <c r="BGQ304" s="11"/>
      <c r="BGR304" s="11"/>
      <c r="BGS304" s="11"/>
      <c r="BGT304" s="11"/>
      <c r="BGU304" s="11"/>
      <c r="BGV304" s="11"/>
      <c r="BGW304" s="11"/>
      <c r="BGX304" s="11"/>
      <c r="BGY304" s="11"/>
      <c r="BGZ304" s="11"/>
      <c r="BHA304" s="11"/>
      <c r="BHB304" s="11"/>
      <c r="BHC304" s="11"/>
      <c r="BHD304" s="11"/>
      <c r="BHE304" s="11"/>
      <c r="BHF304" s="11"/>
      <c r="BHG304" s="11"/>
      <c r="BHH304" s="11"/>
      <c r="BHI304" s="11"/>
      <c r="BHJ304" s="11"/>
      <c r="BHK304" s="11"/>
      <c r="BHL304" s="11"/>
      <c r="BHM304" s="11"/>
      <c r="BHN304" s="11"/>
      <c r="BHO304" s="11"/>
      <c r="BHP304" s="11"/>
      <c r="BHQ304" s="11"/>
      <c r="BHR304" s="11"/>
      <c r="BHS304" s="11"/>
      <c r="BHT304" s="11"/>
      <c r="BHU304" s="11"/>
      <c r="BHV304" s="11"/>
      <c r="BHW304" s="11"/>
      <c r="BHX304" s="11"/>
      <c r="BHY304" s="11"/>
      <c r="BHZ304" s="11"/>
      <c r="BIA304" s="11"/>
      <c r="BIB304" s="11"/>
      <c r="BIC304" s="11"/>
      <c r="BID304" s="11"/>
      <c r="BIE304" s="11"/>
      <c r="BIF304" s="11"/>
      <c r="BIG304" s="11"/>
      <c r="BIH304" s="11"/>
      <c r="BII304" s="11"/>
      <c r="BIJ304" s="11"/>
      <c r="BIK304" s="11"/>
      <c r="BIL304" s="11"/>
      <c r="BIM304" s="11"/>
      <c r="BIN304" s="11"/>
      <c r="BIO304" s="11"/>
      <c r="BIP304" s="11"/>
      <c r="BIQ304" s="11"/>
      <c r="BIR304" s="11"/>
      <c r="BIS304" s="11"/>
      <c r="BIT304" s="11"/>
      <c r="BIU304" s="11"/>
      <c r="BIV304" s="11"/>
      <c r="BIW304" s="11"/>
      <c r="BIX304" s="11"/>
      <c r="BIY304" s="11"/>
      <c r="BIZ304" s="11"/>
      <c r="BJA304" s="11"/>
      <c r="BJB304" s="11"/>
      <c r="BJC304" s="11"/>
      <c r="BJD304" s="11"/>
      <c r="BJE304" s="11"/>
      <c r="BJF304" s="11"/>
      <c r="BJG304" s="11"/>
      <c r="BJH304" s="11"/>
      <c r="BJI304" s="11"/>
      <c r="BJJ304" s="11"/>
      <c r="BJK304" s="11"/>
      <c r="BJL304" s="11"/>
      <c r="BJM304" s="11"/>
      <c r="BJN304" s="11"/>
      <c r="BJO304" s="11"/>
      <c r="BJP304" s="11"/>
      <c r="BJQ304" s="11"/>
      <c r="BJR304" s="11"/>
      <c r="BJS304" s="11"/>
      <c r="BJT304" s="11"/>
      <c r="BJU304" s="11"/>
      <c r="BJV304" s="11"/>
      <c r="BJW304" s="11"/>
      <c r="BJX304" s="11"/>
      <c r="BJY304" s="11"/>
      <c r="BJZ304" s="11"/>
      <c r="BKA304" s="11"/>
      <c r="BKB304" s="11"/>
      <c r="BKC304" s="11"/>
      <c r="BKD304" s="11"/>
      <c r="BKE304" s="11"/>
      <c r="BKF304" s="11"/>
      <c r="BKG304" s="11"/>
      <c r="BKH304" s="11"/>
      <c r="BKI304" s="11"/>
      <c r="BKJ304" s="11"/>
      <c r="BKK304" s="11"/>
      <c r="BKL304" s="11"/>
      <c r="BKM304" s="11"/>
      <c r="BKN304" s="11"/>
      <c r="BKO304" s="11"/>
      <c r="BKP304" s="11"/>
      <c r="BKQ304" s="11"/>
      <c r="BKR304" s="11"/>
      <c r="BKS304" s="11"/>
      <c r="BKT304" s="11"/>
      <c r="BKU304" s="11"/>
      <c r="BKV304" s="11"/>
      <c r="BKW304" s="11"/>
      <c r="BKX304" s="11"/>
      <c r="BKY304" s="11"/>
      <c r="BKZ304" s="11"/>
      <c r="BLA304" s="11"/>
      <c r="BLB304" s="11"/>
      <c r="BLC304" s="11"/>
      <c r="BLD304" s="11"/>
      <c r="BLE304" s="11"/>
      <c r="BLF304" s="11"/>
      <c r="BLG304" s="11"/>
      <c r="BLH304" s="11"/>
      <c r="BLI304" s="11"/>
      <c r="BLJ304" s="11"/>
      <c r="BLK304" s="11"/>
      <c r="BLL304" s="11"/>
      <c r="BLM304" s="11"/>
      <c r="BLN304" s="11"/>
      <c r="BLO304" s="11"/>
      <c r="BLP304" s="11"/>
      <c r="BLQ304" s="11"/>
      <c r="BLR304" s="11"/>
      <c r="BLS304" s="11"/>
      <c r="BLT304" s="11"/>
      <c r="BLU304" s="11"/>
      <c r="BLV304" s="11"/>
      <c r="BLW304" s="11"/>
      <c r="BLX304" s="11"/>
      <c r="BLY304" s="11"/>
      <c r="BLZ304" s="11"/>
      <c r="BMA304" s="11"/>
      <c r="BMB304" s="11"/>
      <c r="BMC304" s="11"/>
      <c r="BMD304" s="11"/>
      <c r="BME304" s="11"/>
      <c r="BMF304" s="11"/>
      <c r="BMG304" s="11"/>
      <c r="BMH304" s="11"/>
      <c r="BMI304" s="11"/>
      <c r="BMJ304" s="11"/>
      <c r="BMK304" s="11"/>
      <c r="BML304" s="11"/>
      <c r="BMM304" s="11"/>
      <c r="BMN304" s="11"/>
      <c r="BMO304" s="11"/>
      <c r="BMP304" s="11"/>
      <c r="BMQ304" s="11"/>
      <c r="BMR304" s="11"/>
      <c r="BMS304" s="11"/>
      <c r="BMT304" s="11"/>
      <c r="BMU304" s="11"/>
      <c r="BMV304" s="11"/>
      <c r="BMW304" s="11"/>
      <c r="BMX304" s="11"/>
      <c r="BMY304" s="11"/>
      <c r="BMZ304" s="11"/>
      <c r="BNA304" s="11"/>
      <c r="BNB304" s="11"/>
      <c r="BNC304" s="11"/>
      <c r="BND304" s="11"/>
      <c r="BNE304" s="11"/>
      <c r="BNF304" s="11"/>
      <c r="BNG304" s="11"/>
      <c r="BNH304" s="11"/>
      <c r="BNI304" s="11"/>
      <c r="BNJ304" s="11"/>
      <c r="BNK304" s="11"/>
      <c r="BNL304" s="11"/>
      <c r="BNM304" s="11"/>
      <c r="BNN304" s="11"/>
      <c r="BNO304" s="11"/>
      <c r="BNP304" s="11"/>
      <c r="BNQ304" s="11"/>
      <c r="BNR304" s="11"/>
      <c r="BNS304" s="11"/>
      <c r="BNT304" s="11"/>
      <c r="BNU304" s="11"/>
      <c r="BNV304" s="11"/>
      <c r="BNW304" s="11"/>
      <c r="BNX304" s="11"/>
      <c r="BNY304" s="11"/>
      <c r="BNZ304" s="11"/>
      <c r="BOA304" s="11"/>
      <c r="BOB304" s="11"/>
      <c r="BOC304" s="11"/>
      <c r="BOD304" s="11"/>
      <c r="BOE304" s="11"/>
      <c r="BOF304" s="11"/>
      <c r="BOG304" s="11"/>
      <c r="BOH304" s="11"/>
      <c r="BOI304" s="11"/>
      <c r="BOJ304" s="11"/>
      <c r="BOK304" s="11"/>
      <c r="BOL304" s="11"/>
      <c r="BOM304" s="11"/>
      <c r="BON304" s="11"/>
      <c r="BOO304" s="11"/>
      <c r="BOP304" s="11"/>
      <c r="BOQ304" s="11"/>
      <c r="BOR304" s="11"/>
      <c r="BOS304" s="11"/>
      <c r="BOT304" s="11"/>
      <c r="BOU304" s="11"/>
      <c r="BOV304" s="11"/>
      <c r="BOW304" s="11"/>
      <c r="BOX304" s="11"/>
      <c r="BOY304" s="11"/>
      <c r="BOZ304" s="11"/>
      <c r="BPA304" s="11"/>
      <c r="BPB304" s="11"/>
      <c r="BPC304" s="11"/>
      <c r="BPD304" s="11"/>
      <c r="BPE304" s="11"/>
      <c r="BPF304" s="11"/>
      <c r="BPG304" s="11"/>
      <c r="BPH304" s="11"/>
      <c r="BPI304" s="11"/>
      <c r="BPJ304" s="11"/>
      <c r="BPK304" s="11"/>
      <c r="BPL304" s="11"/>
      <c r="BPM304" s="11"/>
      <c r="BPN304" s="11"/>
      <c r="BPO304" s="11"/>
      <c r="BPP304" s="11"/>
      <c r="BPQ304" s="11"/>
      <c r="BPR304" s="11"/>
      <c r="BPS304" s="11"/>
      <c r="BPT304" s="11"/>
      <c r="BPU304" s="11"/>
      <c r="BPV304" s="11"/>
      <c r="BPW304" s="11"/>
      <c r="BPX304" s="11"/>
      <c r="BPY304" s="11"/>
      <c r="BPZ304" s="11"/>
      <c r="BQA304" s="11"/>
      <c r="BQB304" s="11"/>
      <c r="BQC304" s="11"/>
      <c r="BQD304" s="11"/>
      <c r="BQE304" s="11"/>
      <c r="BQF304" s="11"/>
      <c r="BQG304" s="11"/>
      <c r="BQH304" s="11"/>
      <c r="BQI304" s="11"/>
      <c r="BQJ304" s="11"/>
      <c r="BQK304" s="11"/>
      <c r="BQL304" s="11"/>
      <c r="BQM304" s="11"/>
      <c r="BQN304" s="11"/>
      <c r="BQO304" s="11"/>
      <c r="BQP304" s="11"/>
      <c r="BQQ304" s="11"/>
      <c r="BQR304" s="11"/>
      <c r="BQS304" s="11"/>
      <c r="BQT304" s="11"/>
      <c r="BQU304" s="11"/>
      <c r="BQV304" s="11"/>
      <c r="BQW304" s="11"/>
      <c r="BQX304" s="11"/>
      <c r="BQY304" s="11"/>
      <c r="BQZ304" s="11"/>
      <c r="BRA304" s="11"/>
      <c r="BRB304" s="11"/>
      <c r="BRC304" s="11"/>
      <c r="BRD304" s="11"/>
      <c r="BRE304" s="11"/>
      <c r="BRF304" s="11"/>
      <c r="BRG304" s="11"/>
      <c r="BRH304" s="11"/>
      <c r="BRI304" s="11"/>
      <c r="BRJ304" s="11"/>
      <c r="BRK304" s="11"/>
      <c r="BRL304" s="11"/>
      <c r="BRM304" s="11"/>
      <c r="BRN304" s="11"/>
      <c r="BRO304" s="11"/>
      <c r="BRP304" s="11"/>
      <c r="BRQ304" s="11"/>
      <c r="BRR304" s="11"/>
      <c r="BRS304" s="11"/>
      <c r="BRT304" s="11"/>
      <c r="BRU304" s="11"/>
      <c r="BRV304" s="11"/>
      <c r="BRW304" s="11"/>
      <c r="BRX304" s="11"/>
      <c r="BRY304" s="11"/>
      <c r="BRZ304" s="11"/>
      <c r="BSA304" s="11"/>
      <c r="BSB304" s="11"/>
      <c r="BSC304" s="11"/>
      <c r="BSD304" s="11"/>
      <c r="BSE304" s="11"/>
      <c r="BSF304" s="11"/>
      <c r="BSG304" s="11"/>
      <c r="BSH304" s="11"/>
      <c r="BSI304" s="11"/>
      <c r="BSJ304" s="11"/>
      <c r="BSK304" s="11"/>
      <c r="BSL304" s="11"/>
      <c r="BSM304" s="11"/>
      <c r="BSN304" s="11"/>
      <c r="BSO304" s="11"/>
      <c r="BSP304" s="11"/>
      <c r="BSQ304" s="11"/>
      <c r="BSR304" s="11"/>
      <c r="BSS304" s="11"/>
      <c r="BST304" s="11"/>
      <c r="BSU304" s="11"/>
      <c r="BSV304" s="11"/>
      <c r="BSW304" s="11"/>
      <c r="BSX304" s="11"/>
      <c r="BSY304" s="11"/>
      <c r="BSZ304" s="11"/>
      <c r="BTA304" s="11"/>
      <c r="BTB304" s="11"/>
      <c r="BTC304" s="11"/>
      <c r="BTD304" s="11"/>
      <c r="BTE304" s="11"/>
      <c r="BTF304" s="11"/>
      <c r="BTG304" s="11"/>
      <c r="BTH304" s="11"/>
      <c r="BTI304" s="11"/>
      <c r="BTJ304" s="11"/>
      <c r="BTK304" s="11"/>
      <c r="BTL304" s="11"/>
      <c r="BTM304" s="11"/>
      <c r="BTN304" s="11"/>
      <c r="BTO304" s="11"/>
      <c r="BTP304" s="11"/>
      <c r="BTQ304" s="11"/>
      <c r="BTR304" s="11"/>
      <c r="BTS304" s="11"/>
      <c r="BTT304" s="11"/>
      <c r="BTU304" s="11"/>
      <c r="BTV304" s="11"/>
      <c r="BTW304" s="11"/>
      <c r="BTX304" s="11"/>
      <c r="BTY304" s="11"/>
      <c r="BTZ304" s="11"/>
      <c r="BUA304" s="11"/>
      <c r="BUB304" s="11"/>
      <c r="BUC304" s="11"/>
      <c r="BUD304" s="11"/>
      <c r="BUE304" s="11"/>
      <c r="BUF304" s="11"/>
      <c r="BUG304" s="11"/>
      <c r="BUH304" s="11"/>
      <c r="BUI304" s="11"/>
      <c r="BUJ304" s="11"/>
      <c r="BUK304" s="11"/>
      <c r="BUL304" s="11"/>
      <c r="BUM304" s="11"/>
      <c r="BUN304" s="11"/>
      <c r="BUO304" s="11"/>
      <c r="BUP304" s="11"/>
      <c r="BUQ304" s="11"/>
      <c r="BUR304" s="11"/>
      <c r="BUS304" s="11"/>
      <c r="BUT304" s="11"/>
      <c r="BUU304" s="11"/>
      <c r="BUV304" s="11"/>
      <c r="BUW304" s="11"/>
      <c r="BUX304" s="11"/>
      <c r="BUY304" s="11"/>
      <c r="BUZ304" s="11"/>
      <c r="BVA304" s="11"/>
      <c r="BVB304" s="11"/>
      <c r="BVC304" s="11"/>
      <c r="BVD304" s="11"/>
      <c r="BVE304" s="11"/>
      <c r="BVF304" s="11"/>
      <c r="BVG304" s="11"/>
      <c r="BVH304" s="11"/>
      <c r="BVI304" s="11"/>
      <c r="BVJ304" s="11"/>
      <c r="BVK304" s="11"/>
      <c r="BVL304" s="11"/>
      <c r="BVM304" s="11"/>
      <c r="BVN304" s="11"/>
      <c r="BVO304" s="11"/>
      <c r="BVP304" s="11"/>
      <c r="BVQ304" s="11"/>
      <c r="BVR304" s="11"/>
      <c r="BVS304" s="11"/>
      <c r="BVT304" s="11"/>
      <c r="BVU304" s="11"/>
      <c r="BVV304" s="11"/>
      <c r="BVW304" s="11"/>
      <c r="BVX304" s="11"/>
      <c r="BVY304" s="11"/>
      <c r="BVZ304" s="11"/>
      <c r="BWA304" s="11"/>
      <c r="BWB304" s="11"/>
      <c r="BWC304" s="11"/>
      <c r="BWD304" s="11"/>
      <c r="BWE304" s="11"/>
      <c r="BWF304" s="11"/>
      <c r="BWG304" s="11"/>
      <c r="BWH304" s="11"/>
      <c r="BWI304" s="11"/>
      <c r="BWJ304" s="11"/>
      <c r="BWK304" s="11"/>
      <c r="BWL304" s="11"/>
      <c r="BWM304" s="11"/>
      <c r="BWN304" s="11"/>
      <c r="BWO304" s="11"/>
      <c r="BWP304" s="11"/>
      <c r="BWQ304" s="11"/>
      <c r="BWR304" s="11"/>
      <c r="BWS304" s="11"/>
      <c r="BWT304" s="11"/>
      <c r="BWU304" s="11"/>
      <c r="BWV304" s="11"/>
      <c r="BWW304" s="11"/>
      <c r="BWX304" s="11"/>
      <c r="BWY304" s="11"/>
      <c r="BWZ304" s="11"/>
      <c r="BXA304" s="11"/>
      <c r="BXB304" s="11"/>
      <c r="BXC304" s="11"/>
      <c r="BXD304" s="11"/>
      <c r="BXE304" s="11"/>
      <c r="BXF304" s="11"/>
      <c r="BXG304" s="11"/>
      <c r="BXH304" s="11"/>
      <c r="BXI304" s="11"/>
      <c r="BXJ304" s="11"/>
      <c r="BXK304" s="11"/>
      <c r="BXL304" s="11"/>
      <c r="BXM304" s="11"/>
      <c r="BXN304" s="11"/>
      <c r="BXO304" s="11"/>
      <c r="BXP304" s="11"/>
      <c r="BXQ304" s="11"/>
      <c r="BXR304" s="11"/>
      <c r="BXS304" s="11"/>
      <c r="BXT304" s="11"/>
      <c r="BXU304" s="11"/>
      <c r="BXV304" s="11"/>
      <c r="BXW304" s="11"/>
      <c r="BXX304" s="11"/>
      <c r="BXY304" s="11"/>
      <c r="BXZ304" s="11"/>
      <c r="BYA304" s="11"/>
      <c r="BYB304" s="11"/>
      <c r="BYC304" s="11"/>
      <c r="BYD304" s="11"/>
      <c r="BYE304" s="11"/>
      <c r="BYF304" s="11"/>
      <c r="BYG304" s="11"/>
      <c r="BYH304" s="11"/>
      <c r="BYI304" s="11"/>
      <c r="BYJ304" s="11"/>
      <c r="BYK304" s="11"/>
      <c r="BYL304" s="11"/>
      <c r="BYM304" s="11"/>
      <c r="BYN304" s="11"/>
      <c r="BYO304" s="11"/>
      <c r="BYP304" s="11"/>
      <c r="BYQ304" s="11"/>
      <c r="BYR304" s="11"/>
      <c r="BYS304" s="11"/>
      <c r="BYT304" s="11"/>
      <c r="BYU304" s="11"/>
      <c r="BYV304" s="11"/>
      <c r="BYW304" s="11"/>
      <c r="BYX304" s="11"/>
      <c r="BYY304" s="11"/>
      <c r="BYZ304" s="11"/>
      <c r="BZA304" s="11"/>
      <c r="BZB304" s="11"/>
      <c r="BZC304" s="11"/>
      <c r="BZD304" s="11"/>
      <c r="BZE304" s="11"/>
      <c r="BZF304" s="11"/>
      <c r="BZG304" s="11"/>
      <c r="BZH304" s="11"/>
      <c r="BZI304" s="11"/>
      <c r="BZJ304" s="11"/>
      <c r="BZK304" s="11"/>
      <c r="BZL304" s="11"/>
      <c r="BZM304" s="11"/>
      <c r="BZN304" s="11"/>
      <c r="BZO304" s="11"/>
      <c r="BZP304" s="11"/>
      <c r="BZQ304" s="11"/>
      <c r="BZR304" s="11"/>
      <c r="BZS304" s="11"/>
      <c r="BZT304" s="11"/>
      <c r="BZU304" s="11"/>
      <c r="BZV304" s="11"/>
      <c r="BZW304" s="11"/>
      <c r="BZX304" s="11"/>
      <c r="BZY304" s="11"/>
      <c r="BZZ304" s="11"/>
      <c r="CAA304" s="11"/>
      <c r="CAB304" s="11"/>
      <c r="CAC304" s="11"/>
      <c r="CAD304" s="11"/>
      <c r="CAE304" s="11"/>
      <c r="CAF304" s="11"/>
      <c r="CAG304" s="11"/>
      <c r="CAH304" s="11"/>
      <c r="CAI304" s="11"/>
      <c r="CAJ304" s="11"/>
      <c r="CAK304" s="11"/>
      <c r="CAL304" s="11"/>
      <c r="CAM304" s="11"/>
      <c r="CAN304" s="11"/>
      <c r="CAO304" s="11"/>
      <c r="CAP304" s="11"/>
      <c r="CAQ304" s="11"/>
      <c r="CAR304" s="11"/>
      <c r="CAS304" s="11"/>
      <c r="CAT304" s="11"/>
      <c r="CAU304" s="11"/>
      <c r="CAV304" s="11"/>
      <c r="CAW304" s="11"/>
      <c r="CAX304" s="11"/>
      <c r="CAY304" s="11"/>
      <c r="CAZ304" s="11"/>
      <c r="CBA304" s="11"/>
      <c r="CBB304" s="11"/>
      <c r="CBC304" s="11"/>
      <c r="CBD304" s="11"/>
      <c r="CBE304" s="11"/>
      <c r="CBF304" s="11"/>
      <c r="CBG304" s="11"/>
      <c r="CBH304" s="11"/>
      <c r="CBI304" s="11"/>
      <c r="CBJ304" s="11"/>
      <c r="CBK304" s="11"/>
      <c r="CBL304" s="11"/>
      <c r="CBM304" s="11"/>
      <c r="CBN304" s="11"/>
      <c r="CBO304" s="11"/>
      <c r="CBP304" s="11"/>
      <c r="CBQ304" s="11"/>
      <c r="CBR304" s="11"/>
      <c r="CBS304" s="11"/>
      <c r="CBT304" s="11"/>
      <c r="CBU304" s="11"/>
      <c r="CBV304" s="11"/>
      <c r="CBW304" s="11"/>
      <c r="CBX304" s="11"/>
      <c r="CBY304" s="11"/>
      <c r="CBZ304" s="11"/>
      <c r="CCA304" s="11"/>
      <c r="CCB304" s="11"/>
      <c r="CCC304" s="11"/>
      <c r="CCD304" s="11"/>
      <c r="CCE304" s="11"/>
      <c r="CCF304" s="11"/>
      <c r="CCG304" s="11"/>
      <c r="CCH304" s="11"/>
      <c r="CCI304" s="11"/>
      <c r="CCJ304" s="11"/>
      <c r="CCK304" s="11"/>
      <c r="CCL304" s="11"/>
      <c r="CCM304" s="11"/>
      <c r="CCN304" s="11"/>
      <c r="CCO304" s="11"/>
      <c r="CCP304" s="11"/>
      <c r="CCQ304" s="11"/>
      <c r="CCR304" s="11"/>
      <c r="CCS304" s="11"/>
      <c r="CCT304" s="11"/>
      <c r="CCU304" s="11"/>
      <c r="CCV304" s="11"/>
      <c r="CCW304" s="11"/>
      <c r="CCX304" s="11"/>
      <c r="CCY304" s="11"/>
      <c r="CCZ304" s="11"/>
      <c r="CDA304" s="11"/>
      <c r="CDB304" s="11"/>
      <c r="CDC304" s="11"/>
      <c r="CDD304" s="11"/>
      <c r="CDE304" s="11"/>
      <c r="CDF304" s="11"/>
      <c r="CDG304" s="11"/>
      <c r="CDH304" s="11"/>
      <c r="CDI304" s="11"/>
      <c r="CDJ304" s="11"/>
      <c r="CDK304" s="11"/>
      <c r="CDL304" s="11"/>
      <c r="CDM304" s="11"/>
      <c r="CDN304" s="11"/>
      <c r="CDO304" s="11"/>
      <c r="CDP304" s="11"/>
      <c r="CDQ304" s="11"/>
      <c r="CDR304" s="11"/>
      <c r="CDS304" s="11"/>
      <c r="CDT304" s="11"/>
      <c r="CDU304" s="11"/>
      <c r="CDV304" s="11"/>
      <c r="CDW304" s="11"/>
      <c r="CDX304" s="11"/>
      <c r="CDY304" s="11"/>
      <c r="CDZ304" s="11"/>
      <c r="CEA304" s="11"/>
      <c r="CEB304" s="11"/>
      <c r="CEC304" s="11"/>
      <c r="CED304" s="11"/>
      <c r="CEE304" s="11"/>
      <c r="CEF304" s="11"/>
      <c r="CEG304" s="11"/>
      <c r="CEH304" s="11"/>
      <c r="CEI304" s="11"/>
      <c r="CEJ304" s="11"/>
      <c r="CEK304" s="11"/>
      <c r="CEL304" s="11"/>
      <c r="CEM304" s="11"/>
      <c r="CEN304" s="11"/>
      <c r="CEO304" s="11"/>
      <c r="CEP304" s="11"/>
      <c r="CEQ304" s="11"/>
      <c r="CER304" s="11"/>
      <c r="CES304" s="11"/>
      <c r="CET304" s="11"/>
      <c r="CEU304" s="11"/>
      <c r="CEV304" s="11"/>
      <c r="CEW304" s="11"/>
      <c r="CEX304" s="11"/>
      <c r="CEY304" s="11"/>
      <c r="CEZ304" s="11"/>
      <c r="CFA304" s="11"/>
      <c r="CFB304" s="11"/>
      <c r="CFC304" s="11"/>
      <c r="CFD304" s="11"/>
      <c r="CFE304" s="11"/>
      <c r="CFF304" s="11"/>
      <c r="CFG304" s="11"/>
      <c r="CFH304" s="11"/>
      <c r="CFI304" s="11"/>
      <c r="CFJ304" s="11"/>
      <c r="CFK304" s="11"/>
      <c r="CFL304" s="11"/>
      <c r="CFM304" s="11"/>
      <c r="CFN304" s="11"/>
      <c r="CFO304" s="11"/>
      <c r="CFP304" s="11"/>
      <c r="CFQ304" s="11"/>
      <c r="CFR304" s="11"/>
      <c r="CFS304" s="11"/>
      <c r="CFT304" s="11"/>
      <c r="CFU304" s="11"/>
      <c r="CFV304" s="11"/>
      <c r="CFW304" s="11"/>
      <c r="CFX304" s="11"/>
      <c r="CFY304" s="11"/>
      <c r="CFZ304" s="11"/>
      <c r="CGA304" s="11"/>
      <c r="CGB304" s="11"/>
      <c r="CGC304" s="11"/>
      <c r="CGD304" s="11"/>
      <c r="CGE304" s="11"/>
      <c r="CGF304" s="11"/>
      <c r="CGG304" s="11"/>
      <c r="CGH304" s="11"/>
      <c r="CGI304" s="11"/>
      <c r="CGJ304" s="11"/>
      <c r="CGK304" s="11"/>
      <c r="CGL304" s="11"/>
      <c r="CGM304" s="11"/>
      <c r="CGN304" s="11"/>
      <c r="CGO304" s="11"/>
      <c r="CGP304" s="11"/>
      <c r="CGQ304" s="11"/>
      <c r="CGR304" s="11"/>
      <c r="CGS304" s="11"/>
      <c r="CGT304" s="11"/>
      <c r="CGU304" s="11"/>
      <c r="CGV304" s="11"/>
      <c r="CGW304" s="11"/>
      <c r="CGX304" s="11"/>
      <c r="CGY304" s="11"/>
      <c r="CGZ304" s="11"/>
      <c r="CHA304" s="11"/>
      <c r="CHB304" s="11"/>
      <c r="CHC304" s="11"/>
      <c r="CHD304" s="11"/>
      <c r="CHE304" s="11"/>
      <c r="CHF304" s="11"/>
      <c r="CHG304" s="11"/>
      <c r="CHH304" s="11"/>
      <c r="CHI304" s="11"/>
      <c r="CHJ304" s="11"/>
      <c r="CHK304" s="11"/>
      <c r="CHL304" s="11"/>
      <c r="CHM304" s="11"/>
      <c r="CHN304" s="11"/>
      <c r="CHO304" s="11"/>
      <c r="CHP304" s="11"/>
      <c r="CHQ304" s="11"/>
      <c r="CHR304" s="11"/>
      <c r="CHS304" s="11"/>
      <c r="CHT304" s="11"/>
      <c r="CHU304" s="11"/>
      <c r="CHV304" s="11"/>
      <c r="CHW304" s="11"/>
      <c r="CHX304" s="11"/>
      <c r="CHY304" s="11"/>
      <c r="CHZ304" s="11"/>
      <c r="CIA304" s="11"/>
      <c r="CIB304" s="11"/>
      <c r="CIC304" s="11"/>
      <c r="CID304" s="11"/>
      <c r="CIE304" s="11"/>
      <c r="CIF304" s="11"/>
      <c r="CIG304" s="11"/>
      <c r="CIH304" s="11"/>
      <c r="CII304" s="11"/>
      <c r="CIJ304" s="11"/>
      <c r="CIK304" s="11"/>
      <c r="CIL304" s="11"/>
      <c r="CIM304" s="11"/>
      <c r="CIN304" s="11"/>
      <c r="CIO304" s="11"/>
      <c r="CIP304" s="11"/>
      <c r="CIQ304" s="11"/>
      <c r="CIR304" s="11"/>
      <c r="CIS304" s="11"/>
      <c r="CIT304" s="11"/>
      <c r="CIU304" s="11"/>
      <c r="CIV304" s="11"/>
      <c r="CIW304" s="11"/>
      <c r="CIX304" s="11"/>
      <c r="CIY304" s="11"/>
      <c r="CIZ304" s="11"/>
      <c r="CJA304" s="11"/>
      <c r="CJB304" s="11"/>
      <c r="CJC304" s="11"/>
      <c r="CJD304" s="11"/>
      <c r="CJE304" s="11"/>
      <c r="CJF304" s="11"/>
      <c r="CJG304" s="11"/>
      <c r="CJH304" s="11"/>
      <c r="CJI304" s="11"/>
      <c r="CJJ304" s="11"/>
      <c r="CJK304" s="11"/>
      <c r="CJL304" s="11"/>
      <c r="CJM304" s="11"/>
      <c r="CJN304" s="11"/>
      <c r="CJO304" s="11"/>
      <c r="CJP304" s="11"/>
      <c r="CJQ304" s="11"/>
      <c r="CJR304" s="11"/>
      <c r="CJS304" s="11"/>
      <c r="CJT304" s="11"/>
      <c r="CJU304" s="11"/>
      <c r="CJV304" s="11"/>
      <c r="CJW304" s="11"/>
      <c r="CJX304" s="11"/>
      <c r="CJY304" s="11"/>
      <c r="CJZ304" s="11"/>
      <c r="CKA304" s="11"/>
      <c r="CKB304" s="11"/>
      <c r="CKC304" s="11"/>
      <c r="CKD304" s="11"/>
      <c r="CKE304" s="11"/>
      <c r="CKF304" s="11"/>
      <c r="CKG304" s="11"/>
      <c r="CKH304" s="11"/>
      <c r="CKI304" s="11"/>
      <c r="CKJ304" s="11"/>
      <c r="CKK304" s="11"/>
      <c r="CKL304" s="11"/>
      <c r="CKM304" s="11"/>
      <c r="CKN304" s="11"/>
      <c r="CKO304" s="11"/>
      <c r="CKP304" s="11"/>
      <c r="CKQ304" s="11"/>
      <c r="CKR304" s="11"/>
      <c r="CKS304" s="11"/>
      <c r="CKT304" s="11"/>
      <c r="CKU304" s="11"/>
      <c r="CKV304" s="11"/>
      <c r="CKW304" s="11"/>
      <c r="CKX304" s="11"/>
      <c r="CKY304" s="11"/>
      <c r="CKZ304" s="11"/>
      <c r="CLA304" s="11"/>
      <c r="CLB304" s="11"/>
      <c r="CLC304" s="11"/>
      <c r="CLD304" s="11"/>
      <c r="CLE304" s="11"/>
      <c r="CLF304" s="11"/>
      <c r="CLG304" s="11"/>
      <c r="CLH304" s="11"/>
      <c r="CLI304" s="11"/>
      <c r="CLJ304" s="11"/>
      <c r="CLK304" s="11"/>
      <c r="CLL304" s="11"/>
      <c r="CLM304" s="11"/>
      <c r="CLN304" s="11"/>
      <c r="CLO304" s="11"/>
      <c r="CLP304" s="11"/>
      <c r="CLQ304" s="11"/>
      <c r="CLR304" s="11"/>
      <c r="CLS304" s="11"/>
      <c r="CLT304" s="11"/>
      <c r="CLU304" s="11"/>
      <c r="CLV304" s="11"/>
      <c r="CLW304" s="11"/>
      <c r="CLX304" s="11"/>
      <c r="CLY304" s="11"/>
      <c r="CLZ304" s="11"/>
      <c r="CMA304" s="11"/>
      <c r="CMB304" s="11"/>
      <c r="CMC304" s="11"/>
      <c r="CMD304" s="11"/>
      <c r="CME304" s="11"/>
      <c r="CMF304" s="11"/>
      <c r="CMG304" s="11"/>
      <c r="CMH304" s="11"/>
      <c r="CMI304" s="11"/>
      <c r="CMJ304" s="11"/>
      <c r="CMK304" s="11"/>
      <c r="CML304" s="11"/>
      <c r="CMM304" s="11"/>
      <c r="CMN304" s="11"/>
      <c r="CMO304" s="11"/>
      <c r="CMP304" s="11"/>
      <c r="CMQ304" s="11"/>
      <c r="CMR304" s="11"/>
      <c r="CMS304" s="11"/>
      <c r="CMT304" s="11"/>
      <c r="CMU304" s="11"/>
      <c r="CMV304" s="11"/>
      <c r="CMW304" s="11"/>
      <c r="CMX304" s="11"/>
      <c r="CMY304" s="11"/>
      <c r="CMZ304" s="11"/>
      <c r="CNA304" s="11"/>
      <c r="CNB304" s="11"/>
      <c r="CNC304" s="11"/>
      <c r="CND304" s="11"/>
      <c r="CNE304" s="11"/>
      <c r="CNF304" s="11"/>
      <c r="CNG304" s="11"/>
      <c r="CNH304" s="11"/>
      <c r="CNI304" s="11"/>
      <c r="CNJ304" s="11"/>
      <c r="CNK304" s="11"/>
      <c r="CNL304" s="11"/>
      <c r="CNM304" s="11"/>
      <c r="CNN304" s="11"/>
      <c r="CNO304" s="11"/>
      <c r="CNP304" s="11"/>
      <c r="CNQ304" s="11"/>
      <c r="CNR304" s="11"/>
      <c r="CNS304" s="11"/>
      <c r="CNT304" s="11"/>
      <c r="CNU304" s="11"/>
      <c r="CNV304" s="11"/>
      <c r="CNW304" s="11"/>
      <c r="CNX304" s="11"/>
      <c r="CNY304" s="11"/>
      <c r="CNZ304" s="11"/>
      <c r="COA304" s="11"/>
      <c r="COB304" s="11"/>
      <c r="COC304" s="11"/>
      <c r="COD304" s="11"/>
      <c r="COE304" s="11"/>
      <c r="COF304" s="11"/>
      <c r="COG304" s="11"/>
      <c r="COH304" s="11"/>
      <c r="COI304" s="11"/>
      <c r="COJ304" s="11"/>
      <c r="COK304" s="11"/>
      <c r="COL304" s="11"/>
      <c r="COM304" s="11"/>
      <c r="CON304" s="11"/>
      <c r="COO304" s="11"/>
      <c r="COP304" s="11"/>
      <c r="COQ304" s="11"/>
      <c r="COR304" s="11"/>
      <c r="COS304" s="11"/>
      <c r="COT304" s="11"/>
      <c r="COU304" s="11"/>
      <c r="COV304" s="11"/>
      <c r="COW304" s="11"/>
      <c r="COX304" s="11"/>
      <c r="COY304" s="11"/>
      <c r="COZ304" s="11"/>
      <c r="CPA304" s="11"/>
      <c r="CPB304" s="11"/>
      <c r="CPC304" s="11"/>
      <c r="CPD304" s="11"/>
      <c r="CPE304" s="11"/>
      <c r="CPF304" s="11"/>
      <c r="CPG304" s="11"/>
      <c r="CPH304" s="11"/>
      <c r="CPI304" s="11"/>
      <c r="CPJ304" s="11"/>
      <c r="CPK304" s="11"/>
      <c r="CPL304" s="11"/>
      <c r="CPM304" s="11"/>
      <c r="CPN304" s="11"/>
      <c r="CPO304" s="11"/>
      <c r="CPP304" s="11"/>
      <c r="CPQ304" s="11"/>
      <c r="CPR304" s="11"/>
      <c r="CPS304" s="11"/>
      <c r="CPT304" s="11"/>
      <c r="CPU304" s="11"/>
      <c r="CPV304" s="11"/>
      <c r="CPW304" s="11"/>
      <c r="CPX304" s="11"/>
      <c r="CPY304" s="11"/>
      <c r="CPZ304" s="11"/>
      <c r="CQA304" s="11"/>
      <c r="CQB304" s="11"/>
      <c r="CQC304" s="11"/>
      <c r="CQD304" s="11"/>
      <c r="CQE304" s="11"/>
      <c r="CQF304" s="11"/>
      <c r="CQG304" s="11"/>
      <c r="CQH304" s="11"/>
      <c r="CQI304" s="11"/>
      <c r="CQJ304" s="11"/>
      <c r="CQK304" s="11"/>
      <c r="CQL304" s="11"/>
      <c r="CQM304" s="11"/>
      <c r="CQN304" s="11"/>
      <c r="CQO304" s="11"/>
      <c r="CQP304" s="11"/>
      <c r="CQQ304" s="11"/>
      <c r="CQR304" s="11"/>
      <c r="CQS304" s="11"/>
      <c r="CQT304" s="11"/>
      <c r="CQU304" s="11"/>
      <c r="CQV304" s="11"/>
      <c r="CQW304" s="11"/>
      <c r="CQX304" s="11"/>
      <c r="CQY304" s="11"/>
      <c r="CQZ304" s="11"/>
      <c r="CRA304" s="11"/>
      <c r="CRB304" s="11"/>
      <c r="CRC304" s="11"/>
      <c r="CRD304" s="11"/>
      <c r="CRE304" s="11"/>
      <c r="CRF304" s="11"/>
      <c r="CRG304" s="11"/>
      <c r="CRH304" s="11"/>
      <c r="CRI304" s="11"/>
      <c r="CRJ304" s="11"/>
      <c r="CRK304" s="11"/>
      <c r="CRL304" s="11"/>
      <c r="CRM304" s="11"/>
      <c r="CRN304" s="11"/>
      <c r="CRO304" s="11"/>
      <c r="CRP304" s="11"/>
      <c r="CRQ304" s="11"/>
      <c r="CRR304" s="11"/>
      <c r="CRS304" s="11"/>
      <c r="CRT304" s="11"/>
      <c r="CRU304" s="11"/>
      <c r="CRV304" s="11"/>
      <c r="CRW304" s="11"/>
      <c r="CRX304" s="11"/>
      <c r="CRY304" s="11"/>
      <c r="CRZ304" s="11"/>
      <c r="CSA304" s="11"/>
      <c r="CSB304" s="11"/>
      <c r="CSC304" s="11"/>
      <c r="CSD304" s="11"/>
      <c r="CSE304" s="11"/>
      <c r="CSF304" s="11"/>
      <c r="CSG304" s="11"/>
      <c r="CSH304" s="11"/>
      <c r="CSI304" s="11"/>
      <c r="CSJ304" s="11"/>
      <c r="CSK304" s="11"/>
      <c r="CSL304" s="11"/>
      <c r="CSM304" s="11"/>
      <c r="CSN304" s="11"/>
      <c r="CSO304" s="11"/>
      <c r="CSP304" s="11"/>
      <c r="CSQ304" s="11"/>
      <c r="CSR304" s="11"/>
      <c r="CSS304" s="11"/>
      <c r="CST304" s="11"/>
      <c r="CSU304" s="11"/>
      <c r="CSV304" s="11"/>
      <c r="CSW304" s="11"/>
      <c r="CSX304" s="11"/>
      <c r="CSY304" s="11"/>
      <c r="CSZ304" s="11"/>
      <c r="CTA304" s="11"/>
      <c r="CTB304" s="11"/>
    </row>
    <row r="305" spans="1:2560" ht="13" customHeight="1" x14ac:dyDescent="0.2">
      <c r="A305" s="56"/>
      <c r="B305" s="627" t="s">
        <v>902</v>
      </c>
      <c r="C305" s="628"/>
      <c r="D305" s="628"/>
      <c r="E305" s="628" t="s">
        <v>896</v>
      </c>
      <c r="F305" s="628"/>
      <c r="G305" s="628">
        <v>18.902595000000002</v>
      </c>
      <c r="H305" s="628">
        <v>96.276433999999995</v>
      </c>
      <c r="I305" s="628" t="s">
        <v>1</v>
      </c>
      <c r="J305" s="628" t="s">
        <v>3</v>
      </c>
      <c r="K305" s="629"/>
      <c r="L305" s="630" t="s">
        <v>0</v>
      </c>
      <c r="M305" s="628" t="s">
        <v>0</v>
      </c>
      <c r="N305" s="628"/>
      <c r="O305" s="628"/>
      <c r="P305" s="628"/>
      <c r="Q305" s="628"/>
      <c r="R305" s="632"/>
      <c r="S305" s="628"/>
      <c r="T305" s="628"/>
      <c r="U305" s="633" t="s">
        <v>0</v>
      </c>
      <c r="V305" s="633" t="s">
        <v>0</v>
      </c>
      <c r="W305" s="633" t="s">
        <v>0</v>
      </c>
      <c r="X305" s="633" t="s">
        <v>0</v>
      </c>
      <c r="Y305" s="633" t="s">
        <v>0</v>
      </c>
      <c r="Z305" s="633" t="s">
        <v>0</v>
      </c>
      <c r="AA305" s="633" t="s">
        <v>0</v>
      </c>
      <c r="AB305" s="634"/>
      <c r="AC305" s="634"/>
      <c r="AD305" s="635"/>
      <c r="AE305" s="628"/>
      <c r="AF305" s="626" t="s">
        <v>1710</v>
      </c>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1"/>
      <c r="LT305" s="11"/>
      <c r="LU305" s="11"/>
      <c r="LV305" s="11"/>
      <c r="LW305" s="11"/>
      <c r="LX305" s="11"/>
      <c r="LY305" s="11"/>
      <c r="LZ305" s="11"/>
      <c r="MA305" s="11"/>
      <c r="MB305" s="11"/>
      <c r="MC305" s="11"/>
      <c r="MD305" s="11"/>
      <c r="ME305" s="11"/>
      <c r="MF305" s="11"/>
      <c r="MG305" s="11"/>
      <c r="MH305" s="11"/>
      <c r="MI305" s="11"/>
      <c r="MJ305" s="11"/>
      <c r="MK305" s="11"/>
      <c r="ML305" s="11"/>
      <c r="MM305" s="11"/>
      <c r="MN305" s="11"/>
      <c r="MO305" s="11"/>
      <c r="MP305" s="11"/>
      <c r="MQ305" s="11"/>
      <c r="MR305" s="11"/>
      <c r="MS305" s="11"/>
      <c r="MT305" s="11"/>
      <c r="MU305" s="11"/>
      <c r="MV305" s="11"/>
      <c r="MW305" s="11"/>
      <c r="MX305" s="11"/>
      <c r="MY305" s="11"/>
      <c r="MZ305" s="11"/>
      <c r="NA305" s="11"/>
      <c r="NB305" s="11"/>
      <c r="NC305" s="11"/>
      <c r="ND305" s="11"/>
      <c r="NE305" s="11"/>
      <c r="NF305" s="11"/>
      <c r="NG305" s="11"/>
      <c r="NH305" s="11"/>
      <c r="NI305" s="11"/>
      <c r="NJ305" s="11"/>
      <c r="NK305" s="11"/>
      <c r="NL305" s="11"/>
      <c r="NM305" s="11"/>
      <c r="NN305" s="11"/>
      <c r="NO305" s="11"/>
      <c r="NP305" s="11"/>
      <c r="NQ305" s="11"/>
      <c r="NR305" s="11"/>
      <c r="NS305" s="11"/>
      <c r="NT305" s="11"/>
      <c r="NU305" s="11"/>
      <c r="NV305" s="11"/>
      <c r="NW305" s="11"/>
      <c r="NX305" s="11"/>
      <c r="NY305" s="11"/>
      <c r="NZ305" s="11"/>
      <c r="OA305" s="11"/>
      <c r="OB305" s="11"/>
      <c r="OC305" s="11"/>
      <c r="OD305" s="11"/>
      <c r="OE305" s="11"/>
      <c r="OF305" s="11"/>
      <c r="OG305" s="11"/>
      <c r="OH305" s="11"/>
      <c r="OI305" s="11"/>
      <c r="OJ305" s="11"/>
      <c r="OK305" s="11"/>
      <c r="OL305" s="11"/>
      <c r="OM305" s="11"/>
      <c r="ON305" s="11"/>
      <c r="OO305" s="11"/>
      <c r="OP305" s="11"/>
      <c r="OQ305" s="11"/>
      <c r="OR305" s="11"/>
      <c r="OS305" s="11"/>
      <c r="OT305" s="11"/>
      <c r="OU305" s="11"/>
      <c r="OV305" s="11"/>
      <c r="OW305" s="11"/>
      <c r="OX305" s="11"/>
      <c r="OY305" s="11"/>
      <c r="OZ305" s="11"/>
      <c r="PA305" s="11"/>
      <c r="PB305" s="11"/>
      <c r="PC305" s="11"/>
      <c r="PD305" s="11"/>
      <c r="PE305" s="11"/>
      <c r="PF305" s="11"/>
      <c r="PG305" s="11"/>
      <c r="PH305" s="11"/>
      <c r="PI305" s="11"/>
      <c r="PJ305" s="11"/>
      <c r="PK305" s="11"/>
      <c r="PL305" s="11"/>
      <c r="PM305" s="11"/>
      <c r="PN305" s="11"/>
      <c r="PO305" s="11"/>
      <c r="PP305" s="11"/>
      <c r="PQ305" s="11"/>
      <c r="PR305" s="11"/>
      <c r="PS305" s="11"/>
      <c r="PT305" s="11"/>
      <c r="PU305" s="11"/>
      <c r="PV305" s="11"/>
      <c r="PW305" s="11"/>
      <c r="PX305" s="11"/>
      <c r="PY305" s="11"/>
      <c r="PZ305" s="11"/>
      <c r="QA305" s="11"/>
      <c r="QB305" s="11"/>
      <c r="QC305" s="11"/>
      <c r="QD305" s="11"/>
      <c r="QE305" s="11"/>
      <c r="QF305" s="11"/>
      <c r="QG305" s="11"/>
      <c r="QH305" s="11"/>
      <c r="QI305" s="11"/>
      <c r="QJ305" s="11"/>
      <c r="QK305" s="11"/>
      <c r="QL305" s="11"/>
      <c r="QM305" s="11"/>
      <c r="QN305" s="11"/>
      <c r="QO305" s="11"/>
      <c r="QP305" s="11"/>
      <c r="QQ305" s="11"/>
      <c r="QR305" s="11"/>
      <c r="QS305" s="11"/>
      <c r="QT305" s="11"/>
      <c r="QU305" s="11"/>
      <c r="QV305" s="11"/>
      <c r="QW305" s="11"/>
      <c r="QX305" s="11"/>
      <c r="QY305" s="11"/>
      <c r="QZ305" s="11"/>
      <c r="RA305" s="11"/>
      <c r="RB305" s="11"/>
      <c r="RC305" s="11"/>
      <c r="RD305" s="11"/>
      <c r="RE305" s="11"/>
      <c r="RF305" s="11"/>
      <c r="RG305" s="11"/>
      <c r="RH305" s="11"/>
      <c r="RI305" s="11"/>
      <c r="RJ305" s="11"/>
      <c r="RK305" s="11"/>
      <c r="RL305" s="11"/>
      <c r="RM305" s="11"/>
      <c r="RN305" s="11"/>
      <c r="RO305" s="11"/>
      <c r="RP305" s="11"/>
      <c r="RQ305" s="11"/>
      <c r="RR305" s="11"/>
      <c r="RS305" s="11"/>
      <c r="RT305" s="11"/>
      <c r="RU305" s="11"/>
      <c r="RV305" s="11"/>
      <c r="RW305" s="11"/>
      <c r="RX305" s="11"/>
      <c r="RY305" s="11"/>
      <c r="RZ305" s="11"/>
      <c r="SA305" s="11"/>
      <c r="SB305" s="11"/>
      <c r="SC305" s="11"/>
      <c r="SD305" s="11"/>
      <c r="SE305" s="11"/>
      <c r="SF305" s="11"/>
      <c r="SG305" s="11"/>
      <c r="SH305" s="11"/>
      <c r="SI305" s="11"/>
      <c r="SJ305" s="11"/>
      <c r="SK305" s="11"/>
      <c r="SL305" s="11"/>
      <c r="SM305" s="11"/>
      <c r="SN305" s="11"/>
      <c r="SO305" s="11"/>
      <c r="SP305" s="11"/>
      <c r="SQ305" s="11"/>
      <c r="SR305" s="11"/>
      <c r="SS305" s="11"/>
      <c r="ST305" s="11"/>
      <c r="SU305" s="11"/>
      <c r="SV305" s="11"/>
      <c r="SW305" s="11"/>
      <c r="SX305" s="11"/>
      <c r="SY305" s="11"/>
      <c r="SZ305" s="11"/>
      <c r="TA305" s="11"/>
      <c r="TB305" s="11"/>
      <c r="TC305" s="11"/>
      <c r="TD305" s="11"/>
      <c r="TE305" s="11"/>
      <c r="TF305" s="11"/>
      <c r="TG305" s="11"/>
      <c r="TH305" s="11"/>
      <c r="TI305" s="11"/>
      <c r="TJ305" s="11"/>
      <c r="TK305" s="11"/>
      <c r="TL305" s="11"/>
      <c r="TM305" s="11"/>
      <c r="TN305" s="11"/>
      <c r="TO305" s="11"/>
      <c r="TP305" s="11"/>
      <c r="TQ305" s="11"/>
      <c r="TR305" s="11"/>
      <c r="TS305" s="11"/>
      <c r="TT305" s="11"/>
      <c r="TU305" s="11"/>
      <c r="TV305" s="11"/>
      <c r="TW305" s="11"/>
      <c r="TX305" s="11"/>
      <c r="TY305" s="11"/>
      <c r="TZ305" s="11"/>
      <c r="UA305" s="11"/>
      <c r="UB305" s="11"/>
      <c r="UC305" s="11"/>
      <c r="UD305" s="11"/>
      <c r="UE305" s="11"/>
      <c r="UF305" s="11"/>
      <c r="UG305" s="11"/>
      <c r="UH305" s="11"/>
      <c r="UI305" s="11"/>
      <c r="UJ305" s="11"/>
      <c r="UK305" s="11"/>
      <c r="UL305" s="11"/>
      <c r="UM305" s="11"/>
      <c r="UN305" s="11"/>
      <c r="UO305" s="11"/>
      <c r="UP305" s="11"/>
      <c r="UQ305" s="11"/>
      <c r="UR305" s="11"/>
      <c r="US305" s="11"/>
      <c r="UT305" s="11"/>
      <c r="UU305" s="11"/>
      <c r="UV305" s="11"/>
      <c r="UW305" s="11"/>
      <c r="UX305" s="11"/>
      <c r="UY305" s="11"/>
      <c r="UZ305" s="11"/>
      <c r="VA305" s="11"/>
      <c r="VB305" s="11"/>
      <c r="VC305" s="11"/>
      <c r="VD305" s="11"/>
      <c r="VE305" s="11"/>
      <c r="VF305" s="11"/>
      <c r="VG305" s="11"/>
      <c r="VH305" s="11"/>
      <c r="VI305" s="11"/>
      <c r="VJ305" s="11"/>
      <c r="VK305" s="11"/>
      <c r="VL305" s="11"/>
      <c r="VM305" s="11"/>
      <c r="VN305" s="11"/>
      <c r="VO305" s="11"/>
      <c r="VP305" s="11"/>
      <c r="VQ305" s="11"/>
      <c r="VR305" s="11"/>
      <c r="VS305" s="11"/>
      <c r="VT305" s="11"/>
      <c r="VU305" s="11"/>
      <c r="VV305" s="11"/>
      <c r="VW305" s="11"/>
      <c r="VX305" s="11"/>
      <c r="VY305" s="11"/>
      <c r="VZ305" s="11"/>
      <c r="WA305" s="11"/>
      <c r="WB305" s="11"/>
      <c r="WC305" s="11"/>
      <c r="WD305" s="11"/>
      <c r="WE305" s="11"/>
      <c r="WF305" s="11"/>
      <c r="WG305" s="11"/>
      <c r="WH305" s="11"/>
      <c r="WI305" s="11"/>
      <c r="WJ305" s="11"/>
      <c r="WK305" s="11"/>
      <c r="WL305" s="11"/>
      <c r="WM305" s="11"/>
      <c r="WN305" s="11"/>
      <c r="WO305" s="11"/>
      <c r="WP305" s="11"/>
      <c r="WQ305" s="11"/>
      <c r="WR305" s="11"/>
      <c r="WS305" s="11"/>
      <c r="WT305" s="11"/>
      <c r="WU305" s="11"/>
      <c r="WV305" s="11"/>
      <c r="WW305" s="11"/>
      <c r="WX305" s="11"/>
      <c r="WY305" s="11"/>
      <c r="WZ305" s="11"/>
      <c r="XA305" s="11"/>
      <c r="XB305" s="11"/>
      <c r="XC305" s="11"/>
      <c r="XD305" s="11"/>
      <c r="XE305" s="11"/>
      <c r="XF305" s="11"/>
      <c r="XG305" s="11"/>
      <c r="XH305" s="11"/>
      <c r="XI305" s="11"/>
      <c r="XJ305" s="11"/>
      <c r="XK305" s="11"/>
      <c r="XL305" s="11"/>
      <c r="XM305" s="11"/>
      <c r="XN305" s="11"/>
      <c r="XO305" s="11"/>
      <c r="XP305" s="11"/>
      <c r="XQ305" s="11"/>
      <c r="XR305" s="11"/>
      <c r="XS305" s="11"/>
      <c r="XT305" s="11"/>
      <c r="XU305" s="11"/>
      <c r="XV305" s="11"/>
      <c r="XW305" s="11"/>
      <c r="XX305" s="11"/>
      <c r="XY305" s="11"/>
      <c r="XZ305" s="11"/>
      <c r="YA305" s="11"/>
      <c r="YB305" s="11"/>
      <c r="YC305" s="11"/>
      <c r="YD305" s="11"/>
      <c r="YE305" s="11"/>
      <c r="YF305" s="11"/>
      <c r="YG305" s="11"/>
      <c r="YH305" s="11"/>
      <c r="YI305" s="11"/>
      <c r="YJ305" s="11"/>
      <c r="YK305" s="11"/>
      <c r="YL305" s="11"/>
      <c r="YM305" s="11"/>
      <c r="YN305" s="11"/>
      <c r="YO305" s="11"/>
      <c r="YP305" s="11"/>
      <c r="YQ305" s="11"/>
      <c r="YR305" s="11"/>
      <c r="YS305" s="11"/>
      <c r="YT305" s="11"/>
      <c r="YU305" s="11"/>
      <c r="YV305" s="11"/>
      <c r="YW305" s="11"/>
      <c r="YX305" s="11"/>
      <c r="YY305" s="11"/>
      <c r="YZ305" s="11"/>
      <c r="ZA305" s="11"/>
      <c r="ZB305" s="11"/>
      <c r="ZC305" s="11"/>
      <c r="ZD305" s="11"/>
      <c r="ZE305" s="11"/>
      <c r="ZF305" s="11"/>
      <c r="ZG305" s="11"/>
      <c r="ZH305" s="11"/>
      <c r="ZI305" s="11"/>
      <c r="ZJ305" s="11"/>
      <c r="ZK305" s="11"/>
      <c r="ZL305" s="11"/>
      <c r="ZM305" s="11"/>
      <c r="ZN305" s="11"/>
      <c r="ZO305" s="11"/>
      <c r="ZP305" s="11"/>
      <c r="ZQ305" s="11"/>
      <c r="ZR305" s="11"/>
      <c r="ZS305" s="11"/>
      <c r="ZT305" s="11"/>
      <c r="ZU305" s="11"/>
      <c r="ZV305" s="11"/>
      <c r="ZW305" s="11"/>
      <c r="ZX305" s="11"/>
      <c r="ZY305" s="11"/>
      <c r="ZZ305" s="11"/>
      <c r="AAA305" s="11"/>
      <c r="AAB305" s="11"/>
      <c r="AAC305" s="11"/>
      <c r="AAD305" s="11"/>
      <c r="AAE305" s="11"/>
      <c r="AAF305" s="11"/>
      <c r="AAG305" s="11"/>
      <c r="AAH305" s="11"/>
      <c r="AAI305" s="11"/>
      <c r="AAJ305" s="11"/>
      <c r="AAK305" s="11"/>
      <c r="AAL305" s="11"/>
      <c r="AAM305" s="11"/>
      <c r="AAN305" s="11"/>
      <c r="AAO305" s="11"/>
      <c r="AAP305" s="11"/>
      <c r="AAQ305" s="11"/>
      <c r="AAR305" s="11"/>
      <c r="AAS305" s="11"/>
      <c r="AAT305" s="11"/>
      <c r="AAU305" s="11"/>
      <c r="AAV305" s="11"/>
      <c r="AAW305" s="11"/>
      <c r="AAX305" s="11"/>
      <c r="AAY305" s="11"/>
      <c r="AAZ305" s="11"/>
      <c r="ABA305" s="11"/>
      <c r="ABB305" s="11"/>
      <c r="ABC305" s="11"/>
      <c r="ABD305" s="11"/>
      <c r="ABE305" s="11"/>
      <c r="ABF305" s="11"/>
      <c r="ABG305" s="11"/>
      <c r="ABH305" s="11"/>
      <c r="ABI305" s="11"/>
      <c r="ABJ305" s="11"/>
      <c r="ABK305" s="11"/>
      <c r="ABL305" s="11"/>
      <c r="ABM305" s="11"/>
      <c r="ABN305" s="11"/>
      <c r="ABO305" s="11"/>
      <c r="ABP305" s="11"/>
      <c r="ABQ305" s="11"/>
      <c r="ABR305" s="11"/>
      <c r="ABS305" s="11"/>
      <c r="ABT305" s="11"/>
      <c r="ABU305" s="11"/>
      <c r="ABV305" s="11"/>
      <c r="ABW305" s="11"/>
      <c r="ABX305" s="11"/>
      <c r="ABY305" s="11"/>
      <c r="ABZ305" s="11"/>
      <c r="ACA305" s="11"/>
      <c r="ACB305" s="11"/>
      <c r="ACC305" s="11"/>
      <c r="ACD305" s="11"/>
      <c r="ACE305" s="11"/>
      <c r="ACF305" s="11"/>
      <c r="ACG305" s="11"/>
      <c r="ACH305" s="11"/>
      <c r="ACI305" s="11"/>
      <c r="ACJ305" s="11"/>
      <c r="ACK305" s="11"/>
      <c r="ACL305" s="11"/>
      <c r="ACM305" s="11"/>
      <c r="ACN305" s="11"/>
      <c r="ACO305" s="11"/>
      <c r="ACP305" s="11"/>
      <c r="ACQ305" s="11"/>
      <c r="ACR305" s="11"/>
      <c r="ACS305" s="11"/>
      <c r="ACT305" s="11"/>
      <c r="ACU305" s="11"/>
      <c r="ACV305" s="11"/>
      <c r="ACW305" s="11"/>
      <c r="ACX305" s="11"/>
      <c r="ACY305" s="11"/>
      <c r="ACZ305" s="11"/>
      <c r="ADA305" s="11"/>
      <c r="ADB305" s="11"/>
      <c r="ADC305" s="11"/>
      <c r="ADD305" s="11"/>
      <c r="ADE305" s="11"/>
      <c r="ADF305" s="11"/>
      <c r="ADG305" s="11"/>
      <c r="ADH305" s="11"/>
      <c r="ADI305" s="11"/>
      <c r="ADJ305" s="11"/>
      <c r="ADK305" s="11"/>
      <c r="ADL305" s="11"/>
      <c r="ADM305" s="11"/>
      <c r="ADN305" s="11"/>
      <c r="ADO305" s="11"/>
      <c r="ADP305" s="11"/>
      <c r="ADQ305" s="11"/>
      <c r="ADR305" s="11"/>
      <c r="ADS305" s="11"/>
      <c r="ADT305" s="11"/>
      <c r="ADU305" s="11"/>
      <c r="ADV305" s="11"/>
      <c r="ADW305" s="11"/>
      <c r="ADX305" s="11"/>
      <c r="ADY305" s="11"/>
      <c r="ADZ305" s="11"/>
      <c r="AEA305" s="11"/>
      <c r="AEB305" s="11"/>
      <c r="AEC305" s="11"/>
      <c r="AED305" s="11"/>
      <c r="AEE305" s="11"/>
      <c r="AEF305" s="11"/>
      <c r="AEG305" s="11"/>
      <c r="AEH305" s="11"/>
      <c r="AEI305" s="11"/>
      <c r="AEJ305" s="11"/>
      <c r="AEK305" s="11"/>
      <c r="AEL305" s="11"/>
      <c r="AEM305" s="11"/>
      <c r="AEN305" s="11"/>
      <c r="AEO305" s="11"/>
      <c r="AEP305" s="11"/>
      <c r="AEQ305" s="11"/>
      <c r="AER305" s="11"/>
      <c r="AES305" s="11"/>
      <c r="AET305" s="11"/>
      <c r="AEU305" s="11"/>
      <c r="AEV305" s="11"/>
      <c r="AEW305" s="11"/>
      <c r="AEX305" s="11"/>
      <c r="AEY305" s="11"/>
      <c r="AEZ305" s="11"/>
      <c r="AFA305" s="11"/>
      <c r="AFB305" s="11"/>
      <c r="AFC305" s="11"/>
      <c r="AFD305" s="11"/>
      <c r="AFE305" s="11"/>
      <c r="AFF305" s="11"/>
      <c r="AFG305" s="11"/>
      <c r="AFH305" s="11"/>
      <c r="AFI305" s="11"/>
      <c r="AFJ305" s="11"/>
      <c r="AFK305" s="11"/>
      <c r="AFL305" s="11"/>
      <c r="AFM305" s="11"/>
      <c r="AFN305" s="11"/>
      <c r="AFO305" s="11"/>
      <c r="AFP305" s="11"/>
      <c r="AFQ305" s="11"/>
      <c r="AFR305" s="11"/>
      <c r="AFS305" s="11"/>
      <c r="AFT305" s="11"/>
      <c r="AFU305" s="11"/>
      <c r="AFV305" s="11"/>
      <c r="AFW305" s="11"/>
      <c r="AFX305" s="11"/>
      <c r="AFY305" s="11"/>
      <c r="AFZ305" s="11"/>
      <c r="AGA305" s="11"/>
      <c r="AGB305" s="11"/>
      <c r="AGC305" s="11"/>
      <c r="AGD305" s="11"/>
      <c r="AGE305" s="11"/>
      <c r="AGF305" s="11"/>
      <c r="AGG305" s="11"/>
      <c r="AGH305" s="11"/>
      <c r="AGI305" s="11"/>
      <c r="AGJ305" s="11"/>
      <c r="AGK305" s="11"/>
      <c r="AGL305" s="11"/>
      <c r="AGM305" s="11"/>
      <c r="AGN305" s="11"/>
      <c r="AGO305" s="11"/>
      <c r="AGP305" s="11"/>
      <c r="AGQ305" s="11"/>
      <c r="AGR305" s="11"/>
      <c r="AGS305" s="11"/>
      <c r="AGT305" s="11"/>
      <c r="AGU305" s="11"/>
      <c r="AGV305" s="11"/>
      <c r="AGW305" s="11"/>
      <c r="AGX305" s="11"/>
      <c r="AGY305" s="11"/>
      <c r="AGZ305" s="11"/>
      <c r="AHA305" s="11"/>
      <c r="AHB305" s="11"/>
      <c r="AHC305" s="11"/>
      <c r="AHD305" s="11"/>
      <c r="AHE305" s="11"/>
      <c r="AHF305" s="11"/>
      <c r="AHG305" s="11"/>
      <c r="AHH305" s="11"/>
      <c r="AHI305" s="11"/>
      <c r="AHJ305" s="11"/>
      <c r="AHK305" s="11"/>
      <c r="AHL305" s="11"/>
      <c r="AHM305" s="11"/>
      <c r="AHN305" s="11"/>
      <c r="AHO305" s="11"/>
      <c r="AHP305" s="11"/>
      <c r="AHQ305" s="11"/>
      <c r="AHR305" s="11"/>
      <c r="AHS305" s="11"/>
      <c r="AHT305" s="11"/>
      <c r="AHU305" s="11"/>
      <c r="AHV305" s="11"/>
      <c r="AHW305" s="11"/>
      <c r="AHX305" s="11"/>
      <c r="AHY305" s="11"/>
      <c r="AHZ305" s="11"/>
      <c r="AIA305" s="11"/>
      <c r="AIB305" s="11"/>
      <c r="AIC305" s="11"/>
      <c r="AID305" s="11"/>
      <c r="AIE305" s="11"/>
      <c r="AIF305" s="11"/>
      <c r="AIG305" s="11"/>
      <c r="AIH305" s="11"/>
      <c r="AII305" s="11"/>
      <c r="AIJ305" s="11"/>
      <c r="AIK305" s="11"/>
      <c r="AIL305" s="11"/>
      <c r="AIM305" s="11"/>
      <c r="AIN305" s="11"/>
      <c r="AIO305" s="11"/>
      <c r="AIP305" s="11"/>
      <c r="AIQ305" s="11"/>
      <c r="AIR305" s="11"/>
      <c r="AIS305" s="11"/>
      <c r="AIT305" s="11"/>
      <c r="AIU305" s="11"/>
      <c r="AIV305" s="11"/>
      <c r="AIW305" s="11"/>
      <c r="AIX305" s="11"/>
      <c r="AIY305" s="11"/>
      <c r="AIZ305" s="11"/>
      <c r="AJA305" s="11"/>
      <c r="AJB305" s="11"/>
      <c r="AJC305" s="11"/>
      <c r="AJD305" s="11"/>
      <c r="AJE305" s="11"/>
      <c r="AJF305" s="11"/>
      <c r="AJG305" s="11"/>
      <c r="AJH305" s="11"/>
      <c r="AJI305" s="11"/>
      <c r="AJJ305" s="11"/>
      <c r="AJK305" s="11"/>
      <c r="AJL305" s="11"/>
      <c r="AJM305" s="11"/>
      <c r="AJN305" s="11"/>
      <c r="AJO305" s="11"/>
      <c r="AJP305" s="11"/>
      <c r="AJQ305" s="11"/>
      <c r="AJR305" s="11"/>
      <c r="AJS305" s="11"/>
      <c r="AJT305" s="11"/>
      <c r="AJU305" s="11"/>
      <c r="AJV305" s="11"/>
      <c r="AJW305" s="11"/>
      <c r="AJX305" s="11"/>
      <c r="AJY305" s="11"/>
      <c r="AJZ305" s="11"/>
      <c r="AKA305" s="11"/>
      <c r="AKB305" s="11"/>
      <c r="AKC305" s="11"/>
      <c r="AKD305" s="11"/>
      <c r="AKE305" s="11"/>
      <c r="AKF305" s="11"/>
      <c r="AKG305" s="11"/>
      <c r="AKH305" s="11"/>
      <c r="AKI305" s="11"/>
      <c r="AKJ305" s="11"/>
      <c r="AKK305" s="11"/>
      <c r="AKL305" s="11"/>
      <c r="AKM305" s="11"/>
      <c r="AKN305" s="11"/>
      <c r="AKO305" s="11"/>
      <c r="AKP305" s="11"/>
      <c r="AKQ305" s="11"/>
      <c r="AKR305" s="11"/>
      <c r="AKS305" s="11"/>
      <c r="AKT305" s="11"/>
      <c r="AKU305" s="11"/>
      <c r="AKV305" s="11"/>
      <c r="AKW305" s="11"/>
      <c r="AKX305" s="11"/>
      <c r="AKY305" s="11"/>
      <c r="AKZ305" s="11"/>
      <c r="ALA305" s="11"/>
      <c r="ALB305" s="11"/>
      <c r="ALC305" s="11"/>
      <c r="ALD305" s="11"/>
      <c r="ALE305" s="11"/>
      <c r="ALF305" s="11"/>
      <c r="ALG305" s="11"/>
      <c r="ALH305" s="11"/>
      <c r="ALI305" s="11"/>
      <c r="ALJ305" s="11"/>
      <c r="ALK305" s="11"/>
      <c r="ALL305" s="11"/>
      <c r="ALM305" s="11"/>
      <c r="ALN305" s="11"/>
      <c r="ALO305" s="11"/>
      <c r="ALP305" s="11"/>
      <c r="ALQ305" s="11"/>
      <c r="ALR305" s="11"/>
      <c r="ALS305" s="11"/>
      <c r="ALT305" s="11"/>
      <c r="ALU305" s="11"/>
      <c r="ALV305" s="11"/>
      <c r="ALW305" s="11"/>
      <c r="ALX305" s="11"/>
      <c r="ALY305" s="11"/>
      <c r="ALZ305" s="11"/>
      <c r="AMA305" s="11"/>
      <c r="AMB305" s="11"/>
      <c r="AMC305" s="11"/>
      <c r="AMD305" s="11"/>
      <c r="AME305" s="11"/>
      <c r="AMF305" s="11"/>
      <c r="AMG305" s="11"/>
      <c r="AMH305" s="11"/>
      <c r="AMI305" s="11"/>
      <c r="AMJ305" s="11"/>
      <c r="AMK305" s="11"/>
      <c r="AML305" s="11"/>
      <c r="AMM305" s="11"/>
      <c r="AMN305" s="11"/>
      <c r="AMO305" s="11"/>
      <c r="AMP305" s="11"/>
      <c r="AMQ305" s="11"/>
      <c r="AMR305" s="11"/>
      <c r="AMS305" s="11"/>
      <c r="AMT305" s="11"/>
      <c r="AMU305" s="11"/>
      <c r="AMV305" s="11"/>
      <c r="AMW305" s="11"/>
      <c r="AMX305" s="11"/>
      <c r="AMY305" s="11"/>
      <c r="AMZ305" s="11"/>
      <c r="ANA305" s="11"/>
      <c r="ANB305" s="11"/>
      <c r="ANC305" s="11"/>
      <c r="AND305" s="11"/>
      <c r="ANE305" s="11"/>
      <c r="ANF305" s="11"/>
      <c r="ANG305" s="11"/>
      <c r="ANH305" s="11"/>
      <c r="ANI305" s="11"/>
      <c r="ANJ305" s="11"/>
      <c r="ANK305" s="11"/>
      <c r="ANL305" s="11"/>
      <c r="ANM305" s="11"/>
      <c r="ANN305" s="11"/>
      <c r="ANO305" s="11"/>
      <c r="ANP305" s="11"/>
      <c r="ANQ305" s="11"/>
      <c r="ANR305" s="11"/>
      <c r="ANS305" s="11"/>
      <c r="ANT305" s="11"/>
      <c r="ANU305" s="11"/>
      <c r="ANV305" s="11"/>
      <c r="ANW305" s="11"/>
      <c r="ANX305" s="11"/>
      <c r="ANY305" s="11"/>
      <c r="ANZ305" s="11"/>
      <c r="AOA305" s="11"/>
      <c r="AOB305" s="11"/>
      <c r="AOC305" s="11"/>
      <c r="AOD305" s="11"/>
      <c r="AOE305" s="11"/>
      <c r="AOF305" s="11"/>
      <c r="AOG305" s="11"/>
      <c r="AOH305" s="11"/>
      <c r="AOI305" s="11"/>
      <c r="AOJ305" s="11"/>
      <c r="AOK305" s="11"/>
      <c r="AOL305" s="11"/>
      <c r="AOM305" s="11"/>
      <c r="AON305" s="11"/>
      <c r="AOO305" s="11"/>
      <c r="AOP305" s="11"/>
      <c r="AOQ305" s="11"/>
      <c r="AOR305" s="11"/>
      <c r="AOS305" s="11"/>
      <c r="AOT305" s="11"/>
      <c r="AOU305" s="11"/>
      <c r="AOV305" s="11"/>
      <c r="AOW305" s="11"/>
      <c r="AOX305" s="11"/>
      <c r="AOY305" s="11"/>
      <c r="AOZ305" s="11"/>
      <c r="APA305" s="11"/>
      <c r="APB305" s="11"/>
      <c r="APC305" s="11"/>
      <c r="APD305" s="11"/>
      <c r="APE305" s="11"/>
      <c r="APF305" s="11"/>
      <c r="APG305" s="11"/>
      <c r="APH305" s="11"/>
      <c r="API305" s="11"/>
      <c r="APJ305" s="11"/>
      <c r="APK305" s="11"/>
      <c r="APL305" s="11"/>
      <c r="APM305" s="11"/>
      <c r="APN305" s="11"/>
      <c r="APO305" s="11"/>
      <c r="APP305" s="11"/>
      <c r="APQ305" s="11"/>
      <c r="APR305" s="11"/>
      <c r="APS305" s="11"/>
      <c r="APT305" s="11"/>
      <c r="APU305" s="11"/>
      <c r="APV305" s="11"/>
      <c r="APW305" s="11"/>
      <c r="APX305" s="11"/>
      <c r="APY305" s="11"/>
      <c r="APZ305" s="11"/>
      <c r="AQA305" s="11"/>
      <c r="AQB305" s="11"/>
      <c r="AQC305" s="11"/>
      <c r="AQD305" s="11"/>
      <c r="AQE305" s="11"/>
      <c r="AQF305" s="11"/>
      <c r="AQG305" s="11"/>
      <c r="AQH305" s="11"/>
      <c r="AQI305" s="11"/>
      <c r="AQJ305" s="11"/>
      <c r="AQK305" s="11"/>
      <c r="AQL305" s="11"/>
      <c r="AQM305" s="11"/>
      <c r="AQN305" s="11"/>
      <c r="AQO305" s="11"/>
      <c r="AQP305" s="11"/>
      <c r="AQQ305" s="11"/>
      <c r="AQR305" s="11"/>
      <c r="AQS305" s="11"/>
      <c r="AQT305" s="11"/>
      <c r="AQU305" s="11"/>
      <c r="AQV305" s="11"/>
      <c r="AQW305" s="11"/>
      <c r="AQX305" s="11"/>
      <c r="AQY305" s="11"/>
      <c r="AQZ305" s="11"/>
      <c r="ARA305" s="11"/>
      <c r="ARB305" s="11"/>
      <c r="ARC305" s="11"/>
      <c r="ARD305" s="11"/>
      <c r="ARE305" s="11"/>
      <c r="ARF305" s="11"/>
      <c r="ARG305" s="11"/>
      <c r="ARH305" s="11"/>
      <c r="ARI305" s="11"/>
      <c r="ARJ305" s="11"/>
      <c r="ARK305" s="11"/>
      <c r="ARL305" s="11"/>
      <c r="ARM305" s="11"/>
      <c r="ARN305" s="11"/>
      <c r="ARO305" s="11"/>
      <c r="ARP305" s="11"/>
      <c r="ARQ305" s="11"/>
      <c r="ARR305" s="11"/>
      <c r="ARS305" s="11"/>
      <c r="ART305" s="11"/>
      <c r="ARU305" s="11"/>
      <c r="ARV305" s="11"/>
      <c r="ARW305" s="11"/>
      <c r="ARX305" s="11"/>
      <c r="ARY305" s="11"/>
      <c r="ARZ305" s="11"/>
      <c r="ASA305" s="11"/>
      <c r="ASB305" s="11"/>
      <c r="ASC305" s="11"/>
      <c r="ASD305" s="11"/>
      <c r="ASE305" s="11"/>
      <c r="ASF305" s="11"/>
      <c r="ASG305" s="11"/>
      <c r="ASH305" s="11"/>
      <c r="ASI305" s="11"/>
      <c r="ASJ305" s="11"/>
      <c r="ASK305" s="11"/>
      <c r="ASL305" s="11"/>
      <c r="ASM305" s="11"/>
      <c r="ASN305" s="11"/>
      <c r="ASO305" s="11"/>
      <c r="ASP305" s="11"/>
      <c r="ASQ305" s="11"/>
      <c r="ASR305" s="11"/>
      <c r="ASS305" s="11"/>
      <c r="AST305" s="11"/>
      <c r="ASU305" s="11"/>
      <c r="ASV305" s="11"/>
      <c r="ASW305" s="11"/>
      <c r="ASX305" s="11"/>
      <c r="ASY305" s="11"/>
      <c r="ASZ305" s="11"/>
      <c r="ATA305" s="11"/>
      <c r="ATB305" s="11"/>
      <c r="ATC305" s="11"/>
      <c r="ATD305" s="11"/>
      <c r="ATE305" s="11"/>
      <c r="ATF305" s="11"/>
      <c r="ATG305" s="11"/>
      <c r="ATH305" s="11"/>
      <c r="ATI305" s="11"/>
      <c r="ATJ305" s="11"/>
      <c r="ATK305" s="11"/>
      <c r="ATL305" s="11"/>
      <c r="ATM305" s="11"/>
      <c r="ATN305" s="11"/>
      <c r="ATO305" s="11"/>
      <c r="ATP305" s="11"/>
      <c r="ATQ305" s="11"/>
      <c r="ATR305" s="11"/>
      <c r="ATS305" s="11"/>
      <c r="ATT305" s="11"/>
      <c r="ATU305" s="11"/>
      <c r="ATV305" s="11"/>
      <c r="ATW305" s="11"/>
      <c r="ATX305" s="11"/>
      <c r="ATY305" s="11"/>
      <c r="ATZ305" s="11"/>
      <c r="AUA305" s="11"/>
      <c r="AUB305" s="11"/>
      <c r="AUC305" s="11"/>
      <c r="AUD305" s="11"/>
      <c r="AUE305" s="11"/>
      <c r="AUF305" s="11"/>
      <c r="AUG305" s="11"/>
      <c r="AUH305" s="11"/>
      <c r="AUI305" s="11"/>
      <c r="AUJ305" s="11"/>
      <c r="AUK305" s="11"/>
      <c r="AUL305" s="11"/>
      <c r="AUM305" s="11"/>
      <c r="AUN305" s="11"/>
      <c r="AUO305" s="11"/>
      <c r="AUP305" s="11"/>
      <c r="AUQ305" s="11"/>
      <c r="AUR305" s="11"/>
      <c r="AUS305" s="11"/>
      <c r="AUT305" s="11"/>
      <c r="AUU305" s="11"/>
      <c r="AUV305" s="11"/>
      <c r="AUW305" s="11"/>
      <c r="AUX305" s="11"/>
      <c r="AUY305" s="11"/>
      <c r="AUZ305" s="11"/>
      <c r="AVA305" s="11"/>
      <c r="AVB305" s="11"/>
      <c r="AVC305" s="11"/>
      <c r="AVD305" s="11"/>
      <c r="AVE305" s="11"/>
      <c r="AVF305" s="11"/>
      <c r="AVG305" s="11"/>
      <c r="AVH305" s="11"/>
      <c r="AVI305" s="11"/>
      <c r="AVJ305" s="11"/>
      <c r="AVK305" s="11"/>
      <c r="AVL305" s="11"/>
      <c r="AVM305" s="11"/>
      <c r="AVN305" s="11"/>
      <c r="AVO305" s="11"/>
      <c r="AVP305" s="11"/>
      <c r="AVQ305" s="11"/>
      <c r="AVR305" s="11"/>
      <c r="AVS305" s="11"/>
      <c r="AVT305" s="11"/>
      <c r="AVU305" s="11"/>
      <c r="AVV305" s="11"/>
      <c r="AVW305" s="11"/>
      <c r="AVX305" s="11"/>
      <c r="AVY305" s="11"/>
      <c r="AVZ305" s="11"/>
      <c r="AWA305" s="11"/>
      <c r="AWB305" s="11"/>
      <c r="AWC305" s="11"/>
      <c r="AWD305" s="11"/>
      <c r="AWE305" s="11"/>
      <c r="AWF305" s="11"/>
      <c r="AWG305" s="11"/>
      <c r="AWH305" s="11"/>
      <c r="AWI305" s="11"/>
      <c r="AWJ305" s="11"/>
      <c r="AWK305" s="11"/>
      <c r="AWL305" s="11"/>
      <c r="AWM305" s="11"/>
      <c r="AWN305" s="11"/>
      <c r="AWO305" s="11"/>
      <c r="AWP305" s="11"/>
      <c r="AWQ305" s="11"/>
      <c r="AWR305" s="11"/>
      <c r="AWS305" s="11"/>
      <c r="AWT305" s="11"/>
      <c r="AWU305" s="11"/>
      <c r="AWV305" s="11"/>
      <c r="AWW305" s="11"/>
      <c r="AWX305" s="11"/>
      <c r="AWY305" s="11"/>
      <c r="AWZ305" s="11"/>
      <c r="AXA305" s="11"/>
      <c r="AXB305" s="11"/>
      <c r="AXC305" s="11"/>
      <c r="AXD305" s="11"/>
      <c r="AXE305" s="11"/>
      <c r="AXF305" s="11"/>
      <c r="AXG305" s="11"/>
      <c r="AXH305" s="11"/>
      <c r="AXI305" s="11"/>
      <c r="AXJ305" s="11"/>
      <c r="AXK305" s="11"/>
      <c r="AXL305" s="11"/>
      <c r="AXM305" s="11"/>
      <c r="AXN305" s="11"/>
      <c r="AXO305" s="11"/>
      <c r="AXP305" s="11"/>
      <c r="AXQ305" s="11"/>
      <c r="AXR305" s="11"/>
      <c r="AXS305" s="11"/>
      <c r="AXT305" s="11"/>
      <c r="AXU305" s="11"/>
      <c r="AXV305" s="11"/>
      <c r="AXW305" s="11"/>
      <c r="AXX305" s="11"/>
      <c r="AXY305" s="11"/>
      <c r="AXZ305" s="11"/>
      <c r="AYA305" s="11"/>
      <c r="AYB305" s="11"/>
      <c r="AYC305" s="11"/>
      <c r="AYD305" s="11"/>
      <c r="AYE305" s="11"/>
      <c r="AYF305" s="11"/>
      <c r="AYG305" s="11"/>
      <c r="AYH305" s="11"/>
      <c r="AYI305" s="11"/>
      <c r="AYJ305" s="11"/>
      <c r="AYK305" s="11"/>
      <c r="AYL305" s="11"/>
      <c r="AYM305" s="11"/>
      <c r="AYN305" s="11"/>
      <c r="AYO305" s="11"/>
      <c r="AYP305" s="11"/>
      <c r="AYQ305" s="11"/>
      <c r="AYR305" s="11"/>
      <c r="AYS305" s="11"/>
      <c r="AYT305" s="11"/>
      <c r="AYU305" s="11"/>
      <c r="AYV305" s="11"/>
      <c r="AYW305" s="11"/>
      <c r="AYX305" s="11"/>
      <c r="AYY305" s="11"/>
      <c r="AYZ305" s="11"/>
      <c r="AZA305" s="11"/>
      <c r="AZB305" s="11"/>
      <c r="AZC305" s="11"/>
      <c r="AZD305" s="11"/>
      <c r="AZE305" s="11"/>
      <c r="AZF305" s="11"/>
      <c r="AZG305" s="11"/>
      <c r="AZH305" s="11"/>
      <c r="AZI305" s="11"/>
      <c r="AZJ305" s="11"/>
      <c r="AZK305" s="11"/>
      <c r="AZL305" s="11"/>
      <c r="AZM305" s="11"/>
      <c r="AZN305" s="11"/>
      <c r="AZO305" s="11"/>
      <c r="AZP305" s="11"/>
      <c r="AZQ305" s="11"/>
      <c r="AZR305" s="11"/>
      <c r="AZS305" s="11"/>
      <c r="AZT305" s="11"/>
      <c r="AZU305" s="11"/>
      <c r="AZV305" s="11"/>
      <c r="AZW305" s="11"/>
      <c r="AZX305" s="11"/>
      <c r="AZY305" s="11"/>
      <c r="AZZ305" s="11"/>
      <c r="BAA305" s="11"/>
      <c r="BAB305" s="11"/>
      <c r="BAC305" s="11"/>
      <c r="BAD305" s="11"/>
      <c r="BAE305" s="11"/>
      <c r="BAF305" s="11"/>
      <c r="BAG305" s="11"/>
      <c r="BAH305" s="11"/>
      <c r="BAI305" s="11"/>
      <c r="BAJ305" s="11"/>
      <c r="BAK305" s="11"/>
      <c r="BAL305" s="11"/>
      <c r="BAM305" s="11"/>
      <c r="BAN305" s="11"/>
      <c r="BAO305" s="11"/>
      <c r="BAP305" s="11"/>
      <c r="BAQ305" s="11"/>
      <c r="BAR305" s="11"/>
      <c r="BAS305" s="11"/>
      <c r="BAT305" s="11"/>
      <c r="BAU305" s="11"/>
      <c r="BAV305" s="11"/>
      <c r="BAW305" s="11"/>
      <c r="BAX305" s="11"/>
      <c r="BAY305" s="11"/>
      <c r="BAZ305" s="11"/>
      <c r="BBA305" s="11"/>
      <c r="BBB305" s="11"/>
      <c r="BBC305" s="11"/>
      <c r="BBD305" s="11"/>
      <c r="BBE305" s="11"/>
      <c r="BBF305" s="11"/>
      <c r="BBG305" s="11"/>
      <c r="BBH305" s="11"/>
      <c r="BBI305" s="11"/>
      <c r="BBJ305" s="11"/>
      <c r="BBK305" s="11"/>
      <c r="BBL305" s="11"/>
      <c r="BBM305" s="11"/>
      <c r="BBN305" s="11"/>
      <c r="BBO305" s="11"/>
      <c r="BBP305" s="11"/>
      <c r="BBQ305" s="11"/>
      <c r="BBR305" s="11"/>
      <c r="BBS305" s="11"/>
      <c r="BBT305" s="11"/>
      <c r="BBU305" s="11"/>
      <c r="BBV305" s="11"/>
      <c r="BBW305" s="11"/>
      <c r="BBX305" s="11"/>
      <c r="BBY305" s="11"/>
      <c r="BBZ305" s="11"/>
      <c r="BCA305" s="11"/>
      <c r="BCB305" s="11"/>
      <c r="BCC305" s="11"/>
      <c r="BCD305" s="11"/>
      <c r="BCE305" s="11"/>
      <c r="BCF305" s="11"/>
      <c r="BCG305" s="11"/>
      <c r="BCH305" s="11"/>
      <c r="BCI305" s="11"/>
      <c r="BCJ305" s="11"/>
      <c r="BCK305" s="11"/>
      <c r="BCL305" s="11"/>
      <c r="BCM305" s="11"/>
      <c r="BCN305" s="11"/>
      <c r="BCO305" s="11"/>
      <c r="BCP305" s="11"/>
      <c r="BCQ305" s="11"/>
      <c r="BCR305" s="11"/>
      <c r="BCS305" s="11"/>
      <c r="BCT305" s="11"/>
      <c r="BCU305" s="11"/>
      <c r="BCV305" s="11"/>
      <c r="BCW305" s="11"/>
      <c r="BCX305" s="11"/>
      <c r="BCY305" s="11"/>
      <c r="BCZ305" s="11"/>
      <c r="BDA305" s="11"/>
      <c r="BDB305" s="11"/>
      <c r="BDC305" s="11"/>
      <c r="BDD305" s="11"/>
      <c r="BDE305" s="11"/>
      <c r="BDF305" s="11"/>
      <c r="BDG305" s="11"/>
      <c r="BDH305" s="11"/>
      <c r="BDI305" s="11"/>
      <c r="BDJ305" s="11"/>
      <c r="BDK305" s="11"/>
      <c r="BDL305" s="11"/>
      <c r="BDM305" s="11"/>
      <c r="BDN305" s="11"/>
      <c r="BDO305" s="11"/>
      <c r="BDP305" s="11"/>
      <c r="BDQ305" s="11"/>
      <c r="BDR305" s="11"/>
      <c r="BDS305" s="11"/>
      <c r="BDT305" s="11"/>
      <c r="BDU305" s="11"/>
      <c r="BDV305" s="11"/>
      <c r="BDW305" s="11"/>
      <c r="BDX305" s="11"/>
      <c r="BDY305" s="11"/>
      <c r="BDZ305" s="11"/>
      <c r="BEA305" s="11"/>
      <c r="BEB305" s="11"/>
      <c r="BEC305" s="11"/>
      <c r="BED305" s="11"/>
      <c r="BEE305" s="11"/>
      <c r="BEF305" s="11"/>
      <c r="BEG305" s="11"/>
      <c r="BEH305" s="11"/>
      <c r="BEI305" s="11"/>
      <c r="BEJ305" s="11"/>
      <c r="BEK305" s="11"/>
      <c r="BEL305" s="11"/>
      <c r="BEM305" s="11"/>
      <c r="BEN305" s="11"/>
      <c r="BEO305" s="11"/>
      <c r="BEP305" s="11"/>
      <c r="BEQ305" s="11"/>
      <c r="BER305" s="11"/>
      <c r="BES305" s="11"/>
      <c r="BET305" s="11"/>
      <c r="BEU305" s="11"/>
      <c r="BEV305" s="11"/>
      <c r="BEW305" s="11"/>
      <c r="BEX305" s="11"/>
      <c r="BEY305" s="11"/>
      <c r="BEZ305" s="11"/>
      <c r="BFA305" s="11"/>
      <c r="BFB305" s="11"/>
      <c r="BFC305" s="11"/>
      <c r="BFD305" s="11"/>
      <c r="BFE305" s="11"/>
      <c r="BFF305" s="11"/>
      <c r="BFG305" s="11"/>
      <c r="BFH305" s="11"/>
      <c r="BFI305" s="11"/>
      <c r="BFJ305" s="11"/>
      <c r="BFK305" s="11"/>
      <c r="BFL305" s="11"/>
      <c r="BFM305" s="11"/>
      <c r="BFN305" s="11"/>
      <c r="BFO305" s="11"/>
      <c r="BFP305" s="11"/>
      <c r="BFQ305" s="11"/>
      <c r="BFR305" s="11"/>
      <c r="BFS305" s="11"/>
      <c r="BFT305" s="11"/>
      <c r="BFU305" s="11"/>
      <c r="BFV305" s="11"/>
      <c r="BFW305" s="11"/>
      <c r="BFX305" s="11"/>
      <c r="BFY305" s="11"/>
      <c r="BFZ305" s="11"/>
      <c r="BGA305" s="11"/>
      <c r="BGB305" s="11"/>
      <c r="BGC305" s="11"/>
      <c r="BGD305" s="11"/>
      <c r="BGE305" s="11"/>
      <c r="BGF305" s="11"/>
      <c r="BGG305" s="11"/>
      <c r="BGH305" s="11"/>
      <c r="BGI305" s="11"/>
      <c r="BGJ305" s="11"/>
      <c r="BGK305" s="11"/>
      <c r="BGL305" s="11"/>
      <c r="BGM305" s="11"/>
      <c r="BGN305" s="11"/>
      <c r="BGO305" s="11"/>
      <c r="BGP305" s="11"/>
      <c r="BGQ305" s="11"/>
      <c r="BGR305" s="11"/>
      <c r="BGS305" s="11"/>
      <c r="BGT305" s="11"/>
      <c r="BGU305" s="11"/>
      <c r="BGV305" s="11"/>
      <c r="BGW305" s="11"/>
      <c r="BGX305" s="11"/>
      <c r="BGY305" s="11"/>
      <c r="BGZ305" s="11"/>
      <c r="BHA305" s="11"/>
      <c r="BHB305" s="11"/>
      <c r="BHC305" s="11"/>
      <c r="BHD305" s="11"/>
      <c r="BHE305" s="11"/>
      <c r="BHF305" s="11"/>
      <c r="BHG305" s="11"/>
      <c r="BHH305" s="11"/>
      <c r="BHI305" s="11"/>
      <c r="BHJ305" s="11"/>
      <c r="BHK305" s="11"/>
      <c r="BHL305" s="11"/>
      <c r="BHM305" s="11"/>
      <c r="BHN305" s="11"/>
      <c r="BHO305" s="11"/>
      <c r="BHP305" s="11"/>
      <c r="BHQ305" s="11"/>
      <c r="BHR305" s="11"/>
      <c r="BHS305" s="11"/>
      <c r="BHT305" s="11"/>
      <c r="BHU305" s="11"/>
      <c r="BHV305" s="11"/>
      <c r="BHW305" s="11"/>
      <c r="BHX305" s="11"/>
      <c r="BHY305" s="11"/>
      <c r="BHZ305" s="11"/>
      <c r="BIA305" s="11"/>
      <c r="BIB305" s="11"/>
      <c r="BIC305" s="11"/>
      <c r="BID305" s="11"/>
      <c r="BIE305" s="11"/>
      <c r="BIF305" s="11"/>
      <c r="BIG305" s="11"/>
      <c r="BIH305" s="11"/>
      <c r="BII305" s="11"/>
      <c r="BIJ305" s="11"/>
      <c r="BIK305" s="11"/>
      <c r="BIL305" s="11"/>
      <c r="BIM305" s="11"/>
      <c r="BIN305" s="11"/>
      <c r="BIO305" s="11"/>
      <c r="BIP305" s="11"/>
      <c r="BIQ305" s="11"/>
      <c r="BIR305" s="11"/>
      <c r="BIS305" s="11"/>
      <c r="BIT305" s="11"/>
      <c r="BIU305" s="11"/>
      <c r="BIV305" s="11"/>
      <c r="BIW305" s="11"/>
      <c r="BIX305" s="11"/>
      <c r="BIY305" s="11"/>
      <c r="BIZ305" s="11"/>
      <c r="BJA305" s="11"/>
      <c r="BJB305" s="11"/>
      <c r="BJC305" s="11"/>
      <c r="BJD305" s="11"/>
      <c r="BJE305" s="11"/>
      <c r="BJF305" s="11"/>
      <c r="BJG305" s="11"/>
      <c r="BJH305" s="11"/>
      <c r="BJI305" s="11"/>
      <c r="BJJ305" s="11"/>
      <c r="BJK305" s="11"/>
      <c r="BJL305" s="11"/>
      <c r="BJM305" s="11"/>
      <c r="BJN305" s="11"/>
      <c r="BJO305" s="11"/>
      <c r="BJP305" s="11"/>
      <c r="BJQ305" s="11"/>
      <c r="BJR305" s="11"/>
      <c r="BJS305" s="11"/>
      <c r="BJT305" s="11"/>
      <c r="BJU305" s="11"/>
      <c r="BJV305" s="11"/>
      <c r="BJW305" s="11"/>
      <c r="BJX305" s="11"/>
      <c r="BJY305" s="11"/>
      <c r="BJZ305" s="11"/>
      <c r="BKA305" s="11"/>
      <c r="BKB305" s="11"/>
      <c r="BKC305" s="11"/>
      <c r="BKD305" s="11"/>
      <c r="BKE305" s="11"/>
      <c r="BKF305" s="11"/>
      <c r="BKG305" s="11"/>
      <c r="BKH305" s="11"/>
      <c r="BKI305" s="11"/>
      <c r="BKJ305" s="11"/>
      <c r="BKK305" s="11"/>
      <c r="BKL305" s="11"/>
      <c r="BKM305" s="11"/>
      <c r="BKN305" s="11"/>
      <c r="BKO305" s="11"/>
      <c r="BKP305" s="11"/>
      <c r="BKQ305" s="11"/>
      <c r="BKR305" s="11"/>
      <c r="BKS305" s="11"/>
      <c r="BKT305" s="11"/>
      <c r="BKU305" s="11"/>
      <c r="BKV305" s="11"/>
      <c r="BKW305" s="11"/>
      <c r="BKX305" s="11"/>
      <c r="BKY305" s="11"/>
      <c r="BKZ305" s="11"/>
      <c r="BLA305" s="11"/>
      <c r="BLB305" s="11"/>
      <c r="BLC305" s="11"/>
      <c r="BLD305" s="11"/>
      <c r="BLE305" s="11"/>
      <c r="BLF305" s="11"/>
      <c r="BLG305" s="11"/>
      <c r="BLH305" s="11"/>
      <c r="BLI305" s="11"/>
      <c r="BLJ305" s="11"/>
      <c r="BLK305" s="11"/>
      <c r="BLL305" s="11"/>
      <c r="BLM305" s="11"/>
      <c r="BLN305" s="11"/>
      <c r="BLO305" s="11"/>
      <c r="BLP305" s="11"/>
      <c r="BLQ305" s="11"/>
      <c r="BLR305" s="11"/>
      <c r="BLS305" s="11"/>
      <c r="BLT305" s="11"/>
      <c r="BLU305" s="11"/>
      <c r="BLV305" s="11"/>
      <c r="BLW305" s="11"/>
      <c r="BLX305" s="11"/>
      <c r="BLY305" s="11"/>
      <c r="BLZ305" s="11"/>
      <c r="BMA305" s="11"/>
      <c r="BMB305" s="11"/>
      <c r="BMC305" s="11"/>
      <c r="BMD305" s="11"/>
      <c r="BME305" s="11"/>
      <c r="BMF305" s="11"/>
      <c r="BMG305" s="11"/>
      <c r="BMH305" s="11"/>
      <c r="BMI305" s="11"/>
      <c r="BMJ305" s="11"/>
      <c r="BMK305" s="11"/>
      <c r="BML305" s="11"/>
      <c r="BMM305" s="11"/>
      <c r="BMN305" s="11"/>
      <c r="BMO305" s="11"/>
      <c r="BMP305" s="11"/>
      <c r="BMQ305" s="11"/>
      <c r="BMR305" s="11"/>
      <c r="BMS305" s="11"/>
      <c r="BMT305" s="11"/>
      <c r="BMU305" s="11"/>
      <c r="BMV305" s="11"/>
      <c r="BMW305" s="11"/>
      <c r="BMX305" s="11"/>
      <c r="BMY305" s="11"/>
      <c r="BMZ305" s="11"/>
      <c r="BNA305" s="11"/>
      <c r="BNB305" s="11"/>
      <c r="BNC305" s="11"/>
      <c r="BND305" s="11"/>
      <c r="BNE305" s="11"/>
      <c r="BNF305" s="11"/>
      <c r="BNG305" s="11"/>
      <c r="BNH305" s="11"/>
      <c r="BNI305" s="11"/>
      <c r="BNJ305" s="11"/>
      <c r="BNK305" s="11"/>
      <c r="BNL305" s="11"/>
      <c r="BNM305" s="11"/>
      <c r="BNN305" s="11"/>
      <c r="BNO305" s="11"/>
      <c r="BNP305" s="11"/>
      <c r="BNQ305" s="11"/>
      <c r="BNR305" s="11"/>
      <c r="BNS305" s="11"/>
      <c r="BNT305" s="11"/>
      <c r="BNU305" s="11"/>
      <c r="BNV305" s="11"/>
      <c r="BNW305" s="11"/>
      <c r="BNX305" s="11"/>
      <c r="BNY305" s="11"/>
      <c r="BNZ305" s="11"/>
      <c r="BOA305" s="11"/>
      <c r="BOB305" s="11"/>
      <c r="BOC305" s="11"/>
      <c r="BOD305" s="11"/>
      <c r="BOE305" s="11"/>
      <c r="BOF305" s="11"/>
      <c r="BOG305" s="11"/>
      <c r="BOH305" s="11"/>
      <c r="BOI305" s="11"/>
      <c r="BOJ305" s="11"/>
      <c r="BOK305" s="11"/>
      <c r="BOL305" s="11"/>
      <c r="BOM305" s="11"/>
      <c r="BON305" s="11"/>
      <c r="BOO305" s="11"/>
      <c r="BOP305" s="11"/>
      <c r="BOQ305" s="11"/>
      <c r="BOR305" s="11"/>
      <c r="BOS305" s="11"/>
      <c r="BOT305" s="11"/>
      <c r="BOU305" s="11"/>
      <c r="BOV305" s="11"/>
      <c r="BOW305" s="11"/>
      <c r="BOX305" s="11"/>
      <c r="BOY305" s="11"/>
      <c r="BOZ305" s="11"/>
      <c r="BPA305" s="11"/>
      <c r="BPB305" s="11"/>
      <c r="BPC305" s="11"/>
      <c r="BPD305" s="11"/>
      <c r="BPE305" s="11"/>
      <c r="BPF305" s="11"/>
      <c r="BPG305" s="11"/>
      <c r="BPH305" s="11"/>
      <c r="BPI305" s="11"/>
      <c r="BPJ305" s="11"/>
      <c r="BPK305" s="11"/>
      <c r="BPL305" s="11"/>
      <c r="BPM305" s="11"/>
      <c r="BPN305" s="11"/>
      <c r="BPO305" s="11"/>
      <c r="BPP305" s="11"/>
      <c r="BPQ305" s="11"/>
      <c r="BPR305" s="11"/>
      <c r="BPS305" s="11"/>
      <c r="BPT305" s="11"/>
      <c r="BPU305" s="11"/>
      <c r="BPV305" s="11"/>
      <c r="BPW305" s="11"/>
      <c r="BPX305" s="11"/>
      <c r="BPY305" s="11"/>
      <c r="BPZ305" s="11"/>
      <c r="BQA305" s="11"/>
      <c r="BQB305" s="11"/>
      <c r="BQC305" s="11"/>
      <c r="BQD305" s="11"/>
      <c r="BQE305" s="11"/>
      <c r="BQF305" s="11"/>
      <c r="BQG305" s="11"/>
      <c r="BQH305" s="11"/>
      <c r="BQI305" s="11"/>
      <c r="BQJ305" s="11"/>
      <c r="BQK305" s="11"/>
      <c r="BQL305" s="11"/>
      <c r="BQM305" s="11"/>
      <c r="BQN305" s="11"/>
      <c r="BQO305" s="11"/>
      <c r="BQP305" s="11"/>
      <c r="BQQ305" s="11"/>
      <c r="BQR305" s="11"/>
      <c r="BQS305" s="11"/>
      <c r="BQT305" s="11"/>
      <c r="BQU305" s="11"/>
      <c r="BQV305" s="11"/>
      <c r="BQW305" s="11"/>
      <c r="BQX305" s="11"/>
      <c r="BQY305" s="11"/>
      <c r="BQZ305" s="11"/>
      <c r="BRA305" s="11"/>
      <c r="BRB305" s="11"/>
      <c r="BRC305" s="11"/>
      <c r="BRD305" s="11"/>
      <c r="BRE305" s="11"/>
      <c r="BRF305" s="11"/>
      <c r="BRG305" s="11"/>
      <c r="BRH305" s="11"/>
      <c r="BRI305" s="11"/>
      <c r="BRJ305" s="11"/>
      <c r="BRK305" s="11"/>
      <c r="BRL305" s="11"/>
      <c r="BRM305" s="11"/>
      <c r="BRN305" s="11"/>
      <c r="BRO305" s="11"/>
      <c r="BRP305" s="11"/>
      <c r="BRQ305" s="11"/>
      <c r="BRR305" s="11"/>
      <c r="BRS305" s="11"/>
      <c r="BRT305" s="11"/>
      <c r="BRU305" s="11"/>
      <c r="BRV305" s="11"/>
      <c r="BRW305" s="11"/>
      <c r="BRX305" s="11"/>
      <c r="BRY305" s="11"/>
      <c r="BRZ305" s="11"/>
      <c r="BSA305" s="11"/>
      <c r="BSB305" s="11"/>
      <c r="BSC305" s="11"/>
      <c r="BSD305" s="11"/>
      <c r="BSE305" s="11"/>
      <c r="BSF305" s="11"/>
      <c r="BSG305" s="11"/>
      <c r="BSH305" s="11"/>
      <c r="BSI305" s="11"/>
      <c r="BSJ305" s="11"/>
      <c r="BSK305" s="11"/>
      <c r="BSL305" s="11"/>
      <c r="BSM305" s="11"/>
      <c r="BSN305" s="11"/>
      <c r="BSO305" s="11"/>
      <c r="BSP305" s="11"/>
      <c r="BSQ305" s="11"/>
      <c r="BSR305" s="11"/>
      <c r="BSS305" s="11"/>
      <c r="BST305" s="11"/>
      <c r="BSU305" s="11"/>
      <c r="BSV305" s="11"/>
      <c r="BSW305" s="11"/>
      <c r="BSX305" s="11"/>
      <c r="BSY305" s="11"/>
      <c r="BSZ305" s="11"/>
      <c r="BTA305" s="11"/>
      <c r="BTB305" s="11"/>
      <c r="BTC305" s="11"/>
      <c r="BTD305" s="11"/>
      <c r="BTE305" s="11"/>
      <c r="BTF305" s="11"/>
      <c r="BTG305" s="11"/>
      <c r="BTH305" s="11"/>
      <c r="BTI305" s="11"/>
      <c r="BTJ305" s="11"/>
      <c r="BTK305" s="11"/>
      <c r="BTL305" s="11"/>
      <c r="BTM305" s="11"/>
      <c r="BTN305" s="11"/>
      <c r="BTO305" s="11"/>
      <c r="BTP305" s="11"/>
      <c r="BTQ305" s="11"/>
      <c r="BTR305" s="11"/>
      <c r="BTS305" s="11"/>
      <c r="BTT305" s="11"/>
      <c r="BTU305" s="11"/>
      <c r="BTV305" s="11"/>
      <c r="BTW305" s="11"/>
      <c r="BTX305" s="11"/>
      <c r="BTY305" s="11"/>
      <c r="BTZ305" s="11"/>
      <c r="BUA305" s="11"/>
      <c r="BUB305" s="11"/>
      <c r="BUC305" s="11"/>
      <c r="BUD305" s="11"/>
      <c r="BUE305" s="11"/>
      <c r="BUF305" s="11"/>
      <c r="BUG305" s="11"/>
      <c r="BUH305" s="11"/>
      <c r="BUI305" s="11"/>
      <c r="BUJ305" s="11"/>
      <c r="BUK305" s="11"/>
      <c r="BUL305" s="11"/>
      <c r="BUM305" s="11"/>
      <c r="BUN305" s="11"/>
      <c r="BUO305" s="11"/>
      <c r="BUP305" s="11"/>
      <c r="BUQ305" s="11"/>
      <c r="BUR305" s="11"/>
      <c r="BUS305" s="11"/>
      <c r="BUT305" s="11"/>
      <c r="BUU305" s="11"/>
      <c r="BUV305" s="11"/>
      <c r="BUW305" s="11"/>
      <c r="BUX305" s="11"/>
      <c r="BUY305" s="11"/>
      <c r="BUZ305" s="11"/>
      <c r="BVA305" s="11"/>
      <c r="BVB305" s="11"/>
      <c r="BVC305" s="11"/>
      <c r="BVD305" s="11"/>
      <c r="BVE305" s="11"/>
      <c r="BVF305" s="11"/>
      <c r="BVG305" s="11"/>
      <c r="BVH305" s="11"/>
      <c r="BVI305" s="11"/>
      <c r="BVJ305" s="11"/>
      <c r="BVK305" s="11"/>
      <c r="BVL305" s="11"/>
      <c r="BVM305" s="11"/>
      <c r="BVN305" s="11"/>
      <c r="BVO305" s="11"/>
      <c r="BVP305" s="11"/>
      <c r="BVQ305" s="11"/>
      <c r="BVR305" s="11"/>
      <c r="BVS305" s="11"/>
      <c r="BVT305" s="11"/>
      <c r="BVU305" s="11"/>
      <c r="BVV305" s="11"/>
      <c r="BVW305" s="11"/>
      <c r="BVX305" s="11"/>
      <c r="BVY305" s="11"/>
      <c r="BVZ305" s="11"/>
      <c r="BWA305" s="11"/>
      <c r="BWB305" s="11"/>
      <c r="BWC305" s="11"/>
      <c r="BWD305" s="11"/>
      <c r="BWE305" s="11"/>
      <c r="BWF305" s="11"/>
      <c r="BWG305" s="11"/>
      <c r="BWH305" s="11"/>
      <c r="BWI305" s="11"/>
      <c r="BWJ305" s="11"/>
      <c r="BWK305" s="11"/>
      <c r="BWL305" s="11"/>
      <c r="BWM305" s="11"/>
      <c r="BWN305" s="11"/>
      <c r="BWO305" s="11"/>
      <c r="BWP305" s="11"/>
      <c r="BWQ305" s="11"/>
      <c r="BWR305" s="11"/>
      <c r="BWS305" s="11"/>
      <c r="BWT305" s="11"/>
      <c r="BWU305" s="11"/>
      <c r="BWV305" s="11"/>
      <c r="BWW305" s="11"/>
      <c r="BWX305" s="11"/>
      <c r="BWY305" s="11"/>
      <c r="BWZ305" s="11"/>
      <c r="BXA305" s="11"/>
      <c r="BXB305" s="11"/>
      <c r="BXC305" s="11"/>
      <c r="BXD305" s="11"/>
      <c r="BXE305" s="11"/>
      <c r="BXF305" s="11"/>
      <c r="BXG305" s="11"/>
      <c r="BXH305" s="11"/>
      <c r="BXI305" s="11"/>
      <c r="BXJ305" s="11"/>
      <c r="BXK305" s="11"/>
      <c r="BXL305" s="11"/>
      <c r="BXM305" s="11"/>
      <c r="BXN305" s="11"/>
      <c r="BXO305" s="11"/>
      <c r="BXP305" s="11"/>
      <c r="BXQ305" s="11"/>
      <c r="BXR305" s="11"/>
      <c r="BXS305" s="11"/>
      <c r="BXT305" s="11"/>
      <c r="BXU305" s="11"/>
      <c r="BXV305" s="11"/>
      <c r="BXW305" s="11"/>
      <c r="BXX305" s="11"/>
      <c r="BXY305" s="11"/>
      <c r="BXZ305" s="11"/>
      <c r="BYA305" s="11"/>
      <c r="BYB305" s="11"/>
      <c r="BYC305" s="11"/>
      <c r="BYD305" s="11"/>
      <c r="BYE305" s="11"/>
      <c r="BYF305" s="11"/>
      <c r="BYG305" s="11"/>
      <c r="BYH305" s="11"/>
      <c r="BYI305" s="11"/>
      <c r="BYJ305" s="11"/>
      <c r="BYK305" s="11"/>
      <c r="BYL305" s="11"/>
      <c r="BYM305" s="11"/>
      <c r="BYN305" s="11"/>
      <c r="BYO305" s="11"/>
      <c r="BYP305" s="11"/>
      <c r="BYQ305" s="11"/>
      <c r="BYR305" s="11"/>
      <c r="BYS305" s="11"/>
      <c r="BYT305" s="11"/>
      <c r="BYU305" s="11"/>
      <c r="BYV305" s="11"/>
      <c r="BYW305" s="11"/>
      <c r="BYX305" s="11"/>
      <c r="BYY305" s="11"/>
      <c r="BYZ305" s="11"/>
      <c r="BZA305" s="11"/>
      <c r="BZB305" s="11"/>
      <c r="BZC305" s="11"/>
      <c r="BZD305" s="11"/>
      <c r="BZE305" s="11"/>
      <c r="BZF305" s="11"/>
      <c r="BZG305" s="11"/>
      <c r="BZH305" s="11"/>
      <c r="BZI305" s="11"/>
      <c r="BZJ305" s="11"/>
      <c r="BZK305" s="11"/>
      <c r="BZL305" s="11"/>
      <c r="BZM305" s="11"/>
      <c r="BZN305" s="11"/>
      <c r="BZO305" s="11"/>
      <c r="BZP305" s="11"/>
      <c r="BZQ305" s="11"/>
      <c r="BZR305" s="11"/>
      <c r="BZS305" s="11"/>
      <c r="BZT305" s="11"/>
      <c r="BZU305" s="11"/>
      <c r="BZV305" s="11"/>
      <c r="BZW305" s="11"/>
      <c r="BZX305" s="11"/>
      <c r="BZY305" s="11"/>
      <c r="BZZ305" s="11"/>
      <c r="CAA305" s="11"/>
      <c r="CAB305" s="11"/>
      <c r="CAC305" s="11"/>
      <c r="CAD305" s="11"/>
      <c r="CAE305" s="11"/>
      <c r="CAF305" s="11"/>
      <c r="CAG305" s="11"/>
      <c r="CAH305" s="11"/>
      <c r="CAI305" s="11"/>
      <c r="CAJ305" s="11"/>
      <c r="CAK305" s="11"/>
      <c r="CAL305" s="11"/>
      <c r="CAM305" s="11"/>
      <c r="CAN305" s="11"/>
      <c r="CAO305" s="11"/>
      <c r="CAP305" s="11"/>
      <c r="CAQ305" s="11"/>
      <c r="CAR305" s="11"/>
      <c r="CAS305" s="11"/>
      <c r="CAT305" s="11"/>
      <c r="CAU305" s="11"/>
      <c r="CAV305" s="11"/>
      <c r="CAW305" s="11"/>
      <c r="CAX305" s="11"/>
      <c r="CAY305" s="11"/>
      <c r="CAZ305" s="11"/>
      <c r="CBA305" s="11"/>
      <c r="CBB305" s="11"/>
      <c r="CBC305" s="11"/>
      <c r="CBD305" s="11"/>
      <c r="CBE305" s="11"/>
      <c r="CBF305" s="11"/>
      <c r="CBG305" s="11"/>
      <c r="CBH305" s="11"/>
      <c r="CBI305" s="11"/>
      <c r="CBJ305" s="11"/>
      <c r="CBK305" s="11"/>
      <c r="CBL305" s="11"/>
      <c r="CBM305" s="11"/>
      <c r="CBN305" s="11"/>
      <c r="CBO305" s="11"/>
      <c r="CBP305" s="11"/>
      <c r="CBQ305" s="11"/>
      <c r="CBR305" s="11"/>
      <c r="CBS305" s="11"/>
      <c r="CBT305" s="11"/>
      <c r="CBU305" s="11"/>
      <c r="CBV305" s="11"/>
      <c r="CBW305" s="11"/>
      <c r="CBX305" s="11"/>
      <c r="CBY305" s="11"/>
      <c r="CBZ305" s="11"/>
      <c r="CCA305" s="11"/>
      <c r="CCB305" s="11"/>
      <c r="CCC305" s="11"/>
      <c r="CCD305" s="11"/>
      <c r="CCE305" s="11"/>
      <c r="CCF305" s="11"/>
      <c r="CCG305" s="11"/>
      <c r="CCH305" s="11"/>
      <c r="CCI305" s="11"/>
      <c r="CCJ305" s="11"/>
      <c r="CCK305" s="11"/>
      <c r="CCL305" s="11"/>
      <c r="CCM305" s="11"/>
      <c r="CCN305" s="11"/>
      <c r="CCO305" s="11"/>
      <c r="CCP305" s="11"/>
      <c r="CCQ305" s="11"/>
      <c r="CCR305" s="11"/>
      <c r="CCS305" s="11"/>
      <c r="CCT305" s="11"/>
      <c r="CCU305" s="11"/>
      <c r="CCV305" s="11"/>
      <c r="CCW305" s="11"/>
      <c r="CCX305" s="11"/>
      <c r="CCY305" s="11"/>
      <c r="CCZ305" s="11"/>
      <c r="CDA305" s="11"/>
      <c r="CDB305" s="11"/>
      <c r="CDC305" s="11"/>
      <c r="CDD305" s="11"/>
      <c r="CDE305" s="11"/>
      <c r="CDF305" s="11"/>
      <c r="CDG305" s="11"/>
      <c r="CDH305" s="11"/>
      <c r="CDI305" s="11"/>
      <c r="CDJ305" s="11"/>
      <c r="CDK305" s="11"/>
      <c r="CDL305" s="11"/>
      <c r="CDM305" s="11"/>
      <c r="CDN305" s="11"/>
      <c r="CDO305" s="11"/>
      <c r="CDP305" s="11"/>
      <c r="CDQ305" s="11"/>
      <c r="CDR305" s="11"/>
      <c r="CDS305" s="11"/>
      <c r="CDT305" s="11"/>
      <c r="CDU305" s="11"/>
      <c r="CDV305" s="11"/>
      <c r="CDW305" s="11"/>
      <c r="CDX305" s="11"/>
      <c r="CDY305" s="11"/>
      <c r="CDZ305" s="11"/>
      <c r="CEA305" s="11"/>
      <c r="CEB305" s="11"/>
      <c r="CEC305" s="11"/>
      <c r="CED305" s="11"/>
      <c r="CEE305" s="11"/>
      <c r="CEF305" s="11"/>
      <c r="CEG305" s="11"/>
      <c r="CEH305" s="11"/>
      <c r="CEI305" s="11"/>
      <c r="CEJ305" s="11"/>
      <c r="CEK305" s="11"/>
      <c r="CEL305" s="11"/>
      <c r="CEM305" s="11"/>
      <c r="CEN305" s="11"/>
      <c r="CEO305" s="11"/>
      <c r="CEP305" s="11"/>
      <c r="CEQ305" s="11"/>
      <c r="CER305" s="11"/>
      <c r="CES305" s="11"/>
      <c r="CET305" s="11"/>
      <c r="CEU305" s="11"/>
      <c r="CEV305" s="11"/>
      <c r="CEW305" s="11"/>
      <c r="CEX305" s="11"/>
      <c r="CEY305" s="11"/>
      <c r="CEZ305" s="11"/>
      <c r="CFA305" s="11"/>
      <c r="CFB305" s="11"/>
      <c r="CFC305" s="11"/>
      <c r="CFD305" s="11"/>
      <c r="CFE305" s="11"/>
      <c r="CFF305" s="11"/>
      <c r="CFG305" s="11"/>
      <c r="CFH305" s="11"/>
      <c r="CFI305" s="11"/>
      <c r="CFJ305" s="11"/>
      <c r="CFK305" s="11"/>
      <c r="CFL305" s="11"/>
      <c r="CFM305" s="11"/>
      <c r="CFN305" s="11"/>
      <c r="CFO305" s="11"/>
      <c r="CFP305" s="11"/>
      <c r="CFQ305" s="11"/>
      <c r="CFR305" s="11"/>
      <c r="CFS305" s="11"/>
      <c r="CFT305" s="11"/>
      <c r="CFU305" s="11"/>
      <c r="CFV305" s="11"/>
      <c r="CFW305" s="11"/>
      <c r="CFX305" s="11"/>
      <c r="CFY305" s="11"/>
      <c r="CFZ305" s="11"/>
      <c r="CGA305" s="11"/>
      <c r="CGB305" s="11"/>
      <c r="CGC305" s="11"/>
      <c r="CGD305" s="11"/>
      <c r="CGE305" s="11"/>
      <c r="CGF305" s="11"/>
      <c r="CGG305" s="11"/>
      <c r="CGH305" s="11"/>
      <c r="CGI305" s="11"/>
      <c r="CGJ305" s="11"/>
      <c r="CGK305" s="11"/>
      <c r="CGL305" s="11"/>
      <c r="CGM305" s="11"/>
      <c r="CGN305" s="11"/>
      <c r="CGO305" s="11"/>
      <c r="CGP305" s="11"/>
      <c r="CGQ305" s="11"/>
      <c r="CGR305" s="11"/>
      <c r="CGS305" s="11"/>
      <c r="CGT305" s="11"/>
      <c r="CGU305" s="11"/>
      <c r="CGV305" s="11"/>
      <c r="CGW305" s="11"/>
      <c r="CGX305" s="11"/>
      <c r="CGY305" s="11"/>
      <c r="CGZ305" s="11"/>
      <c r="CHA305" s="11"/>
      <c r="CHB305" s="11"/>
      <c r="CHC305" s="11"/>
      <c r="CHD305" s="11"/>
      <c r="CHE305" s="11"/>
      <c r="CHF305" s="11"/>
      <c r="CHG305" s="11"/>
      <c r="CHH305" s="11"/>
      <c r="CHI305" s="11"/>
      <c r="CHJ305" s="11"/>
      <c r="CHK305" s="11"/>
      <c r="CHL305" s="11"/>
      <c r="CHM305" s="11"/>
      <c r="CHN305" s="11"/>
      <c r="CHO305" s="11"/>
      <c r="CHP305" s="11"/>
      <c r="CHQ305" s="11"/>
      <c r="CHR305" s="11"/>
      <c r="CHS305" s="11"/>
      <c r="CHT305" s="11"/>
      <c r="CHU305" s="11"/>
      <c r="CHV305" s="11"/>
      <c r="CHW305" s="11"/>
      <c r="CHX305" s="11"/>
      <c r="CHY305" s="11"/>
      <c r="CHZ305" s="11"/>
      <c r="CIA305" s="11"/>
      <c r="CIB305" s="11"/>
      <c r="CIC305" s="11"/>
      <c r="CID305" s="11"/>
      <c r="CIE305" s="11"/>
      <c r="CIF305" s="11"/>
      <c r="CIG305" s="11"/>
      <c r="CIH305" s="11"/>
      <c r="CII305" s="11"/>
      <c r="CIJ305" s="11"/>
      <c r="CIK305" s="11"/>
      <c r="CIL305" s="11"/>
      <c r="CIM305" s="11"/>
      <c r="CIN305" s="11"/>
      <c r="CIO305" s="11"/>
      <c r="CIP305" s="11"/>
      <c r="CIQ305" s="11"/>
      <c r="CIR305" s="11"/>
      <c r="CIS305" s="11"/>
      <c r="CIT305" s="11"/>
      <c r="CIU305" s="11"/>
      <c r="CIV305" s="11"/>
      <c r="CIW305" s="11"/>
      <c r="CIX305" s="11"/>
      <c r="CIY305" s="11"/>
      <c r="CIZ305" s="11"/>
      <c r="CJA305" s="11"/>
      <c r="CJB305" s="11"/>
      <c r="CJC305" s="11"/>
      <c r="CJD305" s="11"/>
      <c r="CJE305" s="11"/>
      <c r="CJF305" s="11"/>
      <c r="CJG305" s="11"/>
      <c r="CJH305" s="11"/>
      <c r="CJI305" s="11"/>
      <c r="CJJ305" s="11"/>
      <c r="CJK305" s="11"/>
      <c r="CJL305" s="11"/>
      <c r="CJM305" s="11"/>
      <c r="CJN305" s="11"/>
      <c r="CJO305" s="11"/>
      <c r="CJP305" s="11"/>
      <c r="CJQ305" s="11"/>
      <c r="CJR305" s="11"/>
      <c r="CJS305" s="11"/>
      <c r="CJT305" s="11"/>
      <c r="CJU305" s="11"/>
      <c r="CJV305" s="11"/>
      <c r="CJW305" s="11"/>
      <c r="CJX305" s="11"/>
      <c r="CJY305" s="11"/>
      <c r="CJZ305" s="11"/>
      <c r="CKA305" s="11"/>
      <c r="CKB305" s="11"/>
      <c r="CKC305" s="11"/>
      <c r="CKD305" s="11"/>
      <c r="CKE305" s="11"/>
      <c r="CKF305" s="11"/>
      <c r="CKG305" s="11"/>
      <c r="CKH305" s="11"/>
      <c r="CKI305" s="11"/>
      <c r="CKJ305" s="11"/>
      <c r="CKK305" s="11"/>
      <c r="CKL305" s="11"/>
      <c r="CKM305" s="11"/>
      <c r="CKN305" s="11"/>
      <c r="CKO305" s="11"/>
      <c r="CKP305" s="11"/>
      <c r="CKQ305" s="11"/>
      <c r="CKR305" s="11"/>
      <c r="CKS305" s="11"/>
      <c r="CKT305" s="11"/>
      <c r="CKU305" s="11"/>
      <c r="CKV305" s="11"/>
      <c r="CKW305" s="11"/>
      <c r="CKX305" s="11"/>
      <c r="CKY305" s="11"/>
      <c r="CKZ305" s="11"/>
      <c r="CLA305" s="11"/>
      <c r="CLB305" s="11"/>
      <c r="CLC305" s="11"/>
      <c r="CLD305" s="11"/>
      <c r="CLE305" s="11"/>
      <c r="CLF305" s="11"/>
      <c r="CLG305" s="11"/>
      <c r="CLH305" s="11"/>
      <c r="CLI305" s="11"/>
      <c r="CLJ305" s="11"/>
      <c r="CLK305" s="11"/>
      <c r="CLL305" s="11"/>
      <c r="CLM305" s="11"/>
      <c r="CLN305" s="11"/>
      <c r="CLO305" s="11"/>
      <c r="CLP305" s="11"/>
      <c r="CLQ305" s="11"/>
      <c r="CLR305" s="11"/>
      <c r="CLS305" s="11"/>
      <c r="CLT305" s="11"/>
      <c r="CLU305" s="11"/>
      <c r="CLV305" s="11"/>
      <c r="CLW305" s="11"/>
      <c r="CLX305" s="11"/>
      <c r="CLY305" s="11"/>
      <c r="CLZ305" s="11"/>
      <c r="CMA305" s="11"/>
      <c r="CMB305" s="11"/>
      <c r="CMC305" s="11"/>
      <c r="CMD305" s="11"/>
      <c r="CME305" s="11"/>
      <c r="CMF305" s="11"/>
      <c r="CMG305" s="11"/>
      <c r="CMH305" s="11"/>
      <c r="CMI305" s="11"/>
      <c r="CMJ305" s="11"/>
      <c r="CMK305" s="11"/>
      <c r="CML305" s="11"/>
      <c r="CMM305" s="11"/>
      <c r="CMN305" s="11"/>
      <c r="CMO305" s="11"/>
      <c r="CMP305" s="11"/>
      <c r="CMQ305" s="11"/>
      <c r="CMR305" s="11"/>
      <c r="CMS305" s="11"/>
      <c r="CMT305" s="11"/>
      <c r="CMU305" s="11"/>
      <c r="CMV305" s="11"/>
      <c r="CMW305" s="11"/>
      <c r="CMX305" s="11"/>
      <c r="CMY305" s="11"/>
      <c r="CMZ305" s="11"/>
      <c r="CNA305" s="11"/>
      <c r="CNB305" s="11"/>
      <c r="CNC305" s="11"/>
      <c r="CND305" s="11"/>
      <c r="CNE305" s="11"/>
      <c r="CNF305" s="11"/>
      <c r="CNG305" s="11"/>
      <c r="CNH305" s="11"/>
      <c r="CNI305" s="11"/>
      <c r="CNJ305" s="11"/>
      <c r="CNK305" s="11"/>
      <c r="CNL305" s="11"/>
      <c r="CNM305" s="11"/>
      <c r="CNN305" s="11"/>
      <c r="CNO305" s="11"/>
      <c r="CNP305" s="11"/>
      <c r="CNQ305" s="11"/>
      <c r="CNR305" s="11"/>
      <c r="CNS305" s="11"/>
      <c r="CNT305" s="11"/>
      <c r="CNU305" s="11"/>
      <c r="CNV305" s="11"/>
      <c r="CNW305" s="11"/>
      <c r="CNX305" s="11"/>
      <c r="CNY305" s="11"/>
      <c r="CNZ305" s="11"/>
      <c r="COA305" s="11"/>
      <c r="COB305" s="11"/>
      <c r="COC305" s="11"/>
      <c r="COD305" s="11"/>
      <c r="COE305" s="11"/>
      <c r="COF305" s="11"/>
      <c r="COG305" s="11"/>
      <c r="COH305" s="11"/>
      <c r="COI305" s="11"/>
      <c r="COJ305" s="11"/>
      <c r="COK305" s="11"/>
      <c r="COL305" s="11"/>
      <c r="COM305" s="11"/>
      <c r="CON305" s="11"/>
      <c r="COO305" s="11"/>
      <c r="COP305" s="11"/>
      <c r="COQ305" s="11"/>
      <c r="COR305" s="11"/>
      <c r="COS305" s="11"/>
      <c r="COT305" s="11"/>
      <c r="COU305" s="11"/>
      <c r="COV305" s="11"/>
      <c r="COW305" s="11"/>
      <c r="COX305" s="11"/>
      <c r="COY305" s="11"/>
      <c r="COZ305" s="11"/>
      <c r="CPA305" s="11"/>
      <c r="CPB305" s="11"/>
      <c r="CPC305" s="11"/>
      <c r="CPD305" s="11"/>
      <c r="CPE305" s="11"/>
      <c r="CPF305" s="11"/>
      <c r="CPG305" s="11"/>
      <c r="CPH305" s="11"/>
      <c r="CPI305" s="11"/>
      <c r="CPJ305" s="11"/>
      <c r="CPK305" s="11"/>
      <c r="CPL305" s="11"/>
      <c r="CPM305" s="11"/>
      <c r="CPN305" s="11"/>
      <c r="CPO305" s="11"/>
      <c r="CPP305" s="11"/>
      <c r="CPQ305" s="11"/>
      <c r="CPR305" s="11"/>
      <c r="CPS305" s="11"/>
      <c r="CPT305" s="11"/>
      <c r="CPU305" s="11"/>
      <c r="CPV305" s="11"/>
      <c r="CPW305" s="11"/>
      <c r="CPX305" s="11"/>
      <c r="CPY305" s="11"/>
      <c r="CPZ305" s="11"/>
      <c r="CQA305" s="11"/>
      <c r="CQB305" s="11"/>
      <c r="CQC305" s="11"/>
      <c r="CQD305" s="11"/>
      <c r="CQE305" s="11"/>
      <c r="CQF305" s="11"/>
      <c r="CQG305" s="11"/>
      <c r="CQH305" s="11"/>
      <c r="CQI305" s="11"/>
      <c r="CQJ305" s="11"/>
      <c r="CQK305" s="11"/>
      <c r="CQL305" s="11"/>
      <c r="CQM305" s="11"/>
      <c r="CQN305" s="11"/>
      <c r="CQO305" s="11"/>
      <c r="CQP305" s="11"/>
      <c r="CQQ305" s="11"/>
      <c r="CQR305" s="11"/>
      <c r="CQS305" s="11"/>
      <c r="CQT305" s="11"/>
      <c r="CQU305" s="11"/>
      <c r="CQV305" s="11"/>
      <c r="CQW305" s="11"/>
      <c r="CQX305" s="11"/>
      <c r="CQY305" s="11"/>
      <c r="CQZ305" s="11"/>
      <c r="CRA305" s="11"/>
      <c r="CRB305" s="11"/>
      <c r="CRC305" s="11"/>
      <c r="CRD305" s="11"/>
      <c r="CRE305" s="11"/>
      <c r="CRF305" s="11"/>
      <c r="CRG305" s="11"/>
      <c r="CRH305" s="11"/>
      <c r="CRI305" s="11"/>
      <c r="CRJ305" s="11"/>
      <c r="CRK305" s="11"/>
      <c r="CRL305" s="11"/>
      <c r="CRM305" s="11"/>
      <c r="CRN305" s="11"/>
      <c r="CRO305" s="11"/>
      <c r="CRP305" s="11"/>
      <c r="CRQ305" s="11"/>
      <c r="CRR305" s="11"/>
      <c r="CRS305" s="11"/>
      <c r="CRT305" s="11"/>
      <c r="CRU305" s="11"/>
      <c r="CRV305" s="11"/>
      <c r="CRW305" s="11"/>
      <c r="CRX305" s="11"/>
      <c r="CRY305" s="11"/>
      <c r="CRZ305" s="11"/>
      <c r="CSA305" s="11"/>
      <c r="CSB305" s="11"/>
      <c r="CSC305" s="11"/>
      <c r="CSD305" s="11"/>
      <c r="CSE305" s="11"/>
      <c r="CSF305" s="11"/>
      <c r="CSG305" s="11"/>
      <c r="CSH305" s="11"/>
      <c r="CSI305" s="11"/>
      <c r="CSJ305" s="11"/>
      <c r="CSK305" s="11"/>
      <c r="CSL305" s="11"/>
      <c r="CSM305" s="11"/>
      <c r="CSN305" s="11"/>
      <c r="CSO305" s="11"/>
      <c r="CSP305" s="11"/>
      <c r="CSQ305" s="11"/>
      <c r="CSR305" s="11"/>
      <c r="CSS305" s="11"/>
      <c r="CST305" s="11"/>
      <c r="CSU305" s="11"/>
      <c r="CSV305" s="11"/>
      <c r="CSW305" s="11"/>
      <c r="CSX305" s="11"/>
      <c r="CSY305" s="11"/>
      <c r="CSZ305" s="11"/>
      <c r="CTA305" s="11"/>
      <c r="CTB305" s="11"/>
    </row>
    <row r="306" spans="1:2560" ht="13" customHeight="1" x14ac:dyDescent="0.2">
      <c r="A306" s="56"/>
      <c r="B306" s="627" t="s">
        <v>883</v>
      </c>
      <c r="C306" s="628"/>
      <c r="D306" s="628"/>
      <c r="E306" s="628" t="s">
        <v>896</v>
      </c>
      <c r="F306" s="628"/>
      <c r="G306" s="628">
        <v>19.557437</v>
      </c>
      <c r="H306" s="628">
        <v>96.101072000000002</v>
      </c>
      <c r="I306" s="628" t="s">
        <v>1</v>
      </c>
      <c r="J306" s="628" t="s">
        <v>3</v>
      </c>
      <c r="K306" s="629"/>
      <c r="L306" s="630" t="s">
        <v>0</v>
      </c>
      <c r="M306" s="628" t="s">
        <v>0</v>
      </c>
      <c r="N306" s="628"/>
      <c r="O306" s="628"/>
      <c r="P306" s="628"/>
      <c r="Q306" s="628"/>
      <c r="R306" s="632"/>
      <c r="S306" s="628"/>
      <c r="T306" s="628"/>
      <c r="U306" s="633" t="s">
        <v>0</v>
      </c>
      <c r="V306" s="633" t="s">
        <v>0</v>
      </c>
      <c r="W306" s="633" t="s">
        <v>0</v>
      </c>
      <c r="X306" s="633" t="s">
        <v>0</v>
      </c>
      <c r="Y306" s="633" t="s">
        <v>0</v>
      </c>
      <c r="Z306" s="633" t="s">
        <v>0</v>
      </c>
      <c r="AA306" s="633" t="s">
        <v>0</v>
      </c>
      <c r="AB306" s="634"/>
      <c r="AC306" s="634"/>
      <c r="AD306" s="635"/>
      <c r="AE306" s="628"/>
      <c r="AF306" s="626" t="s">
        <v>1710</v>
      </c>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1"/>
      <c r="LT306" s="11"/>
      <c r="LU306" s="11"/>
      <c r="LV306" s="11"/>
      <c r="LW306" s="11"/>
      <c r="LX306" s="11"/>
      <c r="LY306" s="11"/>
      <c r="LZ306" s="11"/>
      <c r="MA306" s="11"/>
      <c r="MB306" s="11"/>
      <c r="MC306" s="11"/>
      <c r="MD306" s="11"/>
      <c r="ME306" s="11"/>
      <c r="MF306" s="11"/>
      <c r="MG306" s="11"/>
      <c r="MH306" s="11"/>
      <c r="MI306" s="11"/>
      <c r="MJ306" s="11"/>
      <c r="MK306" s="11"/>
      <c r="ML306" s="11"/>
      <c r="MM306" s="11"/>
      <c r="MN306" s="11"/>
      <c r="MO306" s="11"/>
      <c r="MP306" s="11"/>
      <c r="MQ306" s="11"/>
      <c r="MR306" s="11"/>
      <c r="MS306" s="11"/>
      <c r="MT306" s="11"/>
      <c r="MU306" s="11"/>
      <c r="MV306" s="11"/>
      <c r="MW306" s="11"/>
      <c r="MX306" s="11"/>
      <c r="MY306" s="11"/>
      <c r="MZ306" s="11"/>
      <c r="NA306" s="11"/>
      <c r="NB306" s="11"/>
      <c r="NC306" s="11"/>
      <c r="ND306" s="11"/>
      <c r="NE306" s="11"/>
      <c r="NF306" s="11"/>
      <c r="NG306" s="11"/>
      <c r="NH306" s="11"/>
      <c r="NI306" s="11"/>
      <c r="NJ306" s="11"/>
      <c r="NK306" s="11"/>
      <c r="NL306" s="11"/>
      <c r="NM306" s="11"/>
      <c r="NN306" s="11"/>
      <c r="NO306" s="11"/>
      <c r="NP306" s="11"/>
      <c r="NQ306" s="11"/>
      <c r="NR306" s="11"/>
      <c r="NS306" s="11"/>
      <c r="NT306" s="11"/>
      <c r="NU306" s="11"/>
      <c r="NV306" s="11"/>
      <c r="NW306" s="11"/>
      <c r="NX306" s="11"/>
      <c r="NY306" s="11"/>
      <c r="NZ306" s="11"/>
      <c r="OA306" s="11"/>
      <c r="OB306" s="11"/>
      <c r="OC306" s="11"/>
      <c r="OD306" s="11"/>
      <c r="OE306" s="11"/>
      <c r="OF306" s="11"/>
      <c r="OG306" s="11"/>
      <c r="OH306" s="11"/>
      <c r="OI306" s="11"/>
      <c r="OJ306" s="11"/>
      <c r="OK306" s="11"/>
      <c r="OL306" s="11"/>
      <c r="OM306" s="11"/>
      <c r="ON306" s="11"/>
      <c r="OO306" s="11"/>
      <c r="OP306" s="11"/>
      <c r="OQ306" s="11"/>
      <c r="OR306" s="11"/>
      <c r="OS306" s="11"/>
      <c r="OT306" s="11"/>
      <c r="OU306" s="11"/>
      <c r="OV306" s="11"/>
      <c r="OW306" s="11"/>
      <c r="OX306" s="11"/>
      <c r="OY306" s="11"/>
      <c r="OZ306" s="11"/>
      <c r="PA306" s="11"/>
      <c r="PB306" s="11"/>
      <c r="PC306" s="11"/>
      <c r="PD306" s="11"/>
      <c r="PE306" s="11"/>
      <c r="PF306" s="11"/>
      <c r="PG306" s="11"/>
      <c r="PH306" s="11"/>
      <c r="PI306" s="11"/>
      <c r="PJ306" s="11"/>
      <c r="PK306" s="11"/>
      <c r="PL306" s="11"/>
      <c r="PM306" s="11"/>
      <c r="PN306" s="11"/>
      <c r="PO306" s="11"/>
      <c r="PP306" s="11"/>
      <c r="PQ306" s="11"/>
      <c r="PR306" s="11"/>
      <c r="PS306" s="11"/>
      <c r="PT306" s="11"/>
      <c r="PU306" s="11"/>
      <c r="PV306" s="11"/>
      <c r="PW306" s="11"/>
      <c r="PX306" s="11"/>
      <c r="PY306" s="11"/>
      <c r="PZ306" s="11"/>
      <c r="QA306" s="11"/>
      <c r="QB306" s="11"/>
      <c r="QC306" s="11"/>
      <c r="QD306" s="11"/>
      <c r="QE306" s="11"/>
      <c r="QF306" s="11"/>
      <c r="QG306" s="11"/>
      <c r="QH306" s="11"/>
      <c r="QI306" s="11"/>
      <c r="QJ306" s="11"/>
      <c r="QK306" s="11"/>
      <c r="QL306" s="11"/>
      <c r="QM306" s="11"/>
      <c r="QN306" s="11"/>
      <c r="QO306" s="11"/>
      <c r="QP306" s="11"/>
      <c r="QQ306" s="11"/>
      <c r="QR306" s="11"/>
      <c r="QS306" s="11"/>
      <c r="QT306" s="11"/>
      <c r="QU306" s="11"/>
      <c r="QV306" s="11"/>
      <c r="QW306" s="11"/>
      <c r="QX306" s="11"/>
      <c r="QY306" s="11"/>
      <c r="QZ306" s="11"/>
      <c r="RA306" s="11"/>
      <c r="RB306" s="11"/>
      <c r="RC306" s="11"/>
      <c r="RD306" s="11"/>
      <c r="RE306" s="11"/>
      <c r="RF306" s="11"/>
      <c r="RG306" s="11"/>
      <c r="RH306" s="11"/>
      <c r="RI306" s="11"/>
      <c r="RJ306" s="11"/>
      <c r="RK306" s="11"/>
      <c r="RL306" s="11"/>
      <c r="RM306" s="11"/>
      <c r="RN306" s="11"/>
      <c r="RO306" s="11"/>
      <c r="RP306" s="11"/>
      <c r="RQ306" s="11"/>
      <c r="RR306" s="11"/>
      <c r="RS306" s="11"/>
      <c r="RT306" s="11"/>
      <c r="RU306" s="11"/>
      <c r="RV306" s="11"/>
      <c r="RW306" s="11"/>
      <c r="RX306" s="11"/>
      <c r="RY306" s="11"/>
      <c r="RZ306" s="11"/>
      <c r="SA306" s="11"/>
      <c r="SB306" s="11"/>
      <c r="SC306" s="11"/>
      <c r="SD306" s="11"/>
      <c r="SE306" s="11"/>
      <c r="SF306" s="11"/>
      <c r="SG306" s="11"/>
      <c r="SH306" s="11"/>
      <c r="SI306" s="11"/>
      <c r="SJ306" s="11"/>
      <c r="SK306" s="11"/>
      <c r="SL306" s="11"/>
      <c r="SM306" s="11"/>
      <c r="SN306" s="11"/>
      <c r="SO306" s="11"/>
      <c r="SP306" s="11"/>
      <c r="SQ306" s="11"/>
      <c r="SR306" s="11"/>
      <c r="SS306" s="11"/>
      <c r="ST306" s="11"/>
      <c r="SU306" s="11"/>
      <c r="SV306" s="11"/>
      <c r="SW306" s="11"/>
      <c r="SX306" s="11"/>
      <c r="SY306" s="11"/>
      <c r="SZ306" s="11"/>
      <c r="TA306" s="11"/>
      <c r="TB306" s="11"/>
      <c r="TC306" s="11"/>
      <c r="TD306" s="11"/>
      <c r="TE306" s="11"/>
      <c r="TF306" s="11"/>
      <c r="TG306" s="11"/>
      <c r="TH306" s="11"/>
      <c r="TI306" s="11"/>
      <c r="TJ306" s="11"/>
      <c r="TK306" s="11"/>
      <c r="TL306" s="11"/>
      <c r="TM306" s="11"/>
      <c r="TN306" s="11"/>
      <c r="TO306" s="11"/>
      <c r="TP306" s="11"/>
      <c r="TQ306" s="11"/>
      <c r="TR306" s="11"/>
      <c r="TS306" s="11"/>
      <c r="TT306" s="11"/>
      <c r="TU306" s="11"/>
      <c r="TV306" s="11"/>
      <c r="TW306" s="11"/>
      <c r="TX306" s="11"/>
      <c r="TY306" s="11"/>
      <c r="TZ306" s="11"/>
      <c r="UA306" s="11"/>
      <c r="UB306" s="11"/>
      <c r="UC306" s="11"/>
      <c r="UD306" s="11"/>
      <c r="UE306" s="11"/>
      <c r="UF306" s="11"/>
      <c r="UG306" s="11"/>
      <c r="UH306" s="11"/>
      <c r="UI306" s="11"/>
      <c r="UJ306" s="11"/>
      <c r="UK306" s="11"/>
      <c r="UL306" s="11"/>
      <c r="UM306" s="11"/>
      <c r="UN306" s="11"/>
      <c r="UO306" s="11"/>
      <c r="UP306" s="11"/>
      <c r="UQ306" s="11"/>
      <c r="UR306" s="11"/>
      <c r="US306" s="11"/>
      <c r="UT306" s="11"/>
      <c r="UU306" s="11"/>
      <c r="UV306" s="11"/>
      <c r="UW306" s="11"/>
      <c r="UX306" s="11"/>
      <c r="UY306" s="11"/>
      <c r="UZ306" s="11"/>
      <c r="VA306" s="11"/>
      <c r="VB306" s="11"/>
      <c r="VC306" s="11"/>
      <c r="VD306" s="11"/>
      <c r="VE306" s="11"/>
      <c r="VF306" s="11"/>
      <c r="VG306" s="11"/>
      <c r="VH306" s="11"/>
      <c r="VI306" s="11"/>
      <c r="VJ306" s="11"/>
      <c r="VK306" s="11"/>
      <c r="VL306" s="11"/>
      <c r="VM306" s="11"/>
      <c r="VN306" s="11"/>
      <c r="VO306" s="11"/>
      <c r="VP306" s="11"/>
      <c r="VQ306" s="11"/>
      <c r="VR306" s="11"/>
      <c r="VS306" s="11"/>
      <c r="VT306" s="11"/>
      <c r="VU306" s="11"/>
      <c r="VV306" s="11"/>
      <c r="VW306" s="11"/>
      <c r="VX306" s="11"/>
      <c r="VY306" s="11"/>
      <c r="VZ306" s="11"/>
      <c r="WA306" s="11"/>
      <c r="WB306" s="11"/>
      <c r="WC306" s="11"/>
      <c r="WD306" s="11"/>
      <c r="WE306" s="11"/>
      <c r="WF306" s="11"/>
      <c r="WG306" s="11"/>
      <c r="WH306" s="11"/>
      <c r="WI306" s="11"/>
      <c r="WJ306" s="11"/>
      <c r="WK306" s="11"/>
      <c r="WL306" s="11"/>
      <c r="WM306" s="11"/>
      <c r="WN306" s="11"/>
      <c r="WO306" s="11"/>
      <c r="WP306" s="11"/>
      <c r="WQ306" s="11"/>
      <c r="WR306" s="11"/>
      <c r="WS306" s="11"/>
      <c r="WT306" s="11"/>
      <c r="WU306" s="11"/>
      <c r="WV306" s="11"/>
      <c r="WW306" s="11"/>
      <c r="WX306" s="11"/>
      <c r="WY306" s="11"/>
      <c r="WZ306" s="11"/>
      <c r="XA306" s="11"/>
      <c r="XB306" s="11"/>
      <c r="XC306" s="11"/>
      <c r="XD306" s="11"/>
      <c r="XE306" s="11"/>
      <c r="XF306" s="11"/>
      <c r="XG306" s="11"/>
      <c r="XH306" s="11"/>
      <c r="XI306" s="11"/>
      <c r="XJ306" s="11"/>
      <c r="XK306" s="11"/>
      <c r="XL306" s="11"/>
      <c r="XM306" s="11"/>
      <c r="XN306" s="11"/>
      <c r="XO306" s="11"/>
      <c r="XP306" s="11"/>
      <c r="XQ306" s="11"/>
      <c r="XR306" s="11"/>
      <c r="XS306" s="11"/>
      <c r="XT306" s="11"/>
      <c r="XU306" s="11"/>
      <c r="XV306" s="11"/>
      <c r="XW306" s="11"/>
      <c r="XX306" s="11"/>
      <c r="XY306" s="11"/>
      <c r="XZ306" s="11"/>
      <c r="YA306" s="11"/>
      <c r="YB306" s="11"/>
      <c r="YC306" s="11"/>
      <c r="YD306" s="11"/>
      <c r="YE306" s="11"/>
      <c r="YF306" s="11"/>
      <c r="YG306" s="11"/>
      <c r="YH306" s="11"/>
      <c r="YI306" s="11"/>
      <c r="YJ306" s="11"/>
      <c r="YK306" s="11"/>
      <c r="YL306" s="11"/>
      <c r="YM306" s="11"/>
      <c r="YN306" s="11"/>
      <c r="YO306" s="11"/>
      <c r="YP306" s="11"/>
      <c r="YQ306" s="11"/>
      <c r="YR306" s="11"/>
      <c r="YS306" s="11"/>
      <c r="YT306" s="11"/>
      <c r="YU306" s="11"/>
      <c r="YV306" s="11"/>
      <c r="YW306" s="11"/>
      <c r="YX306" s="11"/>
      <c r="YY306" s="11"/>
      <c r="YZ306" s="11"/>
      <c r="ZA306" s="11"/>
      <c r="ZB306" s="11"/>
      <c r="ZC306" s="11"/>
      <c r="ZD306" s="11"/>
      <c r="ZE306" s="11"/>
      <c r="ZF306" s="11"/>
      <c r="ZG306" s="11"/>
      <c r="ZH306" s="11"/>
      <c r="ZI306" s="11"/>
      <c r="ZJ306" s="11"/>
      <c r="ZK306" s="11"/>
      <c r="ZL306" s="11"/>
      <c r="ZM306" s="11"/>
      <c r="ZN306" s="11"/>
      <c r="ZO306" s="11"/>
      <c r="ZP306" s="11"/>
      <c r="ZQ306" s="11"/>
      <c r="ZR306" s="11"/>
      <c r="ZS306" s="11"/>
      <c r="ZT306" s="11"/>
      <c r="ZU306" s="11"/>
      <c r="ZV306" s="11"/>
      <c r="ZW306" s="11"/>
      <c r="ZX306" s="11"/>
      <c r="ZY306" s="11"/>
      <c r="ZZ306" s="11"/>
      <c r="AAA306" s="11"/>
      <c r="AAB306" s="11"/>
      <c r="AAC306" s="11"/>
      <c r="AAD306" s="11"/>
      <c r="AAE306" s="11"/>
      <c r="AAF306" s="11"/>
      <c r="AAG306" s="11"/>
      <c r="AAH306" s="11"/>
      <c r="AAI306" s="11"/>
      <c r="AAJ306" s="11"/>
      <c r="AAK306" s="11"/>
      <c r="AAL306" s="11"/>
      <c r="AAM306" s="11"/>
      <c r="AAN306" s="11"/>
      <c r="AAO306" s="11"/>
      <c r="AAP306" s="11"/>
      <c r="AAQ306" s="11"/>
      <c r="AAR306" s="11"/>
      <c r="AAS306" s="11"/>
      <c r="AAT306" s="11"/>
      <c r="AAU306" s="11"/>
      <c r="AAV306" s="11"/>
      <c r="AAW306" s="11"/>
      <c r="AAX306" s="11"/>
      <c r="AAY306" s="11"/>
      <c r="AAZ306" s="11"/>
      <c r="ABA306" s="11"/>
      <c r="ABB306" s="11"/>
      <c r="ABC306" s="11"/>
      <c r="ABD306" s="11"/>
      <c r="ABE306" s="11"/>
      <c r="ABF306" s="11"/>
      <c r="ABG306" s="11"/>
      <c r="ABH306" s="11"/>
      <c r="ABI306" s="11"/>
      <c r="ABJ306" s="11"/>
      <c r="ABK306" s="11"/>
      <c r="ABL306" s="11"/>
      <c r="ABM306" s="11"/>
      <c r="ABN306" s="11"/>
      <c r="ABO306" s="11"/>
      <c r="ABP306" s="11"/>
      <c r="ABQ306" s="11"/>
      <c r="ABR306" s="11"/>
      <c r="ABS306" s="11"/>
      <c r="ABT306" s="11"/>
      <c r="ABU306" s="11"/>
      <c r="ABV306" s="11"/>
      <c r="ABW306" s="11"/>
      <c r="ABX306" s="11"/>
      <c r="ABY306" s="11"/>
      <c r="ABZ306" s="11"/>
      <c r="ACA306" s="11"/>
      <c r="ACB306" s="11"/>
      <c r="ACC306" s="11"/>
      <c r="ACD306" s="11"/>
      <c r="ACE306" s="11"/>
      <c r="ACF306" s="11"/>
      <c r="ACG306" s="11"/>
      <c r="ACH306" s="11"/>
      <c r="ACI306" s="11"/>
      <c r="ACJ306" s="11"/>
      <c r="ACK306" s="11"/>
      <c r="ACL306" s="11"/>
      <c r="ACM306" s="11"/>
      <c r="ACN306" s="11"/>
      <c r="ACO306" s="11"/>
      <c r="ACP306" s="11"/>
      <c r="ACQ306" s="11"/>
      <c r="ACR306" s="11"/>
      <c r="ACS306" s="11"/>
      <c r="ACT306" s="11"/>
      <c r="ACU306" s="11"/>
      <c r="ACV306" s="11"/>
      <c r="ACW306" s="11"/>
      <c r="ACX306" s="11"/>
      <c r="ACY306" s="11"/>
      <c r="ACZ306" s="11"/>
      <c r="ADA306" s="11"/>
      <c r="ADB306" s="11"/>
      <c r="ADC306" s="11"/>
      <c r="ADD306" s="11"/>
      <c r="ADE306" s="11"/>
      <c r="ADF306" s="11"/>
      <c r="ADG306" s="11"/>
      <c r="ADH306" s="11"/>
      <c r="ADI306" s="11"/>
      <c r="ADJ306" s="11"/>
      <c r="ADK306" s="11"/>
      <c r="ADL306" s="11"/>
      <c r="ADM306" s="11"/>
      <c r="ADN306" s="11"/>
      <c r="ADO306" s="11"/>
      <c r="ADP306" s="11"/>
      <c r="ADQ306" s="11"/>
      <c r="ADR306" s="11"/>
      <c r="ADS306" s="11"/>
      <c r="ADT306" s="11"/>
      <c r="ADU306" s="11"/>
      <c r="ADV306" s="11"/>
      <c r="ADW306" s="11"/>
      <c r="ADX306" s="11"/>
      <c r="ADY306" s="11"/>
      <c r="ADZ306" s="11"/>
      <c r="AEA306" s="11"/>
      <c r="AEB306" s="11"/>
      <c r="AEC306" s="11"/>
      <c r="AED306" s="11"/>
      <c r="AEE306" s="11"/>
      <c r="AEF306" s="11"/>
      <c r="AEG306" s="11"/>
      <c r="AEH306" s="11"/>
      <c r="AEI306" s="11"/>
      <c r="AEJ306" s="11"/>
      <c r="AEK306" s="11"/>
      <c r="AEL306" s="11"/>
      <c r="AEM306" s="11"/>
      <c r="AEN306" s="11"/>
      <c r="AEO306" s="11"/>
      <c r="AEP306" s="11"/>
      <c r="AEQ306" s="11"/>
      <c r="AER306" s="11"/>
      <c r="AES306" s="11"/>
      <c r="AET306" s="11"/>
      <c r="AEU306" s="11"/>
      <c r="AEV306" s="11"/>
      <c r="AEW306" s="11"/>
      <c r="AEX306" s="11"/>
      <c r="AEY306" s="11"/>
      <c r="AEZ306" s="11"/>
      <c r="AFA306" s="11"/>
      <c r="AFB306" s="11"/>
      <c r="AFC306" s="11"/>
      <c r="AFD306" s="11"/>
      <c r="AFE306" s="11"/>
      <c r="AFF306" s="11"/>
      <c r="AFG306" s="11"/>
      <c r="AFH306" s="11"/>
      <c r="AFI306" s="11"/>
      <c r="AFJ306" s="11"/>
      <c r="AFK306" s="11"/>
      <c r="AFL306" s="11"/>
      <c r="AFM306" s="11"/>
      <c r="AFN306" s="11"/>
      <c r="AFO306" s="11"/>
      <c r="AFP306" s="11"/>
      <c r="AFQ306" s="11"/>
      <c r="AFR306" s="11"/>
      <c r="AFS306" s="11"/>
      <c r="AFT306" s="11"/>
      <c r="AFU306" s="11"/>
      <c r="AFV306" s="11"/>
      <c r="AFW306" s="11"/>
      <c r="AFX306" s="11"/>
      <c r="AFY306" s="11"/>
      <c r="AFZ306" s="11"/>
      <c r="AGA306" s="11"/>
      <c r="AGB306" s="11"/>
      <c r="AGC306" s="11"/>
      <c r="AGD306" s="11"/>
      <c r="AGE306" s="11"/>
      <c r="AGF306" s="11"/>
      <c r="AGG306" s="11"/>
      <c r="AGH306" s="11"/>
      <c r="AGI306" s="11"/>
      <c r="AGJ306" s="11"/>
      <c r="AGK306" s="11"/>
      <c r="AGL306" s="11"/>
      <c r="AGM306" s="11"/>
      <c r="AGN306" s="11"/>
      <c r="AGO306" s="11"/>
      <c r="AGP306" s="11"/>
      <c r="AGQ306" s="11"/>
      <c r="AGR306" s="11"/>
      <c r="AGS306" s="11"/>
      <c r="AGT306" s="11"/>
      <c r="AGU306" s="11"/>
      <c r="AGV306" s="11"/>
      <c r="AGW306" s="11"/>
      <c r="AGX306" s="11"/>
      <c r="AGY306" s="11"/>
      <c r="AGZ306" s="11"/>
      <c r="AHA306" s="11"/>
      <c r="AHB306" s="11"/>
      <c r="AHC306" s="11"/>
      <c r="AHD306" s="11"/>
      <c r="AHE306" s="11"/>
      <c r="AHF306" s="11"/>
      <c r="AHG306" s="11"/>
      <c r="AHH306" s="11"/>
      <c r="AHI306" s="11"/>
      <c r="AHJ306" s="11"/>
      <c r="AHK306" s="11"/>
      <c r="AHL306" s="11"/>
      <c r="AHM306" s="11"/>
      <c r="AHN306" s="11"/>
      <c r="AHO306" s="11"/>
      <c r="AHP306" s="11"/>
      <c r="AHQ306" s="11"/>
      <c r="AHR306" s="11"/>
      <c r="AHS306" s="11"/>
      <c r="AHT306" s="11"/>
      <c r="AHU306" s="11"/>
      <c r="AHV306" s="11"/>
      <c r="AHW306" s="11"/>
      <c r="AHX306" s="11"/>
      <c r="AHY306" s="11"/>
      <c r="AHZ306" s="11"/>
      <c r="AIA306" s="11"/>
      <c r="AIB306" s="11"/>
      <c r="AIC306" s="11"/>
      <c r="AID306" s="11"/>
      <c r="AIE306" s="11"/>
      <c r="AIF306" s="11"/>
      <c r="AIG306" s="11"/>
      <c r="AIH306" s="11"/>
      <c r="AII306" s="11"/>
      <c r="AIJ306" s="11"/>
      <c r="AIK306" s="11"/>
      <c r="AIL306" s="11"/>
      <c r="AIM306" s="11"/>
      <c r="AIN306" s="11"/>
      <c r="AIO306" s="11"/>
      <c r="AIP306" s="11"/>
      <c r="AIQ306" s="11"/>
      <c r="AIR306" s="11"/>
      <c r="AIS306" s="11"/>
      <c r="AIT306" s="11"/>
      <c r="AIU306" s="11"/>
      <c r="AIV306" s="11"/>
      <c r="AIW306" s="11"/>
      <c r="AIX306" s="11"/>
      <c r="AIY306" s="11"/>
      <c r="AIZ306" s="11"/>
      <c r="AJA306" s="11"/>
      <c r="AJB306" s="11"/>
      <c r="AJC306" s="11"/>
      <c r="AJD306" s="11"/>
      <c r="AJE306" s="11"/>
      <c r="AJF306" s="11"/>
      <c r="AJG306" s="11"/>
      <c r="AJH306" s="11"/>
      <c r="AJI306" s="11"/>
      <c r="AJJ306" s="11"/>
      <c r="AJK306" s="11"/>
      <c r="AJL306" s="11"/>
      <c r="AJM306" s="11"/>
      <c r="AJN306" s="11"/>
      <c r="AJO306" s="11"/>
      <c r="AJP306" s="11"/>
      <c r="AJQ306" s="11"/>
      <c r="AJR306" s="11"/>
      <c r="AJS306" s="11"/>
      <c r="AJT306" s="11"/>
      <c r="AJU306" s="11"/>
      <c r="AJV306" s="11"/>
      <c r="AJW306" s="11"/>
      <c r="AJX306" s="11"/>
      <c r="AJY306" s="11"/>
      <c r="AJZ306" s="11"/>
      <c r="AKA306" s="11"/>
      <c r="AKB306" s="11"/>
      <c r="AKC306" s="11"/>
      <c r="AKD306" s="11"/>
      <c r="AKE306" s="11"/>
      <c r="AKF306" s="11"/>
      <c r="AKG306" s="11"/>
      <c r="AKH306" s="11"/>
      <c r="AKI306" s="11"/>
      <c r="AKJ306" s="11"/>
      <c r="AKK306" s="11"/>
      <c r="AKL306" s="11"/>
      <c r="AKM306" s="11"/>
      <c r="AKN306" s="11"/>
      <c r="AKO306" s="11"/>
      <c r="AKP306" s="11"/>
      <c r="AKQ306" s="11"/>
      <c r="AKR306" s="11"/>
      <c r="AKS306" s="11"/>
      <c r="AKT306" s="11"/>
      <c r="AKU306" s="11"/>
      <c r="AKV306" s="11"/>
      <c r="AKW306" s="11"/>
      <c r="AKX306" s="11"/>
      <c r="AKY306" s="11"/>
      <c r="AKZ306" s="11"/>
      <c r="ALA306" s="11"/>
      <c r="ALB306" s="11"/>
      <c r="ALC306" s="11"/>
      <c r="ALD306" s="11"/>
      <c r="ALE306" s="11"/>
      <c r="ALF306" s="11"/>
      <c r="ALG306" s="11"/>
      <c r="ALH306" s="11"/>
      <c r="ALI306" s="11"/>
      <c r="ALJ306" s="11"/>
      <c r="ALK306" s="11"/>
      <c r="ALL306" s="11"/>
      <c r="ALM306" s="11"/>
      <c r="ALN306" s="11"/>
      <c r="ALO306" s="11"/>
      <c r="ALP306" s="11"/>
      <c r="ALQ306" s="11"/>
      <c r="ALR306" s="11"/>
      <c r="ALS306" s="11"/>
      <c r="ALT306" s="11"/>
      <c r="ALU306" s="11"/>
      <c r="ALV306" s="11"/>
      <c r="ALW306" s="11"/>
      <c r="ALX306" s="11"/>
      <c r="ALY306" s="11"/>
      <c r="ALZ306" s="11"/>
      <c r="AMA306" s="11"/>
      <c r="AMB306" s="11"/>
      <c r="AMC306" s="11"/>
      <c r="AMD306" s="11"/>
      <c r="AME306" s="11"/>
      <c r="AMF306" s="11"/>
      <c r="AMG306" s="11"/>
      <c r="AMH306" s="11"/>
      <c r="AMI306" s="11"/>
      <c r="AMJ306" s="11"/>
      <c r="AMK306" s="11"/>
      <c r="AML306" s="11"/>
      <c r="AMM306" s="11"/>
      <c r="AMN306" s="11"/>
      <c r="AMO306" s="11"/>
      <c r="AMP306" s="11"/>
      <c r="AMQ306" s="11"/>
      <c r="AMR306" s="11"/>
      <c r="AMS306" s="11"/>
      <c r="AMT306" s="11"/>
      <c r="AMU306" s="11"/>
      <c r="AMV306" s="11"/>
      <c r="AMW306" s="11"/>
      <c r="AMX306" s="11"/>
      <c r="AMY306" s="11"/>
      <c r="AMZ306" s="11"/>
      <c r="ANA306" s="11"/>
      <c r="ANB306" s="11"/>
      <c r="ANC306" s="11"/>
      <c r="AND306" s="11"/>
      <c r="ANE306" s="11"/>
      <c r="ANF306" s="11"/>
      <c r="ANG306" s="11"/>
      <c r="ANH306" s="11"/>
      <c r="ANI306" s="11"/>
      <c r="ANJ306" s="11"/>
      <c r="ANK306" s="11"/>
      <c r="ANL306" s="11"/>
      <c r="ANM306" s="11"/>
      <c r="ANN306" s="11"/>
      <c r="ANO306" s="11"/>
      <c r="ANP306" s="11"/>
      <c r="ANQ306" s="11"/>
      <c r="ANR306" s="11"/>
      <c r="ANS306" s="11"/>
      <c r="ANT306" s="11"/>
      <c r="ANU306" s="11"/>
      <c r="ANV306" s="11"/>
      <c r="ANW306" s="11"/>
      <c r="ANX306" s="11"/>
      <c r="ANY306" s="11"/>
      <c r="ANZ306" s="11"/>
      <c r="AOA306" s="11"/>
      <c r="AOB306" s="11"/>
      <c r="AOC306" s="11"/>
      <c r="AOD306" s="11"/>
      <c r="AOE306" s="11"/>
      <c r="AOF306" s="11"/>
      <c r="AOG306" s="11"/>
      <c r="AOH306" s="11"/>
      <c r="AOI306" s="11"/>
      <c r="AOJ306" s="11"/>
      <c r="AOK306" s="11"/>
      <c r="AOL306" s="11"/>
      <c r="AOM306" s="11"/>
      <c r="AON306" s="11"/>
      <c r="AOO306" s="11"/>
      <c r="AOP306" s="11"/>
      <c r="AOQ306" s="11"/>
      <c r="AOR306" s="11"/>
      <c r="AOS306" s="11"/>
      <c r="AOT306" s="11"/>
      <c r="AOU306" s="11"/>
      <c r="AOV306" s="11"/>
      <c r="AOW306" s="11"/>
      <c r="AOX306" s="11"/>
      <c r="AOY306" s="11"/>
      <c r="AOZ306" s="11"/>
      <c r="APA306" s="11"/>
      <c r="APB306" s="11"/>
      <c r="APC306" s="11"/>
      <c r="APD306" s="11"/>
      <c r="APE306" s="11"/>
      <c r="APF306" s="11"/>
      <c r="APG306" s="11"/>
      <c r="APH306" s="11"/>
      <c r="API306" s="11"/>
      <c r="APJ306" s="11"/>
      <c r="APK306" s="11"/>
      <c r="APL306" s="11"/>
      <c r="APM306" s="11"/>
      <c r="APN306" s="11"/>
      <c r="APO306" s="11"/>
      <c r="APP306" s="11"/>
      <c r="APQ306" s="11"/>
      <c r="APR306" s="11"/>
      <c r="APS306" s="11"/>
      <c r="APT306" s="11"/>
      <c r="APU306" s="11"/>
      <c r="APV306" s="11"/>
      <c r="APW306" s="11"/>
      <c r="APX306" s="11"/>
      <c r="APY306" s="11"/>
      <c r="APZ306" s="11"/>
      <c r="AQA306" s="11"/>
      <c r="AQB306" s="11"/>
      <c r="AQC306" s="11"/>
      <c r="AQD306" s="11"/>
      <c r="AQE306" s="11"/>
      <c r="AQF306" s="11"/>
      <c r="AQG306" s="11"/>
      <c r="AQH306" s="11"/>
      <c r="AQI306" s="11"/>
      <c r="AQJ306" s="11"/>
      <c r="AQK306" s="11"/>
      <c r="AQL306" s="11"/>
      <c r="AQM306" s="11"/>
      <c r="AQN306" s="11"/>
      <c r="AQO306" s="11"/>
      <c r="AQP306" s="11"/>
      <c r="AQQ306" s="11"/>
      <c r="AQR306" s="11"/>
      <c r="AQS306" s="11"/>
      <c r="AQT306" s="11"/>
      <c r="AQU306" s="11"/>
      <c r="AQV306" s="11"/>
      <c r="AQW306" s="11"/>
      <c r="AQX306" s="11"/>
      <c r="AQY306" s="11"/>
      <c r="AQZ306" s="11"/>
      <c r="ARA306" s="11"/>
      <c r="ARB306" s="11"/>
      <c r="ARC306" s="11"/>
      <c r="ARD306" s="11"/>
      <c r="ARE306" s="11"/>
      <c r="ARF306" s="11"/>
      <c r="ARG306" s="11"/>
      <c r="ARH306" s="11"/>
      <c r="ARI306" s="11"/>
      <c r="ARJ306" s="11"/>
      <c r="ARK306" s="11"/>
      <c r="ARL306" s="11"/>
      <c r="ARM306" s="11"/>
      <c r="ARN306" s="11"/>
      <c r="ARO306" s="11"/>
      <c r="ARP306" s="11"/>
      <c r="ARQ306" s="11"/>
      <c r="ARR306" s="11"/>
      <c r="ARS306" s="11"/>
      <c r="ART306" s="11"/>
      <c r="ARU306" s="11"/>
      <c r="ARV306" s="11"/>
      <c r="ARW306" s="11"/>
      <c r="ARX306" s="11"/>
      <c r="ARY306" s="11"/>
      <c r="ARZ306" s="11"/>
      <c r="ASA306" s="11"/>
      <c r="ASB306" s="11"/>
      <c r="ASC306" s="11"/>
      <c r="ASD306" s="11"/>
      <c r="ASE306" s="11"/>
      <c r="ASF306" s="11"/>
      <c r="ASG306" s="11"/>
      <c r="ASH306" s="11"/>
      <c r="ASI306" s="11"/>
      <c r="ASJ306" s="11"/>
      <c r="ASK306" s="11"/>
      <c r="ASL306" s="11"/>
      <c r="ASM306" s="11"/>
      <c r="ASN306" s="11"/>
      <c r="ASO306" s="11"/>
      <c r="ASP306" s="11"/>
      <c r="ASQ306" s="11"/>
      <c r="ASR306" s="11"/>
      <c r="ASS306" s="11"/>
      <c r="AST306" s="11"/>
      <c r="ASU306" s="11"/>
      <c r="ASV306" s="11"/>
      <c r="ASW306" s="11"/>
      <c r="ASX306" s="11"/>
      <c r="ASY306" s="11"/>
      <c r="ASZ306" s="11"/>
      <c r="ATA306" s="11"/>
      <c r="ATB306" s="11"/>
      <c r="ATC306" s="11"/>
      <c r="ATD306" s="11"/>
      <c r="ATE306" s="11"/>
      <c r="ATF306" s="11"/>
      <c r="ATG306" s="11"/>
      <c r="ATH306" s="11"/>
      <c r="ATI306" s="11"/>
      <c r="ATJ306" s="11"/>
      <c r="ATK306" s="11"/>
      <c r="ATL306" s="11"/>
      <c r="ATM306" s="11"/>
      <c r="ATN306" s="11"/>
      <c r="ATO306" s="11"/>
      <c r="ATP306" s="11"/>
      <c r="ATQ306" s="11"/>
      <c r="ATR306" s="11"/>
      <c r="ATS306" s="11"/>
      <c r="ATT306" s="11"/>
      <c r="ATU306" s="11"/>
      <c r="ATV306" s="11"/>
      <c r="ATW306" s="11"/>
      <c r="ATX306" s="11"/>
      <c r="ATY306" s="11"/>
      <c r="ATZ306" s="11"/>
      <c r="AUA306" s="11"/>
      <c r="AUB306" s="11"/>
      <c r="AUC306" s="11"/>
      <c r="AUD306" s="11"/>
      <c r="AUE306" s="11"/>
      <c r="AUF306" s="11"/>
      <c r="AUG306" s="11"/>
      <c r="AUH306" s="11"/>
      <c r="AUI306" s="11"/>
      <c r="AUJ306" s="11"/>
      <c r="AUK306" s="11"/>
      <c r="AUL306" s="11"/>
      <c r="AUM306" s="11"/>
      <c r="AUN306" s="11"/>
      <c r="AUO306" s="11"/>
      <c r="AUP306" s="11"/>
      <c r="AUQ306" s="11"/>
      <c r="AUR306" s="11"/>
      <c r="AUS306" s="11"/>
      <c r="AUT306" s="11"/>
      <c r="AUU306" s="11"/>
      <c r="AUV306" s="11"/>
      <c r="AUW306" s="11"/>
      <c r="AUX306" s="11"/>
      <c r="AUY306" s="11"/>
      <c r="AUZ306" s="11"/>
      <c r="AVA306" s="11"/>
      <c r="AVB306" s="11"/>
      <c r="AVC306" s="11"/>
      <c r="AVD306" s="11"/>
      <c r="AVE306" s="11"/>
      <c r="AVF306" s="11"/>
      <c r="AVG306" s="11"/>
      <c r="AVH306" s="11"/>
      <c r="AVI306" s="11"/>
      <c r="AVJ306" s="11"/>
      <c r="AVK306" s="11"/>
      <c r="AVL306" s="11"/>
      <c r="AVM306" s="11"/>
      <c r="AVN306" s="11"/>
      <c r="AVO306" s="11"/>
      <c r="AVP306" s="11"/>
      <c r="AVQ306" s="11"/>
      <c r="AVR306" s="11"/>
      <c r="AVS306" s="11"/>
      <c r="AVT306" s="11"/>
      <c r="AVU306" s="11"/>
      <c r="AVV306" s="11"/>
      <c r="AVW306" s="11"/>
      <c r="AVX306" s="11"/>
      <c r="AVY306" s="11"/>
      <c r="AVZ306" s="11"/>
      <c r="AWA306" s="11"/>
      <c r="AWB306" s="11"/>
      <c r="AWC306" s="11"/>
      <c r="AWD306" s="11"/>
      <c r="AWE306" s="11"/>
      <c r="AWF306" s="11"/>
      <c r="AWG306" s="11"/>
      <c r="AWH306" s="11"/>
      <c r="AWI306" s="11"/>
      <c r="AWJ306" s="11"/>
      <c r="AWK306" s="11"/>
      <c r="AWL306" s="11"/>
      <c r="AWM306" s="11"/>
      <c r="AWN306" s="11"/>
      <c r="AWO306" s="11"/>
      <c r="AWP306" s="11"/>
      <c r="AWQ306" s="11"/>
      <c r="AWR306" s="11"/>
      <c r="AWS306" s="11"/>
      <c r="AWT306" s="11"/>
      <c r="AWU306" s="11"/>
      <c r="AWV306" s="11"/>
      <c r="AWW306" s="11"/>
      <c r="AWX306" s="11"/>
      <c r="AWY306" s="11"/>
      <c r="AWZ306" s="11"/>
      <c r="AXA306" s="11"/>
      <c r="AXB306" s="11"/>
      <c r="AXC306" s="11"/>
      <c r="AXD306" s="11"/>
      <c r="AXE306" s="11"/>
      <c r="AXF306" s="11"/>
      <c r="AXG306" s="11"/>
      <c r="AXH306" s="11"/>
      <c r="AXI306" s="11"/>
      <c r="AXJ306" s="11"/>
      <c r="AXK306" s="11"/>
      <c r="AXL306" s="11"/>
      <c r="AXM306" s="11"/>
      <c r="AXN306" s="11"/>
      <c r="AXO306" s="11"/>
      <c r="AXP306" s="11"/>
      <c r="AXQ306" s="11"/>
      <c r="AXR306" s="11"/>
      <c r="AXS306" s="11"/>
      <c r="AXT306" s="11"/>
      <c r="AXU306" s="11"/>
      <c r="AXV306" s="11"/>
      <c r="AXW306" s="11"/>
      <c r="AXX306" s="11"/>
      <c r="AXY306" s="11"/>
      <c r="AXZ306" s="11"/>
      <c r="AYA306" s="11"/>
      <c r="AYB306" s="11"/>
      <c r="AYC306" s="11"/>
      <c r="AYD306" s="11"/>
      <c r="AYE306" s="11"/>
      <c r="AYF306" s="11"/>
      <c r="AYG306" s="11"/>
      <c r="AYH306" s="11"/>
      <c r="AYI306" s="11"/>
      <c r="AYJ306" s="11"/>
      <c r="AYK306" s="11"/>
      <c r="AYL306" s="11"/>
      <c r="AYM306" s="11"/>
      <c r="AYN306" s="11"/>
      <c r="AYO306" s="11"/>
      <c r="AYP306" s="11"/>
      <c r="AYQ306" s="11"/>
      <c r="AYR306" s="11"/>
      <c r="AYS306" s="11"/>
      <c r="AYT306" s="11"/>
      <c r="AYU306" s="11"/>
      <c r="AYV306" s="11"/>
      <c r="AYW306" s="11"/>
      <c r="AYX306" s="11"/>
      <c r="AYY306" s="11"/>
      <c r="AYZ306" s="11"/>
      <c r="AZA306" s="11"/>
      <c r="AZB306" s="11"/>
      <c r="AZC306" s="11"/>
      <c r="AZD306" s="11"/>
      <c r="AZE306" s="11"/>
      <c r="AZF306" s="11"/>
      <c r="AZG306" s="11"/>
      <c r="AZH306" s="11"/>
      <c r="AZI306" s="11"/>
      <c r="AZJ306" s="11"/>
      <c r="AZK306" s="11"/>
      <c r="AZL306" s="11"/>
      <c r="AZM306" s="11"/>
      <c r="AZN306" s="11"/>
      <c r="AZO306" s="11"/>
      <c r="AZP306" s="11"/>
      <c r="AZQ306" s="11"/>
      <c r="AZR306" s="11"/>
      <c r="AZS306" s="11"/>
      <c r="AZT306" s="11"/>
      <c r="AZU306" s="11"/>
      <c r="AZV306" s="11"/>
      <c r="AZW306" s="11"/>
      <c r="AZX306" s="11"/>
      <c r="AZY306" s="11"/>
      <c r="AZZ306" s="11"/>
      <c r="BAA306" s="11"/>
      <c r="BAB306" s="11"/>
      <c r="BAC306" s="11"/>
      <c r="BAD306" s="11"/>
      <c r="BAE306" s="11"/>
      <c r="BAF306" s="11"/>
      <c r="BAG306" s="11"/>
      <c r="BAH306" s="11"/>
      <c r="BAI306" s="11"/>
      <c r="BAJ306" s="11"/>
      <c r="BAK306" s="11"/>
      <c r="BAL306" s="11"/>
      <c r="BAM306" s="11"/>
      <c r="BAN306" s="11"/>
      <c r="BAO306" s="11"/>
      <c r="BAP306" s="11"/>
      <c r="BAQ306" s="11"/>
      <c r="BAR306" s="11"/>
      <c r="BAS306" s="11"/>
      <c r="BAT306" s="11"/>
      <c r="BAU306" s="11"/>
      <c r="BAV306" s="11"/>
      <c r="BAW306" s="11"/>
      <c r="BAX306" s="11"/>
      <c r="BAY306" s="11"/>
      <c r="BAZ306" s="11"/>
      <c r="BBA306" s="11"/>
      <c r="BBB306" s="11"/>
      <c r="BBC306" s="11"/>
      <c r="BBD306" s="11"/>
      <c r="BBE306" s="11"/>
      <c r="BBF306" s="11"/>
      <c r="BBG306" s="11"/>
      <c r="BBH306" s="11"/>
      <c r="BBI306" s="11"/>
      <c r="BBJ306" s="11"/>
      <c r="BBK306" s="11"/>
      <c r="BBL306" s="11"/>
      <c r="BBM306" s="11"/>
      <c r="BBN306" s="11"/>
      <c r="BBO306" s="11"/>
      <c r="BBP306" s="11"/>
      <c r="BBQ306" s="11"/>
      <c r="BBR306" s="11"/>
      <c r="BBS306" s="11"/>
      <c r="BBT306" s="11"/>
      <c r="BBU306" s="11"/>
      <c r="BBV306" s="11"/>
      <c r="BBW306" s="11"/>
      <c r="BBX306" s="11"/>
      <c r="BBY306" s="11"/>
      <c r="BBZ306" s="11"/>
      <c r="BCA306" s="11"/>
      <c r="BCB306" s="11"/>
      <c r="BCC306" s="11"/>
      <c r="BCD306" s="11"/>
      <c r="BCE306" s="11"/>
      <c r="BCF306" s="11"/>
      <c r="BCG306" s="11"/>
      <c r="BCH306" s="11"/>
      <c r="BCI306" s="11"/>
      <c r="BCJ306" s="11"/>
      <c r="BCK306" s="11"/>
      <c r="BCL306" s="11"/>
      <c r="BCM306" s="11"/>
      <c r="BCN306" s="11"/>
      <c r="BCO306" s="11"/>
      <c r="BCP306" s="11"/>
      <c r="BCQ306" s="11"/>
      <c r="BCR306" s="11"/>
      <c r="BCS306" s="11"/>
      <c r="BCT306" s="11"/>
      <c r="BCU306" s="11"/>
      <c r="BCV306" s="11"/>
      <c r="BCW306" s="11"/>
      <c r="BCX306" s="11"/>
      <c r="BCY306" s="11"/>
      <c r="BCZ306" s="11"/>
      <c r="BDA306" s="11"/>
      <c r="BDB306" s="11"/>
      <c r="BDC306" s="11"/>
      <c r="BDD306" s="11"/>
      <c r="BDE306" s="11"/>
      <c r="BDF306" s="11"/>
      <c r="BDG306" s="11"/>
      <c r="BDH306" s="11"/>
      <c r="BDI306" s="11"/>
      <c r="BDJ306" s="11"/>
      <c r="BDK306" s="11"/>
      <c r="BDL306" s="11"/>
      <c r="BDM306" s="11"/>
      <c r="BDN306" s="11"/>
      <c r="BDO306" s="11"/>
      <c r="BDP306" s="11"/>
      <c r="BDQ306" s="11"/>
      <c r="BDR306" s="11"/>
      <c r="BDS306" s="11"/>
      <c r="BDT306" s="11"/>
      <c r="BDU306" s="11"/>
      <c r="BDV306" s="11"/>
      <c r="BDW306" s="11"/>
      <c r="BDX306" s="11"/>
      <c r="BDY306" s="11"/>
      <c r="BDZ306" s="11"/>
      <c r="BEA306" s="11"/>
      <c r="BEB306" s="11"/>
      <c r="BEC306" s="11"/>
      <c r="BED306" s="11"/>
      <c r="BEE306" s="11"/>
      <c r="BEF306" s="11"/>
      <c r="BEG306" s="11"/>
      <c r="BEH306" s="11"/>
      <c r="BEI306" s="11"/>
      <c r="BEJ306" s="11"/>
      <c r="BEK306" s="11"/>
      <c r="BEL306" s="11"/>
      <c r="BEM306" s="11"/>
      <c r="BEN306" s="11"/>
      <c r="BEO306" s="11"/>
      <c r="BEP306" s="11"/>
      <c r="BEQ306" s="11"/>
      <c r="BER306" s="11"/>
      <c r="BES306" s="11"/>
      <c r="BET306" s="11"/>
      <c r="BEU306" s="11"/>
      <c r="BEV306" s="11"/>
      <c r="BEW306" s="11"/>
      <c r="BEX306" s="11"/>
      <c r="BEY306" s="11"/>
      <c r="BEZ306" s="11"/>
      <c r="BFA306" s="11"/>
      <c r="BFB306" s="11"/>
      <c r="BFC306" s="11"/>
      <c r="BFD306" s="11"/>
      <c r="BFE306" s="11"/>
      <c r="BFF306" s="11"/>
      <c r="BFG306" s="11"/>
      <c r="BFH306" s="11"/>
      <c r="BFI306" s="11"/>
      <c r="BFJ306" s="11"/>
      <c r="BFK306" s="11"/>
      <c r="BFL306" s="11"/>
      <c r="BFM306" s="11"/>
      <c r="BFN306" s="11"/>
      <c r="BFO306" s="11"/>
      <c r="BFP306" s="11"/>
      <c r="BFQ306" s="11"/>
      <c r="BFR306" s="11"/>
      <c r="BFS306" s="11"/>
      <c r="BFT306" s="11"/>
      <c r="BFU306" s="11"/>
      <c r="BFV306" s="11"/>
      <c r="BFW306" s="11"/>
      <c r="BFX306" s="11"/>
      <c r="BFY306" s="11"/>
      <c r="BFZ306" s="11"/>
      <c r="BGA306" s="11"/>
      <c r="BGB306" s="11"/>
      <c r="BGC306" s="11"/>
      <c r="BGD306" s="11"/>
      <c r="BGE306" s="11"/>
      <c r="BGF306" s="11"/>
      <c r="BGG306" s="11"/>
      <c r="BGH306" s="11"/>
      <c r="BGI306" s="11"/>
      <c r="BGJ306" s="11"/>
      <c r="BGK306" s="11"/>
      <c r="BGL306" s="11"/>
      <c r="BGM306" s="11"/>
      <c r="BGN306" s="11"/>
      <c r="BGO306" s="11"/>
      <c r="BGP306" s="11"/>
      <c r="BGQ306" s="11"/>
      <c r="BGR306" s="11"/>
      <c r="BGS306" s="11"/>
      <c r="BGT306" s="11"/>
      <c r="BGU306" s="11"/>
      <c r="BGV306" s="11"/>
      <c r="BGW306" s="11"/>
      <c r="BGX306" s="11"/>
      <c r="BGY306" s="11"/>
      <c r="BGZ306" s="11"/>
      <c r="BHA306" s="11"/>
      <c r="BHB306" s="11"/>
      <c r="BHC306" s="11"/>
      <c r="BHD306" s="11"/>
      <c r="BHE306" s="11"/>
      <c r="BHF306" s="11"/>
      <c r="BHG306" s="11"/>
      <c r="BHH306" s="11"/>
      <c r="BHI306" s="11"/>
      <c r="BHJ306" s="11"/>
      <c r="BHK306" s="11"/>
      <c r="BHL306" s="11"/>
      <c r="BHM306" s="11"/>
      <c r="BHN306" s="11"/>
      <c r="BHO306" s="11"/>
      <c r="BHP306" s="11"/>
      <c r="BHQ306" s="11"/>
      <c r="BHR306" s="11"/>
      <c r="BHS306" s="11"/>
      <c r="BHT306" s="11"/>
      <c r="BHU306" s="11"/>
      <c r="BHV306" s="11"/>
      <c r="BHW306" s="11"/>
      <c r="BHX306" s="11"/>
      <c r="BHY306" s="11"/>
      <c r="BHZ306" s="11"/>
      <c r="BIA306" s="11"/>
      <c r="BIB306" s="11"/>
      <c r="BIC306" s="11"/>
      <c r="BID306" s="11"/>
      <c r="BIE306" s="11"/>
      <c r="BIF306" s="11"/>
      <c r="BIG306" s="11"/>
      <c r="BIH306" s="11"/>
      <c r="BII306" s="11"/>
      <c r="BIJ306" s="11"/>
      <c r="BIK306" s="11"/>
      <c r="BIL306" s="11"/>
      <c r="BIM306" s="11"/>
      <c r="BIN306" s="11"/>
      <c r="BIO306" s="11"/>
      <c r="BIP306" s="11"/>
      <c r="BIQ306" s="11"/>
      <c r="BIR306" s="11"/>
      <c r="BIS306" s="11"/>
      <c r="BIT306" s="11"/>
      <c r="BIU306" s="11"/>
      <c r="BIV306" s="11"/>
      <c r="BIW306" s="11"/>
      <c r="BIX306" s="11"/>
      <c r="BIY306" s="11"/>
      <c r="BIZ306" s="11"/>
      <c r="BJA306" s="11"/>
      <c r="BJB306" s="11"/>
      <c r="BJC306" s="11"/>
      <c r="BJD306" s="11"/>
      <c r="BJE306" s="11"/>
      <c r="BJF306" s="11"/>
      <c r="BJG306" s="11"/>
      <c r="BJH306" s="11"/>
      <c r="BJI306" s="11"/>
      <c r="BJJ306" s="11"/>
      <c r="BJK306" s="11"/>
      <c r="BJL306" s="11"/>
      <c r="BJM306" s="11"/>
      <c r="BJN306" s="11"/>
      <c r="BJO306" s="11"/>
      <c r="BJP306" s="11"/>
      <c r="BJQ306" s="11"/>
      <c r="BJR306" s="11"/>
      <c r="BJS306" s="11"/>
      <c r="BJT306" s="11"/>
      <c r="BJU306" s="11"/>
      <c r="BJV306" s="11"/>
      <c r="BJW306" s="11"/>
      <c r="BJX306" s="11"/>
      <c r="BJY306" s="11"/>
      <c r="BJZ306" s="11"/>
      <c r="BKA306" s="11"/>
      <c r="BKB306" s="11"/>
      <c r="BKC306" s="11"/>
      <c r="BKD306" s="11"/>
      <c r="BKE306" s="11"/>
      <c r="BKF306" s="11"/>
      <c r="BKG306" s="11"/>
      <c r="BKH306" s="11"/>
      <c r="BKI306" s="11"/>
      <c r="BKJ306" s="11"/>
      <c r="BKK306" s="11"/>
      <c r="BKL306" s="11"/>
      <c r="BKM306" s="11"/>
      <c r="BKN306" s="11"/>
      <c r="BKO306" s="11"/>
      <c r="BKP306" s="11"/>
      <c r="BKQ306" s="11"/>
      <c r="BKR306" s="11"/>
      <c r="BKS306" s="11"/>
      <c r="BKT306" s="11"/>
      <c r="BKU306" s="11"/>
      <c r="BKV306" s="11"/>
      <c r="BKW306" s="11"/>
      <c r="BKX306" s="11"/>
      <c r="BKY306" s="11"/>
      <c r="BKZ306" s="11"/>
      <c r="BLA306" s="11"/>
      <c r="BLB306" s="11"/>
      <c r="BLC306" s="11"/>
      <c r="BLD306" s="11"/>
      <c r="BLE306" s="11"/>
      <c r="BLF306" s="11"/>
      <c r="BLG306" s="11"/>
      <c r="BLH306" s="11"/>
      <c r="BLI306" s="11"/>
      <c r="BLJ306" s="11"/>
      <c r="BLK306" s="11"/>
      <c r="BLL306" s="11"/>
      <c r="BLM306" s="11"/>
      <c r="BLN306" s="11"/>
      <c r="BLO306" s="11"/>
      <c r="BLP306" s="11"/>
      <c r="BLQ306" s="11"/>
      <c r="BLR306" s="11"/>
      <c r="BLS306" s="11"/>
      <c r="BLT306" s="11"/>
      <c r="BLU306" s="11"/>
      <c r="BLV306" s="11"/>
      <c r="BLW306" s="11"/>
      <c r="BLX306" s="11"/>
      <c r="BLY306" s="11"/>
      <c r="BLZ306" s="11"/>
      <c r="BMA306" s="11"/>
      <c r="BMB306" s="11"/>
      <c r="BMC306" s="11"/>
      <c r="BMD306" s="11"/>
      <c r="BME306" s="11"/>
      <c r="BMF306" s="11"/>
      <c r="BMG306" s="11"/>
      <c r="BMH306" s="11"/>
      <c r="BMI306" s="11"/>
      <c r="BMJ306" s="11"/>
      <c r="BMK306" s="11"/>
      <c r="BML306" s="11"/>
      <c r="BMM306" s="11"/>
      <c r="BMN306" s="11"/>
      <c r="BMO306" s="11"/>
      <c r="BMP306" s="11"/>
      <c r="BMQ306" s="11"/>
      <c r="BMR306" s="11"/>
      <c r="BMS306" s="11"/>
      <c r="BMT306" s="11"/>
      <c r="BMU306" s="11"/>
      <c r="BMV306" s="11"/>
      <c r="BMW306" s="11"/>
      <c r="BMX306" s="11"/>
      <c r="BMY306" s="11"/>
      <c r="BMZ306" s="11"/>
      <c r="BNA306" s="11"/>
      <c r="BNB306" s="11"/>
      <c r="BNC306" s="11"/>
      <c r="BND306" s="11"/>
      <c r="BNE306" s="11"/>
      <c r="BNF306" s="11"/>
      <c r="BNG306" s="11"/>
      <c r="BNH306" s="11"/>
      <c r="BNI306" s="11"/>
      <c r="BNJ306" s="11"/>
      <c r="BNK306" s="11"/>
      <c r="BNL306" s="11"/>
      <c r="BNM306" s="11"/>
      <c r="BNN306" s="11"/>
      <c r="BNO306" s="11"/>
      <c r="BNP306" s="11"/>
      <c r="BNQ306" s="11"/>
      <c r="BNR306" s="11"/>
      <c r="BNS306" s="11"/>
      <c r="BNT306" s="11"/>
      <c r="BNU306" s="11"/>
      <c r="BNV306" s="11"/>
      <c r="BNW306" s="11"/>
      <c r="BNX306" s="11"/>
      <c r="BNY306" s="11"/>
      <c r="BNZ306" s="11"/>
      <c r="BOA306" s="11"/>
      <c r="BOB306" s="11"/>
      <c r="BOC306" s="11"/>
      <c r="BOD306" s="11"/>
      <c r="BOE306" s="11"/>
      <c r="BOF306" s="11"/>
      <c r="BOG306" s="11"/>
      <c r="BOH306" s="11"/>
      <c r="BOI306" s="11"/>
      <c r="BOJ306" s="11"/>
      <c r="BOK306" s="11"/>
      <c r="BOL306" s="11"/>
      <c r="BOM306" s="11"/>
      <c r="BON306" s="11"/>
      <c r="BOO306" s="11"/>
      <c r="BOP306" s="11"/>
      <c r="BOQ306" s="11"/>
      <c r="BOR306" s="11"/>
      <c r="BOS306" s="11"/>
      <c r="BOT306" s="11"/>
      <c r="BOU306" s="11"/>
      <c r="BOV306" s="11"/>
      <c r="BOW306" s="11"/>
      <c r="BOX306" s="11"/>
      <c r="BOY306" s="11"/>
      <c r="BOZ306" s="11"/>
      <c r="BPA306" s="11"/>
      <c r="BPB306" s="11"/>
      <c r="BPC306" s="11"/>
      <c r="BPD306" s="11"/>
      <c r="BPE306" s="11"/>
      <c r="BPF306" s="11"/>
      <c r="BPG306" s="11"/>
      <c r="BPH306" s="11"/>
      <c r="BPI306" s="11"/>
      <c r="BPJ306" s="11"/>
      <c r="BPK306" s="11"/>
      <c r="BPL306" s="11"/>
      <c r="BPM306" s="11"/>
      <c r="BPN306" s="11"/>
      <c r="BPO306" s="11"/>
      <c r="BPP306" s="11"/>
      <c r="BPQ306" s="11"/>
      <c r="BPR306" s="11"/>
      <c r="BPS306" s="11"/>
      <c r="BPT306" s="11"/>
      <c r="BPU306" s="11"/>
      <c r="BPV306" s="11"/>
      <c r="BPW306" s="11"/>
      <c r="BPX306" s="11"/>
      <c r="BPY306" s="11"/>
      <c r="BPZ306" s="11"/>
      <c r="BQA306" s="11"/>
      <c r="BQB306" s="11"/>
      <c r="BQC306" s="11"/>
      <c r="BQD306" s="11"/>
      <c r="BQE306" s="11"/>
      <c r="BQF306" s="11"/>
      <c r="BQG306" s="11"/>
      <c r="BQH306" s="11"/>
      <c r="BQI306" s="11"/>
      <c r="BQJ306" s="11"/>
      <c r="BQK306" s="11"/>
      <c r="BQL306" s="11"/>
      <c r="BQM306" s="11"/>
      <c r="BQN306" s="11"/>
      <c r="BQO306" s="11"/>
      <c r="BQP306" s="11"/>
      <c r="BQQ306" s="11"/>
      <c r="BQR306" s="11"/>
      <c r="BQS306" s="11"/>
      <c r="BQT306" s="11"/>
      <c r="BQU306" s="11"/>
      <c r="BQV306" s="11"/>
      <c r="BQW306" s="11"/>
      <c r="BQX306" s="11"/>
      <c r="BQY306" s="11"/>
      <c r="BQZ306" s="11"/>
      <c r="BRA306" s="11"/>
      <c r="BRB306" s="11"/>
      <c r="BRC306" s="11"/>
      <c r="BRD306" s="11"/>
      <c r="BRE306" s="11"/>
      <c r="BRF306" s="11"/>
      <c r="BRG306" s="11"/>
      <c r="BRH306" s="11"/>
      <c r="BRI306" s="11"/>
      <c r="BRJ306" s="11"/>
      <c r="BRK306" s="11"/>
      <c r="BRL306" s="11"/>
      <c r="BRM306" s="11"/>
      <c r="BRN306" s="11"/>
      <c r="BRO306" s="11"/>
      <c r="BRP306" s="11"/>
      <c r="BRQ306" s="11"/>
      <c r="BRR306" s="11"/>
      <c r="BRS306" s="11"/>
      <c r="BRT306" s="11"/>
      <c r="BRU306" s="11"/>
      <c r="BRV306" s="11"/>
      <c r="BRW306" s="11"/>
      <c r="BRX306" s="11"/>
      <c r="BRY306" s="11"/>
      <c r="BRZ306" s="11"/>
      <c r="BSA306" s="11"/>
      <c r="BSB306" s="11"/>
      <c r="BSC306" s="11"/>
      <c r="BSD306" s="11"/>
      <c r="BSE306" s="11"/>
      <c r="BSF306" s="11"/>
      <c r="BSG306" s="11"/>
      <c r="BSH306" s="11"/>
      <c r="BSI306" s="11"/>
      <c r="BSJ306" s="11"/>
      <c r="BSK306" s="11"/>
      <c r="BSL306" s="11"/>
      <c r="BSM306" s="11"/>
      <c r="BSN306" s="11"/>
      <c r="BSO306" s="11"/>
      <c r="BSP306" s="11"/>
      <c r="BSQ306" s="11"/>
      <c r="BSR306" s="11"/>
      <c r="BSS306" s="11"/>
      <c r="BST306" s="11"/>
      <c r="BSU306" s="11"/>
      <c r="BSV306" s="11"/>
      <c r="BSW306" s="11"/>
      <c r="BSX306" s="11"/>
      <c r="BSY306" s="11"/>
      <c r="BSZ306" s="11"/>
      <c r="BTA306" s="11"/>
      <c r="BTB306" s="11"/>
      <c r="BTC306" s="11"/>
      <c r="BTD306" s="11"/>
      <c r="BTE306" s="11"/>
      <c r="BTF306" s="11"/>
      <c r="BTG306" s="11"/>
      <c r="BTH306" s="11"/>
      <c r="BTI306" s="11"/>
      <c r="BTJ306" s="11"/>
      <c r="BTK306" s="11"/>
      <c r="BTL306" s="11"/>
      <c r="BTM306" s="11"/>
      <c r="BTN306" s="11"/>
      <c r="BTO306" s="11"/>
      <c r="BTP306" s="11"/>
      <c r="BTQ306" s="11"/>
      <c r="BTR306" s="11"/>
      <c r="BTS306" s="11"/>
      <c r="BTT306" s="11"/>
      <c r="BTU306" s="11"/>
      <c r="BTV306" s="11"/>
      <c r="BTW306" s="11"/>
      <c r="BTX306" s="11"/>
      <c r="BTY306" s="11"/>
      <c r="BTZ306" s="11"/>
      <c r="BUA306" s="11"/>
      <c r="BUB306" s="11"/>
      <c r="BUC306" s="11"/>
      <c r="BUD306" s="11"/>
      <c r="BUE306" s="11"/>
      <c r="BUF306" s="11"/>
      <c r="BUG306" s="11"/>
      <c r="BUH306" s="11"/>
      <c r="BUI306" s="11"/>
      <c r="BUJ306" s="11"/>
      <c r="BUK306" s="11"/>
      <c r="BUL306" s="11"/>
      <c r="BUM306" s="11"/>
      <c r="BUN306" s="11"/>
      <c r="BUO306" s="11"/>
      <c r="BUP306" s="11"/>
      <c r="BUQ306" s="11"/>
      <c r="BUR306" s="11"/>
      <c r="BUS306" s="11"/>
      <c r="BUT306" s="11"/>
      <c r="BUU306" s="11"/>
      <c r="BUV306" s="11"/>
      <c r="BUW306" s="11"/>
      <c r="BUX306" s="11"/>
      <c r="BUY306" s="11"/>
      <c r="BUZ306" s="11"/>
      <c r="BVA306" s="11"/>
      <c r="BVB306" s="11"/>
      <c r="BVC306" s="11"/>
      <c r="BVD306" s="11"/>
      <c r="BVE306" s="11"/>
      <c r="BVF306" s="11"/>
      <c r="BVG306" s="11"/>
      <c r="BVH306" s="11"/>
      <c r="BVI306" s="11"/>
      <c r="BVJ306" s="11"/>
      <c r="BVK306" s="11"/>
      <c r="BVL306" s="11"/>
      <c r="BVM306" s="11"/>
      <c r="BVN306" s="11"/>
      <c r="BVO306" s="11"/>
      <c r="BVP306" s="11"/>
      <c r="BVQ306" s="11"/>
      <c r="BVR306" s="11"/>
      <c r="BVS306" s="11"/>
      <c r="BVT306" s="11"/>
      <c r="BVU306" s="11"/>
      <c r="BVV306" s="11"/>
      <c r="BVW306" s="11"/>
      <c r="BVX306" s="11"/>
      <c r="BVY306" s="11"/>
      <c r="BVZ306" s="11"/>
      <c r="BWA306" s="11"/>
      <c r="BWB306" s="11"/>
      <c r="BWC306" s="11"/>
      <c r="BWD306" s="11"/>
      <c r="BWE306" s="11"/>
      <c r="BWF306" s="11"/>
      <c r="BWG306" s="11"/>
      <c r="BWH306" s="11"/>
      <c r="BWI306" s="11"/>
      <c r="BWJ306" s="11"/>
      <c r="BWK306" s="11"/>
      <c r="BWL306" s="11"/>
      <c r="BWM306" s="11"/>
      <c r="BWN306" s="11"/>
      <c r="BWO306" s="11"/>
      <c r="BWP306" s="11"/>
      <c r="BWQ306" s="11"/>
      <c r="BWR306" s="11"/>
      <c r="BWS306" s="11"/>
      <c r="BWT306" s="11"/>
      <c r="BWU306" s="11"/>
      <c r="BWV306" s="11"/>
      <c r="BWW306" s="11"/>
      <c r="BWX306" s="11"/>
      <c r="BWY306" s="11"/>
      <c r="BWZ306" s="11"/>
      <c r="BXA306" s="11"/>
      <c r="BXB306" s="11"/>
      <c r="BXC306" s="11"/>
      <c r="BXD306" s="11"/>
      <c r="BXE306" s="11"/>
      <c r="BXF306" s="11"/>
      <c r="BXG306" s="11"/>
      <c r="BXH306" s="11"/>
      <c r="BXI306" s="11"/>
      <c r="BXJ306" s="11"/>
      <c r="BXK306" s="11"/>
      <c r="BXL306" s="11"/>
      <c r="BXM306" s="11"/>
      <c r="BXN306" s="11"/>
      <c r="BXO306" s="11"/>
      <c r="BXP306" s="11"/>
      <c r="BXQ306" s="11"/>
      <c r="BXR306" s="11"/>
      <c r="BXS306" s="11"/>
      <c r="BXT306" s="11"/>
      <c r="BXU306" s="11"/>
      <c r="BXV306" s="11"/>
      <c r="BXW306" s="11"/>
      <c r="BXX306" s="11"/>
      <c r="BXY306" s="11"/>
      <c r="BXZ306" s="11"/>
      <c r="BYA306" s="11"/>
      <c r="BYB306" s="11"/>
      <c r="BYC306" s="11"/>
      <c r="BYD306" s="11"/>
      <c r="BYE306" s="11"/>
      <c r="BYF306" s="11"/>
      <c r="BYG306" s="11"/>
      <c r="BYH306" s="11"/>
      <c r="BYI306" s="11"/>
      <c r="BYJ306" s="11"/>
      <c r="BYK306" s="11"/>
      <c r="BYL306" s="11"/>
      <c r="BYM306" s="11"/>
      <c r="BYN306" s="11"/>
      <c r="BYO306" s="11"/>
      <c r="BYP306" s="11"/>
      <c r="BYQ306" s="11"/>
      <c r="BYR306" s="11"/>
      <c r="BYS306" s="11"/>
      <c r="BYT306" s="11"/>
      <c r="BYU306" s="11"/>
      <c r="BYV306" s="11"/>
      <c r="BYW306" s="11"/>
      <c r="BYX306" s="11"/>
      <c r="BYY306" s="11"/>
      <c r="BYZ306" s="11"/>
      <c r="BZA306" s="11"/>
      <c r="BZB306" s="11"/>
      <c r="BZC306" s="11"/>
      <c r="BZD306" s="11"/>
      <c r="BZE306" s="11"/>
      <c r="BZF306" s="11"/>
      <c r="BZG306" s="11"/>
      <c r="BZH306" s="11"/>
      <c r="BZI306" s="11"/>
      <c r="BZJ306" s="11"/>
      <c r="BZK306" s="11"/>
      <c r="BZL306" s="11"/>
      <c r="BZM306" s="11"/>
      <c r="BZN306" s="11"/>
      <c r="BZO306" s="11"/>
      <c r="BZP306" s="11"/>
      <c r="BZQ306" s="11"/>
      <c r="BZR306" s="11"/>
      <c r="BZS306" s="11"/>
      <c r="BZT306" s="11"/>
      <c r="BZU306" s="11"/>
      <c r="BZV306" s="11"/>
      <c r="BZW306" s="11"/>
      <c r="BZX306" s="11"/>
      <c r="BZY306" s="11"/>
      <c r="BZZ306" s="11"/>
      <c r="CAA306" s="11"/>
      <c r="CAB306" s="11"/>
      <c r="CAC306" s="11"/>
      <c r="CAD306" s="11"/>
      <c r="CAE306" s="11"/>
      <c r="CAF306" s="11"/>
      <c r="CAG306" s="11"/>
      <c r="CAH306" s="11"/>
      <c r="CAI306" s="11"/>
      <c r="CAJ306" s="11"/>
      <c r="CAK306" s="11"/>
      <c r="CAL306" s="11"/>
      <c r="CAM306" s="11"/>
      <c r="CAN306" s="11"/>
      <c r="CAO306" s="11"/>
      <c r="CAP306" s="11"/>
      <c r="CAQ306" s="11"/>
      <c r="CAR306" s="11"/>
      <c r="CAS306" s="11"/>
      <c r="CAT306" s="11"/>
      <c r="CAU306" s="11"/>
      <c r="CAV306" s="11"/>
      <c r="CAW306" s="11"/>
      <c r="CAX306" s="11"/>
      <c r="CAY306" s="11"/>
      <c r="CAZ306" s="11"/>
      <c r="CBA306" s="11"/>
      <c r="CBB306" s="11"/>
      <c r="CBC306" s="11"/>
      <c r="CBD306" s="11"/>
      <c r="CBE306" s="11"/>
      <c r="CBF306" s="11"/>
      <c r="CBG306" s="11"/>
      <c r="CBH306" s="11"/>
      <c r="CBI306" s="11"/>
      <c r="CBJ306" s="11"/>
      <c r="CBK306" s="11"/>
      <c r="CBL306" s="11"/>
      <c r="CBM306" s="11"/>
      <c r="CBN306" s="11"/>
      <c r="CBO306" s="11"/>
      <c r="CBP306" s="11"/>
      <c r="CBQ306" s="11"/>
      <c r="CBR306" s="11"/>
      <c r="CBS306" s="11"/>
      <c r="CBT306" s="11"/>
      <c r="CBU306" s="11"/>
      <c r="CBV306" s="11"/>
      <c r="CBW306" s="11"/>
      <c r="CBX306" s="11"/>
      <c r="CBY306" s="11"/>
      <c r="CBZ306" s="11"/>
      <c r="CCA306" s="11"/>
      <c r="CCB306" s="11"/>
      <c r="CCC306" s="11"/>
      <c r="CCD306" s="11"/>
      <c r="CCE306" s="11"/>
      <c r="CCF306" s="11"/>
      <c r="CCG306" s="11"/>
      <c r="CCH306" s="11"/>
      <c r="CCI306" s="11"/>
      <c r="CCJ306" s="11"/>
      <c r="CCK306" s="11"/>
      <c r="CCL306" s="11"/>
      <c r="CCM306" s="11"/>
      <c r="CCN306" s="11"/>
      <c r="CCO306" s="11"/>
      <c r="CCP306" s="11"/>
      <c r="CCQ306" s="11"/>
      <c r="CCR306" s="11"/>
      <c r="CCS306" s="11"/>
      <c r="CCT306" s="11"/>
      <c r="CCU306" s="11"/>
      <c r="CCV306" s="11"/>
      <c r="CCW306" s="11"/>
      <c r="CCX306" s="11"/>
      <c r="CCY306" s="11"/>
      <c r="CCZ306" s="11"/>
      <c r="CDA306" s="11"/>
      <c r="CDB306" s="11"/>
      <c r="CDC306" s="11"/>
      <c r="CDD306" s="11"/>
      <c r="CDE306" s="11"/>
      <c r="CDF306" s="11"/>
      <c r="CDG306" s="11"/>
      <c r="CDH306" s="11"/>
      <c r="CDI306" s="11"/>
      <c r="CDJ306" s="11"/>
      <c r="CDK306" s="11"/>
      <c r="CDL306" s="11"/>
      <c r="CDM306" s="11"/>
      <c r="CDN306" s="11"/>
      <c r="CDO306" s="11"/>
      <c r="CDP306" s="11"/>
      <c r="CDQ306" s="11"/>
      <c r="CDR306" s="11"/>
      <c r="CDS306" s="11"/>
      <c r="CDT306" s="11"/>
      <c r="CDU306" s="11"/>
      <c r="CDV306" s="11"/>
      <c r="CDW306" s="11"/>
      <c r="CDX306" s="11"/>
      <c r="CDY306" s="11"/>
      <c r="CDZ306" s="11"/>
      <c r="CEA306" s="11"/>
      <c r="CEB306" s="11"/>
      <c r="CEC306" s="11"/>
      <c r="CED306" s="11"/>
      <c r="CEE306" s="11"/>
      <c r="CEF306" s="11"/>
      <c r="CEG306" s="11"/>
      <c r="CEH306" s="11"/>
      <c r="CEI306" s="11"/>
      <c r="CEJ306" s="11"/>
      <c r="CEK306" s="11"/>
      <c r="CEL306" s="11"/>
      <c r="CEM306" s="11"/>
      <c r="CEN306" s="11"/>
      <c r="CEO306" s="11"/>
      <c r="CEP306" s="11"/>
      <c r="CEQ306" s="11"/>
      <c r="CER306" s="11"/>
      <c r="CES306" s="11"/>
      <c r="CET306" s="11"/>
      <c r="CEU306" s="11"/>
      <c r="CEV306" s="11"/>
      <c r="CEW306" s="11"/>
      <c r="CEX306" s="11"/>
      <c r="CEY306" s="11"/>
      <c r="CEZ306" s="11"/>
      <c r="CFA306" s="11"/>
      <c r="CFB306" s="11"/>
      <c r="CFC306" s="11"/>
      <c r="CFD306" s="11"/>
      <c r="CFE306" s="11"/>
      <c r="CFF306" s="11"/>
      <c r="CFG306" s="11"/>
      <c r="CFH306" s="11"/>
      <c r="CFI306" s="11"/>
      <c r="CFJ306" s="11"/>
      <c r="CFK306" s="11"/>
      <c r="CFL306" s="11"/>
      <c r="CFM306" s="11"/>
      <c r="CFN306" s="11"/>
      <c r="CFO306" s="11"/>
      <c r="CFP306" s="11"/>
      <c r="CFQ306" s="11"/>
      <c r="CFR306" s="11"/>
      <c r="CFS306" s="11"/>
      <c r="CFT306" s="11"/>
      <c r="CFU306" s="11"/>
      <c r="CFV306" s="11"/>
      <c r="CFW306" s="11"/>
      <c r="CFX306" s="11"/>
      <c r="CFY306" s="11"/>
      <c r="CFZ306" s="11"/>
      <c r="CGA306" s="11"/>
      <c r="CGB306" s="11"/>
      <c r="CGC306" s="11"/>
      <c r="CGD306" s="11"/>
      <c r="CGE306" s="11"/>
      <c r="CGF306" s="11"/>
      <c r="CGG306" s="11"/>
      <c r="CGH306" s="11"/>
      <c r="CGI306" s="11"/>
      <c r="CGJ306" s="11"/>
      <c r="CGK306" s="11"/>
      <c r="CGL306" s="11"/>
      <c r="CGM306" s="11"/>
      <c r="CGN306" s="11"/>
      <c r="CGO306" s="11"/>
      <c r="CGP306" s="11"/>
      <c r="CGQ306" s="11"/>
      <c r="CGR306" s="11"/>
      <c r="CGS306" s="11"/>
      <c r="CGT306" s="11"/>
      <c r="CGU306" s="11"/>
      <c r="CGV306" s="11"/>
      <c r="CGW306" s="11"/>
      <c r="CGX306" s="11"/>
      <c r="CGY306" s="11"/>
      <c r="CGZ306" s="11"/>
      <c r="CHA306" s="11"/>
      <c r="CHB306" s="11"/>
      <c r="CHC306" s="11"/>
      <c r="CHD306" s="11"/>
      <c r="CHE306" s="11"/>
      <c r="CHF306" s="11"/>
      <c r="CHG306" s="11"/>
      <c r="CHH306" s="11"/>
      <c r="CHI306" s="11"/>
      <c r="CHJ306" s="11"/>
      <c r="CHK306" s="11"/>
      <c r="CHL306" s="11"/>
      <c r="CHM306" s="11"/>
      <c r="CHN306" s="11"/>
      <c r="CHO306" s="11"/>
      <c r="CHP306" s="11"/>
      <c r="CHQ306" s="11"/>
      <c r="CHR306" s="11"/>
      <c r="CHS306" s="11"/>
      <c r="CHT306" s="11"/>
      <c r="CHU306" s="11"/>
      <c r="CHV306" s="11"/>
      <c r="CHW306" s="11"/>
      <c r="CHX306" s="11"/>
      <c r="CHY306" s="11"/>
      <c r="CHZ306" s="11"/>
      <c r="CIA306" s="11"/>
      <c r="CIB306" s="11"/>
      <c r="CIC306" s="11"/>
      <c r="CID306" s="11"/>
      <c r="CIE306" s="11"/>
      <c r="CIF306" s="11"/>
      <c r="CIG306" s="11"/>
      <c r="CIH306" s="11"/>
      <c r="CII306" s="11"/>
      <c r="CIJ306" s="11"/>
      <c r="CIK306" s="11"/>
      <c r="CIL306" s="11"/>
      <c r="CIM306" s="11"/>
      <c r="CIN306" s="11"/>
      <c r="CIO306" s="11"/>
      <c r="CIP306" s="11"/>
      <c r="CIQ306" s="11"/>
      <c r="CIR306" s="11"/>
      <c r="CIS306" s="11"/>
      <c r="CIT306" s="11"/>
      <c r="CIU306" s="11"/>
      <c r="CIV306" s="11"/>
      <c r="CIW306" s="11"/>
      <c r="CIX306" s="11"/>
      <c r="CIY306" s="11"/>
      <c r="CIZ306" s="11"/>
      <c r="CJA306" s="11"/>
      <c r="CJB306" s="11"/>
      <c r="CJC306" s="11"/>
      <c r="CJD306" s="11"/>
      <c r="CJE306" s="11"/>
      <c r="CJF306" s="11"/>
      <c r="CJG306" s="11"/>
      <c r="CJH306" s="11"/>
      <c r="CJI306" s="11"/>
      <c r="CJJ306" s="11"/>
      <c r="CJK306" s="11"/>
      <c r="CJL306" s="11"/>
      <c r="CJM306" s="11"/>
      <c r="CJN306" s="11"/>
      <c r="CJO306" s="11"/>
      <c r="CJP306" s="11"/>
      <c r="CJQ306" s="11"/>
      <c r="CJR306" s="11"/>
      <c r="CJS306" s="11"/>
      <c r="CJT306" s="11"/>
      <c r="CJU306" s="11"/>
      <c r="CJV306" s="11"/>
      <c r="CJW306" s="11"/>
      <c r="CJX306" s="11"/>
      <c r="CJY306" s="11"/>
      <c r="CJZ306" s="11"/>
      <c r="CKA306" s="11"/>
      <c r="CKB306" s="11"/>
      <c r="CKC306" s="11"/>
      <c r="CKD306" s="11"/>
      <c r="CKE306" s="11"/>
      <c r="CKF306" s="11"/>
      <c r="CKG306" s="11"/>
      <c r="CKH306" s="11"/>
      <c r="CKI306" s="11"/>
      <c r="CKJ306" s="11"/>
      <c r="CKK306" s="11"/>
      <c r="CKL306" s="11"/>
      <c r="CKM306" s="11"/>
      <c r="CKN306" s="11"/>
      <c r="CKO306" s="11"/>
      <c r="CKP306" s="11"/>
      <c r="CKQ306" s="11"/>
      <c r="CKR306" s="11"/>
      <c r="CKS306" s="11"/>
      <c r="CKT306" s="11"/>
      <c r="CKU306" s="11"/>
      <c r="CKV306" s="11"/>
      <c r="CKW306" s="11"/>
      <c r="CKX306" s="11"/>
      <c r="CKY306" s="11"/>
      <c r="CKZ306" s="11"/>
      <c r="CLA306" s="11"/>
      <c r="CLB306" s="11"/>
      <c r="CLC306" s="11"/>
      <c r="CLD306" s="11"/>
      <c r="CLE306" s="11"/>
      <c r="CLF306" s="11"/>
      <c r="CLG306" s="11"/>
      <c r="CLH306" s="11"/>
      <c r="CLI306" s="11"/>
      <c r="CLJ306" s="11"/>
      <c r="CLK306" s="11"/>
      <c r="CLL306" s="11"/>
      <c r="CLM306" s="11"/>
      <c r="CLN306" s="11"/>
      <c r="CLO306" s="11"/>
      <c r="CLP306" s="11"/>
      <c r="CLQ306" s="11"/>
      <c r="CLR306" s="11"/>
      <c r="CLS306" s="11"/>
      <c r="CLT306" s="11"/>
      <c r="CLU306" s="11"/>
      <c r="CLV306" s="11"/>
      <c r="CLW306" s="11"/>
      <c r="CLX306" s="11"/>
      <c r="CLY306" s="11"/>
      <c r="CLZ306" s="11"/>
      <c r="CMA306" s="11"/>
      <c r="CMB306" s="11"/>
      <c r="CMC306" s="11"/>
      <c r="CMD306" s="11"/>
      <c r="CME306" s="11"/>
      <c r="CMF306" s="11"/>
      <c r="CMG306" s="11"/>
      <c r="CMH306" s="11"/>
      <c r="CMI306" s="11"/>
      <c r="CMJ306" s="11"/>
      <c r="CMK306" s="11"/>
      <c r="CML306" s="11"/>
      <c r="CMM306" s="11"/>
      <c r="CMN306" s="11"/>
      <c r="CMO306" s="11"/>
      <c r="CMP306" s="11"/>
      <c r="CMQ306" s="11"/>
      <c r="CMR306" s="11"/>
      <c r="CMS306" s="11"/>
      <c r="CMT306" s="11"/>
      <c r="CMU306" s="11"/>
      <c r="CMV306" s="11"/>
      <c r="CMW306" s="11"/>
      <c r="CMX306" s="11"/>
      <c r="CMY306" s="11"/>
      <c r="CMZ306" s="11"/>
      <c r="CNA306" s="11"/>
      <c r="CNB306" s="11"/>
      <c r="CNC306" s="11"/>
      <c r="CND306" s="11"/>
      <c r="CNE306" s="11"/>
      <c r="CNF306" s="11"/>
      <c r="CNG306" s="11"/>
      <c r="CNH306" s="11"/>
      <c r="CNI306" s="11"/>
      <c r="CNJ306" s="11"/>
      <c r="CNK306" s="11"/>
      <c r="CNL306" s="11"/>
      <c r="CNM306" s="11"/>
      <c r="CNN306" s="11"/>
      <c r="CNO306" s="11"/>
      <c r="CNP306" s="11"/>
      <c r="CNQ306" s="11"/>
      <c r="CNR306" s="11"/>
      <c r="CNS306" s="11"/>
      <c r="CNT306" s="11"/>
      <c r="CNU306" s="11"/>
      <c r="CNV306" s="11"/>
      <c r="CNW306" s="11"/>
      <c r="CNX306" s="11"/>
      <c r="CNY306" s="11"/>
      <c r="CNZ306" s="11"/>
      <c r="COA306" s="11"/>
      <c r="COB306" s="11"/>
      <c r="COC306" s="11"/>
      <c r="COD306" s="11"/>
      <c r="COE306" s="11"/>
      <c r="COF306" s="11"/>
      <c r="COG306" s="11"/>
      <c r="COH306" s="11"/>
      <c r="COI306" s="11"/>
      <c r="COJ306" s="11"/>
      <c r="COK306" s="11"/>
      <c r="COL306" s="11"/>
      <c r="COM306" s="11"/>
      <c r="CON306" s="11"/>
      <c r="COO306" s="11"/>
      <c r="COP306" s="11"/>
      <c r="COQ306" s="11"/>
      <c r="COR306" s="11"/>
      <c r="COS306" s="11"/>
      <c r="COT306" s="11"/>
      <c r="COU306" s="11"/>
      <c r="COV306" s="11"/>
      <c r="COW306" s="11"/>
      <c r="COX306" s="11"/>
      <c r="COY306" s="11"/>
      <c r="COZ306" s="11"/>
      <c r="CPA306" s="11"/>
      <c r="CPB306" s="11"/>
      <c r="CPC306" s="11"/>
      <c r="CPD306" s="11"/>
      <c r="CPE306" s="11"/>
      <c r="CPF306" s="11"/>
      <c r="CPG306" s="11"/>
      <c r="CPH306" s="11"/>
      <c r="CPI306" s="11"/>
      <c r="CPJ306" s="11"/>
      <c r="CPK306" s="11"/>
      <c r="CPL306" s="11"/>
      <c r="CPM306" s="11"/>
      <c r="CPN306" s="11"/>
      <c r="CPO306" s="11"/>
      <c r="CPP306" s="11"/>
      <c r="CPQ306" s="11"/>
      <c r="CPR306" s="11"/>
      <c r="CPS306" s="11"/>
      <c r="CPT306" s="11"/>
      <c r="CPU306" s="11"/>
      <c r="CPV306" s="11"/>
      <c r="CPW306" s="11"/>
      <c r="CPX306" s="11"/>
      <c r="CPY306" s="11"/>
      <c r="CPZ306" s="11"/>
      <c r="CQA306" s="11"/>
      <c r="CQB306" s="11"/>
      <c r="CQC306" s="11"/>
      <c r="CQD306" s="11"/>
      <c r="CQE306" s="11"/>
      <c r="CQF306" s="11"/>
      <c r="CQG306" s="11"/>
      <c r="CQH306" s="11"/>
      <c r="CQI306" s="11"/>
      <c r="CQJ306" s="11"/>
      <c r="CQK306" s="11"/>
      <c r="CQL306" s="11"/>
      <c r="CQM306" s="11"/>
      <c r="CQN306" s="11"/>
      <c r="CQO306" s="11"/>
      <c r="CQP306" s="11"/>
      <c r="CQQ306" s="11"/>
      <c r="CQR306" s="11"/>
      <c r="CQS306" s="11"/>
      <c r="CQT306" s="11"/>
      <c r="CQU306" s="11"/>
      <c r="CQV306" s="11"/>
      <c r="CQW306" s="11"/>
      <c r="CQX306" s="11"/>
      <c r="CQY306" s="11"/>
      <c r="CQZ306" s="11"/>
      <c r="CRA306" s="11"/>
      <c r="CRB306" s="11"/>
      <c r="CRC306" s="11"/>
      <c r="CRD306" s="11"/>
      <c r="CRE306" s="11"/>
      <c r="CRF306" s="11"/>
      <c r="CRG306" s="11"/>
      <c r="CRH306" s="11"/>
      <c r="CRI306" s="11"/>
      <c r="CRJ306" s="11"/>
      <c r="CRK306" s="11"/>
      <c r="CRL306" s="11"/>
      <c r="CRM306" s="11"/>
      <c r="CRN306" s="11"/>
      <c r="CRO306" s="11"/>
      <c r="CRP306" s="11"/>
      <c r="CRQ306" s="11"/>
      <c r="CRR306" s="11"/>
      <c r="CRS306" s="11"/>
      <c r="CRT306" s="11"/>
      <c r="CRU306" s="11"/>
      <c r="CRV306" s="11"/>
      <c r="CRW306" s="11"/>
      <c r="CRX306" s="11"/>
      <c r="CRY306" s="11"/>
      <c r="CRZ306" s="11"/>
      <c r="CSA306" s="11"/>
      <c r="CSB306" s="11"/>
      <c r="CSC306" s="11"/>
      <c r="CSD306" s="11"/>
      <c r="CSE306" s="11"/>
      <c r="CSF306" s="11"/>
      <c r="CSG306" s="11"/>
      <c r="CSH306" s="11"/>
      <c r="CSI306" s="11"/>
      <c r="CSJ306" s="11"/>
      <c r="CSK306" s="11"/>
      <c r="CSL306" s="11"/>
      <c r="CSM306" s="11"/>
      <c r="CSN306" s="11"/>
      <c r="CSO306" s="11"/>
      <c r="CSP306" s="11"/>
      <c r="CSQ306" s="11"/>
      <c r="CSR306" s="11"/>
      <c r="CSS306" s="11"/>
      <c r="CST306" s="11"/>
      <c r="CSU306" s="11"/>
      <c r="CSV306" s="11"/>
      <c r="CSW306" s="11"/>
      <c r="CSX306" s="11"/>
      <c r="CSY306" s="11"/>
      <c r="CSZ306" s="11"/>
      <c r="CTA306" s="11"/>
      <c r="CTB306" s="11"/>
    </row>
    <row r="307" spans="1:2560" ht="13" customHeight="1" x14ac:dyDescent="0.2">
      <c r="A307" s="56"/>
      <c r="B307" s="627" t="s">
        <v>901</v>
      </c>
      <c r="C307" s="628"/>
      <c r="D307" s="628"/>
      <c r="E307" s="628" t="s">
        <v>896</v>
      </c>
      <c r="F307" s="628"/>
      <c r="G307" s="628">
        <v>19.816655999999998</v>
      </c>
      <c r="H307" s="628">
        <v>96.024702000000005</v>
      </c>
      <c r="I307" s="628" t="s">
        <v>1</v>
      </c>
      <c r="J307" s="628" t="s">
        <v>3</v>
      </c>
      <c r="K307" s="629"/>
      <c r="L307" s="630" t="s">
        <v>0</v>
      </c>
      <c r="M307" s="628" t="s">
        <v>0</v>
      </c>
      <c r="N307" s="628"/>
      <c r="O307" s="628"/>
      <c r="P307" s="628"/>
      <c r="Q307" s="628"/>
      <c r="R307" s="632"/>
      <c r="S307" s="628"/>
      <c r="T307" s="628"/>
      <c r="U307" s="633" t="s">
        <v>0</v>
      </c>
      <c r="V307" s="633" t="s">
        <v>0</v>
      </c>
      <c r="W307" s="633" t="s">
        <v>0</v>
      </c>
      <c r="X307" s="633" t="s">
        <v>0</v>
      </c>
      <c r="Y307" s="633" t="s">
        <v>0</v>
      </c>
      <c r="Z307" s="633" t="s">
        <v>0</v>
      </c>
      <c r="AA307" s="633" t="s">
        <v>0</v>
      </c>
      <c r="AB307" s="634"/>
      <c r="AC307" s="634"/>
      <c r="AD307" s="635"/>
      <c r="AE307" s="628"/>
      <c r="AF307" s="626" t="s">
        <v>1710</v>
      </c>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1"/>
      <c r="LT307" s="11"/>
      <c r="LU307" s="11"/>
      <c r="LV307" s="11"/>
      <c r="LW307" s="11"/>
      <c r="LX307" s="11"/>
      <c r="LY307" s="11"/>
      <c r="LZ307" s="11"/>
      <c r="MA307" s="11"/>
      <c r="MB307" s="11"/>
      <c r="MC307" s="11"/>
      <c r="MD307" s="11"/>
      <c r="ME307" s="11"/>
      <c r="MF307" s="11"/>
      <c r="MG307" s="11"/>
      <c r="MH307" s="11"/>
      <c r="MI307" s="11"/>
      <c r="MJ307" s="11"/>
      <c r="MK307" s="11"/>
      <c r="ML307" s="11"/>
      <c r="MM307" s="11"/>
      <c r="MN307" s="11"/>
      <c r="MO307" s="11"/>
      <c r="MP307" s="11"/>
      <c r="MQ307" s="11"/>
      <c r="MR307" s="11"/>
      <c r="MS307" s="11"/>
      <c r="MT307" s="11"/>
      <c r="MU307" s="11"/>
      <c r="MV307" s="11"/>
      <c r="MW307" s="11"/>
      <c r="MX307" s="11"/>
      <c r="MY307" s="11"/>
      <c r="MZ307" s="11"/>
      <c r="NA307" s="11"/>
      <c r="NB307" s="11"/>
      <c r="NC307" s="11"/>
      <c r="ND307" s="11"/>
      <c r="NE307" s="11"/>
      <c r="NF307" s="11"/>
      <c r="NG307" s="11"/>
      <c r="NH307" s="11"/>
      <c r="NI307" s="11"/>
      <c r="NJ307" s="11"/>
      <c r="NK307" s="11"/>
      <c r="NL307" s="11"/>
      <c r="NM307" s="11"/>
      <c r="NN307" s="11"/>
      <c r="NO307" s="11"/>
      <c r="NP307" s="11"/>
      <c r="NQ307" s="11"/>
      <c r="NR307" s="11"/>
      <c r="NS307" s="11"/>
      <c r="NT307" s="11"/>
      <c r="NU307" s="11"/>
      <c r="NV307" s="11"/>
      <c r="NW307" s="11"/>
      <c r="NX307" s="11"/>
      <c r="NY307" s="11"/>
      <c r="NZ307" s="11"/>
      <c r="OA307" s="11"/>
      <c r="OB307" s="11"/>
      <c r="OC307" s="11"/>
      <c r="OD307" s="11"/>
      <c r="OE307" s="11"/>
      <c r="OF307" s="11"/>
      <c r="OG307" s="11"/>
      <c r="OH307" s="11"/>
      <c r="OI307" s="11"/>
      <c r="OJ307" s="11"/>
      <c r="OK307" s="11"/>
      <c r="OL307" s="11"/>
      <c r="OM307" s="11"/>
      <c r="ON307" s="11"/>
      <c r="OO307" s="11"/>
      <c r="OP307" s="11"/>
      <c r="OQ307" s="11"/>
      <c r="OR307" s="11"/>
      <c r="OS307" s="11"/>
      <c r="OT307" s="11"/>
      <c r="OU307" s="11"/>
      <c r="OV307" s="11"/>
      <c r="OW307" s="11"/>
      <c r="OX307" s="11"/>
      <c r="OY307" s="11"/>
      <c r="OZ307" s="11"/>
      <c r="PA307" s="11"/>
      <c r="PB307" s="11"/>
      <c r="PC307" s="11"/>
      <c r="PD307" s="11"/>
      <c r="PE307" s="11"/>
      <c r="PF307" s="11"/>
      <c r="PG307" s="11"/>
      <c r="PH307" s="11"/>
      <c r="PI307" s="11"/>
      <c r="PJ307" s="11"/>
      <c r="PK307" s="11"/>
      <c r="PL307" s="11"/>
      <c r="PM307" s="11"/>
      <c r="PN307" s="11"/>
      <c r="PO307" s="11"/>
      <c r="PP307" s="11"/>
      <c r="PQ307" s="11"/>
      <c r="PR307" s="11"/>
      <c r="PS307" s="11"/>
      <c r="PT307" s="11"/>
      <c r="PU307" s="11"/>
      <c r="PV307" s="11"/>
      <c r="PW307" s="11"/>
      <c r="PX307" s="11"/>
      <c r="PY307" s="11"/>
      <c r="PZ307" s="11"/>
      <c r="QA307" s="11"/>
      <c r="QB307" s="11"/>
      <c r="QC307" s="11"/>
      <c r="QD307" s="11"/>
      <c r="QE307" s="11"/>
      <c r="QF307" s="11"/>
      <c r="QG307" s="11"/>
      <c r="QH307" s="11"/>
      <c r="QI307" s="11"/>
      <c r="QJ307" s="11"/>
      <c r="QK307" s="11"/>
      <c r="QL307" s="11"/>
      <c r="QM307" s="11"/>
      <c r="QN307" s="11"/>
      <c r="QO307" s="11"/>
      <c r="QP307" s="11"/>
      <c r="QQ307" s="11"/>
      <c r="QR307" s="11"/>
      <c r="QS307" s="11"/>
      <c r="QT307" s="11"/>
      <c r="QU307" s="11"/>
      <c r="QV307" s="11"/>
      <c r="QW307" s="11"/>
      <c r="QX307" s="11"/>
      <c r="QY307" s="11"/>
      <c r="QZ307" s="11"/>
      <c r="RA307" s="11"/>
      <c r="RB307" s="11"/>
      <c r="RC307" s="11"/>
      <c r="RD307" s="11"/>
      <c r="RE307" s="11"/>
      <c r="RF307" s="11"/>
      <c r="RG307" s="11"/>
      <c r="RH307" s="11"/>
      <c r="RI307" s="11"/>
      <c r="RJ307" s="11"/>
      <c r="RK307" s="11"/>
      <c r="RL307" s="11"/>
      <c r="RM307" s="11"/>
      <c r="RN307" s="11"/>
      <c r="RO307" s="11"/>
      <c r="RP307" s="11"/>
      <c r="RQ307" s="11"/>
      <c r="RR307" s="11"/>
      <c r="RS307" s="11"/>
      <c r="RT307" s="11"/>
      <c r="RU307" s="11"/>
      <c r="RV307" s="11"/>
      <c r="RW307" s="11"/>
      <c r="RX307" s="11"/>
      <c r="RY307" s="11"/>
      <c r="RZ307" s="11"/>
      <c r="SA307" s="11"/>
      <c r="SB307" s="11"/>
      <c r="SC307" s="11"/>
      <c r="SD307" s="11"/>
      <c r="SE307" s="11"/>
      <c r="SF307" s="11"/>
      <c r="SG307" s="11"/>
      <c r="SH307" s="11"/>
      <c r="SI307" s="11"/>
      <c r="SJ307" s="11"/>
      <c r="SK307" s="11"/>
      <c r="SL307" s="11"/>
      <c r="SM307" s="11"/>
      <c r="SN307" s="11"/>
      <c r="SO307" s="11"/>
      <c r="SP307" s="11"/>
      <c r="SQ307" s="11"/>
      <c r="SR307" s="11"/>
      <c r="SS307" s="11"/>
      <c r="ST307" s="11"/>
      <c r="SU307" s="11"/>
      <c r="SV307" s="11"/>
      <c r="SW307" s="11"/>
      <c r="SX307" s="11"/>
      <c r="SY307" s="11"/>
      <c r="SZ307" s="11"/>
      <c r="TA307" s="11"/>
      <c r="TB307" s="11"/>
      <c r="TC307" s="11"/>
      <c r="TD307" s="11"/>
      <c r="TE307" s="11"/>
      <c r="TF307" s="11"/>
      <c r="TG307" s="11"/>
      <c r="TH307" s="11"/>
      <c r="TI307" s="11"/>
      <c r="TJ307" s="11"/>
      <c r="TK307" s="11"/>
      <c r="TL307" s="11"/>
      <c r="TM307" s="11"/>
      <c r="TN307" s="11"/>
      <c r="TO307" s="11"/>
      <c r="TP307" s="11"/>
      <c r="TQ307" s="11"/>
      <c r="TR307" s="11"/>
      <c r="TS307" s="11"/>
      <c r="TT307" s="11"/>
      <c r="TU307" s="11"/>
      <c r="TV307" s="11"/>
      <c r="TW307" s="11"/>
      <c r="TX307" s="11"/>
      <c r="TY307" s="11"/>
      <c r="TZ307" s="11"/>
      <c r="UA307" s="11"/>
      <c r="UB307" s="11"/>
      <c r="UC307" s="11"/>
      <c r="UD307" s="11"/>
      <c r="UE307" s="11"/>
      <c r="UF307" s="11"/>
      <c r="UG307" s="11"/>
      <c r="UH307" s="11"/>
      <c r="UI307" s="11"/>
      <c r="UJ307" s="11"/>
      <c r="UK307" s="11"/>
      <c r="UL307" s="11"/>
      <c r="UM307" s="11"/>
      <c r="UN307" s="11"/>
      <c r="UO307" s="11"/>
      <c r="UP307" s="11"/>
      <c r="UQ307" s="11"/>
      <c r="UR307" s="11"/>
      <c r="US307" s="11"/>
      <c r="UT307" s="11"/>
      <c r="UU307" s="11"/>
      <c r="UV307" s="11"/>
      <c r="UW307" s="11"/>
      <c r="UX307" s="11"/>
      <c r="UY307" s="11"/>
      <c r="UZ307" s="11"/>
      <c r="VA307" s="11"/>
      <c r="VB307" s="11"/>
      <c r="VC307" s="11"/>
      <c r="VD307" s="11"/>
      <c r="VE307" s="11"/>
      <c r="VF307" s="11"/>
      <c r="VG307" s="11"/>
      <c r="VH307" s="11"/>
      <c r="VI307" s="11"/>
      <c r="VJ307" s="11"/>
      <c r="VK307" s="11"/>
      <c r="VL307" s="11"/>
      <c r="VM307" s="11"/>
      <c r="VN307" s="11"/>
      <c r="VO307" s="11"/>
      <c r="VP307" s="11"/>
      <c r="VQ307" s="11"/>
      <c r="VR307" s="11"/>
      <c r="VS307" s="11"/>
      <c r="VT307" s="11"/>
      <c r="VU307" s="11"/>
      <c r="VV307" s="11"/>
      <c r="VW307" s="11"/>
      <c r="VX307" s="11"/>
      <c r="VY307" s="11"/>
      <c r="VZ307" s="11"/>
      <c r="WA307" s="11"/>
      <c r="WB307" s="11"/>
      <c r="WC307" s="11"/>
      <c r="WD307" s="11"/>
      <c r="WE307" s="11"/>
      <c r="WF307" s="11"/>
      <c r="WG307" s="11"/>
      <c r="WH307" s="11"/>
      <c r="WI307" s="11"/>
      <c r="WJ307" s="11"/>
      <c r="WK307" s="11"/>
      <c r="WL307" s="11"/>
      <c r="WM307" s="11"/>
      <c r="WN307" s="11"/>
      <c r="WO307" s="11"/>
      <c r="WP307" s="11"/>
      <c r="WQ307" s="11"/>
      <c r="WR307" s="11"/>
      <c r="WS307" s="11"/>
      <c r="WT307" s="11"/>
      <c r="WU307" s="11"/>
      <c r="WV307" s="11"/>
      <c r="WW307" s="11"/>
      <c r="WX307" s="11"/>
      <c r="WY307" s="11"/>
      <c r="WZ307" s="11"/>
      <c r="XA307" s="11"/>
      <c r="XB307" s="11"/>
      <c r="XC307" s="11"/>
      <c r="XD307" s="11"/>
      <c r="XE307" s="11"/>
      <c r="XF307" s="11"/>
      <c r="XG307" s="11"/>
      <c r="XH307" s="11"/>
      <c r="XI307" s="11"/>
      <c r="XJ307" s="11"/>
      <c r="XK307" s="11"/>
      <c r="XL307" s="11"/>
      <c r="XM307" s="11"/>
      <c r="XN307" s="11"/>
      <c r="XO307" s="11"/>
      <c r="XP307" s="11"/>
      <c r="XQ307" s="11"/>
      <c r="XR307" s="11"/>
      <c r="XS307" s="11"/>
      <c r="XT307" s="11"/>
      <c r="XU307" s="11"/>
      <c r="XV307" s="11"/>
      <c r="XW307" s="11"/>
      <c r="XX307" s="11"/>
      <c r="XY307" s="11"/>
      <c r="XZ307" s="11"/>
      <c r="YA307" s="11"/>
      <c r="YB307" s="11"/>
      <c r="YC307" s="11"/>
      <c r="YD307" s="11"/>
      <c r="YE307" s="11"/>
      <c r="YF307" s="11"/>
      <c r="YG307" s="11"/>
      <c r="YH307" s="11"/>
      <c r="YI307" s="11"/>
      <c r="YJ307" s="11"/>
      <c r="YK307" s="11"/>
      <c r="YL307" s="11"/>
      <c r="YM307" s="11"/>
      <c r="YN307" s="11"/>
      <c r="YO307" s="11"/>
      <c r="YP307" s="11"/>
      <c r="YQ307" s="11"/>
      <c r="YR307" s="11"/>
      <c r="YS307" s="11"/>
      <c r="YT307" s="11"/>
      <c r="YU307" s="11"/>
      <c r="YV307" s="11"/>
      <c r="YW307" s="11"/>
      <c r="YX307" s="11"/>
      <c r="YY307" s="11"/>
      <c r="YZ307" s="11"/>
      <c r="ZA307" s="11"/>
      <c r="ZB307" s="11"/>
      <c r="ZC307" s="11"/>
      <c r="ZD307" s="11"/>
      <c r="ZE307" s="11"/>
      <c r="ZF307" s="11"/>
      <c r="ZG307" s="11"/>
      <c r="ZH307" s="11"/>
      <c r="ZI307" s="11"/>
      <c r="ZJ307" s="11"/>
      <c r="ZK307" s="11"/>
      <c r="ZL307" s="11"/>
      <c r="ZM307" s="11"/>
      <c r="ZN307" s="11"/>
      <c r="ZO307" s="11"/>
      <c r="ZP307" s="11"/>
      <c r="ZQ307" s="11"/>
      <c r="ZR307" s="11"/>
      <c r="ZS307" s="11"/>
      <c r="ZT307" s="11"/>
      <c r="ZU307" s="11"/>
      <c r="ZV307" s="11"/>
      <c r="ZW307" s="11"/>
      <c r="ZX307" s="11"/>
      <c r="ZY307" s="11"/>
      <c r="ZZ307" s="11"/>
      <c r="AAA307" s="11"/>
      <c r="AAB307" s="11"/>
      <c r="AAC307" s="11"/>
      <c r="AAD307" s="11"/>
      <c r="AAE307" s="11"/>
      <c r="AAF307" s="11"/>
      <c r="AAG307" s="11"/>
      <c r="AAH307" s="11"/>
      <c r="AAI307" s="11"/>
      <c r="AAJ307" s="11"/>
      <c r="AAK307" s="11"/>
      <c r="AAL307" s="11"/>
      <c r="AAM307" s="11"/>
      <c r="AAN307" s="11"/>
      <c r="AAO307" s="11"/>
      <c r="AAP307" s="11"/>
      <c r="AAQ307" s="11"/>
      <c r="AAR307" s="11"/>
      <c r="AAS307" s="11"/>
      <c r="AAT307" s="11"/>
      <c r="AAU307" s="11"/>
      <c r="AAV307" s="11"/>
      <c r="AAW307" s="11"/>
      <c r="AAX307" s="11"/>
      <c r="AAY307" s="11"/>
      <c r="AAZ307" s="11"/>
      <c r="ABA307" s="11"/>
      <c r="ABB307" s="11"/>
      <c r="ABC307" s="11"/>
      <c r="ABD307" s="11"/>
      <c r="ABE307" s="11"/>
      <c r="ABF307" s="11"/>
      <c r="ABG307" s="11"/>
      <c r="ABH307" s="11"/>
      <c r="ABI307" s="11"/>
      <c r="ABJ307" s="11"/>
      <c r="ABK307" s="11"/>
      <c r="ABL307" s="11"/>
      <c r="ABM307" s="11"/>
      <c r="ABN307" s="11"/>
      <c r="ABO307" s="11"/>
      <c r="ABP307" s="11"/>
      <c r="ABQ307" s="11"/>
      <c r="ABR307" s="11"/>
      <c r="ABS307" s="11"/>
      <c r="ABT307" s="11"/>
      <c r="ABU307" s="11"/>
      <c r="ABV307" s="11"/>
      <c r="ABW307" s="11"/>
      <c r="ABX307" s="11"/>
      <c r="ABY307" s="11"/>
      <c r="ABZ307" s="11"/>
      <c r="ACA307" s="11"/>
      <c r="ACB307" s="11"/>
      <c r="ACC307" s="11"/>
      <c r="ACD307" s="11"/>
      <c r="ACE307" s="11"/>
      <c r="ACF307" s="11"/>
      <c r="ACG307" s="11"/>
      <c r="ACH307" s="11"/>
      <c r="ACI307" s="11"/>
      <c r="ACJ307" s="11"/>
      <c r="ACK307" s="11"/>
      <c r="ACL307" s="11"/>
      <c r="ACM307" s="11"/>
      <c r="ACN307" s="11"/>
      <c r="ACO307" s="11"/>
      <c r="ACP307" s="11"/>
      <c r="ACQ307" s="11"/>
      <c r="ACR307" s="11"/>
      <c r="ACS307" s="11"/>
      <c r="ACT307" s="11"/>
      <c r="ACU307" s="11"/>
      <c r="ACV307" s="11"/>
      <c r="ACW307" s="11"/>
      <c r="ACX307" s="11"/>
      <c r="ACY307" s="11"/>
      <c r="ACZ307" s="11"/>
      <c r="ADA307" s="11"/>
      <c r="ADB307" s="11"/>
      <c r="ADC307" s="11"/>
      <c r="ADD307" s="11"/>
      <c r="ADE307" s="11"/>
      <c r="ADF307" s="11"/>
      <c r="ADG307" s="11"/>
      <c r="ADH307" s="11"/>
      <c r="ADI307" s="11"/>
      <c r="ADJ307" s="11"/>
      <c r="ADK307" s="11"/>
      <c r="ADL307" s="11"/>
      <c r="ADM307" s="11"/>
      <c r="ADN307" s="11"/>
      <c r="ADO307" s="11"/>
      <c r="ADP307" s="11"/>
      <c r="ADQ307" s="11"/>
      <c r="ADR307" s="11"/>
      <c r="ADS307" s="11"/>
      <c r="ADT307" s="11"/>
      <c r="ADU307" s="11"/>
      <c r="ADV307" s="11"/>
      <c r="ADW307" s="11"/>
      <c r="ADX307" s="11"/>
      <c r="ADY307" s="11"/>
      <c r="ADZ307" s="11"/>
      <c r="AEA307" s="11"/>
      <c r="AEB307" s="11"/>
      <c r="AEC307" s="11"/>
      <c r="AED307" s="11"/>
      <c r="AEE307" s="11"/>
      <c r="AEF307" s="11"/>
      <c r="AEG307" s="11"/>
      <c r="AEH307" s="11"/>
      <c r="AEI307" s="11"/>
      <c r="AEJ307" s="11"/>
      <c r="AEK307" s="11"/>
      <c r="AEL307" s="11"/>
      <c r="AEM307" s="11"/>
      <c r="AEN307" s="11"/>
      <c r="AEO307" s="11"/>
      <c r="AEP307" s="11"/>
      <c r="AEQ307" s="11"/>
      <c r="AER307" s="11"/>
      <c r="AES307" s="11"/>
      <c r="AET307" s="11"/>
      <c r="AEU307" s="11"/>
      <c r="AEV307" s="11"/>
      <c r="AEW307" s="11"/>
      <c r="AEX307" s="11"/>
      <c r="AEY307" s="11"/>
      <c r="AEZ307" s="11"/>
      <c r="AFA307" s="11"/>
      <c r="AFB307" s="11"/>
      <c r="AFC307" s="11"/>
      <c r="AFD307" s="11"/>
      <c r="AFE307" s="11"/>
      <c r="AFF307" s="11"/>
      <c r="AFG307" s="11"/>
      <c r="AFH307" s="11"/>
      <c r="AFI307" s="11"/>
      <c r="AFJ307" s="11"/>
      <c r="AFK307" s="11"/>
      <c r="AFL307" s="11"/>
      <c r="AFM307" s="11"/>
      <c r="AFN307" s="11"/>
      <c r="AFO307" s="11"/>
      <c r="AFP307" s="11"/>
      <c r="AFQ307" s="11"/>
      <c r="AFR307" s="11"/>
      <c r="AFS307" s="11"/>
      <c r="AFT307" s="11"/>
      <c r="AFU307" s="11"/>
      <c r="AFV307" s="11"/>
      <c r="AFW307" s="11"/>
      <c r="AFX307" s="11"/>
      <c r="AFY307" s="11"/>
      <c r="AFZ307" s="11"/>
      <c r="AGA307" s="11"/>
      <c r="AGB307" s="11"/>
      <c r="AGC307" s="11"/>
      <c r="AGD307" s="11"/>
      <c r="AGE307" s="11"/>
      <c r="AGF307" s="11"/>
      <c r="AGG307" s="11"/>
      <c r="AGH307" s="11"/>
      <c r="AGI307" s="11"/>
      <c r="AGJ307" s="11"/>
      <c r="AGK307" s="11"/>
      <c r="AGL307" s="11"/>
      <c r="AGM307" s="11"/>
      <c r="AGN307" s="11"/>
      <c r="AGO307" s="11"/>
      <c r="AGP307" s="11"/>
      <c r="AGQ307" s="11"/>
      <c r="AGR307" s="11"/>
      <c r="AGS307" s="11"/>
      <c r="AGT307" s="11"/>
      <c r="AGU307" s="11"/>
      <c r="AGV307" s="11"/>
      <c r="AGW307" s="11"/>
      <c r="AGX307" s="11"/>
      <c r="AGY307" s="11"/>
      <c r="AGZ307" s="11"/>
      <c r="AHA307" s="11"/>
      <c r="AHB307" s="11"/>
      <c r="AHC307" s="11"/>
      <c r="AHD307" s="11"/>
      <c r="AHE307" s="11"/>
      <c r="AHF307" s="11"/>
      <c r="AHG307" s="11"/>
      <c r="AHH307" s="11"/>
      <c r="AHI307" s="11"/>
      <c r="AHJ307" s="11"/>
      <c r="AHK307" s="11"/>
      <c r="AHL307" s="11"/>
      <c r="AHM307" s="11"/>
      <c r="AHN307" s="11"/>
      <c r="AHO307" s="11"/>
      <c r="AHP307" s="11"/>
      <c r="AHQ307" s="11"/>
      <c r="AHR307" s="11"/>
      <c r="AHS307" s="11"/>
      <c r="AHT307" s="11"/>
      <c r="AHU307" s="11"/>
      <c r="AHV307" s="11"/>
      <c r="AHW307" s="11"/>
      <c r="AHX307" s="11"/>
      <c r="AHY307" s="11"/>
      <c r="AHZ307" s="11"/>
      <c r="AIA307" s="11"/>
      <c r="AIB307" s="11"/>
      <c r="AIC307" s="11"/>
      <c r="AID307" s="11"/>
      <c r="AIE307" s="11"/>
      <c r="AIF307" s="11"/>
      <c r="AIG307" s="11"/>
      <c r="AIH307" s="11"/>
      <c r="AII307" s="11"/>
      <c r="AIJ307" s="11"/>
      <c r="AIK307" s="11"/>
      <c r="AIL307" s="11"/>
      <c r="AIM307" s="11"/>
      <c r="AIN307" s="11"/>
      <c r="AIO307" s="11"/>
      <c r="AIP307" s="11"/>
      <c r="AIQ307" s="11"/>
      <c r="AIR307" s="11"/>
      <c r="AIS307" s="11"/>
      <c r="AIT307" s="11"/>
      <c r="AIU307" s="11"/>
      <c r="AIV307" s="11"/>
      <c r="AIW307" s="11"/>
      <c r="AIX307" s="11"/>
      <c r="AIY307" s="11"/>
      <c r="AIZ307" s="11"/>
      <c r="AJA307" s="11"/>
      <c r="AJB307" s="11"/>
      <c r="AJC307" s="11"/>
      <c r="AJD307" s="11"/>
      <c r="AJE307" s="11"/>
      <c r="AJF307" s="11"/>
      <c r="AJG307" s="11"/>
      <c r="AJH307" s="11"/>
      <c r="AJI307" s="11"/>
      <c r="AJJ307" s="11"/>
      <c r="AJK307" s="11"/>
      <c r="AJL307" s="11"/>
      <c r="AJM307" s="11"/>
      <c r="AJN307" s="11"/>
      <c r="AJO307" s="11"/>
      <c r="AJP307" s="11"/>
      <c r="AJQ307" s="11"/>
      <c r="AJR307" s="11"/>
      <c r="AJS307" s="11"/>
      <c r="AJT307" s="11"/>
      <c r="AJU307" s="11"/>
      <c r="AJV307" s="11"/>
      <c r="AJW307" s="11"/>
      <c r="AJX307" s="11"/>
      <c r="AJY307" s="11"/>
      <c r="AJZ307" s="11"/>
      <c r="AKA307" s="11"/>
      <c r="AKB307" s="11"/>
      <c r="AKC307" s="11"/>
      <c r="AKD307" s="11"/>
      <c r="AKE307" s="11"/>
      <c r="AKF307" s="11"/>
      <c r="AKG307" s="11"/>
      <c r="AKH307" s="11"/>
      <c r="AKI307" s="11"/>
      <c r="AKJ307" s="11"/>
      <c r="AKK307" s="11"/>
      <c r="AKL307" s="11"/>
      <c r="AKM307" s="11"/>
      <c r="AKN307" s="11"/>
      <c r="AKO307" s="11"/>
      <c r="AKP307" s="11"/>
      <c r="AKQ307" s="11"/>
      <c r="AKR307" s="11"/>
      <c r="AKS307" s="11"/>
      <c r="AKT307" s="11"/>
      <c r="AKU307" s="11"/>
      <c r="AKV307" s="11"/>
      <c r="AKW307" s="11"/>
      <c r="AKX307" s="11"/>
      <c r="AKY307" s="11"/>
      <c r="AKZ307" s="11"/>
      <c r="ALA307" s="11"/>
      <c r="ALB307" s="11"/>
      <c r="ALC307" s="11"/>
      <c r="ALD307" s="11"/>
      <c r="ALE307" s="11"/>
      <c r="ALF307" s="11"/>
      <c r="ALG307" s="11"/>
      <c r="ALH307" s="11"/>
      <c r="ALI307" s="11"/>
      <c r="ALJ307" s="11"/>
      <c r="ALK307" s="11"/>
      <c r="ALL307" s="11"/>
      <c r="ALM307" s="11"/>
      <c r="ALN307" s="11"/>
      <c r="ALO307" s="11"/>
      <c r="ALP307" s="11"/>
      <c r="ALQ307" s="11"/>
      <c r="ALR307" s="11"/>
      <c r="ALS307" s="11"/>
      <c r="ALT307" s="11"/>
      <c r="ALU307" s="11"/>
      <c r="ALV307" s="11"/>
      <c r="ALW307" s="11"/>
      <c r="ALX307" s="11"/>
      <c r="ALY307" s="11"/>
      <c r="ALZ307" s="11"/>
      <c r="AMA307" s="11"/>
      <c r="AMB307" s="11"/>
      <c r="AMC307" s="11"/>
      <c r="AMD307" s="11"/>
      <c r="AME307" s="11"/>
      <c r="AMF307" s="11"/>
      <c r="AMG307" s="11"/>
      <c r="AMH307" s="11"/>
      <c r="AMI307" s="11"/>
      <c r="AMJ307" s="11"/>
      <c r="AMK307" s="11"/>
      <c r="AML307" s="11"/>
      <c r="AMM307" s="11"/>
      <c r="AMN307" s="11"/>
      <c r="AMO307" s="11"/>
      <c r="AMP307" s="11"/>
      <c r="AMQ307" s="11"/>
      <c r="AMR307" s="11"/>
      <c r="AMS307" s="11"/>
      <c r="AMT307" s="11"/>
      <c r="AMU307" s="11"/>
      <c r="AMV307" s="11"/>
      <c r="AMW307" s="11"/>
      <c r="AMX307" s="11"/>
      <c r="AMY307" s="11"/>
      <c r="AMZ307" s="11"/>
      <c r="ANA307" s="11"/>
      <c r="ANB307" s="11"/>
      <c r="ANC307" s="11"/>
      <c r="AND307" s="11"/>
      <c r="ANE307" s="11"/>
      <c r="ANF307" s="11"/>
      <c r="ANG307" s="11"/>
      <c r="ANH307" s="11"/>
      <c r="ANI307" s="11"/>
      <c r="ANJ307" s="11"/>
      <c r="ANK307" s="11"/>
      <c r="ANL307" s="11"/>
      <c r="ANM307" s="11"/>
      <c r="ANN307" s="11"/>
      <c r="ANO307" s="11"/>
      <c r="ANP307" s="11"/>
      <c r="ANQ307" s="11"/>
      <c r="ANR307" s="11"/>
      <c r="ANS307" s="11"/>
      <c r="ANT307" s="11"/>
      <c r="ANU307" s="11"/>
      <c r="ANV307" s="11"/>
      <c r="ANW307" s="11"/>
      <c r="ANX307" s="11"/>
      <c r="ANY307" s="11"/>
      <c r="ANZ307" s="11"/>
      <c r="AOA307" s="11"/>
      <c r="AOB307" s="11"/>
      <c r="AOC307" s="11"/>
      <c r="AOD307" s="11"/>
      <c r="AOE307" s="11"/>
      <c r="AOF307" s="11"/>
      <c r="AOG307" s="11"/>
      <c r="AOH307" s="11"/>
      <c r="AOI307" s="11"/>
      <c r="AOJ307" s="11"/>
      <c r="AOK307" s="11"/>
      <c r="AOL307" s="11"/>
      <c r="AOM307" s="11"/>
      <c r="AON307" s="11"/>
      <c r="AOO307" s="11"/>
      <c r="AOP307" s="11"/>
      <c r="AOQ307" s="11"/>
      <c r="AOR307" s="11"/>
      <c r="AOS307" s="11"/>
      <c r="AOT307" s="11"/>
      <c r="AOU307" s="11"/>
      <c r="AOV307" s="11"/>
      <c r="AOW307" s="11"/>
      <c r="AOX307" s="11"/>
      <c r="AOY307" s="11"/>
      <c r="AOZ307" s="11"/>
      <c r="APA307" s="11"/>
      <c r="APB307" s="11"/>
      <c r="APC307" s="11"/>
      <c r="APD307" s="11"/>
      <c r="APE307" s="11"/>
      <c r="APF307" s="11"/>
      <c r="APG307" s="11"/>
      <c r="APH307" s="11"/>
      <c r="API307" s="11"/>
      <c r="APJ307" s="11"/>
      <c r="APK307" s="11"/>
      <c r="APL307" s="11"/>
      <c r="APM307" s="11"/>
      <c r="APN307" s="11"/>
      <c r="APO307" s="11"/>
      <c r="APP307" s="11"/>
      <c r="APQ307" s="11"/>
      <c r="APR307" s="11"/>
      <c r="APS307" s="11"/>
      <c r="APT307" s="11"/>
      <c r="APU307" s="11"/>
      <c r="APV307" s="11"/>
      <c r="APW307" s="11"/>
      <c r="APX307" s="11"/>
      <c r="APY307" s="11"/>
      <c r="APZ307" s="11"/>
      <c r="AQA307" s="11"/>
      <c r="AQB307" s="11"/>
      <c r="AQC307" s="11"/>
      <c r="AQD307" s="11"/>
      <c r="AQE307" s="11"/>
      <c r="AQF307" s="11"/>
      <c r="AQG307" s="11"/>
      <c r="AQH307" s="11"/>
      <c r="AQI307" s="11"/>
      <c r="AQJ307" s="11"/>
      <c r="AQK307" s="11"/>
      <c r="AQL307" s="11"/>
      <c r="AQM307" s="11"/>
      <c r="AQN307" s="11"/>
      <c r="AQO307" s="11"/>
      <c r="AQP307" s="11"/>
      <c r="AQQ307" s="11"/>
      <c r="AQR307" s="11"/>
      <c r="AQS307" s="11"/>
      <c r="AQT307" s="11"/>
      <c r="AQU307" s="11"/>
      <c r="AQV307" s="11"/>
      <c r="AQW307" s="11"/>
      <c r="AQX307" s="11"/>
      <c r="AQY307" s="11"/>
      <c r="AQZ307" s="11"/>
      <c r="ARA307" s="11"/>
      <c r="ARB307" s="11"/>
      <c r="ARC307" s="11"/>
      <c r="ARD307" s="11"/>
      <c r="ARE307" s="11"/>
      <c r="ARF307" s="11"/>
      <c r="ARG307" s="11"/>
      <c r="ARH307" s="11"/>
      <c r="ARI307" s="11"/>
      <c r="ARJ307" s="11"/>
      <c r="ARK307" s="11"/>
      <c r="ARL307" s="11"/>
      <c r="ARM307" s="11"/>
      <c r="ARN307" s="11"/>
      <c r="ARO307" s="11"/>
      <c r="ARP307" s="11"/>
      <c r="ARQ307" s="11"/>
      <c r="ARR307" s="11"/>
      <c r="ARS307" s="11"/>
      <c r="ART307" s="11"/>
      <c r="ARU307" s="11"/>
      <c r="ARV307" s="11"/>
      <c r="ARW307" s="11"/>
      <c r="ARX307" s="11"/>
      <c r="ARY307" s="11"/>
      <c r="ARZ307" s="11"/>
      <c r="ASA307" s="11"/>
      <c r="ASB307" s="11"/>
      <c r="ASC307" s="11"/>
      <c r="ASD307" s="11"/>
      <c r="ASE307" s="11"/>
      <c r="ASF307" s="11"/>
      <c r="ASG307" s="11"/>
      <c r="ASH307" s="11"/>
      <c r="ASI307" s="11"/>
      <c r="ASJ307" s="11"/>
      <c r="ASK307" s="11"/>
      <c r="ASL307" s="11"/>
      <c r="ASM307" s="11"/>
      <c r="ASN307" s="11"/>
      <c r="ASO307" s="11"/>
      <c r="ASP307" s="11"/>
      <c r="ASQ307" s="11"/>
      <c r="ASR307" s="11"/>
      <c r="ASS307" s="11"/>
      <c r="AST307" s="11"/>
      <c r="ASU307" s="11"/>
      <c r="ASV307" s="11"/>
      <c r="ASW307" s="11"/>
      <c r="ASX307" s="11"/>
      <c r="ASY307" s="11"/>
      <c r="ASZ307" s="11"/>
      <c r="ATA307" s="11"/>
      <c r="ATB307" s="11"/>
      <c r="ATC307" s="11"/>
      <c r="ATD307" s="11"/>
      <c r="ATE307" s="11"/>
      <c r="ATF307" s="11"/>
      <c r="ATG307" s="11"/>
      <c r="ATH307" s="11"/>
      <c r="ATI307" s="11"/>
      <c r="ATJ307" s="11"/>
      <c r="ATK307" s="11"/>
      <c r="ATL307" s="11"/>
      <c r="ATM307" s="11"/>
      <c r="ATN307" s="11"/>
      <c r="ATO307" s="11"/>
      <c r="ATP307" s="11"/>
      <c r="ATQ307" s="11"/>
      <c r="ATR307" s="11"/>
      <c r="ATS307" s="11"/>
      <c r="ATT307" s="11"/>
      <c r="ATU307" s="11"/>
      <c r="ATV307" s="11"/>
      <c r="ATW307" s="11"/>
      <c r="ATX307" s="11"/>
      <c r="ATY307" s="11"/>
      <c r="ATZ307" s="11"/>
      <c r="AUA307" s="11"/>
      <c r="AUB307" s="11"/>
      <c r="AUC307" s="11"/>
      <c r="AUD307" s="11"/>
      <c r="AUE307" s="11"/>
      <c r="AUF307" s="11"/>
      <c r="AUG307" s="11"/>
      <c r="AUH307" s="11"/>
      <c r="AUI307" s="11"/>
      <c r="AUJ307" s="11"/>
      <c r="AUK307" s="11"/>
      <c r="AUL307" s="11"/>
      <c r="AUM307" s="11"/>
      <c r="AUN307" s="11"/>
      <c r="AUO307" s="11"/>
      <c r="AUP307" s="11"/>
      <c r="AUQ307" s="11"/>
      <c r="AUR307" s="11"/>
      <c r="AUS307" s="11"/>
      <c r="AUT307" s="11"/>
      <c r="AUU307" s="11"/>
      <c r="AUV307" s="11"/>
      <c r="AUW307" s="11"/>
      <c r="AUX307" s="11"/>
      <c r="AUY307" s="11"/>
      <c r="AUZ307" s="11"/>
      <c r="AVA307" s="11"/>
      <c r="AVB307" s="11"/>
      <c r="AVC307" s="11"/>
      <c r="AVD307" s="11"/>
      <c r="AVE307" s="11"/>
      <c r="AVF307" s="11"/>
      <c r="AVG307" s="11"/>
      <c r="AVH307" s="11"/>
      <c r="AVI307" s="11"/>
      <c r="AVJ307" s="11"/>
      <c r="AVK307" s="11"/>
      <c r="AVL307" s="11"/>
      <c r="AVM307" s="11"/>
      <c r="AVN307" s="11"/>
      <c r="AVO307" s="11"/>
      <c r="AVP307" s="11"/>
      <c r="AVQ307" s="11"/>
      <c r="AVR307" s="11"/>
      <c r="AVS307" s="11"/>
      <c r="AVT307" s="11"/>
      <c r="AVU307" s="11"/>
      <c r="AVV307" s="11"/>
      <c r="AVW307" s="11"/>
      <c r="AVX307" s="11"/>
      <c r="AVY307" s="11"/>
      <c r="AVZ307" s="11"/>
      <c r="AWA307" s="11"/>
      <c r="AWB307" s="11"/>
      <c r="AWC307" s="11"/>
      <c r="AWD307" s="11"/>
      <c r="AWE307" s="11"/>
      <c r="AWF307" s="11"/>
      <c r="AWG307" s="11"/>
      <c r="AWH307" s="11"/>
      <c r="AWI307" s="11"/>
      <c r="AWJ307" s="11"/>
      <c r="AWK307" s="11"/>
      <c r="AWL307" s="11"/>
      <c r="AWM307" s="11"/>
      <c r="AWN307" s="11"/>
      <c r="AWO307" s="11"/>
      <c r="AWP307" s="11"/>
      <c r="AWQ307" s="11"/>
      <c r="AWR307" s="11"/>
      <c r="AWS307" s="11"/>
      <c r="AWT307" s="11"/>
      <c r="AWU307" s="11"/>
      <c r="AWV307" s="11"/>
      <c r="AWW307" s="11"/>
      <c r="AWX307" s="11"/>
      <c r="AWY307" s="11"/>
      <c r="AWZ307" s="11"/>
      <c r="AXA307" s="11"/>
      <c r="AXB307" s="11"/>
      <c r="AXC307" s="11"/>
      <c r="AXD307" s="11"/>
      <c r="AXE307" s="11"/>
      <c r="AXF307" s="11"/>
      <c r="AXG307" s="11"/>
      <c r="AXH307" s="11"/>
      <c r="AXI307" s="11"/>
      <c r="AXJ307" s="11"/>
      <c r="AXK307" s="11"/>
      <c r="AXL307" s="11"/>
      <c r="AXM307" s="11"/>
      <c r="AXN307" s="11"/>
      <c r="AXO307" s="11"/>
      <c r="AXP307" s="11"/>
      <c r="AXQ307" s="11"/>
      <c r="AXR307" s="11"/>
      <c r="AXS307" s="11"/>
      <c r="AXT307" s="11"/>
      <c r="AXU307" s="11"/>
      <c r="AXV307" s="11"/>
      <c r="AXW307" s="11"/>
      <c r="AXX307" s="11"/>
      <c r="AXY307" s="11"/>
      <c r="AXZ307" s="11"/>
      <c r="AYA307" s="11"/>
      <c r="AYB307" s="11"/>
      <c r="AYC307" s="11"/>
      <c r="AYD307" s="11"/>
      <c r="AYE307" s="11"/>
      <c r="AYF307" s="11"/>
      <c r="AYG307" s="11"/>
      <c r="AYH307" s="11"/>
      <c r="AYI307" s="11"/>
      <c r="AYJ307" s="11"/>
      <c r="AYK307" s="11"/>
      <c r="AYL307" s="11"/>
      <c r="AYM307" s="11"/>
      <c r="AYN307" s="11"/>
      <c r="AYO307" s="11"/>
      <c r="AYP307" s="11"/>
      <c r="AYQ307" s="11"/>
      <c r="AYR307" s="11"/>
      <c r="AYS307" s="11"/>
      <c r="AYT307" s="11"/>
      <c r="AYU307" s="11"/>
      <c r="AYV307" s="11"/>
      <c r="AYW307" s="11"/>
      <c r="AYX307" s="11"/>
      <c r="AYY307" s="11"/>
      <c r="AYZ307" s="11"/>
      <c r="AZA307" s="11"/>
      <c r="AZB307" s="11"/>
      <c r="AZC307" s="11"/>
      <c r="AZD307" s="11"/>
      <c r="AZE307" s="11"/>
      <c r="AZF307" s="11"/>
      <c r="AZG307" s="11"/>
      <c r="AZH307" s="11"/>
      <c r="AZI307" s="11"/>
      <c r="AZJ307" s="11"/>
      <c r="AZK307" s="11"/>
      <c r="AZL307" s="11"/>
      <c r="AZM307" s="11"/>
      <c r="AZN307" s="11"/>
      <c r="AZO307" s="11"/>
      <c r="AZP307" s="11"/>
      <c r="AZQ307" s="11"/>
      <c r="AZR307" s="11"/>
      <c r="AZS307" s="11"/>
      <c r="AZT307" s="11"/>
      <c r="AZU307" s="11"/>
      <c r="AZV307" s="11"/>
      <c r="AZW307" s="11"/>
      <c r="AZX307" s="11"/>
      <c r="AZY307" s="11"/>
      <c r="AZZ307" s="11"/>
      <c r="BAA307" s="11"/>
      <c r="BAB307" s="11"/>
      <c r="BAC307" s="11"/>
      <c r="BAD307" s="11"/>
      <c r="BAE307" s="11"/>
      <c r="BAF307" s="11"/>
      <c r="BAG307" s="11"/>
      <c r="BAH307" s="11"/>
      <c r="BAI307" s="11"/>
      <c r="BAJ307" s="11"/>
      <c r="BAK307" s="11"/>
      <c r="BAL307" s="11"/>
      <c r="BAM307" s="11"/>
      <c r="BAN307" s="11"/>
      <c r="BAO307" s="11"/>
      <c r="BAP307" s="11"/>
      <c r="BAQ307" s="11"/>
      <c r="BAR307" s="11"/>
      <c r="BAS307" s="11"/>
      <c r="BAT307" s="11"/>
      <c r="BAU307" s="11"/>
      <c r="BAV307" s="11"/>
      <c r="BAW307" s="11"/>
      <c r="BAX307" s="11"/>
      <c r="BAY307" s="11"/>
      <c r="BAZ307" s="11"/>
      <c r="BBA307" s="11"/>
      <c r="BBB307" s="11"/>
      <c r="BBC307" s="11"/>
      <c r="BBD307" s="11"/>
      <c r="BBE307" s="11"/>
      <c r="BBF307" s="11"/>
      <c r="BBG307" s="11"/>
      <c r="BBH307" s="11"/>
      <c r="BBI307" s="11"/>
      <c r="BBJ307" s="11"/>
      <c r="BBK307" s="11"/>
      <c r="BBL307" s="11"/>
      <c r="BBM307" s="11"/>
      <c r="BBN307" s="11"/>
      <c r="BBO307" s="11"/>
      <c r="BBP307" s="11"/>
      <c r="BBQ307" s="11"/>
      <c r="BBR307" s="11"/>
      <c r="BBS307" s="11"/>
      <c r="BBT307" s="11"/>
      <c r="BBU307" s="11"/>
      <c r="BBV307" s="11"/>
      <c r="BBW307" s="11"/>
      <c r="BBX307" s="11"/>
      <c r="BBY307" s="11"/>
      <c r="BBZ307" s="11"/>
      <c r="BCA307" s="11"/>
      <c r="BCB307" s="11"/>
      <c r="BCC307" s="11"/>
      <c r="BCD307" s="11"/>
      <c r="BCE307" s="11"/>
      <c r="BCF307" s="11"/>
      <c r="BCG307" s="11"/>
      <c r="BCH307" s="11"/>
      <c r="BCI307" s="11"/>
      <c r="BCJ307" s="11"/>
      <c r="BCK307" s="11"/>
      <c r="BCL307" s="11"/>
      <c r="BCM307" s="11"/>
      <c r="BCN307" s="11"/>
      <c r="BCO307" s="11"/>
      <c r="BCP307" s="11"/>
      <c r="BCQ307" s="11"/>
      <c r="BCR307" s="11"/>
      <c r="BCS307" s="11"/>
      <c r="BCT307" s="11"/>
      <c r="BCU307" s="11"/>
      <c r="BCV307" s="11"/>
      <c r="BCW307" s="11"/>
      <c r="BCX307" s="11"/>
      <c r="BCY307" s="11"/>
      <c r="BCZ307" s="11"/>
      <c r="BDA307" s="11"/>
      <c r="BDB307" s="11"/>
      <c r="BDC307" s="11"/>
      <c r="BDD307" s="11"/>
      <c r="BDE307" s="11"/>
      <c r="BDF307" s="11"/>
      <c r="BDG307" s="11"/>
      <c r="BDH307" s="11"/>
      <c r="BDI307" s="11"/>
      <c r="BDJ307" s="11"/>
      <c r="BDK307" s="11"/>
      <c r="BDL307" s="11"/>
      <c r="BDM307" s="11"/>
      <c r="BDN307" s="11"/>
      <c r="BDO307" s="11"/>
      <c r="BDP307" s="11"/>
      <c r="BDQ307" s="11"/>
      <c r="BDR307" s="11"/>
      <c r="BDS307" s="11"/>
      <c r="BDT307" s="11"/>
      <c r="BDU307" s="11"/>
      <c r="BDV307" s="11"/>
      <c r="BDW307" s="11"/>
      <c r="BDX307" s="11"/>
      <c r="BDY307" s="11"/>
      <c r="BDZ307" s="11"/>
      <c r="BEA307" s="11"/>
      <c r="BEB307" s="11"/>
      <c r="BEC307" s="11"/>
      <c r="BED307" s="11"/>
      <c r="BEE307" s="11"/>
      <c r="BEF307" s="11"/>
      <c r="BEG307" s="11"/>
      <c r="BEH307" s="11"/>
      <c r="BEI307" s="11"/>
      <c r="BEJ307" s="11"/>
      <c r="BEK307" s="11"/>
      <c r="BEL307" s="11"/>
      <c r="BEM307" s="11"/>
      <c r="BEN307" s="11"/>
      <c r="BEO307" s="11"/>
      <c r="BEP307" s="11"/>
      <c r="BEQ307" s="11"/>
      <c r="BER307" s="11"/>
      <c r="BES307" s="11"/>
      <c r="BET307" s="11"/>
      <c r="BEU307" s="11"/>
      <c r="BEV307" s="11"/>
      <c r="BEW307" s="11"/>
      <c r="BEX307" s="11"/>
      <c r="BEY307" s="11"/>
      <c r="BEZ307" s="11"/>
      <c r="BFA307" s="11"/>
      <c r="BFB307" s="11"/>
      <c r="BFC307" s="11"/>
      <c r="BFD307" s="11"/>
      <c r="BFE307" s="11"/>
      <c r="BFF307" s="11"/>
      <c r="BFG307" s="11"/>
      <c r="BFH307" s="11"/>
      <c r="BFI307" s="11"/>
      <c r="BFJ307" s="11"/>
      <c r="BFK307" s="11"/>
      <c r="BFL307" s="11"/>
      <c r="BFM307" s="11"/>
      <c r="BFN307" s="11"/>
      <c r="BFO307" s="11"/>
      <c r="BFP307" s="11"/>
      <c r="BFQ307" s="11"/>
      <c r="BFR307" s="11"/>
      <c r="BFS307" s="11"/>
      <c r="BFT307" s="11"/>
      <c r="BFU307" s="11"/>
      <c r="BFV307" s="11"/>
      <c r="BFW307" s="11"/>
      <c r="BFX307" s="11"/>
      <c r="BFY307" s="11"/>
      <c r="BFZ307" s="11"/>
      <c r="BGA307" s="11"/>
      <c r="BGB307" s="11"/>
      <c r="BGC307" s="11"/>
      <c r="BGD307" s="11"/>
      <c r="BGE307" s="11"/>
      <c r="BGF307" s="11"/>
      <c r="BGG307" s="11"/>
      <c r="BGH307" s="11"/>
      <c r="BGI307" s="11"/>
      <c r="BGJ307" s="11"/>
      <c r="BGK307" s="11"/>
      <c r="BGL307" s="11"/>
      <c r="BGM307" s="11"/>
      <c r="BGN307" s="11"/>
      <c r="BGO307" s="11"/>
      <c r="BGP307" s="11"/>
      <c r="BGQ307" s="11"/>
      <c r="BGR307" s="11"/>
      <c r="BGS307" s="11"/>
      <c r="BGT307" s="11"/>
      <c r="BGU307" s="11"/>
      <c r="BGV307" s="11"/>
      <c r="BGW307" s="11"/>
      <c r="BGX307" s="11"/>
      <c r="BGY307" s="11"/>
      <c r="BGZ307" s="11"/>
      <c r="BHA307" s="11"/>
      <c r="BHB307" s="11"/>
      <c r="BHC307" s="11"/>
      <c r="BHD307" s="11"/>
      <c r="BHE307" s="11"/>
      <c r="BHF307" s="11"/>
      <c r="BHG307" s="11"/>
      <c r="BHH307" s="11"/>
      <c r="BHI307" s="11"/>
      <c r="BHJ307" s="11"/>
      <c r="BHK307" s="11"/>
      <c r="BHL307" s="11"/>
      <c r="BHM307" s="11"/>
      <c r="BHN307" s="11"/>
      <c r="BHO307" s="11"/>
      <c r="BHP307" s="11"/>
      <c r="BHQ307" s="11"/>
      <c r="BHR307" s="11"/>
      <c r="BHS307" s="11"/>
      <c r="BHT307" s="11"/>
      <c r="BHU307" s="11"/>
      <c r="BHV307" s="11"/>
      <c r="BHW307" s="11"/>
      <c r="BHX307" s="11"/>
      <c r="BHY307" s="11"/>
      <c r="BHZ307" s="11"/>
      <c r="BIA307" s="11"/>
      <c r="BIB307" s="11"/>
      <c r="BIC307" s="11"/>
      <c r="BID307" s="11"/>
      <c r="BIE307" s="11"/>
      <c r="BIF307" s="11"/>
      <c r="BIG307" s="11"/>
      <c r="BIH307" s="11"/>
      <c r="BII307" s="11"/>
      <c r="BIJ307" s="11"/>
      <c r="BIK307" s="11"/>
      <c r="BIL307" s="11"/>
      <c r="BIM307" s="11"/>
      <c r="BIN307" s="11"/>
      <c r="BIO307" s="11"/>
      <c r="BIP307" s="11"/>
      <c r="BIQ307" s="11"/>
      <c r="BIR307" s="11"/>
      <c r="BIS307" s="11"/>
      <c r="BIT307" s="11"/>
      <c r="BIU307" s="11"/>
      <c r="BIV307" s="11"/>
      <c r="BIW307" s="11"/>
      <c r="BIX307" s="11"/>
      <c r="BIY307" s="11"/>
      <c r="BIZ307" s="11"/>
      <c r="BJA307" s="11"/>
      <c r="BJB307" s="11"/>
      <c r="BJC307" s="11"/>
      <c r="BJD307" s="11"/>
      <c r="BJE307" s="11"/>
      <c r="BJF307" s="11"/>
      <c r="BJG307" s="11"/>
      <c r="BJH307" s="11"/>
      <c r="BJI307" s="11"/>
      <c r="BJJ307" s="11"/>
      <c r="BJK307" s="11"/>
      <c r="BJL307" s="11"/>
      <c r="BJM307" s="11"/>
      <c r="BJN307" s="11"/>
      <c r="BJO307" s="11"/>
      <c r="BJP307" s="11"/>
      <c r="BJQ307" s="11"/>
      <c r="BJR307" s="11"/>
      <c r="BJS307" s="11"/>
      <c r="BJT307" s="11"/>
      <c r="BJU307" s="11"/>
      <c r="BJV307" s="11"/>
      <c r="BJW307" s="11"/>
      <c r="BJX307" s="11"/>
      <c r="BJY307" s="11"/>
      <c r="BJZ307" s="11"/>
      <c r="BKA307" s="11"/>
      <c r="BKB307" s="11"/>
      <c r="BKC307" s="11"/>
      <c r="BKD307" s="11"/>
      <c r="BKE307" s="11"/>
      <c r="BKF307" s="11"/>
      <c r="BKG307" s="11"/>
      <c r="BKH307" s="11"/>
      <c r="BKI307" s="11"/>
      <c r="BKJ307" s="11"/>
      <c r="BKK307" s="11"/>
      <c r="BKL307" s="11"/>
      <c r="BKM307" s="11"/>
      <c r="BKN307" s="11"/>
      <c r="BKO307" s="11"/>
      <c r="BKP307" s="11"/>
      <c r="BKQ307" s="11"/>
      <c r="BKR307" s="11"/>
      <c r="BKS307" s="11"/>
      <c r="BKT307" s="11"/>
      <c r="BKU307" s="11"/>
      <c r="BKV307" s="11"/>
      <c r="BKW307" s="11"/>
      <c r="BKX307" s="11"/>
      <c r="BKY307" s="11"/>
      <c r="BKZ307" s="11"/>
      <c r="BLA307" s="11"/>
      <c r="BLB307" s="11"/>
      <c r="BLC307" s="11"/>
      <c r="BLD307" s="11"/>
      <c r="BLE307" s="11"/>
      <c r="BLF307" s="11"/>
      <c r="BLG307" s="11"/>
      <c r="BLH307" s="11"/>
      <c r="BLI307" s="11"/>
      <c r="BLJ307" s="11"/>
      <c r="BLK307" s="11"/>
      <c r="BLL307" s="11"/>
      <c r="BLM307" s="11"/>
      <c r="BLN307" s="11"/>
      <c r="BLO307" s="11"/>
      <c r="BLP307" s="11"/>
      <c r="BLQ307" s="11"/>
      <c r="BLR307" s="11"/>
      <c r="BLS307" s="11"/>
      <c r="BLT307" s="11"/>
      <c r="BLU307" s="11"/>
      <c r="BLV307" s="11"/>
      <c r="BLW307" s="11"/>
      <c r="BLX307" s="11"/>
      <c r="BLY307" s="11"/>
      <c r="BLZ307" s="11"/>
      <c r="BMA307" s="11"/>
      <c r="BMB307" s="11"/>
      <c r="BMC307" s="11"/>
      <c r="BMD307" s="11"/>
      <c r="BME307" s="11"/>
      <c r="BMF307" s="11"/>
      <c r="BMG307" s="11"/>
      <c r="BMH307" s="11"/>
      <c r="BMI307" s="11"/>
      <c r="BMJ307" s="11"/>
      <c r="BMK307" s="11"/>
      <c r="BML307" s="11"/>
      <c r="BMM307" s="11"/>
      <c r="BMN307" s="11"/>
      <c r="BMO307" s="11"/>
      <c r="BMP307" s="11"/>
      <c r="BMQ307" s="11"/>
      <c r="BMR307" s="11"/>
      <c r="BMS307" s="11"/>
      <c r="BMT307" s="11"/>
      <c r="BMU307" s="11"/>
      <c r="BMV307" s="11"/>
      <c r="BMW307" s="11"/>
      <c r="BMX307" s="11"/>
      <c r="BMY307" s="11"/>
      <c r="BMZ307" s="11"/>
      <c r="BNA307" s="11"/>
      <c r="BNB307" s="11"/>
      <c r="BNC307" s="11"/>
      <c r="BND307" s="11"/>
      <c r="BNE307" s="11"/>
      <c r="BNF307" s="11"/>
      <c r="BNG307" s="11"/>
      <c r="BNH307" s="11"/>
      <c r="BNI307" s="11"/>
      <c r="BNJ307" s="11"/>
      <c r="BNK307" s="11"/>
      <c r="BNL307" s="11"/>
      <c r="BNM307" s="11"/>
      <c r="BNN307" s="11"/>
      <c r="BNO307" s="11"/>
      <c r="BNP307" s="11"/>
      <c r="BNQ307" s="11"/>
      <c r="BNR307" s="11"/>
      <c r="BNS307" s="11"/>
      <c r="BNT307" s="11"/>
      <c r="BNU307" s="11"/>
      <c r="BNV307" s="11"/>
      <c r="BNW307" s="11"/>
      <c r="BNX307" s="11"/>
      <c r="BNY307" s="11"/>
      <c r="BNZ307" s="11"/>
      <c r="BOA307" s="11"/>
      <c r="BOB307" s="11"/>
      <c r="BOC307" s="11"/>
      <c r="BOD307" s="11"/>
      <c r="BOE307" s="11"/>
      <c r="BOF307" s="11"/>
      <c r="BOG307" s="11"/>
      <c r="BOH307" s="11"/>
      <c r="BOI307" s="11"/>
      <c r="BOJ307" s="11"/>
      <c r="BOK307" s="11"/>
      <c r="BOL307" s="11"/>
      <c r="BOM307" s="11"/>
      <c r="BON307" s="11"/>
      <c r="BOO307" s="11"/>
      <c r="BOP307" s="11"/>
      <c r="BOQ307" s="11"/>
      <c r="BOR307" s="11"/>
      <c r="BOS307" s="11"/>
      <c r="BOT307" s="11"/>
      <c r="BOU307" s="11"/>
      <c r="BOV307" s="11"/>
      <c r="BOW307" s="11"/>
      <c r="BOX307" s="11"/>
      <c r="BOY307" s="11"/>
      <c r="BOZ307" s="11"/>
      <c r="BPA307" s="11"/>
      <c r="BPB307" s="11"/>
      <c r="BPC307" s="11"/>
      <c r="BPD307" s="11"/>
      <c r="BPE307" s="11"/>
      <c r="BPF307" s="11"/>
      <c r="BPG307" s="11"/>
      <c r="BPH307" s="11"/>
      <c r="BPI307" s="11"/>
      <c r="BPJ307" s="11"/>
      <c r="BPK307" s="11"/>
      <c r="BPL307" s="11"/>
      <c r="BPM307" s="11"/>
      <c r="BPN307" s="11"/>
      <c r="BPO307" s="11"/>
      <c r="BPP307" s="11"/>
      <c r="BPQ307" s="11"/>
      <c r="BPR307" s="11"/>
      <c r="BPS307" s="11"/>
      <c r="BPT307" s="11"/>
      <c r="BPU307" s="11"/>
      <c r="BPV307" s="11"/>
      <c r="BPW307" s="11"/>
      <c r="BPX307" s="11"/>
      <c r="BPY307" s="11"/>
      <c r="BPZ307" s="11"/>
      <c r="BQA307" s="11"/>
      <c r="BQB307" s="11"/>
      <c r="BQC307" s="11"/>
      <c r="BQD307" s="11"/>
      <c r="BQE307" s="11"/>
      <c r="BQF307" s="11"/>
      <c r="BQG307" s="11"/>
      <c r="BQH307" s="11"/>
      <c r="BQI307" s="11"/>
      <c r="BQJ307" s="11"/>
      <c r="BQK307" s="11"/>
      <c r="BQL307" s="11"/>
      <c r="BQM307" s="11"/>
      <c r="BQN307" s="11"/>
      <c r="BQO307" s="11"/>
      <c r="BQP307" s="11"/>
      <c r="BQQ307" s="11"/>
      <c r="BQR307" s="11"/>
      <c r="BQS307" s="11"/>
      <c r="BQT307" s="11"/>
      <c r="BQU307" s="11"/>
      <c r="BQV307" s="11"/>
      <c r="BQW307" s="11"/>
      <c r="BQX307" s="11"/>
      <c r="BQY307" s="11"/>
      <c r="BQZ307" s="11"/>
      <c r="BRA307" s="11"/>
      <c r="BRB307" s="11"/>
      <c r="BRC307" s="11"/>
      <c r="BRD307" s="11"/>
      <c r="BRE307" s="11"/>
      <c r="BRF307" s="11"/>
      <c r="BRG307" s="11"/>
      <c r="BRH307" s="11"/>
      <c r="BRI307" s="11"/>
      <c r="BRJ307" s="11"/>
      <c r="BRK307" s="11"/>
      <c r="BRL307" s="11"/>
      <c r="BRM307" s="11"/>
      <c r="BRN307" s="11"/>
      <c r="BRO307" s="11"/>
      <c r="BRP307" s="11"/>
      <c r="BRQ307" s="11"/>
      <c r="BRR307" s="11"/>
      <c r="BRS307" s="11"/>
      <c r="BRT307" s="11"/>
      <c r="BRU307" s="11"/>
      <c r="BRV307" s="11"/>
      <c r="BRW307" s="11"/>
      <c r="BRX307" s="11"/>
      <c r="BRY307" s="11"/>
      <c r="BRZ307" s="11"/>
      <c r="BSA307" s="11"/>
      <c r="BSB307" s="11"/>
      <c r="BSC307" s="11"/>
      <c r="BSD307" s="11"/>
      <c r="BSE307" s="11"/>
      <c r="BSF307" s="11"/>
      <c r="BSG307" s="11"/>
      <c r="BSH307" s="11"/>
      <c r="BSI307" s="11"/>
      <c r="BSJ307" s="11"/>
      <c r="BSK307" s="11"/>
      <c r="BSL307" s="11"/>
      <c r="BSM307" s="11"/>
      <c r="BSN307" s="11"/>
      <c r="BSO307" s="11"/>
      <c r="BSP307" s="11"/>
      <c r="BSQ307" s="11"/>
      <c r="BSR307" s="11"/>
      <c r="BSS307" s="11"/>
      <c r="BST307" s="11"/>
      <c r="BSU307" s="11"/>
      <c r="BSV307" s="11"/>
      <c r="BSW307" s="11"/>
      <c r="BSX307" s="11"/>
      <c r="BSY307" s="11"/>
      <c r="BSZ307" s="11"/>
      <c r="BTA307" s="11"/>
      <c r="BTB307" s="11"/>
      <c r="BTC307" s="11"/>
      <c r="BTD307" s="11"/>
      <c r="BTE307" s="11"/>
      <c r="BTF307" s="11"/>
      <c r="BTG307" s="11"/>
      <c r="BTH307" s="11"/>
      <c r="BTI307" s="11"/>
      <c r="BTJ307" s="11"/>
      <c r="BTK307" s="11"/>
      <c r="BTL307" s="11"/>
      <c r="BTM307" s="11"/>
      <c r="BTN307" s="11"/>
      <c r="BTO307" s="11"/>
      <c r="BTP307" s="11"/>
      <c r="BTQ307" s="11"/>
      <c r="BTR307" s="11"/>
      <c r="BTS307" s="11"/>
      <c r="BTT307" s="11"/>
      <c r="BTU307" s="11"/>
      <c r="BTV307" s="11"/>
      <c r="BTW307" s="11"/>
      <c r="BTX307" s="11"/>
      <c r="BTY307" s="11"/>
      <c r="BTZ307" s="11"/>
      <c r="BUA307" s="11"/>
      <c r="BUB307" s="11"/>
      <c r="BUC307" s="11"/>
      <c r="BUD307" s="11"/>
      <c r="BUE307" s="11"/>
      <c r="BUF307" s="11"/>
      <c r="BUG307" s="11"/>
      <c r="BUH307" s="11"/>
      <c r="BUI307" s="11"/>
      <c r="BUJ307" s="11"/>
      <c r="BUK307" s="11"/>
      <c r="BUL307" s="11"/>
      <c r="BUM307" s="11"/>
      <c r="BUN307" s="11"/>
      <c r="BUO307" s="11"/>
      <c r="BUP307" s="11"/>
      <c r="BUQ307" s="11"/>
      <c r="BUR307" s="11"/>
      <c r="BUS307" s="11"/>
      <c r="BUT307" s="11"/>
      <c r="BUU307" s="11"/>
      <c r="BUV307" s="11"/>
      <c r="BUW307" s="11"/>
      <c r="BUX307" s="11"/>
      <c r="BUY307" s="11"/>
      <c r="BUZ307" s="11"/>
      <c r="BVA307" s="11"/>
      <c r="BVB307" s="11"/>
      <c r="BVC307" s="11"/>
      <c r="BVD307" s="11"/>
      <c r="BVE307" s="11"/>
      <c r="BVF307" s="11"/>
      <c r="BVG307" s="11"/>
      <c r="BVH307" s="11"/>
      <c r="BVI307" s="11"/>
      <c r="BVJ307" s="11"/>
      <c r="BVK307" s="11"/>
      <c r="BVL307" s="11"/>
      <c r="BVM307" s="11"/>
      <c r="BVN307" s="11"/>
      <c r="BVO307" s="11"/>
      <c r="BVP307" s="11"/>
      <c r="BVQ307" s="11"/>
      <c r="BVR307" s="11"/>
      <c r="BVS307" s="11"/>
      <c r="BVT307" s="11"/>
      <c r="BVU307" s="11"/>
      <c r="BVV307" s="11"/>
      <c r="BVW307" s="11"/>
      <c r="BVX307" s="11"/>
      <c r="BVY307" s="11"/>
      <c r="BVZ307" s="11"/>
      <c r="BWA307" s="11"/>
      <c r="BWB307" s="11"/>
      <c r="BWC307" s="11"/>
      <c r="BWD307" s="11"/>
      <c r="BWE307" s="11"/>
      <c r="BWF307" s="11"/>
      <c r="BWG307" s="11"/>
      <c r="BWH307" s="11"/>
      <c r="BWI307" s="11"/>
      <c r="BWJ307" s="11"/>
      <c r="BWK307" s="11"/>
      <c r="BWL307" s="11"/>
      <c r="BWM307" s="11"/>
      <c r="BWN307" s="11"/>
      <c r="BWO307" s="11"/>
      <c r="BWP307" s="11"/>
      <c r="BWQ307" s="11"/>
      <c r="BWR307" s="11"/>
      <c r="BWS307" s="11"/>
      <c r="BWT307" s="11"/>
      <c r="BWU307" s="11"/>
      <c r="BWV307" s="11"/>
      <c r="BWW307" s="11"/>
      <c r="BWX307" s="11"/>
      <c r="BWY307" s="11"/>
      <c r="BWZ307" s="11"/>
      <c r="BXA307" s="11"/>
      <c r="BXB307" s="11"/>
      <c r="BXC307" s="11"/>
      <c r="BXD307" s="11"/>
      <c r="BXE307" s="11"/>
      <c r="BXF307" s="11"/>
      <c r="BXG307" s="11"/>
      <c r="BXH307" s="11"/>
      <c r="BXI307" s="11"/>
      <c r="BXJ307" s="11"/>
      <c r="BXK307" s="11"/>
      <c r="BXL307" s="11"/>
      <c r="BXM307" s="11"/>
      <c r="BXN307" s="11"/>
      <c r="BXO307" s="11"/>
      <c r="BXP307" s="11"/>
      <c r="BXQ307" s="11"/>
      <c r="BXR307" s="11"/>
      <c r="BXS307" s="11"/>
      <c r="BXT307" s="11"/>
      <c r="BXU307" s="11"/>
      <c r="BXV307" s="11"/>
      <c r="BXW307" s="11"/>
      <c r="BXX307" s="11"/>
      <c r="BXY307" s="11"/>
      <c r="BXZ307" s="11"/>
      <c r="BYA307" s="11"/>
      <c r="BYB307" s="11"/>
      <c r="BYC307" s="11"/>
      <c r="BYD307" s="11"/>
      <c r="BYE307" s="11"/>
      <c r="BYF307" s="11"/>
      <c r="BYG307" s="11"/>
      <c r="BYH307" s="11"/>
      <c r="BYI307" s="11"/>
      <c r="BYJ307" s="11"/>
      <c r="BYK307" s="11"/>
      <c r="BYL307" s="11"/>
      <c r="BYM307" s="11"/>
      <c r="BYN307" s="11"/>
      <c r="BYO307" s="11"/>
      <c r="BYP307" s="11"/>
      <c r="BYQ307" s="11"/>
      <c r="BYR307" s="11"/>
      <c r="BYS307" s="11"/>
      <c r="BYT307" s="11"/>
      <c r="BYU307" s="11"/>
      <c r="BYV307" s="11"/>
      <c r="BYW307" s="11"/>
      <c r="BYX307" s="11"/>
      <c r="BYY307" s="11"/>
      <c r="BYZ307" s="11"/>
      <c r="BZA307" s="11"/>
      <c r="BZB307" s="11"/>
      <c r="BZC307" s="11"/>
      <c r="BZD307" s="11"/>
      <c r="BZE307" s="11"/>
      <c r="BZF307" s="11"/>
      <c r="BZG307" s="11"/>
      <c r="BZH307" s="11"/>
      <c r="BZI307" s="11"/>
      <c r="BZJ307" s="11"/>
      <c r="BZK307" s="11"/>
      <c r="BZL307" s="11"/>
      <c r="BZM307" s="11"/>
      <c r="BZN307" s="11"/>
      <c r="BZO307" s="11"/>
      <c r="BZP307" s="11"/>
      <c r="BZQ307" s="11"/>
      <c r="BZR307" s="11"/>
      <c r="BZS307" s="11"/>
      <c r="BZT307" s="11"/>
      <c r="BZU307" s="11"/>
      <c r="BZV307" s="11"/>
      <c r="BZW307" s="11"/>
      <c r="BZX307" s="11"/>
      <c r="BZY307" s="11"/>
      <c r="BZZ307" s="11"/>
      <c r="CAA307" s="11"/>
      <c r="CAB307" s="11"/>
      <c r="CAC307" s="11"/>
      <c r="CAD307" s="11"/>
      <c r="CAE307" s="11"/>
      <c r="CAF307" s="11"/>
      <c r="CAG307" s="11"/>
      <c r="CAH307" s="11"/>
      <c r="CAI307" s="11"/>
      <c r="CAJ307" s="11"/>
      <c r="CAK307" s="11"/>
      <c r="CAL307" s="11"/>
      <c r="CAM307" s="11"/>
      <c r="CAN307" s="11"/>
      <c r="CAO307" s="11"/>
      <c r="CAP307" s="11"/>
      <c r="CAQ307" s="11"/>
      <c r="CAR307" s="11"/>
      <c r="CAS307" s="11"/>
      <c r="CAT307" s="11"/>
      <c r="CAU307" s="11"/>
      <c r="CAV307" s="11"/>
      <c r="CAW307" s="11"/>
      <c r="CAX307" s="11"/>
      <c r="CAY307" s="11"/>
      <c r="CAZ307" s="11"/>
      <c r="CBA307" s="11"/>
      <c r="CBB307" s="11"/>
      <c r="CBC307" s="11"/>
      <c r="CBD307" s="11"/>
      <c r="CBE307" s="11"/>
      <c r="CBF307" s="11"/>
      <c r="CBG307" s="11"/>
      <c r="CBH307" s="11"/>
      <c r="CBI307" s="11"/>
      <c r="CBJ307" s="11"/>
      <c r="CBK307" s="11"/>
      <c r="CBL307" s="11"/>
      <c r="CBM307" s="11"/>
      <c r="CBN307" s="11"/>
      <c r="CBO307" s="11"/>
      <c r="CBP307" s="11"/>
      <c r="CBQ307" s="11"/>
      <c r="CBR307" s="11"/>
      <c r="CBS307" s="11"/>
      <c r="CBT307" s="11"/>
      <c r="CBU307" s="11"/>
      <c r="CBV307" s="11"/>
      <c r="CBW307" s="11"/>
      <c r="CBX307" s="11"/>
      <c r="CBY307" s="11"/>
      <c r="CBZ307" s="11"/>
      <c r="CCA307" s="11"/>
      <c r="CCB307" s="11"/>
      <c r="CCC307" s="11"/>
      <c r="CCD307" s="11"/>
      <c r="CCE307" s="11"/>
      <c r="CCF307" s="11"/>
      <c r="CCG307" s="11"/>
      <c r="CCH307" s="11"/>
      <c r="CCI307" s="11"/>
      <c r="CCJ307" s="11"/>
      <c r="CCK307" s="11"/>
      <c r="CCL307" s="11"/>
      <c r="CCM307" s="11"/>
      <c r="CCN307" s="11"/>
      <c r="CCO307" s="11"/>
      <c r="CCP307" s="11"/>
      <c r="CCQ307" s="11"/>
      <c r="CCR307" s="11"/>
      <c r="CCS307" s="11"/>
      <c r="CCT307" s="11"/>
      <c r="CCU307" s="11"/>
      <c r="CCV307" s="11"/>
      <c r="CCW307" s="11"/>
      <c r="CCX307" s="11"/>
      <c r="CCY307" s="11"/>
      <c r="CCZ307" s="11"/>
      <c r="CDA307" s="11"/>
      <c r="CDB307" s="11"/>
      <c r="CDC307" s="11"/>
      <c r="CDD307" s="11"/>
      <c r="CDE307" s="11"/>
      <c r="CDF307" s="11"/>
      <c r="CDG307" s="11"/>
      <c r="CDH307" s="11"/>
      <c r="CDI307" s="11"/>
      <c r="CDJ307" s="11"/>
      <c r="CDK307" s="11"/>
      <c r="CDL307" s="11"/>
      <c r="CDM307" s="11"/>
      <c r="CDN307" s="11"/>
      <c r="CDO307" s="11"/>
      <c r="CDP307" s="11"/>
      <c r="CDQ307" s="11"/>
      <c r="CDR307" s="11"/>
      <c r="CDS307" s="11"/>
      <c r="CDT307" s="11"/>
      <c r="CDU307" s="11"/>
      <c r="CDV307" s="11"/>
      <c r="CDW307" s="11"/>
      <c r="CDX307" s="11"/>
      <c r="CDY307" s="11"/>
      <c r="CDZ307" s="11"/>
      <c r="CEA307" s="11"/>
      <c r="CEB307" s="11"/>
      <c r="CEC307" s="11"/>
      <c r="CED307" s="11"/>
      <c r="CEE307" s="11"/>
      <c r="CEF307" s="11"/>
      <c r="CEG307" s="11"/>
      <c r="CEH307" s="11"/>
      <c r="CEI307" s="11"/>
      <c r="CEJ307" s="11"/>
      <c r="CEK307" s="11"/>
      <c r="CEL307" s="11"/>
      <c r="CEM307" s="11"/>
      <c r="CEN307" s="11"/>
      <c r="CEO307" s="11"/>
      <c r="CEP307" s="11"/>
      <c r="CEQ307" s="11"/>
      <c r="CER307" s="11"/>
      <c r="CES307" s="11"/>
      <c r="CET307" s="11"/>
      <c r="CEU307" s="11"/>
      <c r="CEV307" s="11"/>
      <c r="CEW307" s="11"/>
      <c r="CEX307" s="11"/>
      <c r="CEY307" s="11"/>
      <c r="CEZ307" s="11"/>
      <c r="CFA307" s="11"/>
      <c r="CFB307" s="11"/>
      <c r="CFC307" s="11"/>
      <c r="CFD307" s="11"/>
      <c r="CFE307" s="11"/>
      <c r="CFF307" s="11"/>
      <c r="CFG307" s="11"/>
      <c r="CFH307" s="11"/>
      <c r="CFI307" s="11"/>
      <c r="CFJ307" s="11"/>
      <c r="CFK307" s="11"/>
      <c r="CFL307" s="11"/>
      <c r="CFM307" s="11"/>
      <c r="CFN307" s="11"/>
      <c r="CFO307" s="11"/>
      <c r="CFP307" s="11"/>
      <c r="CFQ307" s="11"/>
      <c r="CFR307" s="11"/>
      <c r="CFS307" s="11"/>
      <c r="CFT307" s="11"/>
      <c r="CFU307" s="11"/>
      <c r="CFV307" s="11"/>
      <c r="CFW307" s="11"/>
      <c r="CFX307" s="11"/>
      <c r="CFY307" s="11"/>
      <c r="CFZ307" s="11"/>
      <c r="CGA307" s="11"/>
      <c r="CGB307" s="11"/>
      <c r="CGC307" s="11"/>
      <c r="CGD307" s="11"/>
      <c r="CGE307" s="11"/>
      <c r="CGF307" s="11"/>
      <c r="CGG307" s="11"/>
      <c r="CGH307" s="11"/>
      <c r="CGI307" s="11"/>
      <c r="CGJ307" s="11"/>
      <c r="CGK307" s="11"/>
      <c r="CGL307" s="11"/>
      <c r="CGM307" s="11"/>
      <c r="CGN307" s="11"/>
      <c r="CGO307" s="11"/>
      <c r="CGP307" s="11"/>
      <c r="CGQ307" s="11"/>
      <c r="CGR307" s="11"/>
      <c r="CGS307" s="11"/>
      <c r="CGT307" s="11"/>
      <c r="CGU307" s="11"/>
      <c r="CGV307" s="11"/>
      <c r="CGW307" s="11"/>
      <c r="CGX307" s="11"/>
      <c r="CGY307" s="11"/>
      <c r="CGZ307" s="11"/>
      <c r="CHA307" s="11"/>
      <c r="CHB307" s="11"/>
      <c r="CHC307" s="11"/>
      <c r="CHD307" s="11"/>
      <c r="CHE307" s="11"/>
      <c r="CHF307" s="11"/>
      <c r="CHG307" s="11"/>
      <c r="CHH307" s="11"/>
      <c r="CHI307" s="11"/>
      <c r="CHJ307" s="11"/>
      <c r="CHK307" s="11"/>
      <c r="CHL307" s="11"/>
      <c r="CHM307" s="11"/>
      <c r="CHN307" s="11"/>
      <c r="CHO307" s="11"/>
      <c r="CHP307" s="11"/>
      <c r="CHQ307" s="11"/>
      <c r="CHR307" s="11"/>
      <c r="CHS307" s="11"/>
      <c r="CHT307" s="11"/>
      <c r="CHU307" s="11"/>
      <c r="CHV307" s="11"/>
      <c r="CHW307" s="11"/>
      <c r="CHX307" s="11"/>
      <c r="CHY307" s="11"/>
      <c r="CHZ307" s="11"/>
      <c r="CIA307" s="11"/>
      <c r="CIB307" s="11"/>
      <c r="CIC307" s="11"/>
      <c r="CID307" s="11"/>
      <c r="CIE307" s="11"/>
      <c r="CIF307" s="11"/>
      <c r="CIG307" s="11"/>
      <c r="CIH307" s="11"/>
      <c r="CII307" s="11"/>
      <c r="CIJ307" s="11"/>
      <c r="CIK307" s="11"/>
      <c r="CIL307" s="11"/>
      <c r="CIM307" s="11"/>
      <c r="CIN307" s="11"/>
      <c r="CIO307" s="11"/>
      <c r="CIP307" s="11"/>
      <c r="CIQ307" s="11"/>
      <c r="CIR307" s="11"/>
      <c r="CIS307" s="11"/>
      <c r="CIT307" s="11"/>
      <c r="CIU307" s="11"/>
      <c r="CIV307" s="11"/>
      <c r="CIW307" s="11"/>
      <c r="CIX307" s="11"/>
      <c r="CIY307" s="11"/>
      <c r="CIZ307" s="11"/>
      <c r="CJA307" s="11"/>
      <c r="CJB307" s="11"/>
      <c r="CJC307" s="11"/>
      <c r="CJD307" s="11"/>
      <c r="CJE307" s="11"/>
      <c r="CJF307" s="11"/>
      <c r="CJG307" s="11"/>
      <c r="CJH307" s="11"/>
      <c r="CJI307" s="11"/>
      <c r="CJJ307" s="11"/>
      <c r="CJK307" s="11"/>
      <c r="CJL307" s="11"/>
      <c r="CJM307" s="11"/>
      <c r="CJN307" s="11"/>
      <c r="CJO307" s="11"/>
      <c r="CJP307" s="11"/>
      <c r="CJQ307" s="11"/>
      <c r="CJR307" s="11"/>
      <c r="CJS307" s="11"/>
      <c r="CJT307" s="11"/>
      <c r="CJU307" s="11"/>
      <c r="CJV307" s="11"/>
      <c r="CJW307" s="11"/>
      <c r="CJX307" s="11"/>
      <c r="CJY307" s="11"/>
      <c r="CJZ307" s="11"/>
      <c r="CKA307" s="11"/>
      <c r="CKB307" s="11"/>
      <c r="CKC307" s="11"/>
      <c r="CKD307" s="11"/>
      <c r="CKE307" s="11"/>
      <c r="CKF307" s="11"/>
      <c r="CKG307" s="11"/>
      <c r="CKH307" s="11"/>
      <c r="CKI307" s="11"/>
      <c r="CKJ307" s="11"/>
      <c r="CKK307" s="11"/>
      <c r="CKL307" s="11"/>
      <c r="CKM307" s="11"/>
      <c r="CKN307" s="11"/>
      <c r="CKO307" s="11"/>
      <c r="CKP307" s="11"/>
      <c r="CKQ307" s="11"/>
      <c r="CKR307" s="11"/>
      <c r="CKS307" s="11"/>
      <c r="CKT307" s="11"/>
      <c r="CKU307" s="11"/>
      <c r="CKV307" s="11"/>
      <c r="CKW307" s="11"/>
      <c r="CKX307" s="11"/>
      <c r="CKY307" s="11"/>
      <c r="CKZ307" s="11"/>
      <c r="CLA307" s="11"/>
      <c r="CLB307" s="11"/>
      <c r="CLC307" s="11"/>
      <c r="CLD307" s="11"/>
      <c r="CLE307" s="11"/>
      <c r="CLF307" s="11"/>
      <c r="CLG307" s="11"/>
      <c r="CLH307" s="11"/>
      <c r="CLI307" s="11"/>
      <c r="CLJ307" s="11"/>
      <c r="CLK307" s="11"/>
      <c r="CLL307" s="11"/>
      <c r="CLM307" s="11"/>
      <c r="CLN307" s="11"/>
      <c r="CLO307" s="11"/>
      <c r="CLP307" s="11"/>
      <c r="CLQ307" s="11"/>
      <c r="CLR307" s="11"/>
      <c r="CLS307" s="11"/>
      <c r="CLT307" s="11"/>
      <c r="CLU307" s="11"/>
      <c r="CLV307" s="11"/>
      <c r="CLW307" s="11"/>
      <c r="CLX307" s="11"/>
      <c r="CLY307" s="11"/>
      <c r="CLZ307" s="11"/>
      <c r="CMA307" s="11"/>
      <c r="CMB307" s="11"/>
      <c r="CMC307" s="11"/>
      <c r="CMD307" s="11"/>
      <c r="CME307" s="11"/>
      <c r="CMF307" s="11"/>
      <c r="CMG307" s="11"/>
      <c r="CMH307" s="11"/>
      <c r="CMI307" s="11"/>
      <c r="CMJ307" s="11"/>
      <c r="CMK307" s="11"/>
      <c r="CML307" s="11"/>
      <c r="CMM307" s="11"/>
      <c r="CMN307" s="11"/>
      <c r="CMO307" s="11"/>
      <c r="CMP307" s="11"/>
      <c r="CMQ307" s="11"/>
      <c r="CMR307" s="11"/>
      <c r="CMS307" s="11"/>
      <c r="CMT307" s="11"/>
      <c r="CMU307" s="11"/>
      <c r="CMV307" s="11"/>
      <c r="CMW307" s="11"/>
      <c r="CMX307" s="11"/>
      <c r="CMY307" s="11"/>
      <c r="CMZ307" s="11"/>
      <c r="CNA307" s="11"/>
      <c r="CNB307" s="11"/>
      <c r="CNC307" s="11"/>
      <c r="CND307" s="11"/>
      <c r="CNE307" s="11"/>
      <c r="CNF307" s="11"/>
      <c r="CNG307" s="11"/>
      <c r="CNH307" s="11"/>
      <c r="CNI307" s="11"/>
      <c r="CNJ307" s="11"/>
      <c r="CNK307" s="11"/>
      <c r="CNL307" s="11"/>
      <c r="CNM307" s="11"/>
      <c r="CNN307" s="11"/>
      <c r="CNO307" s="11"/>
      <c r="CNP307" s="11"/>
      <c r="CNQ307" s="11"/>
      <c r="CNR307" s="11"/>
      <c r="CNS307" s="11"/>
      <c r="CNT307" s="11"/>
      <c r="CNU307" s="11"/>
      <c r="CNV307" s="11"/>
      <c r="CNW307" s="11"/>
      <c r="CNX307" s="11"/>
      <c r="CNY307" s="11"/>
      <c r="CNZ307" s="11"/>
      <c r="COA307" s="11"/>
      <c r="COB307" s="11"/>
      <c r="COC307" s="11"/>
      <c r="COD307" s="11"/>
      <c r="COE307" s="11"/>
      <c r="COF307" s="11"/>
      <c r="COG307" s="11"/>
      <c r="COH307" s="11"/>
      <c r="COI307" s="11"/>
      <c r="COJ307" s="11"/>
      <c r="COK307" s="11"/>
      <c r="COL307" s="11"/>
      <c r="COM307" s="11"/>
      <c r="CON307" s="11"/>
      <c r="COO307" s="11"/>
      <c r="COP307" s="11"/>
      <c r="COQ307" s="11"/>
      <c r="COR307" s="11"/>
      <c r="COS307" s="11"/>
      <c r="COT307" s="11"/>
      <c r="COU307" s="11"/>
      <c r="COV307" s="11"/>
      <c r="COW307" s="11"/>
      <c r="COX307" s="11"/>
      <c r="COY307" s="11"/>
      <c r="COZ307" s="11"/>
      <c r="CPA307" s="11"/>
      <c r="CPB307" s="11"/>
      <c r="CPC307" s="11"/>
      <c r="CPD307" s="11"/>
      <c r="CPE307" s="11"/>
      <c r="CPF307" s="11"/>
      <c r="CPG307" s="11"/>
      <c r="CPH307" s="11"/>
      <c r="CPI307" s="11"/>
      <c r="CPJ307" s="11"/>
      <c r="CPK307" s="11"/>
      <c r="CPL307" s="11"/>
      <c r="CPM307" s="11"/>
      <c r="CPN307" s="11"/>
      <c r="CPO307" s="11"/>
      <c r="CPP307" s="11"/>
      <c r="CPQ307" s="11"/>
      <c r="CPR307" s="11"/>
      <c r="CPS307" s="11"/>
      <c r="CPT307" s="11"/>
      <c r="CPU307" s="11"/>
      <c r="CPV307" s="11"/>
      <c r="CPW307" s="11"/>
      <c r="CPX307" s="11"/>
      <c r="CPY307" s="11"/>
      <c r="CPZ307" s="11"/>
      <c r="CQA307" s="11"/>
      <c r="CQB307" s="11"/>
      <c r="CQC307" s="11"/>
      <c r="CQD307" s="11"/>
      <c r="CQE307" s="11"/>
      <c r="CQF307" s="11"/>
      <c r="CQG307" s="11"/>
      <c r="CQH307" s="11"/>
      <c r="CQI307" s="11"/>
      <c r="CQJ307" s="11"/>
      <c r="CQK307" s="11"/>
      <c r="CQL307" s="11"/>
      <c r="CQM307" s="11"/>
      <c r="CQN307" s="11"/>
      <c r="CQO307" s="11"/>
      <c r="CQP307" s="11"/>
      <c r="CQQ307" s="11"/>
      <c r="CQR307" s="11"/>
      <c r="CQS307" s="11"/>
      <c r="CQT307" s="11"/>
      <c r="CQU307" s="11"/>
      <c r="CQV307" s="11"/>
      <c r="CQW307" s="11"/>
      <c r="CQX307" s="11"/>
      <c r="CQY307" s="11"/>
      <c r="CQZ307" s="11"/>
      <c r="CRA307" s="11"/>
      <c r="CRB307" s="11"/>
      <c r="CRC307" s="11"/>
      <c r="CRD307" s="11"/>
      <c r="CRE307" s="11"/>
      <c r="CRF307" s="11"/>
      <c r="CRG307" s="11"/>
      <c r="CRH307" s="11"/>
      <c r="CRI307" s="11"/>
      <c r="CRJ307" s="11"/>
      <c r="CRK307" s="11"/>
      <c r="CRL307" s="11"/>
      <c r="CRM307" s="11"/>
      <c r="CRN307" s="11"/>
      <c r="CRO307" s="11"/>
      <c r="CRP307" s="11"/>
      <c r="CRQ307" s="11"/>
      <c r="CRR307" s="11"/>
      <c r="CRS307" s="11"/>
      <c r="CRT307" s="11"/>
      <c r="CRU307" s="11"/>
      <c r="CRV307" s="11"/>
      <c r="CRW307" s="11"/>
      <c r="CRX307" s="11"/>
      <c r="CRY307" s="11"/>
      <c r="CRZ307" s="11"/>
      <c r="CSA307" s="11"/>
      <c r="CSB307" s="11"/>
      <c r="CSC307" s="11"/>
      <c r="CSD307" s="11"/>
      <c r="CSE307" s="11"/>
      <c r="CSF307" s="11"/>
      <c r="CSG307" s="11"/>
      <c r="CSH307" s="11"/>
      <c r="CSI307" s="11"/>
      <c r="CSJ307" s="11"/>
      <c r="CSK307" s="11"/>
      <c r="CSL307" s="11"/>
      <c r="CSM307" s="11"/>
      <c r="CSN307" s="11"/>
      <c r="CSO307" s="11"/>
      <c r="CSP307" s="11"/>
      <c r="CSQ307" s="11"/>
      <c r="CSR307" s="11"/>
      <c r="CSS307" s="11"/>
      <c r="CST307" s="11"/>
      <c r="CSU307" s="11"/>
      <c r="CSV307" s="11"/>
      <c r="CSW307" s="11"/>
      <c r="CSX307" s="11"/>
      <c r="CSY307" s="11"/>
      <c r="CSZ307" s="11"/>
      <c r="CTA307" s="11"/>
      <c r="CTB307" s="11"/>
    </row>
    <row r="308" spans="1:2560" ht="13" customHeight="1" x14ac:dyDescent="0.2">
      <c r="A308" s="56"/>
      <c r="B308" s="636" t="s">
        <v>900</v>
      </c>
      <c r="C308" s="635"/>
      <c r="D308" s="635"/>
      <c r="E308" s="635" t="s">
        <v>896</v>
      </c>
      <c r="F308" s="635"/>
      <c r="G308" s="635">
        <v>20.158026</v>
      </c>
      <c r="H308" s="635">
        <v>96.120020999999994</v>
      </c>
      <c r="I308" s="635" t="s">
        <v>1</v>
      </c>
      <c r="J308" s="635" t="s">
        <v>3</v>
      </c>
      <c r="K308" s="637"/>
      <c r="L308" s="630" t="s">
        <v>0</v>
      </c>
      <c r="M308" s="628" t="s">
        <v>0</v>
      </c>
      <c r="N308" s="635"/>
      <c r="O308" s="635"/>
      <c r="P308" s="635"/>
      <c r="Q308" s="635"/>
      <c r="R308" s="638"/>
      <c r="S308" s="635"/>
      <c r="T308" s="635"/>
      <c r="U308" s="633" t="s">
        <v>0</v>
      </c>
      <c r="V308" s="633" t="s">
        <v>0</v>
      </c>
      <c r="W308" s="633" t="s">
        <v>0</v>
      </c>
      <c r="X308" s="633" t="s">
        <v>0</v>
      </c>
      <c r="Y308" s="633" t="s">
        <v>0</v>
      </c>
      <c r="Z308" s="633" t="s">
        <v>0</v>
      </c>
      <c r="AA308" s="633" t="s">
        <v>0</v>
      </c>
      <c r="AB308" s="634"/>
      <c r="AC308" s="634"/>
      <c r="AD308" s="635"/>
      <c r="AE308" s="635"/>
      <c r="AF308" s="626" t="s">
        <v>1710</v>
      </c>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1"/>
      <c r="LT308" s="11"/>
      <c r="LU308" s="11"/>
      <c r="LV308" s="11"/>
      <c r="LW308" s="11"/>
      <c r="LX308" s="11"/>
      <c r="LY308" s="11"/>
      <c r="LZ308" s="11"/>
      <c r="MA308" s="11"/>
      <c r="MB308" s="11"/>
      <c r="MC308" s="11"/>
      <c r="MD308" s="11"/>
      <c r="ME308" s="11"/>
      <c r="MF308" s="11"/>
      <c r="MG308" s="11"/>
      <c r="MH308" s="11"/>
      <c r="MI308" s="11"/>
      <c r="MJ308" s="11"/>
      <c r="MK308" s="11"/>
      <c r="ML308" s="11"/>
      <c r="MM308" s="11"/>
      <c r="MN308" s="11"/>
      <c r="MO308" s="11"/>
      <c r="MP308" s="11"/>
      <c r="MQ308" s="11"/>
      <c r="MR308" s="11"/>
      <c r="MS308" s="11"/>
      <c r="MT308" s="11"/>
      <c r="MU308" s="11"/>
      <c r="MV308" s="11"/>
      <c r="MW308" s="11"/>
      <c r="MX308" s="11"/>
      <c r="MY308" s="11"/>
      <c r="MZ308" s="11"/>
      <c r="NA308" s="11"/>
      <c r="NB308" s="11"/>
      <c r="NC308" s="11"/>
      <c r="ND308" s="11"/>
      <c r="NE308" s="11"/>
      <c r="NF308" s="11"/>
      <c r="NG308" s="11"/>
      <c r="NH308" s="11"/>
      <c r="NI308" s="11"/>
      <c r="NJ308" s="11"/>
      <c r="NK308" s="11"/>
      <c r="NL308" s="11"/>
      <c r="NM308" s="11"/>
      <c r="NN308" s="11"/>
      <c r="NO308" s="11"/>
      <c r="NP308" s="11"/>
      <c r="NQ308" s="11"/>
      <c r="NR308" s="11"/>
      <c r="NS308" s="11"/>
      <c r="NT308" s="11"/>
      <c r="NU308" s="11"/>
      <c r="NV308" s="11"/>
      <c r="NW308" s="11"/>
      <c r="NX308" s="11"/>
      <c r="NY308" s="11"/>
      <c r="NZ308" s="11"/>
      <c r="OA308" s="11"/>
      <c r="OB308" s="11"/>
      <c r="OC308" s="11"/>
      <c r="OD308" s="11"/>
      <c r="OE308" s="11"/>
      <c r="OF308" s="11"/>
      <c r="OG308" s="11"/>
      <c r="OH308" s="11"/>
      <c r="OI308" s="11"/>
      <c r="OJ308" s="11"/>
      <c r="OK308" s="11"/>
      <c r="OL308" s="11"/>
      <c r="OM308" s="11"/>
      <c r="ON308" s="11"/>
      <c r="OO308" s="11"/>
      <c r="OP308" s="11"/>
      <c r="OQ308" s="11"/>
      <c r="OR308" s="11"/>
      <c r="OS308" s="11"/>
      <c r="OT308" s="11"/>
      <c r="OU308" s="11"/>
      <c r="OV308" s="11"/>
      <c r="OW308" s="11"/>
      <c r="OX308" s="11"/>
      <c r="OY308" s="11"/>
      <c r="OZ308" s="11"/>
      <c r="PA308" s="11"/>
      <c r="PB308" s="11"/>
      <c r="PC308" s="11"/>
      <c r="PD308" s="11"/>
      <c r="PE308" s="11"/>
      <c r="PF308" s="11"/>
      <c r="PG308" s="11"/>
      <c r="PH308" s="11"/>
      <c r="PI308" s="11"/>
      <c r="PJ308" s="11"/>
      <c r="PK308" s="11"/>
      <c r="PL308" s="11"/>
      <c r="PM308" s="11"/>
      <c r="PN308" s="11"/>
      <c r="PO308" s="11"/>
      <c r="PP308" s="11"/>
      <c r="PQ308" s="11"/>
      <c r="PR308" s="11"/>
      <c r="PS308" s="11"/>
      <c r="PT308" s="11"/>
      <c r="PU308" s="11"/>
      <c r="PV308" s="11"/>
      <c r="PW308" s="11"/>
      <c r="PX308" s="11"/>
      <c r="PY308" s="11"/>
      <c r="PZ308" s="11"/>
      <c r="QA308" s="11"/>
      <c r="QB308" s="11"/>
      <c r="QC308" s="11"/>
      <c r="QD308" s="11"/>
      <c r="QE308" s="11"/>
      <c r="QF308" s="11"/>
      <c r="QG308" s="11"/>
      <c r="QH308" s="11"/>
      <c r="QI308" s="11"/>
      <c r="QJ308" s="11"/>
      <c r="QK308" s="11"/>
      <c r="QL308" s="11"/>
      <c r="QM308" s="11"/>
      <c r="QN308" s="11"/>
      <c r="QO308" s="11"/>
      <c r="QP308" s="11"/>
      <c r="QQ308" s="11"/>
      <c r="QR308" s="11"/>
      <c r="QS308" s="11"/>
      <c r="QT308" s="11"/>
      <c r="QU308" s="11"/>
      <c r="QV308" s="11"/>
      <c r="QW308" s="11"/>
      <c r="QX308" s="11"/>
      <c r="QY308" s="11"/>
      <c r="QZ308" s="11"/>
      <c r="RA308" s="11"/>
      <c r="RB308" s="11"/>
      <c r="RC308" s="11"/>
      <c r="RD308" s="11"/>
      <c r="RE308" s="11"/>
      <c r="RF308" s="11"/>
      <c r="RG308" s="11"/>
      <c r="RH308" s="11"/>
      <c r="RI308" s="11"/>
      <c r="RJ308" s="11"/>
      <c r="RK308" s="11"/>
      <c r="RL308" s="11"/>
      <c r="RM308" s="11"/>
      <c r="RN308" s="11"/>
      <c r="RO308" s="11"/>
      <c r="RP308" s="11"/>
      <c r="RQ308" s="11"/>
      <c r="RR308" s="11"/>
      <c r="RS308" s="11"/>
      <c r="RT308" s="11"/>
      <c r="RU308" s="11"/>
      <c r="RV308" s="11"/>
      <c r="RW308" s="11"/>
      <c r="RX308" s="11"/>
      <c r="RY308" s="11"/>
      <c r="RZ308" s="11"/>
      <c r="SA308" s="11"/>
      <c r="SB308" s="11"/>
      <c r="SC308" s="11"/>
      <c r="SD308" s="11"/>
      <c r="SE308" s="11"/>
      <c r="SF308" s="11"/>
      <c r="SG308" s="11"/>
      <c r="SH308" s="11"/>
      <c r="SI308" s="11"/>
      <c r="SJ308" s="11"/>
      <c r="SK308" s="11"/>
      <c r="SL308" s="11"/>
      <c r="SM308" s="11"/>
      <c r="SN308" s="11"/>
      <c r="SO308" s="11"/>
      <c r="SP308" s="11"/>
      <c r="SQ308" s="11"/>
      <c r="SR308" s="11"/>
      <c r="SS308" s="11"/>
      <c r="ST308" s="11"/>
      <c r="SU308" s="11"/>
      <c r="SV308" s="11"/>
      <c r="SW308" s="11"/>
      <c r="SX308" s="11"/>
      <c r="SY308" s="11"/>
      <c r="SZ308" s="11"/>
      <c r="TA308" s="11"/>
      <c r="TB308" s="11"/>
      <c r="TC308" s="11"/>
      <c r="TD308" s="11"/>
      <c r="TE308" s="11"/>
      <c r="TF308" s="11"/>
      <c r="TG308" s="11"/>
      <c r="TH308" s="11"/>
      <c r="TI308" s="11"/>
      <c r="TJ308" s="11"/>
      <c r="TK308" s="11"/>
      <c r="TL308" s="11"/>
      <c r="TM308" s="11"/>
      <c r="TN308" s="11"/>
      <c r="TO308" s="11"/>
      <c r="TP308" s="11"/>
      <c r="TQ308" s="11"/>
      <c r="TR308" s="11"/>
      <c r="TS308" s="11"/>
      <c r="TT308" s="11"/>
      <c r="TU308" s="11"/>
      <c r="TV308" s="11"/>
      <c r="TW308" s="11"/>
      <c r="TX308" s="11"/>
      <c r="TY308" s="11"/>
      <c r="TZ308" s="11"/>
      <c r="UA308" s="11"/>
      <c r="UB308" s="11"/>
      <c r="UC308" s="11"/>
      <c r="UD308" s="11"/>
      <c r="UE308" s="11"/>
      <c r="UF308" s="11"/>
      <c r="UG308" s="11"/>
      <c r="UH308" s="11"/>
      <c r="UI308" s="11"/>
      <c r="UJ308" s="11"/>
      <c r="UK308" s="11"/>
      <c r="UL308" s="11"/>
      <c r="UM308" s="11"/>
      <c r="UN308" s="11"/>
      <c r="UO308" s="11"/>
      <c r="UP308" s="11"/>
      <c r="UQ308" s="11"/>
      <c r="UR308" s="11"/>
      <c r="US308" s="11"/>
      <c r="UT308" s="11"/>
      <c r="UU308" s="11"/>
      <c r="UV308" s="11"/>
      <c r="UW308" s="11"/>
      <c r="UX308" s="11"/>
      <c r="UY308" s="11"/>
      <c r="UZ308" s="11"/>
      <c r="VA308" s="11"/>
      <c r="VB308" s="11"/>
      <c r="VC308" s="11"/>
      <c r="VD308" s="11"/>
      <c r="VE308" s="11"/>
      <c r="VF308" s="11"/>
      <c r="VG308" s="11"/>
      <c r="VH308" s="11"/>
      <c r="VI308" s="11"/>
      <c r="VJ308" s="11"/>
      <c r="VK308" s="11"/>
      <c r="VL308" s="11"/>
      <c r="VM308" s="11"/>
      <c r="VN308" s="11"/>
      <c r="VO308" s="11"/>
      <c r="VP308" s="11"/>
      <c r="VQ308" s="11"/>
      <c r="VR308" s="11"/>
      <c r="VS308" s="11"/>
      <c r="VT308" s="11"/>
      <c r="VU308" s="11"/>
      <c r="VV308" s="11"/>
      <c r="VW308" s="11"/>
      <c r="VX308" s="11"/>
      <c r="VY308" s="11"/>
      <c r="VZ308" s="11"/>
      <c r="WA308" s="11"/>
      <c r="WB308" s="11"/>
      <c r="WC308" s="11"/>
      <c r="WD308" s="11"/>
      <c r="WE308" s="11"/>
      <c r="WF308" s="11"/>
      <c r="WG308" s="11"/>
      <c r="WH308" s="11"/>
      <c r="WI308" s="11"/>
      <c r="WJ308" s="11"/>
      <c r="WK308" s="11"/>
      <c r="WL308" s="11"/>
      <c r="WM308" s="11"/>
      <c r="WN308" s="11"/>
      <c r="WO308" s="11"/>
      <c r="WP308" s="11"/>
      <c r="WQ308" s="11"/>
      <c r="WR308" s="11"/>
      <c r="WS308" s="11"/>
      <c r="WT308" s="11"/>
      <c r="WU308" s="11"/>
      <c r="WV308" s="11"/>
      <c r="WW308" s="11"/>
      <c r="WX308" s="11"/>
      <c r="WY308" s="11"/>
      <c r="WZ308" s="11"/>
      <c r="XA308" s="11"/>
      <c r="XB308" s="11"/>
      <c r="XC308" s="11"/>
      <c r="XD308" s="11"/>
      <c r="XE308" s="11"/>
      <c r="XF308" s="11"/>
      <c r="XG308" s="11"/>
      <c r="XH308" s="11"/>
      <c r="XI308" s="11"/>
      <c r="XJ308" s="11"/>
      <c r="XK308" s="11"/>
      <c r="XL308" s="11"/>
      <c r="XM308" s="11"/>
      <c r="XN308" s="11"/>
      <c r="XO308" s="11"/>
      <c r="XP308" s="11"/>
      <c r="XQ308" s="11"/>
      <c r="XR308" s="11"/>
      <c r="XS308" s="11"/>
      <c r="XT308" s="11"/>
      <c r="XU308" s="11"/>
      <c r="XV308" s="11"/>
      <c r="XW308" s="11"/>
      <c r="XX308" s="11"/>
      <c r="XY308" s="11"/>
      <c r="XZ308" s="11"/>
      <c r="YA308" s="11"/>
      <c r="YB308" s="11"/>
      <c r="YC308" s="11"/>
      <c r="YD308" s="11"/>
      <c r="YE308" s="11"/>
      <c r="YF308" s="11"/>
      <c r="YG308" s="11"/>
      <c r="YH308" s="11"/>
      <c r="YI308" s="11"/>
      <c r="YJ308" s="11"/>
      <c r="YK308" s="11"/>
      <c r="YL308" s="11"/>
      <c r="YM308" s="11"/>
      <c r="YN308" s="11"/>
      <c r="YO308" s="11"/>
      <c r="YP308" s="11"/>
      <c r="YQ308" s="11"/>
      <c r="YR308" s="11"/>
      <c r="YS308" s="11"/>
      <c r="YT308" s="11"/>
      <c r="YU308" s="11"/>
      <c r="YV308" s="11"/>
      <c r="YW308" s="11"/>
      <c r="YX308" s="11"/>
      <c r="YY308" s="11"/>
      <c r="YZ308" s="11"/>
      <c r="ZA308" s="11"/>
      <c r="ZB308" s="11"/>
      <c r="ZC308" s="11"/>
      <c r="ZD308" s="11"/>
      <c r="ZE308" s="11"/>
      <c r="ZF308" s="11"/>
      <c r="ZG308" s="11"/>
      <c r="ZH308" s="11"/>
      <c r="ZI308" s="11"/>
      <c r="ZJ308" s="11"/>
      <c r="ZK308" s="11"/>
      <c r="ZL308" s="11"/>
      <c r="ZM308" s="11"/>
      <c r="ZN308" s="11"/>
      <c r="ZO308" s="11"/>
      <c r="ZP308" s="11"/>
      <c r="ZQ308" s="11"/>
      <c r="ZR308" s="11"/>
      <c r="ZS308" s="11"/>
      <c r="ZT308" s="11"/>
      <c r="ZU308" s="11"/>
      <c r="ZV308" s="11"/>
      <c r="ZW308" s="11"/>
      <c r="ZX308" s="11"/>
      <c r="ZY308" s="11"/>
      <c r="ZZ308" s="11"/>
      <c r="AAA308" s="11"/>
      <c r="AAB308" s="11"/>
      <c r="AAC308" s="11"/>
      <c r="AAD308" s="11"/>
      <c r="AAE308" s="11"/>
      <c r="AAF308" s="11"/>
      <c r="AAG308" s="11"/>
      <c r="AAH308" s="11"/>
      <c r="AAI308" s="11"/>
      <c r="AAJ308" s="11"/>
      <c r="AAK308" s="11"/>
      <c r="AAL308" s="11"/>
      <c r="AAM308" s="11"/>
      <c r="AAN308" s="11"/>
      <c r="AAO308" s="11"/>
      <c r="AAP308" s="11"/>
      <c r="AAQ308" s="11"/>
      <c r="AAR308" s="11"/>
      <c r="AAS308" s="11"/>
      <c r="AAT308" s="11"/>
      <c r="AAU308" s="11"/>
      <c r="AAV308" s="11"/>
      <c r="AAW308" s="11"/>
      <c r="AAX308" s="11"/>
      <c r="AAY308" s="11"/>
      <c r="AAZ308" s="11"/>
      <c r="ABA308" s="11"/>
      <c r="ABB308" s="11"/>
      <c r="ABC308" s="11"/>
      <c r="ABD308" s="11"/>
      <c r="ABE308" s="11"/>
      <c r="ABF308" s="11"/>
      <c r="ABG308" s="11"/>
      <c r="ABH308" s="11"/>
      <c r="ABI308" s="11"/>
      <c r="ABJ308" s="11"/>
      <c r="ABK308" s="11"/>
      <c r="ABL308" s="11"/>
      <c r="ABM308" s="11"/>
      <c r="ABN308" s="11"/>
      <c r="ABO308" s="11"/>
      <c r="ABP308" s="11"/>
      <c r="ABQ308" s="11"/>
      <c r="ABR308" s="11"/>
      <c r="ABS308" s="11"/>
      <c r="ABT308" s="11"/>
      <c r="ABU308" s="11"/>
      <c r="ABV308" s="11"/>
      <c r="ABW308" s="11"/>
      <c r="ABX308" s="11"/>
      <c r="ABY308" s="11"/>
      <c r="ABZ308" s="11"/>
      <c r="ACA308" s="11"/>
      <c r="ACB308" s="11"/>
      <c r="ACC308" s="11"/>
      <c r="ACD308" s="11"/>
      <c r="ACE308" s="11"/>
      <c r="ACF308" s="11"/>
      <c r="ACG308" s="11"/>
      <c r="ACH308" s="11"/>
      <c r="ACI308" s="11"/>
      <c r="ACJ308" s="11"/>
      <c r="ACK308" s="11"/>
      <c r="ACL308" s="11"/>
      <c r="ACM308" s="11"/>
      <c r="ACN308" s="11"/>
      <c r="ACO308" s="11"/>
      <c r="ACP308" s="11"/>
      <c r="ACQ308" s="11"/>
      <c r="ACR308" s="11"/>
      <c r="ACS308" s="11"/>
      <c r="ACT308" s="11"/>
      <c r="ACU308" s="11"/>
      <c r="ACV308" s="11"/>
      <c r="ACW308" s="11"/>
      <c r="ACX308" s="11"/>
      <c r="ACY308" s="11"/>
      <c r="ACZ308" s="11"/>
      <c r="ADA308" s="11"/>
      <c r="ADB308" s="11"/>
      <c r="ADC308" s="11"/>
      <c r="ADD308" s="11"/>
      <c r="ADE308" s="11"/>
      <c r="ADF308" s="11"/>
      <c r="ADG308" s="11"/>
      <c r="ADH308" s="11"/>
      <c r="ADI308" s="11"/>
      <c r="ADJ308" s="11"/>
      <c r="ADK308" s="11"/>
      <c r="ADL308" s="11"/>
      <c r="ADM308" s="11"/>
      <c r="ADN308" s="11"/>
      <c r="ADO308" s="11"/>
      <c r="ADP308" s="11"/>
      <c r="ADQ308" s="11"/>
      <c r="ADR308" s="11"/>
      <c r="ADS308" s="11"/>
      <c r="ADT308" s="11"/>
      <c r="ADU308" s="11"/>
      <c r="ADV308" s="11"/>
      <c r="ADW308" s="11"/>
      <c r="ADX308" s="11"/>
      <c r="ADY308" s="11"/>
      <c r="ADZ308" s="11"/>
      <c r="AEA308" s="11"/>
      <c r="AEB308" s="11"/>
      <c r="AEC308" s="11"/>
      <c r="AED308" s="11"/>
      <c r="AEE308" s="11"/>
      <c r="AEF308" s="11"/>
      <c r="AEG308" s="11"/>
      <c r="AEH308" s="11"/>
      <c r="AEI308" s="11"/>
      <c r="AEJ308" s="11"/>
      <c r="AEK308" s="11"/>
      <c r="AEL308" s="11"/>
      <c r="AEM308" s="11"/>
      <c r="AEN308" s="11"/>
      <c r="AEO308" s="11"/>
      <c r="AEP308" s="11"/>
      <c r="AEQ308" s="11"/>
      <c r="AER308" s="11"/>
      <c r="AES308" s="11"/>
      <c r="AET308" s="11"/>
      <c r="AEU308" s="11"/>
      <c r="AEV308" s="11"/>
      <c r="AEW308" s="11"/>
      <c r="AEX308" s="11"/>
      <c r="AEY308" s="11"/>
      <c r="AEZ308" s="11"/>
      <c r="AFA308" s="11"/>
      <c r="AFB308" s="11"/>
      <c r="AFC308" s="11"/>
      <c r="AFD308" s="11"/>
      <c r="AFE308" s="11"/>
      <c r="AFF308" s="11"/>
      <c r="AFG308" s="11"/>
      <c r="AFH308" s="11"/>
      <c r="AFI308" s="11"/>
      <c r="AFJ308" s="11"/>
      <c r="AFK308" s="11"/>
      <c r="AFL308" s="11"/>
      <c r="AFM308" s="11"/>
      <c r="AFN308" s="11"/>
      <c r="AFO308" s="11"/>
      <c r="AFP308" s="11"/>
      <c r="AFQ308" s="11"/>
      <c r="AFR308" s="11"/>
      <c r="AFS308" s="11"/>
      <c r="AFT308" s="11"/>
      <c r="AFU308" s="11"/>
      <c r="AFV308" s="11"/>
      <c r="AFW308" s="11"/>
      <c r="AFX308" s="11"/>
      <c r="AFY308" s="11"/>
      <c r="AFZ308" s="11"/>
      <c r="AGA308" s="11"/>
      <c r="AGB308" s="11"/>
      <c r="AGC308" s="11"/>
      <c r="AGD308" s="11"/>
      <c r="AGE308" s="11"/>
      <c r="AGF308" s="11"/>
      <c r="AGG308" s="11"/>
      <c r="AGH308" s="11"/>
      <c r="AGI308" s="11"/>
      <c r="AGJ308" s="11"/>
      <c r="AGK308" s="11"/>
      <c r="AGL308" s="11"/>
      <c r="AGM308" s="11"/>
      <c r="AGN308" s="11"/>
      <c r="AGO308" s="11"/>
      <c r="AGP308" s="11"/>
      <c r="AGQ308" s="11"/>
      <c r="AGR308" s="11"/>
      <c r="AGS308" s="11"/>
      <c r="AGT308" s="11"/>
      <c r="AGU308" s="11"/>
      <c r="AGV308" s="11"/>
      <c r="AGW308" s="11"/>
      <c r="AGX308" s="11"/>
      <c r="AGY308" s="11"/>
      <c r="AGZ308" s="11"/>
      <c r="AHA308" s="11"/>
      <c r="AHB308" s="11"/>
      <c r="AHC308" s="11"/>
      <c r="AHD308" s="11"/>
      <c r="AHE308" s="11"/>
      <c r="AHF308" s="11"/>
      <c r="AHG308" s="11"/>
      <c r="AHH308" s="11"/>
      <c r="AHI308" s="11"/>
      <c r="AHJ308" s="11"/>
      <c r="AHK308" s="11"/>
      <c r="AHL308" s="11"/>
      <c r="AHM308" s="11"/>
      <c r="AHN308" s="11"/>
      <c r="AHO308" s="11"/>
      <c r="AHP308" s="11"/>
      <c r="AHQ308" s="11"/>
      <c r="AHR308" s="11"/>
      <c r="AHS308" s="11"/>
      <c r="AHT308" s="11"/>
      <c r="AHU308" s="11"/>
      <c r="AHV308" s="11"/>
      <c r="AHW308" s="11"/>
      <c r="AHX308" s="11"/>
      <c r="AHY308" s="11"/>
      <c r="AHZ308" s="11"/>
      <c r="AIA308" s="11"/>
      <c r="AIB308" s="11"/>
      <c r="AIC308" s="11"/>
      <c r="AID308" s="11"/>
      <c r="AIE308" s="11"/>
      <c r="AIF308" s="11"/>
      <c r="AIG308" s="11"/>
      <c r="AIH308" s="11"/>
      <c r="AII308" s="11"/>
      <c r="AIJ308" s="11"/>
      <c r="AIK308" s="11"/>
      <c r="AIL308" s="11"/>
      <c r="AIM308" s="11"/>
      <c r="AIN308" s="11"/>
      <c r="AIO308" s="11"/>
      <c r="AIP308" s="11"/>
      <c r="AIQ308" s="11"/>
      <c r="AIR308" s="11"/>
      <c r="AIS308" s="11"/>
      <c r="AIT308" s="11"/>
      <c r="AIU308" s="11"/>
      <c r="AIV308" s="11"/>
      <c r="AIW308" s="11"/>
      <c r="AIX308" s="11"/>
      <c r="AIY308" s="11"/>
      <c r="AIZ308" s="11"/>
      <c r="AJA308" s="11"/>
      <c r="AJB308" s="11"/>
      <c r="AJC308" s="11"/>
      <c r="AJD308" s="11"/>
      <c r="AJE308" s="11"/>
      <c r="AJF308" s="11"/>
      <c r="AJG308" s="11"/>
      <c r="AJH308" s="11"/>
      <c r="AJI308" s="11"/>
      <c r="AJJ308" s="11"/>
      <c r="AJK308" s="11"/>
      <c r="AJL308" s="11"/>
      <c r="AJM308" s="11"/>
      <c r="AJN308" s="11"/>
      <c r="AJO308" s="11"/>
      <c r="AJP308" s="11"/>
      <c r="AJQ308" s="11"/>
      <c r="AJR308" s="11"/>
      <c r="AJS308" s="11"/>
      <c r="AJT308" s="11"/>
      <c r="AJU308" s="11"/>
      <c r="AJV308" s="11"/>
      <c r="AJW308" s="11"/>
      <c r="AJX308" s="11"/>
      <c r="AJY308" s="11"/>
      <c r="AJZ308" s="11"/>
      <c r="AKA308" s="11"/>
      <c r="AKB308" s="11"/>
      <c r="AKC308" s="11"/>
      <c r="AKD308" s="11"/>
      <c r="AKE308" s="11"/>
      <c r="AKF308" s="11"/>
      <c r="AKG308" s="11"/>
      <c r="AKH308" s="11"/>
      <c r="AKI308" s="11"/>
      <c r="AKJ308" s="11"/>
      <c r="AKK308" s="11"/>
      <c r="AKL308" s="11"/>
      <c r="AKM308" s="11"/>
      <c r="AKN308" s="11"/>
      <c r="AKO308" s="11"/>
      <c r="AKP308" s="11"/>
      <c r="AKQ308" s="11"/>
      <c r="AKR308" s="11"/>
      <c r="AKS308" s="11"/>
      <c r="AKT308" s="11"/>
      <c r="AKU308" s="11"/>
      <c r="AKV308" s="11"/>
      <c r="AKW308" s="11"/>
      <c r="AKX308" s="11"/>
      <c r="AKY308" s="11"/>
      <c r="AKZ308" s="11"/>
      <c r="ALA308" s="11"/>
      <c r="ALB308" s="11"/>
      <c r="ALC308" s="11"/>
      <c r="ALD308" s="11"/>
      <c r="ALE308" s="11"/>
      <c r="ALF308" s="11"/>
      <c r="ALG308" s="11"/>
      <c r="ALH308" s="11"/>
      <c r="ALI308" s="11"/>
      <c r="ALJ308" s="11"/>
      <c r="ALK308" s="11"/>
      <c r="ALL308" s="11"/>
      <c r="ALM308" s="11"/>
      <c r="ALN308" s="11"/>
      <c r="ALO308" s="11"/>
      <c r="ALP308" s="11"/>
      <c r="ALQ308" s="11"/>
      <c r="ALR308" s="11"/>
      <c r="ALS308" s="11"/>
      <c r="ALT308" s="11"/>
      <c r="ALU308" s="11"/>
      <c r="ALV308" s="11"/>
      <c r="ALW308" s="11"/>
      <c r="ALX308" s="11"/>
      <c r="ALY308" s="11"/>
      <c r="ALZ308" s="11"/>
      <c r="AMA308" s="11"/>
      <c r="AMB308" s="11"/>
      <c r="AMC308" s="11"/>
      <c r="AMD308" s="11"/>
      <c r="AME308" s="11"/>
      <c r="AMF308" s="11"/>
      <c r="AMG308" s="11"/>
      <c r="AMH308" s="11"/>
      <c r="AMI308" s="11"/>
      <c r="AMJ308" s="11"/>
      <c r="AMK308" s="11"/>
      <c r="AML308" s="11"/>
      <c r="AMM308" s="11"/>
      <c r="AMN308" s="11"/>
      <c r="AMO308" s="11"/>
      <c r="AMP308" s="11"/>
      <c r="AMQ308" s="11"/>
      <c r="AMR308" s="11"/>
      <c r="AMS308" s="11"/>
      <c r="AMT308" s="11"/>
      <c r="AMU308" s="11"/>
      <c r="AMV308" s="11"/>
      <c r="AMW308" s="11"/>
      <c r="AMX308" s="11"/>
      <c r="AMY308" s="11"/>
      <c r="AMZ308" s="11"/>
      <c r="ANA308" s="11"/>
      <c r="ANB308" s="11"/>
      <c r="ANC308" s="11"/>
      <c r="AND308" s="11"/>
      <c r="ANE308" s="11"/>
      <c r="ANF308" s="11"/>
      <c r="ANG308" s="11"/>
      <c r="ANH308" s="11"/>
      <c r="ANI308" s="11"/>
      <c r="ANJ308" s="11"/>
      <c r="ANK308" s="11"/>
      <c r="ANL308" s="11"/>
      <c r="ANM308" s="11"/>
      <c r="ANN308" s="11"/>
      <c r="ANO308" s="11"/>
      <c r="ANP308" s="11"/>
      <c r="ANQ308" s="11"/>
      <c r="ANR308" s="11"/>
      <c r="ANS308" s="11"/>
      <c r="ANT308" s="11"/>
      <c r="ANU308" s="11"/>
      <c r="ANV308" s="11"/>
      <c r="ANW308" s="11"/>
      <c r="ANX308" s="11"/>
      <c r="ANY308" s="11"/>
      <c r="ANZ308" s="11"/>
      <c r="AOA308" s="11"/>
      <c r="AOB308" s="11"/>
      <c r="AOC308" s="11"/>
      <c r="AOD308" s="11"/>
      <c r="AOE308" s="11"/>
      <c r="AOF308" s="11"/>
      <c r="AOG308" s="11"/>
      <c r="AOH308" s="11"/>
      <c r="AOI308" s="11"/>
      <c r="AOJ308" s="11"/>
      <c r="AOK308" s="11"/>
      <c r="AOL308" s="11"/>
      <c r="AOM308" s="11"/>
      <c r="AON308" s="11"/>
      <c r="AOO308" s="11"/>
      <c r="AOP308" s="11"/>
      <c r="AOQ308" s="11"/>
      <c r="AOR308" s="11"/>
      <c r="AOS308" s="11"/>
      <c r="AOT308" s="11"/>
      <c r="AOU308" s="11"/>
      <c r="AOV308" s="11"/>
      <c r="AOW308" s="11"/>
      <c r="AOX308" s="11"/>
      <c r="AOY308" s="11"/>
      <c r="AOZ308" s="11"/>
      <c r="APA308" s="11"/>
      <c r="APB308" s="11"/>
      <c r="APC308" s="11"/>
      <c r="APD308" s="11"/>
      <c r="APE308" s="11"/>
      <c r="APF308" s="11"/>
      <c r="APG308" s="11"/>
      <c r="APH308" s="11"/>
      <c r="API308" s="11"/>
      <c r="APJ308" s="11"/>
      <c r="APK308" s="11"/>
      <c r="APL308" s="11"/>
      <c r="APM308" s="11"/>
      <c r="APN308" s="11"/>
      <c r="APO308" s="11"/>
      <c r="APP308" s="11"/>
      <c r="APQ308" s="11"/>
      <c r="APR308" s="11"/>
      <c r="APS308" s="11"/>
      <c r="APT308" s="11"/>
      <c r="APU308" s="11"/>
      <c r="APV308" s="11"/>
      <c r="APW308" s="11"/>
      <c r="APX308" s="11"/>
      <c r="APY308" s="11"/>
      <c r="APZ308" s="11"/>
      <c r="AQA308" s="11"/>
      <c r="AQB308" s="11"/>
      <c r="AQC308" s="11"/>
      <c r="AQD308" s="11"/>
      <c r="AQE308" s="11"/>
      <c r="AQF308" s="11"/>
      <c r="AQG308" s="11"/>
      <c r="AQH308" s="11"/>
      <c r="AQI308" s="11"/>
      <c r="AQJ308" s="11"/>
      <c r="AQK308" s="11"/>
      <c r="AQL308" s="11"/>
      <c r="AQM308" s="11"/>
      <c r="AQN308" s="11"/>
      <c r="AQO308" s="11"/>
      <c r="AQP308" s="11"/>
      <c r="AQQ308" s="11"/>
      <c r="AQR308" s="11"/>
      <c r="AQS308" s="11"/>
      <c r="AQT308" s="11"/>
      <c r="AQU308" s="11"/>
      <c r="AQV308" s="11"/>
      <c r="AQW308" s="11"/>
      <c r="AQX308" s="11"/>
      <c r="AQY308" s="11"/>
      <c r="AQZ308" s="11"/>
      <c r="ARA308" s="11"/>
      <c r="ARB308" s="11"/>
      <c r="ARC308" s="11"/>
      <c r="ARD308" s="11"/>
      <c r="ARE308" s="11"/>
      <c r="ARF308" s="11"/>
      <c r="ARG308" s="11"/>
      <c r="ARH308" s="11"/>
      <c r="ARI308" s="11"/>
      <c r="ARJ308" s="11"/>
      <c r="ARK308" s="11"/>
      <c r="ARL308" s="11"/>
      <c r="ARM308" s="11"/>
      <c r="ARN308" s="11"/>
      <c r="ARO308" s="11"/>
      <c r="ARP308" s="11"/>
      <c r="ARQ308" s="11"/>
      <c r="ARR308" s="11"/>
      <c r="ARS308" s="11"/>
      <c r="ART308" s="11"/>
      <c r="ARU308" s="11"/>
      <c r="ARV308" s="11"/>
      <c r="ARW308" s="11"/>
      <c r="ARX308" s="11"/>
      <c r="ARY308" s="11"/>
      <c r="ARZ308" s="11"/>
      <c r="ASA308" s="11"/>
      <c r="ASB308" s="11"/>
      <c r="ASC308" s="11"/>
      <c r="ASD308" s="11"/>
      <c r="ASE308" s="11"/>
      <c r="ASF308" s="11"/>
      <c r="ASG308" s="11"/>
      <c r="ASH308" s="11"/>
      <c r="ASI308" s="11"/>
      <c r="ASJ308" s="11"/>
      <c r="ASK308" s="11"/>
      <c r="ASL308" s="11"/>
      <c r="ASM308" s="11"/>
      <c r="ASN308" s="11"/>
      <c r="ASO308" s="11"/>
      <c r="ASP308" s="11"/>
      <c r="ASQ308" s="11"/>
      <c r="ASR308" s="11"/>
      <c r="ASS308" s="11"/>
      <c r="AST308" s="11"/>
      <c r="ASU308" s="11"/>
      <c r="ASV308" s="11"/>
      <c r="ASW308" s="11"/>
      <c r="ASX308" s="11"/>
      <c r="ASY308" s="11"/>
      <c r="ASZ308" s="11"/>
      <c r="ATA308" s="11"/>
      <c r="ATB308" s="11"/>
      <c r="ATC308" s="11"/>
      <c r="ATD308" s="11"/>
      <c r="ATE308" s="11"/>
      <c r="ATF308" s="11"/>
      <c r="ATG308" s="11"/>
      <c r="ATH308" s="11"/>
      <c r="ATI308" s="11"/>
      <c r="ATJ308" s="11"/>
      <c r="ATK308" s="11"/>
      <c r="ATL308" s="11"/>
      <c r="ATM308" s="11"/>
      <c r="ATN308" s="11"/>
      <c r="ATO308" s="11"/>
      <c r="ATP308" s="11"/>
      <c r="ATQ308" s="11"/>
      <c r="ATR308" s="11"/>
      <c r="ATS308" s="11"/>
      <c r="ATT308" s="11"/>
      <c r="ATU308" s="11"/>
      <c r="ATV308" s="11"/>
      <c r="ATW308" s="11"/>
      <c r="ATX308" s="11"/>
      <c r="ATY308" s="11"/>
      <c r="ATZ308" s="11"/>
      <c r="AUA308" s="11"/>
      <c r="AUB308" s="11"/>
      <c r="AUC308" s="11"/>
      <c r="AUD308" s="11"/>
      <c r="AUE308" s="11"/>
      <c r="AUF308" s="11"/>
      <c r="AUG308" s="11"/>
      <c r="AUH308" s="11"/>
      <c r="AUI308" s="11"/>
      <c r="AUJ308" s="11"/>
      <c r="AUK308" s="11"/>
      <c r="AUL308" s="11"/>
      <c r="AUM308" s="11"/>
      <c r="AUN308" s="11"/>
      <c r="AUO308" s="11"/>
      <c r="AUP308" s="11"/>
      <c r="AUQ308" s="11"/>
      <c r="AUR308" s="11"/>
      <c r="AUS308" s="11"/>
      <c r="AUT308" s="11"/>
      <c r="AUU308" s="11"/>
      <c r="AUV308" s="11"/>
      <c r="AUW308" s="11"/>
      <c r="AUX308" s="11"/>
      <c r="AUY308" s="11"/>
      <c r="AUZ308" s="11"/>
      <c r="AVA308" s="11"/>
      <c r="AVB308" s="11"/>
      <c r="AVC308" s="11"/>
      <c r="AVD308" s="11"/>
      <c r="AVE308" s="11"/>
      <c r="AVF308" s="11"/>
      <c r="AVG308" s="11"/>
      <c r="AVH308" s="11"/>
      <c r="AVI308" s="11"/>
      <c r="AVJ308" s="11"/>
      <c r="AVK308" s="11"/>
      <c r="AVL308" s="11"/>
      <c r="AVM308" s="11"/>
      <c r="AVN308" s="11"/>
      <c r="AVO308" s="11"/>
      <c r="AVP308" s="11"/>
      <c r="AVQ308" s="11"/>
      <c r="AVR308" s="11"/>
      <c r="AVS308" s="11"/>
      <c r="AVT308" s="11"/>
      <c r="AVU308" s="11"/>
      <c r="AVV308" s="11"/>
      <c r="AVW308" s="11"/>
      <c r="AVX308" s="11"/>
      <c r="AVY308" s="11"/>
      <c r="AVZ308" s="11"/>
      <c r="AWA308" s="11"/>
      <c r="AWB308" s="11"/>
      <c r="AWC308" s="11"/>
      <c r="AWD308" s="11"/>
      <c r="AWE308" s="11"/>
      <c r="AWF308" s="11"/>
      <c r="AWG308" s="11"/>
      <c r="AWH308" s="11"/>
      <c r="AWI308" s="11"/>
      <c r="AWJ308" s="11"/>
      <c r="AWK308" s="11"/>
      <c r="AWL308" s="11"/>
      <c r="AWM308" s="11"/>
      <c r="AWN308" s="11"/>
      <c r="AWO308" s="11"/>
      <c r="AWP308" s="11"/>
      <c r="AWQ308" s="11"/>
      <c r="AWR308" s="11"/>
      <c r="AWS308" s="11"/>
      <c r="AWT308" s="11"/>
      <c r="AWU308" s="11"/>
      <c r="AWV308" s="11"/>
      <c r="AWW308" s="11"/>
      <c r="AWX308" s="11"/>
      <c r="AWY308" s="11"/>
      <c r="AWZ308" s="11"/>
      <c r="AXA308" s="11"/>
      <c r="AXB308" s="11"/>
      <c r="AXC308" s="11"/>
      <c r="AXD308" s="11"/>
      <c r="AXE308" s="11"/>
      <c r="AXF308" s="11"/>
      <c r="AXG308" s="11"/>
      <c r="AXH308" s="11"/>
      <c r="AXI308" s="11"/>
      <c r="AXJ308" s="11"/>
      <c r="AXK308" s="11"/>
      <c r="AXL308" s="11"/>
      <c r="AXM308" s="11"/>
      <c r="AXN308" s="11"/>
      <c r="AXO308" s="11"/>
      <c r="AXP308" s="11"/>
      <c r="AXQ308" s="11"/>
      <c r="AXR308" s="11"/>
      <c r="AXS308" s="11"/>
      <c r="AXT308" s="11"/>
      <c r="AXU308" s="11"/>
      <c r="AXV308" s="11"/>
      <c r="AXW308" s="11"/>
      <c r="AXX308" s="11"/>
      <c r="AXY308" s="11"/>
      <c r="AXZ308" s="11"/>
      <c r="AYA308" s="11"/>
      <c r="AYB308" s="11"/>
      <c r="AYC308" s="11"/>
      <c r="AYD308" s="11"/>
      <c r="AYE308" s="11"/>
      <c r="AYF308" s="11"/>
      <c r="AYG308" s="11"/>
      <c r="AYH308" s="11"/>
      <c r="AYI308" s="11"/>
      <c r="AYJ308" s="11"/>
      <c r="AYK308" s="11"/>
      <c r="AYL308" s="11"/>
      <c r="AYM308" s="11"/>
      <c r="AYN308" s="11"/>
      <c r="AYO308" s="11"/>
      <c r="AYP308" s="11"/>
      <c r="AYQ308" s="11"/>
      <c r="AYR308" s="11"/>
      <c r="AYS308" s="11"/>
      <c r="AYT308" s="11"/>
      <c r="AYU308" s="11"/>
      <c r="AYV308" s="11"/>
      <c r="AYW308" s="11"/>
      <c r="AYX308" s="11"/>
      <c r="AYY308" s="11"/>
      <c r="AYZ308" s="11"/>
      <c r="AZA308" s="11"/>
      <c r="AZB308" s="11"/>
      <c r="AZC308" s="11"/>
      <c r="AZD308" s="11"/>
      <c r="AZE308" s="11"/>
      <c r="AZF308" s="11"/>
      <c r="AZG308" s="11"/>
      <c r="AZH308" s="11"/>
      <c r="AZI308" s="11"/>
      <c r="AZJ308" s="11"/>
      <c r="AZK308" s="11"/>
      <c r="AZL308" s="11"/>
      <c r="AZM308" s="11"/>
      <c r="AZN308" s="11"/>
      <c r="AZO308" s="11"/>
      <c r="AZP308" s="11"/>
      <c r="AZQ308" s="11"/>
      <c r="AZR308" s="11"/>
      <c r="AZS308" s="11"/>
      <c r="AZT308" s="11"/>
      <c r="AZU308" s="11"/>
      <c r="AZV308" s="11"/>
      <c r="AZW308" s="11"/>
      <c r="AZX308" s="11"/>
      <c r="AZY308" s="11"/>
      <c r="AZZ308" s="11"/>
      <c r="BAA308" s="11"/>
      <c r="BAB308" s="11"/>
      <c r="BAC308" s="11"/>
      <c r="BAD308" s="11"/>
      <c r="BAE308" s="11"/>
      <c r="BAF308" s="11"/>
      <c r="BAG308" s="11"/>
      <c r="BAH308" s="11"/>
      <c r="BAI308" s="11"/>
      <c r="BAJ308" s="11"/>
      <c r="BAK308" s="11"/>
      <c r="BAL308" s="11"/>
      <c r="BAM308" s="11"/>
      <c r="BAN308" s="11"/>
      <c r="BAO308" s="11"/>
      <c r="BAP308" s="11"/>
      <c r="BAQ308" s="11"/>
      <c r="BAR308" s="11"/>
      <c r="BAS308" s="11"/>
      <c r="BAT308" s="11"/>
      <c r="BAU308" s="11"/>
      <c r="BAV308" s="11"/>
      <c r="BAW308" s="11"/>
      <c r="BAX308" s="11"/>
      <c r="BAY308" s="11"/>
      <c r="BAZ308" s="11"/>
      <c r="BBA308" s="11"/>
      <c r="BBB308" s="11"/>
      <c r="BBC308" s="11"/>
      <c r="BBD308" s="11"/>
      <c r="BBE308" s="11"/>
      <c r="BBF308" s="11"/>
      <c r="BBG308" s="11"/>
      <c r="BBH308" s="11"/>
      <c r="BBI308" s="11"/>
      <c r="BBJ308" s="11"/>
      <c r="BBK308" s="11"/>
      <c r="BBL308" s="11"/>
      <c r="BBM308" s="11"/>
      <c r="BBN308" s="11"/>
      <c r="BBO308" s="11"/>
      <c r="BBP308" s="11"/>
      <c r="BBQ308" s="11"/>
      <c r="BBR308" s="11"/>
      <c r="BBS308" s="11"/>
      <c r="BBT308" s="11"/>
      <c r="BBU308" s="11"/>
      <c r="BBV308" s="11"/>
      <c r="BBW308" s="11"/>
      <c r="BBX308" s="11"/>
      <c r="BBY308" s="11"/>
      <c r="BBZ308" s="11"/>
      <c r="BCA308" s="11"/>
      <c r="BCB308" s="11"/>
      <c r="BCC308" s="11"/>
      <c r="BCD308" s="11"/>
      <c r="BCE308" s="11"/>
      <c r="BCF308" s="11"/>
      <c r="BCG308" s="11"/>
      <c r="BCH308" s="11"/>
      <c r="BCI308" s="11"/>
      <c r="BCJ308" s="11"/>
      <c r="BCK308" s="11"/>
      <c r="BCL308" s="11"/>
      <c r="BCM308" s="11"/>
      <c r="BCN308" s="11"/>
      <c r="BCO308" s="11"/>
      <c r="BCP308" s="11"/>
      <c r="BCQ308" s="11"/>
      <c r="BCR308" s="11"/>
      <c r="BCS308" s="11"/>
      <c r="BCT308" s="11"/>
      <c r="BCU308" s="11"/>
      <c r="BCV308" s="11"/>
      <c r="BCW308" s="11"/>
      <c r="BCX308" s="11"/>
      <c r="BCY308" s="11"/>
      <c r="BCZ308" s="11"/>
      <c r="BDA308" s="11"/>
      <c r="BDB308" s="11"/>
      <c r="BDC308" s="11"/>
      <c r="BDD308" s="11"/>
      <c r="BDE308" s="11"/>
      <c r="BDF308" s="11"/>
      <c r="BDG308" s="11"/>
      <c r="BDH308" s="11"/>
      <c r="BDI308" s="11"/>
      <c r="BDJ308" s="11"/>
      <c r="BDK308" s="11"/>
      <c r="BDL308" s="11"/>
      <c r="BDM308" s="11"/>
      <c r="BDN308" s="11"/>
      <c r="BDO308" s="11"/>
      <c r="BDP308" s="11"/>
      <c r="BDQ308" s="11"/>
      <c r="BDR308" s="11"/>
      <c r="BDS308" s="11"/>
      <c r="BDT308" s="11"/>
      <c r="BDU308" s="11"/>
      <c r="BDV308" s="11"/>
      <c r="BDW308" s="11"/>
      <c r="BDX308" s="11"/>
      <c r="BDY308" s="11"/>
      <c r="BDZ308" s="11"/>
      <c r="BEA308" s="11"/>
      <c r="BEB308" s="11"/>
      <c r="BEC308" s="11"/>
      <c r="BED308" s="11"/>
      <c r="BEE308" s="11"/>
      <c r="BEF308" s="11"/>
      <c r="BEG308" s="11"/>
      <c r="BEH308" s="11"/>
      <c r="BEI308" s="11"/>
      <c r="BEJ308" s="11"/>
      <c r="BEK308" s="11"/>
      <c r="BEL308" s="11"/>
      <c r="BEM308" s="11"/>
      <c r="BEN308" s="11"/>
      <c r="BEO308" s="11"/>
      <c r="BEP308" s="11"/>
      <c r="BEQ308" s="11"/>
      <c r="BER308" s="11"/>
      <c r="BES308" s="11"/>
      <c r="BET308" s="11"/>
      <c r="BEU308" s="11"/>
      <c r="BEV308" s="11"/>
      <c r="BEW308" s="11"/>
      <c r="BEX308" s="11"/>
      <c r="BEY308" s="11"/>
      <c r="BEZ308" s="11"/>
      <c r="BFA308" s="11"/>
      <c r="BFB308" s="11"/>
      <c r="BFC308" s="11"/>
      <c r="BFD308" s="11"/>
      <c r="BFE308" s="11"/>
      <c r="BFF308" s="11"/>
      <c r="BFG308" s="11"/>
      <c r="BFH308" s="11"/>
      <c r="BFI308" s="11"/>
      <c r="BFJ308" s="11"/>
      <c r="BFK308" s="11"/>
      <c r="BFL308" s="11"/>
      <c r="BFM308" s="11"/>
      <c r="BFN308" s="11"/>
      <c r="BFO308" s="11"/>
      <c r="BFP308" s="11"/>
      <c r="BFQ308" s="11"/>
      <c r="BFR308" s="11"/>
      <c r="BFS308" s="11"/>
      <c r="BFT308" s="11"/>
      <c r="BFU308" s="11"/>
      <c r="BFV308" s="11"/>
      <c r="BFW308" s="11"/>
      <c r="BFX308" s="11"/>
      <c r="BFY308" s="11"/>
      <c r="BFZ308" s="11"/>
      <c r="BGA308" s="11"/>
      <c r="BGB308" s="11"/>
      <c r="BGC308" s="11"/>
      <c r="BGD308" s="11"/>
      <c r="BGE308" s="11"/>
      <c r="BGF308" s="11"/>
      <c r="BGG308" s="11"/>
      <c r="BGH308" s="11"/>
      <c r="BGI308" s="11"/>
      <c r="BGJ308" s="11"/>
      <c r="BGK308" s="11"/>
      <c r="BGL308" s="11"/>
      <c r="BGM308" s="11"/>
      <c r="BGN308" s="11"/>
      <c r="BGO308" s="11"/>
      <c r="BGP308" s="11"/>
      <c r="BGQ308" s="11"/>
      <c r="BGR308" s="11"/>
      <c r="BGS308" s="11"/>
      <c r="BGT308" s="11"/>
      <c r="BGU308" s="11"/>
      <c r="BGV308" s="11"/>
      <c r="BGW308" s="11"/>
      <c r="BGX308" s="11"/>
      <c r="BGY308" s="11"/>
      <c r="BGZ308" s="11"/>
      <c r="BHA308" s="11"/>
      <c r="BHB308" s="11"/>
      <c r="BHC308" s="11"/>
      <c r="BHD308" s="11"/>
      <c r="BHE308" s="11"/>
      <c r="BHF308" s="11"/>
      <c r="BHG308" s="11"/>
      <c r="BHH308" s="11"/>
      <c r="BHI308" s="11"/>
      <c r="BHJ308" s="11"/>
      <c r="BHK308" s="11"/>
      <c r="BHL308" s="11"/>
      <c r="BHM308" s="11"/>
      <c r="BHN308" s="11"/>
      <c r="BHO308" s="11"/>
      <c r="BHP308" s="11"/>
      <c r="BHQ308" s="11"/>
      <c r="BHR308" s="11"/>
      <c r="BHS308" s="11"/>
      <c r="BHT308" s="11"/>
      <c r="BHU308" s="11"/>
      <c r="BHV308" s="11"/>
      <c r="BHW308" s="11"/>
      <c r="BHX308" s="11"/>
      <c r="BHY308" s="11"/>
      <c r="BHZ308" s="11"/>
      <c r="BIA308" s="11"/>
      <c r="BIB308" s="11"/>
      <c r="BIC308" s="11"/>
      <c r="BID308" s="11"/>
      <c r="BIE308" s="11"/>
      <c r="BIF308" s="11"/>
      <c r="BIG308" s="11"/>
      <c r="BIH308" s="11"/>
      <c r="BII308" s="11"/>
      <c r="BIJ308" s="11"/>
      <c r="BIK308" s="11"/>
      <c r="BIL308" s="11"/>
      <c r="BIM308" s="11"/>
      <c r="BIN308" s="11"/>
      <c r="BIO308" s="11"/>
      <c r="BIP308" s="11"/>
      <c r="BIQ308" s="11"/>
      <c r="BIR308" s="11"/>
      <c r="BIS308" s="11"/>
      <c r="BIT308" s="11"/>
      <c r="BIU308" s="11"/>
      <c r="BIV308" s="11"/>
      <c r="BIW308" s="11"/>
      <c r="BIX308" s="11"/>
      <c r="BIY308" s="11"/>
      <c r="BIZ308" s="11"/>
      <c r="BJA308" s="11"/>
      <c r="BJB308" s="11"/>
      <c r="BJC308" s="11"/>
      <c r="BJD308" s="11"/>
      <c r="BJE308" s="11"/>
      <c r="BJF308" s="11"/>
      <c r="BJG308" s="11"/>
      <c r="BJH308" s="11"/>
      <c r="BJI308" s="11"/>
      <c r="BJJ308" s="11"/>
      <c r="BJK308" s="11"/>
      <c r="BJL308" s="11"/>
      <c r="BJM308" s="11"/>
      <c r="BJN308" s="11"/>
      <c r="BJO308" s="11"/>
      <c r="BJP308" s="11"/>
      <c r="BJQ308" s="11"/>
      <c r="BJR308" s="11"/>
      <c r="BJS308" s="11"/>
      <c r="BJT308" s="11"/>
      <c r="BJU308" s="11"/>
      <c r="BJV308" s="11"/>
      <c r="BJW308" s="11"/>
      <c r="BJX308" s="11"/>
      <c r="BJY308" s="11"/>
      <c r="BJZ308" s="11"/>
      <c r="BKA308" s="11"/>
      <c r="BKB308" s="11"/>
      <c r="BKC308" s="11"/>
      <c r="BKD308" s="11"/>
      <c r="BKE308" s="11"/>
      <c r="BKF308" s="11"/>
      <c r="BKG308" s="11"/>
      <c r="BKH308" s="11"/>
      <c r="BKI308" s="11"/>
      <c r="BKJ308" s="11"/>
      <c r="BKK308" s="11"/>
      <c r="BKL308" s="11"/>
      <c r="BKM308" s="11"/>
      <c r="BKN308" s="11"/>
      <c r="BKO308" s="11"/>
      <c r="BKP308" s="11"/>
      <c r="BKQ308" s="11"/>
      <c r="BKR308" s="11"/>
      <c r="BKS308" s="11"/>
      <c r="BKT308" s="11"/>
      <c r="BKU308" s="11"/>
      <c r="BKV308" s="11"/>
      <c r="BKW308" s="11"/>
      <c r="BKX308" s="11"/>
      <c r="BKY308" s="11"/>
      <c r="BKZ308" s="11"/>
      <c r="BLA308" s="11"/>
      <c r="BLB308" s="11"/>
      <c r="BLC308" s="11"/>
      <c r="BLD308" s="11"/>
      <c r="BLE308" s="11"/>
      <c r="BLF308" s="11"/>
      <c r="BLG308" s="11"/>
      <c r="BLH308" s="11"/>
      <c r="BLI308" s="11"/>
      <c r="BLJ308" s="11"/>
      <c r="BLK308" s="11"/>
      <c r="BLL308" s="11"/>
      <c r="BLM308" s="11"/>
      <c r="BLN308" s="11"/>
      <c r="BLO308" s="11"/>
      <c r="BLP308" s="11"/>
      <c r="BLQ308" s="11"/>
      <c r="BLR308" s="11"/>
      <c r="BLS308" s="11"/>
      <c r="BLT308" s="11"/>
      <c r="BLU308" s="11"/>
      <c r="BLV308" s="11"/>
      <c r="BLW308" s="11"/>
      <c r="BLX308" s="11"/>
      <c r="BLY308" s="11"/>
      <c r="BLZ308" s="11"/>
      <c r="BMA308" s="11"/>
      <c r="BMB308" s="11"/>
      <c r="BMC308" s="11"/>
      <c r="BMD308" s="11"/>
      <c r="BME308" s="11"/>
      <c r="BMF308" s="11"/>
      <c r="BMG308" s="11"/>
      <c r="BMH308" s="11"/>
      <c r="BMI308" s="11"/>
      <c r="BMJ308" s="11"/>
      <c r="BMK308" s="11"/>
      <c r="BML308" s="11"/>
      <c r="BMM308" s="11"/>
      <c r="BMN308" s="11"/>
      <c r="BMO308" s="11"/>
      <c r="BMP308" s="11"/>
      <c r="BMQ308" s="11"/>
      <c r="BMR308" s="11"/>
      <c r="BMS308" s="11"/>
      <c r="BMT308" s="11"/>
      <c r="BMU308" s="11"/>
      <c r="BMV308" s="11"/>
      <c r="BMW308" s="11"/>
      <c r="BMX308" s="11"/>
      <c r="BMY308" s="11"/>
      <c r="BMZ308" s="11"/>
      <c r="BNA308" s="11"/>
      <c r="BNB308" s="11"/>
      <c r="BNC308" s="11"/>
      <c r="BND308" s="11"/>
      <c r="BNE308" s="11"/>
      <c r="BNF308" s="11"/>
      <c r="BNG308" s="11"/>
      <c r="BNH308" s="11"/>
      <c r="BNI308" s="11"/>
      <c r="BNJ308" s="11"/>
      <c r="BNK308" s="11"/>
      <c r="BNL308" s="11"/>
      <c r="BNM308" s="11"/>
      <c r="BNN308" s="11"/>
      <c r="BNO308" s="11"/>
      <c r="BNP308" s="11"/>
      <c r="BNQ308" s="11"/>
      <c r="BNR308" s="11"/>
      <c r="BNS308" s="11"/>
      <c r="BNT308" s="11"/>
      <c r="BNU308" s="11"/>
      <c r="BNV308" s="11"/>
      <c r="BNW308" s="11"/>
      <c r="BNX308" s="11"/>
      <c r="BNY308" s="11"/>
      <c r="BNZ308" s="11"/>
      <c r="BOA308" s="11"/>
      <c r="BOB308" s="11"/>
      <c r="BOC308" s="11"/>
      <c r="BOD308" s="11"/>
      <c r="BOE308" s="11"/>
      <c r="BOF308" s="11"/>
      <c r="BOG308" s="11"/>
      <c r="BOH308" s="11"/>
      <c r="BOI308" s="11"/>
      <c r="BOJ308" s="11"/>
      <c r="BOK308" s="11"/>
      <c r="BOL308" s="11"/>
      <c r="BOM308" s="11"/>
      <c r="BON308" s="11"/>
      <c r="BOO308" s="11"/>
      <c r="BOP308" s="11"/>
      <c r="BOQ308" s="11"/>
      <c r="BOR308" s="11"/>
      <c r="BOS308" s="11"/>
      <c r="BOT308" s="11"/>
      <c r="BOU308" s="11"/>
      <c r="BOV308" s="11"/>
      <c r="BOW308" s="11"/>
      <c r="BOX308" s="11"/>
      <c r="BOY308" s="11"/>
      <c r="BOZ308" s="11"/>
      <c r="BPA308" s="11"/>
      <c r="BPB308" s="11"/>
      <c r="BPC308" s="11"/>
      <c r="BPD308" s="11"/>
      <c r="BPE308" s="11"/>
      <c r="BPF308" s="11"/>
      <c r="BPG308" s="11"/>
      <c r="BPH308" s="11"/>
      <c r="BPI308" s="11"/>
      <c r="BPJ308" s="11"/>
      <c r="BPK308" s="11"/>
      <c r="BPL308" s="11"/>
      <c r="BPM308" s="11"/>
      <c r="BPN308" s="11"/>
      <c r="BPO308" s="11"/>
      <c r="BPP308" s="11"/>
      <c r="BPQ308" s="11"/>
      <c r="BPR308" s="11"/>
      <c r="BPS308" s="11"/>
      <c r="BPT308" s="11"/>
      <c r="BPU308" s="11"/>
      <c r="BPV308" s="11"/>
      <c r="BPW308" s="11"/>
      <c r="BPX308" s="11"/>
      <c r="BPY308" s="11"/>
      <c r="BPZ308" s="11"/>
      <c r="BQA308" s="11"/>
      <c r="BQB308" s="11"/>
      <c r="BQC308" s="11"/>
      <c r="BQD308" s="11"/>
      <c r="BQE308" s="11"/>
      <c r="BQF308" s="11"/>
      <c r="BQG308" s="11"/>
      <c r="BQH308" s="11"/>
      <c r="BQI308" s="11"/>
      <c r="BQJ308" s="11"/>
      <c r="BQK308" s="11"/>
      <c r="BQL308" s="11"/>
      <c r="BQM308" s="11"/>
      <c r="BQN308" s="11"/>
      <c r="BQO308" s="11"/>
      <c r="BQP308" s="11"/>
      <c r="BQQ308" s="11"/>
      <c r="BQR308" s="11"/>
      <c r="BQS308" s="11"/>
      <c r="BQT308" s="11"/>
      <c r="BQU308" s="11"/>
      <c r="BQV308" s="11"/>
      <c r="BQW308" s="11"/>
      <c r="BQX308" s="11"/>
      <c r="BQY308" s="11"/>
      <c r="BQZ308" s="11"/>
      <c r="BRA308" s="11"/>
      <c r="BRB308" s="11"/>
      <c r="BRC308" s="11"/>
      <c r="BRD308" s="11"/>
      <c r="BRE308" s="11"/>
      <c r="BRF308" s="11"/>
      <c r="BRG308" s="11"/>
      <c r="BRH308" s="11"/>
      <c r="BRI308" s="11"/>
      <c r="BRJ308" s="11"/>
      <c r="BRK308" s="11"/>
      <c r="BRL308" s="11"/>
      <c r="BRM308" s="11"/>
      <c r="BRN308" s="11"/>
      <c r="BRO308" s="11"/>
      <c r="BRP308" s="11"/>
      <c r="BRQ308" s="11"/>
      <c r="BRR308" s="11"/>
      <c r="BRS308" s="11"/>
      <c r="BRT308" s="11"/>
      <c r="BRU308" s="11"/>
      <c r="BRV308" s="11"/>
      <c r="BRW308" s="11"/>
      <c r="BRX308" s="11"/>
      <c r="BRY308" s="11"/>
      <c r="BRZ308" s="11"/>
      <c r="BSA308" s="11"/>
      <c r="BSB308" s="11"/>
      <c r="BSC308" s="11"/>
      <c r="BSD308" s="11"/>
      <c r="BSE308" s="11"/>
      <c r="BSF308" s="11"/>
      <c r="BSG308" s="11"/>
      <c r="BSH308" s="11"/>
      <c r="BSI308" s="11"/>
      <c r="BSJ308" s="11"/>
      <c r="BSK308" s="11"/>
      <c r="BSL308" s="11"/>
      <c r="BSM308" s="11"/>
      <c r="BSN308" s="11"/>
      <c r="BSO308" s="11"/>
      <c r="BSP308" s="11"/>
      <c r="BSQ308" s="11"/>
      <c r="BSR308" s="11"/>
      <c r="BSS308" s="11"/>
      <c r="BST308" s="11"/>
      <c r="BSU308" s="11"/>
      <c r="BSV308" s="11"/>
      <c r="BSW308" s="11"/>
      <c r="BSX308" s="11"/>
      <c r="BSY308" s="11"/>
      <c r="BSZ308" s="11"/>
      <c r="BTA308" s="11"/>
      <c r="BTB308" s="11"/>
      <c r="BTC308" s="11"/>
      <c r="BTD308" s="11"/>
      <c r="BTE308" s="11"/>
      <c r="BTF308" s="11"/>
      <c r="BTG308" s="11"/>
      <c r="BTH308" s="11"/>
      <c r="BTI308" s="11"/>
      <c r="BTJ308" s="11"/>
      <c r="BTK308" s="11"/>
      <c r="BTL308" s="11"/>
      <c r="BTM308" s="11"/>
      <c r="BTN308" s="11"/>
      <c r="BTO308" s="11"/>
      <c r="BTP308" s="11"/>
      <c r="BTQ308" s="11"/>
      <c r="BTR308" s="11"/>
      <c r="BTS308" s="11"/>
      <c r="BTT308" s="11"/>
      <c r="BTU308" s="11"/>
      <c r="BTV308" s="11"/>
      <c r="BTW308" s="11"/>
      <c r="BTX308" s="11"/>
      <c r="BTY308" s="11"/>
      <c r="BTZ308" s="11"/>
      <c r="BUA308" s="11"/>
      <c r="BUB308" s="11"/>
      <c r="BUC308" s="11"/>
      <c r="BUD308" s="11"/>
      <c r="BUE308" s="11"/>
      <c r="BUF308" s="11"/>
      <c r="BUG308" s="11"/>
      <c r="BUH308" s="11"/>
      <c r="BUI308" s="11"/>
      <c r="BUJ308" s="11"/>
      <c r="BUK308" s="11"/>
      <c r="BUL308" s="11"/>
      <c r="BUM308" s="11"/>
      <c r="BUN308" s="11"/>
      <c r="BUO308" s="11"/>
      <c r="BUP308" s="11"/>
      <c r="BUQ308" s="11"/>
      <c r="BUR308" s="11"/>
      <c r="BUS308" s="11"/>
      <c r="BUT308" s="11"/>
      <c r="BUU308" s="11"/>
      <c r="BUV308" s="11"/>
      <c r="BUW308" s="11"/>
      <c r="BUX308" s="11"/>
      <c r="BUY308" s="11"/>
      <c r="BUZ308" s="11"/>
      <c r="BVA308" s="11"/>
      <c r="BVB308" s="11"/>
      <c r="BVC308" s="11"/>
      <c r="BVD308" s="11"/>
      <c r="BVE308" s="11"/>
      <c r="BVF308" s="11"/>
      <c r="BVG308" s="11"/>
      <c r="BVH308" s="11"/>
      <c r="BVI308" s="11"/>
      <c r="BVJ308" s="11"/>
      <c r="BVK308" s="11"/>
      <c r="BVL308" s="11"/>
      <c r="BVM308" s="11"/>
      <c r="BVN308" s="11"/>
      <c r="BVO308" s="11"/>
      <c r="BVP308" s="11"/>
      <c r="BVQ308" s="11"/>
      <c r="BVR308" s="11"/>
      <c r="BVS308" s="11"/>
      <c r="BVT308" s="11"/>
      <c r="BVU308" s="11"/>
      <c r="BVV308" s="11"/>
      <c r="BVW308" s="11"/>
      <c r="BVX308" s="11"/>
      <c r="BVY308" s="11"/>
      <c r="BVZ308" s="11"/>
      <c r="BWA308" s="11"/>
      <c r="BWB308" s="11"/>
      <c r="BWC308" s="11"/>
      <c r="BWD308" s="11"/>
      <c r="BWE308" s="11"/>
      <c r="BWF308" s="11"/>
      <c r="BWG308" s="11"/>
      <c r="BWH308" s="11"/>
      <c r="BWI308" s="11"/>
      <c r="BWJ308" s="11"/>
      <c r="BWK308" s="11"/>
      <c r="BWL308" s="11"/>
      <c r="BWM308" s="11"/>
      <c r="BWN308" s="11"/>
      <c r="BWO308" s="11"/>
      <c r="BWP308" s="11"/>
      <c r="BWQ308" s="11"/>
      <c r="BWR308" s="11"/>
      <c r="BWS308" s="11"/>
      <c r="BWT308" s="11"/>
      <c r="BWU308" s="11"/>
      <c r="BWV308" s="11"/>
      <c r="BWW308" s="11"/>
      <c r="BWX308" s="11"/>
      <c r="BWY308" s="11"/>
      <c r="BWZ308" s="11"/>
      <c r="BXA308" s="11"/>
      <c r="BXB308" s="11"/>
      <c r="BXC308" s="11"/>
      <c r="BXD308" s="11"/>
      <c r="BXE308" s="11"/>
      <c r="BXF308" s="11"/>
      <c r="BXG308" s="11"/>
      <c r="BXH308" s="11"/>
      <c r="BXI308" s="11"/>
      <c r="BXJ308" s="11"/>
      <c r="BXK308" s="11"/>
      <c r="BXL308" s="11"/>
      <c r="BXM308" s="11"/>
      <c r="BXN308" s="11"/>
      <c r="BXO308" s="11"/>
      <c r="BXP308" s="11"/>
      <c r="BXQ308" s="11"/>
      <c r="BXR308" s="11"/>
      <c r="BXS308" s="11"/>
      <c r="BXT308" s="11"/>
      <c r="BXU308" s="11"/>
      <c r="BXV308" s="11"/>
      <c r="BXW308" s="11"/>
      <c r="BXX308" s="11"/>
      <c r="BXY308" s="11"/>
      <c r="BXZ308" s="11"/>
      <c r="BYA308" s="11"/>
      <c r="BYB308" s="11"/>
      <c r="BYC308" s="11"/>
      <c r="BYD308" s="11"/>
      <c r="BYE308" s="11"/>
      <c r="BYF308" s="11"/>
      <c r="BYG308" s="11"/>
      <c r="BYH308" s="11"/>
      <c r="BYI308" s="11"/>
      <c r="BYJ308" s="11"/>
      <c r="BYK308" s="11"/>
      <c r="BYL308" s="11"/>
      <c r="BYM308" s="11"/>
      <c r="BYN308" s="11"/>
      <c r="BYO308" s="11"/>
      <c r="BYP308" s="11"/>
      <c r="BYQ308" s="11"/>
      <c r="BYR308" s="11"/>
      <c r="BYS308" s="11"/>
      <c r="BYT308" s="11"/>
      <c r="BYU308" s="11"/>
      <c r="BYV308" s="11"/>
      <c r="BYW308" s="11"/>
      <c r="BYX308" s="11"/>
      <c r="BYY308" s="11"/>
      <c r="BYZ308" s="11"/>
      <c r="BZA308" s="11"/>
      <c r="BZB308" s="11"/>
      <c r="BZC308" s="11"/>
      <c r="BZD308" s="11"/>
      <c r="BZE308" s="11"/>
      <c r="BZF308" s="11"/>
      <c r="BZG308" s="11"/>
      <c r="BZH308" s="11"/>
      <c r="BZI308" s="11"/>
      <c r="BZJ308" s="11"/>
      <c r="BZK308" s="11"/>
      <c r="BZL308" s="11"/>
      <c r="BZM308" s="11"/>
      <c r="BZN308" s="11"/>
      <c r="BZO308" s="11"/>
      <c r="BZP308" s="11"/>
      <c r="BZQ308" s="11"/>
      <c r="BZR308" s="11"/>
      <c r="BZS308" s="11"/>
      <c r="BZT308" s="11"/>
      <c r="BZU308" s="11"/>
      <c r="BZV308" s="11"/>
      <c r="BZW308" s="11"/>
      <c r="BZX308" s="11"/>
      <c r="BZY308" s="11"/>
      <c r="BZZ308" s="11"/>
      <c r="CAA308" s="11"/>
      <c r="CAB308" s="11"/>
      <c r="CAC308" s="11"/>
      <c r="CAD308" s="11"/>
      <c r="CAE308" s="11"/>
      <c r="CAF308" s="11"/>
      <c r="CAG308" s="11"/>
      <c r="CAH308" s="11"/>
      <c r="CAI308" s="11"/>
      <c r="CAJ308" s="11"/>
      <c r="CAK308" s="11"/>
      <c r="CAL308" s="11"/>
      <c r="CAM308" s="11"/>
      <c r="CAN308" s="11"/>
      <c r="CAO308" s="11"/>
      <c r="CAP308" s="11"/>
      <c r="CAQ308" s="11"/>
      <c r="CAR308" s="11"/>
      <c r="CAS308" s="11"/>
      <c r="CAT308" s="11"/>
      <c r="CAU308" s="11"/>
      <c r="CAV308" s="11"/>
      <c r="CAW308" s="11"/>
      <c r="CAX308" s="11"/>
      <c r="CAY308" s="11"/>
      <c r="CAZ308" s="11"/>
      <c r="CBA308" s="11"/>
      <c r="CBB308" s="11"/>
      <c r="CBC308" s="11"/>
      <c r="CBD308" s="11"/>
      <c r="CBE308" s="11"/>
      <c r="CBF308" s="11"/>
      <c r="CBG308" s="11"/>
      <c r="CBH308" s="11"/>
      <c r="CBI308" s="11"/>
      <c r="CBJ308" s="11"/>
      <c r="CBK308" s="11"/>
      <c r="CBL308" s="11"/>
      <c r="CBM308" s="11"/>
      <c r="CBN308" s="11"/>
      <c r="CBO308" s="11"/>
      <c r="CBP308" s="11"/>
      <c r="CBQ308" s="11"/>
      <c r="CBR308" s="11"/>
      <c r="CBS308" s="11"/>
      <c r="CBT308" s="11"/>
      <c r="CBU308" s="11"/>
      <c r="CBV308" s="11"/>
      <c r="CBW308" s="11"/>
      <c r="CBX308" s="11"/>
      <c r="CBY308" s="11"/>
      <c r="CBZ308" s="11"/>
      <c r="CCA308" s="11"/>
      <c r="CCB308" s="11"/>
      <c r="CCC308" s="11"/>
      <c r="CCD308" s="11"/>
      <c r="CCE308" s="11"/>
      <c r="CCF308" s="11"/>
      <c r="CCG308" s="11"/>
      <c r="CCH308" s="11"/>
      <c r="CCI308" s="11"/>
      <c r="CCJ308" s="11"/>
      <c r="CCK308" s="11"/>
      <c r="CCL308" s="11"/>
      <c r="CCM308" s="11"/>
      <c r="CCN308" s="11"/>
      <c r="CCO308" s="11"/>
      <c r="CCP308" s="11"/>
      <c r="CCQ308" s="11"/>
      <c r="CCR308" s="11"/>
      <c r="CCS308" s="11"/>
      <c r="CCT308" s="11"/>
      <c r="CCU308" s="11"/>
      <c r="CCV308" s="11"/>
      <c r="CCW308" s="11"/>
      <c r="CCX308" s="11"/>
      <c r="CCY308" s="11"/>
      <c r="CCZ308" s="11"/>
      <c r="CDA308" s="11"/>
      <c r="CDB308" s="11"/>
      <c r="CDC308" s="11"/>
      <c r="CDD308" s="11"/>
      <c r="CDE308" s="11"/>
      <c r="CDF308" s="11"/>
      <c r="CDG308" s="11"/>
      <c r="CDH308" s="11"/>
      <c r="CDI308" s="11"/>
      <c r="CDJ308" s="11"/>
      <c r="CDK308" s="11"/>
      <c r="CDL308" s="11"/>
      <c r="CDM308" s="11"/>
      <c r="CDN308" s="11"/>
      <c r="CDO308" s="11"/>
      <c r="CDP308" s="11"/>
      <c r="CDQ308" s="11"/>
      <c r="CDR308" s="11"/>
      <c r="CDS308" s="11"/>
      <c r="CDT308" s="11"/>
      <c r="CDU308" s="11"/>
      <c r="CDV308" s="11"/>
      <c r="CDW308" s="11"/>
      <c r="CDX308" s="11"/>
      <c r="CDY308" s="11"/>
      <c r="CDZ308" s="11"/>
      <c r="CEA308" s="11"/>
      <c r="CEB308" s="11"/>
      <c r="CEC308" s="11"/>
      <c r="CED308" s="11"/>
      <c r="CEE308" s="11"/>
      <c r="CEF308" s="11"/>
      <c r="CEG308" s="11"/>
      <c r="CEH308" s="11"/>
      <c r="CEI308" s="11"/>
      <c r="CEJ308" s="11"/>
      <c r="CEK308" s="11"/>
      <c r="CEL308" s="11"/>
      <c r="CEM308" s="11"/>
      <c r="CEN308" s="11"/>
      <c r="CEO308" s="11"/>
      <c r="CEP308" s="11"/>
      <c r="CEQ308" s="11"/>
      <c r="CER308" s="11"/>
      <c r="CES308" s="11"/>
      <c r="CET308" s="11"/>
      <c r="CEU308" s="11"/>
      <c r="CEV308" s="11"/>
      <c r="CEW308" s="11"/>
      <c r="CEX308" s="11"/>
      <c r="CEY308" s="11"/>
      <c r="CEZ308" s="11"/>
      <c r="CFA308" s="11"/>
      <c r="CFB308" s="11"/>
      <c r="CFC308" s="11"/>
      <c r="CFD308" s="11"/>
      <c r="CFE308" s="11"/>
      <c r="CFF308" s="11"/>
      <c r="CFG308" s="11"/>
      <c r="CFH308" s="11"/>
      <c r="CFI308" s="11"/>
      <c r="CFJ308" s="11"/>
      <c r="CFK308" s="11"/>
      <c r="CFL308" s="11"/>
      <c r="CFM308" s="11"/>
      <c r="CFN308" s="11"/>
      <c r="CFO308" s="11"/>
      <c r="CFP308" s="11"/>
      <c r="CFQ308" s="11"/>
      <c r="CFR308" s="11"/>
      <c r="CFS308" s="11"/>
      <c r="CFT308" s="11"/>
      <c r="CFU308" s="11"/>
      <c r="CFV308" s="11"/>
      <c r="CFW308" s="11"/>
      <c r="CFX308" s="11"/>
      <c r="CFY308" s="11"/>
      <c r="CFZ308" s="11"/>
      <c r="CGA308" s="11"/>
      <c r="CGB308" s="11"/>
      <c r="CGC308" s="11"/>
      <c r="CGD308" s="11"/>
      <c r="CGE308" s="11"/>
      <c r="CGF308" s="11"/>
      <c r="CGG308" s="11"/>
      <c r="CGH308" s="11"/>
      <c r="CGI308" s="11"/>
      <c r="CGJ308" s="11"/>
      <c r="CGK308" s="11"/>
      <c r="CGL308" s="11"/>
      <c r="CGM308" s="11"/>
      <c r="CGN308" s="11"/>
      <c r="CGO308" s="11"/>
      <c r="CGP308" s="11"/>
      <c r="CGQ308" s="11"/>
      <c r="CGR308" s="11"/>
      <c r="CGS308" s="11"/>
      <c r="CGT308" s="11"/>
      <c r="CGU308" s="11"/>
      <c r="CGV308" s="11"/>
      <c r="CGW308" s="11"/>
      <c r="CGX308" s="11"/>
      <c r="CGY308" s="11"/>
      <c r="CGZ308" s="11"/>
      <c r="CHA308" s="11"/>
      <c r="CHB308" s="11"/>
      <c r="CHC308" s="11"/>
      <c r="CHD308" s="11"/>
      <c r="CHE308" s="11"/>
      <c r="CHF308" s="11"/>
      <c r="CHG308" s="11"/>
      <c r="CHH308" s="11"/>
      <c r="CHI308" s="11"/>
      <c r="CHJ308" s="11"/>
      <c r="CHK308" s="11"/>
      <c r="CHL308" s="11"/>
      <c r="CHM308" s="11"/>
      <c r="CHN308" s="11"/>
      <c r="CHO308" s="11"/>
      <c r="CHP308" s="11"/>
      <c r="CHQ308" s="11"/>
      <c r="CHR308" s="11"/>
      <c r="CHS308" s="11"/>
      <c r="CHT308" s="11"/>
      <c r="CHU308" s="11"/>
      <c r="CHV308" s="11"/>
      <c r="CHW308" s="11"/>
      <c r="CHX308" s="11"/>
      <c r="CHY308" s="11"/>
      <c r="CHZ308" s="11"/>
      <c r="CIA308" s="11"/>
      <c r="CIB308" s="11"/>
      <c r="CIC308" s="11"/>
      <c r="CID308" s="11"/>
      <c r="CIE308" s="11"/>
      <c r="CIF308" s="11"/>
      <c r="CIG308" s="11"/>
      <c r="CIH308" s="11"/>
      <c r="CII308" s="11"/>
      <c r="CIJ308" s="11"/>
      <c r="CIK308" s="11"/>
      <c r="CIL308" s="11"/>
      <c r="CIM308" s="11"/>
      <c r="CIN308" s="11"/>
      <c r="CIO308" s="11"/>
      <c r="CIP308" s="11"/>
      <c r="CIQ308" s="11"/>
      <c r="CIR308" s="11"/>
      <c r="CIS308" s="11"/>
      <c r="CIT308" s="11"/>
      <c r="CIU308" s="11"/>
      <c r="CIV308" s="11"/>
      <c r="CIW308" s="11"/>
      <c r="CIX308" s="11"/>
      <c r="CIY308" s="11"/>
      <c r="CIZ308" s="11"/>
      <c r="CJA308" s="11"/>
      <c r="CJB308" s="11"/>
      <c r="CJC308" s="11"/>
      <c r="CJD308" s="11"/>
      <c r="CJE308" s="11"/>
      <c r="CJF308" s="11"/>
      <c r="CJG308" s="11"/>
      <c r="CJH308" s="11"/>
      <c r="CJI308" s="11"/>
      <c r="CJJ308" s="11"/>
      <c r="CJK308" s="11"/>
      <c r="CJL308" s="11"/>
      <c r="CJM308" s="11"/>
      <c r="CJN308" s="11"/>
      <c r="CJO308" s="11"/>
      <c r="CJP308" s="11"/>
      <c r="CJQ308" s="11"/>
      <c r="CJR308" s="11"/>
      <c r="CJS308" s="11"/>
      <c r="CJT308" s="11"/>
      <c r="CJU308" s="11"/>
      <c r="CJV308" s="11"/>
      <c r="CJW308" s="11"/>
      <c r="CJX308" s="11"/>
      <c r="CJY308" s="11"/>
      <c r="CJZ308" s="11"/>
      <c r="CKA308" s="11"/>
      <c r="CKB308" s="11"/>
      <c r="CKC308" s="11"/>
      <c r="CKD308" s="11"/>
      <c r="CKE308" s="11"/>
      <c r="CKF308" s="11"/>
      <c r="CKG308" s="11"/>
      <c r="CKH308" s="11"/>
      <c r="CKI308" s="11"/>
      <c r="CKJ308" s="11"/>
      <c r="CKK308" s="11"/>
      <c r="CKL308" s="11"/>
      <c r="CKM308" s="11"/>
      <c r="CKN308" s="11"/>
      <c r="CKO308" s="11"/>
      <c r="CKP308" s="11"/>
      <c r="CKQ308" s="11"/>
      <c r="CKR308" s="11"/>
      <c r="CKS308" s="11"/>
      <c r="CKT308" s="11"/>
      <c r="CKU308" s="11"/>
      <c r="CKV308" s="11"/>
      <c r="CKW308" s="11"/>
      <c r="CKX308" s="11"/>
      <c r="CKY308" s="11"/>
      <c r="CKZ308" s="11"/>
      <c r="CLA308" s="11"/>
      <c r="CLB308" s="11"/>
      <c r="CLC308" s="11"/>
      <c r="CLD308" s="11"/>
      <c r="CLE308" s="11"/>
      <c r="CLF308" s="11"/>
      <c r="CLG308" s="11"/>
      <c r="CLH308" s="11"/>
      <c r="CLI308" s="11"/>
      <c r="CLJ308" s="11"/>
      <c r="CLK308" s="11"/>
      <c r="CLL308" s="11"/>
      <c r="CLM308" s="11"/>
      <c r="CLN308" s="11"/>
      <c r="CLO308" s="11"/>
      <c r="CLP308" s="11"/>
      <c r="CLQ308" s="11"/>
      <c r="CLR308" s="11"/>
      <c r="CLS308" s="11"/>
      <c r="CLT308" s="11"/>
      <c r="CLU308" s="11"/>
      <c r="CLV308" s="11"/>
      <c r="CLW308" s="11"/>
      <c r="CLX308" s="11"/>
      <c r="CLY308" s="11"/>
      <c r="CLZ308" s="11"/>
      <c r="CMA308" s="11"/>
      <c r="CMB308" s="11"/>
      <c r="CMC308" s="11"/>
      <c r="CMD308" s="11"/>
      <c r="CME308" s="11"/>
      <c r="CMF308" s="11"/>
      <c r="CMG308" s="11"/>
      <c r="CMH308" s="11"/>
      <c r="CMI308" s="11"/>
      <c r="CMJ308" s="11"/>
      <c r="CMK308" s="11"/>
      <c r="CML308" s="11"/>
      <c r="CMM308" s="11"/>
      <c r="CMN308" s="11"/>
      <c r="CMO308" s="11"/>
      <c r="CMP308" s="11"/>
      <c r="CMQ308" s="11"/>
      <c r="CMR308" s="11"/>
      <c r="CMS308" s="11"/>
      <c r="CMT308" s="11"/>
      <c r="CMU308" s="11"/>
      <c r="CMV308" s="11"/>
      <c r="CMW308" s="11"/>
      <c r="CMX308" s="11"/>
      <c r="CMY308" s="11"/>
      <c r="CMZ308" s="11"/>
      <c r="CNA308" s="11"/>
      <c r="CNB308" s="11"/>
      <c r="CNC308" s="11"/>
      <c r="CND308" s="11"/>
      <c r="CNE308" s="11"/>
      <c r="CNF308" s="11"/>
      <c r="CNG308" s="11"/>
      <c r="CNH308" s="11"/>
      <c r="CNI308" s="11"/>
      <c r="CNJ308" s="11"/>
      <c r="CNK308" s="11"/>
      <c r="CNL308" s="11"/>
      <c r="CNM308" s="11"/>
      <c r="CNN308" s="11"/>
      <c r="CNO308" s="11"/>
      <c r="CNP308" s="11"/>
      <c r="CNQ308" s="11"/>
      <c r="CNR308" s="11"/>
      <c r="CNS308" s="11"/>
      <c r="CNT308" s="11"/>
      <c r="CNU308" s="11"/>
      <c r="CNV308" s="11"/>
      <c r="CNW308" s="11"/>
      <c r="CNX308" s="11"/>
      <c r="CNY308" s="11"/>
      <c r="CNZ308" s="11"/>
      <c r="COA308" s="11"/>
      <c r="COB308" s="11"/>
      <c r="COC308" s="11"/>
      <c r="COD308" s="11"/>
      <c r="COE308" s="11"/>
      <c r="COF308" s="11"/>
      <c r="COG308" s="11"/>
      <c r="COH308" s="11"/>
      <c r="COI308" s="11"/>
      <c r="COJ308" s="11"/>
      <c r="COK308" s="11"/>
      <c r="COL308" s="11"/>
      <c r="COM308" s="11"/>
      <c r="CON308" s="11"/>
      <c r="COO308" s="11"/>
      <c r="COP308" s="11"/>
      <c r="COQ308" s="11"/>
      <c r="COR308" s="11"/>
      <c r="COS308" s="11"/>
      <c r="COT308" s="11"/>
      <c r="COU308" s="11"/>
      <c r="COV308" s="11"/>
      <c r="COW308" s="11"/>
      <c r="COX308" s="11"/>
      <c r="COY308" s="11"/>
      <c r="COZ308" s="11"/>
      <c r="CPA308" s="11"/>
      <c r="CPB308" s="11"/>
      <c r="CPC308" s="11"/>
      <c r="CPD308" s="11"/>
      <c r="CPE308" s="11"/>
      <c r="CPF308" s="11"/>
      <c r="CPG308" s="11"/>
      <c r="CPH308" s="11"/>
      <c r="CPI308" s="11"/>
      <c r="CPJ308" s="11"/>
      <c r="CPK308" s="11"/>
      <c r="CPL308" s="11"/>
      <c r="CPM308" s="11"/>
      <c r="CPN308" s="11"/>
      <c r="CPO308" s="11"/>
      <c r="CPP308" s="11"/>
      <c r="CPQ308" s="11"/>
      <c r="CPR308" s="11"/>
      <c r="CPS308" s="11"/>
      <c r="CPT308" s="11"/>
      <c r="CPU308" s="11"/>
      <c r="CPV308" s="11"/>
      <c r="CPW308" s="11"/>
      <c r="CPX308" s="11"/>
      <c r="CPY308" s="11"/>
      <c r="CPZ308" s="11"/>
      <c r="CQA308" s="11"/>
      <c r="CQB308" s="11"/>
      <c r="CQC308" s="11"/>
      <c r="CQD308" s="11"/>
      <c r="CQE308" s="11"/>
      <c r="CQF308" s="11"/>
      <c r="CQG308" s="11"/>
      <c r="CQH308" s="11"/>
      <c r="CQI308" s="11"/>
      <c r="CQJ308" s="11"/>
      <c r="CQK308" s="11"/>
      <c r="CQL308" s="11"/>
      <c r="CQM308" s="11"/>
      <c r="CQN308" s="11"/>
      <c r="CQO308" s="11"/>
      <c r="CQP308" s="11"/>
      <c r="CQQ308" s="11"/>
      <c r="CQR308" s="11"/>
      <c r="CQS308" s="11"/>
      <c r="CQT308" s="11"/>
      <c r="CQU308" s="11"/>
      <c r="CQV308" s="11"/>
      <c r="CQW308" s="11"/>
      <c r="CQX308" s="11"/>
      <c r="CQY308" s="11"/>
      <c r="CQZ308" s="11"/>
      <c r="CRA308" s="11"/>
      <c r="CRB308" s="11"/>
      <c r="CRC308" s="11"/>
      <c r="CRD308" s="11"/>
      <c r="CRE308" s="11"/>
      <c r="CRF308" s="11"/>
      <c r="CRG308" s="11"/>
      <c r="CRH308" s="11"/>
      <c r="CRI308" s="11"/>
      <c r="CRJ308" s="11"/>
      <c r="CRK308" s="11"/>
      <c r="CRL308" s="11"/>
      <c r="CRM308" s="11"/>
      <c r="CRN308" s="11"/>
      <c r="CRO308" s="11"/>
      <c r="CRP308" s="11"/>
      <c r="CRQ308" s="11"/>
      <c r="CRR308" s="11"/>
      <c r="CRS308" s="11"/>
      <c r="CRT308" s="11"/>
      <c r="CRU308" s="11"/>
      <c r="CRV308" s="11"/>
      <c r="CRW308" s="11"/>
      <c r="CRX308" s="11"/>
      <c r="CRY308" s="11"/>
      <c r="CRZ308" s="11"/>
      <c r="CSA308" s="11"/>
      <c r="CSB308" s="11"/>
      <c r="CSC308" s="11"/>
      <c r="CSD308" s="11"/>
      <c r="CSE308" s="11"/>
      <c r="CSF308" s="11"/>
      <c r="CSG308" s="11"/>
      <c r="CSH308" s="11"/>
      <c r="CSI308" s="11"/>
      <c r="CSJ308" s="11"/>
      <c r="CSK308" s="11"/>
      <c r="CSL308" s="11"/>
      <c r="CSM308" s="11"/>
      <c r="CSN308" s="11"/>
      <c r="CSO308" s="11"/>
      <c r="CSP308" s="11"/>
      <c r="CSQ308" s="11"/>
      <c r="CSR308" s="11"/>
      <c r="CSS308" s="11"/>
      <c r="CST308" s="11"/>
      <c r="CSU308" s="11"/>
      <c r="CSV308" s="11"/>
      <c r="CSW308" s="11"/>
      <c r="CSX308" s="11"/>
      <c r="CSY308" s="11"/>
      <c r="CSZ308" s="11"/>
      <c r="CTA308" s="11"/>
      <c r="CTB308" s="11"/>
    </row>
    <row r="309" spans="1:2560" ht="13" customHeight="1" x14ac:dyDescent="0.15">
      <c r="A309" s="52" t="s">
        <v>903</v>
      </c>
      <c r="B309" s="639" t="s">
        <v>899</v>
      </c>
      <c r="C309" s="640"/>
      <c r="D309" s="640"/>
      <c r="E309" s="640" t="s">
        <v>896</v>
      </c>
      <c r="F309" s="640"/>
      <c r="G309" s="640">
        <v>17.663139999999999</v>
      </c>
      <c r="H309" s="640">
        <v>96.352007999999998</v>
      </c>
      <c r="I309" s="640" t="s">
        <v>1</v>
      </c>
      <c r="J309" s="640" t="s">
        <v>3</v>
      </c>
      <c r="K309" s="641"/>
      <c r="L309" s="642" t="s">
        <v>0</v>
      </c>
      <c r="M309" s="640" t="s">
        <v>0</v>
      </c>
      <c r="N309" s="640"/>
      <c r="O309" s="640"/>
      <c r="P309" s="640"/>
      <c r="Q309" s="640"/>
      <c r="R309" s="643"/>
      <c r="S309" s="640"/>
      <c r="T309" s="640"/>
      <c r="U309" s="633" t="s">
        <v>0</v>
      </c>
      <c r="V309" s="633" t="s">
        <v>0</v>
      </c>
      <c r="W309" s="633" t="s">
        <v>0</v>
      </c>
      <c r="X309" s="633" t="s">
        <v>0</v>
      </c>
      <c r="Y309" s="633" t="s">
        <v>0</v>
      </c>
      <c r="Z309" s="633" t="s">
        <v>0</v>
      </c>
      <c r="AA309" s="633" t="s">
        <v>0</v>
      </c>
      <c r="AB309" s="644"/>
      <c r="AC309" s="644"/>
      <c r="AD309" s="645"/>
      <c r="AE309" s="640"/>
      <c r="AF309" s="646" t="s">
        <v>1710</v>
      </c>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c r="MK309" s="9"/>
      <c r="ML309" s="9"/>
      <c r="MM309" s="9"/>
      <c r="MN309" s="9"/>
      <c r="MO309" s="9"/>
      <c r="MP309" s="9"/>
      <c r="MQ309" s="9"/>
      <c r="MR309" s="9"/>
      <c r="MS309" s="9"/>
      <c r="MT309" s="9"/>
      <c r="MU309" s="9"/>
      <c r="MV309" s="9"/>
      <c r="MW309" s="9"/>
      <c r="MX309" s="9"/>
      <c r="MY309" s="9"/>
      <c r="MZ309" s="9"/>
      <c r="NA309" s="9"/>
      <c r="NB309" s="9"/>
      <c r="NC309" s="9"/>
      <c r="ND309" s="9"/>
      <c r="NE309" s="9"/>
      <c r="NF309" s="9"/>
      <c r="NG309" s="9"/>
      <c r="NH309" s="9"/>
      <c r="NI309" s="9"/>
      <c r="NJ309" s="9"/>
      <c r="NK309" s="9"/>
      <c r="NL309" s="9"/>
      <c r="NM309" s="9"/>
      <c r="NN309" s="9"/>
      <c r="NO309" s="9"/>
      <c r="NP309" s="9"/>
      <c r="NQ309" s="9"/>
      <c r="NR309" s="9"/>
      <c r="NS309" s="9"/>
      <c r="NT309" s="9"/>
      <c r="NU309" s="9"/>
      <c r="NV309" s="9"/>
      <c r="NW309" s="9"/>
      <c r="NX309" s="9"/>
      <c r="NY309" s="9"/>
      <c r="NZ309" s="9"/>
      <c r="OA309" s="9"/>
      <c r="OB309" s="9"/>
      <c r="OC309" s="9"/>
      <c r="OD309" s="9"/>
      <c r="OE309" s="9"/>
      <c r="OF309" s="9"/>
      <c r="OG309" s="9"/>
      <c r="OH309" s="9"/>
      <c r="OI309" s="9"/>
      <c r="OJ309" s="9"/>
      <c r="OK309" s="9"/>
      <c r="OL309" s="9"/>
      <c r="OM309" s="9"/>
      <c r="ON309" s="9"/>
      <c r="OO309" s="9"/>
      <c r="OP309" s="9"/>
      <c r="OQ309" s="9"/>
      <c r="OR309" s="9"/>
      <c r="OS309" s="9"/>
      <c r="OT309" s="9"/>
      <c r="OU309" s="9"/>
      <c r="OV309" s="9"/>
      <c r="OW309" s="9"/>
      <c r="OX309" s="9"/>
      <c r="OY309" s="9"/>
      <c r="OZ309" s="9"/>
      <c r="PA309" s="9"/>
      <c r="PB309" s="9"/>
      <c r="PC309" s="9"/>
      <c r="PD309" s="9"/>
      <c r="PE309" s="9"/>
      <c r="PF309" s="9"/>
      <c r="PG309" s="9"/>
      <c r="PH309" s="9"/>
      <c r="PI309" s="9"/>
      <c r="PJ309" s="9"/>
      <c r="PK309" s="9"/>
      <c r="PL309" s="9"/>
      <c r="PM309" s="9"/>
      <c r="PN309" s="9"/>
      <c r="PO309" s="9"/>
      <c r="PP309" s="9"/>
      <c r="PQ309" s="9"/>
      <c r="PR309" s="9"/>
      <c r="PS309" s="9"/>
      <c r="PT309" s="9"/>
      <c r="PU309" s="9"/>
      <c r="PV309" s="9"/>
      <c r="PW309" s="9"/>
      <c r="PX309" s="9"/>
      <c r="PY309" s="9"/>
      <c r="PZ309" s="9"/>
      <c r="QA309" s="9"/>
      <c r="QB309" s="9"/>
      <c r="QC309" s="9"/>
      <c r="QD309" s="9"/>
      <c r="QE309" s="9"/>
      <c r="QF309" s="9"/>
      <c r="QG309" s="9"/>
      <c r="QH309" s="9"/>
      <c r="QI309" s="9"/>
      <c r="QJ309" s="9"/>
      <c r="QK309" s="9"/>
      <c r="QL309" s="9"/>
      <c r="QM309" s="9"/>
      <c r="QN309" s="9"/>
      <c r="QO309" s="9"/>
      <c r="QP309" s="9"/>
      <c r="QQ309" s="9"/>
      <c r="QR309" s="9"/>
      <c r="QS309" s="9"/>
      <c r="QT309" s="9"/>
      <c r="QU309" s="9"/>
      <c r="QV309" s="9"/>
      <c r="QW309" s="9"/>
      <c r="QX309" s="9"/>
      <c r="QY309" s="9"/>
      <c r="QZ309" s="9"/>
      <c r="RA309" s="9"/>
      <c r="RB309" s="9"/>
      <c r="RC309" s="9"/>
      <c r="RD309" s="9"/>
      <c r="RE309" s="9"/>
      <c r="RF309" s="9"/>
      <c r="RG309" s="9"/>
      <c r="RH309" s="9"/>
      <c r="RI309" s="9"/>
      <c r="RJ309" s="9"/>
      <c r="RK309" s="9"/>
      <c r="RL309" s="9"/>
      <c r="RM309" s="9"/>
      <c r="RN309" s="9"/>
      <c r="RO309" s="9"/>
      <c r="RP309" s="9"/>
      <c r="RQ309" s="9"/>
      <c r="RR309" s="9"/>
      <c r="RS309" s="9"/>
      <c r="RT309" s="9"/>
      <c r="RU309" s="9"/>
      <c r="RV309" s="9"/>
      <c r="RW309" s="9"/>
      <c r="RX309" s="9"/>
      <c r="RY309" s="9"/>
      <c r="RZ309" s="9"/>
      <c r="SA309" s="9"/>
      <c r="SB309" s="9"/>
      <c r="SC309" s="9"/>
      <c r="SD309" s="9"/>
      <c r="SE309" s="9"/>
      <c r="SF309" s="9"/>
      <c r="SG309" s="9"/>
      <c r="SH309" s="9"/>
      <c r="SI309" s="9"/>
      <c r="SJ309" s="9"/>
      <c r="SK309" s="9"/>
      <c r="SL309" s="9"/>
      <c r="SM309" s="9"/>
      <c r="SN309" s="9"/>
      <c r="SO309" s="9"/>
      <c r="SP309" s="9"/>
      <c r="SQ309" s="9"/>
      <c r="SR309" s="9"/>
      <c r="SS309" s="9"/>
      <c r="ST309" s="9"/>
      <c r="SU309" s="9"/>
      <c r="SV309" s="9"/>
      <c r="SW309" s="9"/>
      <c r="SX309" s="9"/>
      <c r="SY309" s="9"/>
      <c r="SZ309" s="9"/>
      <c r="TA309" s="9"/>
      <c r="TB309" s="9"/>
      <c r="TC309" s="9"/>
      <c r="TD309" s="9"/>
      <c r="TE309" s="9"/>
      <c r="TF309" s="9"/>
      <c r="TG309" s="9"/>
      <c r="TH309" s="9"/>
      <c r="TI309" s="9"/>
      <c r="TJ309" s="9"/>
      <c r="TK309" s="9"/>
      <c r="TL309" s="9"/>
      <c r="TM309" s="9"/>
      <c r="TN309" s="9"/>
      <c r="TO309" s="9"/>
      <c r="TP309" s="9"/>
      <c r="TQ309" s="9"/>
      <c r="TR309" s="9"/>
      <c r="TS309" s="9"/>
      <c r="TT309" s="9"/>
      <c r="TU309" s="9"/>
      <c r="TV309" s="9"/>
      <c r="TW309" s="9"/>
      <c r="TX309" s="9"/>
      <c r="TY309" s="9"/>
      <c r="TZ309" s="9"/>
      <c r="UA309" s="9"/>
      <c r="UB309" s="9"/>
      <c r="UC309" s="9"/>
      <c r="UD309" s="9"/>
      <c r="UE309" s="9"/>
      <c r="UF309" s="9"/>
      <c r="UG309" s="9"/>
      <c r="UH309" s="9"/>
      <c r="UI309" s="9"/>
      <c r="UJ309" s="9"/>
      <c r="UK309" s="9"/>
      <c r="UL309" s="9"/>
      <c r="UM309" s="9"/>
      <c r="UN309" s="9"/>
      <c r="UO309" s="9"/>
      <c r="UP309" s="9"/>
      <c r="UQ309" s="9"/>
      <c r="UR309" s="9"/>
      <c r="US309" s="9"/>
      <c r="UT309" s="9"/>
      <c r="UU309" s="9"/>
      <c r="UV309" s="9"/>
      <c r="UW309" s="9"/>
      <c r="UX309" s="9"/>
      <c r="UY309" s="9"/>
      <c r="UZ309" s="9"/>
      <c r="VA309" s="9"/>
      <c r="VB309" s="9"/>
      <c r="VC309" s="9"/>
      <c r="VD309" s="9"/>
      <c r="VE309" s="9"/>
      <c r="VF309" s="9"/>
      <c r="VG309" s="9"/>
      <c r="VH309" s="9"/>
      <c r="VI309" s="9"/>
      <c r="VJ309" s="9"/>
      <c r="VK309" s="9"/>
      <c r="VL309" s="9"/>
      <c r="VM309" s="9"/>
      <c r="VN309" s="9"/>
      <c r="VO309" s="9"/>
      <c r="VP309" s="9"/>
      <c r="VQ309" s="9"/>
      <c r="VR309" s="9"/>
      <c r="VS309" s="9"/>
      <c r="VT309" s="9"/>
      <c r="VU309" s="9"/>
      <c r="VV309" s="9"/>
      <c r="VW309" s="9"/>
      <c r="VX309" s="9"/>
      <c r="VY309" s="9"/>
      <c r="VZ309" s="9"/>
      <c r="WA309" s="9"/>
      <c r="WB309" s="9"/>
      <c r="WC309" s="9"/>
      <c r="WD309" s="9"/>
      <c r="WE309" s="9"/>
      <c r="WF309" s="9"/>
      <c r="WG309" s="9"/>
      <c r="WH309" s="9"/>
      <c r="WI309" s="9"/>
      <c r="WJ309" s="9"/>
      <c r="WK309" s="9"/>
      <c r="WL309" s="9"/>
      <c r="WM309" s="9"/>
      <c r="WN309" s="9"/>
      <c r="WO309" s="9"/>
      <c r="WP309" s="9"/>
      <c r="WQ309" s="9"/>
      <c r="WR309" s="9"/>
      <c r="WS309" s="9"/>
      <c r="WT309" s="9"/>
      <c r="WU309" s="9"/>
      <c r="WV309" s="9"/>
      <c r="WW309" s="9"/>
      <c r="WX309" s="9"/>
      <c r="WY309" s="9"/>
      <c r="WZ309" s="9"/>
      <c r="XA309" s="9"/>
      <c r="XB309" s="9"/>
      <c r="XC309" s="9"/>
      <c r="XD309" s="9"/>
      <c r="XE309" s="9"/>
      <c r="XF309" s="9"/>
      <c r="XG309" s="9"/>
      <c r="XH309" s="9"/>
      <c r="XI309" s="9"/>
      <c r="XJ309" s="9"/>
      <c r="XK309" s="9"/>
      <c r="XL309" s="9"/>
      <c r="XM309" s="9"/>
      <c r="XN309" s="9"/>
      <c r="XO309" s="9"/>
      <c r="XP309" s="9"/>
      <c r="XQ309" s="9"/>
      <c r="XR309" s="9"/>
      <c r="XS309" s="9"/>
      <c r="XT309" s="9"/>
      <c r="XU309" s="9"/>
      <c r="XV309" s="9"/>
      <c r="XW309" s="9"/>
      <c r="XX309" s="9"/>
      <c r="XY309" s="9"/>
      <c r="XZ309" s="9"/>
      <c r="YA309" s="9"/>
      <c r="YB309" s="9"/>
      <c r="YC309" s="9"/>
      <c r="YD309" s="9"/>
      <c r="YE309" s="9"/>
      <c r="YF309" s="9"/>
      <c r="YG309" s="9"/>
      <c r="YH309" s="9"/>
      <c r="YI309" s="9"/>
      <c r="YJ309" s="9"/>
      <c r="YK309" s="9"/>
      <c r="YL309" s="9"/>
      <c r="YM309" s="9"/>
      <c r="YN309" s="9"/>
      <c r="YO309" s="9"/>
      <c r="YP309" s="9"/>
      <c r="YQ309" s="9"/>
      <c r="YR309" s="9"/>
      <c r="YS309" s="9"/>
      <c r="YT309" s="9"/>
      <c r="YU309" s="9"/>
      <c r="YV309" s="9"/>
      <c r="YW309" s="9"/>
      <c r="YX309" s="9"/>
      <c r="YY309" s="9"/>
      <c r="YZ309" s="9"/>
      <c r="ZA309" s="9"/>
      <c r="ZB309" s="9"/>
      <c r="ZC309" s="9"/>
      <c r="ZD309" s="9"/>
      <c r="ZE309" s="9"/>
      <c r="ZF309" s="9"/>
      <c r="ZG309" s="9"/>
      <c r="ZH309" s="9"/>
      <c r="ZI309" s="9"/>
      <c r="ZJ309" s="9"/>
      <c r="ZK309" s="9"/>
      <c r="ZL309" s="9"/>
      <c r="ZM309" s="9"/>
      <c r="ZN309" s="9"/>
      <c r="ZO309" s="9"/>
      <c r="ZP309" s="9"/>
      <c r="ZQ309" s="9"/>
      <c r="ZR309" s="9"/>
      <c r="ZS309" s="9"/>
      <c r="ZT309" s="9"/>
      <c r="ZU309" s="9"/>
      <c r="ZV309" s="9"/>
      <c r="ZW309" s="9"/>
      <c r="ZX309" s="9"/>
      <c r="ZY309" s="9"/>
      <c r="ZZ309" s="9"/>
      <c r="AAA309" s="9"/>
      <c r="AAB309" s="9"/>
      <c r="AAC309" s="9"/>
      <c r="AAD309" s="9"/>
      <c r="AAE309" s="9"/>
      <c r="AAF309" s="9"/>
      <c r="AAG309" s="9"/>
      <c r="AAH309" s="9"/>
      <c r="AAI309" s="9"/>
      <c r="AAJ309" s="9"/>
      <c r="AAK309" s="9"/>
      <c r="AAL309" s="9"/>
      <c r="AAM309" s="9"/>
      <c r="AAN309" s="9"/>
      <c r="AAO309" s="9"/>
      <c r="AAP309" s="9"/>
      <c r="AAQ309" s="9"/>
      <c r="AAR309" s="9"/>
      <c r="AAS309" s="9"/>
      <c r="AAT309" s="9"/>
      <c r="AAU309" s="9"/>
      <c r="AAV309" s="9"/>
      <c r="AAW309" s="9"/>
      <c r="AAX309" s="9"/>
      <c r="AAY309" s="9"/>
      <c r="AAZ309" s="9"/>
      <c r="ABA309" s="9"/>
      <c r="ABB309" s="9"/>
      <c r="ABC309" s="9"/>
      <c r="ABD309" s="9"/>
      <c r="ABE309" s="9"/>
      <c r="ABF309" s="9"/>
      <c r="ABG309" s="9"/>
      <c r="ABH309" s="9"/>
      <c r="ABI309" s="9"/>
      <c r="ABJ309" s="9"/>
      <c r="ABK309" s="9"/>
      <c r="ABL309" s="9"/>
      <c r="ABM309" s="9"/>
      <c r="ABN309" s="9"/>
      <c r="ABO309" s="9"/>
      <c r="ABP309" s="9"/>
      <c r="ABQ309" s="9"/>
      <c r="ABR309" s="9"/>
      <c r="ABS309" s="9"/>
      <c r="ABT309" s="9"/>
      <c r="ABU309" s="9"/>
      <c r="ABV309" s="9"/>
      <c r="ABW309" s="9"/>
      <c r="ABX309" s="9"/>
      <c r="ABY309" s="9"/>
      <c r="ABZ309" s="9"/>
      <c r="ACA309" s="9"/>
      <c r="ACB309" s="9"/>
      <c r="ACC309" s="9"/>
      <c r="ACD309" s="9"/>
      <c r="ACE309" s="9"/>
      <c r="ACF309" s="9"/>
      <c r="ACG309" s="9"/>
      <c r="ACH309" s="9"/>
      <c r="ACI309" s="9"/>
      <c r="ACJ309" s="9"/>
      <c r="ACK309" s="9"/>
      <c r="ACL309" s="9"/>
      <c r="ACM309" s="9"/>
      <c r="ACN309" s="9"/>
      <c r="ACO309" s="9"/>
      <c r="ACP309" s="9"/>
      <c r="ACQ309" s="9"/>
      <c r="ACR309" s="9"/>
      <c r="ACS309" s="9"/>
      <c r="ACT309" s="9"/>
      <c r="ACU309" s="9"/>
      <c r="ACV309" s="9"/>
      <c r="ACW309" s="9"/>
      <c r="ACX309" s="9"/>
      <c r="ACY309" s="9"/>
      <c r="ACZ309" s="9"/>
      <c r="ADA309" s="9"/>
      <c r="ADB309" s="9"/>
      <c r="ADC309" s="9"/>
      <c r="ADD309" s="9"/>
      <c r="ADE309" s="9"/>
      <c r="ADF309" s="9"/>
      <c r="ADG309" s="9"/>
      <c r="ADH309" s="9"/>
      <c r="ADI309" s="9"/>
      <c r="ADJ309" s="9"/>
      <c r="ADK309" s="9"/>
      <c r="ADL309" s="9"/>
      <c r="ADM309" s="9"/>
      <c r="ADN309" s="9"/>
      <c r="ADO309" s="9"/>
      <c r="ADP309" s="9"/>
      <c r="ADQ309" s="9"/>
      <c r="ADR309" s="9"/>
      <c r="ADS309" s="9"/>
      <c r="ADT309" s="9"/>
      <c r="ADU309" s="9"/>
      <c r="ADV309" s="9"/>
      <c r="ADW309" s="9"/>
      <c r="ADX309" s="9"/>
      <c r="ADY309" s="9"/>
      <c r="ADZ309" s="9"/>
      <c r="AEA309" s="9"/>
      <c r="AEB309" s="9"/>
      <c r="AEC309" s="9"/>
      <c r="AED309" s="9"/>
      <c r="AEE309" s="9"/>
      <c r="AEF309" s="9"/>
      <c r="AEG309" s="9"/>
      <c r="AEH309" s="9"/>
      <c r="AEI309" s="9"/>
      <c r="AEJ309" s="9"/>
      <c r="AEK309" s="9"/>
      <c r="AEL309" s="9"/>
      <c r="AEM309" s="9"/>
      <c r="AEN309" s="9"/>
      <c r="AEO309" s="9"/>
      <c r="AEP309" s="9"/>
      <c r="AEQ309" s="9"/>
      <c r="AER309" s="9"/>
      <c r="AES309" s="9"/>
      <c r="AET309" s="9"/>
      <c r="AEU309" s="9"/>
      <c r="AEV309" s="9"/>
      <c r="AEW309" s="9"/>
      <c r="AEX309" s="9"/>
      <c r="AEY309" s="9"/>
      <c r="AEZ309" s="9"/>
      <c r="AFA309" s="9"/>
      <c r="AFB309" s="9"/>
      <c r="AFC309" s="9"/>
      <c r="AFD309" s="9"/>
      <c r="AFE309" s="9"/>
      <c r="AFF309" s="9"/>
      <c r="AFG309" s="9"/>
      <c r="AFH309" s="9"/>
      <c r="AFI309" s="9"/>
      <c r="AFJ309" s="9"/>
      <c r="AFK309" s="9"/>
      <c r="AFL309" s="9"/>
      <c r="AFM309" s="9"/>
      <c r="AFN309" s="9"/>
      <c r="AFO309" s="9"/>
      <c r="AFP309" s="9"/>
      <c r="AFQ309" s="9"/>
      <c r="AFR309" s="9"/>
      <c r="AFS309" s="9"/>
      <c r="AFT309" s="9"/>
      <c r="AFU309" s="9"/>
      <c r="AFV309" s="9"/>
      <c r="AFW309" s="9"/>
      <c r="AFX309" s="9"/>
      <c r="AFY309" s="9"/>
      <c r="AFZ309" s="9"/>
      <c r="AGA309" s="9"/>
      <c r="AGB309" s="9"/>
      <c r="AGC309" s="9"/>
      <c r="AGD309" s="9"/>
      <c r="AGE309" s="9"/>
      <c r="AGF309" s="9"/>
      <c r="AGG309" s="9"/>
      <c r="AGH309" s="9"/>
      <c r="AGI309" s="9"/>
      <c r="AGJ309" s="9"/>
      <c r="AGK309" s="9"/>
      <c r="AGL309" s="9"/>
      <c r="AGM309" s="9"/>
      <c r="AGN309" s="9"/>
      <c r="AGO309" s="9"/>
      <c r="AGP309" s="9"/>
      <c r="AGQ309" s="9"/>
      <c r="AGR309" s="9"/>
      <c r="AGS309" s="9"/>
      <c r="AGT309" s="9"/>
      <c r="AGU309" s="9"/>
      <c r="AGV309" s="9"/>
      <c r="AGW309" s="9"/>
      <c r="AGX309" s="9"/>
      <c r="AGY309" s="9"/>
      <c r="AGZ309" s="9"/>
      <c r="AHA309" s="9"/>
      <c r="AHB309" s="9"/>
      <c r="AHC309" s="9"/>
      <c r="AHD309" s="9"/>
      <c r="AHE309" s="9"/>
      <c r="AHF309" s="9"/>
      <c r="AHG309" s="9"/>
      <c r="AHH309" s="9"/>
      <c r="AHI309" s="9"/>
      <c r="AHJ309" s="9"/>
      <c r="AHK309" s="9"/>
      <c r="AHL309" s="9"/>
      <c r="AHM309" s="9"/>
      <c r="AHN309" s="9"/>
      <c r="AHO309" s="9"/>
      <c r="AHP309" s="9"/>
      <c r="AHQ309" s="9"/>
      <c r="AHR309" s="9"/>
      <c r="AHS309" s="9"/>
      <c r="AHT309" s="9"/>
      <c r="AHU309" s="9"/>
      <c r="AHV309" s="9"/>
      <c r="AHW309" s="9"/>
      <c r="AHX309" s="9"/>
      <c r="AHY309" s="9"/>
      <c r="AHZ309" s="9"/>
      <c r="AIA309" s="9"/>
      <c r="AIB309" s="9"/>
      <c r="AIC309" s="9"/>
      <c r="AID309" s="9"/>
      <c r="AIE309" s="9"/>
      <c r="AIF309" s="9"/>
      <c r="AIG309" s="9"/>
      <c r="AIH309" s="9"/>
      <c r="AII309" s="9"/>
      <c r="AIJ309" s="9"/>
      <c r="AIK309" s="9"/>
      <c r="AIL309" s="9"/>
      <c r="AIM309" s="9"/>
      <c r="AIN309" s="9"/>
      <c r="AIO309" s="9"/>
      <c r="AIP309" s="9"/>
      <c r="AIQ309" s="9"/>
      <c r="AIR309" s="9"/>
      <c r="AIS309" s="9"/>
      <c r="AIT309" s="9"/>
      <c r="AIU309" s="9"/>
      <c r="AIV309" s="9"/>
      <c r="AIW309" s="9"/>
      <c r="AIX309" s="9"/>
      <c r="AIY309" s="9"/>
      <c r="AIZ309" s="9"/>
      <c r="AJA309" s="9"/>
      <c r="AJB309" s="9"/>
      <c r="AJC309" s="9"/>
      <c r="AJD309" s="9"/>
      <c r="AJE309" s="9"/>
      <c r="AJF309" s="9"/>
      <c r="AJG309" s="9"/>
      <c r="AJH309" s="9"/>
      <c r="AJI309" s="9"/>
      <c r="AJJ309" s="9"/>
      <c r="AJK309" s="9"/>
      <c r="AJL309" s="9"/>
      <c r="AJM309" s="9"/>
      <c r="AJN309" s="9"/>
      <c r="AJO309" s="9"/>
      <c r="AJP309" s="9"/>
      <c r="AJQ309" s="9"/>
      <c r="AJR309" s="9"/>
      <c r="AJS309" s="9"/>
      <c r="AJT309" s="9"/>
      <c r="AJU309" s="9"/>
      <c r="AJV309" s="9"/>
      <c r="AJW309" s="9"/>
      <c r="AJX309" s="9"/>
      <c r="AJY309" s="9"/>
      <c r="AJZ309" s="9"/>
      <c r="AKA309" s="9"/>
      <c r="AKB309" s="9"/>
      <c r="AKC309" s="9"/>
      <c r="AKD309" s="9"/>
      <c r="AKE309" s="9"/>
      <c r="AKF309" s="9"/>
      <c r="AKG309" s="9"/>
      <c r="AKH309" s="9"/>
      <c r="AKI309" s="9"/>
      <c r="AKJ309" s="9"/>
      <c r="AKK309" s="9"/>
      <c r="AKL309" s="9"/>
      <c r="AKM309" s="9"/>
      <c r="AKN309" s="9"/>
      <c r="AKO309" s="9"/>
      <c r="AKP309" s="9"/>
      <c r="AKQ309" s="9"/>
      <c r="AKR309" s="9"/>
      <c r="AKS309" s="9"/>
      <c r="AKT309" s="9"/>
      <c r="AKU309" s="9"/>
      <c r="AKV309" s="9"/>
      <c r="AKW309" s="9"/>
      <c r="AKX309" s="9"/>
      <c r="AKY309" s="9"/>
      <c r="AKZ309" s="9"/>
      <c r="ALA309" s="9"/>
      <c r="ALB309" s="9"/>
      <c r="ALC309" s="9"/>
      <c r="ALD309" s="9"/>
      <c r="ALE309" s="9"/>
      <c r="ALF309" s="9"/>
      <c r="ALG309" s="9"/>
      <c r="ALH309" s="9"/>
      <c r="ALI309" s="9"/>
      <c r="ALJ309" s="9"/>
      <c r="ALK309" s="9"/>
      <c r="ALL309" s="9"/>
      <c r="ALM309" s="9"/>
      <c r="ALN309" s="9"/>
      <c r="ALO309" s="9"/>
      <c r="ALP309" s="9"/>
      <c r="ALQ309" s="9"/>
      <c r="ALR309" s="9"/>
      <c r="ALS309" s="9"/>
      <c r="ALT309" s="9"/>
      <c r="ALU309" s="9"/>
      <c r="ALV309" s="9"/>
      <c r="ALW309" s="9"/>
      <c r="ALX309" s="9"/>
      <c r="ALY309" s="9"/>
      <c r="ALZ309" s="9"/>
      <c r="AMA309" s="9"/>
      <c r="AMB309" s="9"/>
      <c r="AMC309" s="9"/>
      <c r="AMD309" s="9"/>
      <c r="AME309" s="9"/>
      <c r="AMF309" s="9"/>
      <c r="AMG309" s="9"/>
      <c r="AMH309" s="9"/>
      <c r="AMI309" s="9"/>
      <c r="AMJ309" s="9"/>
      <c r="AMK309" s="9"/>
      <c r="AML309" s="9"/>
      <c r="AMM309" s="9"/>
      <c r="AMN309" s="9"/>
      <c r="AMO309" s="9"/>
      <c r="AMP309" s="9"/>
      <c r="AMQ309" s="9"/>
      <c r="AMR309" s="9"/>
      <c r="AMS309" s="9"/>
      <c r="AMT309" s="9"/>
      <c r="AMU309" s="9"/>
      <c r="AMV309" s="9"/>
      <c r="AMW309" s="9"/>
      <c r="AMX309" s="9"/>
      <c r="AMY309" s="9"/>
      <c r="AMZ309" s="9"/>
      <c r="ANA309" s="9"/>
      <c r="ANB309" s="9"/>
      <c r="ANC309" s="9"/>
      <c r="AND309" s="9"/>
      <c r="ANE309" s="9"/>
      <c r="ANF309" s="9"/>
      <c r="ANG309" s="9"/>
      <c r="ANH309" s="9"/>
      <c r="ANI309" s="9"/>
      <c r="ANJ309" s="9"/>
      <c r="ANK309" s="9"/>
      <c r="ANL309" s="9"/>
      <c r="ANM309" s="9"/>
      <c r="ANN309" s="9"/>
      <c r="ANO309" s="9"/>
      <c r="ANP309" s="9"/>
      <c r="ANQ309" s="9"/>
      <c r="ANR309" s="9"/>
      <c r="ANS309" s="9"/>
      <c r="ANT309" s="9"/>
      <c r="ANU309" s="9"/>
      <c r="ANV309" s="9"/>
      <c r="ANW309" s="9"/>
      <c r="ANX309" s="9"/>
      <c r="ANY309" s="9"/>
      <c r="ANZ309" s="9"/>
      <c r="AOA309" s="9"/>
      <c r="AOB309" s="9"/>
      <c r="AOC309" s="9"/>
      <c r="AOD309" s="9"/>
      <c r="AOE309" s="9"/>
      <c r="AOF309" s="9"/>
      <c r="AOG309" s="9"/>
      <c r="AOH309" s="9"/>
      <c r="AOI309" s="9"/>
      <c r="AOJ309" s="9"/>
      <c r="AOK309" s="9"/>
      <c r="AOL309" s="9"/>
      <c r="AOM309" s="9"/>
      <c r="AON309" s="9"/>
      <c r="AOO309" s="9"/>
      <c r="AOP309" s="9"/>
      <c r="AOQ309" s="9"/>
      <c r="AOR309" s="9"/>
      <c r="AOS309" s="9"/>
      <c r="AOT309" s="9"/>
      <c r="AOU309" s="9"/>
      <c r="AOV309" s="9"/>
      <c r="AOW309" s="9"/>
      <c r="AOX309" s="9"/>
      <c r="AOY309" s="9"/>
      <c r="AOZ309" s="9"/>
      <c r="APA309" s="9"/>
      <c r="APB309" s="9"/>
      <c r="APC309" s="9"/>
      <c r="APD309" s="9"/>
      <c r="APE309" s="9"/>
      <c r="APF309" s="9"/>
      <c r="APG309" s="9"/>
      <c r="APH309" s="9"/>
      <c r="API309" s="9"/>
      <c r="APJ309" s="9"/>
      <c r="APK309" s="9"/>
      <c r="APL309" s="9"/>
      <c r="APM309" s="9"/>
      <c r="APN309" s="9"/>
      <c r="APO309" s="9"/>
      <c r="APP309" s="9"/>
      <c r="APQ309" s="9"/>
      <c r="APR309" s="9"/>
      <c r="APS309" s="9"/>
      <c r="APT309" s="9"/>
      <c r="APU309" s="9"/>
      <c r="APV309" s="9"/>
      <c r="APW309" s="9"/>
      <c r="APX309" s="9"/>
      <c r="APY309" s="9"/>
      <c r="APZ309" s="9"/>
      <c r="AQA309" s="9"/>
      <c r="AQB309" s="9"/>
      <c r="AQC309" s="9"/>
      <c r="AQD309" s="9"/>
      <c r="AQE309" s="9"/>
      <c r="AQF309" s="9"/>
      <c r="AQG309" s="9"/>
      <c r="AQH309" s="9"/>
      <c r="AQI309" s="9"/>
      <c r="AQJ309" s="9"/>
      <c r="AQK309" s="9"/>
      <c r="AQL309" s="9"/>
      <c r="AQM309" s="9"/>
      <c r="AQN309" s="9"/>
      <c r="AQO309" s="9"/>
      <c r="AQP309" s="9"/>
      <c r="AQQ309" s="9"/>
      <c r="AQR309" s="9"/>
      <c r="AQS309" s="9"/>
      <c r="AQT309" s="9"/>
      <c r="AQU309" s="9"/>
      <c r="AQV309" s="9"/>
      <c r="AQW309" s="9"/>
      <c r="AQX309" s="9"/>
      <c r="AQY309" s="9"/>
      <c r="AQZ309" s="9"/>
      <c r="ARA309" s="9"/>
      <c r="ARB309" s="9"/>
      <c r="ARC309" s="9"/>
      <c r="ARD309" s="9"/>
      <c r="ARE309" s="9"/>
      <c r="ARF309" s="9"/>
      <c r="ARG309" s="9"/>
      <c r="ARH309" s="9"/>
      <c r="ARI309" s="9"/>
      <c r="ARJ309" s="9"/>
      <c r="ARK309" s="9"/>
      <c r="ARL309" s="9"/>
      <c r="ARM309" s="9"/>
      <c r="ARN309" s="9"/>
      <c r="ARO309" s="9"/>
      <c r="ARP309" s="9"/>
      <c r="ARQ309" s="9"/>
      <c r="ARR309" s="9"/>
      <c r="ARS309" s="9"/>
      <c r="ART309" s="9"/>
      <c r="ARU309" s="9"/>
      <c r="ARV309" s="9"/>
      <c r="ARW309" s="9"/>
      <c r="ARX309" s="9"/>
      <c r="ARY309" s="9"/>
      <c r="ARZ309" s="9"/>
      <c r="ASA309" s="9"/>
      <c r="ASB309" s="9"/>
      <c r="ASC309" s="9"/>
      <c r="ASD309" s="9"/>
      <c r="ASE309" s="9"/>
      <c r="ASF309" s="9"/>
      <c r="ASG309" s="9"/>
      <c r="ASH309" s="9"/>
      <c r="ASI309" s="9"/>
      <c r="ASJ309" s="9"/>
      <c r="ASK309" s="9"/>
      <c r="ASL309" s="9"/>
      <c r="ASM309" s="9"/>
      <c r="ASN309" s="9"/>
      <c r="ASO309" s="9"/>
      <c r="ASP309" s="9"/>
      <c r="ASQ309" s="9"/>
      <c r="ASR309" s="9"/>
      <c r="ASS309" s="9"/>
      <c r="AST309" s="9"/>
      <c r="ASU309" s="9"/>
      <c r="ASV309" s="9"/>
      <c r="ASW309" s="9"/>
      <c r="ASX309" s="9"/>
      <c r="ASY309" s="9"/>
      <c r="ASZ309" s="9"/>
      <c r="ATA309" s="9"/>
      <c r="ATB309" s="9"/>
      <c r="ATC309" s="9"/>
      <c r="ATD309" s="9"/>
      <c r="ATE309" s="9"/>
      <c r="ATF309" s="9"/>
      <c r="ATG309" s="9"/>
      <c r="ATH309" s="9"/>
      <c r="ATI309" s="9"/>
      <c r="ATJ309" s="9"/>
      <c r="ATK309" s="9"/>
      <c r="ATL309" s="9"/>
      <c r="ATM309" s="9"/>
      <c r="ATN309" s="9"/>
      <c r="ATO309" s="9"/>
      <c r="ATP309" s="9"/>
      <c r="ATQ309" s="9"/>
      <c r="ATR309" s="9"/>
      <c r="ATS309" s="9"/>
      <c r="ATT309" s="9"/>
      <c r="ATU309" s="9"/>
      <c r="ATV309" s="9"/>
      <c r="ATW309" s="9"/>
      <c r="ATX309" s="9"/>
      <c r="ATY309" s="9"/>
      <c r="ATZ309" s="9"/>
      <c r="AUA309" s="9"/>
      <c r="AUB309" s="9"/>
      <c r="AUC309" s="9"/>
      <c r="AUD309" s="9"/>
      <c r="AUE309" s="9"/>
      <c r="AUF309" s="9"/>
      <c r="AUG309" s="9"/>
      <c r="AUH309" s="9"/>
      <c r="AUI309" s="9"/>
      <c r="AUJ309" s="9"/>
      <c r="AUK309" s="9"/>
      <c r="AUL309" s="9"/>
      <c r="AUM309" s="9"/>
      <c r="AUN309" s="9"/>
      <c r="AUO309" s="9"/>
      <c r="AUP309" s="9"/>
      <c r="AUQ309" s="9"/>
      <c r="AUR309" s="9"/>
      <c r="AUS309" s="9"/>
      <c r="AUT309" s="9"/>
      <c r="AUU309" s="9"/>
      <c r="AUV309" s="9"/>
      <c r="AUW309" s="9"/>
      <c r="AUX309" s="9"/>
      <c r="AUY309" s="9"/>
      <c r="AUZ309" s="9"/>
      <c r="AVA309" s="9"/>
      <c r="AVB309" s="9"/>
      <c r="AVC309" s="9"/>
      <c r="AVD309" s="9"/>
      <c r="AVE309" s="9"/>
      <c r="AVF309" s="9"/>
      <c r="AVG309" s="9"/>
      <c r="AVH309" s="9"/>
      <c r="AVI309" s="9"/>
      <c r="AVJ309" s="9"/>
      <c r="AVK309" s="9"/>
      <c r="AVL309" s="9"/>
      <c r="AVM309" s="9"/>
      <c r="AVN309" s="9"/>
      <c r="AVO309" s="9"/>
      <c r="AVP309" s="9"/>
      <c r="AVQ309" s="9"/>
      <c r="AVR309" s="9"/>
      <c r="AVS309" s="9"/>
      <c r="AVT309" s="9"/>
      <c r="AVU309" s="9"/>
      <c r="AVV309" s="9"/>
      <c r="AVW309" s="9"/>
      <c r="AVX309" s="9"/>
      <c r="AVY309" s="9"/>
      <c r="AVZ309" s="9"/>
      <c r="AWA309" s="9"/>
      <c r="AWB309" s="9"/>
      <c r="AWC309" s="9"/>
      <c r="AWD309" s="9"/>
      <c r="AWE309" s="9"/>
      <c r="AWF309" s="9"/>
      <c r="AWG309" s="9"/>
      <c r="AWH309" s="9"/>
      <c r="AWI309" s="9"/>
      <c r="AWJ309" s="9"/>
      <c r="AWK309" s="9"/>
      <c r="AWL309" s="9"/>
      <c r="AWM309" s="9"/>
      <c r="AWN309" s="9"/>
      <c r="AWO309" s="9"/>
      <c r="AWP309" s="9"/>
      <c r="AWQ309" s="9"/>
      <c r="AWR309" s="9"/>
      <c r="AWS309" s="9"/>
      <c r="AWT309" s="9"/>
      <c r="AWU309" s="9"/>
      <c r="AWV309" s="9"/>
      <c r="AWW309" s="9"/>
      <c r="AWX309" s="9"/>
      <c r="AWY309" s="9"/>
      <c r="AWZ309" s="9"/>
      <c r="AXA309" s="9"/>
      <c r="AXB309" s="9"/>
      <c r="AXC309" s="9"/>
      <c r="AXD309" s="9"/>
      <c r="AXE309" s="9"/>
      <c r="AXF309" s="9"/>
      <c r="AXG309" s="9"/>
      <c r="AXH309" s="9"/>
      <c r="AXI309" s="9"/>
      <c r="AXJ309" s="9"/>
      <c r="AXK309" s="9"/>
      <c r="AXL309" s="9"/>
      <c r="AXM309" s="9"/>
      <c r="AXN309" s="9"/>
      <c r="AXO309" s="9"/>
      <c r="AXP309" s="9"/>
      <c r="AXQ309" s="9"/>
      <c r="AXR309" s="9"/>
      <c r="AXS309" s="9"/>
      <c r="AXT309" s="9"/>
      <c r="AXU309" s="9"/>
      <c r="AXV309" s="9"/>
      <c r="AXW309" s="9"/>
      <c r="AXX309" s="9"/>
      <c r="AXY309" s="9"/>
      <c r="AXZ309" s="9"/>
      <c r="AYA309" s="9"/>
      <c r="AYB309" s="9"/>
      <c r="AYC309" s="9"/>
      <c r="AYD309" s="9"/>
      <c r="AYE309" s="9"/>
      <c r="AYF309" s="9"/>
      <c r="AYG309" s="9"/>
      <c r="AYH309" s="9"/>
      <c r="AYI309" s="9"/>
      <c r="AYJ309" s="9"/>
      <c r="AYK309" s="9"/>
      <c r="AYL309" s="9"/>
      <c r="AYM309" s="9"/>
      <c r="AYN309" s="9"/>
      <c r="AYO309" s="9"/>
      <c r="AYP309" s="9"/>
      <c r="AYQ309" s="9"/>
      <c r="AYR309" s="9"/>
      <c r="AYS309" s="9"/>
      <c r="AYT309" s="9"/>
      <c r="AYU309" s="9"/>
      <c r="AYV309" s="9"/>
      <c r="AYW309" s="9"/>
      <c r="AYX309" s="9"/>
      <c r="AYY309" s="9"/>
      <c r="AYZ309" s="9"/>
      <c r="AZA309" s="9"/>
      <c r="AZB309" s="9"/>
      <c r="AZC309" s="9"/>
      <c r="AZD309" s="9"/>
      <c r="AZE309" s="9"/>
      <c r="AZF309" s="9"/>
      <c r="AZG309" s="9"/>
      <c r="AZH309" s="9"/>
      <c r="AZI309" s="9"/>
      <c r="AZJ309" s="9"/>
      <c r="AZK309" s="9"/>
      <c r="AZL309" s="9"/>
      <c r="AZM309" s="9"/>
      <c r="AZN309" s="9"/>
      <c r="AZO309" s="9"/>
      <c r="AZP309" s="9"/>
      <c r="AZQ309" s="9"/>
      <c r="AZR309" s="9"/>
      <c r="AZS309" s="9"/>
      <c r="AZT309" s="9"/>
      <c r="AZU309" s="9"/>
      <c r="AZV309" s="9"/>
      <c r="AZW309" s="9"/>
      <c r="AZX309" s="9"/>
      <c r="AZY309" s="9"/>
      <c r="AZZ309" s="9"/>
      <c r="BAA309" s="9"/>
      <c r="BAB309" s="9"/>
      <c r="BAC309" s="9"/>
      <c r="BAD309" s="9"/>
      <c r="BAE309" s="9"/>
      <c r="BAF309" s="9"/>
      <c r="BAG309" s="9"/>
      <c r="BAH309" s="9"/>
      <c r="BAI309" s="9"/>
      <c r="BAJ309" s="9"/>
      <c r="BAK309" s="9"/>
      <c r="BAL309" s="9"/>
      <c r="BAM309" s="9"/>
      <c r="BAN309" s="9"/>
      <c r="BAO309" s="9"/>
      <c r="BAP309" s="9"/>
      <c r="BAQ309" s="9"/>
      <c r="BAR309" s="9"/>
      <c r="BAS309" s="9"/>
      <c r="BAT309" s="9"/>
      <c r="BAU309" s="9"/>
      <c r="BAV309" s="9"/>
      <c r="BAW309" s="9"/>
      <c r="BAX309" s="9"/>
      <c r="BAY309" s="9"/>
      <c r="BAZ309" s="9"/>
      <c r="BBA309" s="9"/>
      <c r="BBB309" s="9"/>
      <c r="BBC309" s="9"/>
      <c r="BBD309" s="9"/>
      <c r="BBE309" s="9"/>
      <c r="BBF309" s="9"/>
      <c r="BBG309" s="9"/>
      <c r="BBH309" s="9"/>
      <c r="BBI309" s="9"/>
      <c r="BBJ309" s="9"/>
      <c r="BBK309" s="9"/>
      <c r="BBL309" s="9"/>
      <c r="BBM309" s="9"/>
      <c r="BBN309" s="9"/>
      <c r="BBO309" s="9"/>
      <c r="BBP309" s="9"/>
      <c r="BBQ309" s="9"/>
      <c r="BBR309" s="9"/>
      <c r="BBS309" s="9"/>
      <c r="BBT309" s="9"/>
      <c r="BBU309" s="9"/>
      <c r="BBV309" s="9"/>
      <c r="BBW309" s="9"/>
      <c r="BBX309" s="9"/>
      <c r="BBY309" s="9"/>
      <c r="BBZ309" s="9"/>
      <c r="BCA309" s="9"/>
      <c r="BCB309" s="9"/>
      <c r="BCC309" s="9"/>
      <c r="BCD309" s="9"/>
      <c r="BCE309" s="9"/>
      <c r="BCF309" s="9"/>
      <c r="BCG309" s="9"/>
      <c r="BCH309" s="9"/>
      <c r="BCI309" s="9"/>
      <c r="BCJ309" s="9"/>
      <c r="BCK309" s="9"/>
      <c r="BCL309" s="9"/>
      <c r="BCM309" s="9"/>
      <c r="BCN309" s="9"/>
      <c r="BCO309" s="9"/>
      <c r="BCP309" s="9"/>
      <c r="BCQ309" s="9"/>
      <c r="BCR309" s="9"/>
      <c r="BCS309" s="9"/>
      <c r="BCT309" s="9"/>
      <c r="BCU309" s="9"/>
      <c r="BCV309" s="9"/>
      <c r="BCW309" s="9"/>
      <c r="BCX309" s="9"/>
      <c r="BCY309" s="9"/>
      <c r="BCZ309" s="9"/>
      <c r="BDA309" s="9"/>
      <c r="BDB309" s="9"/>
      <c r="BDC309" s="9"/>
      <c r="BDD309" s="9"/>
      <c r="BDE309" s="9"/>
      <c r="BDF309" s="9"/>
      <c r="BDG309" s="9"/>
      <c r="BDH309" s="9"/>
      <c r="BDI309" s="9"/>
      <c r="BDJ309" s="9"/>
      <c r="BDK309" s="9"/>
      <c r="BDL309" s="9"/>
      <c r="BDM309" s="9"/>
      <c r="BDN309" s="9"/>
      <c r="BDO309" s="9"/>
      <c r="BDP309" s="9"/>
      <c r="BDQ309" s="9"/>
      <c r="BDR309" s="9"/>
      <c r="BDS309" s="9"/>
      <c r="BDT309" s="9"/>
      <c r="BDU309" s="9"/>
      <c r="BDV309" s="9"/>
      <c r="BDW309" s="9"/>
      <c r="BDX309" s="9"/>
      <c r="BDY309" s="9"/>
      <c r="BDZ309" s="9"/>
      <c r="BEA309" s="9"/>
      <c r="BEB309" s="9"/>
      <c r="BEC309" s="9"/>
      <c r="BED309" s="9"/>
      <c r="BEE309" s="9"/>
      <c r="BEF309" s="9"/>
      <c r="BEG309" s="9"/>
      <c r="BEH309" s="9"/>
      <c r="BEI309" s="9"/>
      <c r="BEJ309" s="9"/>
      <c r="BEK309" s="9"/>
      <c r="BEL309" s="9"/>
      <c r="BEM309" s="9"/>
      <c r="BEN309" s="9"/>
      <c r="BEO309" s="9"/>
      <c r="BEP309" s="9"/>
      <c r="BEQ309" s="9"/>
      <c r="BER309" s="9"/>
      <c r="BES309" s="9"/>
      <c r="BET309" s="9"/>
      <c r="BEU309" s="9"/>
      <c r="BEV309" s="9"/>
      <c r="BEW309" s="9"/>
      <c r="BEX309" s="9"/>
      <c r="BEY309" s="9"/>
      <c r="BEZ309" s="9"/>
      <c r="BFA309" s="9"/>
      <c r="BFB309" s="9"/>
      <c r="BFC309" s="9"/>
      <c r="BFD309" s="9"/>
      <c r="BFE309" s="9"/>
      <c r="BFF309" s="9"/>
      <c r="BFG309" s="9"/>
      <c r="BFH309" s="9"/>
      <c r="BFI309" s="9"/>
      <c r="BFJ309" s="9"/>
      <c r="BFK309" s="9"/>
      <c r="BFL309" s="9"/>
      <c r="BFM309" s="9"/>
      <c r="BFN309" s="9"/>
      <c r="BFO309" s="9"/>
      <c r="BFP309" s="9"/>
      <c r="BFQ309" s="9"/>
      <c r="BFR309" s="9"/>
      <c r="BFS309" s="9"/>
      <c r="BFT309" s="9"/>
      <c r="BFU309" s="9"/>
      <c r="BFV309" s="9"/>
      <c r="BFW309" s="9"/>
      <c r="BFX309" s="9"/>
      <c r="BFY309" s="9"/>
      <c r="BFZ309" s="9"/>
      <c r="BGA309" s="9"/>
      <c r="BGB309" s="9"/>
      <c r="BGC309" s="9"/>
      <c r="BGD309" s="9"/>
      <c r="BGE309" s="9"/>
      <c r="BGF309" s="9"/>
      <c r="BGG309" s="9"/>
      <c r="BGH309" s="9"/>
      <c r="BGI309" s="9"/>
      <c r="BGJ309" s="9"/>
      <c r="BGK309" s="9"/>
      <c r="BGL309" s="9"/>
      <c r="BGM309" s="9"/>
      <c r="BGN309" s="9"/>
      <c r="BGO309" s="9"/>
      <c r="BGP309" s="9"/>
      <c r="BGQ309" s="9"/>
      <c r="BGR309" s="9"/>
      <c r="BGS309" s="9"/>
      <c r="BGT309" s="9"/>
      <c r="BGU309" s="9"/>
      <c r="BGV309" s="9"/>
      <c r="BGW309" s="9"/>
      <c r="BGX309" s="9"/>
      <c r="BGY309" s="9"/>
      <c r="BGZ309" s="9"/>
      <c r="BHA309" s="9"/>
      <c r="BHB309" s="9"/>
      <c r="BHC309" s="9"/>
      <c r="BHD309" s="9"/>
      <c r="BHE309" s="9"/>
      <c r="BHF309" s="9"/>
      <c r="BHG309" s="9"/>
      <c r="BHH309" s="9"/>
      <c r="BHI309" s="9"/>
      <c r="BHJ309" s="9"/>
      <c r="BHK309" s="9"/>
      <c r="BHL309" s="9"/>
      <c r="BHM309" s="9"/>
      <c r="BHN309" s="9"/>
      <c r="BHO309" s="9"/>
      <c r="BHP309" s="9"/>
      <c r="BHQ309" s="9"/>
      <c r="BHR309" s="9"/>
      <c r="BHS309" s="9"/>
      <c r="BHT309" s="9"/>
      <c r="BHU309" s="9"/>
      <c r="BHV309" s="9"/>
      <c r="BHW309" s="9"/>
      <c r="BHX309" s="9"/>
      <c r="BHY309" s="9"/>
      <c r="BHZ309" s="9"/>
      <c r="BIA309" s="9"/>
      <c r="BIB309" s="9"/>
      <c r="BIC309" s="9"/>
      <c r="BID309" s="9"/>
      <c r="BIE309" s="9"/>
      <c r="BIF309" s="9"/>
      <c r="BIG309" s="9"/>
      <c r="BIH309" s="9"/>
      <c r="BII309" s="9"/>
      <c r="BIJ309" s="9"/>
      <c r="BIK309" s="9"/>
      <c r="BIL309" s="9"/>
      <c r="BIM309" s="9"/>
      <c r="BIN309" s="9"/>
      <c r="BIO309" s="9"/>
      <c r="BIP309" s="9"/>
      <c r="BIQ309" s="9"/>
      <c r="BIR309" s="9"/>
      <c r="BIS309" s="9"/>
      <c r="BIT309" s="9"/>
      <c r="BIU309" s="9"/>
      <c r="BIV309" s="9"/>
      <c r="BIW309" s="9"/>
      <c r="BIX309" s="9"/>
      <c r="BIY309" s="9"/>
      <c r="BIZ309" s="9"/>
      <c r="BJA309" s="9"/>
      <c r="BJB309" s="9"/>
      <c r="BJC309" s="9"/>
      <c r="BJD309" s="9"/>
      <c r="BJE309" s="9"/>
      <c r="BJF309" s="9"/>
      <c r="BJG309" s="9"/>
      <c r="BJH309" s="9"/>
      <c r="BJI309" s="9"/>
      <c r="BJJ309" s="9"/>
      <c r="BJK309" s="9"/>
      <c r="BJL309" s="9"/>
      <c r="BJM309" s="9"/>
      <c r="BJN309" s="9"/>
      <c r="BJO309" s="9"/>
      <c r="BJP309" s="9"/>
      <c r="BJQ309" s="9"/>
      <c r="BJR309" s="9"/>
      <c r="BJS309" s="9"/>
      <c r="BJT309" s="9"/>
      <c r="BJU309" s="9"/>
      <c r="BJV309" s="9"/>
      <c r="BJW309" s="9"/>
      <c r="BJX309" s="9"/>
      <c r="BJY309" s="9"/>
      <c r="BJZ309" s="9"/>
      <c r="BKA309" s="9"/>
      <c r="BKB309" s="9"/>
      <c r="BKC309" s="9"/>
      <c r="BKD309" s="9"/>
      <c r="BKE309" s="9"/>
      <c r="BKF309" s="9"/>
      <c r="BKG309" s="9"/>
      <c r="BKH309" s="9"/>
      <c r="BKI309" s="9"/>
      <c r="BKJ309" s="9"/>
      <c r="BKK309" s="9"/>
      <c r="BKL309" s="9"/>
      <c r="BKM309" s="9"/>
      <c r="BKN309" s="9"/>
      <c r="BKO309" s="9"/>
      <c r="BKP309" s="9"/>
      <c r="BKQ309" s="9"/>
      <c r="BKR309" s="9"/>
      <c r="BKS309" s="9"/>
      <c r="BKT309" s="9"/>
      <c r="BKU309" s="9"/>
      <c r="BKV309" s="9"/>
      <c r="BKW309" s="9"/>
      <c r="BKX309" s="9"/>
      <c r="BKY309" s="9"/>
      <c r="BKZ309" s="9"/>
      <c r="BLA309" s="9"/>
      <c r="BLB309" s="9"/>
      <c r="BLC309" s="9"/>
      <c r="BLD309" s="9"/>
      <c r="BLE309" s="9"/>
      <c r="BLF309" s="9"/>
      <c r="BLG309" s="9"/>
      <c r="BLH309" s="9"/>
      <c r="BLI309" s="9"/>
      <c r="BLJ309" s="9"/>
      <c r="BLK309" s="9"/>
      <c r="BLL309" s="9"/>
      <c r="BLM309" s="9"/>
      <c r="BLN309" s="9"/>
      <c r="BLO309" s="9"/>
      <c r="BLP309" s="9"/>
      <c r="BLQ309" s="9"/>
      <c r="BLR309" s="9"/>
      <c r="BLS309" s="9"/>
      <c r="BLT309" s="9"/>
      <c r="BLU309" s="9"/>
      <c r="BLV309" s="9"/>
      <c r="BLW309" s="9"/>
      <c r="BLX309" s="9"/>
      <c r="BLY309" s="9"/>
      <c r="BLZ309" s="9"/>
      <c r="BMA309" s="9"/>
      <c r="BMB309" s="9"/>
      <c r="BMC309" s="9"/>
      <c r="BMD309" s="9"/>
      <c r="BME309" s="9"/>
      <c r="BMF309" s="9"/>
      <c r="BMG309" s="9"/>
      <c r="BMH309" s="9"/>
      <c r="BMI309" s="9"/>
      <c r="BMJ309" s="9"/>
      <c r="BMK309" s="9"/>
      <c r="BML309" s="9"/>
      <c r="BMM309" s="9"/>
      <c r="BMN309" s="9"/>
      <c r="BMO309" s="9"/>
      <c r="BMP309" s="9"/>
      <c r="BMQ309" s="9"/>
      <c r="BMR309" s="9"/>
      <c r="BMS309" s="9"/>
      <c r="BMT309" s="9"/>
      <c r="BMU309" s="9"/>
      <c r="BMV309" s="9"/>
      <c r="BMW309" s="9"/>
      <c r="BMX309" s="9"/>
      <c r="BMY309" s="9"/>
      <c r="BMZ309" s="9"/>
      <c r="BNA309" s="9"/>
      <c r="BNB309" s="9"/>
      <c r="BNC309" s="9"/>
      <c r="BND309" s="9"/>
      <c r="BNE309" s="9"/>
      <c r="BNF309" s="9"/>
      <c r="BNG309" s="9"/>
      <c r="BNH309" s="9"/>
      <c r="BNI309" s="9"/>
      <c r="BNJ309" s="9"/>
      <c r="BNK309" s="9"/>
      <c r="BNL309" s="9"/>
      <c r="BNM309" s="9"/>
      <c r="BNN309" s="9"/>
      <c r="BNO309" s="9"/>
      <c r="BNP309" s="9"/>
      <c r="BNQ309" s="9"/>
      <c r="BNR309" s="9"/>
      <c r="BNS309" s="9"/>
      <c r="BNT309" s="9"/>
      <c r="BNU309" s="9"/>
      <c r="BNV309" s="9"/>
      <c r="BNW309" s="9"/>
      <c r="BNX309" s="9"/>
      <c r="BNY309" s="9"/>
      <c r="BNZ309" s="9"/>
      <c r="BOA309" s="9"/>
      <c r="BOB309" s="9"/>
      <c r="BOC309" s="9"/>
      <c r="BOD309" s="9"/>
      <c r="BOE309" s="9"/>
      <c r="BOF309" s="9"/>
      <c r="BOG309" s="9"/>
      <c r="BOH309" s="9"/>
      <c r="BOI309" s="9"/>
      <c r="BOJ309" s="9"/>
      <c r="BOK309" s="9"/>
      <c r="BOL309" s="9"/>
      <c r="BOM309" s="9"/>
      <c r="BON309" s="9"/>
      <c r="BOO309" s="9"/>
      <c r="BOP309" s="9"/>
      <c r="BOQ309" s="9"/>
      <c r="BOR309" s="9"/>
      <c r="BOS309" s="9"/>
      <c r="BOT309" s="9"/>
      <c r="BOU309" s="9"/>
      <c r="BOV309" s="9"/>
      <c r="BOW309" s="9"/>
      <c r="BOX309" s="9"/>
      <c r="BOY309" s="9"/>
      <c r="BOZ309" s="9"/>
      <c r="BPA309" s="9"/>
      <c r="BPB309" s="9"/>
      <c r="BPC309" s="9"/>
      <c r="BPD309" s="9"/>
      <c r="BPE309" s="9"/>
      <c r="BPF309" s="9"/>
      <c r="BPG309" s="9"/>
      <c r="BPH309" s="9"/>
      <c r="BPI309" s="9"/>
      <c r="BPJ309" s="9"/>
      <c r="BPK309" s="9"/>
      <c r="BPL309" s="9"/>
      <c r="BPM309" s="9"/>
      <c r="BPN309" s="9"/>
      <c r="BPO309" s="9"/>
      <c r="BPP309" s="9"/>
      <c r="BPQ309" s="9"/>
      <c r="BPR309" s="9"/>
      <c r="BPS309" s="9"/>
      <c r="BPT309" s="9"/>
      <c r="BPU309" s="9"/>
      <c r="BPV309" s="9"/>
      <c r="BPW309" s="9"/>
      <c r="BPX309" s="9"/>
      <c r="BPY309" s="9"/>
      <c r="BPZ309" s="9"/>
      <c r="BQA309" s="9"/>
      <c r="BQB309" s="9"/>
      <c r="BQC309" s="9"/>
      <c r="BQD309" s="9"/>
      <c r="BQE309" s="9"/>
      <c r="BQF309" s="9"/>
      <c r="BQG309" s="9"/>
      <c r="BQH309" s="9"/>
      <c r="BQI309" s="9"/>
      <c r="BQJ309" s="9"/>
      <c r="BQK309" s="9"/>
      <c r="BQL309" s="9"/>
      <c r="BQM309" s="9"/>
      <c r="BQN309" s="9"/>
      <c r="BQO309" s="9"/>
      <c r="BQP309" s="9"/>
      <c r="BQQ309" s="9"/>
      <c r="BQR309" s="9"/>
      <c r="BQS309" s="9"/>
      <c r="BQT309" s="9"/>
      <c r="BQU309" s="9"/>
      <c r="BQV309" s="9"/>
      <c r="BQW309" s="9"/>
      <c r="BQX309" s="9"/>
      <c r="BQY309" s="9"/>
      <c r="BQZ309" s="9"/>
      <c r="BRA309" s="9"/>
      <c r="BRB309" s="9"/>
      <c r="BRC309" s="9"/>
      <c r="BRD309" s="9"/>
      <c r="BRE309" s="9"/>
      <c r="BRF309" s="9"/>
      <c r="BRG309" s="9"/>
      <c r="BRH309" s="9"/>
      <c r="BRI309" s="9"/>
      <c r="BRJ309" s="9"/>
      <c r="BRK309" s="9"/>
      <c r="BRL309" s="9"/>
      <c r="BRM309" s="9"/>
      <c r="BRN309" s="9"/>
      <c r="BRO309" s="9"/>
      <c r="BRP309" s="9"/>
      <c r="BRQ309" s="9"/>
      <c r="BRR309" s="9"/>
      <c r="BRS309" s="9"/>
      <c r="BRT309" s="9"/>
      <c r="BRU309" s="9"/>
      <c r="BRV309" s="9"/>
      <c r="BRW309" s="9"/>
      <c r="BRX309" s="9"/>
      <c r="BRY309" s="9"/>
      <c r="BRZ309" s="9"/>
      <c r="BSA309" s="9"/>
      <c r="BSB309" s="9"/>
      <c r="BSC309" s="9"/>
      <c r="BSD309" s="9"/>
      <c r="BSE309" s="9"/>
      <c r="BSF309" s="9"/>
      <c r="BSG309" s="9"/>
      <c r="BSH309" s="9"/>
      <c r="BSI309" s="9"/>
      <c r="BSJ309" s="9"/>
      <c r="BSK309" s="9"/>
      <c r="BSL309" s="9"/>
      <c r="BSM309" s="9"/>
      <c r="BSN309" s="9"/>
      <c r="BSO309" s="9"/>
      <c r="BSP309" s="9"/>
      <c r="BSQ309" s="9"/>
      <c r="BSR309" s="9"/>
      <c r="BSS309" s="9"/>
      <c r="BST309" s="9"/>
      <c r="BSU309" s="9"/>
      <c r="BSV309" s="9"/>
      <c r="BSW309" s="9"/>
      <c r="BSX309" s="9"/>
      <c r="BSY309" s="9"/>
      <c r="BSZ309" s="9"/>
      <c r="BTA309" s="9"/>
      <c r="BTB309" s="9"/>
      <c r="BTC309" s="9"/>
      <c r="BTD309" s="9"/>
      <c r="BTE309" s="9"/>
      <c r="BTF309" s="9"/>
      <c r="BTG309" s="9"/>
      <c r="BTH309" s="9"/>
      <c r="BTI309" s="9"/>
      <c r="BTJ309" s="9"/>
      <c r="BTK309" s="9"/>
      <c r="BTL309" s="9"/>
      <c r="BTM309" s="9"/>
      <c r="BTN309" s="9"/>
      <c r="BTO309" s="9"/>
      <c r="BTP309" s="9"/>
      <c r="BTQ309" s="9"/>
      <c r="BTR309" s="9"/>
      <c r="BTS309" s="9"/>
      <c r="BTT309" s="9"/>
      <c r="BTU309" s="9"/>
      <c r="BTV309" s="9"/>
      <c r="BTW309" s="9"/>
      <c r="BTX309" s="9"/>
      <c r="BTY309" s="9"/>
      <c r="BTZ309" s="9"/>
      <c r="BUA309" s="9"/>
      <c r="BUB309" s="9"/>
      <c r="BUC309" s="9"/>
      <c r="BUD309" s="9"/>
      <c r="BUE309" s="9"/>
      <c r="BUF309" s="9"/>
      <c r="BUG309" s="9"/>
      <c r="BUH309" s="9"/>
      <c r="BUI309" s="9"/>
      <c r="BUJ309" s="9"/>
      <c r="BUK309" s="9"/>
      <c r="BUL309" s="9"/>
      <c r="BUM309" s="9"/>
      <c r="BUN309" s="9"/>
      <c r="BUO309" s="9"/>
      <c r="BUP309" s="9"/>
      <c r="BUQ309" s="9"/>
      <c r="BUR309" s="9"/>
      <c r="BUS309" s="9"/>
      <c r="BUT309" s="9"/>
      <c r="BUU309" s="9"/>
      <c r="BUV309" s="9"/>
      <c r="BUW309" s="9"/>
      <c r="BUX309" s="9"/>
      <c r="BUY309" s="9"/>
      <c r="BUZ309" s="9"/>
      <c r="BVA309" s="9"/>
      <c r="BVB309" s="9"/>
      <c r="BVC309" s="9"/>
      <c r="BVD309" s="9"/>
      <c r="BVE309" s="9"/>
      <c r="BVF309" s="9"/>
      <c r="BVG309" s="9"/>
      <c r="BVH309" s="9"/>
      <c r="BVI309" s="9"/>
      <c r="BVJ309" s="9"/>
      <c r="BVK309" s="9"/>
      <c r="BVL309" s="9"/>
      <c r="BVM309" s="9"/>
      <c r="BVN309" s="9"/>
      <c r="BVO309" s="9"/>
      <c r="BVP309" s="9"/>
      <c r="BVQ309" s="9"/>
      <c r="BVR309" s="9"/>
      <c r="BVS309" s="9"/>
      <c r="BVT309" s="9"/>
      <c r="BVU309" s="9"/>
      <c r="BVV309" s="9"/>
      <c r="BVW309" s="9"/>
      <c r="BVX309" s="9"/>
      <c r="BVY309" s="9"/>
      <c r="BVZ309" s="9"/>
      <c r="BWA309" s="9"/>
      <c r="BWB309" s="9"/>
      <c r="BWC309" s="9"/>
      <c r="BWD309" s="9"/>
      <c r="BWE309" s="9"/>
      <c r="BWF309" s="9"/>
      <c r="BWG309" s="9"/>
      <c r="BWH309" s="9"/>
      <c r="BWI309" s="9"/>
      <c r="BWJ309" s="9"/>
      <c r="BWK309" s="9"/>
      <c r="BWL309" s="9"/>
      <c r="BWM309" s="9"/>
      <c r="BWN309" s="9"/>
      <c r="BWO309" s="9"/>
      <c r="BWP309" s="9"/>
      <c r="BWQ309" s="9"/>
      <c r="BWR309" s="9"/>
      <c r="BWS309" s="9"/>
      <c r="BWT309" s="9"/>
      <c r="BWU309" s="9"/>
      <c r="BWV309" s="9"/>
      <c r="BWW309" s="9"/>
      <c r="BWX309" s="9"/>
      <c r="BWY309" s="9"/>
      <c r="BWZ309" s="9"/>
      <c r="BXA309" s="9"/>
      <c r="BXB309" s="9"/>
      <c r="BXC309" s="9"/>
      <c r="BXD309" s="9"/>
      <c r="BXE309" s="9"/>
      <c r="BXF309" s="9"/>
      <c r="BXG309" s="9"/>
      <c r="BXH309" s="9"/>
      <c r="BXI309" s="9"/>
      <c r="BXJ309" s="9"/>
      <c r="BXK309" s="9"/>
      <c r="BXL309" s="9"/>
      <c r="BXM309" s="9"/>
      <c r="BXN309" s="9"/>
      <c r="BXO309" s="9"/>
      <c r="BXP309" s="9"/>
      <c r="BXQ309" s="9"/>
      <c r="BXR309" s="9"/>
      <c r="BXS309" s="9"/>
      <c r="BXT309" s="9"/>
      <c r="BXU309" s="9"/>
      <c r="BXV309" s="9"/>
      <c r="BXW309" s="9"/>
      <c r="BXX309" s="9"/>
      <c r="BXY309" s="9"/>
      <c r="BXZ309" s="9"/>
      <c r="BYA309" s="9"/>
      <c r="BYB309" s="9"/>
      <c r="BYC309" s="9"/>
      <c r="BYD309" s="9"/>
      <c r="BYE309" s="9"/>
      <c r="BYF309" s="9"/>
      <c r="BYG309" s="9"/>
      <c r="BYH309" s="9"/>
      <c r="BYI309" s="9"/>
      <c r="BYJ309" s="9"/>
      <c r="BYK309" s="9"/>
      <c r="BYL309" s="9"/>
      <c r="BYM309" s="9"/>
      <c r="BYN309" s="9"/>
      <c r="BYO309" s="9"/>
      <c r="BYP309" s="9"/>
      <c r="BYQ309" s="9"/>
      <c r="BYR309" s="9"/>
      <c r="BYS309" s="9"/>
      <c r="BYT309" s="9"/>
      <c r="BYU309" s="9"/>
      <c r="BYV309" s="9"/>
      <c r="BYW309" s="9"/>
      <c r="BYX309" s="9"/>
      <c r="BYY309" s="9"/>
      <c r="BYZ309" s="9"/>
      <c r="BZA309" s="9"/>
      <c r="BZB309" s="9"/>
      <c r="BZC309" s="9"/>
      <c r="BZD309" s="9"/>
      <c r="BZE309" s="9"/>
      <c r="BZF309" s="9"/>
      <c r="BZG309" s="9"/>
      <c r="BZH309" s="9"/>
      <c r="BZI309" s="9"/>
      <c r="BZJ309" s="9"/>
      <c r="BZK309" s="9"/>
      <c r="BZL309" s="9"/>
      <c r="BZM309" s="9"/>
      <c r="BZN309" s="9"/>
      <c r="BZO309" s="9"/>
      <c r="BZP309" s="9"/>
      <c r="BZQ309" s="9"/>
      <c r="BZR309" s="9"/>
      <c r="BZS309" s="9"/>
      <c r="BZT309" s="9"/>
      <c r="BZU309" s="9"/>
      <c r="BZV309" s="9"/>
      <c r="BZW309" s="9"/>
      <c r="BZX309" s="9"/>
      <c r="BZY309" s="9"/>
      <c r="BZZ309" s="9"/>
      <c r="CAA309" s="9"/>
      <c r="CAB309" s="9"/>
      <c r="CAC309" s="9"/>
      <c r="CAD309" s="9"/>
      <c r="CAE309" s="9"/>
      <c r="CAF309" s="9"/>
      <c r="CAG309" s="9"/>
      <c r="CAH309" s="9"/>
      <c r="CAI309" s="9"/>
      <c r="CAJ309" s="9"/>
      <c r="CAK309" s="9"/>
      <c r="CAL309" s="9"/>
      <c r="CAM309" s="9"/>
      <c r="CAN309" s="9"/>
      <c r="CAO309" s="9"/>
      <c r="CAP309" s="9"/>
      <c r="CAQ309" s="9"/>
      <c r="CAR309" s="9"/>
      <c r="CAS309" s="9"/>
      <c r="CAT309" s="9"/>
      <c r="CAU309" s="9"/>
      <c r="CAV309" s="9"/>
      <c r="CAW309" s="9"/>
      <c r="CAX309" s="9"/>
      <c r="CAY309" s="9"/>
      <c r="CAZ309" s="9"/>
      <c r="CBA309" s="9"/>
      <c r="CBB309" s="9"/>
      <c r="CBC309" s="9"/>
      <c r="CBD309" s="9"/>
      <c r="CBE309" s="9"/>
      <c r="CBF309" s="9"/>
      <c r="CBG309" s="9"/>
      <c r="CBH309" s="9"/>
      <c r="CBI309" s="9"/>
      <c r="CBJ309" s="9"/>
      <c r="CBK309" s="9"/>
      <c r="CBL309" s="9"/>
      <c r="CBM309" s="9"/>
      <c r="CBN309" s="9"/>
      <c r="CBO309" s="9"/>
      <c r="CBP309" s="9"/>
      <c r="CBQ309" s="9"/>
      <c r="CBR309" s="9"/>
      <c r="CBS309" s="9"/>
      <c r="CBT309" s="9"/>
      <c r="CBU309" s="9"/>
      <c r="CBV309" s="9"/>
      <c r="CBW309" s="9"/>
      <c r="CBX309" s="9"/>
      <c r="CBY309" s="9"/>
      <c r="CBZ309" s="9"/>
      <c r="CCA309" s="9"/>
      <c r="CCB309" s="9"/>
      <c r="CCC309" s="9"/>
      <c r="CCD309" s="9"/>
      <c r="CCE309" s="9"/>
      <c r="CCF309" s="9"/>
      <c r="CCG309" s="9"/>
      <c r="CCH309" s="9"/>
      <c r="CCI309" s="9"/>
      <c r="CCJ309" s="9"/>
      <c r="CCK309" s="9"/>
      <c r="CCL309" s="9"/>
      <c r="CCM309" s="9"/>
      <c r="CCN309" s="9"/>
      <c r="CCO309" s="9"/>
      <c r="CCP309" s="9"/>
      <c r="CCQ309" s="9"/>
      <c r="CCR309" s="9"/>
      <c r="CCS309" s="9"/>
      <c r="CCT309" s="9"/>
      <c r="CCU309" s="9"/>
      <c r="CCV309" s="9"/>
      <c r="CCW309" s="9"/>
      <c r="CCX309" s="9"/>
      <c r="CCY309" s="9"/>
      <c r="CCZ309" s="9"/>
      <c r="CDA309" s="9"/>
      <c r="CDB309" s="9"/>
      <c r="CDC309" s="9"/>
      <c r="CDD309" s="9"/>
      <c r="CDE309" s="9"/>
      <c r="CDF309" s="9"/>
      <c r="CDG309" s="9"/>
      <c r="CDH309" s="9"/>
      <c r="CDI309" s="9"/>
      <c r="CDJ309" s="9"/>
      <c r="CDK309" s="9"/>
      <c r="CDL309" s="9"/>
      <c r="CDM309" s="9"/>
      <c r="CDN309" s="9"/>
      <c r="CDO309" s="9"/>
      <c r="CDP309" s="9"/>
      <c r="CDQ309" s="9"/>
      <c r="CDR309" s="9"/>
      <c r="CDS309" s="9"/>
      <c r="CDT309" s="9"/>
      <c r="CDU309" s="9"/>
      <c r="CDV309" s="9"/>
      <c r="CDW309" s="9"/>
      <c r="CDX309" s="9"/>
      <c r="CDY309" s="9"/>
      <c r="CDZ309" s="9"/>
      <c r="CEA309" s="9"/>
      <c r="CEB309" s="9"/>
      <c r="CEC309" s="9"/>
      <c r="CED309" s="9"/>
      <c r="CEE309" s="9"/>
      <c r="CEF309" s="9"/>
      <c r="CEG309" s="9"/>
      <c r="CEH309" s="9"/>
      <c r="CEI309" s="9"/>
      <c r="CEJ309" s="9"/>
      <c r="CEK309" s="9"/>
      <c r="CEL309" s="9"/>
      <c r="CEM309" s="9"/>
      <c r="CEN309" s="9"/>
      <c r="CEO309" s="9"/>
      <c r="CEP309" s="9"/>
      <c r="CEQ309" s="9"/>
      <c r="CER309" s="9"/>
      <c r="CES309" s="9"/>
      <c r="CET309" s="9"/>
      <c r="CEU309" s="9"/>
      <c r="CEV309" s="9"/>
      <c r="CEW309" s="9"/>
      <c r="CEX309" s="9"/>
      <c r="CEY309" s="9"/>
      <c r="CEZ309" s="9"/>
      <c r="CFA309" s="9"/>
      <c r="CFB309" s="9"/>
      <c r="CFC309" s="9"/>
      <c r="CFD309" s="9"/>
      <c r="CFE309" s="9"/>
      <c r="CFF309" s="9"/>
      <c r="CFG309" s="9"/>
      <c r="CFH309" s="9"/>
      <c r="CFI309" s="9"/>
      <c r="CFJ309" s="9"/>
      <c r="CFK309" s="9"/>
      <c r="CFL309" s="9"/>
      <c r="CFM309" s="9"/>
      <c r="CFN309" s="9"/>
      <c r="CFO309" s="9"/>
      <c r="CFP309" s="9"/>
      <c r="CFQ309" s="9"/>
      <c r="CFR309" s="9"/>
      <c r="CFS309" s="9"/>
      <c r="CFT309" s="9"/>
      <c r="CFU309" s="9"/>
      <c r="CFV309" s="9"/>
      <c r="CFW309" s="9"/>
      <c r="CFX309" s="9"/>
      <c r="CFY309" s="9"/>
      <c r="CFZ309" s="9"/>
      <c r="CGA309" s="9"/>
      <c r="CGB309" s="9"/>
      <c r="CGC309" s="9"/>
      <c r="CGD309" s="9"/>
      <c r="CGE309" s="9"/>
      <c r="CGF309" s="9"/>
      <c r="CGG309" s="9"/>
      <c r="CGH309" s="9"/>
      <c r="CGI309" s="9"/>
      <c r="CGJ309" s="9"/>
      <c r="CGK309" s="9"/>
      <c r="CGL309" s="9"/>
      <c r="CGM309" s="9"/>
      <c r="CGN309" s="9"/>
      <c r="CGO309" s="9"/>
      <c r="CGP309" s="9"/>
      <c r="CGQ309" s="9"/>
      <c r="CGR309" s="9"/>
      <c r="CGS309" s="9"/>
      <c r="CGT309" s="9"/>
      <c r="CGU309" s="9"/>
      <c r="CGV309" s="9"/>
      <c r="CGW309" s="9"/>
      <c r="CGX309" s="9"/>
      <c r="CGY309" s="9"/>
      <c r="CGZ309" s="9"/>
      <c r="CHA309" s="9"/>
      <c r="CHB309" s="9"/>
      <c r="CHC309" s="9"/>
      <c r="CHD309" s="9"/>
      <c r="CHE309" s="9"/>
      <c r="CHF309" s="9"/>
      <c r="CHG309" s="9"/>
      <c r="CHH309" s="9"/>
      <c r="CHI309" s="9"/>
      <c r="CHJ309" s="9"/>
      <c r="CHK309" s="9"/>
      <c r="CHL309" s="9"/>
      <c r="CHM309" s="9"/>
      <c r="CHN309" s="9"/>
      <c r="CHO309" s="9"/>
      <c r="CHP309" s="9"/>
      <c r="CHQ309" s="9"/>
      <c r="CHR309" s="9"/>
      <c r="CHS309" s="9"/>
      <c r="CHT309" s="9"/>
      <c r="CHU309" s="9"/>
      <c r="CHV309" s="9"/>
      <c r="CHW309" s="9"/>
      <c r="CHX309" s="9"/>
      <c r="CHY309" s="9"/>
      <c r="CHZ309" s="9"/>
      <c r="CIA309" s="9"/>
      <c r="CIB309" s="9"/>
      <c r="CIC309" s="9"/>
      <c r="CID309" s="9"/>
      <c r="CIE309" s="9"/>
      <c r="CIF309" s="9"/>
      <c r="CIG309" s="9"/>
      <c r="CIH309" s="9"/>
      <c r="CII309" s="9"/>
      <c r="CIJ309" s="9"/>
      <c r="CIK309" s="9"/>
      <c r="CIL309" s="9"/>
      <c r="CIM309" s="9"/>
      <c r="CIN309" s="9"/>
      <c r="CIO309" s="9"/>
      <c r="CIP309" s="9"/>
      <c r="CIQ309" s="9"/>
      <c r="CIR309" s="9"/>
      <c r="CIS309" s="9"/>
      <c r="CIT309" s="9"/>
      <c r="CIU309" s="9"/>
      <c r="CIV309" s="9"/>
      <c r="CIW309" s="9"/>
      <c r="CIX309" s="9"/>
      <c r="CIY309" s="9"/>
      <c r="CIZ309" s="9"/>
      <c r="CJA309" s="9"/>
      <c r="CJB309" s="9"/>
      <c r="CJC309" s="9"/>
      <c r="CJD309" s="9"/>
      <c r="CJE309" s="9"/>
      <c r="CJF309" s="9"/>
      <c r="CJG309" s="9"/>
      <c r="CJH309" s="9"/>
      <c r="CJI309" s="9"/>
      <c r="CJJ309" s="9"/>
      <c r="CJK309" s="9"/>
      <c r="CJL309" s="9"/>
      <c r="CJM309" s="9"/>
      <c r="CJN309" s="9"/>
      <c r="CJO309" s="9"/>
      <c r="CJP309" s="9"/>
      <c r="CJQ309" s="9"/>
      <c r="CJR309" s="9"/>
      <c r="CJS309" s="9"/>
      <c r="CJT309" s="9"/>
      <c r="CJU309" s="9"/>
      <c r="CJV309" s="9"/>
      <c r="CJW309" s="9"/>
      <c r="CJX309" s="9"/>
      <c r="CJY309" s="9"/>
      <c r="CJZ309" s="9"/>
      <c r="CKA309" s="9"/>
      <c r="CKB309" s="9"/>
      <c r="CKC309" s="9"/>
      <c r="CKD309" s="9"/>
      <c r="CKE309" s="9"/>
      <c r="CKF309" s="9"/>
      <c r="CKG309" s="9"/>
      <c r="CKH309" s="9"/>
      <c r="CKI309" s="9"/>
      <c r="CKJ309" s="9"/>
      <c r="CKK309" s="9"/>
      <c r="CKL309" s="9"/>
      <c r="CKM309" s="9"/>
      <c r="CKN309" s="9"/>
      <c r="CKO309" s="9"/>
      <c r="CKP309" s="9"/>
      <c r="CKQ309" s="9"/>
      <c r="CKR309" s="9"/>
      <c r="CKS309" s="9"/>
      <c r="CKT309" s="9"/>
      <c r="CKU309" s="9"/>
      <c r="CKV309" s="9"/>
      <c r="CKW309" s="9"/>
      <c r="CKX309" s="9"/>
      <c r="CKY309" s="9"/>
      <c r="CKZ309" s="9"/>
      <c r="CLA309" s="9"/>
      <c r="CLB309" s="9"/>
      <c r="CLC309" s="9"/>
      <c r="CLD309" s="9"/>
      <c r="CLE309" s="9"/>
      <c r="CLF309" s="9"/>
      <c r="CLG309" s="9"/>
      <c r="CLH309" s="9"/>
      <c r="CLI309" s="9"/>
      <c r="CLJ309" s="9"/>
      <c r="CLK309" s="9"/>
      <c r="CLL309" s="9"/>
      <c r="CLM309" s="9"/>
      <c r="CLN309" s="9"/>
      <c r="CLO309" s="9"/>
      <c r="CLP309" s="9"/>
      <c r="CLQ309" s="9"/>
      <c r="CLR309" s="9"/>
      <c r="CLS309" s="9"/>
      <c r="CLT309" s="9"/>
      <c r="CLU309" s="9"/>
      <c r="CLV309" s="9"/>
      <c r="CLW309" s="9"/>
      <c r="CLX309" s="9"/>
      <c r="CLY309" s="9"/>
      <c r="CLZ309" s="9"/>
      <c r="CMA309" s="9"/>
      <c r="CMB309" s="9"/>
      <c r="CMC309" s="9"/>
      <c r="CMD309" s="9"/>
      <c r="CME309" s="9"/>
      <c r="CMF309" s="9"/>
      <c r="CMG309" s="9"/>
      <c r="CMH309" s="9"/>
      <c r="CMI309" s="9"/>
      <c r="CMJ309" s="9"/>
      <c r="CMK309" s="9"/>
      <c r="CML309" s="9"/>
      <c r="CMM309" s="9"/>
      <c r="CMN309" s="9"/>
      <c r="CMO309" s="9"/>
      <c r="CMP309" s="9"/>
      <c r="CMQ309" s="9"/>
      <c r="CMR309" s="9"/>
      <c r="CMS309" s="9"/>
      <c r="CMT309" s="9"/>
      <c r="CMU309" s="9"/>
      <c r="CMV309" s="9"/>
      <c r="CMW309" s="9"/>
      <c r="CMX309" s="9"/>
      <c r="CMY309" s="9"/>
      <c r="CMZ309" s="9"/>
      <c r="CNA309" s="9"/>
      <c r="CNB309" s="9"/>
      <c r="CNC309" s="9"/>
      <c r="CND309" s="9"/>
      <c r="CNE309" s="9"/>
      <c r="CNF309" s="9"/>
      <c r="CNG309" s="9"/>
      <c r="CNH309" s="9"/>
      <c r="CNI309" s="9"/>
      <c r="CNJ309" s="9"/>
      <c r="CNK309" s="9"/>
      <c r="CNL309" s="9"/>
      <c r="CNM309" s="9"/>
      <c r="CNN309" s="9"/>
      <c r="CNO309" s="9"/>
      <c r="CNP309" s="9"/>
      <c r="CNQ309" s="9"/>
      <c r="CNR309" s="9"/>
      <c r="CNS309" s="9"/>
      <c r="CNT309" s="9"/>
      <c r="CNU309" s="9"/>
      <c r="CNV309" s="9"/>
      <c r="CNW309" s="9"/>
      <c r="CNX309" s="9"/>
      <c r="CNY309" s="9"/>
      <c r="CNZ309" s="9"/>
      <c r="COA309" s="9"/>
      <c r="COB309" s="9"/>
      <c r="COC309" s="9"/>
      <c r="COD309" s="9"/>
      <c r="COE309" s="9"/>
      <c r="COF309" s="9"/>
      <c r="COG309" s="9"/>
      <c r="COH309" s="9"/>
      <c r="COI309" s="9"/>
      <c r="COJ309" s="9"/>
      <c r="COK309" s="9"/>
      <c r="COL309" s="9"/>
      <c r="COM309" s="9"/>
      <c r="CON309" s="9"/>
      <c r="COO309" s="9"/>
      <c r="COP309" s="9"/>
      <c r="COQ309" s="9"/>
      <c r="COR309" s="9"/>
      <c r="COS309" s="9"/>
      <c r="COT309" s="9"/>
      <c r="COU309" s="9"/>
      <c r="COV309" s="9"/>
      <c r="COW309" s="9"/>
      <c r="COX309" s="9"/>
      <c r="COY309" s="9"/>
      <c r="COZ309" s="9"/>
      <c r="CPA309" s="9"/>
      <c r="CPB309" s="9"/>
      <c r="CPC309" s="9"/>
      <c r="CPD309" s="9"/>
      <c r="CPE309" s="9"/>
      <c r="CPF309" s="9"/>
      <c r="CPG309" s="9"/>
      <c r="CPH309" s="9"/>
      <c r="CPI309" s="9"/>
      <c r="CPJ309" s="9"/>
      <c r="CPK309" s="9"/>
      <c r="CPL309" s="9"/>
      <c r="CPM309" s="9"/>
      <c r="CPN309" s="9"/>
      <c r="CPO309" s="9"/>
      <c r="CPP309" s="9"/>
      <c r="CPQ309" s="9"/>
      <c r="CPR309" s="9"/>
      <c r="CPS309" s="9"/>
      <c r="CPT309" s="9"/>
      <c r="CPU309" s="9"/>
      <c r="CPV309" s="9"/>
      <c r="CPW309" s="9"/>
      <c r="CPX309" s="9"/>
      <c r="CPY309" s="9"/>
      <c r="CPZ309" s="9"/>
      <c r="CQA309" s="9"/>
      <c r="CQB309" s="9"/>
      <c r="CQC309" s="9"/>
      <c r="CQD309" s="9"/>
      <c r="CQE309" s="9"/>
      <c r="CQF309" s="9"/>
      <c r="CQG309" s="9"/>
      <c r="CQH309" s="9"/>
      <c r="CQI309" s="9"/>
      <c r="CQJ309" s="9"/>
      <c r="CQK309" s="9"/>
      <c r="CQL309" s="9"/>
      <c r="CQM309" s="9"/>
      <c r="CQN309" s="9"/>
      <c r="CQO309" s="9"/>
      <c r="CQP309" s="9"/>
      <c r="CQQ309" s="9"/>
      <c r="CQR309" s="9"/>
      <c r="CQS309" s="9"/>
      <c r="CQT309" s="9"/>
      <c r="CQU309" s="9"/>
      <c r="CQV309" s="9"/>
      <c r="CQW309" s="9"/>
      <c r="CQX309" s="9"/>
      <c r="CQY309" s="9"/>
      <c r="CQZ309" s="9"/>
      <c r="CRA309" s="9"/>
      <c r="CRB309" s="9"/>
      <c r="CRC309" s="9"/>
      <c r="CRD309" s="9"/>
      <c r="CRE309" s="9"/>
      <c r="CRF309" s="9"/>
      <c r="CRG309" s="9"/>
      <c r="CRH309" s="9"/>
      <c r="CRI309" s="9"/>
      <c r="CRJ309" s="9"/>
      <c r="CRK309" s="9"/>
      <c r="CRL309" s="9"/>
      <c r="CRM309" s="9"/>
      <c r="CRN309" s="9"/>
      <c r="CRO309" s="9"/>
      <c r="CRP309" s="9"/>
      <c r="CRQ309" s="9"/>
      <c r="CRR309" s="9"/>
      <c r="CRS309" s="9"/>
      <c r="CRT309" s="9"/>
      <c r="CRU309" s="9"/>
      <c r="CRV309" s="9"/>
      <c r="CRW309" s="9"/>
      <c r="CRX309" s="9"/>
      <c r="CRY309" s="9"/>
      <c r="CRZ309" s="9"/>
      <c r="CSA309" s="9"/>
      <c r="CSB309" s="9"/>
      <c r="CSC309" s="9"/>
      <c r="CSD309" s="9"/>
      <c r="CSE309" s="9"/>
      <c r="CSF309" s="9"/>
      <c r="CSG309" s="9"/>
      <c r="CSH309" s="9"/>
      <c r="CSI309" s="9"/>
      <c r="CSJ309" s="9"/>
      <c r="CSK309" s="9"/>
      <c r="CSL309" s="9"/>
      <c r="CSM309" s="9"/>
      <c r="CSN309" s="9"/>
      <c r="CSO309" s="9"/>
      <c r="CSP309" s="9"/>
      <c r="CSQ309" s="9"/>
      <c r="CSR309" s="9"/>
      <c r="CSS309" s="9"/>
      <c r="CST309" s="9"/>
      <c r="CSU309" s="9"/>
      <c r="CSV309" s="9"/>
      <c r="CSW309" s="9"/>
      <c r="CSX309" s="9"/>
      <c r="CSY309" s="9"/>
      <c r="CSZ309" s="9"/>
      <c r="CTA309" s="9"/>
      <c r="CTB309" s="9"/>
      <c r="CTC309" s="8"/>
      <c r="CTD309" s="8"/>
      <c r="CTE309" s="8"/>
      <c r="CTF309" s="8"/>
      <c r="CTG309" s="8"/>
      <c r="CTH309" s="8"/>
      <c r="CTI309" s="8"/>
      <c r="CTJ309" s="8"/>
      <c r="CTK309" s="8"/>
      <c r="CTL309" s="8"/>
    </row>
    <row r="310" spans="1:2560" ht="13" customHeight="1" x14ac:dyDescent="0.15">
      <c r="A310" s="58"/>
      <c r="B310" s="639" t="s">
        <v>898</v>
      </c>
      <c r="C310" s="640"/>
      <c r="D310" s="640"/>
      <c r="E310" s="640" t="s">
        <v>896</v>
      </c>
      <c r="F310" s="640"/>
      <c r="G310" s="640">
        <v>17.548282</v>
      </c>
      <c r="H310" s="640">
        <v>96.366140999999999</v>
      </c>
      <c r="I310" s="640" t="s">
        <v>1</v>
      </c>
      <c r="J310" s="640" t="s">
        <v>3</v>
      </c>
      <c r="K310" s="641"/>
      <c r="L310" s="642" t="s">
        <v>0</v>
      </c>
      <c r="M310" s="640" t="s">
        <v>0</v>
      </c>
      <c r="N310" s="640"/>
      <c r="O310" s="640"/>
      <c r="P310" s="640"/>
      <c r="Q310" s="640"/>
      <c r="R310" s="643"/>
      <c r="S310" s="640"/>
      <c r="T310" s="640"/>
      <c r="U310" s="633" t="s">
        <v>0</v>
      </c>
      <c r="V310" s="633" t="s">
        <v>0</v>
      </c>
      <c r="W310" s="633" t="s">
        <v>0</v>
      </c>
      <c r="X310" s="633" t="s">
        <v>0</v>
      </c>
      <c r="Y310" s="633" t="s">
        <v>0</v>
      </c>
      <c r="Z310" s="633" t="s">
        <v>0</v>
      </c>
      <c r="AA310" s="633" t="s">
        <v>0</v>
      </c>
      <c r="AB310" s="644"/>
      <c r="AC310" s="644"/>
      <c r="AD310" s="645"/>
      <c r="AE310" s="640"/>
      <c r="AF310" s="646" t="s">
        <v>1710</v>
      </c>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c r="HU310" s="10"/>
      <c r="HV310" s="10"/>
      <c r="HW310" s="10"/>
      <c r="HX310" s="10"/>
      <c r="HY310" s="10"/>
      <c r="HZ310" s="10"/>
      <c r="IA310" s="10"/>
      <c r="IB310" s="10"/>
      <c r="IC310" s="10"/>
      <c r="ID310" s="10"/>
      <c r="IE310" s="10"/>
      <c r="IF310" s="10"/>
      <c r="IG310" s="10"/>
      <c r="IH310" s="10"/>
      <c r="II310" s="10"/>
      <c r="IJ310" s="10"/>
      <c r="IK310" s="10"/>
      <c r="IL310" s="10"/>
      <c r="IM310" s="10"/>
      <c r="IN310" s="10"/>
      <c r="IO310" s="10"/>
      <c r="IP310" s="10"/>
      <c r="IQ310" s="10"/>
      <c r="IR310" s="10"/>
      <c r="IS310" s="10"/>
      <c r="IT310" s="10"/>
      <c r="IU310" s="10"/>
      <c r="IV310" s="10"/>
      <c r="IW310" s="10"/>
      <c r="IX310" s="10"/>
      <c r="IY310" s="10"/>
      <c r="IZ310" s="10"/>
      <c r="JA310" s="10"/>
      <c r="JB310" s="10"/>
      <c r="JC310" s="10"/>
      <c r="JD310" s="10"/>
      <c r="JE310" s="10"/>
      <c r="JF310" s="10"/>
      <c r="JG310" s="10"/>
      <c r="JH310" s="10"/>
      <c r="JI310" s="10"/>
      <c r="JJ310" s="10"/>
      <c r="JK310" s="10"/>
      <c r="JL310" s="10"/>
      <c r="JM310" s="10"/>
      <c r="JN310" s="10"/>
      <c r="JO310" s="10"/>
      <c r="JP310" s="10"/>
      <c r="JQ310" s="10"/>
      <c r="JR310" s="10"/>
      <c r="JS310" s="10"/>
      <c r="JT310" s="10"/>
      <c r="JU310" s="10"/>
      <c r="JV310" s="10"/>
      <c r="JW310" s="10"/>
      <c r="JX310" s="10"/>
      <c r="JY310" s="10"/>
      <c r="JZ310" s="10"/>
      <c r="KA310" s="10"/>
      <c r="KB310" s="10"/>
      <c r="KC310" s="10"/>
      <c r="KD310" s="10"/>
      <c r="KE310" s="10"/>
      <c r="KF310" s="10"/>
      <c r="KG310" s="10"/>
      <c r="KH310" s="10"/>
      <c r="KI310" s="10"/>
      <c r="KJ310" s="10"/>
      <c r="KK310" s="10"/>
      <c r="KL310" s="10"/>
      <c r="KM310" s="10"/>
      <c r="KN310" s="10"/>
      <c r="KO310" s="10"/>
      <c r="KP310" s="10"/>
      <c r="KQ310" s="10"/>
      <c r="KR310" s="10"/>
      <c r="KS310" s="10"/>
      <c r="KT310" s="10"/>
      <c r="KU310" s="10"/>
      <c r="KV310" s="10"/>
      <c r="KW310" s="10"/>
      <c r="KX310" s="10"/>
      <c r="KY310" s="10"/>
      <c r="KZ310" s="10"/>
      <c r="LA310" s="10"/>
      <c r="LB310" s="10"/>
      <c r="LC310" s="10"/>
      <c r="LD310" s="10"/>
      <c r="LE310" s="10"/>
      <c r="LF310" s="10"/>
      <c r="LG310" s="10"/>
      <c r="LH310" s="10"/>
      <c r="LI310" s="10"/>
      <c r="LJ310" s="10"/>
      <c r="LK310" s="10"/>
      <c r="LL310" s="10"/>
      <c r="LM310" s="10"/>
      <c r="LN310" s="10"/>
      <c r="LO310" s="10"/>
      <c r="LP310" s="10"/>
      <c r="LQ310" s="10"/>
      <c r="LR310" s="10"/>
      <c r="LS310" s="10"/>
      <c r="LT310" s="10"/>
      <c r="LU310" s="10"/>
      <c r="LV310" s="10"/>
      <c r="LW310" s="10"/>
      <c r="LX310" s="10"/>
      <c r="LY310" s="10"/>
      <c r="LZ310" s="10"/>
      <c r="MA310" s="10"/>
      <c r="MB310" s="10"/>
      <c r="MC310" s="10"/>
      <c r="MD310" s="10"/>
      <c r="ME310" s="10"/>
      <c r="MF310" s="10"/>
      <c r="MG310" s="10"/>
      <c r="MH310" s="10"/>
      <c r="MI310" s="10"/>
      <c r="MJ310" s="10"/>
      <c r="MK310" s="10"/>
      <c r="ML310" s="10"/>
      <c r="MM310" s="10"/>
      <c r="MN310" s="10"/>
      <c r="MO310" s="10"/>
      <c r="MP310" s="10"/>
      <c r="MQ310" s="10"/>
      <c r="MR310" s="10"/>
      <c r="MS310" s="10"/>
      <c r="MT310" s="10"/>
      <c r="MU310" s="10"/>
      <c r="MV310" s="10"/>
      <c r="MW310" s="10"/>
      <c r="MX310" s="10"/>
      <c r="MY310" s="10"/>
      <c r="MZ310" s="10"/>
      <c r="NA310" s="10"/>
      <c r="NB310" s="10"/>
      <c r="NC310" s="10"/>
      <c r="ND310" s="10"/>
      <c r="NE310" s="10"/>
      <c r="NF310" s="10"/>
      <c r="NG310" s="10"/>
      <c r="NH310" s="10"/>
      <c r="NI310" s="10"/>
      <c r="NJ310" s="10"/>
      <c r="NK310" s="10"/>
      <c r="NL310" s="10"/>
      <c r="NM310" s="10"/>
      <c r="NN310" s="10"/>
      <c r="NO310" s="10"/>
      <c r="NP310" s="10"/>
      <c r="NQ310" s="10"/>
      <c r="NR310" s="10"/>
      <c r="NS310" s="10"/>
      <c r="NT310" s="10"/>
      <c r="NU310" s="10"/>
      <c r="NV310" s="10"/>
      <c r="NW310" s="10"/>
      <c r="NX310" s="10"/>
      <c r="NY310" s="10"/>
      <c r="NZ310" s="10"/>
      <c r="OA310" s="10"/>
      <c r="OB310" s="10"/>
      <c r="OC310" s="10"/>
      <c r="OD310" s="10"/>
      <c r="OE310" s="10"/>
      <c r="OF310" s="10"/>
      <c r="OG310" s="10"/>
      <c r="OH310" s="10"/>
      <c r="OI310" s="10"/>
      <c r="OJ310" s="10"/>
      <c r="OK310" s="10"/>
      <c r="OL310" s="10"/>
      <c r="OM310" s="10"/>
      <c r="ON310" s="10"/>
      <c r="OO310" s="10"/>
      <c r="OP310" s="10"/>
      <c r="OQ310" s="10"/>
      <c r="OR310" s="10"/>
      <c r="OS310" s="10"/>
      <c r="OT310" s="10"/>
      <c r="OU310" s="10"/>
      <c r="OV310" s="10"/>
      <c r="OW310" s="10"/>
      <c r="OX310" s="10"/>
      <c r="OY310" s="10"/>
      <c r="OZ310" s="10"/>
      <c r="PA310" s="10"/>
      <c r="PB310" s="10"/>
      <c r="PC310" s="10"/>
      <c r="PD310" s="10"/>
      <c r="PE310" s="10"/>
      <c r="PF310" s="10"/>
      <c r="PG310" s="10"/>
      <c r="PH310" s="10"/>
      <c r="PI310" s="10"/>
      <c r="PJ310" s="10"/>
      <c r="PK310" s="10"/>
      <c r="PL310" s="10"/>
      <c r="PM310" s="10"/>
      <c r="PN310" s="10"/>
      <c r="PO310" s="10"/>
      <c r="PP310" s="10"/>
      <c r="PQ310" s="10"/>
      <c r="PR310" s="10"/>
      <c r="PS310" s="10"/>
      <c r="PT310" s="10"/>
      <c r="PU310" s="10"/>
      <c r="PV310" s="10"/>
      <c r="PW310" s="10"/>
      <c r="PX310" s="10"/>
      <c r="PY310" s="10"/>
      <c r="PZ310" s="10"/>
      <c r="QA310" s="10"/>
      <c r="QB310" s="10"/>
      <c r="QC310" s="10"/>
      <c r="QD310" s="10"/>
      <c r="QE310" s="10"/>
      <c r="QF310" s="10"/>
      <c r="QG310" s="10"/>
      <c r="QH310" s="10"/>
      <c r="QI310" s="10"/>
      <c r="QJ310" s="10"/>
      <c r="QK310" s="10"/>
      <c r="QL310" s="10"/>
      <c r="QM310" s="10"/>
      <c r="QN310" s="10"/>
      <c r="QO310" s="10"/>
      <c r="QP310" s="10"/>
      <c r="QQ310" s="10"/>
      <c r="QR310" s="10"/>
      <c r="QS310" s="10"/>
      <c r="QT310" s="10"/>
      <c r="QU310" s="10"/>
      <c r="QV310" s="10"/>
      <c r="QW310" s="10"/>
      <c r="QX310" s="10"/>
      <c r="QY310" s="10"/>
      <c r="QZ310" s="10"/>
      <c r="RA310" s="10"/>
      <c r="RB310" s="10"/>
      <c r="RC310" s="10"/>
      <c r="RD310" s="10"/>
      <c r="RE310" s="10"/>
      <c r="RF310" s="10"/>
      <c r="RG310" s="10"/>
      <c r="RH310" s="10"/>
      <c r="RI310" s="10"/>
      <c r="RJ310" s="10"/>
      <c r="RK310" s="10"/>
      <c r="RL310" s="10"/>
      <c r="RM310" s="10"/>
      <c r="RN310" s="10"/>
      <c r="RO310" s="10"/>
      <c r="RP310" s="10"/>
      <c r="RQ310" s="10"/>
      <c r="RR310" s="10"/>
      <c r="RS310" s="10"/>
      <c r="RT310" s="10"/>
      <c r="RU310" s="10"/>
      <c r="RV310" s="10"/>
      <c r="RW310" s="10"/>
      <c r="RX310" s="10"/>
      <c r="RY310" s="10"/>
      <c r="RZ310" s="10"/>
      <c r="SA310" s="10"/>
      <c r="SB310" s="10"/>
      <c r="SC310" s="10"/>
      <c r="SD310" s="10"/>
      <c r="SE310" s="10"/>
      <c r="SF310" s="10"/>
      <c r="SG310" s="10"/>
      <c r="SH310" s="10"/>
      <c r="SI310" s="10"/>
      <c r="SJ310" s="10"/>
      <c r="SK310" s="10"/>
      <c r="SL310" s="10"/>
      <c r="SM310" s="10"/>
      <c r="SN310" s="10"/>
      <c r="SO310" s="10"/>
      <c r="SP310" s="10"/>
      <c r="SQ310" s="10"/>
      <c r="SR310" s="10"/>
      <c r="SS310" s="10"/>
      <c r="ST310" s="10"/>
      <c r="SU310" s="10"/>
      <c r="SV310" s="10"/>
      <c r="SW310" s="10"/>
      <c r="SX310" s="10"/>
      <c r="SY310" s="10"/>
      <c r="SZ310" s="10"/>
      <c r="TA310" s="10"/>
      <c r="TB310" s="10"/>
      <c r="TC310" s="10"/>
      <c r="TD310" s="10"/>
      <c r="TE310" s="10"/>
      <c r="TF310" s="10"/>
      <c r="TG310" s="10"/>
      <c r="TH310" s="10"/>
      <c r="TI310" s="10"/>
      <c r="TJ310" s="10"/>
      <c r="TK310" s="10"/>
      <c r="TL310" s="10"/>
      <c r="TM310" s="10"/>
      <c r="TN310" s="10"/>
      <c r="TO310" s="10"/>
      <c r="TP310" s="10"/>
      <c r="TQ310" s="10"/>
      <c r="TR310" s="10"/>
      <c r="TS310" s="10"/>
      <c r="TT310" s="10"/>
      <c r="TU310" s="10"/>
      <c r="TV310" s="10"/>
      <c r="TW310" s="10"/>
      <c r="TX310" s="10"/>
      <c r="TY310" s="10"/>
      <c r="TZ310" s="10"/>
      <c r="UA310" s="10"/>
      <c r="UB310" s="10"/>
      <c r="UC310" s="10"/>
      <c r="UD310" s="10"/>
      <c r="UE310" s="10"/>
      <c r="UF310" s="10"/>
      <c r="UG310" s="10"/>
      <c r="UH310" s="10"/>
      <c r="UI310" s="10"/>
      <c r="UJ310" s="10"/>
      <c r="UK310" s="10"/>
      <c r="UL310" s="10"/>
      <c r="UM310" s="10"/>
      <c r="UN310" s="10"/>
      <c r="UO310" s="10"/>
      <c r="UP310" s="10"/>
      <c r="UQ310" s="10"/>
      <c r="UR310" s="10"/>
      <c r="US310" s="10"/>
      <c r="UT310" s="10"/>
      <c r="UU310" s="10"/>
      <c r="UV310" s="10"/>
      <c r="UW310" s="10"/>
      <c r="UX310" s="10"/>
      <c r="UY310" s="10"/>
      <c r="UZ310" s="10"/>
      <c r="VA310" s="10"/>
      <c r="VB310" s="10"/>
      <c r="VC310" s="10"/>
      <c r="VD310" s="10"/>
      <c r="VE310" s="10"/>
      <c r="VF310" s="10"/>
      <c r="VG310" s="10"/>
      <c r="VH310" s="10"/>
      <c r="VI310" s="10"/>
      <c r="VJ310" s="10"/>
      <c r="VK310" s="10"/>
      <c r="VL310" s="10"/>
      <c r="VM310" s="10"/>
      <c r="VN310" s="10"/>
      <c r="VO310" s="10"/>
      <c r="VP310" s="10"/>
      <c r="VQ310" s="10"/>
      <c r="VR310" s="10"/>
      <c r="VS310" s="10"/>
      <c r="VT310" s="10"/>
      <c r="VU310" s="10"/>
      <c r="VV310" s="10"/>
      <c r="VW310" s="10"/>
      <c r="VX310" s="10"/>
      <c r="VY310" s="10"/>
      <c r="VZ310" s="10"/>
      <c r="WA310" s="10"/>
      <c r="WB310" s="10"/>
      <c r="WC310" s="10"/>
      <c r="WD310" s="10"/>
      <c r="WE310" s="10"/>
      <c r="WF310" s="10"/>
      <c r="WG310" s="10"/>
      <c r="WH310" s="10"/>
      <c r="WI310" s="10"/>
      <c r="WJ310" s="10"/>
      <c r="WK310" s="10"/>
      <c r="WL310" s="10"/>
      <c r="WM310" s="10"/>
      <c r="WN310" s="10"/>
      <c r="WO310" s="10"/>
      <c r="WP310" s="10"/>
      <c r="WQ310" s="10"/>
      <c r="WR310" s="10"/>
      <c r="WS310" s="10"/>
      <c r="WT310" s="10"/>
      <c r="WU310" s="10"/>
      <c r="WV310" s="10"/>
      <c r="WW310" s="10"/>
      <c r="WX310" s="10"/>
      <c r="WY310" s="10"/>
      <c r="WZ310" s="10"/>
      <c r="XA310" s="10"/>
      <c r="XB310" s="10"/>
      <c r="XC310" s="10"/>
      <c r="XD310" s="10"/>
      <c r="XE310" s="10"/>
      <c r="XF310" s="10"/>
      <c r="XG310" s="10"/>
      <c r="XH310" s="10"/>
      <c r="XI310" s="10"/>
      <c r="XJ310" s="10"/>
      <c r="XK310" s="10"/>
      <c r="XL310" s="10"/>
      <c r="XM310" s="10"/>
      <c r="XN310" s="10"/>
      <c r="XO310" s="10"/>
      <c r="XP310" s="10"/>
      <c r="XQ310" s="10"/>
      <c r="XR310" s="10"/>
      <c r="XS310" s="10"/>
      <c r="XT310" s="10"/>
      <c r="XU310" s="10"/>
      <c r="XV310" s="10"/>
      <c r="XW310" s="10"/>
      <c r="XX310" s="10"/>
      <c r="XY310" s="10"/>
      <c r="XZ310" s="10"/>
      <c r="YA310" s="10"/>
      <c r="YB310" s="10"/>
      <c r="YC310" s="10"/>
      <c r="YD310" s="10"/>
      <c r="YE310" s="10"/>
      <c r="YF310" s="10"/>
      <c r="YG310" s="10"/>
      <c r="YH310" s="10"/>
      <c r="YI310" s="10"/>
      <c r="YJ310" s="10"/>
      <c r="YK310" s="10"/>
      <c r="YL310" s="10"/>
      <c r="YM310" s="10"/>
      <c r="YN310" s="10"/>
      <c r="YO310" s="10"/>
      <c r="YP310" s="10"/>
      <c r="YQ310" s="10"/>
      <c r="YR310" s="10"/>
      <c r="YS310" s="10"/>
      <c r="YT310" s="10"/>
      <c r="YU310" s="10"/>
      <c r="YV310" s="10"/>
      <c r="YW310" s="10"/>
      <c r="YX310" s="10"/>
      <c r="YY310" s="10"/>
      <c r="YZ310" s="10"/>
      <c r="ZA310" s="10"/>
      <c r="ZB310" s="10"/>
      <c r="ZC310" s="10"/>
      <c r="ZD310" s="10"/>
      <c r="ZE310" s="10"/>
      <c r="ZF310" s="10"/>
      <c r="ZG310" s="10"/>
      <c r="ZH310" s="10"/>
      <c r="ZI310" s="10"/>
      <c r="ZJ310" s="10"/>
      <c r="ZK310" s="10"/>
      <c r="ZL310" s="10"/>
      <c r="ZM310" s="10"/>
      <c r="ZN310" s="10"/>
      <c r="ZO310" s="10"/>
      <c r="ZP310" s="10"/>
      <c r="ZQ310" s="10"/>
      <c r="ZR310" s="10"/>
      <c r="ZS310" s="10"/>
      <c r="ZT310" s="10"/>
      <c r="ZU310" s="10"/>
      <c r="ZV310" s="10"/>
      <c r="ZW310" s="10"/>
      <c r="ZX310" s="10"/>
      <c r="ZY310" s="10"/>
      <c r="ZZ310" s="10"/>
      <c r="AAA310" s="10"/>
      <c r="AAB310" s="10"/>
      <c r="AAC310" s="10"/>
      <c r="AAD310" s="10"/>
      <c r="AAE310" s="10"/>
      <c r="AAF310" s="10"/>
      <c r="AAG310" s="10"/>
      <c r="AAH310" s="10"/>
      <c r="AAI310" s="10"/>
      <c r="AAJ310" s="10"/>
      <c r="AAK310" s="10"/>
      <c r="AAL310" s="10"/>
      <c r="AAM310" s="10"/>
      <c r="AAN310" s="10"/>
      <c r="AAO310" s="10"/>
      <c r="AAP310" s="10"/>
      <c r="AAQ310" s="10"/>
      <c r="AAR310" s="10"/>
      <c r="AAS310" s="10"/>
      <c r="AAT310" s="10"/>
      <c r="AAU310" s="10"/>
      <c r="AAV310" s="10"/>
      <c r="AAW310" s="10"/>
      <c r="AAX310" s="10"/>
      <c r="AAY310" s="10"/>
      <c r="AAZ310" s="10"/>
      <c r="ABA310" s="10"/>
      <c r="ABB310" s="10"/>
      <c r="ABC310" s="10"/>
      <c r="ABD310" s="10"/>
      <c r="ABE310" s="10"/>
      <c r="ABF310" s="10"/>
      <c r="ABG310" s="10"/>
      <c r="ABH310" s="10"/>
      <c r="ABI310" s="10"/>
      <c r="ABJ310" s="10"/>
      <c r="ABK310" s="10"/>
      <c r="ABL310" s="10"/>
      <c r="ABM310" s="10"/>
      <c r="ABN310" s="10"/>
      <c r="ABO310" s="10"/>
      <c r="ABP310" s="10"/>
      <c r="ABQ310" s="10"/>
      <c r="ABR310" s="10"/>
      <c r="ABS310" s="10"/>
      <c r="ABT310" s="10"/>
      <c r="ABU310" s="10"/>
      <c r="ABV310" s="10"/>
      <c r="ABW310" s="10"/>
      <c r="ABX310" s="10"/>
      <c r="ABY310" s="10"/>
      <c r="ABZ310" s="10"/>
      <c r="ACA310" s="10"/>
      <c r="ACB310" s="10"/>
      <c r="ACC310" s="10"/>
      <c r="ACD310" s="10"/>
      <c r="ACE310" s="10"/>
      <c r="ACF310" s="10"/>
      <c r="ACG310" s="10"/>
      <c r="ACH310" s="10"/>
      <c r="ACI310" s="10"/>
      <c r="ACJ310" s="10"/>
      <c r="ACK310" s="10"/>
      <c r="ACL310" s="10"/>
      <c r="ACM310" s="10"/>
      <c r="ACN310" s="10"/>
      <c r="ACO310" s="10"/>
      <c r="ACP310" s="10"/>
      <c r="ACQ310" s="10"/>
      <c r="ACR310" s="10"/>
      <c r="ACS310" s="10"/>
      <c r="ACT310" s="10"/>
      <c r="ACU310" s="10"/>
      <c r="ACV310" s="10"/>
      <c r="ACW310" s="10"/>
      <c r="ACX310" s="10"/>
      <c r="ACY310" s="10"/>
      <c r="ACZ310" s="10"/>
      <c r="ADA310" s="10"/>
      <c r="ADB310" s="10"/>
      <c r="ADC310" s="10"/>
      <c r="ADD310" s="10"/>
      <c r="ADE310" s="10"/>
      <c r="ADF310" s="10"/>
      <c r="ADG310" s="10"/>
      <c r="ADH310" s="10"/>
      <c r="ADI310" s="10"/>
      <c r="ADJ310" s="10"/>
      <c r="ADK310" s="10"/>
      <c r="ADL310" s="10"/>
      <c r="ADM310" s="10"/>
      <c r="ADN310" s="10"/>
      <c r="ADO310" s="10"/>
      <c r="ADP310" s="10"/>
      <c r="ADQ310" s="10"/>
      <c r="ADR310" s="10"/>
      <c r="ADS310" s="10"/>
      <c r="ADT310" s="10"/>
      <c r="ADU310" s="10"/>
      <c r="ADV310" s="10"/>
      <c r="ADW310" s="10"/>
      <c r="ADX310" s="10"/>
      <c r="ADY310" s="10"/>
      <c r="ADZ310" s="10"/>
      <c r="AEA310" s="10"/>
      <c r="AEB310" s="10"/>
      <c r="AEC310" s="10"/>
      <c r="AED310" s="10"/>
      <c r="AEE310" s="10"/>
      <c r="AEF310" s="10"/>
      <c r="AEG310" s="10"/>
      <c r="AEH310" s="10"/>
      <c r="AEI310" s="10"/>
      <c r="AEJ310" s="10"/>
      <c r="AEK310" s="10"/>
      <c r="AEL310" s="10"/>
      <c r="AEM310" s="10"/>
      <c r="AEN310" s="10"/>
      <c r="AEO310" s="10"/>
      <c r="AEP310" s="10"/>
      <c r="AEQ310" s="10"/>
      <c r="AER310" s="10"/>
      <c r="AES310" s="10"/>
      <c r="AET310" s="10"/>
      <c r="AEU310" s="10"/>
      <c r="AEV310" s="10"/>
      <c r="AEW310" s="10"/>
      <c r="AEX310" s="10"/>
      <c r="AEY310" s="10"/>
      <c r="AEZ310" s="10"/>
      <c r="AFA310" s="10"/>
      <c r="AFB310" s="10"/>
      <c r="AFC310" s="10"/>
      <c r="AFD310" s="10"/>
      <c r="AFE310" s="10"/>
      <c r="AFF310" s="10"/>
      <c r="AFG310" s="10"/>
      <c r="AFH310" s="10"/>
      <c r="AFI310" s="10"/>
      <c r="AFJ310" s="10"/>
      <c r="AFK310" s="10"/>
      <c r="AFL310" s="10"/>
      <c r="AFM310" s="10"/>
      <c r="AFN310" s="10"/>
      <c r="AFO310" s="10"/>
      <c r="AFP310" s="10"/>
      <c r="AFQ310" s="10"/>
      <c r="AFR310" s="10"/>
      <c r="AFS310" s="10"/>
      <c r="AFT310" s="10"/>
      <c r="AFU310" s="10"/>
      <c r="AFV310" s="10"/>
      <c r="AFW310" s="10"/>
      <c r="AFX310" s="10"/>
      <c r="AFY310" s="10"/>
      <c r="AFZ310" s="10"/>
      <c r="AGA310" s="10"/>
      <c r="AGB310" s="10"/>
      <c r="AGC310" s="10"/>
      <c r="AGD310" s="10"/>
      <c r="AGE310" s="10"/>
      <c r="AGF310" s="10"/>
      <c r="AGG310" s="10"/>
      <c r="AGH310" s="10"/>
      <c r="AGI310" s="10"/>
      <c r="AGJ310" s="10"/>
      <c r="AGK310" s="10"/>
      <c r="AGL310" s="10"/>
      <c r="AGM310" s="10"/>
      <c r="AGN310" s="10"/>
      <c r="AGO310" s="10"/>
      <c r="AGP310" s="10"/>
      <c r="AGQ310" s="10"/>
      <c r="AGR310" s="10"/>
      <c r="AGS310" s="10"/>
      <c r="AGT310" s="10"/>
      <c r="AGU310" s="10"/>
      <c r="AGV310" s="10"/>
      <c r="AGW310" s="10"/>
      <c r="AGX310" s="10"/>
      <c r="AGY310" s="10"/>
      <c r="AGZ310" s="10"/>
      <c r="AHA310" s="10"/>
      <c r="AHB310" s="10"/>
      <c r="AHC310" s="10"/>
      <c r="AHD310" s="10"/>
      <c r="AHE310" s="10"/>
      <c r="AHF310" s="10"/>
      <c r="AHG310" s="10"/>
      <c r="AHH310" s="10"/>
      <c r="AHI310" s="10"/>
      <c r="AHJ310" s="10"/>
      <c r="AHK310" s="10"/>
      <c r="AHL310" s="10"/>
      <c r="AHM310" s="10"/>
      <c r="AHN310" s="10"/>
      <c r="AHO310" s="10"/>
      <c r="AHP310" s="10"/>
      <c r="AHQ310" s="10"/>
      <c r="AHR310" s="10"/>
      <c r="AHS310" s="10"/>
      <c r="AHT310" s="10"/>
      <c r="AHU310" s="10"/>
      <c r="AHV310" s="10"/>
      <c r="AHW310" s="10"/>
      <c r="AHX310" s="10"/>
      <c r="AHY310" s="10"/>
      <c r="AHZ310" s="10"/>
      <c r="AIA310" s="10"/>
      <c r="AIB310" s="10"/>
      <c r="AIC310" s="10"/>
      <c r="AID310" s="10"/>
      <c r="AIE310" s="10"/>
      <c r="AIF310" s="10"/>
      <c r="AIG310" s="10"/>
      <c r="AIH310" s="10"/>
      <c r="AII310" s="10"/>
      <c r="AIJ310" s="10"/>
      <c r="AIK310" s="10"/>
      <c r="AIL310" s="10"/>
      <c r="AIM310" s="10"/>
      <c r="AIN310" s="10"/>
      <c r="AIO310" s="10"/>
      <c r="AIP310" s="10"/>
      <c r="AIQ310" s="10"/>
      <c r="AIR310" s="10"/>
      <c r="AIS310" s="10"/>
      <c r="AIT310" s="10"/>
      <c r="AIU310" s="10"/>
      <c r="AIV310" s="10"/>
      <c r="AIW310" s="10"/>
      <c r="AIX310" s="10"/>
      <c r="AIY310" s="10"/>
      <c r="AIZ310" s="10"/>
      <c r="AJA310" s="10"/>
      <c r="AJB310" s="10"/>
      <c r="AJC310" s="10"/>
      <c r="AJD310" s="10"/>
      <c r="AJE310" s="10"/>
      <c r="AJF310" s="10"/>
      <c r="AJG310" s="10"/>
      <c r="AJH310" s="10"/>
      <c r="AJI310" s="10"/>
      <c r="AJJ310" s="10"/>
      <c r="AJK310" s="10"/>
      <c r="AJL310" s="10"/>
      <c r="AJM310" s="10"/>
      <c r="AJN310" s="10"/>
      <c r="AJO310" s="10"/>
      <c r="AJP310" s="10"/>
      <c r="AJQ310" s="10"/>
      <c r="AJR310" s="10"/>
      <c r="AJS310" s="10"/>
      <c r="AJT310" s="10"/>
      <c r="AJU310" s="10"/>
      <c r="AJV310" s="10"/>
      <c r="AJW310" s="10"/>
      <c r="AJX310" s="10"/>
      <c r="AJY310" s="10"/>
      <c r="AJZ310" s="10"/>
      <c r="AKA310" s="10"/>
      <c r="AKB310" s="10"/>
      <c r="AKC310" s="10"/>
      <c r="AKD310" s="10"/>
      <c r="AKE310" s="10"/>
      <c r="AKF310" s="10"/>
      <c r="AKG310" s="10"/>
      <c r="AKH310" s="10"/>
      <c r="AKI310" s="10"/>
      <c r="AKJ310" s="10"/>
      <c r="AKK310" s="10"/>
      <c r="AKL310" s="10"/>
      <c r="AKM310" s="10"/>
      <c r="AKN310" s="10"/>
      <c r="AKO310" s="10"/>
      <c r="AKP310" s="10"/>
      <c r="AKQ310" s="10"/>
      <c r="AKR310" s="10"/>
      <c r="AKS310" s="10"/>
      <c r="AKT310" s="10"/>
      <c r="AKU310" s="10"/>
      <c r="AKV310" s="10"/>
      <c r="AKW310" s="10"/>
      <c r="AKX310" s="10"/>
      <c r="AKY310" s="10"/>
      <c r="AKZ310" s="10"/>
      <c r="ALA310" s="10"/>
      <c r="ALB310" s="10"/>
      <c r="ALC310" s="10"/>
      <c r="ALD310" s="10"/>
      <c r="ALE310" s="10"/>
      <c r="ALF310" s="10"/>
      <c r="ALG310" s="10"/>
      <c r="ALH310" s="10"/>
      <c r="ALI310" s="10"/>
      <c r="ALJ310" s="10"/>
      <c r="ALK310" s="10"/>
      <c r="ALL310" s="10"/>
      <c r="ALM310" s="10"/>
      <c r="ALN310" s="10"/>
      <c r="ALO310" s="10"/>
      <c r="ALP310" s="10"/>
      <c r="ALQ310" s="10"/>
      <c r="ALR310" s="10"/>
      <c r="ALS310" s="10"/>
      <c r="ALT310" s="10"/>
      <c r="ALU310" s="10"/>
      <c r="ALV310" s="10"/>
      <c r="ALW310" s="10"/>
      <c r="ALX310" s="10"/>
      <c r="ALY310" s="10"/>
      <c r="ALZ310" s="10"/>
      <c r="AMA310" s="10"/>
      <c r="AMB310" s="10"/>
      <c r="AMC310" s="10"/>
      <c r="AMD310" s="10"/>
      <c r="AME310" s="10"/>
      <c r="AMF310" s="10"/>
      <c r="AMG310" s="10"/>
      <c r="AMH310" s="10"/>
      <c r="AMI310" s="10"/>
      <c r="AMJ310" s="10"/>
      <c r="AMK310" s="10"/>
      <c r="AML310" s="10"/>
      <c r="AMM310" s="10"/>
      <c r="AMN310" s="10"/>
      <c r="AMO310" s="10"/>
      <c r="AMP310" s="10"/>
      <c r="AMQ310" s="10"/>
      <c r="AMR310" s="10"/>
      <c r="AMS310" s="10"/>
      <c r="AMT310" s="10"/>
      <c r="AMU310" s="10"/>
      <c r="AMV310" s="10"/>
      <c r="AMW310" s="10"/>
      <c r="AMX310" s="10"/>
      <c r="AMY310" s="10"/>
      <c r="AMZ310" s="10"/>
      <c r="ANA310" s="10"/>
      <c r="ANB310" s="10"/>
      <c r="ANC310" s="10"/>
      <c r="AND310" s="10"/>
      <c r="ANE310" s="10"/>
      <c r="ANF310" s="10"/>
      <c r="ANG310" s="10"/>
      <c r="ANH310" s="10"/>
      <c r="ANI310" s="10"/>
      <c r="ANJ310" s="10"/>
      <c r="ANK310" s="10"/>
      <c r="ANL310" s="10"/>
      <c r="ANM310" s="10"/>
      <c r="ANN310" s="10"/>
      <c r="ANO310" s="10"/>
      <c r="ANP310" s="10"/>
      <c r="ANQ310" s="10"/>
      <c r="ANR310" s="10"/>
      <c r="ANS310" s="10"/>
      <c r="ANT310" s="10"/>
      <c r="ANU310" s="10"/>
      <c r="ANV310" s="10"/>
      <c r="ANW310" s="10"/>
      <c r="ANX310" s="10"/>
      <c r="ANY310" s="10"/>
      <c r="ANZ310" s="10"/>
      <c r="AOA310" s="10"/>
      <c r="AOB310" s="10"/>
      <c r="AOC310" s="10"/>
      <c r="AOD310" s="10"/>
      <c r="AOE310" s="10"/>
      <c r="AOF310" s="10"/>
      <c r="AOG310" s="10"/>
      <c r="AOH310" s="10"/>
      <c r="AOI310" s="10"/>
      <c r="AOJ310" s="10"/>
      <c r="AOK310" s="10"/>
      <c r="AOL310" s="10"/>
      <c r="AOM310" s="10"/>
      <c r="AON310" s="10"/>
      <c r="AOO310" s="10"/>
      <c r="AOP310" s="10"/>
      <c r="AOQ310" s="10"/>
      <c r="AOR310" s="10"/>
      <c r="AOS310" s="10"/>
      <c r="AOT310" s="10"/>
      <c r="AOU310" s="10"/>
      <c r="AOV310" s="10"/>
      <c r="AOW310" s="10"/>
      <c r="AOX310" s="10"/>
      <c r="AOY310" s="10"/>
      <c r="AOZ310" s="10"/>
      <c r="APA310" s="10"/>
      <c r="APB310" s="10"/>
      <c r="APC310" s="10"/>
      <c r="APD310" s="10"/>
      <c r="APE310" s="10"/>
      <c r="APF310" s="10"/>
      <c r="APG310" s="10"/>
      <c r="APH310" s="10"/>
      <c r="API310" s="10"/>
      <c r="APJ310" s="10"/>
      <c r="APK310" s="10"/>
      <c r="APL310" s="10"/>
      <c r="APM310" s="10"/>
      <c r="APN310" s="10"/>
      <c r="APO310" s="10"/>
      <c r="APP310" s="10"/>
      <c r="APQ310" s="10"/>
      <c r="APR310" s="10"/>
      <c r="APS310" s="10"/>
      <c r="APT310" s="10"/>
      <c r="APU310" s="10"/>
      <c r="APV310" s="10"/>
      <c r="APW310" s="10"/>
      <c r="APX310" s="10"/>
      <c r="APY310" s="10"/>
      <c r="APZ310" s="10"/>
      <c r="AQA310" s="10"/>
      <c r="AQB310" s="10"/>
      <c r="AQC310" s="10"/>
      <c r="AQD310" s="10"/>
      <c r="AQE310" s="10"/>
      <c r="AQF310" s="10"/>
      <c r="AQG310" s="10"/>
      <c r="AQH310" s="10"/>
      <c r="AQI310" s="10"/>
      <c r="AQJ310" s="10"/>
      <c r="AQK310" s="10"/>
      <c r="AQL310" s="10"/>
      <c r="AQM310" s="10"/>
      <c r="AQN310" s="10"/>
      <c r="AQO310" s="10"/>
      <c r="AQP310" s="10"/>
      <c r="AQQ310" s="10"/>
      <c r="AQR310" s="10"/>
      <c r="AQS310" s="10"/>
      <c r="AQT310" s="10"/>
      <c r="AQU310" s="10"/>
      <c r="AQV310" s="10"/>
      <c r="AQW310" s="10"/>
      <c r="AQX310" s="10"/>
      <c r="AQY310" s="10"/>
      <c r="AQZ310" s="10"/>
      <c r="ARA310" s="10"/>
      <c r="ARB310" s="10"/>
      <c r="ARC310" s="10"/>
      <c r="ARD310" s="10"/>
      <c r="ARE310" s="10"/>
      <c r="ARF310" s="10"/>
      <c r="ARG310" s="10"/>
      <c r="ARH310" s="10"/>
      <c r="ARI310" s="10"/>
      <c r="ARJ310" s="10"/>
      <c r="ARK310" s="10"/>
      <c r="ARL310" s="10"/>
      <c r="ARM310" s="10"/>
      <c r="ARN310" s="10"/>
      <c r="ARO310" s="10"/>
      <c r="ARP310" s="10"/>
      <c r="ARQ310" s="10"/>
      <c r="ARR310" s="10"/>
      <c r="ARS310" s="10"/>
      <c r="ART310" s="10"/>
      <c r="ARU310" s="10"/>
      <c r="ARV310" s="10"/>
      <c r="ARW310" s="10"/>
      <c r="ARX310" s="10"/>
      <c r="ARY310" s="10"/>
      <c r="ARZ310" s="10"/>
      <c r="ASA310" s="10"/>
      <c r="ASB310" s="10"/>
      <c r="ASC310" s="10"/>
      <c r="ASD310" s="10"/>
      <c r="ASE310" s="10"/>
      <c r="ASF310" s="10"/>
      <c r="ASG310" s="10"/>
      <c r="ASH310" s="10"/>
      <c r="ASI310" s="10"/>
      <c r="ASJ310" s="10"/>
      <c r="ASK310" s="10"/>
      <c r="ASL310" s="10"/>
      <c r="ASM310" s="10"/>
      <c r="ASN310" s="10"/>
      <c r="ASO310" s="10"/>
      <c r="ASP310" s="10"/>
      <c r="ASQ310" s="10"/>
      <c r="ASR310" s="10"/>
      <c r="ASS310" s="10"/>
      <c r="AST310" s="10"/>
      <c r="ASU310" s="10"/>
      <c r="ASV310" s="10"/>
      <c r="ASW310" s="10"/>
      <c r="ASX310" s="10"/>
      <c r="ASY310" s="10"/>
      <c r="ASZ310" s="10"/>
      <c r="ATA310" s="10"/>
      <c r="ATB310" s="10"/>
      <c r="ATC310" s="10"/>
      <c r="ATD310" s="10"/>
      <c r="ATE310" s="10"/>
      <c r="ATF310" s="10"/>
      <c r="ATG310" s="10"/>
      <c r="ATH310" s="10"/>
      <c r="ATI310" s="10"/>
      <c r="ATJ310" s="10"/>
      <c r="ATK310" s="10"/>
      <c r="ATL310" s="10"/>
      <c r="ATM310" s="10"/>
      <c r="ATN310" s="10"/>
      <c r="ATO310" s="10"/>
      <c r="ATP310" s="10"/>
      <c r="ATQ310" s="10"/>
      <c r="ATR310" s="10"/>
      <c r="ATS310" s="10"/>
      <c r="ATT310" s="10"/>
      <c r="ATU310" s="10"/>
      <c r="ATV310" s="10"/>
      <c r="ATW310" s="10"/>
      <c r="ATX310" s="10"/>
      <c r="ATY310" s="10"/>
      <c r="ATZ310" s="10"/>
      <c r="AUA310" s="10"/>
      <c r="AUB310" s="10"/>
      <c r="AUC310" s="10"/>
      <c r="AUD310" s="10"/>
      <c r="AUE310" s="10"/>
      <c r="AUF310" s="10"/>
      <c r="AUG310" s="10"/>
      <c r="AUH310" s="10"/>
      <c r="AUI310" s="10"/>
      <c r="AUJ310" s="10"/>
      <c r="AUK310" s="10"/>
      <c r="AUL310" s="10"/>
      <c r="AUM310" s="10"/>
      <c r="AUN310" s="10"/>
      <c r="AUO310" s="10"/>
      <c r="AUP310" s="10"/>
      <c r="AUQ310" s="10"/>
      <c r="AUR310" s="10"/>
      <c r="AUS310" s="10"/>
      <c r="AUT310" s="10"/>
      <c r="AUU310" s="10"/>
      <c r="AUV310" s="10"/>
      <c r="AUW310" s="10"/>
      <c r="AUX310" s="10"/>
      <c r="AUY310" s="10"/>
      <c r="AUZ310" s="10"/>
      <c r="AVA310" s="10"/>
      <c r="AVB310" s="10"/>
      <c r="AVC310" s="10"/>
      <c r="AVD310" s="10"/>
      <c r="AVE310" s="10"/>
      <c r="AVF310" s="10"/>
      <c r="AVG310" s="10"/>
      <c r="AVH310" s="10"/>
      <c r="AVI310" s="10"/>
      <c r="AVJ310" s="10"/>
      <c r="AVK310" s="10"/>
      <c r="AVL310" s="10"/>
      <c r="AVM310" s="10"/>
      <c r="AVN310" s="10"/>
      <c r="AVO310" s="10"/>
      <c r="AVP310" s="10"/>
      <c r="AVQ310" s="10"/>
      <c r="AVR310" s="10"/>
      <c r="AVS310" s="10"/>
      <c r="AVT310" s="10"/>
      <c r="AVU310" s="10"/>
      <c r="AVV310" s="10"/>
      <c r="AVW310" s="10"/>
      <c r="AVX310" s="10"/>
      <c r="AVY310" s="10"/>
      <c r="AVZ310" s="10"/>
      <c r="AWA310" s="10"/>
      <c r="AWB310" s="10"/>
      <c r="AWC310" s="10"/>
      <c r="AWD310" s="10"/>
      <c r="AWE310" s="10"/>
      <c r="AWF310" s="10"/>
      <c r="AWG310" s="10"/>
      <c r="AWH310" s="10"/>
      <c r="AWI310" s="10"/>
      <c r="AWJ310" s="10"/>
      <c r="AWK310" s="10"/>
      <c r="AWL310" s="10"/>
      <c r="AWM310" s="10"/>
      <c r="AWN310" s="10"/>
      <c r="AWO310" s="10"/>
      <c r="AWP310" s="10"/>
      <c r="AWQ310" s="10"/>
      <c r="AWR310" s="10"/>
      <c r="AWS310" s="10"/>
      <c r="AWT310" s="10"/>
      <c r="AWU310" s="10"/>
      <c r="AWV310" s="10"/>
      <c r="AWW310" s="10"/>
      <c r="AWX310" s="10"/>
      <c r="AWY310" s="10"/>
      <c r="AWZ310" s="10"/>
      <c r="AXA310" s="10"/>
      <c r="AXB310" s="10"/>
      <c r="AXC310" s="10"/>
      <c r="AXD310" s="10"/>
      <c r="AXE310" s="10"/>
      <c r="AXF310" s="10"/>
      <c r="AXG310" s="10"/>
      <c r="AXH310" s="10"/>
      <c r="AXI310" s="10"/>
      <c r="AXJ310" s="10"/>
      <c r="AXK310" s="10"/>
      <c r="AXL310" s="10"/>
      <c r="AXM310" s="10"/>
      <c r="AXN310" s="10"/>
      <c r="AXO310" s="10"/>
      <c r="AXP310" s="10"/>
      <c r="AXQ310" s="10"/>
      <c r="AXR310" s="10"/>
      <c r="AXS310" s="10"/>
      <c r="AXT310" s="10"/>
      <c r="AXU310" s="10"/>
      <c r="AXV310" s="10"/>
      <c r="AXW310" s="10"/>
      <c r="AXX310" s="10"/>
      <c r="AXY310" s="10"/>
      <c r="AXZ310" s="10"/>
      <c r="AYA310" s="10"/>
      <c r="AYB310" s="10"/>
      <c r="AYC310" s="10"/>
      <c r="AYD310" s="10"/>
      <c r="AYE310" s="10"/>
      <c r="AYF310" s="10"/>
      <c r="AYG310" s="10"/>
      <c r="AYH310" s="10"/>
      <c r="AYI310" s="10"/>
      <c r="AYJ310" s="10"/>
      <c r="AYK310" s="10"/>
      <c r="AYL310" s="10"/>
      <c r="AYM310" s="10"/>
      <c r="AYN310" s="10"/>
      <c r="AYO310" s="10"/>
      <c r="AYP310" s="10"/>
      <c r="AYQ310" s="10"/>
      <c r="AYR310" s="10"/>
      <c r="AYS310" s="10"/>
      <c r="AYT310" s="10"/>
      <c r="AYU310" s="10"/>
      <c r="AYV310" s="10"/>
      <c r="AYW310" s="10"/>
      <c r="AYX310" s="10"/>
      <c r="AYY310" s="10"/>
      <c r="AYZ310" s="10"/>
      <c r="AZA310" s="10"/>
      <c r="AZB310" s="10"/>
      <c r="AZC310" s="10"/>
      <c r="AZD310" s="10"/>
      <c r="AZE310" s="10"/>
      <c r="AZF310" s="10"/>
      <c r="AZG310" s="10"/>
      <c r="AZH310" s="10"/>
      <c r="AZI310" s="10"/>
      <c r="AZJ310" s="10"/>
      <c r="AZK310" s="10"/>
      <c r="AZL310" s="10"/>
      <c r="AZM310" s="10"/>
      <c r="AZN310" s="10"/>
      <c r="AZO310" s="10"/>
      <c r="AZP310" s="10"/>
      <c r="AZQ310" s="10"/>
      <c r="AZR310" s="10"/>
      <c r="AZS310" s="10"/>
      <c r="AZT310" s="10"/>
      <c r="AZU310" s="10"/>
      <c r="AZV310" s="10"/>
      <c r="AZW310" s="10"/>
      <c r="AZX310" s="10"/>
      <c r="AZY310" s="10"/>
      <c r="AZZ310" s="10"/>
      <c r="BAA310" s="10"/>
      <c r="BAB310" s="10"/>
      <c r="BAC310" s="10"/>
      <c r="BAD310" s="10"/>
      <c r="BAE310" s="10"/>
      <c r="BAF310" s="10"/>
      <c r="BAG310" s="10"/>
      <c r="BAH310" s="10"/>
      <c r="BAI310" s="10"/>
      <c r="BAJ310" s="10"/>
      <c r="BAK310" s="10"/>
      <c r="BAL310" s="10"/>
      <c r="BAM310" s="10"/>
      <c r="BAN310" s="10"/>
      <c r="BAO310" s="10"/>
      <c r="BAP310" s="10"/>
      <c r="BAQ310" s="10"/>
      <c r="BAR310" s="10"/>
      <c r="BAS310" s="10"/>
      <c r="BAT310" s="10"/>
      <c r="BAU310" s="10"/>
      <c r="BAV310" s="10"/>
      <c r="BAW310" s="10"/>
      <c r="BAX310" s="10"/>
      <c r="BAY310" s="10"/>
      <c r="BAZ310" s="10"/>
      <c r="BBA310" s="10"/>
      <c r="BBB310" s="10"/>
      <c r="BBC310" s="10"/>
      <c r="BBD310" s="10"/>
      <c r="BBE310" s="10"/>
      <c r="BBF310" s="10"/>
      <c r="BBG310" s="10"/>
      <c r="BBH310" s="10"/>
      <c r="BBI310" s="10"/>
      <c r="BBJ310" s="10"/>
      <c r="BBK310" s="10"/>
      <c r="BBL310" s="10"/>
      <c r="BBM310" s="10"/>
      <c r="BBN310" s="10"/>
      <c r="BBO310" s="10"/>
      <c r="BBP310" s="10"/>
      <c r="BBQ310" s="10"/>
      <c r="BBR310" s="10"/>
      <c r="BBS310" s="10"/>
      <c r="BBT310" s="10"/>
      <c r="BBU310" s="10"/>
      <c r="BBV310" s="10"/>
      <c r="BBW310" s="10"/>
      <c r="BBX310" s="10"/>
      <c r="BBY310" s="10"/>
      <c r="BBZ310" s="10"/>
      <c r="BCA310" s="10"/>
      <c r="BCB310" s="10"/>
      <c r="BCC310" s="10"/>
      <c r="BCD310" s="10"/>
      <c r="BCE310" s="10"/>
      <c r="BCF310" s="10"/>
      <c r="BCG310" s="10"/>
      <c r="BCH310" s="10"/>
      <c r="BCI310" s="10"/>
      <c r="BCJ310" s="10"/>
      <c r="BCK310" s="10"/>
      <c r="BCL310" s="10"/>
      <c r="BCM310" s="10"/>
      <c r="BCN310" s="10"/>
      <c r="BCO310" s="10"/>
      <c r="BCP310" s="10"/>
      <c r="BCQ310" s="10"/>
      <c r="BCR310" s="10"/>
      <c r="BCS310" s="10"/>
      <c r="BCT310" s="10"/>
      <c r="BCU310" s="10"/>
      <c r="BCV310" s="10"/>
      <c r="BCW310" s="10"/>
      <c r="BCX310" s="10"/>
      <c r="BCY310" s="10"/>
      <c r="BCZ310" s="10"/>
      <c r="BDA310" s="10"/>
      <c r="BDB310" s="10"/>
      <c r="BDC310" s="10"/>
      <c r="BDD310" s="10"/>
      <c r="BDE310" s="10"/>
      <c r="BDF310" s="10"/>
      <c r="BDG310" s="10"/>
      <c r="BDH310" s="10"/>
      <c r="BDI310" s="10"/>
      <c r="BDJ310" s="10"/>
      <c r="BDK310" s="10"/>
      <c r="BDL310" s="10"/>
      <c r="BDM310" s="10"/>
      <c r="BDN310" s="10"/>
      <c r="BDO310" s="10"/>
      <c r="BDP310" s="10"/>
      <c r="BDQ310" s="10"/>
      <c r="BDR310" s="10"/>
      <c r="BDS310" s="10"/>
      <c r="BDT310" s="10"/>
      <c r="BDU310" s="10"/>
      <c r="BDV310" s="10"/>
      <c r="BDW310" s="10"/>
      <c r="BDX310" s="10"/>
      <c r="BDY310" s="10"/>
      <c r="BDZ310" s="10"/>
      <c r="BEA310" s="10"/>
      <c r="BEB310" s="10"/>
      <c r="BEC310" s="10"/>
      <c r="BED310" s="10"/>
      <c r="BEE310" s="10"/>
      <c r="BEF310" s="10"/>
      <c r="BEG310" s="10"/>
      <c r="BEH310" s="10"/>
      <c r="BEI310" s="10"/>
      <c r="BEJ310" s="10"/>
      <c r="BEK310" s="10"/>
      <c r="BEL310" s="10"/>
      <c r="BEM310" s="10"/>
      <c r="BEN310" s="10"/>
      <c r="BEO310" s="10"/>
      <c r="BEP310" s="10"/>
      <c r="BEQ310" s="10"/>
      <c r="BER310" s="10"/>
      <c r="BES310" s="10"/>
      <c r="BET310" s="10"/>
      <c r="BEU310" s="10"/>
      <c r="BEV310" s="10"/>
      <c r="BEW310" s="10"/>
      <c r="BEX310" s="10"/>
      <c r="BEY310" s="10"/>
      <c r="BEZ310" s="10"/>
      <c r="BFA310" s="10"/>
      <c r="BFB310" s="10"/>
      <c r="BFC310" s="10"/>
      <c r="BFD310" s="10"/>
      <c r="BFE310" s="10"/>
      <c r="BFF310" s="10"/>
      <c r="BFG310" s="10"/>
      <c r="BFH310" s="10"/>
      <c r="BFI310" s="10"/>
      <c r="BFJ310" s="10"/>
      <c r="BFK310" s="10"/>
      <c r="BFL310" s="10"/>
      <c r="BFM310" s="10"/>
      <c r="BFN310" s="10"/>
      <c r="BFO310" s="10"/>
      <c r="BFP310" s="10"/>
      <c r="BFQ310" s="10"/>
      <c r="BFR310" s="10"/>
      <c r="BFS310" s="10"/>
      <c r="BFT310" s="10"/>
      <c r="BFU310" s="10"/>
      <c r="BFV310" s="10"/>
      <c r="BFW310" s="10"/>
      <c r="BFX310" s="10"/>
      <c r="BFY310" s="10"/>
      <c r="BFZ310" s="10"/>
      <c r="BGA310" s="10"/>
      <c r="BGB310" s="10"/>
      <c r="BGC310" s="10"/>
      <c r="BGD310" s="10"/>
      <c r="BGE310" s="10"/>
      <c r="BGF310" s="10"/>
      <c r="BGG310" s="10"/>
      <c r="BGH310" s="10"/>
      <c r="BGI310" s="10"/>
      <c r="BGJ310" s="10"/>
      <c r="BGK310" s="10"/>
      <c r="BGL310" s="10"/>
      <c r="BGM310" s="10"/>
      <c r="BGN310" s="10"/>
      <c r="BGO310" s="10"/>
      <c r="BGP310" s="10"/>
      <c r="BGQ310" s="10"/>
      <c r="BGR310" s="10"/>
      <c r="BGS310" s="10"/>
      <c r="BGT310" s="10"/>
      <c r="BGU310" s="10"/>
      <c r="BGV310" s="10"/>
      <c r="BGW310" s="10"/>
      <c r="BGX310" s="10"/>
      <c r="BGY310" s="10"/>
      <c r="BGZ310" s="10"/>
      <c r="BHA310" s="10"/>
      <c r="BHB310" s="10"/>
      <c r="BHC310" s="10"/>
      <c r="BHD310" s="10"/>
      <c r="BHE310" s="10"/>
      <c r="BHF310" s="10"/>
      <c r="BHG310" s="10"/>
      <c r="BHH310" s="10"/>
      <c r="BHI310" s="10"/>
      <c r="BHJ310" s="10"/>
      <c r="BHK310" s="10"/>
      <c r="BHL310" s="10"/>
      <c r="BHM310" s="10"/>
      <c r="BHN310" s="10"/>
      <c r="BHO310" s="10"/>
      <c r="BHP310" s="10"/>
      <c r="BHQ310" s="10"/>
      <c r="BHR310" s="10"/>
      <c r="BHS310" s="10"/>
      <c r="BHT310" s="10"/>
      <c r="BHU310" s="10"/>
      <c r="BHV310" s="10"/>
      <c r="BHW310" s="10"/>
      <c r="BHX310" s="10"/>
      <c r="BHY310" s="10"/>
      <c r="BHZ310" s="10"/>
      <c r="BIA310" s="10"/>
      <c r="BIB310" s="10"/>
      <c r="BIC310" s="10"/>
      <c r="BID310" s="10"/>
      <c r="BIE310" s="10"/>
      <c r="BIF310" s="10"/>
      <c r="BIG310" s="10"/>
      <c r="BIH310" s="10"/>
      <c r="BII310" s="10"/>
      <c r="BIJ310" s="10"/>
      <c r="BIK310" s="10"/>
      <c r="BIL310" s="10"/>
      <c r="BIM310" s="10"/>
      <c r="BIN310" s="10"/>
      <c r="BIO310" s="10"/>
      <c r="BIP310" s="10"/>
      <c r="BIQ310" s="10"/>
      <c r="BIR310" s="10"/>
      <c r="BIS310" s="10"/>
      <c r="BIT310" s="10"/>
      <c r="BIU310" s="10"/>
      <c r="BIV310" s="10"/>
      <c r="BIW310" s="10"/>
      <c r="BIX310" s="10"/>
      <c r="BIY310" s="10"/>
      <c r="BIZ310" s="10"/>
      <c r="BJA310" s="10"/>
      <c r="BJB310" s="10"/>
      <c r="BJC310" s="10"/>
      <c r="BJD310" s="10"/>
      <c r="BJE310" s="10"/>
      <c r="BJF310" s="10"/>
      <c r="BJG310" s="10"/>
      <c r="BJH310" s="10"/>
      <c r="BJI310" s="10"/>
      <c r="BJJ310" s="10"/>
      <c r="BJK310" s="10"/>
      <c r="BJL310" s="10"/>
      <c r="BJM310" s="10"/>
      <c r="BJN310" s="10"/>
      <c r="BJO310" s="10"/>
      <c r="BJP310" s="10"/>
      <c r="BJQ310" s="10"/>
      <c r="BJR310" s="10"/>
      <c r="BJS310" s="10"/>
      <c r="BJT310" s="10"/>
      <c r="BJU310" s="10"/>
      <c r="BJV310" s="10"/>
      <c r="BJW310" s="10"/>
      <c r="BJX310" s="10"/>
      <c r="BJY310" s="10"/>
      <c r="BJZ310" s="10"/>
      <c r="BKA310" s="10"/>
      <c r="BKB310" s="10"/>
      <c r="BKC310" s="10"/>
      <c r="BKD310" s="10"/>
      <c r="BKE310" s="10"/>
      <c r="BKF310" s="10"/>
      <c r="BKG310" s="10"/>
      <c r="BKH310" s="10"/>
      <c r="BKI310" s="10"/>
      <c r="BKJ310" s="10"/>
      <c r="BKK310" s="10"/>
      <c r="BKL310" s="10"/>
      <c r="BKM310" s="10"/>
      <c r="BKN310" s="10"/>
      <c r="BKO310" s="10"/>
      <c r="BKP310" s="10"/>
      <c r="BKQ310" s="10"/>
      <c r="BKR310" s="10"/>
      <c r="BKS310" s="10"/>
      <c r="BKT310" s="10"/>
      <c r="BKU310" s="10"/>
      <c r="BKV310" s="10"/>
      <c r="BKW310" s="10"/>
      <c r="BKX310" s="10"/>
      <c r="BKY310" s="10"/>
      <c r="BKZ310" s="10"/>
      <c r="BLA310" s="10"/>
      <c r="BLB310" s="10"/>
      <c r="BLC310" s="10"/>
      <c r="BLD310" s="10"/>
      <c r="BLE310" s="10"/>
      <c r="BLF310" s="10"/>
      <c r="BLG310" s="10"/>
      <c r="BLH310" s="10"/>
      <c r="BLI310" s="10"/>
      <c r="BLJ310" s="10"/>
      <c r="BLK310" s="10"/>
      <c r="BLL310" s="10"/>
      <c r="BLM310" s="10"/>
      <c r="BLN310" s="10"/>
      <c r="BLO310" s="10"/>
      <c r="BLP310" s="10"/>
      <c r="BLQ310" s="10"/>
      <c r="BLR310" s="10"/>
      <c r="BLS310" s="10"/>
      <c r="BLT310" s="10"/>
      <c r="BLU310" s="10"/>
      <c r="BLV310" s="10"/>
      <c r="BLW310" s="10"/>
      <c r="BLX310" s="10"/>
      <c r="BLY310" s="10"/>
      <c r="BLZ310" s="10"/>
      <c r="BMA310" s="10"/>
      <c r="BMB310" s="10"/>
      <c r="BMC310" s="10"/>
      <c r="BMD310" s="10"/>
      <c r="BME310" s="10"/>
      <c r="BMF310" s="10"/>
      <c r="BMG310" s="10"/>
      <c r="BMH310" s="10"/>
      <c r="BMI310" s="10"/>
      <c r="BMJ310" s="10"/>
      <c r="BMK310" s="10"/>
      <c r="BML310" s="10"/>
      <c r="BMM310" s="10"/>
      <c r="BMN310" s="10"/>
      <c r="BMO310" s="10"/>
      <c r="BMP310" s="10"/>
      <c r="BMQ310" s="10"/>
      <c r="BMR310" s="10"/>
      <c r="BMS310" s="10"/>
      <c r="BMT310" s="10"/>
      <c r="BMU310" s="10"/>
      <c r="BMV310" s="10"/>
      <c r="BMW310" s="10"/>
      <c r="BMX310" s="10"/>
      <c r="BMY310" s="10"/>
      <c r="BMZ310" s="10"/>
      <c r="BNA310" s="10"/>
      <c r="BNB310" s="10"/>
      <c r="BNC310" s="10"/>
      <c r="BND310" s="10"/>
      <c r="BNE310" s="10"/>
      <c r="BNF310" s="10"/>
      <c r="BNG310" s="10"/>
      <c r="BNH310" s="10"/>
      <c r="BNI310" s="10"/>
      <c r="BNJ310" s="10"/>
      <c r="BNK310" s="10"/>
      <c r="BNL310" s="10"/>
      <c r="BNM310" s="10"/>
      <c r="BNN310" s="10"/>
      <c r="BNO310" s="10"/>
      <c r="BNP310" s="10"/>
      <c r="BNQ310" s="10"/>
      <c r="BNR310" s="10"/>
      <c r="BNS310" s="10"/>
      <c r="BNT310" s="10"/>
      <c r="BNU310" s="10"/>
      <c r="BNV310" s="10"/>
      <c r="BNW310" s="10"/>
      <c r="BNX310" s="10"/>
      <c r="BNY310" s="10"/>
      <c r="BNZ310" s="10"/>
      <c r="BOA310" s="10"/>
      <c r="BOB310" s="10"/>
      <c r="BOC310" s="10"/>
      <c r="BOD310" s="10"/>
      <c r="BOE310" s="10"/>
      <c r="BOF310" s="10"/>
      <c r="BOG310" s="10"/>
      <c r="BOH310" s="10"/>
      <c r="BOI310" s="10"/>
      <c r="BOJ310" s="10"/>
      <c r="BOK310" s="10"/>
      <c r="BOL310" s="10"/>
      <c r="BOM310" s="10"/>
      <c r="BON310" s="10"/>
      <c r="BOO310" s="10"/>
      <c r="BOP310" s="10"/>
      <c r="BOQ310" s="10"/>
      <c r="BOR310" s="10"/>
      <c r="BOS310" s="10"/>
      <c r="BOT310" s="10"/>
      <c r="BOU310" s="10"/>
      <c r="BOV310" s="10"/>
      <c r="BOW310" s="10"/>
      <c r="BOX310" s="10"/>
      <c r="BOY310" s="10"/>
      <c r="BOZ310" s="10"/>
      <c r="BPA310" s="10"/>
      <c r="BPB310" s="10"/>
      <c r="BPC310" s="10"/>
      <c r="BPD310" s="10"/>
      <c r="BPE310" s="10"/>
      <c r="BPF310" s="10"/>
      <c r="BPG310" s="10"/>
      <c r="BPH310" s="10"/>
      <c r="BPI310" s="10"/>
      <c r="BPJ310" s="10"/>
      <c r="BPK310" s="10"/>
      <c r="BPL310" s="10"/>
      <c r="BPM310" s="10"/>
      <c r="BPN310" s="10"/>
      <c r="BPO310" s="10"/>
      <c r="BPP310" s="10"/>
      <c r="BPQ310" s="10"/>
      <c r="BPR310" s="10"/>
      <c r="BPS310" s="10"/>
      <c r="BPT310" s="10"/>
      <c r="BPU310" s="10"/>
      <c r="BPV310" s="10"/>
      <c r="BPW310" s="10"/>
      <c r="BPX310" s="10"/>
      <c r="BPY310" s="10"/>
      <c r="BPZ310" s="10"/>
      <c r="BQA310" s="10"/>
      <c r="BQB310" s="10"/>
      <c r="BQC310" s="10"/>
      <c r="BQD310" s="10"/>
      <c r="BQE310" s="10"/>
      <c r="BQF310" s="10"/>
      <c r="BQG310" s="10"/>
      <c r="BQH310" s="10"/>
      <c r="BQI310" s="10"/>
      <c r="BQJ310" s="10"/>
      <c r="BQK310" s="10"/>
      <c r="BQL310" s="10"/>
      <c r="BQM310" s="10"/>
      <c r="BQN310" s="10"/>
      <c r="BQO310" s="10"/>
      <c r="BQP310" s="10"/>
      <c r="BQQ310" s="10"/>
      <c r="BQR310" s="10"/>
      <c r="BQS310" s="10"/>
      <c r="BQT310" s="10"/>
      <c r="BQU310" s="10"/>
      <c r="BQV310" s="10"/>
      <c r="BQW310" s="10"/>
      <c r="BQX310" s="10"/>
      <c r="BQY310" s="10"/>
      <c r="BQZ310" s="10"/>
      <c r="BRA310" s="10"/>
      <c r="BRB310" s="10"/>
      <c r="BRC310" s="10"/>
      <c r="BRD310" s="10"/>
      <c r="BRE310" s="10"/>
      <c r="BRF310" s="10"/>
      <c r="BRG310" s="10"/>
      <c r="BRH310" s="10"/>
      <c r="BRI310" s="10"/>
      <c r="BRJ310" s="10"/>
      <c r="BRK310" s="10"/>
      <c r="BRL310" s="10"/>
      <c r="BRM310" s="10"/>
      <c r="BRN310" s="10"/>
      <c r="BRO310" s="10"/>
      <c r="BRP310" s="10"/>
      <c r="BRQ310" s="10"/>
      <c r="BRR310" s="10"/>
      <c r="BRS310" s="10"/>
      <c r="BRT310" s="10"/>
      <c r="BRU310" s="10"/>
      <c r="BRV310" s="10"/>
      <c r="BRW310" s="10"/>
      <c r="BRX310" s="10"/>
      <c r="BRY310" s="10"/>
      <c r="BRZ310" s="10"/>
      <c r="BSA310" s="10"/>
      <c r="BSB310" s="10"/>
      <c r="BSC310" s="10"/>
      <c r="BSD310" s="10"/>
      <c r="BSE310" s="10"/>
      <c r="BSF310" s="10"/>
      <c r="BSG310" s="10"/>
      <c r="BSH310" s="10"/>
      <c r="BSI310" s="10"/>
      <c r="BSJ310" s="10"/>
      <c r="BSK310" s="10"/>
      <c r="BSL310" s="10"/>
      <c r="BSM310" s="10"/>
      <c r="BSN310" s="10"/>
      <c r="BSO310" s="10"/>
      <c r="BSP310" s="10"/>
      <c r="BSQ310" s="10"/>
      <c r="BSR310" s="10"/>
      <c r="BSS310" s="10"/>
      <c r="BST310" s="10"/>
      <c r="BSU310" s="10"/>
      <c r="BSV310" s="10"/>
      <c r="BSW310" s="10"/>
      <c r="BSX310" s="10"/>
      <c r="BSY310" s="10"/>
      <c r="BSZ310" s="10"/>
      <c r="BTA310" s="10"/>
      <c r="BTB310" s="10"/>
      <c r="BTC310" s="10"/>
      <c r="BTD310" s="10"/>
      <c r="BTE310" s="10"/>
      <c r="BTF310" s="10"/>
      <c r="BTG310" s="10"/>
      <c r="BTH310" s="10"/>
      <c r="BTI310" s="10"/>
      <c r="BTJ310" s="10"/>
      <c r="BTK310" s="10"/>
      <c r="BTL310" s="10"/>
      <c r="BTM310" s="10"/>
      <c r="BTN310" s="10"/>
      <c r="BTO310" s="10"/>
      <c r="BTP310" s="10"/>
      <c r="BTQ310" s="10"/>
      <c r="BTR310" s="10"/>
      <c r="BTS310" s="10"/>
      <c r="BTT310" s="10"/>
      <c r="BTU310" s="10"/>
      <c r="BTV310" s="10"/>
      <c r="BTW310" s="10"/>
      <c r="BTX310" s="10"/>
      <c r="BTY310" s="10"/>
      <c r="BTZ310" s="10"/>
      <c r="BUA310" s="10"/>
      <c r="BUB310" s="10"/>
      <c r="BUC310" s="10"/>
      <c r="BUD310" s="10"/>
      <c r="BUE310" s="10"/>
      <c r="BUF310" s="10"/>
      <c r="BUG310" s="10"/>
      <c r="BUH310" s="10"/>
      <c r="BUI310" s="10"/>
      <c r="BUJ310" s="10"/>
      <c r="BUK310" s="10"/>
      <c r="BUL310" s="10"/>
      <c r="BUM310" s="10"/>
      <c r="BUN310" s="10"/>
      <c r="BUO310" s="10"/>
      <c r="BUP310" s="10"/>
      <c r="BUQ310" s="10"/>
      <c r="BUR310" s="10"/>
      <c r="BUS310" s="10"/>
      <c r="BUT310" s="10"/>
      <c r="BUU310" s="10"/>
      <c r="BUV310" s="10"/>
      <c r="BUW310" s="10"/>
      <c r="BUX310" s="10"/>
      <c r="BUY310" s="10"/>
      <c r="BUZ310" s="10"/>
      <c r="BVA310" s="10"/>
      <c r="BVB310" s="10"/>
      <c r="BVC310" s="10"/>
      <c r="BVD310" s="10"/>
      <c r="BVE310" s="10"/>
      <c r="BVF310" s="10"/>
      <c r="BVG310" s="10"/>
      <c r="BVH310" s="10"/>
      <c r="BVI310" s="10"/>
      <c r="BVJ310" s="10"/>
      <c r="BVK310" s="10"/>
      <c r="BVL310" s="10"/>
      <c r="BVM310" s="10"/>
      <c r="BVN310" s="10"/>
      <c r="BVO310" s="10"/>
      <c r="BVP310" s="10"/>
      <c r="BVQ310" s="10"/>
      <c r="BVR310" s="10"/>
      <c r="BVS310" s="10"/>
      <c r="BVT310" s="10"/>
      <c r="BVU310" s="10"/>
      <c r="BVV310" s="10"/>
      <c r="BVW310" s="10"/>
      <c r="BVX310" s="10"/>
      <c r="BVY310" s="10"/>
      <c r="BVZ310" s="10"/>
      <c r="BWA310" s="10"/>
      <c r="BWB310" s="10"/>
      <c r="BWC310" s="10"/>
      <c r="BWD310" s="10"/>
      <c r="BWE310" s="10"/>
      <c r="BWF310" s="10"/>
      <c r="BWG310" s="10"/>
      <c r="BWH310" s="10"/>
      <c r="BWI310" s="10"/>
      <c r="BWJ310" s="10"/>
      <c r="BWK310" s="10"/>
      <c r="BWL310" s="10"/>
      <c r="BWM310" s="10"/>
      <c r="BWN310" s="10"/>
      <c r="BWO310" s="10"/>
      <c r="BWP310" s="10"/>
      <c r="BWQ310" s="10"/>
      <c r="BWR310" s="10"/>
      <c r="BWS310" s="10"/>
      <c r="BWT310" s="10"/>
      <c r="BWU310" s="10"/>
      <c r="BWV310" s="10"/>
      <c r="BWW310" s="10"/>
      <c r="BWX310" s="10"/>
      <c r="BWY310" s="10"/>
      <c r="BWZ310" s="10"/>
      <c r="BXA310" s="10"/>
      <c r="BXB310" s="10"/>
      <c r="BXC310" s="10"/>
      <c r="BXD310" s="10"/>
      <c r="BXE310" s="10"/>
      <c r="BXF310" s="10"/>
      <c r="BXG310" s="10"/>
      <c r="BXH310" s="10"/>
      <c r="BXI310" s="10"/>
      <c r="BXJ310" s="10"/>
      <c r="BXK310" s="10"/>
      <c r="BXL310" s="10"/>
      <c r="BXM310" s="10"/>
      <c r="BXN310" s="10"/>
      <c r="BXO310" s="10"/>
      <c r="BXP310" s="10"/>
      <c r="BXQ310" s="10"/>
      <c r="BXR310" s="10"/>
      <c r="BXS310" s="10"/>
      <c r="BXT310" s="10"/>
      <c r="BXU310" s="10"/>
      <c r="BXV310" s="10"/>
      <c r="BXW310" s="10"/>
      <c r="BXX310" s="10"/>
      <c r="BXY310" s="10"/>
      <c r="BXZ310" s="10"/>
      <c r="BYA310" s="10"/>
      <c r="BYB310" s="10"/>
      <c r="BYC310" s="10"/>
      <c r="BYD310" s="10"/>
      <c r="BYE310" s="10"/>
      <c r="BYF310" s="10"/>
      <c r="BYG310" s="10"/>
      <c r="BYH310" s="10"/>
      <c r="BYI310" s="10"/>
      <c r="BYJ310" s="10"/>
      <c r="BYK310" s="10"/>
      <c r="BYL310" s="10"/>
      <c r="BYM310" s="10"/>
      <c r="BYN310" s="10"/>
      <c r="BYO310" s="10"/>
      <c r="BYP310" s="10"/>
      <c r="BYQ310" s="10"/>
      <c r="BYR310" s="10"/>
      <c r="BYS310" s="10"/>
      <c r="BYT310" s="10"/>
      <c r="BYU310" s="10"/>
      <c r="BYV310" s="10"/>
      <c r="BYW310" s="10"/>
      <c r="BYX310" s="10"/>
      <c r="BYY310" s="10"/>
      <c r="BYZ310" s="10"/>
      <c r="BZA310" s="10"/>
      <c r="BZB310" s="10"/>
      <c r="BZC310" s="10"/>
      <c r="BZD310" s="10"/>
      <c r="BZE310" s="10"/>
      <c r="BZF310" s="10"/>
      <c r="BZG310" s="10"/>
      <c r="BZH310" s="10"/>
      <c r="BZI310" s="10"/>
      <c r="BZJ310" s="10"/>
      <c r="BZK310" s="10"/>
      <c r="BZL310" s="10"/>
      <c r="BZM310" s="10"/>
      <c r="BZN310" s="10"/>
      <c r="BZO310" s="10"/>
      <c r="BZP310" s="10"/>
      <c r="BZQ310" s="10"/>
      <c r="BZR310" s="10"/>
      <c r="BZS310" s="10"/>
      <c r="BZT310" s="10"/>
      <c r="BZU310" s="10"/>
      <c r="BZV310" s="10"/>
      <c r="BZW310" s="10"/>
      <c r="BZX310" s="10"/>
      <c r="BZY310" s="10"/>
      <c r="BZZ310" s="10"/>
      <c r="CAA310" s="10"/>
      <c r="CAB310" s="10"/>
      <c r="CAC310" s="10"/>
      <c r="CAD310" s="10"/>
      <c r="CAE310" s="10"/>
      <c r="CAF310" s="10"/>
      <c r="CAG310" s="10"/>
      <c r="CAH310" s="10"/>
      <c r="CAI310" s="10"/>
      <c r="CAJ310" s="10"/>
      <c r="CAK310" s="10"/>
      <c r="CAL310" s="10"/>
      <c r="CAM310" s="10"/>
      <c r="CAN310" s="10"/>
      <c r="CAO310" s="10"/>
      <c r="CAP310" s="10"/>
      <c r="CAQ310" s="10"/>
      <c r="CAR310" s="10"/>
      <c r="CAS310" s="10"/>
      <c r="CAT310" s="10"/>
      <c r="CAU310" s="10"/>
      <c r="CAV310" s="10"/>
      <c r="CAW310" s="10"/>
      <c r="CAX310" s="10"/>
      <c r="CAY310" s="10"/>
      <c r="CAZ310" s="10"/>
      <c r="CBA310" s="10"/>
      <c r="CBB310" s="10"/>
      <c r="CBC310" s="10"/>
      <c r="CBD310" s="10"/>
      <c r="CBE310" s="10"/>
      <c r="CBF310" s="10"/>
      <c r="CBG310" s="10"/>
      <c r="CBH310" s="10"/>
      <c r="CBI310" s="10"/>
      <c r="CBJ310" s="10"/>
      <c r="CBK310" s="10"/>
      <c r="CBL310" s="10"/>
      <c r="CBM310" s="10"/>
      <c r="CBN310" s="10"/>
      <c r="CBO310" s="10"/>
      <c r="CBP310" s="10"/>
      <c r="CBQ310" s="10"/>
      <c r="CBR310" s="10"/>
      <c r="CBS310" s="10"/>
      <c r="CBT310" s="10"/>
      <c r="CBU310" s="10"/>
      <c r="CBV310" s="10"/>
      <c r="CBW310" s="10"/>
      <c r="CBX310" s="10"/>
      <c r="CBY310" s="10"/>
      <c r="CBZ310" s="10"/>
      <c r="CCA310" s="10"/>
      <c r="CCB310" s="10"/>
      <c r="CCC310" s="10"/>
      <c r="CCD310" s="10"/>
      <c r="CCE310" s="10"/>
      <c r="CCF310" s="10"/>
      <c r="CCG310" s="10"/>
      <c r="CCH310" s="10"/>
      <c r="CCI310" s="10"/>
      <c r="CCJ310" s="10"/>
      <c r="CCK310" s="10"/>
      <c r="CCL310" s="10"/>
      <c r="CCM310" s="10"/>
      <c r="CCN310" s="10"/>
      <c r="CCO310" s="10"/>
      <c r="CCP310" s="10"/>
      <c r="CCQ310" s="10"/>
      <c r="CCR310" s="10"/>
      <c r="CCS310" s="10"/>
      <c r="CCT310" s="10"/>
      <c r="CCU310" s="10"/>
      <c r="CCV310" s="10"/>
      <c r="CCW310" s="10"/>
      <c r="CCX310" s="10"/>
      <c r="CCY310" s="10"/>
      <c r="CCZ310" s="10"/>
      <c r="CDA310" s="10"/>
      <c r="CDB310" s="10"/>
      <c r="CDC310" s="10"/>
      <c r="CDD310" s="10"/>
      <c r="CDE310" s="10"/>
      <c r="CDF310" s="10"/>
      <c r="CDG310" s="10"/>
      <c r="CDH310" s="10"/>
      <c r="CDI310" s="10"/>
      <c r="CDJ310" s="10"/>
      <c r="CDK310" s="10"/>
      <c r="CDL310" s="10"/>
      <c r="CDM310" s="10"/>
      <c r="CDN310" s="10"/>
      <c r="CDO310" s="10"/>
      <c r="CDP310" s="10"/>
      <c r="CDQ310" s="10"/>
      <c r="CDR310" s="10"/>
      <c r="CDS310" s="10"/>
      <c r="CDT310" s="10"/>
      <c r="CDU310" s="10"/>
      <c r="CDV310" s="10"/>
      <c r="CDW310" s="10"/>
      <c r="CDX310" s="10"/>
      <c r="CDY310" s="10"/>
      <c r="CDZ310" s="10"/>
      <c r="CEA310" s="10"/>
      <c r="CEB310" s="10"/>
      <c r="CEC310" s="10"/>
      <c r="CED310" s="10"/>
      <c r="CEE310" s="10"/>
      <c r="CEF310" s="10"/>
      <c r="CEG310" s="10"/>
      <c r="CEH310" s="10"/>
      <c r="CEI310" s="10"/>
      <c r="CEJ310" s="10"/>
      <c r="CEK310" s="10"/>
      <c r="CEL310" s="10"/>
      <c r="CEM310" s="10"/>
      <c r="CEN310" s="10"/>
      <c r="CEO310" s="10"/>
      <c r="CEP310" s="10"/>
      <c r="CEQ310" s="10"/>
      <c r="CER310" s="10"/>
      <c r="CES310" s="10"/>
      <c r="CET310" s="10"/>
      <c r="CEU310" s="10"/>
      <c r="CEV310" s="10"/>
      <c r="CEW310" s="10"/>
      <c r="CEX310" s="10"/>
      <c r="CEY310" s="10"/>
      <c r="CEZ310" s="10"/>
      <c r="CFA310" s="10"/>
      <c r="CFB310" s="10"/>
      <c r="CFC310" s="10"/>
      <c r="CFD310" s="10"/>
      <c r="CFE310" s="10"/>
      <c r="CFF310" s="10"/>
      <c r="CFG310" s="10"/>
      <c r="CFH310" s="10"/>
      <c r="CFI310" s="10"/>
      <c r="CFJ310" s="10"/>
      <c r="CFK310" s="10"/>
      <c r="CFL310" s="10"/>
      <c r="CFM310" s="10"/>
      <c r="CFN310" s="10"/>
      <c r="CFO310" s="10"/>
      <c r="CFP310" s="10"/>
      <c r="CFQ310" s="10"/>
      <c r="CFR310" s="10"/>
      <c r="CFS310" s="10"/>
      <c r="CFT310" s="10"/>
      <c r="CFU310" s="10"/>
      <c r="CFV310" s="10"/>
      <c r="CFW310" s="10"/>
      <c r="CFX310" s="10"/>
      <c r="CFY310" s="10"/>
      <c r="CFZ310" s="10"/>
      <c r="CGA310" s="10"/>
      <c r="CGB310" s="10"/>
      <c r="CGC310" s="10"/>
      <c r="CGD310" s="10"/>
      <c r="CGE310" s="10"/>
      <c r="CGF310" s="10"/>
      <c r="CGG310" s="10"/>
      <c r="CGH310" s="10"/>
      <c r="CGI310" s="10"/>
      <c r="CGJ310" s="10"/>
      <c r="CGK310" s="10"/>
      <c r="CGL310" s="10"/>
      <c r="CGM310" s="10"/>
      <c r="CGN310" s="10"/>
      <c r="CGO310" s="10"/>
      <c r="CGP310" s="10"/>
      <c r="CGQ310" s="10"/>
      <c r="CGR310" s="10"/>
      <c r="CGS310" s="10"/>
      <c r="CGT310" s="10"/>
      <c r="CGU310" s="10"/>
      <c r="CGV310" s="10"/>
      <c r="CGW310" s="10"/>
      <c r="CGX310" s="10"/>
      <c r="CGY310" s="10"/>
      <c r="CGZ310" s="10"/>
      <c r="CHA310" s="10"/>
      <c r="CHB310" s="10"/>
      <c r="CHC310" s="10"/>
      <c r="CHD310" s="10"/>
      <c r="CHE310" s="10"/>
      <c r="CHF310" s="10"/>
      <c r="CHG310" s="10"/>
      <c r="CHH310" s="10"/>
      <c r="CHI310" s="10"/>
      <c r="CHJ310" s="10"/>
      <c r="CHK310" s="10"/>
      <c r="CHL310" s="10"/>
      <c r="CHM310" s="10"/>
      <c r="CHN310" s="10"/>
      <c r="CHO310" s="10"/>
      <c r="CHP310" s="10"/>
      <c r="CHQ310" s="10"/>
      <c r="CHR310" s="10"/>
      <c r="CHS310" s="10"/>
      <c r="CHT310" s="10"/>
      <c r="CHU310" s="10"/>
      <c r="CHV310" s="10"/>
      <c r="CHW310" s="10"/>
      <c r="CHX310" s="10"/>
      <c r="CHY310" s="10"/>
      <c r="CHZ310" s="10"/>
      <c r="CIA310" s="10"/>
      <c r="CIB310" s="10"/>
      <c r="CIC310" s="10"/>
      <c r="CID310" s="10"/>
      <c r="CIE310" s="10"/>
      <c r="CIF310" s="10"/>
      <c r="CIG310" s="10"/>
      <c r="CIH310" s="10"/>
      <c r="CII310" s="10"/>
      <c r="CIJ310" s="10"/>
      <c r="CIK310" s="10"/>
      <c r="CIL310" s="10"/>
      <c r="CIM310" s="10"/>
      <c r="CIN310" s="10"/>
      <c r="CIO310" s="10"/>
      <c r="CIP310" s="10"/>
      <c r="CIQ310" s="10"/>
      <c r="CIR310" s="10"/>
      <c r="CIS310" s="10"/>
      <c r="CIT310" s="10"/>
      <c r="CIU310" s="10"/>
      <c r="CIV310" s="10"/>
      <c r="CIW310" s="10"/>
      <c r="CIX310" s="10"/>
      <c r="CIY310" s="10"/>
      <c r="CIZ310" s="10"/>
      <c r="CJA310" s="10"/>
      <c r="CJB310" s="10"/>
      <c r="CJC310" s="10"/>
      <c r="CJD310" s="10"/>
      <c r="CJE310" s="10"/>
      <c r="CJF310" s="10"/>
      <c r="CJG310" s="10"/>
      <c r="CJH310" s="10"/>
      <c r="CJI310" s="10"/>
      <c r="CJJ310" s="10"/>
      <c r="CJK310" s="10"/>
      <c r="CJL310" s="10"/>
      <c r="CJM310" s="10"/>
      <c r="CJN310" s="10"/>
      <c r="CJO310" s="10"/>
      <c r="CJP310" s="10"/>
      <c r="CJQ310" s="10"/>
      <c r="CJR310" s="10"/>
      <c r="CJS310" s="10"/>
      <c r="CJT310" s="10"/>
      <c r="CJU310" s="10"/>
      <c r="CJV310" s="10"/>
      <c r="CJW310" s="10"/>
      <c r="CJX310" s="10"/>
      <c r="CJY310" s="10"/>
      <c r="CJZ310" s="10"/>
      <c r="CKA310" s="10"/>
      <c r="CKB310" s="10"/>
      <c r="CKC310" s="10"/>
      <c r="CKD310" s="10"/>
      <c r="CKE310" s="10"/>
      <c r="CKF310" s="10"/>
      <c r="CKG310" s="10"/>
      <c r="CKH310" s="10"/>
      <c r="CKI310" s="10"/>
      <c r="CKJ310" s="10"/>
      <c r="CKK310" s="10"/>
      <c r="CKL310" s="10"/>
      <c r="CKM310" s="10"/>
      <c r="CKN310" s="10"/>
      <c r="CKO310" s="10"/>
      <c r="CKP310" s="10"/>
      <c r="CKQ310" s="10"/>
      <c r="CKR310" s="10"/>
      <c r="CKS310" s="10"/>
      <c r="CKT310" s="10"/>
      <c r="CKU310" s="10"/>
      <c r="CKV310" s="10"/>
      <c r="CKW310" s="10"/>
      <c r="CKX310" s="10"/>
      <c r="CKY310" s="10"/>
      <c r="CKZ310" s="10"/>
      <c r="CLA310" s="10"/>
      <c r="CLB310" s="10"/>
      <c r="CLC310" s="10"/>
      <c r="CLD310" s="10"/>
      <c r="CLE310" s="10"/>
      <c r="CLF310" s="10"/>
      <c r="CLG310" s="10"/>
      <c r="CLH310" s="10"/>
      <c r="CLI310" s="10"/>
      <c r="CLJ310" s="10"/>
      <c r="CLK310" s="10"/>
      <c r="CLL310" s="10"/>
      <c r="CLM310" s="10"/>
      <c r="CLN310" s="10"/>
      <c r="CLO310" s="10"/>
      <c r="CLP310" s="10"/>
      <c r="CLQ310" s="10"/>
      <c r="CLR310" s="10"/>
      <c r="CLS310" s="10"/>
      <c r="CLT310" s="10"/>
      <c r="CLU310" s="10"/>
      <c r="CLV310" s="10"/>
      <c r="CLW310" s="10"/>
      <c r="CLX310" s="10"/>
      <c r="CLY310" s="10"/>
      <c r="CLZ310" s="10"/>
      <c r="CMA310" s="10"/>
      <c r="CMB310" s="10"/>
      <c r="CMC310" s="10"/>
      <c r="CMD310" s="10"/>
      <c r="CME310" s="10"/>
      <c r="CMF310" s="10"/>
      <c r="CMG310" s="10"/>
      <c r="CMH310" s="10"/>
      <c r="CMI310" s="10"/>
      <c r="CMJ310" s="10"/>
      <c r="CMK310" s="10"/>
      <c r="CML310" s="10"/>
      <c r="CMM310" s="10"/>
      <c r="CMN310" s="10"/>
      <c r="CMO310" s="10"/>
      <c r="CMP310" s="10"/>
      <c r="CMQ310" s="10"/>
      <c r="CMR310" s="10"/>
      <c r="CMS310" s="10"/>
      <c r="CMT310" s="10"/>
      <c r="CMU310" s="10"/>
      <c r="CMV310" s="10"/>
      <c r="CMW310" s="10"/>
      <c r="CMX310" s="10"/>
      <c r="CMY310" s="10"/>
      <c r="CMZ310" s="10"/>
      <c r="CNA310" s="10"/>
      <c r="CNB310" s="10"/>
      <c r="CNC310" s="10"/>
      <c r="CND310" s="10"/>
      <c r="CNE310" s="10"/>
      <c r="CNF310" s="10"/>
      <c r="CNG310" s="10"/>
      <c r="CNH310" s="10"/>
      <c r="CNI310" s="10"/>
      <c r="CNJ310" s="10"/>
      <c r="CNK310" s="10"/>
      <c r="CNL310" s="10"/>
      <c r="CNM310" s="10"/>
      <c r="CNN310" s="10"/>
      <c r="CNO310" s="10"/>
      <c r="CNP310" s="10"/>
      <c r="CNQ310" s="10"/>
      <c r="CNR310" s="10"/>
      <c r="CNS310" s="10"/>
      <c r="CNT310" s="10"/>
      <c r="CNU310" s="10"/>
      <c r="CNV310" s="10"/>
      <c r="CNW310" s="10"/>
      <c r="CNX310" s="10"/>
      <c r="CNY310" s="10"/>
      <c r="CNZ310" s="10"/>
      <c r="COA310" s="10"/>
      <c r="COB310" s="10"/>
      <c r="COC310" s="10"/>
      <c r="COD310" s="10"/>
      <c r="COE310" s="10"/>
      <c r="COF310" s="10"/>
      <c r="COG310" s="10"/>
      <c r="COH310" s="10"/>
      <c r="COI310" s="10"/>
      <c r="COJ310" s="10"/>
      <c r="COK310" s="10"/>
      <c r="COL310" s="10"/>
      <c r="COM310" s="10"/>
      <c r="CON310" s="10"/>
      <c r="COO310" s="10"/>
      <c r="COP310" s="10"/>
      <c r="COQ310" s="10"/>
      <c r="COR310" s="10"/>
      <c r="COS310" s="10"/>
      <c r="COT310" s="10"/>
      <c r="COU310" s="10"/>
      <c r="COV310" s="10"/>
      <c r="COW310" s="10"/>
      <c r="COX310" s="10"/>
      <c r="COY310" s="10"/>
      <c r="COZ310" s="10"/>
      <c r="CPA310" s="10"/>
      <c r="CPB310" s="10"/>
      <c r="CPC310" s="10"/>
      <c r="CPD310" s="10"/>
      <c r="CPE310" s="10"/>
      <c r="CPF310" s="10"/>
      <c r="CPG310" s="10"/>
      <c r="CPH310" s="10"/>
      <c r="CPI310" s="10"/>
      <c r="CPJ310" s="10"/>
      <c r="CPK310" s="10"/>
      <c r="CPL310" s="10"/>
      <c r="CPM310" s="10"/>
      <c r="CPN310" s="10"/>
      <c r="CPO310" s="10"/>
      <c r="CPP310" s="10"/>
      <c r="CPQ310" s="10"/>
      <c r="CPR310" s="10"/>
      <c r="CPS310" s="10"/>
      <c r="CPT310" s="10"/>
      <c r="CPU310" s="10"/>
      <c r="CPV310" s="10"/>
      <c r="CPW310" s="10"/>
      <c r="CPX310" s="10"/>
      <c r="CPY310" s="10"/>
      <c r="CPZ310" s="10"/>
      <c r="CQA310" s="10"/>
      <c r="CQB310" s="10"/>
      <c r="CQC310" s="10"/>
      <c r="CQD310" s="10"/>
      <c r="CQE310" s="10"/>
      <c r="CQF310" s="10"/>
      <c r="CQG310" s="10"/>
      <c r="CQH310" s="10"/>
      <c r="CQI310" s="10"/>
      <c r="CQJ310" s="10"/>
      <c r="CQK310" s="10"/>
      <c r="CQL310" s="10"/>
      <c r="CQM310" s="10"/>
      <c r="CQN310" s="10"/>
      <c r="CQO310" s="10"/>
      <c r="CQP310" s="10"/>
      <c r="CQQ310" s="10"/>
      <c r="CQR310" s="10"/>
      <c r="CQS310" s="10"/>
      <c r="CQT310" s="10"/>
      <c r="CQU310" s="10"/>
      <c r="CQV310" s="10"/>
      <c r="CQW310" s="10"/>
      <c r="CQX310" s="10"/>
      <c r="CQY310" s="10"/>
      <c r="CQZ310" s="10"/>
      <c r="CRA310" s="10"/>
      <c r="CRB310" s="10"/>
      <c r="CRC310" s="10"/>
      <c r="CRD310" s="10"/>
      <c r="CRE310" s="10"/>
      <c r="CRF310" s="10"/>
      <c r="CRG310" s="10"/>
      <c r="CRH310" s="10"/>
      <c r="CRI310" s="10"/>
      <c r="CRJ310" s="10"/>
      <c r="CRK310" s="10"/>
      <c r="CRL310" s="10"/>
      <c r="CRM310" s="10"/>
      <c r="CRN310" s="10"/>
      <c r="CRO310" s="10"/>
      <c r="CRP310" s="10"/>
      <c r="CRQ310" s="10"/>
      <c r="CRR310" s="10"/>
      <c r="CRS310" s="10"/>
      <c r="CRT310" s="10"/>
      <c r="CRU310" s="10"/>
      <c r="CRV310" s="10"/>
      <c r="CRW310" s="10"/>
      <c r="CRX310" s="10"/>
      <c r="CRY310" s="10"/>
      <c r="CRZ310" s="10"/>
      <c r="CSA310" s="10"/>
      <c r="CSB310" s="10"/>
      <c r="CSC310" s="10"/>
      <c r="CSD310" s="10"/>
      <c r="CSE310" s="10"/>
      <c r="CSF310" s="10"/>
      <c r="CSG310" s="10"/>
      <c r="CSH310" s="10"/>
      <c r="CSI310" s="10"/>
      <c r="CSJ310" s="10"/>
      <c r="CSK310" s="10"/>
      <c r="CSL310" s="10"/>
      <c r="CSM310" s="10"/>
      <c r="CSN310" s="10"/>
      <c r="CSO310" s="10"/>
      <c r="CSP310" s="10"/>
      <c r="CSQ310" s="10"/>
      <c r="CSR310" s="10"/>
      <c r="CSS310" s="10"/>
      <c r="CST310" s="10"/>
      <c r="CSU310" s="10"/>
      <c r="CSV310" s="10"/>
      <c r="CSW310" s="10"/>
      <c r="CSX310" s="10"/>
      <c r="CSY310" s="10"/>
      <c r="CSZ310" s="10"/>
      <c r="CTA310" s="10"/>
      <c r="CTB310" s="10"/>
      <c r="CTC310" s="8"/>
      <c r="CTD310" s="8"/>
      <c r="CTE310" s="8"/>
      <c r="CTF310" s="8"/>
      <c r="CTG310" s="8"/>
      <c r="CTH310" s="8"/>
      <c r="CTI310" s="8"/>
      <c r="CTJ310" s="8"/>
      <c r="CTK310" s="8"/>
      <c r="CTL310" s="8"/>
    </row>
    <row r="311" spans="1:2560" ht="13" customHeight="1" x14ac:dyDescent="0.15">
      <c r="A311" s="52"/>
      <c r="B311" s="639" t="s">
        <v>897</v>
      </c>
      <c r="C311" s="640"/>
      <c r="D311" s="640"/>
      <c r="E311" s="640" t="s">
        <v>896</v>
      </c>
      <c r="F311" s="640"/>
      <c r="G311" s="640">
        <v>17.570747999999998</v>
      </c>
      <c r="H311" s="640">
        <v>96.453795999999997</v>
      </c>
      <c r="I311" s="640" t="s">
        <v>1</v>
      </c>
      <c r="J311" s="640" t="s">
        <v>3</v>
      </c>
      <c r="K311" s="641"/>
      <c r="L311" s="642" t="s">
        <v>0</v>
      </c>
      <c r="M311" s="640" t="s">
        <v>0</v>
      </c>
      <c r="N311" s="640"/>
      <c r="O311" s="640"/>
      <c r="P311" s="640"/>
      <c r="Q311" s="640"/>
      <c r="R311" s="643"/>
      <c r="S311" s="640"/>
      <c r="T311" s="640"/>
      <c r="U311" s="633" t="s">
        <v>0</v>
      </c>
      <c r="V311" s="633" t="s">
        <v>0</v>
      </c>
      <c r="W311" s="633" t="s">
        <v>0</v>
      </c>
      <c r="X311" s="633" t="s">
        <v>0</v>
      </c>
      <c r="Y311" s="633" t="s">
        <v>0</v>
      </c>
      <c r="Z311" s="633" t="s">
        <v>0</v>
      </c>
      <c r="AA311" s="633" t="s">
        <v>0</v>
      </c>
      <c r="AB311" s="644"/>
      <c r="AC311" s="644"/>
      <c r="AD311" s="645"/>
      <c r="AE311" s="640"/>
      <c r="AF311" s="646" t="s">
        <v>1710</v>
      </c>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c r="MK311" s="9"/>
      <c r="ML311" s="9"/>
      <c r="MM311" s="9"/>
      <c r="MN311" s="9"/>
      <c r="MO311" s="9"/>
      <c r="MP311" s="9"/>
      <c r="MQ311" s="9"/>
      <c r="MR311" s="9"/>
      <c r="MS311" s="9"/>
      <c r="MT311" s="9"/>
      <c r="MU311" s="9"/>
      <c r="MV311" s="9"/>
      <c r="MW311" s="9"/>
      <c r="MX311" s="9"/>
      <c r="MY311" s="9"/>
      <c r="MZ311" s="9"/>
      <c r="NA311" s="9"/>
      <c r="NB311" s="9"/>
      <c r="NC311" s="9"/>
      <c r="ND311" s="9"/>
      <c r="NE311" s="9"/>
      <c r="NF311" s="9"/>
      <c r="NG311" s="9"/>
      <c r="NH311" s="9"/>
      <c r="NI311" s="9"/>
      <c r="NJ311" s="9"/>
      <c r="NK311" s="9"/>
      <c r="NL311" s="9"/>
      <c r="NM311" s="9"/>
      <c r="NN311" s="9"/>
      <c r="NO311" s="9"/>
      <c r="NP311" s="9"/>
      <c r="NQ311" s="9"/>
      <c r="NR311" s="9"/>
      <c r="NS311" s="9"/>
      <c r="NT311" s="9"/>
      <c r="NU311" s="9"/>
      <c r="NV311" s="9"/>
      <c r="NW311" s="9"/>
      <c r="NX311" s="9"/>
      <c r="NY311" s="9"/>
      <c r="NZ311" s="9"/>
      <c r="OA311" s="9"/>
      <c r="OB311" s="9"/>
      <c r="OC311" s="9"/>
      <c r="OD311" s="9"/>
      <c r="OE311" s="9"/>
      <c r="OF311" s="9"/>
      <c r="OG311" s="9"/>
      <c r="OH311" s="9"/>
      <c r="OI311" s="9"/>
      <c r="OJ311" s="9"/>
      <c r="OK311" s="9"/>
      <c r="OL311" s="9"/>
      <c r="OM311" s="9"/>
      <c r="ON311" s="9"/>
      <c r="OO311" s="9"/>
      <c r="OP311" s="9"/>
      <c r="OQ311" s="9"/>
      <c r="OR311" s="9"/>
      <c r="OS311" s="9"/>
      <c r="OT311" s="9"/>
      <c r="OU311" s="9"/>
      <c r="OV311" s="9"/>
      <c r="OW311" s="9"/>
      <c r="OX311" s="9"/>
      <c r="OY311" s="9"/>
      <c r="OZ311" s="9"/>
      <c r="PA311" s="9"/>
      <c r="PB311" s="9"/>
      <c r="PC311" s="9"/>
      <c r="PD311" s="9"/>
      <c r="PE311" s="9"/>
      <c r="PF311" s="9"/>
      <c r="PG311" s="9"/>
      <c r="PH311" s="9"/>
      <c r="PI311" s="9"/>
      <c r="PJ311" s="9"/>
      <c r="PK311" s="9"/>
      <c r="PL311" s="9"/>
      <c r="PM311" s="9"/>
      <c r="PN311" s="9"/>
      <c r="PO311" s="9"/>
      <c r="PP311" s="9"/>
      <c r="PQ311" s="9"/>
      <c r="PR311" s="9"/>
      <c r="PS311" s="9"/>
      <c r="PT311" s="9"/>
      <c r="PU311" s="9"/>
      <c r="PV311" s="9"/>
      <c r="PW311" s="9"/>
      <c r="PX311" s="9"/>
      <c r="PY311" s="9"/>
      <c r="PZ311" s="9"/>
      <c r="QA311" s="9"/>
      <c r="QB311" s="9"/>
      <c r="QC311" s="9"/>
      <c r="QD311" s="9"/>
      <c r="QE311" s="9"/>
      <c r="QF311" s="9"/>
      <c r="QG311" s="9"/>
      <c r="QH311" s="9"/>
      <c r="QI311" s="9"/>
      <c r="QJ311" s="9"/>
      <c r="QK311" s="9"/>
      <c r="QL311" s="9"/>
      <c r="QM311" s="9"/>
      <c r="QN311" s="9"/>
      <c r="QO311" s="9"/>
      <c r="QP311" s="9"/>
      <c r="QQ311" s="9"/>
      <c r="QR311" s="9"/>
      <c r="QS311" s="9"/>
      <c r="QT311" s="9"/>
      <c r="QU311" s="9"/>
      <c r="QV311" s="9"/>
      <c r="QW311" s="9"/>
      <c r="QX311" s="9"/>
      <c r="QY311" s="9"/>
      <c r="QZ311" s="9"/>
      <c r="RA311" s="9"/>
      <c r="RB311" s="9"/>
      <c r="RC311" s="9"/>
      <c r="RD311" s="9"/>
      <c r="RE311" s="9"/>
      <c r="RF311" s="9"/>
      <c r="RG311" s="9"/>
      <c r="RH311" s="9"/>
      <c r="RI311" s="9"/>
      <c r="RJ311" s="9"/>
      <c r="RK311" s="9"/>
      <c r="RL311" s="9"/>
      <c r="RM311" s="9"/>
      <c r="RN311" s="9"/>
      <c r="RO311" s="9"/>
      <c r="RP311" s="9"/>
      <c r="RQ311" s="9"/>
      <c r="RR311" s="9"/>
      <c r="RS311" s="9"/>
      <c r="RT311" s="9"/>
      <c r="RU311" s="9"/>
      <c r="RV311" s="9"/>
      <c r="RW311" s="9"/>
      <c r="RX311" s="9"/>
      <c r="RY311" s="9"/>
      <c r="RZ311" s="9"/>
      <c r="SA311" s="9"/>
      <c r="SB311" s="9"/>
      <c r="SC311" s="9"/>
      <c r="SD311" s="9"/>
      <c r="SE311" s="9"/>
      <c r="SF311" s="9"/>
      <c r="SG311" s="9"/>
      <c r="SH311" s="9"/>
      <c r="SI311" s="9"/>
      <c r="SJ311" s="9"/>
      <c r="SK311" s="9"/>
      <c r="SL311" s="9"/>
      <c r="SM311" s="9"/>
      <c r="SN311" s="9"/>
      <c r="SO311" s="9"/>
      <c r="SP311" s="9"/>
      <c r="SQ311" s="9"/>
      <c r="SR311" s="9"/>
      <c r="SS311" s="9"/>
      <c r="ST311" s="9"/>
      <c r="SU311" s="9"/>
      <c r="SV311" s="9"/>
      <c r="SW311" s="9"/>
      <c r="SX311" s="9"/>
      <c r="SY311" s="9"/>
      <c r="SZ311" s="9"/>
      <c r="TA311" s="9"/>
      <c r="TB311" s="9"/>
      <c r="TC311" s="9"/>
      <c r="TD311" s="9"/>
      <c r="TE311" s="9"/>
      <c r="TF311" s="9"/>
      <c r="TG311" s="9"/>
      <c r="TH311" s="9"/>
      <c r="TI311" s="9"/>
      <c r="TJ311" s="9"/>
      <c r="TK311" s="9"/>
      <c r="TL311" s="9"/>
      <c r="TM311" s="9"/>
      <c r="TN311" s="9"/>
      <c r="TO311" s="9"/>
      <c r="TP311" s="9"/>
      <c r="TQ311" s="9"/>
      <c r="TR311" s="9"/>
      <c r="TS311" s="9"/>
      <c r="TT311" s="9"/>
      <c r="TU311" s="9"/>
      <c r="TV311" s="9"/>
      <c r="TW311" s="9"/>
      <c r="TX311" s="9"/>
      <c r="TY311" s="9"/>
      <c r="TZ311" s="9"/>
      <c r="UA311" s="9"/>
      <c r="UB311" s="9"/>
      <c r="UC311" s="9"/>
      <c r="UD311" s="9"/>
      <c r="UE311" s="9"/>
      <c r="UF311" s="9"/>
      <c r="UG311" s="9"/>
      <c r="UH311" s="9"/>
      <c r="UI311" s="9"/>
      <c r="UJ311" s="9"/>
      <c r="UK311" s="9"/>
      <c r="UL311" s="9"/>
      <c r="UM311" s="9"/>
      <c r="UN311" s="9"/>
      <c r="UO311" s="9"/>
      <c r="UP311" s="9"/>
      <c r="UQ311" s="9"/>
      <c r="UR311" s="9"/>
      <c r="US311" s="9"/>
      <c r="UT311" s="9"/>
      <c r="UU311" s="9"/>
      <c r="UV311" s="9"/>
      <c r="UW311" s="9"/>
      <c r="UX311" s="9"/>
      <c r="UY311" s="9"/>
      <c r="UZ311" s="9"/>
      <c r="VA311" s="9"/>
      <c r="VB311" s="9"/>
      <c r="VC311" s="9"/>
      <c r="VD311" s="9"/>
      <c r="VE311" s="9"/>
      <c r="VF311" s="9"/>
      <c r="VG311" s="9"/>
      <c r="VH311" s="9"/>
      <c r="VI311" s="9"/>
      <c r="VJ311" s="9"/>
      <c r="VK311" s="9"/>
      <c r="VL311" s="9"/>
      <c r="VM311" s="9"/>
      <c r="VN311" s="9"/>
      <c r="VO311" s="9"/>
      <c r="VP311" s="9"/>
      <c r="VQ311" s="9"/>
      <c r="VR311" s="9"/>
      <c r="VS311" s="9"/>
      <c r="VT311" s="9"/>
      <c r="VU311" s="9"/>
      <c r="VV311" s="9"/>
      <c r="VW311" s="9"/>
      <c r="VX311" s="9"/>
      <c r="VY311" s="9"/>
      <c r="VZ311" s="9"/>
      <c r="WA311" s="9"/>
      <c r="WB311" s="9"/>
      <c r="WC311" s="9"/>
      <c r="WD311" s="9"/>
      <c r="WE311" s="9"/>
      <c r="WF311" s="9"/>
      <c r="WG311" s="9"/>
      <c r="WH311" s="9"/>
      <c r="WI311" s="9"/>
      <c r="WJ311" s="9"/>
      <c r="WK311" s="9"/>
      <c r="WL311" s="9"/>
      <c r="WM311" s="9"/>
      <c r="WN311" s="9"/>
      <c r="WO311" s="9"/>
      <c r="WP311" s="9"/>
      <c r="WQ311" s="9"/>
      <c r="WR311" s="9"/>
      <c r="WS311" s="9"/>
      <c r="WT311" s="9"/>
      <c r="WU311" s="9"/>
      <c r="WV311" s="9"/>
      <c r="WW311" s="9"/>
      <c r="WX311" s="9"/>
      <c r="WY311" s="9"/>
      <c r="WZ311" s="9"/>
      <c r="XA311" s="9"/>
      <c r="XB311" s="9"/>
      <c r="XC311" s="9"/>
      <c r="XD311" s="9"/>
      <c r="XE311" s="9"/>
      <c r="XF311" s="9"/>
      <c r="XG311" s="9"/>
      <c r="XH311" s="9"/>
      <c r="XI311" s="9"/>
      <c r="XJ311" s="9"/>
      <c r="XK311" s="9"/>
      <c r="XL311" s="9"/>
      <c r="XM311" s="9"/>
      <c r="XN311" s="9"/>
      <c r="XO311" s="9"/>
      <c r="XP311" s="9"/>
      <c r="XQ311" s="9"/>
      <c r="XR311" s="9"/>
      <c r="XS311" s="9"/>
      <c r="XT311" s="9"/>
      <c r="XU311" s="9"/>
      <c r="XV311" s="9"/>
      <c r="XW311" s="9"/>
      <c r="XX311" s="9"/>
      <c r="XY311" s="9"/>
      <c r="XZ311" s="9"/>
      <c r="YA311" s="9"/>
      <c r="YB311" s="9"/>
      <c r="YC311" s="9"/>
      <c r="YD311" s="9"/>
      <c r="YE311" s="9"/>
      <c r="YF311" s="9"/>
      <c r="YG311" s="9"/>
      <c r="YH311" s="9"/>
      <c r="YI311" s="9"/>
      <c r="YJ311" s="9"/>
      <c r="YK311" s="9"/>
      <c r="YL311" s="9"/>
      <c r="YM311" s="9"/>
      <c r="YN311" s="9"/>
      <c r="YO311" s="9"/>
      <c r="YP311" s="9"/>
      <c r="YQ311" s="9"/>
      <c r="YR311" s="9"/>
      <c r="YS311" s="9"/>
      <c r="YT311" s="9"/>
      <c r="YU311" s="9"/>
      <c r="YV311" s="9"/>
      <c r="YW311" s="9"/>
      <c r="YX311" s="9"/>
      <c r="YY311" s="9"/>
      <c r="YZ311" s="9"/>
      <c r="ZA311" s="9"/>
      <c r="ZB311" s="9"/>
      <c r="ZC311" s="9"/>
      <c r="ZD311" s="9"/>
      <c r="ZE311" s="9"/>
      <c r="ZF311" s="9"/>
      <c r="ZG311" s="9"/>
      <c r="ZH311" s="9"/>
      <c r="ZI311" s="9"/>
      <c r="ZJ311" s="9"/>
      <c r="ZK311" s="9"/>
      <c r="ZL311" s="9"/>
      <c r="ZM311" s="9"/>
      <c r="ZN311" s="9"/>
      <c r="ZO311" s="9"/>
      <c r="ZP311" s="9"/>
      <c r="ZQ311" s="9"/>
      <c r="ZR311" s="9"/>
      <c r="ZS311" s="9"/>
      <c r="ZT311" s="9"/>
      <c r="ZU311" s="9"/>
      <c r="ZV311" s="9"/>
      <c r="ZW311" s="9"/>
      <c r="ZX311" s="9"/>
      <c r="ZY311" s="9"/>
      <c r="ZZ311" s="9"/>
      <c r="AAA311" s="9"/>
      <c r="AAB311" s="9"/>
      <c r="AAC311" s="9"/>
      <c r="AAD311" s="9"/>
      <c r="AAE311" s="9"/>
      <c r="AAF311" s="9"/>
      <c r="AAG311" s="9"/>
      <c r="AAH311" s="9"/>
      <c r="AAI311" s="9"/>
      <c r="AAJ311" s="9"/>
      <c r="AAK311" s="9"/>
      <c r="AAL311" s="9"/>
      <c r="AAM311" s="9"/>
      <c r="AAN311" s="9"/>
      <c r="AAO311" s="9"/>
      <c r="AAP311" s="9"/>
      <c r="AAQ311" s="9"/>
      <c r="AAR311" s="9"/>
      <c r="AAS311" s="9"/>
      <c r="AAT311" s="9"/>
      <c r="AAU311" s="9"/>
      <c r="AAV311" s="9"/>
      <c r="AAW311" s="9"/>
      <c r="AAX311" s="9"/>
      <c r="AAY311" s="9"/>
      <c r="AAZ311" s="9"/>
      <c r="ABA311" s="9"/>
      <c r="ABB311" s="9"/>
      <c r="ABC311" s="9"/>
      <c r="ABD311" s="9"/>
      <c r="ABE311" s="9"/>
      <c r="ABF311" s="9"/>
      <c r="ABG311" s="9"/>
      <c r="ABH311" s="9"/>
      <c r="ABI311" s="9"/>
      <c r="ABJ311" s="9"/>
      <c r="ABK311" s="9"/>
      <c r="ABL311" s="9"/>
      <c r="ABM311" s="9"/>
      <c r="ABN311" s="9"/>
      <c r="ABO311" s="9"/>
      <c r="ABP311" s="9"/>
      <c r="ABQ311" s="9"/>
      <c r="ABR311" s="9"/>
      <c r="ABS311" s="9"/>
      <c r="ABT311" s="9"/>
      <c r="ABU311" s="9"/>
      <c r="ABV311" s="9"/>
      <c r="ABW311" s="9"/>
      <c r="ABX311" s="9"/>
      <c r="ABY311" s="9"/>
      <c r="ABZ311" s="9"/>
      <c r="ACA311" s="9"/>
      <c r="ACB311" s="9"/>
      <c r="ACC311" s="9"/>
      <c r="ACD311" s="9"/>
      <c r="ACE311" s="9"/>
      <c r="ACF311" s="9"/>
      <c r="ACG311" s="9"/>
      <c r="ACH311" s="9"/>
      <c r="ACI311" s="9"/>
      <c r="ACJ311" s="9"/>
      <c r="ACK311" s="9"/>
      <c r="ACL311" s="9"/>
      <c r="ACM311" s="9"/>
      <c r="ACN311" s="9"/>
      <c r="ACO311" s="9"/>
      <c r="ACP311" s="9"/>
      <c r="ACQ311" s="9"/>
      <c r="ACR311" s="9"/>
      <c r="ACS311" s="9"/>
      <c r="ACT311" s="9"/>
      <c r="ACU311" s="9"/>
      <c r="ACV311" s="9"/>
      <c r="ACW311" s="9"/>
      <c r="ACX311" s="9"/>
      <c r="ACY311" s="9"/>
      <c r="ACZ311" s="9"/>
      <c r="ADA311" s="9"/>
      <c r="ADB311" s="9"/>
      <c r="ADC311" s="9"/>
      <c r="ADD311" s="9"/>
      <c r="ADE311" s="9"/>
      <c r="ADF311" s="9"/>
      <c r="ADG311" s="9"/>
      <c r="ADH311" s="9"/>
      <c r="ADI311" s="9"/>
      <c r="ADJ311" s="9"/>
      <c r="ADK311" s="9"/>
      <c r="ADL311" s="9"/>
      <c r="ADM311" s="9"/>
      <c r="ADN311" s="9"/>
      <c r="ADO311" s="9"/>
      <c r="ADP311" s="9"/>
      <c r="ADQ311" s="9"/>
      <c r="ADR311" s="9"/>
      <c r="ADS311" s="9"/>
      <c r="ADT311" s="9"/>
      <c r="ADU311" s="9"/>
      <c r="ADV311" s="9"/>
      <c r="ADW311" s="9"/>
      <c r="ADX311" s="9"/>
      <c r="ADY311" s="9"/>
      <c r="ADZ311" s="9"/>
      <c r="AEA311" s="9"/>
      <c r="AEB311" s="9"/>
      <c r="AEC311" s="9"/>
      <c r="AED311" s="9"/>
      <c r="AEE311" s="9"/>
      <c r="AEF311" s="9"/>
      <c r="AEG311" s="9"/>
      <c r="AEH311" s="9"/>
      <c r="AEI311" s="9"/>
      <c r="AEJ311" s="9"/>
      <c r="AEK311" s="9"/>
      <c r="AEL311" s="9"/>
      <c r="AEM311" s="9"/>
      <c r="AEN311" s="9"/>
      <c r="AEO311" s="9"/>
      <c r="AEP311" s="9"/>
      <c r="AEQ311" s="9"/>
      <c r="AER311" s="9"/>
      <c r="AES311" s="9"/>
      <c r="AET311" s="9"/>
      <c r="AEU311" s="9"/>
      <c r="AEV311" s="9"/>
      <c r="AEW311" s="9"/>
      <c r="AEX311" s="9"/>
      <c r="AEY311" s="9"/>
      <c r="AEZ311" s="9"/>
      <c r="AFA311" s="9"/>
      <c r="AFB311" s="9"/>
      <c r="AFC311" s="9"/>
      <c r="AFD311" s="9"/>
      <c r="AFE311" s="9"/>
      <c r="AFF311" s="9"/>
      <c r="AFG311" s="9"/>
      <c r="AFH311" s="9"/>
      <c r="AFI311" s="9"/>
      <c r="AFJ311" s="9"/>
      <c r="AFK311" s="9"/>
      <c r="AFL311" s="9"/>
      <c r="AFM311" s="9"/>
      <c r="AFN311" s="9"/>
      <c r="AFO311" s="9"/>
      <c r="AFP311" s="9"/>
      <c r="AFQ311" s="9"/>
      <c r="AFR311" s="9"/>
      <c r="AFS311" s="9"/>
      <c r="AFT311" s="9"/>
      <c r="AFU311" s="9"/>
      <c r="AFV311" s="9"/>
      <c r="AFW311" s="9"/>
      <c r="AFX311" s="9"/>
      <c r="AFY311" s="9"/>
      <c r="AFZ311" s="9"/>
      <c r="AGA311" s="9"/>
      <c r="AGB311" s="9"/>
      <c r="AGC311" s="9"/>
      <c r="AGD311" s="9"/>
      <c r="AGE311" s="9"/>
      <c r="AGF311" s="9"/>
      <c r="AGG311" s="9"/>
      <c r="AGH311" s="9"/>
      <c r="AGI311" s="9"/>
      <c r="AGJ311" s="9"/>
      <c r="AGK311" s="9"/>
      <c r="AGL311" s="9"/>
      <c r="AGM311" s="9"/>
      <c r="AGN311" s="9"/>
      <c r="AGO311" s="9"/>
      <c r="AGP311" s="9"/>
      <c r="AGQ311" s="9"/>
      <c r="AGR311" s="9"/>
      <c r="AGS311" s="9"/>
      <c r="AGT311" s="9"/>
      <c r="AGU311" s="9"/>
      <c r="AGV311" s="9"/>
      <c r="AGW311" s="9"/>
      <c r="AGX311" s="9"/>
      <c r="AGY311" s="9"/>
      <c r="AGZ311" s="9"/>
      <c r="AHA311" s="9"/>
      <c r="AHB311" s="9"/>
      <c r="AHC311" s="9"/>
      <c r="AHD311" s="9"/>
      <c r="AHE311" s="9"/>
      <c r="AHF311" s="9"/>
      <c r="AHG311" s="9"/>
      <c r="AHH311" s="9"/>
      <c r="AHI311" s="9"/>
      <c r="AHJ311" s="9"/>
      <c r="AHK311" s="9"/>
      <c r="AHL311" s="9"/>
      <c r="AHM311" s="9"/>
      <c r="AHN311" s="9"/>
      <c r="AHO311" s="9"/>
      <c r="AHP311" s="9"/>
      <c r="AHQ311" s="9"/>
      <c r="AHR311" s="9"/>
      <c r="AHS311" s="9"/>
      <c r="AHT311" s="9"/>
      <c r="AHU311" s="9"/>
      <c r="AHV311" s="9"/>
      <c r="AHW311" s="9"/>
      <c r="AHX311" s="9"/>
      <c r="AHY311" s="9"/>
      <c r="AHZ311" s="9"/>
      <c r="AIA311" s="9"/>
      <c r="AIB311" s="9"/>
      <c r="AIC311" s="9"/>
      <c r="AID311" s="9"/>
      <c r="AIE311" s="9"/>
      <c r="AIF311" s="9"/>
      <c r="AIG311" s="9"/>
      <c r="AIH311" s="9"/>
      <c r="AII311" s="9"/>
      <c r="AIJ311" s="9"/>
      <c r="AIK311" s="9"/>
      <c r="AIL311" s="9"/>
      <c r="AIM311" s="9"/>
      <c r="AIN311" s="9"/>
      <c r="AIO311" s="9"/>
      <c r="AIP311" s="9"/>
      <c r="AIQ311" s="9"/>
      <c r="AIR311" s="9"/>
      <c r="AIS311" s="9"/>
      <c r="AIT311" s="9"/>
      <c r="AIU311" s="9"/>
      <c r="AIV311" s="9"/>
      <c r="AIW311" s="9"/>
      <c r="AIX311" s="9"/>
      <c r="AIY311" s="9"/>
      <c r="AIZ311" s="9"/>
      <c r="AJA311" s="9"/>
      <c r="AJB311" s="9"/>
      <c r="AJC311" s="9"/>
      <c r="AJD311" s="9"/>
      <c r="AJE311" s="9"/>
      <c r="AJF311" s="9"/>
      <c r="AJG311" s="9"/>
      <c r="AJH311" s="9"/>
      <c r="AJI311" s="9"/>
      <c r="AJJ311" s="9"/>
      <c r="AJK311" s="9"/>
      <c r="AJL311" s="9"/>
      <c r="AJM311" s="9"/>
      <c r="AJN311" s="9"/>
      <c r="AJO311" s="9"/>
      <c r="AJP311" s="9"/>
      <c r="AJQ311" s="9"/>
      <c r="AJR311" s="9"/>
      <c r="AJS311" s="9"/>
      <c r="AJT311" s="9"/>
      <c r="AJU311" s="9"/>
      <c r="AJV311" s="9"/>
      <c r="AJW311" s="9"/>
      <c r="AJX311" s="9"/>
      <c r="AJY311" s="9"/>
      <c r="AJZ311" s="9"/>
      <c r="AKA311" s="9"/>
      <c r="AKB311" s="9"/>
      <c r="AKC311" s="9"/>
      <c r="AKD311" s="9"/>
      <c r="AKE311" s="9"/>
      <c r="AKF311" s="9"/>
      <c r="AKG311" s="9"/>
      <c r="AKH311" s="9"/>
      <c r="AKI311" s="9"/>
      <c r="AKJ311" s="9"/>
      <c r="AKK311" s="9"/>
      <c r="AKL311" s="9"/>
      <c r="AKM311" s="9"/>
      <c r="AKN311" s="9"/>
      <c r="AKO311" s="9"/>
      <c r="AKP311" s="9"/>
      <c r="AKQ311" s="9"/>
      <c r="AKR311" s="9"/>
      <c r="AKS311" s="9"/>
      <c r="AKT311" s="9"/>
      <c r="AKU311" s="9"/>
      <c r="AKV311" s="9"/>
      <c r="AKW311" s="9"/>
      <c r="AKX311" s="9"/>
      <c r="AKY311" s="9"/>
      <c r="AKZ311" s="9"/>
      <c r="ALA311" s="9"/>
      <c r="ALB311" s="9"/>
      <c r="ALC311" s="9"/>
      <c r="ALD311" s="9"/>
      <c r="ALE311" s="9"/>
      <c r="ALF311" s="9"/>
      <c r="ALG311" s="9"/>
      <c r="ALH311" s="9"/>
      <c r="ALI311" s="9"/>
      <c r="ALJ311" s="9"/>
      <c r="ALK311" s="9"/>
      <c r="ALL311" s="9"/>
      <c r="ALM311" s="9"/>
      <c r="ALN311" s="9"/>
      <c r="ALO311" s="9"/>
      <c r="ALP311" s="9"/>
      <c r="ALQ311" s="9"/>
      <c r="ALR311" s="9"/>
      <c r="ALS311" s="9"/>
      <c r="ALT311" s="9"/>
      <c r="ALU311" s="9"/>
      <c r="ALV311" s="9"/>
      <c r="ALW311" s="9"/>
      <c r="ALX311" s="9"/>
      <c r="ALY311" s="9"/>
      <c r="ALZ311" s="9"/>
      <c r="AMA311" s="9"/>
      <c r="AMB311" s="9"/>
      <c r="AMC311" s="9"/>
      <c r="AMD311" s="9"/>
      <c r="AME311" s="9"/>
      <c r="AMF311" s="9"/>
      <c r="AMG311" s="9"/>
      <c r="AMH311" s="9"/>
      <c r="AMI311" s="9"/>
      <c r="AMJ311" s="9"/>
      <c r="AMK311" s="9"/>
      <c r="AML311" s="9"/>
      <c r="AMM311" s="9"/>
      <c r="AMN311" s="9"/>
      <c r="AMO311" s="9"/>
      <c r="AMP311" s="9"/>
      <c r="AMQ311" s="9"/>
      <c r="AMR311" s="9"/>
      <c r="AMS311" s="9"/>
      <c r="AMT311" s="9"/>
      <c r="AMU311" s="9"/>
      <c r="AMV311" s="9"/>
      <c r="AMW311" s="9"/>
      <c r="AMX311" s="9"/>
      <c r="AMY311" s="9"/>
      <c r="AMZ311" s="9"/>
      <c r="ANA311" s="9"/>
      <c r="ANB311" s="9"/>
      <c r="ANC311" s="9"/>
      <c r="AND311" s="9"/>
      <c r="ANE311" s="9"/>
      <c r="ANF311" s="9"/>
      <c r="ANG311" s="9"/>
      <c r="ANH311" s="9"/>
      <c r="ANI311" s="9"/>
      <c r="ANJ311" s="9"/>
      <c r="ANK311" s="9"/>
      <c r="ANL311" s="9"/>
      <c r="ANM311" s="9"/>
      <c r="ANN311" s="9"/>
      <c r="ANO311" s="9"/>
      <c r="ANP311" s="9"/>
      <c r="ANQ311" s="9"/>
      <c r="ANR311" s="9"/>
      <c r="ANS311" s="9"/>
      <c r="ANT311" s="9"/>
      <c r="ANU311" s="9"/>
      <c r="ANV311" s="9"/>
      <c r="ANW311" s="9"/>
      <c r="ANX311" s="9"/>
      <c r="ANY311" s="9"/>
      <c r="ANZ311" s="9"/>
      <c r="AOA311" s="9"/>
      <c r="AOB311" s="9"/>
      <c r="AOC311" s="9"/>
      <c r="AOD311" s="9"/>
      <c r="AOE311" s="9"/>
      <c r="AOF311" s="9"/>
      <c r="AOG311" s="9"/>
      <c r="AOH311" s="9"/>
      <c r="AOI311" s="9"/>
      <c r="AOJ311" s="9"/>
      <c r="AOK311" s="9"/>
      <c r="AOL311" s="9"/>
      <c r="AOM311" s="9"/>
      <c r="AON311" s="9"/>
      <c r="AOO311" s="9"/>
      <c r="AOP311" s="9"/>
      <c r="AOQ311" s="9"/>
      <c r="AOR311" s="9"/>
      <c r="AOS311" s="9"/>
      <c r="AOT311" s="9"/>
      <c r="AOU311" s="9"/>
      <c r="AOV311" s="9"/>
      <c r="AOW311" s="9"/>
      <c r="AOX311" s="9"/>
      <c r="AOY311" s="9"/>
      <c r="AOZ311" s="9"/>
      <c r="APA311" s="9"/>
      <c r="APB311" s="9"/>
      <c r="APC311" s="9"/>
      <c r="APD311" s="9"/>
      <c r="APE311" s="9"/>
      <c r="APF311" s="9"/>
      <c r="APG311" s="9"/>
      <c r="APH311" s="9"/>
      <c r="API311" s="9"/>
      <c r="APJ311" s="9"/>
      <c r="APK311" s="9"/>
      <c r="APL311" s="9"/>
      <c r="APM311" s="9"/>
      <c r="APN311" s="9"/>
      <c r="APO311" s="9"/>
      <c r="APP311" s="9"/>
      <c r="APQ311" s="9"/>
      <c r="APR311" s="9"/>
      <c r="APS311" s="9"/>
      <c r="APT311" s="9"/>
      <c r="APU311" s="9"/>
      <c r="APV311" s="9"/>
      <c r="APW311" s="9"/>
      <c r="APX311" s="9"/>
      <c r="APY311" s="9"/>
      <c r="APZ311" s="9"/>
      <c r="AQA311" s="9"/>
      <c r="AQB311" s="9"/>
      <c r="AQC311" s="9"/>
      <c r="AQD311" s="9"/>
      <c r="AQE311" s="9"/>
      <c r="AQF311" s="9"/>
      <c r="AQG311" s="9"/>
      <c r="AQH311" s="9"/>
      <c r="AQI311" s="9"/>
      <c r="AQJ311" s="9"/>
      <c r="AQK311" s="9"/>
      <c r="AQL311" s="9"/>
      <c r="AQM311" s="9"/>
      <c r="AQN311" s="9"/>
      <c r="AQO311" s="9"/>
      <c r="AQP311" s="9"/>
      <c r="AQQ311" s="9"/>
      <c r="AQR311" s="9"/>
      <c r="AQS311" s="9"/>
      <c r="AQT311" s="9"/>
      <c r="AQU311" s="9"/>
      <c r="AQV311" s="9"/>
      <c r="AQW311" s="9"/>
      <c r="AQX311" s="9"/>
      <c r="AQY311" s="9"/>
      <c r="AQZ311" s="9"/>
      <c r="ARA311" s="9"/>
      <c r="ARB311" s="9"/>
      <c r="ARC311" s="9"/>
      <c r="ARD311" s="9"/>
      <c r="ARE311" s="9"/>
      <c r="ARF311" s="9"/>
      <c r="ARG311" s="9"/>
      <c r="ARH311" s="9"/>
      <c r="ARI311" s="9"/>
      <c r="ARJ311" s="9"/>
      <c r="ARK311" s="9"/>
      <c r="ARL311" s="9"/>
      <c r="ARM311" s="9"/>
      <c r="ARN311" s="9"/>
      <c r="ARO311" s="9"/>
      <c r="ARP311" s="9"/>
      <c r="ARQ311" s="9"/>
      <c r="ARR311" s="9"/>
      <c r="ARS311" s="9"/>
      <c r="ART311" s="9"/>
      <c r="ARU311" s="9"/>
      <c r="ARV311" s="9"/>
      <c r="ARW311" s="9"/>
      <c r="ARX311" s="9"/>
      <c r="ARY311" s="9"/>
      <c r="ARZ311" s="9"/>
      <c r="ASA311" s="9"/>
      <c r="ASB311" s="9"/>
      <c r="ASC311" s="9"/>
      <c r="ASD311" s="9"/>
      <c r="ASE311" s="9"/>
      <c r="ASF311" s="9"/>
      <c r="ASG311" s="9"/>
      <c r="ASH311" s="9"/>
      <c r="ASI311" s="9"/>
      <c r="ASJ311" s="9"/>
      <c r="ASK311" s="9"/>
      <c r="ASL311" s="9"/>
      <c r="ASM311" s="9"/>
      <c r="ASN311" s="9"/>
      <c r="ASO311" s="9"/>
      <c r="ASP311" s="9"/>
      <c r="ASQ311" s="9"/>
      <c r="ASR311" s="9"/>
      <c r="ASS311" s="9"/>
      <c r="AST311" s="9"/>
      <c r="ASU311" s="9"/>
      <c r="ASV311" s="9"/>
      <c r="ASW311" s="9"/>
      <c r="ASX311" s="9"/>
      <c r="ASY311" s="9"/>
      <c r="ASZ311" s="9"/>
      <c r="ATA311" s="9"/>
      <c r="ATB311" s="9"/>
      <c r="ATC311" s="9"/>
      <c r="ATD311" s="9"/>
      <c r="ATE311" s="9"/>
      <c r="ATF311" s="9"/>
      <c r="ATG311" s="9"/>
      <c r="ATH311" s="9"/>
      <c r="ATI311" s="9"/>
      <c r="ATJ311" s="9"/>
      <c r="ATK311" s="9"/>
      <c r="ATL311" s="9"/>
      <c r="ATM311" s="9"/>
      <c r="ATN311" s="9"/>
      <c r="ATO311" s="9"/>
      <c r="ATP311" s="9"/>
      <c r="ATQ311" s="9"/>
      <c r="ATR311" s="9"/>
      <c r="ATS311" s="9"/>
      <c r="ATT311" s="9"/>
      <c r="ATU311" s="9"/>
      <c r="ATV311" s="9"/>
      <c r="ATW311" s="9"/>
      <c r="ATX311" s="9"/>
      <c r="ATY311" s="9"/>
      <c r="ATZ311" s="9"/>
      <c r="AUA311" s="9"/>
      <c r="AUB311" s="9"/>
      <c r="AUC311" s="9"/>
      <c r="AUD311" s="9"/>
      <c r="AUE311" s="9"/>
      <c r="AUF311" s="9"/>
      <c r="AUG311" s="9"/>
      <c r="AUH311" s="9"/>
      <c r="AUI311" s="9"/>
      <c r="AUJ311" s="9"/>
      <c r="AUK311" s="9"/>
      <c r="AUL311" s="9"/>
      <c r="AUM311" s="9"/>
      <c r="AUN311" s="9"/>
      <c r="AUO311" s="9"/>
      <c r="AUP311" s="9"/>
      <c r="AUQ311" s="9"/>
      <c r="AUR311" s="9"/>
      <c r="AUS311" s="9"/>
      <c r="AUT311" s="9"/>
      <c r="AUU311" s="9"/>
      <c r="AUV311" s="9"/>
      <c r="AUW311" s="9"/>
      <c r="AUX311" s="9"/>
      <c r="AUY311" s="9"/>
      <c r="AUZ311" s="9"/>
      <c r="AVA311" s="9"/>
      <c r="AVB311" s="9"/>
      <c r="AVC311" s="9"/>
      <c r="AVD311" s="9"/>
      <c r="AVE311" s="9"/>
      <c r="AVF311" s="9"/>
      <c r="AVG311" s="9"/>
      <c r="AVH311" s="9"/>
      <c r="AVI311" s="9"/>
      <c r="AVJ311" s="9"/>
      <c r="AVK311" s="9"/>
      <c r="AVL311" s="9"/>
      <c r="AVM311" s="9"/>
      <c r="AVN311" s="9"/>
      <c r="AVO311" s="9"/>
      <c r="AVP311" s="9"/>
      <c r="AVQ311" s="9"/>
      <c r="AVR311" s="9"/>
      <c r="AVS311" s="9"/>
      <c r="AVT311" s="9"/>
      <c r="AVU311" s="9"/>
      <c r="AVV311" s="9"/>
      <c r="AVW311" s="9"/>
      <c r="AVX311" s="9"/>
      <c r="AVY311" s="9"/>
      <c r="AVZ311" s="9"/>
      <c r="AWA311" s="9"/>
      <c r="AWB311" s="9"/>
      <c r="AWC311" s="9"/>
      <c r="AWD311" s="9"/>
      <c r="AWE311" s="9"/>
      <c r="AWF311" s="9"/>
      <c r="AWG311" s="9"/>
      <c r="AWH311" s="9"/>
      <c r="AWI311" s="9"/>
      <c r="AWJ311" s="9"/>
      <c r="AWK311" s="9"/>
      <c r="AWL311" s="9"/>
      <c r="AWM311" s="9"/>
      <c r="AWN311" s="9"/>
      <c r="AWO311" s="9"/>
      <c r="AWP311" s="9"/>
      <c r="AWQ311" s="9"/>
      <c r="AWR311" s="9"/>
      <c r="AWS311" s="9"/>
      <c r="AWT311" s="9"/>
      <c r="AWU311" s="9"/>
      <c r="AWV311" s="9"/>
      <c r="AWW311" s="9"/>
      <c r="AWX311" s="9"/>
      <c r="AWY311" s="9"/>
      <c r="AWZ311" s="9"/>
      <c r="AXA311" s="9"/>
      <c r="AXB311" s="9"/>
      <c r="AXC311" s="9"/>
      <c r="AXD311" s="9"/>
      <c r="AXE311" s="9"/>
      <c r="AXF311" s="9"/>
      <c r="AXG311" s="9"/>
      <c r="AXH311" s="9"/>
      <c r="AXI311" s="9"/>
      <c r="AXJ311" s="9"/>
      <c r="AXK311" s="9"/>
      <c r="AXL311" s="9"/>
      <c r="AXM311" s="9"/>
      <c r="AXN311" s="9"/>
      <c r="AXO311" s="9"/>
      <c r="AXP311" s="9"/>
      <c r="AXQ311" s="9"/>
      <c r="AXR311" s="9"/>
      <c r="AXS311" s="9"/>
      <c r="AXT311" s="9"/>
      <c r="AXU311" s="9"/>
      <c r="AXV311" s="9"/>
      <c r="AXW311" s="9"/>
      <c r="AXX311" s="9"/>
      <c r="AXY311" s="9"/>
      <c r="AXZ311" s="9"/>
      <c r="AYA311" s="9"/>
      <c r="AYB311" s="9"/>
      <c r="AYC311" s="9"/>
      <c r="AYD311" s="9"/>
      <c r="AYE311" s="9"/>
      <c r="AYF311" s="9"/>
      <c r="AYG311" s="9"/>
      <c r="AYH311" s="9"/>
      <c r="AYI311" s="9"/>
      <c r="AYJ311" s="9"/>
      <c r="AYK311" s="9"/>
      <c r="AYL311" s="9"/>
      <c r="AYM311" s="9"/>
      <c r="AYN311" s="9"/>
      <c r="AYO311" s="9"/>
      <c r="AYP311" s="9"/>
      <c r="AYQ311" s="9"/>
      <c r="AYR311" s="9"/>
      <c r="AYS311" s="9"/>
      <c r="AYT311" s="9"/>
      <c r="AYU311" s="9"/>
      <c r="AYV311" s="9"/>
      <c r="AYW311" s="9"/>
      <c r="AYX311" s="9"/>
      <c r="AYY311" s="9"/>
      <c r="AYZ311" s="9"/>
      <c r="AZA311" s="9"/>
      <c r="AZB311" s="9"/>
      <c r="AZC311" s="9"/>
      <c r="AZD311" s="9"/>
      <c r="AZE311" s="9"/>
      <c r="AZF311" s="9"/>
      <c r="AZG311" s="9"/>
      <c r="AZH311" s="9"/>
      <c r="AZI311" s="9"/>
      <c r="AZJ311" s="9"/>
      <c r="AZK311" s="9"/>
      <c r="AZL311" s="9"/>
      <c r="AZM311" s="9"/>
      <c r="AZN311" s="9"/>
      <c r="AZO311" s="9"/>
      <c r="AZP311" s="9"/>
      <c r="AZQ311" s="9"/>
      <c r="AZR311" s="9"/>
      <c r="AZS311" s="9"/>
      <c r="AZT311" s="9"/>
      <c r="AZU311" s="9"/>
      <c r="AZV311" s="9"/>
      <c r="AZW311" s="9"/>
      <c r="AZX311" s="9"/>
      <c r="AZY311" s="9"/>
      <c r="AZZ311" s="9"/>
      <c r="BAA311" s="9"/>
      <c r="BAB311" s="9"/>
      <c r="BAC311" s="9"/>
      <c r="BAD311" s="9"/>
      <c r="BAE311" s="9"/>
      <c r="BAF311" s="9"/>
      <c r="BAG311" s="9"/>
      <c r="BAH311" s="9"/>
      <c r="BAI311" s="9"/>
      <c r="BAJ311" s="9"/>
      <c r="BAK311" s="9"/>
      <c r="BAL311" s="9"/>
      <c r="BAM311" s="9"/>
      <c r="BAN311" s="9"/>
      <c r="BAO311" s="9"/>
      <c r="BAP311" s="9"/>
      <c r="BAQ311" s="9"/>
      <c r="BAR311" s="9"/>
      <c r="BAS311" s="9"/>
      <c r="BAT311" s="9"/>
      <c r="BAU311" s="9"/>
      <c r="BAV311" s="9"/>
      <c r="BAW311" s="9"/>
      <c r="BAX311" s="9"/>
      <c r="BAY311" s="9"/>
      <c r="BAZ311" s="9"/>
      <c r="BBA311" s="9"/>
      <c r="BBB311" s="9"/>
      <c r="BBC311" s="9"/>
      <c r="BBD311" s="9"/>
      <c r="BBE311" s="9"/>
      <c r="BBF311" s="9"/>
      <c r="BBG311" s="9"/>
      <c r="BBH311" s="9"/>
      <c r="BBI311" s="9"/>
      <c r="BBJ311" s="9"/>
      <c r="BBK311" s="9"/>
      <c r="BBL311" s="9"/>
      <c r="BBM311" s="9"/>
      <c r="BBN311" s="9"/>
      <c r="BBO311" s="9"/>
      <c r="BBP311" s="9"/>
      <c r="BBQ311" s="9"/>
      <c r="BBR311" s="9"/>
      <c r="BBS311" s="9"/>
      <c r="BBT311" s="9"/>
      <c r="BBU311" s="9"/>
      <c r="BBV311" s="9"/>
      <c r="BBW311" s="9"/>
      <c r="BBX311" s="9"/>
      <c r="BBY311" s="9"/>
      <c r="BBZ311" s="9"/>
      <c r="BCA311" s="9"/>
      <c r="BCB311" s="9"/>
      <c r="BCC311" s="9"/>
      <c r="BCD311" s="9"/>
      <c r="BCE311" s="9"/>
      <c r="BCF311" s="9"/>
      <c r="BCG311" s="9"/>
      <c r="BCH311" s="9"/>
      <c r="BCI311" s="9"/>
      <c r="BCJ311" s="9"/>
      <c r="BCK311" s="9"/>
      <c r="BCL311" s="9"/>
      <c r="BCM311" s="9"/>
      <c r="BCN311" s="9"/>
      <c r="BCO311" s="9"/>
      <c r="BCP311" s="9"/>
      <c r="BCQ311" s="9"/>
      <c r="BCR311" s="9"/>
      <c r="BCS311" s="9"/>
      <c r="BCT311" s="9"/>
      <c r="BCU311" s="9"/>
      <c r="BCV311" s="9"/>
      <c r="BCW311" s="9"/>
      <c r="BCX311" s="9"/>
      <c r="BCY311" s="9"/>
      <c r="BCZ311" s="9"/>
      <c r="BDA311" s="9"/>
      <c r="BDB311" s="9"/>
      <c r="BDC311" s="9"/>
      <c r="BDD311" s="9"/>
      <c r="BDE311" s="9"/>
      <c r="BDF311" s="9"/>
      <c r="BDG311" s="9"/>
      <c r="BDH311" s="9"/>
      <c r="BDI311" s="9"/>
      <c r="BDJ311" s="9"/>
      <c r="BDK311" s="9"/>
      <c r="BDL311" s="9"/>
      <c r="BDM311" s="9"/>
      <c r="BDN311" s="9"/>
      <c r="BDO311" s="9"/>
      <c r="BDP311" s="9"/>
      <c r="BDQ311" s="9"/>
      <c r="BDR311" s="9"/>
      <c r="BDS311" s="9"/>
      <c r="BDT311" s="9"/>
      <c r="BDU311" s="9"/>
      <c r="BDV311" s="9"/>
      <c r="BDW311" s="9"/>
      <c r="BDX311" s="9"/>
      <c r="BDY311" s="9"/>
      <c r="BDZ311" s="9"/>
      <c r="BEA311" s="9"/>
      <c r="BEB311" s="9"/>
      <c r="BEC311" s="9"/>
      <c r="BED311" s="9"/>
      <c r="BEE311" s="9"/>
      <c r="BEF311" s="9"/>
      <c r="BEG311" s="9"/>
      <c r="BEH311" s="9"/>
      <c r="BEI311" s="9"/>
      <c r="BEJ311" s="9"/>
      <c r="BEK311" s="9"/>
      <c r="BEL311" s="9"/>
      <c r="BEM311" s="9"/>
      <c r="BEN311" s="9"/>
      <c r="BEO311" s="9"/>
      <c r="BEP311" s="9"/>
      <c r="BEQ311" s="9"/>
      <c r="BER311" s="9"/>
      <c r="BES311" s="9"/>
      <c r="BET311" s="9"/>
      <c r="BEU311" s="9"/>
      <c r="BEV311" s="9"/>
      <c r="BEW311" s="9"/>
      <c r="BEX311" s="9"/>
      <c r="BEY311" s="9"/>
      <c r="BEZ311" s="9"/>
      <c r="BFA311" s="9"/>
      <c r="BFB311" s="9"/>
      <c r="BFC311" s="9"/>
      <c r="BFD311" s="9"/>
      <c r="BFE311" s="9"/>
      <c r="BFF311" s="9"/>
      <c r="BFG311" s="9"/>
      <c r="BFH311" s="9"/>
      <c r="BFI311" s="9"/>
      <c r="BFJ311" s="9"/>
      <c r="BFK311" s="9"/>
      <c r="BFL311" s="9"/>
      <c r="BFM311" s="9"/>
      <c r="BFN311" s="9"/>
      <c r="BFO311" s="9"/>
      <c r="BFP311" s="9"/>
      <c r="BFQ311" s="9"/>
      <c r="BFR311" s="9"/>
      <c r="BFS311" s="9"/>
      <c r="BFT311" s="9"/>
      <c r="BFU311" s="9"/>
      <c r="BFV311" s="9"/>
      <c r="BFW311" s="9"/>
      <c r="BFX311" s="9"/>
      <c r="BFY311" s="9"/>
      <c r="BFZ311" s="9"/>
      <c r="BGA311" s="9"/>
      <c r="BGB311" s="9"/>
      <c r="BGC311" s="9"/>
      <c r="BGD311" s="9"/>
      <c r="BGE311" s="9"/>
      <c r="BGF311" s="9"/>
      <c r="BGG311" s="9"/>
      <c r="BGH311" s="9"/>
      <c r="BGI311" s="9"/>
      <c r="BGJ311" s="9"/>
      <c r="BGK311" s="9"/>
      <c r="BGL311" s="9"/>
      <c r="BGM311" s="9"/>
      <c r="BGN311" s="9"/>
      <c r="BGO311" s="9"/>
      <c r="BGP311" s="9"/>
      <c r="BGQ311" s="9"/>
      <c r="BGR311" s="9"/>
      <c r="BGS311" s="9"/>
      <c r="BGT311" s="9"/>
      <c r="BGU311" s="9"/>
      <c r="BGV311" s="9"/>
      <c r="BGW311" s="9"/>
      <c r="BGX311" s="9"/>
      <c r="BGY311" s="9"/>
      <c r="BGZ311" s="9"/>
      <c r="BHA311" s="9"/>
      <c r="BHB311" s="9"/>
      <c r="BHC311" s="9"/>
      <c r="BHD311" s="9"/>
      <c r="BHE311" s="9"/>
      <c r="BHF311" s="9"/>
      <c r="BHG311" s="9"/>
      <c r="BHH311" s="9"/>
      <c r="BHI311" s="9"/>
      <c r="BHJ311" s="9"/>
      <c r="BHK311" s="9"/>
      <c r="BHL311" s="9"/>
      <c r="BHM311" s="9"/>
      <c r="BHN311" s="9"/>
      <c r="BHO311" s="9"/>
      <c r="BHP311" s="9"/>
      <c r="BHQ311" s="9"/>
      <c r="BHR311" s="9"/>
      <c r="BHS311" s="9"/>
      <c r="BHT311" s="9"/>
      <c r="BHU311" s="9"/>
      <c r="BHV311" s="9"/>
      <c r="BHW311" s="9"/>
      <c r="BHX311" s="9"/>
      <c r="BHY311" s="9"/>
      <c r="BHZ311" s="9"/>
      <c r="BIA311" s="9"/>
      <c r="BIB311" s="9"/>
      <c r="BIC311" s="9"/>
      <c r="BID311" s="9"/>
      <c r="BIE311" s="9"/>
      <c r="BIF311" s="9"/>
      <c r="BIG311" s="9"/>
      <c r="BIH311" s="9"/>
      <c r="BII311" s="9"/>
      <c r="BIJ311" s="9"/>
      <c r="BIK311" s="9"/>
      <c r="BIL311" s="9"/>
      <c r="BIM311" s="9"/>
      <c r="BIN311" s="9"/>
      <c r="BIO311" s="9"/>
      <c r="BIP311" s="9"/>
      <c r="BIQ311" s="9"/>
      <c r="BIR311" s="9"/>
      <c r="BIS311" s="9"/>
      <c r="BIT311" s="9"/>
      <c r="BIU311" s="9"/>
      <c r="BIV311" s="9"/>
      <c r="BIW311" s="9"/>
      <c r="BIX311" s="9"/>
      <c r="BIY311" s="9"/>
      <c r="BIZ311" s="9"/>
      <c r="BJA311" s="9"/>
      <c r="BJB311" s="9"/>
      <c r="BJC311" s="9"/>
      <c r="BJD311" s="9"/>
      <c r="BJE311" s="9"/>
      <c r="BJF311" s="9"/>
      <c r="BJG311" s="9"/>
      <c r="BJH311" s="9"/>
      <c r="BJI311" s="9"/>
      <c r="BJJ311" s="9"/>
      <c r="BJK311" s="9"/>
      <c r="BJL311" s="9"/>
      <c r="BJM311" s="9"/>
      <c r="BJN311" s="9"/>
      <c r="BJO311" s="9"/>
      <c r="BJP311" s="9"/>
      <c r="BJQ311" s="9"/>
      <c r="BJR311" s="9"/>
      <c r="BJS311" s="9"/>
      <c r="BJT311" s="9"/>
      <c r="BJU311" s="9"/>
      <c r="BJV311" s="9"/>
      <c r="BJW311" s="9"/>
      <c r="BJX311" s="9"/>
      <c r="BJY311" s="9"/>
      <c r="BJZ311" s="9"/>
      <c r="BKA311" s="9"/>
      <c r="BKB311" s="9"/>
      <c r="BKC311" s="9"/>
      <c r="BKD311" s="9"/>
      <c r="BKE311" s="9"/>
      <c r="BKF311" s="9"/>
      <c r="BKG311" s="9"/>
      <c r="BKH311" s="9"/>
      <c r="BKI311" s="9"/>
      <c r="BKJ311" s="9"/>
      <c r="BKK311" s="9"/>
      <c r="BKL311" s="9"/>
      <c r="BKM311" s="9"/>
      <c r="BKN311" s="9"/>
      <c r="BKO311" s="9"/>
      <c r="BKP311" s="9"/>
      <c r="BKQ311" s="9"/>
      <c r="BKR311" s="9"/>
      <c r="BKS311" s="9"/>
      <c r="BKT311" s="9"/>
      <c r="BKU311" s="9"/>
      <c r="BKV311" s="9"/>
      <c r="BKW311" s="9"/>
      <c r="BKX311" s="9"/>
      <c r="BKY311" s="9"/>
      <c r="BKZ311" s="9"/>
      <c r="BLA311" s="9"/>
      <c r="BLB311" s="9"/>
      <c r="BLC311" s="9"/>
      <c r="BLD311" s="9"/>
      <c r="BLE311" s="9"/>
      <c r="BLF311" s="9"/>
      <c r="BLG311" s="9"/>
      <c r="BLH311" s="9"/>
      <c r="BLI311" s="9"/>
      <c r="BLJ311" s="9"/>
      <c r="BLK311" s="9"/>
      <c r="BLL311" s="9"/>
      <c r="BLM311" s="9"/>
      <c r="BLN311" s="9"/>
      <c r="BLO311" s="9"/>
      <c r="BLP311" s="9"/>
      <c r="BLQ311" s="9"/>
      <c r="BLR311" s="9"/>
      <c r="BLS311" s="9"/>
      <c r="BLT311" s="9"/>
      <c r="BLU311" s="9"/>
      <c r="BLV311" s="9"/>
      <c r="BLW311" s="9"/>
      <c r="BLX311" s="9"/>
      <c r="BLY311" s="9"/>
      <c r="BLZ311" s="9"/>
      <c r="BMA311" s="9"/>
      <c r="BMB311" s="9"/>
      <c r="BMC311" s="9"/>
      <c r="BMD311" s="9"/>
      <c r="BME311" s="9"/>
      <c r="BMF311" s="9"/>
      <c r="BMG311" s="9"/>
      <c r="BMH311" s="9"/>
      <c r="BMI311" s="9"/>
      <c r="BMJ311" s="9"/>
      <c r="BMK311" s="9"/>
      <c r="BML311" s="9"/>
      <c r="BMM311" s="9"/>
      <c r="BMN311" s="9"/>
      <c r="BMO311" s="9"/>
      <c r="BMP311" s="9"/>
      <c r="BMQ311" s="9"/>
      <c r="BMR311" s="9"/>
      <c r="BMS311" s="9"/>
      <c r="BMT311" s="9"/>
      <c r="BMU311" s="9"/>
      <c r="BMV311" s="9"/>
      <c r="BMW311" s="9"/>
      <c r="BMX311" s="9"/>
      <c r="BMY311" s="9"/>
      <c r="BMZ311" s="9"/>
      <c r="BNA311" s="9"/>
      <c r="BNB311" s="9"/>
      <c r="BNC311" s="9"/>
      <c r="BND311" s="9"/>
      <c r="BNE311" s="9"/>
      <c r="BNF311" s="9"/>
      <c r="BNG311" s="9"/>
      <c r="BNH311" s="9"/>
      <c r="BNI311" s="9"/>
      <c r="BNJ311" s="9"/>
      <c r="BNK311" s="9"/>
      <c r="BNL311" s="9"/>
      <c r="BNM311" s="9"/>
      <c r="BNN311" s="9"/>
      <c r="BNO311" s="9"/>
      <c r="BNP311" s="9"/>
      <c r="BNQ311" s="9"/>
      <c r="BNR311" s="9"/>
      <c r="BNS311" s="9"/>
      <c r="BNT311" s="9"/>
      <c r="BNU311" s="9"/>
      <c r="BNV311" s="9"/>
      <c r="BNW311" s="9"/>
      <c r="BNX311" s="9"/>
      <c r="BNY311" s="9"/>
      <c r="BNZ311" s="9"/>
      <c r="BOA311" s="9"/>
      <c r="BOB311" s="9"/>
      <c r="BOC311" s="9"/>
      <c r="BOD311" s="9"/>
      <c r="BOE311" s="9"/>
      <c r="BOF311" s="9"/>
      <c r="BOG311" s="9"/>
      <c r="BOH311" s="9"/>
      <c r="BOI311" s="9"/>
      <c r="BOJ311" s="9"/>
      <c r="BOK311" s="9"/>
      <c r="BOL311" s="9"/>
      <c r="BOM311" s="9"/>
      <c r="BON311" s="9"/>
      <c r="BOO311" s="9"/>
      <c r="BOP311" s="9"/>
      <c r="BOQ311" s="9"/>
      <c r="BOR311" s="9"/>
      <c r="BOS311" s="9"/>
      <c r="BOT311" s="9"/>
      <c r="BOU311" s="9"/>
      <c r="BOV311" s="9"/>
      <c r="BOW311" s="9"/>
      <c r="BOX311" s="9"/>
      <c r="BOY311" s="9"/>
      <c r="BOZ311" s="9"/>
      <c r="BPA311" s="9"/>
      <c r="BPB311" s="9"/>
      <c r="BPC311" s="9"/>
      <c r="BPD311" s="9"/>
      <c r="BPE311" s="9"/>
      <c r="BPF311" s="9"/>
      <c r="BPG311" s="9"/>
      <c r="BPH311" s="9"/>
      <c r="BPI311" s="9"/>
      <c r="BPJ311" s="9"/>
      <c r="BPK311" s="9"/>
      <c r="BPL311" s="9"/>
      <c r="BPM311" s="9"/>
      <c r="BPN311" s="9"/>
      <c r="BPO311" s="9"/>
      <c r="BPP311" s="9"/>
      <c r="BPQ311" s="9"/>
      <c r="BPR311" s="9"/>
      <c r="BPS311" s="9"/>
      <c r="BPT311" s="9"/>
      <c r="BPU311" s="9"/>
      <c r="BPV311" s="9"/>
      <c r="BPW311" s="9"/>
      <c r="BPX311" s="9"/>
      <c r="BPY311" s="9"/>
      <c r="BPZ311" s="9"/>
      <c r="BQA311" s="9"/>
      <c r="BQB311" s="9"/>
      <c r="BQC311" s="9"/>
      <c r="BQD311" s="9"/>
      <c r="BQE311" s="9"/>
      <c r="BQF311" s="9"/>
      <c r="BQG311" s="9"/>
      <c r="BQH311" s="9"/>
      <c r="BQI311" s="9"/>
      <c r="BQJ311" s="9"/>
      <c r="BQK311" s="9"/>
      <c r="BQL311" s="9"/>
      <c r="BQM311" s="9"/>
      <c r="BQN311" s="9"/>
      <c r="BQO311" s="9"/>
      <c r="BQP311" s="9"/>
      <c r="BQQ311" s="9"/>
      <c r="BQR311" s="9"/>
      <c r="BQS311" s="9"/>
      <c r="BQT311" s="9"/>
      <c r="BQU311" s="9"/>
      <c r="BQV311" s="9"/>
      <c r="BQW311" s="9"/>
      <c r="BQX311" s="9"/>
      <c r="BQY311" s="9"/>
      <c r="BQZ311" s="9"/>
      <c r="BRA311" s="9"/>
      <c r="BRB311" s="9"/>
      <c r="BRC311" s="9"/>
      <c r="BRD311" s="9"/>
      <c r="BRE311" s="9"/>
      <c r="BRF311" s="9"/>
      <c r="BRG311" s="9"/>
      <c r="BRH311" s="9"/>
      <c r="BRI311" s="9"/>
      <c r="BRJ311" s="9"/>
      <c r="BRK311" s="9"/>
      <c r="BRL311" s="9"/>
      <c r="BRM311" s="9"/>
      <c r="BRN311" s="9"/>
      <c r="BRO311" s="9"/>
      <c r="BRP311" s="9"/>
      <c r="BRQ311" s="9"/>
      <c r="BRR311" s="9"/>
      <c r="BRS311" s="9"/>
      <c r="BRT311" s="9"/>
      <c r="BRU311" s="9"/>
      <c r="BRV311" s="9"/>
      <c r="BRW311" s="9"/>
      <c r="BRX311" s="9"/>
      <c r="BRY311" s="9"/>
      <c r="BRZ311" s="9"/>
      <c r="BSA311" s="9"/>
      <c r="BSB311" s="9"/>
      <c r="BSC311" s="9"/>
      <c r="BSD311" s="9"/>
      <c r="BSE311" s="9"/>
      <c r="BSF311" s="9"/>
      <c r="BSG311" s="9"/>
      <c r="BSH311" s="9"/>
      <c r="BSI311" s="9"/>
      <c r="BSJ311" s="9"/>
      <c r="BSK311" s="9"/>
      <c r="BSL311" s="9"/>
      <c r="BSM311" s="9"/>
      <c r="BSN311" s="9"/>
      <c r="BSO311" s="9"/>
      <c r="BSP311" s="9"/>
      <c r="BSQ311" s="9"/>
      <c r="BSR311" s="9"/>
      <c r="BSS311" s="9"/>
      <c r="BST311" s="9"/>
      <c r="BSU311" s="9"/>
      <c r="BSV311" s="9"/>
      <c r="BSW311" s="9"/>
      <c r="BSX311" s="9"/>
      <c r="BSY311" s="9"/>
      <c r="BSZ311" s="9"/>
      <c r="BTA311" s="9"/>
      <c r="BTB311" s="9"/>
      <c r="BTC311" s="9"/>
      <c r="BTD311" s="9"/>
      <c r="BTE311" s="9"/>
      <c r="BTF311" s="9"/>
      <c r="BTG311" s="9"/>
      <c r="BTH311" s="9"/>
      <c r="BTI311" s="9"/>
      <c r="BTJ311" s="9"/>
      <c r="BTK311" s="9"/>
      <c r="BTL311" s="9"/>
      <c r="BTM311" s="9"/>
      <c r="BTN311" s="9"/>
      <c r="BTO311" s="9"/>
      <c r="BTP311" s="9"/>
      <c r="BTQ311" s="9"/>
      <c r="BTR311" s="9"/>
      <c r="BTS311" s="9"/>
      <c r="BTT311" s="9"/>
      <c r="BTU311" s="9"/>
      <c r="BTV311" s="9"/>
      <c r="BTW311" s="9"/>
      <c r="BTX311" s="9"/>
      <c r="BTY311" s="9"/>
      <c r="BTZ311" s="9"/>
      <c r="BUA311" s="9"/>
      <c r="BUB311" s="9"/>
      <c r="BUC311" s="9"/>
      <c r="BUD311" s="9"/>
      <c r="BUE311" s="9"/>
      <c r="BUF311" s="9"/>
      <c r="BUG311" s="9"/>
      <c r="BUH311" s="9"/>
      <c r="BUI311" s="9"/>
      <c r="BUJ311" s="9"/>
      <c r="BUK311" s="9"/>
      <c r="BUL311" s="9"/>
      <c r="BUM311" s="9"/>
      <c r="BUN311" s="9"/>
      <c r="BUO311" s="9"/>
      <c r="BUP311" s="9"/>
      <c r="BUQ311" s="9"/>
      <c r="BUR311" s="9"/>
      <c r="BUS311" s="9"/>
      <c r="BUT311" s="9"/>
      <c r="BUU311" s="9"/>
      <c r="BUV311" s="9"/>
      <c r="BUW311" s="9"/>
      <c r="BUX311" s="9"/>
      <c r="BUY311" s="9"/>
      <c r="BUZ311" s="9"/>
      <c r="BVA311" s="9"/>
      <c r="BVB311" s="9"/>
      <c r="BVC311" s="9"/>
      <c r="BVD311" s="9"/>
      <c r="BVE311" s="9"/>
      <c r="BVF311" s="9"/>
      <c r="BVG311" s="9"/>
      <c r="BVH311" s="9"/>
      <c r="BVI311" s="9"/>
      <c r="BVJ311" s="9"/>
      <c r="BVK311" s="9"/>
      <c r="BVL311" s="9"/>
      <c r="BVM311" s="9"/>
      <c r="BVN311" s="9"/>
      <c r="BVO311" s="9"/>
      <c r="BVP311" s="9"/>
      <c r="BVQ311" s="9"/>
      <c r="BVR311" s="9"/>
      <c r="BVS311" s="9"/>
      <c r="BVT311" s="9"/>
      <c r="BVU311" s="9"/>
      <c r="BVV311" s="9"/>
      <c r="BVW311" s="9"/>
      <c r="BVX311" s="9"/>
      <c r="BVY311" s="9"/>
      <c r="BVZ311" s="9"/>
      <c r="BWA311" s="9"/>
      <c r="BWB311" s="9"/>
      <c r="BWC311" s="9"/>
      <c r="BWD311" s="9"/>
      <c r="BWE311" s="9"/>
      <c r="BWF311" s="9"/>
      <c r="BWG311" s="9"/>
      <c r="BWH311" s="9"/>
      <c r="BWI311" s="9"/>
      <c r="BWJ311" s="9"/>
      <c r="BWK311" s="9"/>
      <c r="BWL311" s="9"/>
      <c r="BWM311" s="9"/>
      <c r="BWN311" s="9"/>
      <c r="BWO311" s="9"/>
      <c r="BWP311" s="9"/>
      <c r="BWQ311" s="9"/>
      <c r="BWR311" s="9"/>
      <c r="BWS311" s="9"/>
      <c r="BWT311" s="9"/>
      <c r="BWU311" s="9"/>
      <c r="BWV311" s="9"/>
      <c r="BWW311" s="9"/>
      <c r="BWX311" s="9"/>
      <c r="BWY311" s="9"/>
      <c r="BWZ311" s="9"/>
      <c r="BXA311" s="9"/>
      <c r="BXB311" s="9"/>
      <c r="BXC311" s="9"/>
      <c r="BXD311" s="9"/>
      <c r="BXE311" s="9"/>
      <c r="BXF311" s="9"/>
      <c r="BXG311" s="9"/>
      <c r="BXH311" s="9"/>
      <c r="BXI311" s="9"/>
      <c r="BXJ311" s="9"/>
      <c r="BXK311" s="9"/>
      <c r="BXL311" s="9"/>
      <c r="BXM311" s="9"/>
      <c r="BXN311" s="9"/>
      <c r="BXO311" s="9"/>
      <c r="BXP311" s="9"/>
      <c r="BXQ311" s="9"/>
      <c r="BXR311" s="9"/>
      <c r="BXS311" s="9"/>
      <c r="BXT311" s="9"/>
      <c r="BXU311" s="9"/>
      <c r="BXV311" s="9"/>
      <c r="BXW311" s="9"/>
      <c r="BXX311" s="9"/>
      <c r="BXY311" s="9"/>
      <c r="BXZ311" s="9"/>
      <c r="BYA311" s="9"/>
      <c r="BYB311" s="9"/>
      <c r="BYC311" s="9"/>
      <c r="BYD311" s="9"/>
      <c r="BYE311" s="9"/>
      <c r="BYF311" s="9"/>
      <c r="BYG311" s="9"/>
      <c r="BYH311" s="9"/>
      <c r="BYI311" s="9"/>
      <c r="BYJ311" s="9"/>
      <c r="BYK311" s="9"/>
      <c r="BYL311" s="9"/>
      <c r="BYM311" s="9"/>
      <c r="BYN311" s="9"/>
      <c r="BYO311" s="9"/>
      <c r="BYP311" s="9"/>
      <c r="BYQ311" s="9"/>
      <c r="BYR311" s="9"/>
      <c r="BYS311" s="9"/>
      <c r="BYT311" s="9"/>
      <c r="BYU311" s="9"/>
      <c r="BYV311" s="9"/>
      <c r="BYW311" s="9"/>
      <c r="BYX311" s="9"/>
      <c r="BYY311" s="9"/>
      <c r="BYZ311" s="9"/>
      <c r="BZA311" s="9"/>
      <c r="BZB311" s="9"/>
      <c r="BZC311" s="9"/>
      <c r="BZD311" s="9"/>
      <c r="BZE311" s="9"/>
      <c r="BZF311" s="9"/>
      <c r="BZG311" s="9"/>
      <c r="BZH311" s="9"/>
      <c r="BZI311" s="9"/>
      <c r="BZJ311" s="9"/>
      <c r="BZK311" s="9"/>
      <c r="BZL311" s="9"/>
      <c r="BZM311" s="9"/>
      <c r="BZN311" s="9"/>
      <c r="BZO311" s="9"/>
      <c r="BZP311" s="9"/>
      <c r="BZQ311" s="9"/>
      <c r="BZR311" s="9"/>
      <c r="BZS311" s="9"/>
      <c r="BZT311" s="9"/>
      <c r="BZU311" s="9"/>
      <c r="BZV311" s="9"/>
      <c r="BZW311" s="9"/>
      <c r="BZX311" s="9"/>
      <c r="BZY311" s="9"/>
      <c r="BZZ311" s="9"/>
      <c r="CAA311" s="9"/>
      <c r="CAB311" s="9"/>
      <c r="CAC311" s="9"/>
      <c r="CAD311" s="9"/>
      <c r="CAE311" s="9"/>
      <c r="CAF311" s="9"/>
      <c r="CAG311" s="9"/>
      <c r="CAH311" s="9"/>
      <c r="CAI311" s="9"/>
      <c r="CAJ311" s="9"/>
      <c r="CAK311" s="9"/>
      <c r="CAL311" s="9"/>
      <c r="CAM311" s="9"/>
      <c r="CAN311" s="9"/>
      <c r="CAO311" s="9"/>
      <c r="CAP311" s="9"/>
      <c r="CAQ311" s="9"/>
      <c r="CAR311" s="9"/>
      <c r="CAS311" s="9"/>
      <c r="CAT311" s="9"/>
      <c r="CAU311" s="9"/>
      <c r="CAV311" s="9"/>
      <c r="CAW311" s="9"/>
      <c r="CAX311" s="9"/>
      <c r="CAY311" s="9"/>
      <c r="CAZ311" s="9"/>
      <c r="CBA311" s="9"/>
      <c r="CBB311" s="9"/>
      <c r="CBC311" s="9"/>
      <c r="CBD311" s="9"/>
      <c r="CBE311" s="9"/>
      <c r="CBF311" s="9"/>
      <c r="CBG311" s="9"/>
      <c r="CBH311" s="9"/>
      <c r="CBI311" s="9"/>
      <c r="CBJ311" s="9"/>
      <c r="CBK311" s="9"/>
      <c r="CBL311" s="9"/>
      <c r="CBM311" s="9"/>
      <c r="CBN311" s="9"/>
      <c r="CBO311" s="9"/>
      <c r="CBP311" s="9"/>
      <c r="CBQ311" s="9"/>
      <c r="CBR311" s="9"/>
      <c r="CBS311" s="9"/>
      <c r="CBT311" s="9"/>
      <c r="CBU311" s="9"/>
      <c r="CBV311" s="9"/>
      <c r="CBW311" s="9"/>
      <c r="CBX311" s="9"/>
      <c r="CBY311" s="9"/>
      <c r="CBZ311" s="9"/>
      <c r="CCA311" s="9"/>
      <c r="CCB311" s="9"/>
      <c r="CCC311" s="9"/>
      <c r="CCD311" s="9"/>
      <c r="CCE311" s="9"/>
      <c r="CCF311" s="9"/>
      <c r="CCG311" s="9"/>
      <c r="CCH311" s="9"/>
      <c r="CCI311" s="9"/>
      <c r="CCJ311" s="9"/>
      <c r="CCK311" s="9"/>
      <c r="CCL311" s="9"/>
      <c r="CCM311" s="9"/>
      <c r="CCN311" s="9"/>
      <c r="CCO311" s="9"/>
      <c r="CCP311" s="9"/>
      <c r="CCQ311" s="9"/>
      <c r="CCR311" s="9"/>
      <c r="CCS311" s="9"/>
      <c r="CCT311" s="9"/>
      <c r="CCU311" s="9"/>
      <c r="CCV311" s="9"/>
      <c r="CCW311" s="9"/>
      <c r="CCX311" s="9"/>
      <c r="CCY311" s="9"/>
      <c r="CCZ311" s="9"/>
      <c r="CDA311" s="9"/>
      <c r="CDB311" s="9"/>
      <c r="CDC311" s="9"/>
      <c r="CDD311" s="9"/>
      <c r="CDE311" s="9"/>
      <c r="CDF311" s="9"/>
      <c r="CDG311" s="9"/>
      <c r="CDH311" s="9"/>
      <c r="CDI311" s="9"/>
      <c r="CDJ311" s="9"/>
      <c r="CDK311" s="9"/>
      <c r="CDL311" s="9"/>
      <c r="CDM311" s="9"/>
      <c r="CDN311" s="9"/>
      <c r="CDO311" s="9"/>
      <c r="CDP311" s="9"/>
      <c r="CDQ311" s="9"/>
      <c r="CDR311" s="9"/>
      <c r="CDS311" s="9"/>
      <c r="CDT311" s="9"/>
      <c r="CDU311" s="9"/>
      <c r="CDV311" s="9"/>
      <c r="CDW311" s="9"/>
      <c r="CDX311" s="9"/>
      <c r="CDY311" s="9"/>
      <c r="CDZ311" s="9"/>
      <c r="CEA311" s="9"/>
      <c r="CEB311" s="9"/>
      <c r="CEC311" s="9"/>
      <c r="CED311" s="9"/>
      <c r="CEE311" s="9"/>
      <c r="CEF311" s="9"/>
      <c r="CEG311" s="9"/>
      <c r="CEH311" s="9"/>
      <c r="CEI311" s="9"/>
      <c r="CEJ311" s="9"/>
      <c r="CEK311" s="9"/>
      <c r="CEL311" s="9"/>
      <c r="CEM311" s="9"/>
      <c r="CEN311" s="9"/>
      <c r="CEO311" s="9"/>
      <c r="CEP311" s="9"/>
      <c r="CEQ311" s="9"/>
      <c r="CER311" s="9"/>
      <c r="CES311" s="9"/>
      <c r="CET311" s="9"/>
      <c r="CEU311" s="9"/>
      <c r="CEV311" s="9"/>
      <c r="CEW311" s="9"/>
      <c r="CEX311" s="9"/>
      <c r="CEY311" s="9"/>
      <c r="CEZ311" s="9"/>
      <c r="CFA311" s="9"/>
      <c r="CFB311" s="9"/>
      <c r="CFC311" s="9"/>
      <c r="CFD311" s="9"/>
      <c r="CFE311" s="9"/>
      <c r="CFF311" s="9"/>
      <c r="CFG311" s="9"/>
      <c r="CFH311" s="9"/>
      <c r="CFI311" s="9"/>
      <c r="CFJ311" s="9"/>
      <c r="CFK311" s="9"/>
      <c r="CFL311" s="9"/>
      <c r="CFM311" s="9"/>
      <c r="CFN311" s="9"/>
      <c r="CFO311" s="9"/>
      <c r="CFP311" s="9"/>
      <c r="CFQ311" s="9"/>
      <c r="CFR311" s="9"/>
      <c r="CFS311" s="9"/>
      <c r="CFT311" s="9"/>
      <c r="CFU311" s="9"/>
      <c r="CFV311" s="9"/>
      <c r="CFW311" s="9"/>
      <c r="CFX311" s="9"/>
      <c r="CFY311" s="9"/>
      <c r="CFZ311" s="9"/>
      <c r="CGA311" s="9"/>
      <c r="CGB311" s="9"/>
      <c r="CGC311" s="9"/>
      <c r="CGD311" s="9"/>
      <c r="CGE311" s="9"/>
      <c r="CGF311" s="9"/>
      <c r="CGG311" s="9"/>
      <c r="CGH311" s="9"/>
      <c r="CGI311" s="9"/>
      <c r="CGJ311" s="9"/>
      <c r="CGK311" s="9"/>
      <c r="CGL311" s="9"/>
      <c r="CGM311" s="9"/>
      <c r="CGN311" s="9"/>
      <c r="CGO311" s="9"/>
      <c r="CGP311" s="9"/>
      <c r="CGQ311" s="9"/>
      <c r="CGR311" s="9"/>
      <c r="CGS311" s="9"/>
      <c r="CGT311" s="9"/>
      <c r="CGU311" s="9"/>
      <c r="CGV311" s="9"/>
      <c r="CGW311" s="9"/>
      <c r="CGX311" s="9"/>
      <c r="CGY311" s="9"/>
      <c r="CGZ311" s="9"/>
      <c r="CHA311" s="9"/>
      <c r="CHB311" s="9"/>
      <c r="CHC311" s="9"/>
      <c r="CHD311" s="9"/>
      <c r="CHE311" s="9"/>
      <c r="CHF311" s="9"/>
      <c r="CHG311" s="9"/>
      <c r="CHH311" s="9"/>
      <c r="CHI311" s="9"/>
      <c r="CHJ311" s="9"/>
      <c r="CHK311" s="9"/>
      <c r="CHL311" s="9"/>
      <c r="CHM311" s="9"/>
      <c r="CHN311" s="9"/>
      <c r="CHO311" s="9"/>
      <c r="CHP311" s="9"/>
      <c r="CHQ311" s="9"/>
      <c r="CHR311" s="9"/>
      <c r="CHS311" s="9"/>
      <c r="CHT311" s="9"/>
      <c r="CHU311" s="9"/>
      <c r="CHV311" s="9"/>
      <c r="CHW311" s="9"/>
      <c r="CHX311" s="9"/>
      <c r="CHY311" s="9"/>
      <c r="CHZ311" s="9"/>
      <c r="CIA311" s="9"/>
      <c r="CIB311" s="9"/>
      <c r="CIC311" s="9"/>
      <c r="CID311" s="9"/>
      <c r="CIE311" s="9"/>
      <c r="CIF311" s="9"/>
      <c r="CIG311" s="9"/>
      <c r="CIH311" s="9"/>
      <c r="CII311" s="9"/>
      <c r="CIJ311" s="9"/>
      <c r="CIK311" s="9"/>
      <c r="CIL311" s="9"/>
      <c r="CIM311" s="9"/>
      <c r="CIN311" s="9"/>
      <c r="CIO311" s="9"/>
      <c r="CIP311" s="9"/>
      <c r="CIQ311" s="9"/>
      <c r="CIR311" s="9"/>
      <c r="CIS311" s="9"/>
      <c r="CIT311" s="9"/>
      <c r="CIU311" s="9"/>
      <c r="CIV311" s="9"/>
      <c r="CIW311" s="9"/>
      <c r="CIX311" s="9"/>
      <c r="CIY311" s="9"/>
      <c r="CIZ311" s="9"/>
      <c r="CJA311" s="9"/>
      <c r="CJB311" s="9"/>
      <c r="CJC311" s="9"/>
      <c r="CJD311" s="9"/>
      <c r="CJE311" s="9"/>
      <c r="CJF311" s="9"/>
      <c r="CJG311" s="9"/>
      <c r="CJH311" s="9"/>
      <c r="CJI311" s="9"/>
      <c r="CJJ311" s="9"/>
      <c r="CJK311" s="9"/>
      <c r="CJL311" s="9"/>
      <c r="CJM311" s="9"/>
      <c r="CJN311" s="9"/>
      <c r="CJO311" s="9"/>
      <c r="CJP311" s="9"/>
      <c r="CJQ311" s="9"/>
      <c r="CJR311" s="9"/>
      <c r="CJS311" s="9"/>
      <c r="CJT311" s="9"/>
      <c r="CJU311" s="9"/>
      <c r="CJV311" s="9"/>
      <c r="CJW311" s="9"/>
      <c r="CJX311" s="9"/>
      <c r="CJY311" s="9"/>
      <c r="CJZ311" s="9"/>
      <c r="CKA311" s="9"/>
      <c r="CKB311" s="9"/>
      <c r="CKC311" s="9"/>
      <c r="CKD311" s="9"/>
      <c r="CKE311" s="9"/>
      <c r="CKF311" s="9"/>
      <c r="CKG311" s="9"/>
      <c r="CKH311" s="9"/>
      <c r="CKI311" s="9"/>
      <c r="CKJ311" s="9"/>
      <c r="CKK311" s="9"/>
      <c r="CKL311" s="9"/>
      <c r="CKM311" s="9"/>
      <c r="CKN311" s="9"/>
      <c r="CKO311" s="9"/>
      <c r="CKP311" s="9"/>
      <c r="CKQ311" s="9"/>
      <c r="CKR311" s="9"/>
      <c r="CKS311" s="9"/>
      <c r="CKT311" s="9"/>
      <c r="CKU311" s="9"/>
      <c r="CKV311" s="9"/>
      <c r="CKW311" s="9"/>
      <c r="CKX311" s="9"/>
      <c r="CKY311" s="9"/>
      <c r="CKZ311" s="9"/>
      <c r="CLA311" s="9"/>
      <c r="CLB311" s="9"/>
      <c r="CLC311" s="9"/>
      <c r="CLD311" s="9"/>
      <c r="CLE311" s="9"/>
      <c r="CLF311" s="9"/>
      <c r="CLG311" s="9"/>
      <c r="CLH311" s="9"/>
      <c r="CLI311" s="9"/>
      <c r="CLJ311" s="9"/>
      <c r="CLK311" s="9"/>
      <c r="CLL311" s="9"/>
      <c r="CLM311" s="9"/>
      <c r="CLN311" s="9"/>
      <c r="CLO311" s="9"/>
      <c r="CLP311" s="9"/>
      <c r="CLQ311" s="9"/>
      <c r="CLR311" s="9"/>
      <c r="CLS311" s="9"/>
      <c r="CLT311" s="9"/>
      <c r="CLU311" s="9"/>
      <c r="CLV311" s="9"/>
      <c r="CLW311" s="9"/>
      <c r="CLX311" s="9"/>
      <c r="CLY311" s="9"/>
      <c r="CLZ311" s="9"/>
      <c r="CMA311" s="9"/>
      <c r="CMB311" s="9"/>
      <c r="CMC311" s="9"/>
      <c r="CMD311" s="9"/>
      <c r="CME311" s="9"/>
      <c r="CMF311" s="9"/>
      <c r="CMG311" s="9"/>
      <c r="CMH311" s="9"/>
      <c r="CMI311" s="9"/>
      <c r="CMJ311" s="9"/>
      <c r="CMK311" s="9"/>
      <c r="CML311" s="9"/>
      <c r="CMM311" s="9"/>
      <c r="CMN311" s="9"/>
      <c r="CMO311" s="9"/>
      <c r="CMP311" s="9"/>
      <c r="CMQ311" s="9"/>
      <c r="CMR311" s="9"/>
      <c r="CMS311" s="9"/>
      <c r="CMT311" s="9"/>
      <c r="CMU311" s="9"/>
      <c r="CMV311" s="9"/>
      <c r="CMW311" s="9"/>
      <c r="CMX311" s="9"/>
      <c r="CMY311" s="9"/>
      <c r="CMZ311" s="9"/>
      <c r="CNA311" s="9"/>
      <c r="CNB311" s="9"/>
      <c r="CNC311" s="9"/>
      <c r="CND311" s="9"/>
      <c r="CNE311" s="9"/>
      <c r="CNF311" s="9"/>
      <c r="CNG311" s="9"/>
      <c r="CNH311" s="9"/>
      <c r="CNI311" s="9"/>
      <c r="CNJ311" s="9"/>
      <c r="CNK311" s="9"/>
      <c r="CNL311" s="9"/>
      <c r="CNM311" s="9"/>
      <c r="CNN311" s="9"/>
      <c r="CNO311" s="9"/>
      <c r="CNP311" s="9"/>
      <c r="CNQ311" s="9"/>
      <c r="CNR311" s="9"/>
      <c r="CNS311" s="9"/>
      <c r="CNT311" s="9"/>
      <c r="CNU311" s="9"/>
      <c r="CNV311" s="9"/>
      <c r="CNW311" s="9"/>
      <c r="CNX311" s="9"/>
      <c r="CNY311" s="9"/>
      <c r="CNZ311" s="9"/>
      <c r="COA311" s="9"/>
      <c r="COB311" s="9"/>
      <c r="COC311" s="9"/>
      <c r="COD311" s="9"/>
      <c r="COE311" s="9"/>
      <c r="COF311" s="9"/>
      <c r="COG311" s="9"/>
      <c r="COH311" s="9"/>
      <c r="COI311" s="9"/>
      <c r="COJ311" s="9"/>
      <c r="COK311" s="9"/>
      <c r="COL311" s="9"/>
      <c r="COM311" s="9"/>
      <c r="CON311" s="9"/>
      <c r="COO311" s="9"/>
      <c r="COP311" s="9"/>
      <c r="COQ311" s="9"/>
      <c r="COR311" s="9"/>
      <c r="COS311" s="9"/>
      <c r="COT311" s="9"/>
      <c r="COU311" s="9"/>
      <c r="COV311" s="9"/>
      <c r="COW311" s="9"/>
      <c r="COX311" s="9"/>
      <c r="COY311" s="9"/>
      <c r="COZ311" s="9"/>
      <c r="CPA311" s="9"/>
      <c r="CPB311" s="9"/>
      <c r="CPC311" s="9"/>
      <c r="CPD311" s="9"/>
      <c r="CPE311" s="9"/>
      <c r="CPF311" s="9"/>
      <c r="CPG311" s="9"/>
      <c r="CPH311" s="9"/>
      <c r="CPI311" s="9"/>
      <c r="CPJ311" s="9"/>
      <c r="CPK311" s="9"/>
      <c r="CPL311" s="9"/>
      <c r="CPM311" s="9"/>
      <c r="CPN311" s="9"/>
      <c r="CPO311" s="9"/>
      <c r="CPP311" s="9"/>
      <c r="CPQ311" s="9"/>
      <c r="CPR311" s="9"/>
      <c r="CPS311" s="9"/>
      <c r="CPT311" s="9"/>
      <c r="CPU311" s="9"/>
      <c r="CPV311" s="9"/>
      <c r="CPW311" s="9"/>
      <c r="CPX311" s="9"/>
      <c r="CPY311" s="9"/>
      <c r="CPZ311" s="9"/>
      <c r="CQA311" s="9"/>
      <c r="CQB311" s="9"/>
      <c r="CQC311" s="9"/>
      <c r="CQD311" s="9"/>
      <c r="CQE311" s="9"/>
      <c r="CQF311" s="9"/>
      <c r="CQG311" s="9"/>
      <c r="CQH311" s="9"/>
      <c r="CQI311" s="9"/>
      <c r="CQJ311" s="9"/>
      <c r="CQK311" s="9"/>
      <c r="CQL311" s="9"/>
      <c r="CQM311" s="9"/>
      <c r="CQN311" s="9"/>
      <c r="CQO311" s="9"/>
      <c r="CQP311" s="9"/>
      <c r="CQQ311" s="9"/>
      <c r="CQR311" s="9"/>
      <c r="CQS311" s="9"/>
      <c r="CQT311" s="9"/>
      <c r="CQU311" s="9"/>
      <c r="CQV311" s="9"/>
      <c r="CQW311" s="9"/>
      <c r="CQX311" s="9"/>
      <c r="CQY311" s="9"/>
      <c r="CQZ311" s="9"/>
      <c r="CRA311" s="9"/>
      <c r="CRB311" s="9"/>
      <c r="CRC311" s="9"/>
      <c r="CRD311" s="9"/>
      <c r="CRE311" s="9"/>
      <c r="CRF311" s="9"/>
      <c r="CRG311" s="9"/>
      <c r="CRH311" s="9"/>
      <c r="CRI311" s="9"/>
      <c r="CRJ311" s="9"/>
      <c r="CRK311" s="9"/>
      <c r="CRL311" s="9"/>
      <c r="CRM311" s="9"/>
      <c r="CRN311" s="9"/>
      <c r="CRO311" s="9"/>
      <c r="CRP311" s="9"/>
      <c r="CRQ311" s="9"/>
      <c r="CRR311" s="9"/>
      <c r="CRS311" s="9"/>
      <c r="CRT311" s="9"/>
      <c r="CRU311" s="9"/>
      <c r="CRV311" s="9"/>
      <c r="CRW311" s="9"/>
      <c r="CRX311" s="9"/>
      <c r="CRY311" s="9"/>
      <c r="CRZ311" s="9"/>
      <c r="CSA311" s="9"/>
      <c r="CSB311" s="9"/>
      <c r="CSC311" s="9"/>
      <c r="CSD311" s="9"/>
      <c r="CSE311" s="9"/>
      <c r="CSF311" s="9"/>
      <c r="CSG311" s="9"/>
      <c r="CSH311" s="9"/>
      <c r="CSI311" s="9"/>
      <c r="CSJ311" s="9"/>
      <c r="CSK311" s="9"/>
      <c r="CSL311" s="9"/>
      <c r="CSM311" s="9"/>
      <c r="CSN311" s="9"/>
      <c r="CSO311" s="9"/>
      <c r="CSP311" s="9"/>
      <c r="CSQ311" s="9"/>
      <c r="CSR311" s="9"/>
      <c r="CSS311" s="9"/>
      <c r="CST311" s="9"/>
      <c r="CSU311" s="9"/>
      <c r="CSV311" s="9"/>
      <c r="CSW311" s="9"/>
      <c r="CSX311" s="9"/>
      <c r="CSY311" s="9"/>
      <c r="CSZ311" s="9"/>
      <c r="CTA311" s="9"/>
      <c r="CTB311" s="9"/>
      <c r="CTC311" s="8"/>
      <c r="CTD311" s="8"/>
      <c r="CTE311" s="8"/>
      <c r="CTF311" s="8"/>
      <c r="CTG311" s="8"/>
      <c r="CTH311" s="8"/>
      <c r="CTI311" s="8"/>
      <c r="CTJ311" s="8"/>
      <c r="CTK311" s="8"/>
      <c r="CTL311" s="8"/>
    </row>
    <row r="312" spans="1:2560" ht="13" customHeight="1" x14ac:dyDescent="0.15">
      <c r="A312" s="52"/>
      <c r="B312" s="639" t="s">
        <v>1553</v>
      </c>
      <c r="C312" s="640"/>
      <c r="D312" s="640"/>
      <c r="E312" s="640" t="s">
        <v>896</v>
      </c>
      <c r="F312" s="640"/>
      <c r="G312" s="640">
        <v>17.375271999999999</v>
      </c>
      <c r="H312" s="640">
        <v>96.430847999999997</v>
      </c>
      <c r="I312" s="640" t="s">
        <v>1</v>
      </c>
      <c r="J312" s="640" t="s">
        <v>3</v>
      </c>
      <c r="K312" s="641"/>
      <c r="L312" s="642" t="s">
        <v>0</v>
      </c>
      <c r="M312" s="640" t="s">
        <v>0</v>
      </c>
      <c r="N312" s="640"/>
      <c r="O312" s="640"/>
      <c r="P312" s="640"/>
      <c r="Q312" s="640"/>
      <c r="R312" s="643"/>
      <c r="S312" s="640"/>
      <c r="T312" s="640"/>
      <c r="U312" s="633" t="s">
        <v>0</v>
      </c>
      <c r="V312" s="633" t="s">
        <v>0</v>
      </c>
      <c r="W312" s="633" t="s">
        <v>0</v>
      </c>
      <c r="X312" s="633" t="s">
        <v>0</v>
      </c>
      <c r="Y312" s="633" t="s">
        <v>0</v>
      </c>
      <c r="Z312" s="633" t="s">
        <v>0</v>
      </c>
      <c r="AA312" s="633" t="s">
        <v>0</v>
      </c>
      <c r="AB312" s="644"/>
      <c r="AC312" s="644"/>
      <c r="AD312" s="645"/>
      <c r="AE312" s="640"/>
      <c r="AF312" s="646" t="s">
        <v>1710</v>
      </c>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c r="IW312" s="9"/>
      <c r="IX312" s="9"/>
      <c r="IY312" s="9"/>
      <c r="IZ312" s="9"/>
      <c r="JA312" s="9"/>
      <c r="JB312" s="9"/>
      <c r="JC312" s="9"/>
      <c r="JD312" s="9"/>
      <c r="JE312" s="9"/>
      <c r="JF312" s="9"/>
      <c r="JG312" s="9"/>
      <c r="JH312" s="9"/>
      <c r="JI312" s="9"/>
      <c r="JJ312" s="9"/>
      <c r="JK312" s="9"/>
      <c r="JL312" s="9"/>
      <c r="JM312" s="9"/>
      <c r="JN312" s="9"/>
      <c r="JO312" s="9"/>
      <c r="JP312" s="9"/>
      <c r="JQ312" s="9"/>
      <c r="JR312" s="9"/>
      <c r="JS312" s="9"/>
      <c r="JT312" s="9"/>
      <c r="JU312" s="9"/>
      <c r="JV312" s="9"/>
      <c r="JW312" s="9"/>
      <c r="JX312" s="9"/>
      <c r="JY312" s="9"/>
      <c r="JZ312" s="9"/>
      <c r="KA312" s="9"/>
      <c r="KB312" s="9"/>
      <c r="KC312" s="9"/>
      <c r="KD312" s="9"/>
      <c r="KE312" s="9"/>
      <c r="KF312" s="9"/>
      <c r="KG312" s="9"/>
      <c r="KH312" s="9"/>
      <c r="KI312" s="9"/>
      <c r="KJ312" s="9"/>
      <c r="KK312" s="9"/>
      <c r="KL312" s="9"/>
      <c r="KM312" s="9"/>
      <c r="KN312" s="9"/>
      <c r="KO312" s="9"/>
      <c r="KP312" s="9"/>
      <c r="KQ312" s="9"/>
      <c r="KR312" s="9"/>
      <c r="KS312" s="9"/>
      <c r="KT312" s="9"/>
      <c r="KU312" s="9"/>
      <c r="KV312" s="9"/>
      <c r="KW312" s="9"/>
      <c r="KX312" s="9"/>
      <c r="KY312" s="9"/>
      <c r="KZ312" s="9"/>
      <c r="LA312" s="9"/>
      <c r="LB312" s="9"/>
      <c r="LC312" s="9"/>
      <c r="LD312" s="9"/>
      <c r="LE312" s="9"/>
      <c r="LF312" s="9"/>
      <c r="LG312" s="9"/>
      <c r="LH312" s="9"/>
      <c r="LI312" s="9"/>
      <c r="LJ312" s="9"/>
      <c r="LK312" s="9"/>
      <c r="LL312" s="9"/>
      <c r="LM312" s="9"/>
      <c r="LN312" s="9"/>
      <c r="LO312" s="9"/>
      <c r="LP312" s="9"/>
      <c r="LQ312" s="9"/>
      <c r="LR312" s="9"/>
      <c r="LS312" s="9"/>
      <c r="LT312" s="9"/>
      <c r="LU312" s="9"/>
      <c r="LV312" s="9"/>
      <c r="LW312" s="9"/>
      <c r="LX312" s="9"/>
      <c r="LY312" s="9"/>
      <c r="LZ312" s="9"/>
      <c r="MA312" s="9"/>
      <c r="MB312" s="9"/>
      <c r="MC312" s="9"/>
      <c r="MD312" s="9"/>
      <c r="ME312" s="9"/>
      <c r="MF312" s="9"/>
      <c r="MG312" s="9"/>
      <c r="MH312" s="9"/>
      <c r="MI312" s="9"/>
      <c r="MJ312" s="9"/>
      <c r="MK312" s="9"/>
      <c r="ML312" s="9"/>
      <c r="MM312" s="9"/>
      <c r="MN312" s="9"/>
      <c r="MO312" s="9"/>
      <c r="MP312" s="9"/>
      <c r="MQ312" s="9"/>
      <c r="MR312" s="9"/>
      <c r="MS312" s="9"/>
      <c r="MT312" s="9"/>
      <c r="MU312" s="9"/>
      <c r="MV312" s="9"/>
      <c r="MW312" s="9"/>
      <c r="MX312" s="9"/>
      <c r="MY312" s="9"/>
      <c r="MZ312" s="9"/>
      <c r="NA312" s="9"/>
      <c r="NB312" s="9"/>
      <c r="NC312" s="9"/>
      <c r="ND312" s="9"/>
      <c r="NE312" s="9"/>
      <c r="NF312" s="9"/>
      <c r="NG312" s="9"/>
      <c r="NH312" s="9"/>
      <c r="NI312" s="9"/>
      <c r="NJ312" s="9"/>
      <c r="NK312" s="9"/>
      <c r="NL312" s="9"/>
      <c r="NM312" s="9"/>
      <c r="NN312" s="9"/>
      <c r="NO312" s="9"/>
      <c r="NP312" s="9"/>
      <c r="NQ312" s="9"/>
      <c r="NR312" s="9"/>
      <c r="NS312" s="9"/>
      <c r="NT312" s="9"/>
      <c r="NU312" s="9"/>
      <c r="NV312" s="9"/>
      <c r="NW312" s="9"/>
      <c r="NX312" s="9"/>
      <c r="NY312" s="9"/>
      <c r="NZ312" s="9"/>
      <c r="OA312" s="9"/>
      <c r="OB312" s="9"/>
      <c r="OC312" s="9"/>
      <c r="OD312" s="9"/>
      <c r="OE312" s="9"/>
      <c r="OF312" s="9"/>
      <c r="OG312" s="9"/>
      <c r="OH312" s="9"/>
      <c r="OI312" s="9"/>
      <c r="OJ312" s="9"/>
      <c r="OK312" s="9"/>
      <c r="OL312" s="9"/>
      <c r="OM312" s="9"/>
      <c r="ON312" s="9"/>
      <c r="OO312" s="9"/>
      <c r="OP312" s="9"/>
      <c r="OQ312" s="9"/>
      <c r="OR312" s="9"/>
      <c r="OS312" s="9"/>
      <c r="OT312" s="9"/>
      <c r="OU312" s="9"/>
      <c r="OV312" s="9"/>
      <c r="OW312" s="9"/>
      <c r="OX312" s="9"/>
      <c r="OY312" s="9"/>
      <c r="OZ312" s="9"/>
      <c r="PA312" s="9"/>
      <c r="PB312" s="9"/>
      <c r="PC312" s="9"/>
      <c r="PD312" s="9"/>
      <c r="PE312" s="9"/>
      <c r="PF312" s="9"/>
      <c r="PG312" s="9"/>
      <c r="PH312" s="9"/>
      <c r="PI312" s="9"/>
      <c r="PJ312" s="9"/>
      <c r="PK312" s="9"/>
      <c r="PL312" s="9"/>
      <c r="PM312" s="9"/>
      <c r="PN312" s="9"/>
      <c r="PO312" s="9"/>
      <c r="PP312" s="9"/>
      <c r="PQ312" s="9"/>
      <c r="PR312" s="9"/>
      <c r="PS312" s="9"/>
      <c r="PT312" s="9"/>
      <c r="PU312" s="9"/>
      <c r="PV312" s="9"/>
      <c r="PW312" s="9"/>
      <c r="PX312" s="9"/>
      <c r="PY312" s="9"/>
      <c r="PZ312" s="9"/>
      <c r="QA312" s="9"/>
      <c r="QB312" s="9"/>
      <c r="QC312" s="9"/>
      <c r="QD312" s="9"/>
      <c r="QE312" s="9"/>
      <c r="QF312" s="9"/>
      <c r="QG312" s="9"/>
      <c r="QH312" s="9"/>
      <c r="QI312" s="9"/>
      <c r="QJ312" s="9"/>
      <c r="QK312" s="9"/>
      <c r="QL312" s="9"/>
      <c r="QM312" s="9"/>
      <c r="QN312" s="9"/>
      <c r="QO312" s="9"/>
      <c r="QP312" s="9"/>
      <c r="QQ312" s="9"/>
      <c r="QR312" s="9"/>
      <c r="QS312" s="9"/>
      <c r="QT312" s="9"/>
      <c r="QU312" s="9"/>
      <c r="QV312" s="9"/>
      <c r="QW312" s="9"/>
      <c r="QX312" s="9"/>
      <c r="QY312" s="9"/>
      <c r="QZ312" s="9"/>
      <c r="RA312" s="9"/>
      <c r="RB312" s="9"/>
      <c r="RC312" s="9"/>
      <c r="RD312" s="9"/>
      <c r="RE312" s="9"/>
      <c r="RF312" s="9"/>
      <c r="RG312" s="9"/>
      <c r="RH312" s="9"/>
      <c r="RI312" s="9"/>
      <c r="RJ312" s="9"/>
      <c r="RK312" s="9"/>
      <c r="RL312" s="9"/>
      <c r="RM312" s="9"/>
      <c r="RN312" s="9"/>
      <c r="RO312" s="9"/>
      <c r="RP312" s="9"/>
      <c r="RQ312" s="9"/>
      <c r="RR312" s="9"/>
      <c r="RS312" s="9"/>
      <c r="RT312" s="9"/>
      <c r="RU312" s="9"/>
      <c r="RV312" s="9"/>
      <c r="RW312" s="9"/>
      <c r="RX312" s="9"/>
      <c r="RY312" s="9"/>
      <c r="RZ312" s="9"/>
      <c r="SA312" s="9"/>
      <c r="SB312" s="9"/>
      <c r="SC312" s="9"/>
      <c r="SD312" s="9"/>
      <c r="SE312" s="9"/>
      <c r="SF312" s="9"/>
      <c r="SG312" s="9"/>
      <c r="SH312" s="9"/>
      <c r="SI312" s="9"/>
      <c r="SJ312" s="9"/>
      <c r="SK312" s="9"/>
      <c r="SL312" s="9"/>
      <c r="SM312" s="9"/>
      <c r="SN312" s="9"/>
      <c r="SO312" s="9"/>
      <c r="SP312" s="9"/>
      <c r="SQ312" s="9"/>
      <c r="SR312" s="9"/>
      <c r="SS312" s="9"/>
      <c r="ST312" s="9"/>
      <c r="SU312" s="9"/>
      <c r="SV312" s="9"/>
      <c r="SW312" s="9"/>
      <c r="SX312" s="9"/>
      <c r="SY312" s="9"/>
      <c r="SZ312" s="9"/>
      <c r="TA312" s="9"/>
      <c r="TB312" s="9"/>
      <c r="TC312" s="9"/>
      <c r="TD312" s="9"/>
      <c r="TE312" s="9"/>
      <c r="TF312" s="9"/>
      <c r="TG312" s="9"/>
      <c r="TH312" s="9"/>
      <c r="TI312" s="9"/>
      <c r="TJ312" s="9"/>
      <c r="TK312" s="9"/>
      <c r="TL312" s="9"/>
      <c r="TM312" s="9"/>
      <c r="TN312" s="9"/>
      <c r="TO312" s="9"/>
      <c r="TP312" s="9"/>
      <c r="TQ312" s="9"/>
      <c r="TR312" s="9"/>
      <c r="TS312" s="9"/>
      <c r="TT312" s="9"/>
      <c r="TU312" s="9"/>
      <c r="TV312" s="9"/>
      <c r="TW312" s="9"/>
      <c r="TX312" s="9"/>
      <c r="TY312" s="9"/>
      <c r="TZ312" s="9"/>
      <c r="UA312" s="9"/>
      <c r="UB312" s="9"/>
      <c r="UC312" s="9"/>
      <c r="UD312" s="9"/>
      <c r="UE312" s="9"/>
      <c r="UF312" s="9"/>
      <c r="UG312" s="9"/>
      <c r="UH312" s="9"/>
      <c r="UI312" s="9"/>
      <c r="UJ312" s="9"/>
      <c r="UK312" s="9"/>
      <c r="UL312" s="9"/>
      <c r="UM312" s="9"/>
      <c r="UN312" s="9"/>
      <c r="UO312" s="9"/>
      <c r="UP312" s="9"/>
      <c r="UQ312" s="9"/>
      <c r="UR312" s="9"/>
      <c r="US312" s="9"/>
      <c r="UT312" s="9"/>
      <c r="UU312" s="9"/>
      <c r="UV312" s="9"/>
      <c r="UW312" s="9"/>
      <c r="UX312" s="9"/>
      <c r="UY312" s="9"/>
      <c r="UZ312" s="9"/>
      <c r="VA312" s="9"/>
      <c r="VB312" s="9"/>
      <c r="VC312" s="9"/>
      <c r="VD312" s="9"/>
      <c r="VE312" s="9"/>
      <c r="VF312" s="9"/>
      <c r="VG312" s="9"/>
      <c r="VH312" s="9"/>
      <c r="VI312" s="9"/>
      <c r="VJ312" s="9"/>
      <c r="VK312" s="9"/>
      <c r="VL312" s="9"/>
      <c r="VM312" s="9"/>
      <c r="VN312" s="9"/>
      <c r="VO312" s="9"/>
      <c r="VP312" s="9"/>
      <c r="VQ312" s="9"/>
      <c r="VR312" s="9"/>
      <c r="VS312" s="9"/>
      <c r="VT312" s="9"/>
      <c r="VU312" s="9"/>
      <c r="VV312" s="9"/>
      <c r="VW312" s="9"/>
      <c r="VX312" s="9"/>
      <c r="VY312" s="9"/>
      <c r="VZ312" s="9"/>
      <c r="WA312" s="9"/>
      <c r="WB312" s="9"/>
      <c r="WC312" s="9"/>
      <c r="WD312" s="9"/>
      <c r="WE312" s="9"/>
      <c r="WF312" s="9"/>
      <c r="WG312" s="9"/>
      <c r="WH312" s="9"/>
      <c r="WI312" s="9"/>
      <c r="WJ312" s="9"/>
      <c r="WK312" s="9"/>
      <c r="WL312" s="9"/>
      <c r="WM312" s="9"/>
      <c r="WN312" s="9"/>
      <c r="WO312" s="9"/>
      <c r="WP312" s="9"/>
      <c r="WQ312" s="9"/>
      <c r="WR312" s="9"/>
      <c r="WS312" s="9"/>
      <c r="WT312" s="9"/>
      <c r="WU312" s="9"/>
      <c r="WV312" s="9"/>
      <c r="WW312" s="9"/>
      <c r="WX312" s="9"/>
      <c r="WY312" s="9"/>
      <c r="WZ312" s="9"/>
      <c r="XA312" s="9"/>
      <c r="XB312" s="9"/>
      <c r="XC312" s="9"/>
      <c r="XD312" s="9"/>
      <c r="XE312" s="9"/>
      <c r="XF312" s="9"/>
      <c r="XG312" s="9"/>
      <c r="XH312" s="9"/>
      <c r="XI312" s="9"/>
      <c r="XJ312" s="9"/>
      <c r="XK312" s="9"/>
      <c r="XL312" s="9"/>
      <c r="XM312" s="9"/>
      <c r="XN312" s="9"/>
      <c r="XO312" s="9"/>
      <c r="XP312" s="9"/>
      <c r="XQ312" s="9"/>
      <c r="XR312" s="9"/>
      <c r="XS312" s="9"/>
      <c r="XT312" s="9"/>
      <c r="XU312" s="9"/>
      <c r="XV312" s="9"/>
      <c r="XW312" s="9"/>
      <c r="XX312" s="9"/>
      <c r="XY312" s="9"/>
      <c r="XZ312" s="9"/>
      <c r="YA312" s="9"/>
      <c r="YB312" s="9"/>
      <c r="YC312" s="9"/>
      <c r="YD312" s="9"/>
      <c r="YE312" s="9"/>
      <c r="YF312" s="9"/>
      <c r="YG312" s="9"/>
      <c r="YH312" s="9"/>
      <c r="YI312" s="9"/>
      <c r="YJ312" s="9"/>
      <c r="YK312" s="9"/>
      <c r="YL312" s="9"/>
      <c r="YM312" s="9"/>
      <c r="YN312" s="9"/>
      <c r="YO312" s="9"/>
      <c r="YP312" s="9"/>
      <c r="YQ312" s="9"/>
      <c r="YR312" s="9"/>
      <c r="YS312" s="9"/>
      <c r="YT312" s="9"/>
      <c r="YU312" s="9"/>
      <c r="YV312" s="9"/>
      <c r="YW312" s="9"/>
      <c r="YX312" s="9"/>
      <c r="YY312" s="9"/>
      <c r="YZ312" s="9"/>
      <c r="ZA312" s="9"/>
      <c r="ZB312" s="9"/>
      <c r="ZC312" s="9"/>
      <c r="ZD312" s="9"/>
      <c r="ZE312" s="9"/>
      <c r="ZF312" s="9"/>
      <c r="ZG312" s="9"/>
      <c r="ZH312" s="9"/>
      <c r="ZI312" s="9"/>
      <c r="ZJ312" s="9"/>
      <c r="ZK312" s="9"/>
      <c r="ZL312" s="9"/>
      <c r="ZM312" s="9"/>
      <c r="ZN312" s="9"/>
      <c r="ZO312" s="9"/>
      <c r="ZP312" s="9"/>
      <c r="ZQ312" s="9"/>
      <c r="ZR312" s="9"/>
      <c r="ZS312" s="9"/>
      <c r="ZT312" s="9"/>
      <c r="ZU312" s="9"/>
      <c r="ZV312" s="9"/>
      <c r="ZW312" s="9"/>
      <c r="ZX312" s="9"/>
      <c r="ZY312" s="9"/>
      <c r="ZZ312" s="9"/>
      <c r="AAA312" s="9"/>
      <c r="AAB312" s="9"/>
      <c r="AAC312" s="9"/>
      <c r="AAD312" s="9"/>
      <c r="AAE312" s="9"/>
      <c r="AAF312" s="9"/>
      <c r="AAG312" s="9"/>
      <c r="AAH312" s="9"/>
      <c r="AAI312" s="9"/>
      <c r="AAJ312" s="9"/>
      <c r="AAK312" s="9"/>
      <c r="AAL312" s="9"/>
      <c r="AAM312" s="9"/>
      <c r="AAN312" s="9"/>
      <c r="AAO312" s="9"/>
      <c r="AAP312" s="9"/>
      <c r="AAQ312" s="9"/>
      <c r="AAR312" s="9"/>
      <c r="AAS312" s="9"/>
      <c r="AAT312" s="9"/>
      <c r="AAU312" s="9"/>
      <c r="AAV312" s="9"/>
      <c r="AAW312" s="9"/>
      <c r="AAX312" s="9"/>
      <c r="AAY312" s="9"/>
      <c r="AAZ312" s="9"/>
      <c r="ABA312" s="9"/>
      <c r="ABB312" s="9"/>
      <c r="ABC312" s="9"/>
      <c r="ABD312" s="9"/>
      <c r="ABE312" s="9"/>
      <c r="ABF312" s="9"/>
      <c r="ABG312" s="9"/>
      <c r="ABH312" s="9"/>
      <c r="ABI312" s="9"/>
      <c r="ABJ312" s="9"/>
      <c r="ABK312" s="9"/>
      <c r="ABL312" s="9"/>
      <c r="ABM312" s="9"/>
      <c r="ABN312" s="9"/>
      <c r="ABO312" s="9"/>
      <c r="ABP312" s="9"/>
      <c r="ABQ312" s="9"/>
      <c r="ABR312" s="9"/>
      <c r="ABS312" s="9"/>
      <c r="ABT312" s="9"/>
      <c r="ABU312" s="9"/>
      <c r="ABV312" s="9"/>
      <c r="ABW312" s="9"/>
      <c r="ABX312" s="9"/>
      <c r="ABY312" s="9"/>
      <c r="ABZ312" s="9"/>
      <c r="ACA312" s="9"/>
      <c r="ACB312" s="9"/>
      <c r="ACC312" s="9"/>
      <c r="ACD312" s="9"/>
      <c r="ACE312" s="9"/>
      <c r="ACF312" s="9"/>
      <c r="ACG312" s="9"/>
      <c r="ACH312" s="9"/>
      <c r="ACI312" s="9"/>
      <c r="ACJ312" s="9"/>
      <c r="ACK312" s="9"/>
      <c r="ACL312" s="9"/>
      <c r="ACM312" s="9"/>
      <c r="ACN312" s="9"/>
      <c r="ACO312" s="9"/>
      <c r="ACP312" s="9"/>
      <c r="ACQ312" s="9"/>
      <c r="ACR312" s="9"/>
      <c r="ACS312" s="9"/>
      <c r="ACT312" s="9"/>
      <c r="ACU312" s="9"/>
      <c r="ACV312" s="9"/>
      <c r="ACW312" s="9"/>
      <c r="ACX312" s="9"/>
      <c r="ACY312" s="9"/>
      <c r="ACZ312" s="9"/>
      <c r="ADA312" s="9"/>
      <c r="ADB312" s="9"/>
      <c r="ADC312" s="9"/>
      <c r="ADD312" s="9"/>
      <c r="ADE312" s="9"/>
      <c r="ADF312" s="9"/>
      <c r="ADG312" s="9"/>
      <c r="ADH312" s="9"/>
      <c r="ADI312" s="9"/>
      <c r="ADJ312" s="9"/>
      <c r="ADK312" s="9"/>
      <c r="ADL312" s="9"/>
      <c r="ADM312" s="9"/>
      <c r="ADN312" s="9"/>
      <c r="ADO312" s="9"/>
      <c r="ADP312" s="9"/>
      <c r="ADQ312" s="9"/>
      <c r="ADR312" s="9"/>
      <c r="ADS312" s="9"/>
      <c r="ADT312" s="9"/>
      <c r="ADU312" s="9"/>
      <c r="ADV312" s="9"/>
      <c r="ADW312" s="9"/>
      <c r="ADX312" s="9"/>
      <c r="ADY312" s="9"/>
      <c r="ADZ312" s="9"/>
      <c r="AEA312" s="9"/>
      <c r="AEB312" s="9"/>
      <c r="AEC312" s="9"/>
      <c r="AED312" s="9"/>
      <c r="AEE312" s="9"/>
      <c r="AEF312" s="9"/>
      <c r="AEG312" s="9"/>
      <c r="AEH312" s="9"/>
      <c r="AEI312" s="9"/>
      <c r="AEJ312" s="9"/>
      <c r="AEK312" s="9"/>
      <c r="AEL312" s="9"/>
      <c r="AEM312" s="9"/>
      <c r="AEN312" s="9"/>
      <c r="AEO312" s="9"/>
      <c r="AEP312" s="9"/>
      <c r="AEQ312" s="9"/>
      <c r="AER312" s="9"/>
      <c r="AES312" s="9"/>
      <c r="AET312" s="9"/>
      <c r="AEU312" s="9"/>
      <c r="AEV312" s="9"/>
      <c r="AEW312" s="9"/>
      <c r="AEX312" s="9"/>
      <c r="AEY312" s="9"/>
      <c r="AEZ312" s="9"/>
      <c r="AFA312" s="9"/>
      <c r="AFB312" s="9"/>
      <c r="AFC312" s="9"/>
      <c r="AFD312" s="9"/>
      <c r="AFE312" s="9"/>
      <c r="AFF312" s="9"/>
      <c r="AFG312" s="9"/>
      <c r="AFH312" s="9"/>
      <c r="AFI312" s="9"/>
      <c r="AFJ312" s="9"/>
      <c r="AFK312" s="9"/>
      <c r="AFL312" s="9"/>
      <c r="AFM312" s="9"/>
      <c r="AFN312" s="9"/>
      <c r="AFO312" s="9"/>
      <c r="AFP312" s="9"/>
      <c r="AFQ312" s="9"/>
      <c r="AFR312" s="9"/>
      <c r="AFS312" s="9"/>
      <c r="AFT312" s="9"/>
      <c r="AFU312" s="9"/>
      <c r="AFV312" s="9"/>
      <c r="AFW312" s="9"/>
      <c r="AFX312" s="9"/>
      <c r="AFY312" s="9"/>
      <c r="AFZ312" s="9"/>
      <c r="AGA312" s="9"/>
      <c r="AGB312" s="9"/>
      <c r="AGC312" s="9"/>
      <c r="AGD312" s="9"/>
      <c r="AGE312" s="9"/>
      <c r="AGF312" s="9"/>
      <c r="AGG312" s="9"/>
      <c r="AGH312" s="9"/>
      <c r="AGI312" s="9"/>
      <c r="AGJ312" s="9"/>
      <c r="AGK312" s="9"/>
      <c r="AGL312" s="9"/>
      <c r="AGM312" s="9"/>
      <c r="AGN312" s="9"/>
      <c r="AGO312" s="9"/>
      <c r="AGP312" s="9"/>
      <c r="AGQ312" s="9"/>
      <c r="AGR312" s="9"/>
      <c r="AGS312" s="9"/>
      <c r="AGT312" s="9"/>
      <c r="AGU312" s="9"/>
      <c r="AGV312" s="9"/>
      <c r="AGW312" s="9"/>
      <c r="AGX312" s="9"/>
      <c r="AGY312" s="9"/>
      <c r="AGZ312" s="9"/>
      <c r="AHA312" s="9"/>
      <c r="AHB312" s="9"/>
      <c r="AHC312" s="9"/>
      <c r="AHD312" s="9"/>
      <c r="AHE312" s="9"/>
      <c r="AHF312" s="9"/>
      <c r="AHG312" s="9"/>
      <c r="AHH312" s="9"/>
      <c r="AHI312" s="9"/>
      <c r="AHJ312" s="9"/>
      <c r="AHK312" s="9"/>
      <c r="AHL312" s="9"/>
      <c r="AHM312" s="9"/>
      <c r="AHN312" s="9"/>
      <c r="AHO312" s="9"/>
      <c r="AHP312" s="9"/>
      <c r="AHQ312" s="9"/>
      <c r="AHR312" s="9"/>
      <c r="AHS312" s="9"/>
      <c r="AHT312" s="9"/>
      <c r="AHU312" s="9"/>
      <c r="AHV312" s="9"/>
      <c r="AHW312" s="9"/>
      <c r="AHX312" s="9"/>
      <c r="AHY312" s="9"/>
      <c r="AHZ312" s="9"/>
      <c r="AIA312" s="9"/>
      <c r="AIB312" s="9"/>
      <c r="AIC312" s="9"/>
      <c r="AID312" s="9"/>
      <c r="AIE312" s="9"/>
      <c r="AIF312" s="9"/>
      <c r="AIG312" s="9"/>
      <c r="AIH312" s="9"/>
      <c r="AII312" s="9"/>
      <c r="AIJ312" s="9"/>
      <c r="AIK312" s="9"/>
      <c r="AIL312" s="9"/>
      <c r="AIM312" s="9"/>
      <c r="AIN312" s="9"/>
      <c r="AIO312" s="9"/>
      <c r="AIP312" s="9"/>
      <c r="AIQ312" s="9"/>
      <c r="AIR312" s="9"/>
      <c r="AIS312" s="9"/>
      <c r="AIT312" s="9"/>
      <c r="AIU312" s="9"/>
      <c r="AIV312" s="9"/>
      <c r="AIW312" s="9"/>
      <c r="AIX312" s="9"/>
      <c r="AIY312" s="9"/>
      <c r="AIZ312" s="9"/>
      <c r="AJA312" s="9"/>
      <c r="AJB312" s="9"/>
      <c r="AJC312" s="9"/>
      <c r="AJD312" s="9"/>
      <c r="AJE312" s="9"/>
      <c r="AJF312" s="9"/>
      <c r="AJG312" s="9"/>
      <c r="AJH312" s="9"/>
      <c r="AJI312" s="9"/>
      <c r="AJJ312" s="9"/>
      <c r="AJK312" s="9"/>
      <c r="AJL312" s="9"/>
      <c r="AJM312" s="9"/>
      <c r="AJN312" s="9"/>
      <c r="AJO312" s="9"/>
      <c r="AJP312" s="9"/>
      <c r="AJQ312" s="9"/>
      <c r="AJR312" s="9"/>
      <c r="AJS312" s="9"/>
      <c r="AJT312" s="9"/>
      <c r="AJU312" s="9"/>
      <c r="AJV312" s="9"/>
      <c r="AJW312" s="9"/>
      <c r="AJX312" s="9"/>
      <c r="AJY312" s="9"/>
      <c r="AJZ312" s="9"/>
      <c r="AKA312" s="9"/>
      <c r="AKB312" s="9"/>
      <c r="AKC312" s="9"/>
      <c r="AKD312" s="9"/>
      <c r="AKE312" s="9"/>
      <c r="AKF312" s="9"/>
      <c r="AKG312" s="9"/>
      <c r="AKH312" s="9"/>
      <c r="AKI312" s="9"/>
      <c r="AKJ312" s="9"/>
      <c r="AKK312" s="9"/>
      <c r="AKL312" s="9"/>
      <c r="AKM312" s="9"/>
      <c r="AKN312" s="9"/>
      <c r="AKO312" s="9"/>
      <c r="AKP312" s="9"/>
      <c r="AKQ312" s="9"/>
      <c r="AKR312" s="9"/>
      <c r="AKS312" s="9"/>
      <c r="AKT312" s="9"/>
      <c r="AKU312" s="9"/>
      <c r="AKV312" s="9"/>
      <c r="AKW312" s="9"/>
      <c r="AKX312" s="9"/>
      <c r="AKY312" s="9"/>
      <c r="AKZ312" s="9"/>
      <c r="ALA312" s="9"/>
      <c r="ALB312" s="9"/>
      <c r="ALC312" s="9"/>
      <c r="ALD312" s="9"/>
      <c r="ALE312" s="9"/>
      <c r="ALF312" s="9"/>
      <c r="ALG312" s="9"/>
      <c r="ALH312" s="9"/>
      <c r="ALI312" s="9"/>
      <c r="ALJ312" s="9"/>
      <c r="ALK312" s="9"/>
      <c r="ALL312" s="9"/>
      <c r="ALM312" s="9"/>
      <c r="ALN312" s="9"/>
      <c r="ALO312" s="9"/>
      <c r="ALP312" s="9"/>
      <c r="ALQ312" s="9"/>
      <c r="ALR312" s="9"/>
      <c r="ALS312" s="9"/>
      <c r="ALT312" s="9"/>
      <c r="ALU312" s="9"/>
      <c r="ALV312" s="9"/>
      <c r="ALW312" s="9"/>
      <c r="ALX312" s="9"/>
      <c r="ALY312" s="9"/>
      <c r="ALZ312" s="9"/>
      <c r="AMA312" s="9"/>
      <c r="AMB312" s="9"/>
      <c r="AMC312" s="9"/>
      <c r="AMD312" s="9"/>
      <c r="AME312" s="9"/>
      <c r="AMF312" s="9"/>
      <c r="AMG312" s="9"/>
      <c r="AMH312" s="9"/>
      <c r="AMI312" s="9"/>
      <c r="AMJ312" s="9"/>
      <c r="AMK312" s="9"/>
      <c r="AML312" s="9"/>
      <c r="AMM312" s="9"/>
      <c r="AMN312" s="9"/>
      <c r="AMO312" s="9"/>
      <c r="AMP312" s="9"/>
      <c r="AMQ312" s="9"/>
      <c r="AMR312" s="9"/>
      <c r="AMS312" s="9"/>
      <c r="AMT312" s="9"/>
      <c r="AMU312" s="9"/>
      <c r="AMV312" s="9"/>
      <c r="AMW312" s="9"/>
      <c r="AMX312" s="9"/>
      <c r="AMY312" s="9"/>
      <c r="AMZ312" s="9"/>
      <c r="ANA312" s="9"/>
      <c r="ANB312" s="9"/>
      <c r="ANC312" s="9"/>
      <c r="AND312" s="9"/>
      <c r="ANE312" s="9"/>
      <c r="ANF312" s="9"/>
      <c r="ANG312" s="9"/>
      <c r="ANH312" s="9"/>
      <c r="ANI312" s="9"/>
      <c r="ANJ312" s="9"/>
      <c r="ANK312" s="9"/>
      <c r="ANL312" s="9"/>
      <c r="ANM312" s="9"/>
      <c r="ANN312" s="9"/>
      <c r="ANO312" s="9"/>
      <c r="ANP312" s="9"/>
      <c r="ANQ312" s="9"/>
      <c r="ANR312" s="9"/>
      <c r="ANS312" s="9"/>
      <c r="ANT312" s="9"/>
      <c r="ANU312" s="9"/>
      <c r="ANV312" s="9"/>
      <c r="ANW312" s="9"/>
      <c r="ANX312" s="9"/>
      <c r="ANY312" s="9"/>
      <c r="ANZ312" s="9"/>
      <c r="AOA312" s="9"/>
      <c r="AOB312" s="9"/>
      <c r="AOC312" s="9"/>
      <c r="AOD312" s="9"/>
      <c r="AOE312" s="9"/>
      <c r="AOF312" s="9"/>
      <c r="AOG312" s="9"/>
      <c r="AOH312" s="9"/>
      <c r="AOI312" s="9"/>
      <c r="AOJ312" s="9"/>
      <c r="AOK312" s="9"/>
      <c r="AOL312" s="9"/>
      <c r="AOM312" s="9"/>
      <c r="AON312" s="9"/>
      <c r="AOO312" s="9"/>
      <c r="AOP312" s="9"/>
      <c r="AOQ312" s="9"/>
      <c r="AOR312" s="9"/>
      <c r="AOS312" s="9"/>
      <c r="AOT312" s="9"/>
      <c r="AOU312" s="9"/>
      <c r="AOV312" s="9"/>
      <c r="AOW312" s="9"/>
      <c r="AOX312" s="9"/>
      <c r="AOY312" s="9"/>
      <c r="AOZ312" s="9"/>
      <c r="APA312" s="9"/>
      <c r="APB312" s="9"/>
      <c r="APC312" s="9"/>
      <c r="APD312" s="9"/>
      <c r="APE312" s="9"/>
      <c r="APF312" s="9"/>
      <c r="APG312" s="9"/>
      <c r="APH312" s="9"/>
      <c r="API312" s="9"/>
      <c r="APJ312" s="9"/>
      <c r="APK312" s="9"/>
      <c r="APL312" s="9"/>
      <c r="APM312" s="9"/>
      <c r="APN312" s="9"/>
      <c r="APO312" s="9"/>
      <c r="APP312" s="9"/>
      <c r="APQ312" s="9"/>
      <c r="APR312" s="9"/>
      <c r="APS312" s="9"/>
      <c r="APT312" s="9"/>
      <c r="APU312" s="9"/>
      <c r="APV312" s="9"/>
      <c r="APW312" s="9"/>
      <c r="APX312" s="9"/>
      <c r="APY312" s="9"/>
      <c r="APZ312" s="9"/>
      <c r="AQA312" s="9"/>
      <c r="AQB312" s="9"/>
      <c r="AQC312" s="9"/>
      <c r="AQD312" s="9"/>
      <c r="AQE312" s="9"/>
      <c r="AQF312" s="9"/>
      <c r="AQG312" s="9"/>
      <c r="AQH312" s="9"/>
      <c r="AQI312" s="9"/>
      <c r="AQJ312" s="9"/>
      <c r="AQK312" s="9"/>
      <c r="AQL312" s="9"/>
      <c r="AQM312" s="9"/>
      <c r="AQN312" s="9"/>
      <c r="AQO312" s="9"/>
      <c r="AQP312" s="9"/>
      <c r="AQQ312" s="9"/>
      <c r="AQR312" s="9"/>
      <c r="AQS312" s="9"/>
      <c r="AQT312" s="9"/>
      <c r="AQU312" s="9"/>
      <c r="AQV312" s="9"/>
      <c r="AQW312" s="9"/>
      <c r="AQX312" s="9"/>
      <c r="AQY312" s="9"/>
      <c r="AQZ312" s="9"/>
      <c r="ARA312" s="9"/>
      <c r="ARB312" s="9"/>
      <c r="ARC312" s="9"/>
      <c r="ARD312" s="9"/>
      <c r="ARE312" s="9"/>
      <c r="ARF312" s="9"/>
      <c r="ARG312" s="9"/>
      <c r="ARH312" s="9"/>
      <c r="ARI312" s="9"/>
      <c r="ARJ312" s="9"/>
      <c r="ARK312" s="9"/>
      <c r="ARL312" s="9"/>
      <c r="ARM312" s="9"/>
      <c r="ARN312" s="9"/>
      <c r="ARO312" s="9"/>
      <c r="ARP312" s="9"/>
      <c r="ARQ312" s="9"/>
      <c r="ARR312" s="9"/>
      <c r="ARS312" s="9"/>
      <c r="ART312" s="9"/>
      <c r="ARU312" s="9"/>
      <c r="ARV312" s="9"/>
      <c r="ARW312" s="9"/>
      <c r="ARX312" s="9"/>
      <c r="ARY312" s="9"/>
      <c r="ARZ312" s="9"/>
      <c r="ASA312" s="9"/>
      <c r="ASB312" s="9"/>
      <c r="ASC312" s="9"/>
      <c r="ASD312" s="9"/>
      <c r="ASE312" s="9"/>
      <c r="ASF312" s="9"/>
      <c r="ASG312" s="9"/>
      <c r="ASH312" s="9"/>
      <c r="ASI312" s="9"/>
      <c r="ASJ312" s="9"/>
      <c r="ASK312" s="9"/>
      <c r="ASL312" s="9"/>
      <c r="ASM312" s="9"/>
      <c r="ASN312" s="9"/>
      <c r="ASO312" s="9"/>
      <c r="ASP312" s="9"/>
      <c r="ASQ312" s="9"/>
      <c r="ASR312" s="9"/>
      <c r="ASS312" s="9"/>
      <c r="AST312" s="9"/>
      <c r="ASU312" s="9"/>
      <c r="ASV312" s="9"/>
      <c r="ASW312" s="9"/>
      <c r="ASX312" s="9"/>
      <c r="ASY312" s="9"/>
      <c r="ASZ312" s="9"/>
      <c r="ATA312" s="9"/>
      <c r="ATB312" s="9"/>
      <c r="ATC312" s="9"/>
      <c r="ATD312" s="9"/>
      <c r="ATE312" s="9"/>
      <c r="ATF312" s="9"/>
      <c r="ATG312" s="9"/>
      <c r="ATH312" s="9"/>
      <c r="ATI312" s="9"/>
      <c r="ATJ312" s="9"/>
      <c r="ATK312" s="9"/>
      <c r="ATL312" s="9"/>
      <c r="ATM312" s="9"/>
      <c r="ATN312" s="9"/>
      <c r="ATO312" s="9"/>
      <c r="ATP312" s="9"/>
      <c r="ATQ312" s="9"/>
      <c r="ATR312" s="9"/>
      <c r="ATS312" s="9"/>
      <c r="ATT312" s="9"/>
      <c r="ATU312" s="9"/>
      <c r="ATV312" s="9"/>
      <c r="ATW312" s="9"/>
      <c r="ATX312" s="9"/>
      <c r="ATY312" s="9"/>
      <c r="ATZ312" s="9"/>
      <c r="AUA312" s="9"/>
      <c r="AUB312" s="9"/>
      <c r="AUC312" s="9"/>
      <c r="AUD312" s="9"/>
      <c r="AUE312" s="9"/>
      <c r="AUF312" s="9"/>
      <c r="AUG312" s="9"/>
      <c r="AUH312" s="9"/>
      <c r="AUI312" s="9"/>
      <c r="AUJ312" s="9"/>
      <c r="AUK312" s="9"/>
      <c r="AUL312" s="9"/>
      <c r="AUM312" s="9"/>
      <c r="AUN312" s="9"/>
      <c r="AUO312" s="9"/>
      <c r="AUP312" s="9"/>
      <c r="AUQ312" s="9"/>
      <c r="AUR312" s="9"/>
      <c r="AUS312" s="9"/>
      <c r="AUT312" s="9"/>
      <c r="AUU312" s="9"/>
      <c r="AUV312" s="9"/>
      <c r="AUW312" s="9"/>
      <c r="AUX312" s="9"/>
      <c r="AUY312" s="9"/>
      <c r="AUZ312" s="9"/>
      <c r="AVA312" s="9"/>
      <c r="AVB312" s="9"/>
      <c r="AVC312" s="9"/>
      <c r="AVD312" s="9"/>
      <c r="AVE312" s="9"/>
      <c r="AVF312" s="9"/>
      <c r="AVG312" s="9"/>
      <c r="AVH312" s="9"/>
      <c r="AVI312" s="9"/>
      <c r="AVJ312" s="9"/>
      <c r="AVK312" s="9"/>
      <c r="AVL312" s="9"/>
      <c r="AVM312" s="9"/>
      <c r="AVN312" s="9"/>
      <c r="AVO312" s="9"/>
      <c r="AVP312" s="9"/>
      <c r="AVQ312" s="9"/>
      <c r="AVR312" s="9"/>
      <c r="AVS312" s="9"/>
      <c r="AVT312" s="9"/>
      <c r="AVU312" s="9"/>
      <c r="AVV312" s="9"/>
      <c r="AVW312" s="9"/>
      <c r="AVX312" s="9"/>
      <c r="AVY312" s="9"/>
      <c r="AVZ312" s="9"/>
      <c r="AWA312" s="9"/>
      <c r="AWB312" s="9"/>
      <c r="AWC312" s="9"/>
      <c r="AWD312" s="9"/>
      <c r="AWE312" s="9"/>
      <c r="AWF312" s="9"/>
      <c r="AWG312" s="9"/>
      <c r="AWH312" s="9"/>
      <c r="AWI312" s="9"/>
      <c r="AWJ312" s="9"/>
      <c r="AWK312" s="9"/>
      <c r="AWL312" s="9"/>
      <c r="AWM312" s="9"/>
      <c r="AWN312" s="9"/>
      <c r="AWO312" s="9"/>
      <c r="AWP312" s="9"/>
      <c r="AWQ312" s="9"/>
      <c r="AWR312" s="9"/>
      <c r="AWS312" s="9"/>
      <c r="AWT312" s="9"/>
      <c r="AWU312" s="9"/>
      <c r="AWV312" s="9"/>
      <c r="AWW312" s="9"/>
      <c r="AWX312" s="9"/>
      <c r="AWY312" s="9"/>
      <c r="AWZ312" s="9"/>
      <c r="AXA312" s="9"/>
      <c r="AXB312" s="9"/>
      <c r="AXC312" s="9"/>
      <c r="AXD312" s="9"/>
      <c r="AXE312" s="9"/>
      <c r="AXF312" s="9"/>
      <c r="AXG312" s="9"/>
      <c r="AXH312" s="9"/>
      <c r="AXI312" s="9"/>
      <c r="AXJ312" s="9"/>
      <c r="AXK312" s="9"/>
      <c r="AXL312" s="9"/>
      <c r="AXM312" s="9"/>
      <c r="AXN312" s="9"/>
      <c r="AXO312" s="9"/>
      <c r="AXP312" s="9"/>
      <c r="AXQ312" s="9"/>
      <c r="AXR312" s="9"/>
      <c r="AXS312" s="9"/>
      <c r="AXT312" s="9"/>
      <c r="AXU312" s="9"/>
      <c r="AXV312" s="9"/>
      <c r="AXW312" s="9"/>
      <c r="AXX312" s="9"/>
      <c r="AXY312" s="9"/>
      <c r="AXZ312" s="9"/>
      <c r="AYA312" s="9"/>
      <c r="AYB312" s="9"/>
      <c r="AYC312" s="9"/>
      <c r="AYD312" s="9"/>
      <c r="AYE312" s="9"/>
      <c r="AYF312" s="9"/>
      <c r="AYG312" s="9"/>
      <c r="AYH312" s="9"/>
      <c r="AYI312" s="9"/>
      <c r="AYJ312" s="9"/>
      <c r="AYK312" s="9"/>
      <c r="AYL312" s="9"/>
      <c r="AYM312" s="9"/>
      <c r="AYN312" s="9"/>
      <c r="AYO312" s="9"/>
      <c r="AYP312" s="9"/>
      <c r="AYQ312" s="9"/>
      <c r="AYR312" s="9"/>
      <c r="AYS312" s="9"/>
      <c r="AYT312" s="9"/>
      <c r="AYU312" s="9"/>
      <c r="AYV312" s="9"/>
      <c r="AYW312" s="9"/>
      <c r="AYX312" s="9"/>
      <c r="AYY312" s="9"/>
      <c r="AYZ312" s="9"/>
      <c r="AZA312" s="9"/>
      <c r="AZB312" s="9"/>
      <c r="AZC312" s="9"/>
      <c r="AZD312" s="9"/>
      <c r="AZE312" s="9"/>
      <c r="AZF312" s="9"/>
      <c r="AZG312" s="9"/>
      <c r="AZH312" s="9"/>
      <c r="AZI312" s="9"/>
      <c r="AZJ312" s="9"/>
      <c r="AZK312" s="9"/>
      <c r="AZL312" s="9"/>
      <c r="AZM312" s="9"/>
      <c r="AZN312" s="9"/>
      <c r="AZO312" s="9"/>
      <c r="AZP312" s="9"/>
      <c r="AZQ312" s="9"/>
      <c r="AZR312" s="9"/>
      <c r="AZS312" s="9"/>
      <c r="AZT312" s="9"/>
      <c r="AZU312" s="9"/>
      <c r="AZV312" s="9"/>
      <c r="AZW312" s="9"/>
      <c r="AZX312" s="9"/>
      <c r="AZY312" s="9"/>
      <c r="AZZ312" s="9"/>
      <c r="BAA312" s="9"/>
      <c r="BAB312" s="9"/>
      <c r="BAC312" s="9"/>
      <c r="BAD312" s="9"/>
      <c r="BAE312" s="9"/>
      <c r="BAF312" s="9"/>
      <c r="BAG312" s="9"/>
      <c r="BAH312" s="9"/>
      <c r="BAI312" s="9"/>
      <c r="BAJ312" s="9"/>
      <c r="BAK312" s="9"/>
      <c r="BAL312" s="9"/>
      <c r="BAM312" s="9"/>
      <c r="BAN312" s="9"/>
      <c r="BAO312" s="9"/>
      <c r="BAP312" s="9"/>
      <c r="BAQ312" s="9"/>
      <c r="BAR312" s="9"/>
      <c r="BAS312" s="9"/>
      <c r="BAT312" s="9"/>
      <c r="BAU312" s="9"/>
      <c r="BAV312" s="9"/>
      <c r="BAW312" s="9"/>
      <c r="BAX312" s="9"/>
      <c r="BAY312" s="9"/>
      <c r="BAZ312" s="9"/>
      <c r="BBA312" s="9"/>
      <c r="BBB312" s="9"/>
      <c r="BBC312" s="9"/>
      <c r="BBD312" s="9"/>
      <c r="BBE312" s="9"/>
      <c r="BBF312" s="9"/>
      <c r="BBG312" s="9"/>
      <c r="BBH312" s="9"/>
      <c r="BBI312" s="9"/>
      <c r="BBJ312" s="9"/>
      <c r="BBK312" s="9"/>
      <c r="BBL312" s="9"/>
      <c r="BBM312" s="9"/>
      <c r="BBN312" s="9"/>
      <c r="BBO312" s="9"/>
      <c r="BBP312" s="9"/>
      <c r="BBQ312" s="9"/>
      <c r="BBR312" s="9"/>
      <c r="BBS312" s="9"/>
      <c r="BBT312" s="9"/>
      <c r="BBU312" s="9"/>
      <c r="BBV312" s="9"/>
      <c r="BBW312" s="9"/>
      <c r="BBX312" s="9"/>
      <c r="BBY312" s="9"/>
      <c r="BBZ312" s="9"/>
      <c r="BCA312" s="9"/>
      <c r="BCB312" s="9"/>
      <c r="BCC312" s="9"/>
      <c r="BCD312" s="9"/>
      <c r="BCE312" s="9"/>
      <c r="BCF312" s="9"/>
      <c r="BCG312" s="9"/>
      <c r="BCH312" s="9"/>
      <c r="BCI312" s="9"/>
      <c r="BCJ312" s="9"/>
      <c r="BCK312" s="9"/>
      <c r="BCL312" s="9"/>
      <c r="BCM312" s="9"/>
      <c r="BCN312" s="9"/>
      <c r="BCO312" s="9"/>
      <c r="BCP312" s="9"/>
      <c r="BCQ312" s="9"/>
      <c r="BCR312" s="9"/>
      <c r="BCS312" s="9"/>
      <c r="BCT312" s="9"/>
      <c r="BCU312" s="9"/>
      <c r="BCV312" s="9"/>
      <c r="BCW312" s="9"/>
      <c r="BCX312" s="9"/>
      <c r="BCY312" s="9"/>
      <c r="BCZ312" s="9"/>
      <c r="BDA312" s="9"/>
      <c r="BDB312" s="9"/>
      <c r="BDC312" s="9"/>
      <c r="BDD312" s="9"/>
      <c r="BDE312" s="9"/>
      <c r="BDF312" s="9"/>
      <c r="BDG312" s="9"/>
      <c r="BDH312" s="9"/>
      <c r="BDI312" s="9"/>
      <c r="BDJ312" s="9"/>
      <c r="BDK312" s="9"/>
      <c r="BDL312" s="9"/>
      <c r="BDM312" s="9"/>
      <c r="BDN312" s="9"/>
      <c r="BDO312" s="9"/>
      <c r="BDP312" s="9"/>
      <c r="BDQ312" s="9"/>
      <c r="BDR312" s="9"/>
      <c r="BDS312" s="9"/>
      <c r="BDT312" s="9"/>
      <c r="BDU312" s="9"/>
      <c r="BDV312" s="9"/>
      <c r="BDW312" s="9"/>
      <c r="BDX312" s="9"/>
      <c r="BDY312" s="9"/>
      <c r="BDZ312" s="9"/>
      <c r="BEA312" s="9"/>
      <c r="BEB312" s="9"/>
      <c r="BEC312" s="9"/>
      <c r="BED312" s="9"/>
      <c r="BEE312" s="9"/>
      <c r="BEF312" s="9"/>
      <c r="BEG312" s="9"/>
      <c r="BEH312" s="9"/>
      <c r="BEI312" s="9"/>
      <c r="BEJ312" s="9"/>
      <c r="BEK312" s="9"/>
      <c r="BEL312" s="9"/>
      <c r="BEM312" s="9"/>
      <c r="BEN312" s="9"/>
      <c r="BEO312" s="9"/>
      <c r="BEP312" s="9"/>
      <c r="BEQ312" s="9"/>
      <c r="BER312" s="9"/>
      <c r="BES312" s="9"/>
      <c r="BET312" s="9"/>
      <c r="BEU312" s="9"/>
      <c r="BEV312" s="9"/>
      <c r="BEW312" s="9"/>
      <c r="BEX312" s="9"/>
      <c r="BEY312" s="9"/>
      <c r="BEZ312" s="9"/>
      <c r="BFA312" s="9"/>
      <c r="BFB312" s="9"/>
      <c r="BFC312" s="9"/>
      <c r="BFD312" s="9"/>
      <c r="BFE312" s="9"/>
      <c r="BFF312" s="9"/>
      <c r="BFG312" s="9"/>
      <c r="BFH312" s="9"/>
      <c r="BFI312" s="9"/>
      <c r="BFJ312" s="9"/>
      <c r="BFK312" s="9"/>
      <c r="BFL312" s="9"/>
      <c r="BFM312" s="9"/>
      <c r="BFN312" s="9"/>
      <c r="BFO312" s="9"/>
      <c r="BFP312" s="9"/>
      <c r="BFQ312" s="9"/>
      <c r="BFR312" s="9"/>
      <c r="BFS312" s="9"/>
      <c r="BFT312" s="9"/>
      <c r="BFU312" s="9"/>
      <c r="BFV312" s="9"/>
      <c r="BFW312" s="9"/>
      <c r="BFX312" s="9"/>
      <c r="BFY312" s="9"/>
      <c r="BFZ312" s="9"/>
      <c r="BGA312" s="9"/>
      <c r="BGB312" s="9"/>
      <c r="BGC312" s="9"/>
      <c r="BGD312" s="9"/>
      <c r="BGE312" s="9"/>
      <c r="BGF312" s="9"/>
      <c r="BGG312" s="9"/>
      <c r="BGH312" s="9"/>
      <c r="BGI312" s="9"/>
      <c r="BGJ312" s="9"/>
      <c r="BGK312" s="9"/>
      <c r="BGL312" s="9"/>
      <c r="BGM312" s="9"/>
      <c r="BGN312" s="9"/>
      <c r="BGO312" s="9"/>
      <c r="BGP312" s="9"/>
      <c r="BGQ312" s="9"/>
      <c r="BGR312" s="9"/>
      <c r="BGS312" s="9"/>
      <c r="BGT312" s="9"/>
      <c r="BGU312" s="9"/>
      <c r="BGV312" s="9"/>
      <c r="BGW312" s="9"/>
      <c r="BGX312" s="9"/>
      <c r="BGY312" s="9"/>
      <c r="BGZ312" s="9"/>
      <c r="BHA312" s="9"/>
      <c r="BHB312" s="9"/>
      <c r="BHC312" s="9"/>
      <c r="BHD312" s="9"/>
      <c r="BHE312" s="9"/>
      <c r="BHF312" s="9"/>
      <c r="BHG312" s="9"/>
      <c r="BHH312" s="9"/>
      <c r="BHI312" s="9"/>
      <c r="BHJ312" s="9"/>
      <c r="BHK312" s="9"/>
      <c r="BHL312" s="9"/>
      <c r="BHM312" s="9"/>
      <c r="BHN312" s="9"/>
      <c r="BHO312" s="9"/>
      <c r="BHP312" s="9"/>
      <c r="BHQ312" s="9"/>
      <c r="BHR312" s="9"/>
      <c r="BHS312" s="9"/>
      <c r="BHT312" s="9"/>
      <c r="BHU312" s="9"/>
      <c r="BHV312" s="9"/>
      <c r="BHW312" s="9"/>
      <c r="BHX312" s="9"/>
      <c r="BHY312" s="9"/>
      <c r="BHZ312" s="9"/>
      <c r="BIA312" s="9"/>
      <c r="BIB312" s="9"/>
      <c r="BIC312" s="9"/>
      <c r="BID312" s="9"/>
      <c r="BIE312" s="9"/>
      <c r="BIF312" s="9"/>
      <c r="BIG312" s="9"/>
      <c r="BIH312" s="9"/>
      <c r="BII312" s="9"/>
      <c r="BIJ312" s="9"/>
      <c r="BIK312" s="9"/>
      <c r="BIL312" s="9"/>
      <c r="BIM312" s="9"/>
      <c r="BIN312" s="9"/>
      <c r="BIO312" s="9"/>
      <c r="BIP312" s="9"/>
      <c r="BIQ312" s="9"/>
      <c r="BIR312" s="9"/>
      <c r="BIS312" s="9"/>
      <c r="BIT312" s="9"/>
      <c r="BIU312" s="9"/>
      <c r="BIV312" s="9"/>
      <c r="BIW312" s="9"/>
      <c r="BIX312" s="9"/>
      <c r="BIY312" s="9"/>
      <c r="BIZ312" s="9"/>
      <c r="BJA312" s="9"/>
      <c r="BJB312" s="9"/>
      <c r="BJC312" s="9"/>
      <c r="BJD312" s="9"/>
      <c r="BJE312" s="9"/>
      <c r="BJF312" s="9"/>
      <c r="BJG312" s="9"/>
      <c r="BJH312" s="9"/>
      <c r="BJI312" s="9"/>
      <c r="BJJ312" s="9"/>
      <c r="BJK312" s="9"/>
      <c r="BJL312" s="9"/>
      <c r="BJM312" s="9"/>
      <c r="BJN312" s="9"/>
      <c r="BJO312" s="9"/>
      <c r="BJP312" s="9"/>
      <c r="BJQ312" s="9"/>
      <c r="BJR312" s="9"/>
      <c r="BJS312" s="9"/>
      <c r="BJT312" s="9"/>
      <c r="BJU312" s="9"/>
      <c r="BJV312" s="9"/>
      <c r="BJW312" s="9"/>
      <c r="BJX312" s="9"/>
      <c r="BJY312" s="9"/>
      <c r="BJZ312" s="9"/>
      <c r="BKA312" s="9"/>
      <c r="BKB312" s="9"/>
      <c r="BKC312" s="9"/>
      <c r="BKD312" s="9"/>
      <c r="BKE312" s="9"/>
      <c r="BKF312" s="9"/>
      <c r="BKG312" s="9"/>
      <c r="BKH312" s="9"/>
      <c r="BKI312" s="9"/>
      <c r="BKJ312" s="9"/>
      <c r="BKK312" s="9"/>
      <c r="BKL312" s="9"/>
      <c r="BKM312" s="9"/>
      <c r="BKN312" s="9"/>
      <c r="BKO312" s="9"/>
      <c r="BKP312" s="9"/>
      <c r="BKQ312" s="9"/>
      <c r="BKR312" s="9"/>
      <c r="BKS312" s="9"/>
      <c r="BKT312" s="9"/>
      <c r="BKU312" s="9"/>
      <c r="BKV312" s="9"/>
      <c r="BKW312" s="9"/>
      <c r="BKX312" s="9"/>
      <c r="BKY312" s="9"/>
      <c r="BKZ312" s="9"/>
      <c r="BLA312" s="9"/>
      <c r="BLB312" s="9"/>
      <c r="BLC312" s="9"/>
      <c r="BLD312" s="9"/>
      <c r="BLE312" s="9"/>
      <c r="BLF312" s="9"/>
      <c r="BLG312" s="9"/>
      <c r="BLH312" s="9"/>
      <c r="BLI312" s="9"/>
      <c r="BLJ312" s="9"/>
      <c r="BLK312" s="9"/>
      <c r="BLL312" s="9"/>
      <c r="BLM312" s="9"/>
      <c r="BLN312" s="9"/>
      <c r="BLO312" s="9"/>
      <c r="BLP312" s="9"/>
      <c r="BLQ312" s="9"/>
      <c r="BLR312" s="9"/>
      <c r="BLS312" s="9"/>
      <c r="BLT312" s="9"/>
      <c r="BLU312" s="9"/>
      <c r="BLV312" s="9"/>
      <c r="BLW312" s="9"/>
      <c r="BLX312" s="9"/>
      <c r="BLY312" s="9"/>
      <c r="BLZ312" s="9"/>
      <c r="BMA312" s="9"/>
      <c r="BMB312" s="9"/>
      <c r="BMC312" s="9"/>
      <c r="BMD312" s="9"/>
      <c r="BME312" s="9"/>
      <c r="BMF312" s="9"/>
      <c r="BMG312" s="9"/>
      <c r="BMH312" s="9"/>
      <c r="BMI312" s="9"/>
      <c r="BMJ312" s="9"/>
      <c r="BMK312" s="9"/>
      <c r="BML312" s="9"/>
      <c r="BMM312" s="9"/>
      <c r="BMN312" s="9"/>
      <c r="BMO312" s="9"/>
      <c r="BMP312" s="9"/>
      <c r="BMQ312" s="9"/>
      <c r="BMR312" s="9"/>
      <c r="BMS312" s="9"/>
      <c r="BMT312" s="9"/>
      <c r="BMU312" s="9"/>
      <c r="BMV312" s="9"/>
      <c r="BMW312" s="9"/>
      <c r="BMX312" s="9"/>
      <c r="BMY312" s="9"/>
      <c r="BMZ312" s="9"/>
      <c r="BNA312" s="9"/>
      <c r="BNB312" s="9"/>
      <c r="BNC312" s="9"/>
      <c r="BND312" s="9"/>
      <c r="BNE312" s="9"/>
      <c r="BNF312" s="9"/>
      <c r="BNG312" s="9"/>
      <c r="BNH312" s="9"/>
      <c r="BNI312" s="9"/>
      <c r="BNJ312" s="9"/>
      <c r="BNK312" s="9"/>
      <c r="BNL312" s="9"/>
      <c r="BNM312" s="9"/>
      <c r="BNN312" s="9"/>
      <c r="BNO312" s="9"/>
      <c r="BNP312" s="9"/>
      <c r="BNQ312" s="9"/>
      <c r="BNR312" s="9"/>
      <c r="BNS312" s="9"/>
      <c r="BNT312" s="9"/>
      <c r="BNU312" s="9"/>
      <c r="BNV312" s="9"/>
      <c r="BNW312" s="9"/>
      <c r="BNX312" s="9"/>
      <c r="BNY312" s="9"/>
      <c r="BNZ312" s="9"/>
      <c r="BOA312" s="9"/>
      <c r="BOB312" s="9"/>
      <c r="BOC312" s="9"/>
      <c r="BOD312" s="9"/>
      <c r="BOE312" s="9"/>
      <c r="BOF312" s="9"/>
      <c r="BOG312" s="9"/>
      <c r="BOH312" s="9"/>
      <c r="BOI312" s="9"/>
      <c r="BOJ312" s="9"/>
      <c r="BOK312" s="9"/>
      <c r="BOL312" s="9"/>
      <c r="BOM312" s="9"/>
      <c r="BON312" s="9"/>
      <c r="BOO312" s="9"/>
      <c r="BOP312" s="9"/>
      <c r="BOQ312" s="9"/>
      <c r="BOR312" s="9"/>
      <c r="BOS312" s="9"/>
      <c r="BOT312" s="9"/>
      <c r="BOU312" s="9"/>
      <c r="BOV312" s="9"/>
      <c r="BOW312" s="9"/>
      <c r="BOX312" s="9"/>
      <c r="BOY312" s="9"/>
      <c r="BOZ312" s="9"/>
      <c r="BPA312" s="9"/>
      <c r="BPB312" s="9"/>
      <c r="BPC312" s="9"/>
      <c r="BPD312" s="9"/>
      <c r="BPE312" s="9"/>
      <c r="BPF312" s="9"/>
      <c r="BPG312" s="9"/>
      <c r="BPH312" s="9"/>
      <c r="BPI312" s="9"/>
      <c r="BPJ312" s="9"/>
      <c r="BPK312" s="9"/>
      <c r="BPL312" s="9"/>
      <c r="BPM312" s="9"/>
      <c r="BPN312" s="9"/>
      <c r="BPO312" s="9"/>
      <c r="BPP312" s="9"/>
      <c r="BPQ312" s="9"/>
      <c r="BPR312" s="9"/>
      <c r="BPS312" s="9"/>
      <c r="BPT312" s="9"/>
      <c r="BPU312" s="9"/>
      <c r="BPV312" s="9"/>
      <c r="BPW312" s="9"/>
      <c r="BPX312" s="9"/>
      <c r="BPY312" s="9"/>
      <c r="BPZ312" s="9"/>
      <c r="BQA312" s="9"/>
      <c r="BQB312" s="9"/>
      <c r="BQC312" s="9"/>
      <c r="BQD312" s="9"/>
      <c r="BQE312" s="9"/>
      <c r="BQF312" s="9"/>
      <c r="BQG312" s="9"/>
      <c r="BQH312" s="9"/>
      <c r="BQI312" s="9"/>
      <c r="BQJ312" s="9"/>
      <c r="BQK312" s="9"/>
      <c r="BQL312" s="9"/>
      <c r="BQM312" s="9"/>
      <c r="BQN312" s="9"/>
      <c r="BQO312" s="9"/>
      <c r="BQP312" s="9"/>
      <c r="BQQ312" s="9"/>
      <c r="BQR312" s="9"/>
      <c r="BQS312" s="9"/>
      <c r="BQT312" s="9"/>
      <c r="BQU312" s="9"/>
      <c r="BQV312" s="9"/>
      <c r="BQW312" s="9"/>
      <c r="BQX312" s="9"/>
      <c r="BQY312" s="9"/>
      <c r="BQZ312" s="9"/>
      <c r="BRA312" s="9"/>
      <c r="BRB312" s="9"/>
      <c r="BRC312" s="9"/>
      <c r="BRD312" s="9"/>
      <c r="BRE312" s="9"/>
      <c r="BRF312" s="9"/>
      <c r="BRG312" s="9"/>
      <c r="BRH312" s="9"/>
      <c r="BRI312" s="9"/>
      <c r="BRJ312" s="9"/>
      <c r="BRK312" s="9"/>
      <c r="BRL312" s="9"/>
      <c r="BRM312" s="9"/>
      <c r="BRN312" s="9"/>
      <c r="BRO312" s="9"/>
      <c r="BRP312" s="9"/>
      <c r="BRQ312" s="9"/>
      <c r="BRR312" s="9"/>
      <c r="BRS312" s="9"/>
      <c r="BRT312" s="9"/>
      <c r="BRU312" s="9"/>
      <c r="BRV312" s="9"/>
      <c r="BRW312" s="9"/>
      <c r="BRX312" s="9"/>
      <c r="BRY312" s="9"/>
      <c r="BRZ312" s="9"/>
      <c r="BSA312" s="9"/>
      <c r="BSB312" s="9"/>
      <c r="BSC312" s="9"/>
      <c r="BSD312" s="9"/>
      <c r="BSE312" s="9"/>
      <c r="BSF312" s="9"/>
      <c r="BSG312" s="9"/>
      <c r="BSH312" s="9"/>
      <c r="BSI312" s="9"/>
      <c r="BSJ312" s="9"/>
      <c r="BSK312" s="9"/>
      <c r="BSL312" s="9"/>
      <c r="BSM312" s="9"/>
      <c r="BSN312" s="9"/>
      <c r="BSO312" s="9"/>
      <c r="BSP312" s="9"/>
      <c r="BSQ312" s="9"/>
      <c r="BSR312" s="9"/>
      <c r="BSS312" s="9"/>
      <c r="BST312" s="9"/>
      <c r="BSU312" s="9"/>
      <c r="BSV312" s="9"/>
      <c r="BSW312" s="9"/>
      <c r="BSX312" s="9"/>
      <c r="BSY312" s="9"/>
      <c r="BSZ312" s="9"/>
      <c r="BTA312" s="9"/>
      <c r="BTB312" s="9"/>
      <c r="BTC312" s="9"/>
      <c r="BTD312" s="9"/>
      <c r="BTE312" s="9"/>
      <c r="BTF312" s="9"/>
      <c r="BTG312" s="9"/>
      <c r="BTH312" s="9"/>
      <c r="BTI312" s="9"/>
      <c r="BTJ312" s="9"/>
      <c r="BTK312" s="9"/>
      <c r="BTL312" s="9"/>
      <c r="BTM312" s="9"/>
      <c r="BTN312" s="9"/>
      <c r="BTO312" s="9"/>
      <c r="BTP312" s="9"/>
      <c r="BTQ312" s="9"/>
      <c r="BTR312" s="9"/>
      <c r="BTS312" s="9"/>
      <c r="BTT312" s="9"/>
      <c r="BTU312" s="9"/>
      <c r="BTV312" s="9"/>
      <c r="BTW312" s="9"/>
      <c r="BTX312" s="9"/>
      <c r="BTY312" s="9"/>
      <c r="BTZ312" s="9"/>
      <c r="BUA312" s="9"/>
      <c r="BUB312" s="9"/>
      <c r="BUC312" s="9"/>
      <c r="BUD312" s="9"/>
      <c r="BUE312" s="9"/>
      <c r="BUF312" s="9"/>
      <c r="BUG312" s="9"/>
      <c r="BUH312" s="9"/>
      <c r="BUI312" s="9"/>
      <c r="BUJ312" s="9"/>
      <c r="BUK312" s="9"/>
      <c r="BUL312" s="9"/>
      <c r="BUM312" s="9"/>
      <c r="BUN312" s="9"/>
      <c r="BUO312" s="9"/>
      <c r="BUP312" s="9"/>
      <c r="BUQ312" s="9"/>
      <c r="BUR312" s="9"/>
      <c r="BUS312" s="9"/>
      <c r="BUT312" s="9"/>
      <c r="BUU312" s="9"/>
      <c r="BUV312" s="9"/>
      <c r="BUW312" s="9"/>
      <c r="BUX312" s="9"/>
      <c r="BUY312" s="9"/>
      <c r="BUZ312" s="9"/>
      <c r="BVA312" s="9"/>
      <c r="BVB312" s="9"/>
      <c r="BVC312" s="9"/>
      <c r="BVD312" s="9"/>
      <c r="BVE312" s="9"/>
      <c r="BVF312" s="9"/>
      <c r="BVG312" s="9"/>
      <c r="BVH312" s="9"/>
      <c r="BVI312" s="9"/>
      <c r="BVJ312" s="9"/>
      <c r="BVK312" s="9"/>
      <c r="BVL312" s="9"/>
      <c r="BVM312" s="9"/>
      <c r="BVN312" s="9"/>
      <c r="BVO312" s="9"/>
      <c r="BVP312" s="9"/>
      <c r="BVQ312" s="9"/>
      <c r="BVR312" s="9"/>
      <c r="BVS312" s="9"/>
      <c r="BVT312" s="9"/>
      <c r="BVU312" s="9"/>
      <c r="BVV312" s="9"/>
      <c r="BVW312" s="9"/>
      <c r="BVX312" s="9"/>
      <c r="BVY312" s="9"/>
      <c r="BVZ312" s="9"/>
      <c r="BWA312" s="9"/>
      <c r="BWB312" s="9"/>
      <c r="BWC312" s="9"/>
      <c r="BWD312" s="9"/>
      <c r="BWE312" s="9"/>
      <c r="BWF312" s="9"/>
      <c r="BWG312" s="9"/>
      <c r="BWH312" s="9"/>
      <c r="BWI312" s="9"/>
      <c r="BWJ312" s="9"/>
      <c r="BWK312" s="9"/>
      <c r="BWL312" s="9"/>
      <c r="BWM312" s="9"/>
      <c r="BWN312" s="9"/>
      <c r="BWO312" s="9"/>
      <c r="BWP312" s="9"/>
      <c r="BWQ312" s="9"/>
      <c r="BWR312" s="9"/>
      <c r="BWS312" s="9"/>
      <c r="BWT312" s="9"/>
      <c r="BWU312" s="9"/>
      <c r="BWV312" s="9"/>
      <c r="BWW312" s="9"/>
      <c r="BWX312" s="9"/>
      <c r="BWY312" s="9"/>
      <c r="BWZ312" s="9"/>
      <c r="BXA312" s="9"/>
      <c r="BXB312" s="9"/>
      <c r="BXC312" s="9"/>
      <c r="BXD312" s="9"/>
      <c r="BXE312" s="9"/>
      <c r="BXF312" s="9"/>
      <c r="BXG312" s="9"/>
      <c r="BXH312" s="9"/>
      <c r="BXI312" s="9"/>
      <c r="BXJ312" s="9"/>
      <c r="BXK312" s="9"/>
      <c r="BXL312" s="9"/>
      <c r="BXM312" s="9"/>
      <c r="BXN312" s="9"/>
      <c r="BXO312" s="9"/>
      <c r="BXP312" s="9"/>
      <c r="BXQ312" s="9"/>
      <c r="BXR312" s="9"/>
      <c r="BXS312" s="9"/>
      <c r="BXT312" s="9"/>
      <c r="BXU312" s="9"/>
      <c r="BXV312" s="9"/>
      <c r="BXW312" s="9"/>
      <c r="BXX312" s="9"/>
      <c r="BXY312" s="9"/>
      <c r="BXZ312" s="9"/>
      <c r="BYA312" s="9"/>
      <c r="BYB312" s="9"/>
      <c r="BYC312" s="9"/>
      <c r="BYD312" s="9"/>
      <c r="BYE312" s="9"/>
      <c r="BYF312" s="9"/>
      <c r="BYG312" s="9"/>
      <c r="BYH312" s="9"/>
      <c r="BYI312" s="9"/>
      <c r="BYJ312" s="9"/>
      <c r="BYK312" s="9"/>
      <c r="BYL312" s="9"/>
      <c r="BYM312" s="9"/>
      <c r="BYN312" s="9"/>
      <c r="BYO312" s="9"/>
      <c r="BYP312" s="9"/>
      <c r="BYQ312" s="9"/>
      <c r="BYR312" s="9"/>
      <c r="BYS312" s="9"/>
      <c r="BYT312" s="9"/>
      <c r="BYU312" s="9"/>
      <c r="BYV312" s="9"/>
      <c r="BYW312" s="9"/>
      <c r="BYX312" s="9"/>
      <c r="BYY312" s="9"/>
      <c r="BYZ312" s="9"/>
      <c r="BZA312" s="9"/>
      <c r="BZB312" s="9"/>
      <c r="BZC312" s="9"/>
      <c r="BZD312" s="9"/>
      <c r="BZE312" s="9"/>
      <c r="BZF312" s="9"/>
      <c r="BZG312" s="9"/>
      <c r="BZH312" s="9"/>
      <c r="BZI312" s="9"/>
      <c r="BZJ312" s="9"/>
      <c r="BZK312" s="9"/>
      <c r="BZL312" s="9"/>
      <c r="BZM312" s="9"/>
      <c r="BZN312" s="9"/>
      <c r="BZO312" s="9"/>
      <c r="BZP312" s="9"/>
      <c r="BZQ312" s="9"/>
      <c r="BZR312" s="9"/>
      <c r="BZS312" s="9"/>
      <c r="BZT312" s="9"/>
      <c r="BZU312" s="9"/>
      <c r="BZV312" s="9"/>
      <c r="BZW312" s="9"/>
      <c r="BZX312" s="9"/>
      <c r="BZY312" s="9"/>
      <c r="BZZ312" s="9"/>
      <c r="CAA312" s="9"/>
      <c r="CAB312" s="9"/>
      <c r="CAC312" s="9"/>
      <c r="CAD312" s="9"/>
      <c r="CAE312" s="9"/>
      <c r="CAF312" s="9"/>
      <c r="CAG312" s="9"/>
      <c r="CAH312" s="9"/>
      <c r="CAI312" s="9"/>
      <c r="CAJ312" s="9"/>
      <c r="CAK312" s="9"/>
      <c r="CAL312" s="9"/>
      <c r="CAM312" s="9"/>
      <c r="CAN312" s="9"/>
      <c r="CAO312" s="9"/>
      <c r="CAP312" s="9"/>
      <c r="CAQ312" s="9"/>
      <c r="CAR312" s="9"/>
      <c r="CAS312" s="9"/>
      <c r="CAT312" s="9"/>
      <c r="CAU312" s="9"/>
      <c r="CAV312" s="9"/>
      <c r="CAW312" s="9"/>
      <c r="CAX312" s="9"/>
      <c r="CAY312" s="9"/>
      <c r="CAZ312" s="9"/>
      <c r="CBA312" s="9"/>
      <c r="CBB312" s="9"/>
      <c r="CBC312" s="9"/>
      <c r="CBD312" s="9"/>
      <c r="CBE312" s="9"/>
      <c r="CBF312" s="9"/>
      <c r="CBG312" s="9"/>
      <c r="CBH312" s="9"/>
      <c r="CBI312" s="9"/>
      <c r="CBJ312" s="9"/>
      <c r="CBK312" s="9"/>
      <c r="CBL312" s="9"/>
      <c r="CBM312" s="9"/>
      <c r="CBN312" s="9"/>
      <c r="CBO312" s="9"/>
      <c r="CBP312" s="9"/>
      <c r="CBQ312" s="9"/>
      <c r="CBR312" s="9"/>
      <c r="CBS312" s="9"/>
      <c r="CBT312" s="9"/>
      <c r="CBU312" s="9"/>
      <c r="CBV312" s="9"/>
      <c r="CBW312" s="9"/>
      <c r="CBX312" s="9"/>
      <c r="CBY312" s="9"/>
      <c r="CBZ312" s="9"/>
      <c r="CCA312" s="9"/>
      <c r="CCB312" s="9"/>
      <c r="CCC312" s="9"/>
      <c r="CCD312" s="9"/>
      <c r="CCE312" s="9"/>
      <c r="CCF312" s="9"/>
      <c r="CCG312" s="9"/>
      <c r="CCH312" s="9"/>
      <c r="CCI312" s="9"/>
      <c r="CCJ312" s="9"/>
      <c r="CCK312" s="9"/>
      <c r="CCL312" s="9"/>
      <c r="CCM312" s="9"/>
      <c r="CCN312" s="9"/>
      <c r="CCO312" s="9"/>
      <c r="CCP312" s="9"/>
      <c r="CCQ312" s="9"/>
      <c r="CCR312" s="9"/>
      <c r="CCS312" s="9"/>
      <c r="CCT312" s="9"/>
      <c r="CCU312" s="9"/>
      <c r="CCV312" s="9"/>
      <c r="CCW312" s="9"/>
      <c r="CCX312" s="9"/>
      <c r="CCY312" s="9"/>
      <c r="CCZ312" s="9"/>
      <c r="CDA312" s="9"/>
      <c r="CDB312" s="9"/>
      <c r="CDC312" s="9"/>
      <c r="CDD312" s="9"/>
      <c r="CDE312" s="9"/>
      <c r="CDF312" s="9"/>
      <c r="CDG312" s="9"/>
      <c r="CDH312" s="9"/>
      <c r="CDI312" s="9"/>
      <c r="CDJ312" s="9"/>
      <c r="CDK312" s="9"/>
      <c r="CDL312" s="9"/>
      <c r="CDM312" s="9"/>
      <c r="CDN312" s="9"/>
      <c r="CDO312" s="9"/>
      <c r="CDP312" s="9"/>
      <c r="CDQ312" s="9"/>
      <c r="CDR312" s="9"/>
      <c r="CDS312" s="9"/>
      <c r="CDT312" s="9"/>
      <c r="CDU312" s="9"/>
      <c r="CDV312" s="9"/>
      <c r="CDW312" s="9"/>
      <c r="CDX312" s="9"/>
      <c r="CDY312" s="9"/>
      <c r="CDZ312" s="9"/>
      <c r="CEA312" s="9"/>
      <c r="CEB312" s="9"/>
      <c r="CEC312" s="9"/>
      <c r="CED312" s="9"/>
      <c r="CEE312" s="9"/>
      <c r="CEF312" s="9"/>
      <c r="CEG312" s="9"/>
      <c r="CEH312" s="9"/>
      <c r="CEI312" s="9"/>
      <c r="CEJ312" s="9"/>
      <c r="CEK312" s="9"/>
      <c r="CEL312" s="9"/>
      <c r="CEM312" s="9"/>
      <c r="CEN312" s="9"/>
      <c r="CEO312" s="9"/>
      <c r="CEP312" s="9"/>
      <c r="CEQ312" s="9"/>
      <c r="CER312" s="9"/>
      <c r="CES312" s="9"/>
      <c r="CET312" s="9"/>
      <c r="CEU312" s="9"/>
      <c r="CEV312" s="9"/>
      <c r="CEW312" s="9"/>
      <c r="CEX312" s="9"/>
      <c r="CEY312" s="9"/>
      <c r="CEZ312" s="9"/>
      <c r="CFA312" s="9"/>
      <c r="CFB312" s="9"/>
      <c r="CFC312" s="9"/>
      <c r="CFD312" s="9"/>
      <c r="CFE312" s="9"/>
      <c r="CFF312" s="9"/>
      <c r="CFG312" s="9"/>
      <c r="CFH312" s="9"/>
      <c r="CFI312" s="9"/>
      <c r="CFJ312" s="9"/>
      <c r="CFK312" s="9"/>
      <c r="CFL312" s="9"/>
      <c r="CFM312" s="9"/>
      <c r="CFN312" s="9"/>
      <c r="CFO312" s="9"/>
      <c r="CFP312" s="9"/>
      <c r="CFQ312" s="9"/>
      <c r="CFR312" s="9"/>
      <c r="CFS312" s="9"/>
      <c r="CFT312" s="9"/>
      <c r="CFU312" s="9"/>
      <c r="CFV312" s="9"/>
      <c r="CFW312" s="9"/>
      <c r="CFX312" s="9"/>
      <c r="CFY312" s="9"/>
      <c r="CFZ312" s="9"/>
      <c r="CGA312" s="9"/>
      <c r="CGB312" s="9"/>
      <c r="CGC312" s="9"/>
      <c r="CGD312" s="9"/>
      <c r="CGE312" s="9"/>
      <c r="CGF312" s="9"/>
      <c r="CGG312" s="9"/>
      <c r="CGH312" s="9"/>
      <c r="CGI312" s="9"/>
      <c r="CGJ312" s="9"/>
      <c r="CGK312" s="9"/>
      <c r="CGL312" s="9"/>
      <c r="CGM312" s="9"/>
      <c r="CGN312" s="9"/>
      <c r="CGO312" s="9"/>
      <c r="CGP312" s="9"/>
      <c r="CGQ312" s="9"/>
      <c r="CGR312" s="9"/>
      <c r="CGS312" s="9"/>
      <c r="CGT312" s="9"/>
      <c r="CGU312" s="9"/>
      <c r="CGV312" s="9"/>
      <c r="CGW312" s="9"/>
      <c r="CGX312" s="9"/>
      <c r="CGY312" s="9"/>
      <c r="CGZ312" s="9"/>
      <c r="CHA312" s="9"/>
      <c r="CHB312" s="9"/>
      <c r="CHC312" s="9"/>
      <c r="CHD312" s="9"/>
      <c r="CHE312" s="9"/>
      <c r="CHF312" s="9"/>
      <c r="CHG312" s="9"/>
      <c r="CHH312" s="9"/>
      <c r="CHI312" s="9"/>
      <c r="CHJ312" s="9"/>
      <c r="CHK312" s="9"/>
      <c r="CHL312" s="9"/>
      <c r="CHM312" s="9"/>
      <c r="CHN312" s="9"/>
      <c r="CHO312" s="9"/>
      <c r="CHP312" s="9"/>
      <c r="CHQ312" s="9"/>
      <c r="CHR312" s="9"/>
      <c r="CHS312" s="9"/>
      <c r="CHT312" s="9"/>
      <c r="CHU312" s="9"/>
      <c r="CHV312" s="9"/>
      <c r="CHW312" s="9"/>
      <c r="CHX312" s="9"/>
      <c r="CHY312" s="9"/>
      <c r="CHZ312" s="9"/>
      <c r="CIA312" s="9"/>
      <c r="CIB312" s="9"/>
      <c r="CIC312" s="9"/>
      <c r="CID312" s="9"/>
      <c r="CIE312" s="9"/>
      <c r="CIF312" s="9"/>
      <c r="CIG312" s="9"/>
      <c r="CIH312" s="9"/>
      <c r="CII312" s="9"/>
      <c r="CIJ312" s="9"/>
      <c r="CIK312" s="9"/>
      <c r="CIL312" s="9"/>
      <c r="CIM312" s="9"/>
      <c r="CIN312" s="9"/>
      <c r="CIO312" s="9"/>
      <c r="CIP312" s="9"/>
      <c r="CIQ312" s="9"/>
      <c r="CIR312" s="9"/>
      <c r="CIS312" s="9"/>
      <c r="CIT312" s="9"/>
      <c r="CIU312" s="9"/>
      <c r="CIV312" s="9"/>
      <c r="CIW312" s="9"/>
      <c r="CIX312" s="9"/>
      <c r="CIY312" s="9"/>
      <c r="CIZ312" s="9"/>
      <c r="CJA312" s="9"/>
      <c r="CJB312" s="9"/>
      <c r="CJC312" s="9"/>
      <c r="CJD312" s="9"/>
      <c r="CJE312" s="9"/>
      <c r="CJF312" s="9"/>
      <c r="CJG312" s="9"/>
      <c r="CJH312" s="9"/>
      <c r="CJI312" s="9"/>
      <c r="CJJ312" s="9"/>
      <c r="CJK312" s="9"/>
      <c r="CJL312" s="9"/>
      <c r="CJM312" s="9"/>
      <c r="CJN312" s="9"/>
      <c r="CJO312" s="9"/>
      <c r="CJP312" s="9"/>
      <c r="CJQ312" s="9"/>
      <c r="CJR312" s="9"/>
      <c r="CJS312" s="9"/>
      <c r="CJT312" s="9"/>
      <c r="CJU312" s="9"/>
      <c r="CJV312" s="9"/>
      <c r="CJW312" s="9"/>
      <c r="CJX312" s="9"/>
      <c r="CJY312" s="9"/>
      <c r="CJZ312" s="9"/>
      <c r="CKA312" s="9"/>
      <c r="CKB312" s="9"/>
      <c r="CKC312" s="9"/>
      <c r="CKD312" s="9"/>
      <c r="CKE312" s="9"/>
      <c r="CKF312" s="9"/>
      <c r="CKG312" s="9"/>
      <c r="CKH312" s="9"/>
      <c r="CKI312" s="9"/>
      <c r="CKJ312" s="9"/>
      <c r="CKK312" s="9"/>
      <c r="CKL312" s="9"/>
      <c r="CKM312" s="9"/>
      <c r="CKN312" s="9"/>
      <c r="CKO312" s="9"/>
      <c r="CKP312" s="9"/>
      <c r="CKQ312" s="9"/>
      <c r="CKR312" s="9"/>
      <c r="CKS312" s="9"/>
      <c r="CKT312" s="9"/>
      <c r="CKU312" s="9"/>
      <c r="CKV312" s="9"/>
      <c r="CKW312" s="9"/>
      <c r="CKX312" s="9"/>
      <c r="CKY312" s="9"/>
      <c r="CKZ312" s="9"/>
      <c r="CLA312" s="9"/>
      <c r="CLB312" s="9"/>
      <c r="CLC312" s="9"/>
      <c r="CLD312" s="9"/>
      <c r="CLE312" s="9"/>
      <c r="CLF312" s="9"/>
      <c r="CLG312" s="9"/>
      <c r="CLH312" s="9"/>
      <c r="CLI312" s="9"/>
      <c r="CLJ312" s="9"/>
      <c r="CLK312" s="9"/>
      <c r="CLL312" s="9"/>
      <c r="CLM312" s="9"/>
      <c r="CLN312" s="9"/>
      <c r="CLO312" s="9"/>
      <c r="CLP312" s="9"/>
      <c r="CLQ312" s="9"/>
      <c r="CLR312" s="9"/>
      <c r="CLS312" s="9"/>
      <c r="CLT312" s="9"/>
      <c r="CLU312" s="9"/>
      <c r="CLV312" s="9"/>
      <c r="CLW312" s="9"/>
      <c r="CLX312" s="9"/>
      <c r="CLY312" s="9"/>
      <c r="CLZ312" s="9"/>
      <c r="CMA312" s="9"/>
      <c r="CMB312" s="9"/>
      <c r="CMC312" s="9"/>
      <c r="CMD312" s="9"/>
      <c r="CME312" s="9"/>
      <c r="CMF312" s="9"/>
      <c r="CMG312" s="9"/>
      <c r="CMH312" s="9"/>
      <c r="CMI312" s="9"/>
      <c r="CMJ312" s="9"/>
      <c r="CMK312" s="9"/>
      <c r="CML312" s="9"/>
      <c r="CMM312" s="9"/>
      <c r="CMN312" s="9"/>
      <c r="CMO312" s="9"/>
      <c r="CMP312" s="9"/>
      <c r="CMQ312" s="9"/>
      <c r="CMR312" s="9"/>
      <c r="CMS312" s="9"/>
      <c r="CMT312" s="9"/>
      <c r="CMU312" s="9"/>
      <c r="CMV312" s="9"/>
      <c r="CMW312" s="9"/>
      <c r="CMX312" s="9"/>
      <c r="CMY312" s="9"/>
      <c r="CMZ312" s="9"/>
      <c r="CNA312" s="9"/>
      <c r="CNB312" s="9"/>
      <c r="CNC312" s="9"/>
      <c r="CND312" s="9"/>
      <c r="CNE312" s="9"/>
      <c r="CNF312" s="9"/>
      <c r="CNG312" s="9"/>
      <c r="CNH312" s="9"/>
      <c r="CNI312" s="9"/>
      <c r="CNJ312" s="9"/>
      <c r="CNK312" s="9"/>
      <c r="CNL312" s="9"/>
      <c r="CNM312" s="9"/>
      <c r="CNN312" s="9"/>
      <c r="CNO312" s="9"/>
      <c r="CNP312" s="9"/>
      <c r="CNQ312" s="9"/>
      <c r="CNR312" s="9"/>
      <c r="CNS312" s="9"/>
      <c r="CNT312" s="9"/>
      <c r="CNU312" s="9"/>
      <c r="CNV312" s="9"/>
      <c r="CNW312" s="9"/>
      <c r="CNX312" s="9"/>
      <c r="CNY312" s="9"/>
      <c r="CNZ312" s="9"/>
      <c r="COA312" s="9"/>
      <c r="COB312" s="9"/>
      <c r="COC312" s="9"/>
      <c r="COD312" s="9"/>
      <c r="COE312" s="9"/>
      <c r="COF312" s="9"/>
      <c r="COG312" s="9"/>
      <c r="COH312" s="9"/>
      <c r="COI312" s="9"/>
      <c r="COJ312" s="9"/>
      <c r="COK312" s="9"/>
      <c r="COL312" s="9"/>
      <c r="COM312" s="9"/>
      <c r="CON312" s="9"/>
      <c r="COO312" s="9"/>
      <c r="COP312" s="9"/>
      <c r="COQ312" s="9"/>
      <c r="COR312" s="9"/>
      <c r="COS312" s="9"/>
      <c r="COT312" s="9"/>
      <c r="COU312" s="9"/>
      <c r="COV312" s="9"/>
      <c r="COW312" s="9"/>
      <c r="COX312" s="9"/>
      <c r="COY312" s="9"/>
      <c r="COZ312" s="9"/>
      <c r="CPA312" s="9"/>
      <c r="CPB312" s="9"/>
      <c r="CPC312" s="9"/>
      <c r="CPD312" s="9"/>
      <c r="CPE312" s="9"/>
      <c r="CPF312" s="9"/>
      <c r="CPG312" s="9"/>
      <c r="CPH312" s="9"/>
      <c r="CPI312" s="9"/>
      <c r="CPJ312" s="9"/>
      <c r="CPK312" s="9"/>
      <c r="CPL312" s="9"/>
      <c r="CPM312" s="9"/>
      <c r="CPN312" s="9"/>
      <c r="CPO312" s="9"/>
      <c r="CPP312" s="9"/>
      <c r="CPQ312" s="9"/>
      <c r="CPR312" s="9"/>
      <c r="CPS312" s="9"/>
      <c r="CPT312" s="9"/>
      <c r="CPU312" s="9"/>
      <c r="CPV312" s="9"/>
      <c r="CPW312" s="9"/>
      <c r="CPX312" s="9"/>
      <c r="CPY312" s="9"/>
      <c r="CPZ312" s="9"/>
      <c r="CQA312" s="9"/>
      <c r="CQB312" s="9"/>
      <c r="CQC312" s="9"/>
      <c r="CQD312" s="9"/>
      <c r="CQE312" s="9"/>
      <c r="CQF312" s="9"/>
      <c r="CQG312" s="9"/>
      <c r="CQH312" s="9"/>
      <c r="CQI312" s="9"/>
      <c r="CQJ312" s="9"/>
      <c r="CQK312" s="9"/>
      <c r="CQL312" s="9"/>
      <c r="CQM312" s="9"/>
      <c r="CQN312" s="9"/>
      <c r="CQO312" s="9"/>
      <c r="CQP312" s="9"/>
      <c r="CQQ312" s="9"/>
      <c r="CQR312" s="9"/>
      <c r="CQS312" s="9"/>
      <c r="CQT312" s="9"/>
      <c r="CQU312" s="9"/>
      <c r="CQV312" s="9"/>
      <c r="CQW312" s="9"/>
      <c r="CQX312" s="9"/>
      <c r="CQY312" s="9"/>
      <c r="CQZ312" s="9"/>
      <c r="CRA312" s="9"/>
      <c r="CRB312" s="9"/>
      <c r="CRC312" s="9"/>
      <c r="CRD312" s="9"/>
      <c r="CRE312" s="9"/>
      <c r="CRF312" s="9"/>
      <c r="CRG312" s="9"/>
      <c r="CRH312" s="9"/>
      <c r="CRI312" s="9"/>
      <c r="CRJ312" s="9"/>
      <c r="CRK312" s="9"/>
      <c r="CRL312" s="9"/>
      <c r="CRM312" s="9"/>
      <c r="CRN312" s="9"/>
      <c r="CRO312" s="9"/>
      <c r="CRP312" s="9"/>
      <c r="CRQ312" s="9"/>
      <c r="CRR312" s="9"/>
      <c r="CRS312" s="9"/>
      <c r="CRT312" s="9"/>
      <c r="CRU312" s="9"/>
      <c r="CRV312" s="9"/>
      <c r="CRW312" s="9"/>
      <c r="CRX312" s="9"/>
      <c r="CRY312" s="9"/>
      <c r="CRZ312" s="9"/>
      <c r="CSA312" s="9"/>
      <c r="CSB312" s="9"/>
      <c r="CSC312" s="9"/>
      <c r="CSD312" s="9"/>
      <c r="CSE312" s="9"/>
      <c r="CSF312" s="9"/>
      <c r="CSG312" s="9"/>
      <c r="CSH312" s="9"/>
      <c r="CSI312" s="9"/>
      <c r="CSJ312" s="9"/>
      <c r="CSK312" s="9"/>
      <c r="CSL312" s="9"/>
      <c r="CSM312" s="9"/>
      <c r="CSN312" s="9"/>
      <c r="CSO312" s="9"/>
      <c r="CSP312" s="9"/>
      <c r="CSQ312" s="9"/>
      <c r="CSR312" s="9"/>
      <c r="CSS312" s="9"/>
      <c r="CST312" s="9"/>
      <c r="CSU312" s="9"/>
      <c r="CSV312" s="9"/>
      <c r="CSW312" s="9"/>
      <c r="CSX312" s="9"/>
      <c r="CSY312" s="9"/>
      <c r="CSZ312" s="9"/>
      <c r="CTA312" s="9"/>
      <c r="CTB312" s="9"/>
      <c r="CTC312" s="8"/>
      <c r="CTD312" s="8"/>
      <c r="CTE312" s="8"/>
      <c r="CTF312" s="8"/>
      <c r="CTG312" s="8"/>
      <c r="CTH312" s="8"/>
      <c r="CTI312" s="8"/>
      <c r="CTJ312" s="8"/>
      <c r="CTK312" s="8"/>
      <c r="CTL312" s="8"/>
    </row>
    <row r="313" spans="1:2560" ht="13" customHeight="1" x14ac:dyDescent="0.15">
      <c r="A313" s="52"/>
      <c r="B313" s="639" t="s">
        <v>1554</v>
      </c>
      <c r="C313" s="640"/>
      <c r="D313" s="640"/>
      <c r="E313" s="640" t="s">
        <v>896</v>
      </c>
      <c r="F313" s="640"/>
      <c r="G313" s="640">
        <v>17.340011000000001</v>
      </c>
      <c r="H313" s="640">
        <v>96.437963999999994</v>
      </c>
      <c r="I313" s="640" t="s">
        <v>1</v>
      </c>
      <c r="J313" s="640" t="s">
        <v>3</v>
      </c>
      <c r="K313" s="641"/>
      <c r="L313" s="642" t="s">
        <v>0</v>
      </c>
      <c r="M313" s="640" t="s">
        <v>0</v>
      </c>
      <c r="N313" s="640"/>
      <c r="O313" s="640"/>
      <c r="P313" s="640"/>
      <c r="Q313" s="640"/>
      <c r="R313" s="643"/>
      <c r="S313" s="640"/>
      <c r="T313" s="640"/>
      <c r="U313" s="633" t="s">
        <v>0</v>
      </c>
      <c r="V313" s="633" t="s">
        <v>0</v>
      </c>
      <c r="W313" s="633" t="s">
        <v>0</v>
      </c>
      <c r="X313" s="633" t="s">
        <v>0</v>
      </c>
      <c r="Y313" s="633" t="s">
        <v>0</v>
      </c>
      <c r="Z313" s="633" t="s">
        <v>0</v>
      </c>
      <c r="AA313" s="633" t="s">
        <v>0</v>
      </c>
      <c r="AB313" s="644"/>
      <c r="AC313" s="644"/>
      <c r="AD313" s="645"/>
      <c r="AE313" s="640"/>
      <c r="AF313" s="646" t="s">
        <v>1710</v>
      </c>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c r="JA313" s="9"/>
      <c r="JB313" s="9"/>
      <c r="JC313" s="9"/>
      <c r="JD313" s="9"/>
      <c r="JE313" s="9"/>
      <c r="JF313" s="9"/>
      <c r="JG313" s="9"/>
      <c r="JH313" s="9"/>
      <c r="JI313" s="9"/>
      <c r="JJ313" s="9"/>
      <c r="JK313" s="9"/>
      <c r="JL313" s="9"/>
      <c r="JM313" s="9"/>
      <c r="JN313" s="9"/>
      <c r="JO313" s="9"/>
      <c r="JP313" s="9"/>
      <c r="JQ313" s="9"/>
      <c r="JR313" s="9"/>
      <c r="JS313" s="9"/>
      <c r="JT313" s="9"/>
      <c r="JU313" s="9"/>
      <c r="JV313" s="9"/>
      <c r="JW313" s="9"/>
      <c r="JX313" s="9"/>
      <c r="JY313" s="9"/>
      <c r="JZ313" s="9"/>
      <c r="KA313" s="9"/>
      <c r="KB313" s="9"/>
      <c r="KC313" s="9"/>
      <c r="KD313" s="9"/>
      <c r="KE313" s="9"/>
      <c r="KF313" s="9"/>
      <c r="KG313" s="9"/>
      <c r="KH313" s="9"/>
      <c r="KI313" s="9"/>
      <c r="KJ313" s="9"/>
      <c r="KK313" s="9"/>
      <c r="KL313" s="9"/>
      <c r="KM313" s="9"/>
      <c r="KN313" s="9"/>
      <c r="KO313" s="9"/>
      <c r="KP313" s="9"/>
      <c r="KQ313" s="9"/>
      <c r="KR313" s="9"/>
      <c r="KS313" s="9"/>
      <c r="KT313" s="9"/>
      <c r="KU313" s="9"/>
      <c r="KV313" s="9"/>
      <c r="KW313" s="9"/>
      <c r="KX313" s="9"/>
      <c r="KY313" s="9"/>
      <c r="KZ313" s="9"/>
      <c r="LA313" s="9"/>
      <c r="LB313" s="9"/>
      <c r="LC313" s="9"/>
      <c r="LD313" s="9"/>
      <c r="LE313" s="9"/>
      <c r="LF313" s="9"/>
      <c r="LG313" s="9"/>
      <c r="LH313" s="9"/>
      <c r="LI313" s="9"/>
      <c r="LJ313" s="9"/>
      <c r="LK313" s="9"/>
      <c r="LL313" s="9"/>
      <c r="LM313" s="9"/>
      <c r="LN313" s="9"/>
      <c r="LO313" s="9"/>
      <c r="LP313" s="9"/>
      <c r="LQ313" s="9"/>
      <c r="LR313" s="9"/>
      <c r="LS313" s="9"/>
      <c r="LT313" s="9"/>
      <c r="LU313" s="9"/>
      <c r="LV313" s="9"/>
      <c r="LW313" s="9"/>
      <c r="LX313" s="9"/>
      <c r="LY313" s="9"/>
      <c r="LZ313" s="9"/>
      <c r="MA313" s="9"/>
      <c r="MB313" s="9"/>
      <c r="MC313" s="9"/>
      <c r="MD313" s="9"/>
      <c r="ME313" s="9"/>
      <c r="MF313" s="9"/>
      <c r="MG313" s="9"/>
      <c r="MH313" s="9"/>
      <c r="MI313" s="9"/>
      <c r="MJ313" s="9"/>
      <c r="MK313" s="9"/>
      <c r="ML313" s="9"/>
      <c r="MM313" s="9"/>
      <c r="MN313" s="9"/>
      <c r="MO313" s="9"/>
      <c r="MP313" s="9"/>
      <c r="MQ313" s="9"/>
      <c r="MR313" s="9"/>
      <c r="MS313" s="9"/>
      <c r="MT313" s="9"/>
      <c r="MU313" s="9"/>
      <c r="MV313" s="9"/>
      <c r="MW313" s="9"/>
      <c r="MX313" s="9"/>
      <c r="MY313" s="9"/>
      <c r="MZ313" s="9"/>
      <c r="NA313" s="9"/>
      <c r="NB313" s="9"/>
      <c r="NC313" s="9"/>
      <c r="ND313" s="9"/>
      <c r="NE313" s="9"/>
      <c r="NF313" s="9"/>
      <c r="NG313" s="9"/>
      <c r="NH313" s="9"/>
      <c r="NI313" s="9"/>
      <c r="NJ313" s="9"/>
      <c r="NK313" s="9"/>
      <c r="NL313" s="9"/>
      <c r="NM313" s="9"/>
      <c r="NN313" s="9"/>
      <c r="NO313" s="9"/>
      <c r="NP313" s="9"/>
      <c r="NQ313" s="9"/>
      <c r="NR313" s="9"/>
      <c r="NS313" s="9"/>
      <c r="NT313" s="9"/>
      <c r="NU313" s="9"/>
      <c r="NV313" s="9"/>
      <c r="NW313" s="9"/>
      <c r="NX313" s="9"/>
      <c r="NY313" s="9"/>
      <c r="NZ313" s="9"/>
      <c r="OA313" s="9"/>
      <c r="OB313" s="9"/>
      <c r="OC313" s="9"/>
      <c r="OD313" s="9"/>
      <c r="OE313" s="9"/>
      <c r="OF313" s="9"/>
      <c r="OG313" s="9"/>
      <c r="OH313" s="9"/>
      <c r="OI313" s="9"/>
      <c r="OJ313" s="9"/>
      <c r="OK313" s="9"/>
      <c r="OL313" s="9"/>
      <c r="OM313" s="9"/>
      <c r="ON313" s="9"/>
      <c r="OO313" s="9"/>
      <c r="OP313" s="9"/>
      <c r="OQ313" s="9"/>
      <c r="OR313" s="9"/>
      <c r="OS313" s="9"/>
      <c r="OT313" s="9"/>
      <c r="OU313" s="9"/>
      <c r="OV313" s="9"/>
      <c r="OW313" s="9"/>
      <c r="OX313" s="9"/>
      <c r="OY313" s="9"/>
      <c r="OZ313" s="9"/>
      <c r="PA313" s="9"/>
      <c r="PB313" s="9"/>
      <c r="PC313" s="9"/>
      <c r="PD313" s="9"/>
      <c r="PE313" s="9"/>
      <c r="PF313" s="9"/>
      <c r="PG313" s="9"/>
      <c r="PH313" s="9"/>
      <c r="PI313" s="9"/>
      <c r="PJ313" s="9"/>
      <c r="PK313" s="9"/>
      <c r="PL313" s="9"/>
      <c r="PM313" s="9"/>
      <c r="PN313" s="9"/>
      <c r="PO313" s="9"/>
      <c r="PP313" s="9"/>
      <c r="PQ313" s="9"/>
      <c r="PR313" s="9"/>
      <c r="PS313" s="9"/>
      <c r="PT313" s="9"/>
      <c r="PU313" s="9"/>
      <c r="PV313" s="9"/>
      <c r="PW313" s="9"/>
      <c r="PX313" s="9"/>
      <c r="PY313" s="9"/>
      <c r="PZ313" s="9"/>
      <c r="QA313" s="9"/>
      <c r="QB313" s="9"/>
      <c r="QC313" s="9"/>
      <c r="QD313" s="9"/>
      <c r="QE313" s="9"/>
      <c r="QF313" s="9"/>
      <c r="QG313" s="9"/>
      <c r="QH313" s="9"/>
      <c r="QI313" s="9"/>
      <c r="QJ313" s="9"/>
      <c r="QK313" s="9"/>
      <c r="QL313" s="9"/>
      <c r="QM313" s="9"/>
      <c r="QN313" s="9"/>
      <c r="QO313" s="9"/>
      <c r="QP313" s="9"/>
      <c r="QQ313" s="9"/>
      <c r="QR313" s="9"/>
      <c r="QS313" s="9"/>
      <c r="QT313" s="9"/>
      <c r="QU313" s="9"/>
      <c r="QV313" s="9"/>
      <c r="QW313" s="9"/>
      <c r="QX313" s="9"/>
      <c r="QY313" s="9"/>
      <c r="QZ313" s="9"/>
      <c r="RA313" s="9"/>
      <c r="RB313" s="9"/>
      <c r="RC313" s="9"/>
      <c r="RD313" s="9"/>
      <c r="RE313" s="9"/>
      <c r="RF313" s="9"/>
      <c r="RG313" s="9"/>
      <c r="RH313" s="9"/>
      <c r="RI313" s="9"/>
      <c r="RJ313" s="9"/>
      <c r="RK313" s="9"/>
      <c r="RL313" s="9"/>
      <c r="RM313" s="9"/>
      <c r="RN313" s="9"/>
      <c r="RO313" s="9"/>
      <c r="RP313" s="9"/>
      <c r="RQ313" s="9"/>
      <c r="RR313" s="9"/>
      <c r="RS313" s="9"/>
      <c r="RT313" s="9"/>
      <c r="RU313" s="9"/>
      <c r="RV313" s="9"/>
      <c r="RW313" s="9"/>
      <c r="RX313" s="9"/>
      <c r="RY313" s="9"/>
      <c r="RZ313" s="9"/>
      <c r="SA313" s="9"/>
      <c r="SB313" s="9"/>
      <c r="SC313" s="9"/>
      <c r="SD313" s="9"/>
      <c r="SE313" s="9"/>
      <c r="SF313" s="9"/>
      <c r="SG313" s="9"/>
      <c r="SH313" s="9"/>
      <c r="SI313" s="9"/>
      <c r="SJ313" s="9"/>
      <c r="SK313" s="9"/>
      <c r="SL313" s="9"/>
      <c r="SM313" s="9"/>
      <c r="SN313" s="9"/>
      <c r="SO313" s="9"/>
      <c r="SP313" s="9"/>
      <c r="SQ313" s="9"/>
      <c r="SR313" s="9"/>
      <c r="SS313" s="9"/>
      <c r="ST313" s="9"/>
      <c r="SU313" s="9"/>
      <c r="SV313" s="9"/>
      <c r="SW313" s="9"/>
      <c r="SX313" s="9"/>
      <c r="SY313" s="9"/>
      <c r="SZ313" s="9"/>
      <c r="TA313" s="9"/>
      <c r="TB313" s="9"/>
      <c r="TC313" s="9"/>
      <c r="TD313" s="9"/>
      <c r="TE313" s="9"/>
      <c r="TF313" s="9"/>
      <c r="TG313" s="9"/>
      <c r="TH313" s="9"/>
      <c r="TI313" s="9"/>
      <c r="TJ313" s="9"/>
      <c r="TK313" s="9"/>
      <c r="TL313" s="9"/>
      <c r="TM313" s="9"/>
      <c r="TN313" s="9"/>
      <c r="TO313" s="9"/>
      <c r="TP313" s="9"/>
      <c r="TQ313" s="9"/>
      <c r="TR313" s="9"/>
      <c r="TS313" s="9"/>
      <c r="TT313" s="9"/>
      <c r="TU313" s="9"/>
      <c r="TV313" s="9"/>
      <c r="TW313" s="9"/>
      <c r="TX313" s="9"/>
      <c r="TY313" s="9"/>
      <c r="TZ313" s="9"/>
      <c r="UA313" s="9"/>
      <c r="UB313" s="9"/>
      <c r="UC313" s="9"/>
      <c r="UD313" s="9"/>
      <c r="UE313" s="9"/>
      <c r="UF313" s="9"/>
      <c r="UG313" s="9"/>
      <c r="UH313" s="9"/>
      <c r="UI313" s="9"/>
      <c r="UJ313" s="9"/>
      <c r="UK313" s="9"/>
      <c r="UL313" s="9"/>
      <c r="UM313" s="9"/>
      <c r="UN313" s="9"/>
      <c r="UO313" s="9"/>
      <c r="UP313" s="9"/>
      <c r="UQ313" s="9"/>
      <c r="UR313" s="9"/>
      <c r="US313" s="9"/>
      <c r="UT313" s="9"/>
      <c r="UU313" s="9"/>
      <c r="UV313" s="9"/>
      <c r="UW313" s="9"/>
      <c r="UX313" s="9"/>
      <c r="UY313" s="9"/>
      <c r="UZ313" s="9"/>
      <c r="VA313" s="9"/>
      <c r="VB313" s="9"/>
      <c r="VC313" s="9"/>
      <c r="VD313" s="9"/>
      <c r="VE313" s="9"/>
      <c r="VF313" s="9"/>
      <c r="VG313" s="9"/>
      <c r="VH313" s="9"/>
      <c r="VI313" s="9"/>
      <c r="VJ313" s="9"/>
      <c r="VK313" s="9"/>
      <c r="VL313" s="9"/>
      <c r="VM313" s="9"/>
      <c r="VN313" s="9"/>
      <c r="VO313" s="9"/>
      <c r="VP313" s="9"/>
      <c r="VQ313" s="9"/>
      <c r="VR313" s="9"/>
      <c r="VS313" s="9"/>
      <c r="VT313" s="9"/>
      <c r="VU313" s="9"/>
      <c r="VV313" s="9"/>
      <c r="VW313" s="9"/>
      <c r="VX313" s="9"/>
      <c r="VY313" s="9"/>
      <c r="VZ313" s="9"/>
      <c r="WA313" s="9"/>
      <c r="WB313" s="9"/>
      <c r="WC313" s="9"/>
      <c r="WD313" s="9"/>
      <c r="WE313" s="9"/>
      <c r="WF313" s="9"/>
      <c r="WG313" s="9"/>
      <c r="WH313" s="9"/>
      <c r="WI313" s="9"/>
      <c r="WJ313" s="9"/>
      <c r="WK313" s="9"/>
      <c r="WL313" s="9"/>
      <c r="WM313" s="9"/>
      <c r="WN313" s="9"/>
      <c r="WO313" s="9"/>
      <c r="WP313" s="9"/>
      <c r="WQ313" s="9"/>
      <c r="WR313" s="9"/>
      <c r="WS313" s="9"/>
      <c r="WT313" s="9"/>
      <c r="WU313" s="9"/>
      <c r="WV313" s="9"/>
      <c r="WW313" s="9"/>
      <c r="WX313" s="9"/>
      <c r="WY313" s="9"/>
      <c r="WZ313" s="9"/>
      <c r="XA313" s="9"/>
      <c r="XB313" s="9"/>
      <c r="XC313" s="9"/>
      <c r="XD313" s="9"/>
      <c r="XE313" s="9"/>
      <c r="XF313" s="9"/>
      <c r="XG313" s="9"/>
      <c r="XH313" s="9"/>
      <c r="XI313" s="9"/>
      <c r="XJ313" s="9"/>
      <c r="XK313" s="9"/>
      <c r="XL313" s="9"/>
      <c r="XM313" s="9"/>
      <c r="XN313" s="9"/>
      <c r="XO313" s="9"/>
      <c r="XP313" s="9"/>
      <c r="XQ313" s="9"/>
      <c r="XR313" s="9"/>
      <c r="XS313" s="9"/>
      <c r="XT313" s="9"/>
      <c r="XU313" s="9"/>
      <c r="XV313" s="9"/>
      <c r="XW313" s="9"/>
      <c r="XX313" s="9"/>
      <c r="XY313" s="9"/>
      <c r="XZ313" s="9"/>
      <c r="YA313" s="9"/>
      <c r="YB313" s="9"/>
      <c r="YC313" s="9"/>
      <c r="YD313" s="9"/>
      <c r="YE313" s="9"/>
      <c r="YF313" s="9"/>
      <c r="YG313" s="9"/>
      <c r="YH313" s="9"/>
      <c r="YI313" s="9"/>
      <c r="YJ313" s="9"/>
      <c r="YK313" s="9"/>
      <c r="YL313" s="9"/>
      <c r="YM313" s="9"/>
      <c r="YN313" s="9"/>
      <c r="YO313" s="9"/>
      <c r="YP313" s="9"/>
      <c r="YQ313" s="9"/>
      <c r="YR313" s="9"/>
      <c r="YS313" s="9"/>
      <c r="YT313" s="9"/>
      <c r="YU313" s="9"/>
      <c r="YV313" s="9"/>
      <c r="YW313" s="9"/>
      <c r="YX313" s="9"/>
      <c r="YY313" s="9"/>
      <c r="YZ313" s="9"/>
      <c r="ZA313" s="9"/>
      <c r="ZB313" s="9"/>
      <c r="ZC313" s="9"/>
      <c r="ZD313" s="9"/>
      <c r="ZE313" s="9"/>
      <c r="ZF313" s="9"/>
      <c r="ZG313" s="9"/>
      <c r="ZH313" s="9"/>
      <c r="ZI313" s="9"/>
      <c r="ZJ313" s="9"/>
      <c r="ZK313" s="9"/>
      <c r="ZL313" s="9"/>
      <c r="ZM313" s="9"/>
      <c r="ZN313" s="9"/>
      <c r="ZO313" s="9"/>
      <c r="ZP313" s="9"/>
      <c r="ZQ313" s="9"/>
      <c r="ZR313" s="9"/>
      <c r="ZS313" s="9"/>
      <c r="ZT313" s="9"/>
      <c r="ZU313" s="9"/>
      <c r="ZV313" s="9"/>
      <c r="ZW313" s="9"/>
      <c r="ZX313" s="9"/>
      <c r="ZY313" s="9"/>
      <c r="ZZ313" s="9"/>
      <c r="AAA313" s="9"/>
      <c r="AAB313" s="9"/>
      <c r="AAC313" s="9"/>
      <c r="AAD313" s="9"/>
      <c r="AAE313" s="9"/>
      <c r="AAF313" s="9"/>
      <c r="AAG313" s="9"/>
      <c r="AAH313" s="9"/>
      <c r="AAI313" s="9"/>
      <c r="AAJ313" s="9"/>
      <c r="AAK313" s="9"/>
      <c r="AAL313" s="9"/>
      <c r="AAM313" s="9"/>
      <c r="AAN313" s="9"/>
      <c r="AAO313" s="9"/>
      <c r="AAP313" s="9"/>
      <c r="AAQ313" s="9"/>
      <c r="AAR313" s="9"/>
      <c r="AAS313" s="9"/>
      <c r="AAT313" s="9"/>
      <c r="AAU313" s="9"/>
      <c r="AAV313" s="9"/>
      <c r="AAW313" s="9"/>
      <c r="AAX313" s="9"/>
      <c r="AAY313" s="9"/>
      <c r="AAZ313" s="9"/>
      <c r="ABA313" s="9"/>
      <c r="ABB313" s="9"/>
      <c r="ABC313" s="9"/>
      <c r="ABD313" s="9"/>
      <c r="ABE313" s="9"/>
      <c r="ABF313" s="9"/>
      <c r="ABG313" s="9"/>
      <c r="ABH313" s="9"/>
      <c r="ABI313" s="9"/>
      <c r="ABJ313" s="9"/>
      <c r="ABK313" s="9"/>
      <c r="ABL313" s="9"/>
      <c r="ABM313" s="9"/>
      <c r="ABN313" s="9"/>
      <c r="ABO313" s="9"/>
      <c r="ABP313" s="9"/>
      <c r="ABQ313" s="9"/>
      <c r="ABR313" s="9"/>
      <c r="ABS313" s="9"/>
      <c r="ABT313" s="9"/>
      <c r="ABU313" s="9"/>
      <c r="ABV313" s="9"/>
      <c r="ABW313" s="9"/>
      <c r="ABX313" s="9"/>
      <c r="ABY313" s="9"/>
      <c r="ABZ313" s="9"/>
      <c r="ACA313" s="9"/>
      <c r="ACB313" s="9"/>
      <c r="ACC313" s="9"/>
      <c r="ACD313" s="9"/>
      <c r="ACE313" s="9"/>
      <c r="ACF313" s="9"/>
      <c r="ACG313" s="9"/>
      <c r="ACH313" s="9"/>
      <c r="ACI313" s="9"/>
      <c r="ACJ313" s="9"/>
      <c r="ACK313" s="9"/>
      <c r="ACL313" s="9"/>
      <c r="ACM313" s="9"/>
      <c r="ACN313" s="9"/>
      <c r="ACO313" s="9"/>
      <c r="ACP313" s="9"/>
      <c r="ACQ313" s="9"/>
      <c r="ACR313" s="9"/>
      <c r="ACS313" s="9"/>
      <c r="ACT313" s="9"/>
      <c r="ACU313" s="9"/>
      <c r="ACV313" s="9"/>
      <c r="ACW313" s="9"/>
      <c r="ACX313" s="9"/>
      <c r="ACY313" s="9"/>
      <c r="ACZ313" s="9"/>
      <c r="ADA313" s="9"/>
      <c r="ADB313" s="9"/>
      <c r="ADC313" s="9"/>
      <c r="ADD313" s="9"/>
      <c r="ADE313" s="9"/>
      <c r="ADF313" s="9"/>
      <c r="ADG313" s="9"/>
      <c r="ADH313" s="9"/>
      <c r="ADI313" s="9"/>
      <c r="ADJ313" s="9"/>
      <c r="ADK313" s="9"/>
      <c r="ADL313" s="9"/>
      <c r="ADM313" s="9"/>
      <c r="ADN313" s="9"/>
      <c r="ADO313" s="9"/>
      <c r="ADP313" s="9"/>
      <c r="ADQ313" s="9"/>
      <c r="ADR313" s="9"/>
      <c r="ADS313" s="9"/>
      <c r="ADT313" s="9"/>
      <c r="ADU313" s="9"/>
      <c r="ADV313" s="9"/>
      <c r="ADW313" s="9"/>
      <c r="ADX313" s="9"/>
      <c r="ADY313" s="9"/>
      <c r="ADZ313" s="9"/>
      <c r="AEA313" s="9"/>
      <c r="AEB313" s="9"/>
      <c r="AEC313" s="9"/>
      <c r="AED313" s="9"/>
      <c r="AEE313" s="9"/>
      <c r="AEF313" s="9"/>
      <c r="AEG313" s="9"/>
      <c r="AEH313" s="9"/>
      <c r="AEI313" s="9"/>
      <c r="AEJ313" s="9"/>
      <c r="AEK313" s="9"/>
      <c r="AEL313" s="9"/>
      <c r="AEM313" s="9"/>
      <c r="AEN313" s="9"/>
      <c r="AEO313" s="9"/>
      <c r="AEP313" s="9"/>
      <c r="AEQ313" s="9"/>
      <c r="AER313" s="9"/>
      <c r="AES313" s="9"/>
      <c r="AET313" s="9"/>
      <c r="AEU313" s="9"/>
      <c r="AEV313" s="9"/>
      <c r="AEW313" s="9"/>
      <c r="AEX313" s="9"/>
      <c r="AEY313" s="9"/>
      <c r="AEZ313" s="9"/>
      <c r="AFA313" s="9"/>
      <c r="AFB313" s="9"/>
      <c r="AFC313" s="9"/>
      <c r="AFD313" s="9"/>
      <c r="AFE313" s="9"/>
      <c r="AFF313" s="9"/>
      <c r="AFG313" s="9"/>
      <c r="AFH313" s="9"/>
      <c r="AFI313" s="9"/>
      <c r="AFJ313" s="9"/>
      <c r="AFK313" s="9"/>
      <c r="AFL313" s="9"/>
      <c r="AFM313" s="9"/>
      <c r="AFN313" s="9"/>
      <c r="AFO313" s="9"/>
      <c r="AFP313" s="9"/>
      <c r="AFQ313" s="9"/>
      <c r="AFR313" s="9"/>
      <c r="AFS313" s="9"/>
      <c r="AFT313" s="9"/>
      <c r="AFU313" s="9"/>
      <c r="AFV313" s="9"/>
      <c r="AFW313" s="9"/>
      <c r="AFX313" s="9"/>
      <c r="AFY313" s="9"/>
      <c r="AFZ313" s="9"/>
      <c r="AGA313" s="9"/>
      <c r="AGB313" s="9"/>
      <c r="AGC313" s="9"/>
      <c r="AGD313" s="9"/>
      <c r="AGE313" s="9"/>
      <c r="AGF313" s="9"/>
      <c r="AGG313" s="9"/>
      <c r="AGH313" s="9"/>
      <c r="AGI313" s="9"/>
      <c r="AGJ313" s="9"/>
      <c r="AGK313" s="9"/>
      <c r="AGL313" s="9"/>
      <c r="AGM313" s="9"/>
      <c r="AGN313" s="9"/>
      <c r="AGO313" s="9"/>
      <c r="AGP313" s="9"/>
      <c r="AGQ313" s="9"/>
      <c r="AGR313" s="9"/>
      <c r="AGS313" s="9"/>
      <c r="AGT313" s="9"/>
      <c r="AGU313" s="9"/>
      <c r="AGV313" s="9"/>
      <c r="AGW313" s="9"/>
      <c r="AGX313" s="9"/>
      <c r="AGY313" s="9"/>
      <c r="AGZ313" s="9"/>
      <c r="AHA313" s="9"/>
      <c r="AHB313" s="9"/>
      <c r="AHC313" s="9"/>
      <c r="AHD313" s="9"/>
      <c r="AHE313" s="9"/>
      <c r="AHF313" s="9"/>
      <c r="AHG313" s="9"/>
      <c r="AHH313" s="9"/>
      <c r="AHI313" s="9"/>
      <c r="AHJ313" s="9"/>
      <c r="AHK313" s="9"/>
      <c r="AHL313" s="9"/>
      <c r="AHM313" s="9"/>
      <c r="AHN313" s="9"/>
      <c r="AHO313" s="9"/>
      <c r="AHP313" s="9"/>
      <c r="AHQ313" s="9"/>
      <c r="AHR313" s="9"/>
      <c r="AHS313" s="9"/>
      <c r="AHT313" s="9"/>
      <c r="AHU313" s="9"/>
      <c r="AHV313" s="9"/>
      <c r="AHW313" s="9"/>
      <c r="AHX313" s="9"/>
      <c r="AHY313" s="9"/>
      <c r="AHZ313" s="9"/>
      <c r="AIA313" s="9"/>
      <c r="AIB313" s="9"/>
      <c r="AIC313" s="9"/>
      <c r="AID313" s="9"/>
      <c r="AIE313" s="9"/>
      <c r="AIF313" s="9"/>
      <c r="AIG313" s="9"/>
      <c r="AIH313" s="9"/>
      <c r="AII313" s="9"/>
      <c r="AIJ313" s="9"/>
      <c r="AIK313" s="9"/>
      <c r="AIL313" s="9"/>
      <c r="AIM313" s="9"/>
      <c r="AIN313" s="9"/>
      <c r="AIO313" s="9"/>
      <c r="AIP313" s="9"/>
      <c r="AIQ313" s="9"/>
      <c r="AIR313" s="9"/>
      <c r="AIS313" s="9"/>
      <c r="AIT313" s="9"/>
      <c r="AIU313" s="9"/>
      <c r="AIV313" s="9"/>
      <c r="AIW313" s="9"/>
      <c r="AIX313" s="9"/>
      <c r="AIY313" s="9"/>
      <c r="AIZ313" s="9"/>
      <c r="AJA313" s="9"/>
      <c r="AJB313" s="9"/>
      <c r="AJC313" s="9"/>
      <c r="AJD313" s="9"/>
      <c r="AJE313" s="9"/>
      <c r="AJF313" s="9"/>
      <c r="AJG313" s="9"/>
      <c r="AJH313" s="9"/>
      <c r="AJI313" s="9"/>
      <c r="AJJ313" s="9"/>
      <c r="AJK313" s="9"/>
      <c r="AJL313" s="9"/>
      <c r="AJM313" s="9"/>
      <c r="AJN313" s="9"/>
      <c r="AJO313" s="9"/>
      <c r="AJP313" s="9"/>
      <c r="AJQ313" s="9"/>
      <c r="AJR313" s="9"/>
      <c r="AJS313" s="9"/>
      <c r="AJT313" s="9"/>
      <c r="AJU313" s="9"/>
      <c r="AJV313" s="9"/>
      <c r="AJW313" s="9"/>
      <c r="AJX313" s="9"/>
      <c r="AJY313" s="9"/>
      <c r="AJZ313" s="9"/>
      <c r="AKA313" s="9"/>
      <c r="AKB313" s="9"/>
      <c r="AKC313" s="9"/>
      <c r="AKD313" s="9"/>
      <c r="AKE313" s="9"/>
      <c r="AKF313" s="9"/>
      <c r="AKG313" s="9"/>
      <c r="AKH313" s="9"/>
      <c r="AKI313" s="9"/>
      <c r="AKJ313" s="9"/>
      <c r="AKK313" s="9"/>
      <c r="AKL313" s="9"/>
      <c r="AKM313" s="9"/>
      <c r="AKN313" s="9"/>
      <c r="AKO313" s="9"/>
      <c r="AKP313" s="9"/>
      <c r="AKQ313" s="9"/>
      <c r="AKR313" s="9"/>
      <c r="AKS313" s="9"/>
      <c r="AKT313" s="9"/>
      <c r="AKU313" s="9"/>
      <c r="AKV313" s="9"/>
      <c r="AKW313" s="9"/>
      <c r="AKX313" s="9"/>
      <c r="AKY313" s="9"/>
      <c r="AKZ313" s="9"/>
      <c r="ALA313" s="9"/>
      <c r="ALB313" s="9"/>
      <c r="ALC313" s="9"/>
      <c r="ALD313" s="9"/>
      <c r="ALE313" s="9"/>
      <c r="ALF313" s="9"/>
      <c r="ALG313" s="9"/>
      <c r="ALH313" s="9"/>
      <c r="ALI313" s="9"/>
      <c r="ALJ313" s="9"/>
      <c r="ALK313" s="9"/>
      <c r="ALL313" s="9"/>
      <c r="ALM313" s="9"/>
      <c r="ALN313" s="9"/>
      <c r="ALO313" s="9"/>
      <c r="ALP313" s="9"/>
      <c r="ALQ313" s="9"/>
      <c r="ALR313" s="9"/>
      <c r="ALS313" s="9"/>
      <c r="ALT313" s="9"/>
      <c r="ALU313" s="9"/>
      <c r="ALV313" s="9"/>
      <c r="ALW313" s="9"/>
      <c r="ALX313" s="9"/>
      <c r="ALY313" s="9"/>
      <c r="ALZ313" s="9"/>
      <c r="AMA313" s="9"/>
      <c r="AMB313" s="9"/>
      <c r="AMC313" s="9"/>
      <c r="AMD313" s="9"/>
      <c r="AME313" s="9"/>
      <c r="AMF313" s="9"/>
      <c r="AMG313" s="9"/>
      <c r="AMH313" s="9"/>
      <c r="AMI313" s="9"/>
      <c r="AMJ313" s="9"/>
      <c r="AMK313" s="9"/>
      <c r="AML313" s="9"/>
      <c r="AMM313" s="9"/>
      <c r="AMN313" s="9"/>
      <c r="AMO313" s="9"/>
      <c r="AMP313" s="9"/>
      <c r="AMQ313" s="9"/>
      <c r="AMR313" s="9"/>
      <c r="AMS313" s="9"/>
      <c r="AMT313" s="9"/>
      <c r="AMU313" s="9"/>
      <c r="AMV313" s="9"/>
      <c r="AMW313" s="9"/>
      <c r="AMX313" s="9"/>
      <c r="AMY313" s="9"/>
      <c r="AMZ313" s="9"/>
      <c r="ANA313" s="9"/>
      <c r="ANB313" s="9"/>
      <c r="ANC313" s="9"/>
      <c r="AND313" s="9"/>
      <c r="ANE313" s="9"/>
      <c r="ANF313" s="9"/>
      <c r="ANG313" s="9"/>
      <c r="ANH313" s="9"/>
      <c r="ANI313" s="9"/>
      <c r="ANJ313" s="9"/>
      <c r="ANK313" s="9"/>
      <c r="ANL313" s="9"/>
      <c r="ANM313" s="9"/>
      <c r="ANN313" s="9"/>
      <c r="ANO313" s="9"/>
      <c r="ANP313" s="9"/>
      <c r="ANQ313" s="9"/>
      <c r="ANR313" s="9"/>
      <c r="ANS313" s="9"/>
      <c r="ANT313" s="9"/>
      <c r="ANU313" s="9"/>
      <c r="ANV313" s="9"/>
      <c r="ANW313" s="9"/>
      <c r="ANX313" s="9"/>
      <c r="ANY313" s="9"/>
      <c r="ANZ313" s="9"/>
      <c r="AOA313" s="9"/>
      <c r="AOB313" s="9"/>
      <c r="AOC313" s="9"/>
      <c r="AOD313" s="9"/>
      <c r="AOE313" s="9"/>
      <c r="AOF313" s="9"/>
      <c r="AOG313" s="9"/>
      <c r="AOH313" s="9"/>
      <c r="AOI313" s="9"/>
      <c r="AOJ313" s="9"/>
      <c r="AOK313" s="9"/>
      <c r="AOL313" s="9"/>
      <c r="AOM313" s="9"/>
      <c r="AON313" s="9"/>
      <c r="AOO313" s="9"/>
      <c r="AOP313" s="9"/>
      <c r="AOQ313" s="9"/>
      <c r="AOR313" s="9"/>
      <c r="AOS313" s="9"/>
      <c r="AOT313" s="9"/>
      <c r="AOU313" s="9"/>
      <c r="AOV313" s="9"/>
      <c r="AOW313" s="9"/>
      <c r="AOX313" s="9"/>
      <c r="AOY313" s="9"/>
      <c r="AOZ313" s="9"/>
      <c r="APA313" s="9"/>
      <c r="APB313" s="9"/>
      <c r="APC313" s="9"/>
      <c r="APD313" s="9"/>
      <c r="APE313" s="9"/>
      <c r="APF313" s="9"/>
      <c r="APG313" s="9"/>
      <c r="APH313" s="9"/>
      <c r="API313" s="9"/>
      <c r="APJ313" s="9"/>
      <c r="APK313" s="9"/>
      <c r="APL313" s="9"/>
      <c r="APM313" s="9"/>
      <c r="APN313" s="9"/>
      <c r="APO313" s="9"/>
      <c r="APP313" s="9"/>
      <c r="APQ313" s="9"/>
      <c r="APR313" s="9"/>
      <c r="APS313" s="9"/>
      <c r="APT313" s="9"/>
      <c r="APU313" s="9"/>
      <c r="APV313" s="9"/>
      <c r="APW313" s="9"/>
      <c r="APX313" s="9"/>
      <c r="APY313" s="9"/>
      <c r="APZ313" s="9"/>
      <c r="AQA313" s="9"/>
      <c r="AQB313" s="9"/>
      <c r="AQC313" s="9"/>
      <c r="AQD313" s="9"/>
      <c r="AQE313" s="9"/>
      <c r="AQF313" s="9"/>
      <c r="AQG313" s="9"/>
      <c r="AQH313" s="9"/>
      <c r="AQI313" s="9"/>
      <c r="AQJ313" s="9"/>
      <c r="AQK313" s="9"/>
      <c r="AQL313" s="9"/>
      <c r="AQM313" s="9"/>
      <c r="AQN313" s="9"/>
      <c r="AQO313" s="9"/>
      <c r="AQP313" s="9"/>
      <c r="AQQ313" s="9"/>
      <c r="AQR313" s="9"/>
      <c r="AQS313" s="9"/>
      <c r="AQT313" s="9"/>
      <c r="AQU313" s="9"/>
      <c r="AQV313" s="9"/>
      <c r="AQW313" s="9"/>
      <c r="AQX313" s="9"/>
      <c r="AQY313" s="9"/>
      <c r="AQZ313" s="9"/>
      <c r="ARA313" s="9"/>
      <c r="ARB313" s="9"/>
      <c r="ARC313" s="9"/>
      <c r="ARD313" s="9"/>
      <c r="ARE313" s="9"/>
      <c r="ARF313" s="9"/>
      <c r="ARG313" s="9"/>
      <c r="ARH313" s="9"/>
      <c r="ARI313" s="9"/>
      <c r="ARJ313" s="9"/>
      <c r="ARK313" s="9"/>
      <c r="ARL313" s="9"/>
      <c r="ARM313" s="9"/>
      <c r="ARN313" s="9"/>
      <c r="ARO313" s="9"/>
      <c r="ARP313" s="9"/>
      <c r="ARQ313" s="9"/>
      <c r="ARR313" s="9"/>
      <c r="ARS313" s="9"/>
      <c r="ART313" s="9"/>
      <c r="ARU313" s="9"/>
      <c r="ARV313" s="9"/>
      <c r="ARW313" s="9"/>
      <c r="ARX313" s="9"/>
      <c r="ARY313" s="9"/>
      <c r="ARZ313" s="9"/>
      <c r="ASA313" s="9"/>
      <c r="ASB313" s="9"/>
      <c r="ASC313" s="9"/>
      <c r="ASD313" s="9"/>
      <c r="ASE313" s="9"/>
      <c r="ASF313" s="9"/>
      <c r="ASG313" s="9"/>
      <c r="ASH313" s="9"/>
      <c r="ASI313" s="9"/>
      <c r="ASJ313" s="9"/>
      <c r="ASK313" s="9"/>
      <c r="ASL313" s="9"/>
      <c r="ASM313" s="9"/>
      <c r="ASN313" s="9"/>
      <c r="ASO313" s="9"/>
      <c r="ASP313" s="9"/>
      <c r="ASQ313" s="9"/>
      <c r="ASR313" s="9"/>
      <c r="ASS313" s="9"/>
      <c r="AST313" s="9"/>
      <c r="ASU313" s="9"/>
      <c r="ASV313" s="9"/>
      <c r="ASW313" s="9"/>
      <c r="ASX313" s="9"/>
      <c r="ASY313" s="9"/>
      <c r="ASZ313" s="9"/>
      <c r="ATA313" s="9"/>
      <c r="ATB313" s="9"/>
      <c r="ATC313" s="9"/>
      <c r="ATD313" s="9"/>
      <c r="ATE313" s="9"/>
      <c r="ATF313" s="9"/>
      <c r="ATG313" s="9"/>
      <c r="ATH313" s="9"/>
      <c r="ATI313" s="9"/>
      <c r="ATJ313" s="9"/>
      <c r="ATK313" s="9"/>
      <c r="ATL313" s="9"/>
      <c r="ATM313" s="9"/>
      <c r="ATN313" s="9"/>
      <c r="ATO313" s="9"/>
      <c r="ATP313" s="9"/>
      <c r="ATQ313" s="9"/>
      <c r="ATR313" s="9"/>
      <c r="ATS313" s="9"/>
      <c r="ATT313" s="9"/>
      <c r="ATU313" s="9"/>
      <c r="ATV313" s="9"/>
      <c r="ATW313" s="9"/>
      <c r="ATX313" s="9"/>
      <c r="ATY313" s="9"/>
      <c r="ATZ313" s="9"/>
      <c r="AUA313" s="9"/>
      <c r="AUB313" s="9"/>
      <c r="AUC313" s="9"/>
      <c r="AUD313" s="9"/>
      <c r="AUE313" s="9"/>
      <c r="AUF313" s="9"/>
      <c r="AUG313" s="9"/>
      <c r="AUH313" s="9"/>
      <c r="AUI313" s="9"/>
      <c r="AUJ313" s="9"/>
      <c r="AUK313" s="9"/>
      <c r="AUL313" s="9"/>
      <c r="AUM313" s="9"/>
      <c r="AUN313" s="9"/>
      <c r="AUO313" s="9"/>
      <c r="AUP313" s="9"/>
      <c r="AUQ313" s="9"/>
      <c r="AUR313" s="9"/>
      <c r="AUS313" s="9"/>
      <c r="AUT313" s="9"/>
      <c r="AUU313" s="9"/>
      <c r="AUV313" s="9"/>
      <c r="AUW313" s="9"/>
      <c r="AUX313" s="9"/>
      <c r="AUY313" s="9"/>
      <c r="AUZ313" s="9"/>
      <c r="AVA313" s="9"/>
      <c r="AVB313" s="9"/>
      <c r="AVC313" s="9"/>
      <c r="AVD313" s="9"/>
      <c r="AVE313" s="9"/>
      <c r="AVF313" s="9"/>
      <c r="AVG313" s="9"/>
      <c r="AVH313" s="9"/>
      <c r="AVI313" s="9"/>
      <c r="AVJ313" s="9"/>
      <c r="AVK313" s="9"/>
      <c r="AVL313" s="9"/>
      <c r="AVM313" s="9"/>
      <c r="AVN313" s="9"/>
      <c r="AVO313" s="9"/>
      <c r="AVP313" s="9"/>
      <c r="AVQ313" s="9"/>
      <c r="AVR313" s="9"/>
      <c r="AVS313" s="9"/>
      <c r="AVT313" s="9"/>
      <c r="AVU313" s="9"/>
      <c r="AVV313" s="9"/>
      <c r="AVW313" s="9"/>
      <c r="AVX313" s="9"/>
      <c r="AVY313" s="9"/>
      <c r="AVZ313" s="9"/>
      <c r="AWA313" s="9"/>
      <c r="AWB313" s="9"/>
      <c r="AWC313" s="9"/>
      <c r="AWD313" s="9"/>
      <c r="AWE313" s="9"/>
      <c r="AWF313" s="9"/>
      <c r="AWG313" s="9"/>
      <c r="AWH313" s="9"/>
      <c r="AWI313" s="9"/>
      <c r="AWJ313" s="9"/>
      <c r="AWK313" s="9"/>
      <c r="AWL313" s="9"/>
      <c r="AWM313" s="9"/>
      <c r="AWN313" s="9"/>
      <c r="AWO313" s="9"/>
      <c r="AWP313" s="9"/>
      <c r="AWQ313" s="9"/>
      <c r="AWR313" s="9"/>
      <c r="AWS313" s="9"/>
      <c r="AWT313" s="9"/>
      <c r="AWU313" s="9"/>
      <c r="AWV313" s="9"/>
      <c r="AWW313" s="9"/>
      <c r="AWX313" s="9"/>
      <c r="AWY313" s="9"/>
      <c r="AWZ313" s="9"/>
      <c r="AXA313" s="9"/>
      <c r="AXB313" s="9"/>
      <c r="AXC313" s="9"/>
      <c r="AXD313" s="9"/>
      <c r="AXE313" s="9"/>
      <c r="AXF313" s="9"/>
      <c r="AXG313" s="9"/>
      <c r="AXH313" s="9"/>
      <c r="AXI313" s="9"/>
      <c r="AXJ313" s="9"/>
      <c r="AXK313" s="9"/>
      <c r="AXL313" s="9"/>
      <c r="AXM313" s="9"/>
      <c r="AXN313" s="9"/>
      <c r="AXO313" s="9"/>
      <c r="AXP313" s="9"/>
      <c r="AXQ313" s="9"/>
      <c r="AXR313" s="9"/>
      <c r="AXS313" s="9"/>
      <c r="AXT313" s="9"/>
      <c r="AXU313" s="9"/>
      <c r="AXV313" s="9"/>
      <c r="AXW313" s="9"/>
      <c r="AXX313" s="9"/>
      <c r="AXY313" s="9"/>
      <c r="AXZ313" s="9"/>
      <c r="AYA313" s="9"/>
      <c r="AYB313" s="9"/>
      <c r="AYC313" s="9"/>
      <c r="AYD313" s="9"/>
      <c r="AYE313" s="9"/>
      <c r="AYF313" s="9"/>
      <c r="AYG313" s="9"/>
      <c r="AYH313" s="9"/>
      <c r="AYI313" s="9"/>
      <c r="AYJ313" s="9"/>
      <c r="AYK313" s="9"/>
      <c r="AYL313" s="9"/>
      <c r="AYM313" s="9"/>
      <c r="AYN313" s="9"/>
      <c r="AYO313" s="9"/>
      <c r="AYP313" s="9"/>
      <c r="AYQ313" s="9"/>
      <c r="AYR313" s="9"/>
      <c r="AYS313" s="9"/>
      <c r="AYT313" s="9"/>
      <c r="AYU313" s="9"/>
      <c r="AYV313" s="9"/>
      <c r="AYW313" s="9"/>
      <c r="AYX313" s="9"/>
      <c r="AYY313" s="9"/>
      <c r="AYZ313" s="9"/>
      <c r="AZA313" s="9"/>
      <c r="AZB313" s="9"/>
      <c r="AZC313" s="9"/>
      <c r="AZD313" s="9"/>
      <c r="AZE313" s="9"/>
      <c r="AZF313" s="9"/>
      <c r="AZG313" s="9"/>
      <c r="AZH313" s="9"/>
      <c r="AZI313" s="9"/>
      <c r="AZJ313" s="9"/>
      <c r="AZK313" s="9"/>
      <c r="AZL313" s="9"/>
      <c r="AZM313" s="9"/>
      <c r="AZN313" s="9"/>
      <c r="AZO313" s="9"/>
      <c r="AZP313" s="9"/>
      <c r="AZQ313" s="9"/>
      <c r="AZR313" s="9"/>
      <c r="AZS313" s="9"/>
      <c r="AZT313" s="9"/>
      <c r="AZU313" s="9"/>
      <c r="AZV313" s="9"/>
      <c r="AZW313" s="9"/>
      <c r="AZX313" s="9"/>
      <c r="AZY313" s="9"/>
      <c r="AZZ313" s="9"/>
      <c r="BAA313" s="9"/>
      <c r="BAB313" s="9"/>
      <c r="BAC313" s="9"/>
      <c r="BAD313" s="9"/>
      <c r="BAE313" s="9"/>
      <c r="BAF313" s="9"/>
      <c r="BAG313" s="9"/>
      <c r="BAH313" s="9"/>
      <c r="BAI313" s="9"/>
      <c r="BAJ313" s="9"/>
      <c r="BAK313" s="9"/>
      <c r="BAL313" s="9"/>
      <c r="BAM313" s="9"/>
      <c r="BAN313" s="9"/>
      <c r="BAO313" s="9"/>
      <c r="BAP313" s="9"/>
      <c r="BAQ313" s="9"/>
      <c r="BAR313" s="9"/>
      <c r="BAS313" s="9"/>
      <c r="BAT313" s="9"/>
      <c r="BAU313" s="9"/>
      <c r="BAV313" s="9"/>
      <c r="BAW313" s="9"/>
      <c r="BAX313" s="9"/>
      <c r="BAY313" s="9"/>
      <c r="BAZ313" s="9"/>
      <c r="BBA313" s="9"/>
      <c r="BBB313" s="9"/>
      <c r="BBC313" s="9"/>
      <c r="BBD313" s="9"/>
      <c r="BBE313" s="9"/>
      <c r="BBF313" s="9"/>
      <c r="BBG313" s="9"/>
      <c r="BBH313" s="9"/>
      <c r="BBI313" s="9"/>
      <c r="BBJ313" s="9"/>
      <c r="BBK313" s="9"/>
      <c r="BBL313" s="9"/>
      <c r="BBM313" s="9"/>
      <c r="BBN313" s="9"/>
      <c r="BBO313" s="9"/>
      <c r="BBP313" s="9"/>
      <c r="BBQ313" s="9"/>
      <c r="BBR313" s="9"/>
      <c r="BBS313" s="9"/>
      <c r="BBT313" s="9"/>
      <c r="BBU313" s="9"/>
      <c r="BBV313" s="9"/>
      <c r="BBW313" s="9"/>
      <c r="BBX313" s="9"/>
      <c r="BBY313" s="9"/>
      <c r="BBZ313" s="9"/>
      <c r="BCA313" s="9"/>
      <c r="BCB313" s="9"/>
      <c r="BCC313" s="9"/>
      <c r="BCD313" s="9"/>
      <c r="BCE313" s="9"/>
      <c r="BCF313" s="9"/>
      <c r="BCG313" s="9"/>
      <c r="BCH313" s="9"/>
      <c r="BCI313" s="9"/>
      <c r="BCJ313" s="9"/>
      <c r="BCK313" s="9"/>
      <c r="BCL313" s="9"/>
      <c r="BCM313" s="9"/>
      <c r="BCN313" s="9"/>
      <c r="BCO313" s="9"/>
      <c r="BCP313" s="9"/>
      <c r="BCQ313" s="9"/>
      <c r="BCR313" s="9"/>
      <c r="BCS313" s="9"/>
      <c r="BCT313" s="9"/>
      <c r="BCU313" s="9"/>
      <c r="BCV313" s="9"/>
      <c r="BCW313" s="9"/>
      <c r="BCX313" s="9"/>
      <c r="BCY313" s="9"/>
      <c r="BCZ313" s="9"/>
      <c r="BDA313" s="9"/>
      <c r="BDB313" s="9"/>
      <c r="BDC313" s="9"/>
      <c r="BDD313" s="9"/>
      <c r="BDE313" s="9"/>
      <c r="BDF313" s="9"/>
      <c r="BDG313" s="9"/>
      <c r="BDH313" s="9"/>
      <c r="BDI313" s="9"/>
      <c r="BDJ313" s="9"/>
      <c r="BDK313" s="9"/>
      <c r="BDL313" s="9"/>
      <c r="BDM313" s="9"/>
      <c r="BDN313" s="9"/>
      <c r="BDO313" s="9"/>
      <c r="BDP313" s="9"/>
      <c r="BDQ313" s="9"/>
      <c r="BDR313" s="9"/>
      <c r="BDS313" s="9"/>
      <c r="BDT313" s="9"/>
      <c r="BDU313" s="9"/>
      <c r="BDV313" s="9"/>
      <c r="BDW313" s="9"/>
      <c r="BDX313" s="9"/>
      <c r="BDY313" s="9"/>
      <c r="BDZ313" s="9"/>
      <c r="BEA313" s="9"/>
      <c r="BEB313" s="9"/>
      <c r="BEC313" s="9"/>
      <c r="BED313" s="9"/>
      <c r="BEE313" s="9"/>
      <c r="BEF313" s="9"/>
      <c r="BEG313" s="9"/>
      <c r="BEH313" s="9"/>
      <c r="BEI313" s="9"/>
      <c r="BEJ313" s="9"/>
      <c r="BEK313" s="9"/>
      <c r="BEL313" s="9"/>
      <c r="BEM313" s="9"/>
      <c r="BEN313" s="9"/>
      <c r="BEO313" s="9"/>
      <c r="BEP313" s="9"/>
      <c r="BEQ313" s="9"/>
      <c r="BER313" s="9"/>
      <c r="BES313" s="9"/>
      <c r="BET313" s="9"/>
      <c r="BEU313" s="9"/>
      <c r="BEV313" s="9"/>
      <c r="BEW313" s="9"/>
      <c r="BEX313" s="9"/>
      <c r="BEY313" s="9"/>
      <c r="BEZ313" s="9"/>
      <c r="BFA313" s="9"/>
      <c r="BFB313" s="9"/>
      <c r="BFC313" s="9"/>
      <c r="BFD313" s="9"/>
      <c r="BFE313" s="9"/>
      <c r="BFF313" s="9"/>
      <c r="BFG313" s="9"/>
      <c r="BFH313" s="9"/>
      <c r="BFI313" s="9"/>
      <c r="BFJ313" s="9"/>
      <c r="BFK313" s="9"/>
      <c r="BFL313" s="9"/>
      <c r="BFM313" s="9"/>
      <c r="BFN313" s="9"/>
      <c r="BFO313" s="9"/>
      <c r="BFP313" s="9"/>
      <c r="BFQ313" s="9"/>
      <c r="BFR313" s="9"/>
      <c r="BFS313" s="9"/>
      <c r="BFT313" s="9"/>
      <c r="BFU313" s="9"/>
      <c r="BFV313" s="9"/>
      <c r="BFW313" s="9"/>
      <c r="BFX313" s="9"/>
      <c r="BFY313" s="9"/>
      <c r="BFZ313" s="9"/>
      <c r="BGA313" s="9"/>
      <c r="BGB313" s="9"/>
      <c r="BGC313" s="9"/>
      <c r="BGD313" s="9"/>
      <c r="BGE313" s="9"/>
      <c r="BGF313" s="9"/>
      <c r="BGG313" s="9"/>
      <c r="BGH313" s="9"/>
      <c r="BGI313" s="9"/>
      <c r="BGJ313" s="9"/>
      <c r="BGK313" s="9"/>
      <c r="BGL313" s="9"/>
      <c r="BGM313" s="9"/>
      <c r="BGN313" s="9"/>
      <c r="BGO313" s="9"/>
      <c r="BGP313" s="9"/>
      <c r="BGQ313" s="9"/>
      <c r="BGR313" s="9"/>
      <c r="BGS313" s="9"/>
      <c r="BGT313" s="9"/>
      <c r="BGU313" s="9"/>
      <c r="BGV313" s="9"/>
      <c r="BGW313" s="9"/>
      <c r="BGX313" s="9"/>
      <c r="BGY313" s="9"/>
      <c r="BGZ313" s="9"/>
      <c r="BHA313" s="9"/>
      <c r="BHB313" s="9"/>
      <c r="BHC313" s="9"/>
      <c r="BHD313" s="9"/>
      <c r="BHE313" s="9"/>
      <c r="BHF313" s="9"/>
      <c r="BHG313" s="9"/>
      <c r="BHH313" s="9"/>
      <c r="BHI313" s="9"/>
      <c r="BHJ313" s="9"/>
      <c r="BHK313" s="9"/>
      <c r="BHL313" s="9"/>
      <c r="BHM313" s="9"/>
      <c r="BHN313" s="9"/>
      <c r="BHO313" s="9"/>
      <c r="BHP313" s="9"/>
      <c r="BHQ313" s="9"/>
      <c r="BHR313" s="9"/>
      <c r="BHS313" s="9"/>
      <c r="BHT313" s="9"/>
      <c r="BHU313" s="9"/>
      <c r="BHV313" s="9"/>
      <c r="BHW313" s="9"/>
      <c r="BHX313" s="9"/>
      <c r="BHY313" s="9"/>
      <c r="BHZ313" s="9"/>
      <c r="BIA313" s="9"/>
      <c r="BIB313" s="9"/>
      <c r="BIC313" s="9"/>
      <c r="BID313" s="9"/>
      <c r="BIE313" s="9"/>
      <c r="BIF313" s="9"/>
      <c r="BIG313" s="9"/>
      <c r="BIH313" s="9"/>
      <c r="BII313" s="9"/>
      <c r="BIJ313" s="9"/>
      <c r="BIK313" s="9"/>
      <c r="BIL313" s="9"/>
      <c r="BIM313" s="9"/>
      <c r="BIN313" s="9"/>
      <c r="BIO313" s="9"/>
      <c r="BIP313" s="9"/>
      <c r="BIQ313" s="9"/>
      <c r="BIR313" s="9"/>
      <c r="BIS313" s="9"/>
      <c r="BIT313" s="9"/>
      <c r="BIU313" s="9"/>
      <c r="BIV313" s="9"/>
      <c r="BIW313" s="9"/>
      <c r="BIX313" s="9"/>
      <c r="BIY313" s="9"/>
      <c r="BIZ313" s="9"/>
      <c r="BJA313" s="9"/>
      <c r="BJB313" s="9"/>
      <c r="BJC313" s="9"/>
      <c r="BJD313" s="9"/>
      <c r="BJE313" s="9"/>
      <c r="BJF313" s="9"/>
      <c r="BJG313" s="9"/>
      <c r="BJH313" s="9"/>
      <c r="BJI313" s="9"/>
      <c r="BJJ313" s="9"/>
      <c r="BJK313" s="9"/>
      <c r="BJL313" s="9"/>
      <c r="BJM313" s="9"/>
      <c r="BJN313" s="9"/>
      <c r="BJO313" s="9"/>
      <c r="BJP313" s="9"/>
      <c r="BJQ313" s="9"/>
      <c r="BJR313" s="9"/>
      <c r="BJS313" s="9"/>
      <c r="BJT313" s="9"/>
      <c r="BJU313" s="9"/>
      <c r="BJV313" s="9"/>
      <c r="BJW313" s="9"/>
      <c r="BJX313" s="9"/>
      <c r="BJY313" s="9"/>
      <c r="BJZ313" s="9"/>
      <c r="BKA313" s="9"/>
      <c r="BKB313" s="9"/>
      <c r="BKC313" s="9"/>
      <c r="BKD313" s="9"/>
      <c r="BKE313" s="9"/>
      <c r="BKF313" s="9"/>
      <c r="BKG313" s="9"/>
      <c r="BKH313" s="9"/>
      <c r="BKI313" s="9"/>
      <c r="BKJ313" s="9"/>
      <c r="BKK313" s="9"/>
      <c r="BKL313" s="9"/>
      <c r="BKM313" s="9"/>
      <c r="BKN313" s="9"/>
      <c r="BKO313" s="9"/>
      <c r="BKP313" s="9"/>
      <c r="BKQ313" s="9"/>
      <c r="BKR313" s="9"/>
      <c r="BKS313" s="9"/>
      <c r="BKT313" s="9"/>
      <c r="BKU313" s="9"/>
      <c r="BKV313" s="9"/>
      <c r="BKW313" s="9"/>
      <c r="BKX313" s="9"/>
      <c r="BKY313" s="9"/>
      <c r="BKZ313" s="9"/>
      <c r="BLA313" s="9"/>
      <c r="BLB313" s="9"/>
      <c r="BLC313" s="9"/>
      <c r="BLD313" s="9"/>
      <c r="BLE313" s="9"/>
      <c r="BLF313" s="9"/>
      <c r="BLG313" s="9"/>
      <c r="BLH313" s="9"/>
      <c r="BLI313" s="9"/>
      <c r="BLJ313" s="9"/>
      <c r="BLK313" s="9"/>
      <c r="BLL313" s="9"/>
      <c r="BLM313" s="9"/>
      <c r="BLN313" s="9"/>
      <c r="BLO313" s="9"/>
      <c r="BLP313" s="9"/>
      <c r="BLQ313" s="9"/>
      <c r="BLR313" s="9"/>
      <c r="BLS313" s="9"/>
      <c r="BLT313" s="9"/>
      <c r="BLU313" s="9"/>
      <c r="BLV313" s="9"/>
      <c r="BLW313" s="9"/>
      <c r="BLX313" s="9"/>
      <c r="BLY313" s="9"/>
      <c r="BLZ313" s="9"/>
      <c r="BMA313" s="9"/>
      <c r="BMB313" s="9"/>
      <c r="BMC313" s="9"/>
      <c r="BMD313" s="9"/>
      <c r="BME313" s="9"/>
      <c r="BMF313" s="9"/>
      <c r="BMG313" s="9"/>
      <c r="BMH313" s="9"/>
      <c r="BMI313" s="9"/>
      <c r="BMJ313" s="9"/>
      <c r="BMK313" s="9"/>
      <c r="BML313" s="9"/>
      <c r="BMM313" s="9"/>
      <c r="BMN313" s="9"/>
      <c r="BMO313" s="9"/>
      <c r="BMP313" s="9"/>
      <c r="BMQ313" s="9"/>
      <c r="BMR313" s="9"/>
      <c r="BMS313" s="9"/>
      <c r="BMT313" s="9"/>
      <c r="BMU313" s="9"/>
      <c r="BMV313" s="9"/>
      <c r="BMW313" s="9"/>
      <c r="BMX313" s="9"/>
      <c r="BMY313" s="9"/>
      <c r="BMZ313" s="9"/>
      <c r="BNA313" s="9"/>
      <c r="BNB313" s="9"/>
      <c r="BNC313" s="9"/>
      <c r="BND313" s="9"/>
      <c r="BNE313" s="9"/>
      <c r="BNF313" s="9"/>
      <c r="BNG313" s="9"/>
      <c r="BNH313" s="9"/>
      <c r="BNI313" s="9"/>
      <c r="BNJ313" s="9"/>
      <c r="BNK313" s="9"/>
      <c r="BNL313" s="9"/>
      <c r="BNM313" s="9"/>
      <c r="BNN313" s="9"/>
      <c r="BNO313" s="9"/>
      <c r="BNP313" s="9"/>
      <c r="BNQ313" s="9"/>
      <c r="BNR313" s="9"/>
      <c r="BNS313" s="9"/>
      <c r="BNT313" s="9"/>
      <c r="BNU313" s="9"/>
      <c r="BNV313" s="9"/>
      <c r="BNW313" s="9"/>
      <c r="BNX313" s="9"/>
      <c r="BNY313" s="9"/>
      <c r="BNZ313" s="9"/>
      <c r="BOA313" s="9"/>
      <c r="BOB313" s="9"/>
      <c r="BOC313" s="9"/>
      <c r="BOD313" s="9"/>
      <c r="BOE313" s="9"/>
      <c r="BOF313" s="9"/>
      <c r="BOG313" s="9"/>
      <c r="BOH313" s="9"/>
      <c r="BOI313" s="9"/>
      <c r="BOJ313" s="9"/>
      <c r="BOK313" s="9"/>
      <c r="BOL313" s="9"/>
      <c r="BOM313" s="9"/>
      <c r="BON313" s="9"/>
      <c r="BOO313" s="9"/>
      <c r="BOP313" s="9"/>
      <c r="BOQ313" s="9"/>
      <c r="BOR313" s="9"/>
      <c r="BOS313" s="9"/>
      <c r="BOT313" s="9"/>
      <c r="BOU313" s="9"/>
      <c r="BOV313" s="9"/>
      <c r="BOW313" s="9"/>
      <c r="BOX313" s="9"/>
      <c r="BOY313" s="9"/>
      <c r="BOZ313" s="9"/>
      <c r="BPA313" s="9"/>
      <c r="BPB313" s="9"/>
      <c r="BPC313" s="9"/>
      <c r="BPD313" s="9"/>
      <c r="BPE313" s="9"/>
      <c r="BPF313" s="9"/>
      <c r="BPG313" s="9"/>
      <c r="BPH313" s="9"/>
      <c r="BPI313" s="9"/>
      <c r="BPJ313" s="9"/>
      <c r="BPK313" s="9"/>
      <c r="BPL313" s="9"/>
      <c r="BPM313" s="9"/>
      <c r="BPN313" s="9"/>
      <c r="BPO313" s="9"/>
      <c r="BPP313" s="9"/>
      <c r="BPQ313" s="9"/>
      <c r="BPR313" s="9"/>
      <c r="BPS313" s="9"/>
      <c r="BPT313" s="9"/>
      <c r="BPU313" s="9"/>
      <c r="BPV313" s="9"/>
      <c r="BPW313" s="9"/>
      <c r="BPX313" s="9"/>
      <c r="BPY313" s="9"/>
      <c r="BPZ313" s="9"/>
      <c r="BQA313" s="9"/>
      <c r="BQB313" s="9"/>
      <c r="BQC313" s="9"/>
      <c r="BQD313" s="9"/>
      <c r="BQE313" s="9"/>
      <c r="BQF313" s="9"/>
      <c r="BQG313" s="9"/>
      <c r="BQH313" s="9"/>
      <c r="BQI313" s="9"/>
      <c r="BQJ313" s="9"/>
      <c r="BQK313" s="9"/>
      <c r="BQL313" s="9"/>
      <c r="BQM313" s="9"/>
      <c r="BQN313" s="9"/>
      <c r="BQO313" s="9"/>
      <c r="BQP313" s="9"/>
      <c r="BQQ313" s="9"/>
      <c r="BQR313" s="9"/>
      <c r="BQS313" s="9"/>
      <c r="BQT313" s="9"/>
      <c r="BQU313" s="9"/>
      <c r="BQV313" s="9"/>
      <c r="BQW313" s="9"/>
      <c r="BQX313" s="9"/>
      <c r="BQY313" s="9"/>
      <c r="BQZ313" s="9"/>
      <c r="BRA313" s="9"/>
      <c r="BRB313" s="9"/>
      <c r="BRC313" s="9"/>
      <c r="BRD313" s="9"/>
      <c r="BRE313" s="9"/>
      <c r="BRF313" s="9"/>
      <c r="BRG313" s="9"/>
      <c r="BRH313" s="9"/>
      <c r="BRI313" s="9"/>
      <c r="BRJ313" s="9"/>
      <c r="BRK313" s="9"/>
      <c r="BRL313" s="9"/>
      <c r="BRM313" s="9"/>
      <c r="BRN313" s="9"/>
      <c r="BRO313" s="9"/>
      <c r="BRP313" s="9"/>
      <c r="BRQ313" s="9"/>
      <c r="BRR313" s="9"/>
      <c r="BRS313" s="9"/>
      <c r="BRT313" s="9"/>
      <c r="BRU313" s="9"/>
      <c r="BRV313" s="9"/>
      <c r="BRW313" s="9"/>
      <c r="BRX313" s="9"/>
      <c r="BRY313" s="9"/>
      <c r="BRZ313" s="9"/>
      <c r="BSA313" s="9"/>
      <c r="BSB313" s="9"/>
      <c r="BSC313" s="9"/>
      <c r="BSD313" s="9"/>
      <c r="BSE313" s="9"/>
      <c r="BSF313" s="9"/>
      <c r="BSG313" s="9"/>
      <c r="BSH313" s="9"/>
      <c r="BSI313" s="9"/>
      <c r="BSJ313" s="9"/>
      <c r="BSK313" s="9"/>
      <c r="BSL313" s="9"/>
      <c r="BSM313" s="9"/>
      <c r="BSN313" s="9"/>
      <c r="BSO313" s="9"/>
      <c r="BSP313" s="9"/>
      <c r="BSQ313" s="9"/>
      <c r="BSR313" s="9"/>
      <c r="BSS313" s="9"/>
      <c r="BST313" s="9"/>
      <c r="BSU313" s="9"/>
      <c r="BSV313" s="9"/>
      <c r="BSW313" s="9"/>
      <c r="BSX313" s="9"/>
      <c r="BSY313" s="9"/>
      <c r="BSZ313" s="9"/>
      <c r="BTA313" s="9"/>
      <c r="BTB313" s="9"/>
      <c r="BTC313" s="9"/>
      <c r="BTD313" s="9"/>
      <c r="BTE313" s="9"/>
      <c r="BTF313" s="9"/>
      <c r="BTG313" s="9"/>
      <c r="BTH313" s="9"/>
      <c r="BTI313" s="9"/>
      <c r="BTJ313" s="9"/>
      <c r="BTK313" s="9"/>
      <c r="BTL313" s="9"/>
      <c r="BTM313" s="9"/>
      <c r="BTN313" s="9"/>
      <c r="BTO313" s="9"/>
      <c r="BTP313" s="9"/>
      <c r="BTQ313" s="9"/>
      <c r="BTR313" s="9"/>
      <c r="BTS313" s="9"/>
      <c r="BTT313" s="9"/>
      <c r="BTU313" s="9"/>
      <c r="BTV313" s="9"/>
      <c r="BTW313" s="9"/>
      <c r="BTX313" s="9"/>
      <c r="BTY313" s="9"/>
      <c r="BTZ313" s="9"/>
      <c r="BUA313" s="9"/>
      <c r="BUB313" s="9"/>
      <c r="BUC313" s="9"/>
      <c r="BUD313" s="9"/>
      <c r="BUE313" s="9"/>
      <c r="BUF313" s="9"/>
      <c r="BUG313" s="9"/>
      <c r="BUH313" s="9"/>
      <c r="BUI313" s="9"/>
      <c r="BUJ313" s="9"/>
      <c r="BUK313" s="9"/>
      <c r="BUL313" s="9"/>
      <c r="BUM313" s="9"/>
      <c r="BUN313" s="9"/>
      <c r="BUO313" s="9"/>
      <c r="BUP313" s="9"/>
      <c r="BUQ313" s="9"/>
      <c r="BUR313" s="9"/>
      <c r="BUS313" s="9"/>
      <c r="BUT313" s="9"/>
      <c r="BUU313" s="9"/>
      <c r="BUV313" s="9"/>
      <c r="BUW313" s="9"/>
      <c r="BUX313" s="9"/>
      <c r="BUY313" s="9"/>
      <c r="BUZ313" s="9"/>
      <c r="BVA313" s="9"/>
      <c r="BVB313" s="9"/>
      <c r="BVC313" s="9"/>
      <c r="BVD313" s="9"/>
      <c r="BVE313" s="9"/>
      <c r="BVF313" s="9"/>
      <c r="BVG313" s="9"/>
      <c r="BVH313" s="9"/>
      <c r="BVI313" s="9"/>
      <c r="BVJ313" s="9"/>
      <c r="BVK313" s="9"/>
      <c r="BVL313" s="9"/>
      <c r="BVM313" s="9"/>
      <c r="BVN313" s="9"/>
      <c r="BVO313" s="9"/>
      <c r="BVP313" s="9"/>
      <c r="BVQ313" s="9"/>
      <c r="BVR313" s="9"/>
      <c r="BVS313" s="9"/>
      <c r="BVT313" s="9"/>
      <c r="BVU313" s="9"/>
      <c r="BVV313" s="9"/>
      <c r="BVW313" s="9"/>
      <c r="BVX313" s="9"/>
      <c r="BVY313" s="9"/>
      <c r="BVZ313" s="9"/>
      <c r="BWA313" s="9"/>
      <c r="BWB313" s="9"/>
      <c r="BWC313" s="9"/>
      <c r="BWD313" s="9"/>
      <c r="BWE313" s="9"/>
      <c r="BWF313" s="9"/>
      <c r="BWG313" s="9"/>
      <c r="BWH313" s="9"/>
      <c r="BWI313" s="9"/>
      <c r="BWJ313" s="9"/>
      <c r="BWK313" s="9"/>
      <c r="BWL313" s="9"/>
      <c r="BWM313" s="9"/>
      <c r="BWN313" s="9"/>
      <c r="BWO313" s="9"/>
      <c r="BWP313" s="9"/>
      <c r="BWQ313" s="9"/>
      <c r="BWR313" s="9"/>
      <c r="BWS313" s="9"/>
      <c r="BWT313" s="9"/>
      <c r="BWU313" s="9"/>
      <c r="BWV313" s="9"/>
      <c r="BWW313" s="9"/>
      <c r="BWX313" s="9"/>
      <c r="BWY313" s="9"/>
      <c r="BWZ313" s="9"/>
      <c r="BXA313" s="9"/>
      <c r="BXB313" s="9"/>
      <c r="BXC313" s="9"/>
      <c r="BXD313" s="9"/>
      <c r="BXE313" s="9"/>
      <c r="BXF313" s="9"/>
      <c r="BXG313" s="9"/>
      <c r="BXH313" s="9"/>
      <c r="BXI313" s="9"/>
      <c r="BXJ313" s="9"/>
      <c r="BXK313" s="9"/>
      <c r="BXL313" s="9"/>
      <c r="BXM313" s="9"/>
      <c r="BXN313" s="9"/>
      <c r="BXO313" s="9"/>
      <c r="BXP313" s="9"/>
      <c r="BXQ313" s="9"/>
      <c r="BXR313" s="9"/>
      <c r="BXS313" s="9"/>
      <c r="BXT313" s="9"/>
      <c r="BXU313" s="9"/>
      <c r="BXV313" s="9"/>
      <c r="BXW313" s="9"/>
      <c r="BXX313" s="9"/>
      <c r="BXY313" s="9"/>
      <c r="BXZ313" s="9"/>
      <c r="BYA313" s="9"/>
      <c r="BYB313" s="9"/>
      <c r="BYC313" s="9"/>
      <c r="BYD313" s="9"/>
      <c r="BYE313" s="9"/>
      <c r="BYF313" s="9"/>
      <c r="BYG313" s="9"/>
      <c r="BYH313" s="9"/>
      <c r="BYI313" s="9"/>
      <c r="BYJ313" s="9"/>
      <c r="BYK313" s="9"/>
      <c r="BYL313" s="9"/>
      <c r="BYM313" s="9"/>
      <c r="BYN313" s="9"/>
      <c r="BYO313" s="9"/>
      <c r="BYP313" s="9"/>
      <c r="BYQ313" s="9"/>
      <c r="BYR313" s="9"/>
      <c r="BYS313" s="9"/>
      <c r="BYT313" s="9"/>
      <c r="BYU313" s="9"/>
      <c r="BYV313" s="9"/>
      <c r="BYW313" s="9"/>
      <c r="BYX313" s="9"/>
      <c r="BYY313" s="9"/>
      <c r="BYZ313" s="9"/>
      <c r="BZA313" s="9"/>
      <c r="BZB313" s="9"/>
      <c r="BZC313" s="9"/>
      <c r="BZD313" s="9"/>
      <c r="BZE313" s="9"/>
      <c r="BZF313" s="9"/>
      <c r="BZG313" s="9"/>
      <c r="BZH313" s="9"/>
      <c r="BZI313" s="9"/>
      <c r="BZJ313" s="9"/>
      <c r="BZK313" s="9"/>
      <c r="BZL313" s="9"/>
      <c r="BZM313" s="9"/>
      <c r="BZN313" s="9"/>
      <c r="BZO313" s="9"/>
      <c r="BZP313" s="9"/>
      <c r="BZQ313" s="9"/>
      <c r="BZR313" s="9"/>
      <c r="BZS313" s="9"/>
      <c r="BZT313" s="9"/>
      <c r="BZU313" s="9"/>
      <c r="BZV313" s="9"/>
      <c r="BZW313" s="9"/>
      <c r="BZX313" s="9"/>
      <c r="BZY313" s="9"/>
      <c r="BZZ313" s="9"/>
      <c r="CAA313" s="9"/>
      <c r="CAB313" s="9"/>
      <c r="CAC313" s="9"/>
      <c r="CAD313" s="9"/>
      <c r="CAE313" s="9"/>
      <c r="CAF313" s="9"/>
      <c r="CAG313" s="9"/>
      <c r="CAH313" s="9"/>
      <c r="CAI313" s="9"/>
      <c r="CAJ313" s="9"/>
      <c r="CAK313" s="9"/>
      <c r="CAL313" s="9"/>
      <c r="CAM313" s="9"/>
      <c r="CAN313" s="9"/>
      <c r="CAO313" s="9"/>
      <c r="CAP313" s="9"/>
      <c r="CAQ313" s="9"/>
      <c r="CAR313" s="9"/>
      <c r="CAS313" s="9"/>
      <c r="CAT313" s="9"/>
      <c r="CAU313" s="9"/>
      <c r="CAV313" s="9"/>
      <c r="CAW313" s="9"/>
      <c r="CAX313" s="9"/>
      <c r="CAY313" s="9"/>
      <c r="CAZ313" s="9"/>
      <c r="CBA313" s="9"/>
      <c r="CBB313" s="9"/>
      <c r="CBC313" s="9"/>
      <c r="CBD313" s="9"/>
      <c r="CBE313" s="9"/>
      <c r="CBF313" s="9"/>
      <c r="CBG313" s="9"/>
      <c r="CBH313" s="9"/>
      <c r="CBI313" s="9"/>
      <c r="CBJ313" s="9"/>
      <c r="CBK313" s="9"/>
      <c r="CBL313" s="9"/>
      <c r="CBM313" s="9"/>
      <c r="CBN313" s="9"/>
      <c r="CBO313" s="9"/>
      <c r="CBP313" s="9"/>
      <c r="CBQ313" s="9"/>
      <c r="CBR313" s="9"/>
      <c r="CBS313" s="9"/>
      <c r="CBT313" s="9"/>
      <c r="CBU313" s="9"/>
      <c r="CBV313" s="9"/>
      <c r="CBW313" s="9"/>
      <c r="CBX313" s="9"/>
      <c r="CBY313" s="9"/>
      <c r="CBZ313" s="9"/>
      <c r="CCA313" s="9"/>
      <c r="CCB313" s="9"/>
      <c r="CCC313" s="9"/>
      <c r="CCD313" s="9"/>
      <c r="CCE313" s="9"/>
      <c r="CCF313" s="9"/>
      <c r="CCG313" s="9"/>
      <c r="CCH313" s="9"/>
      <c r="CCI313" s="9"/>
      <c r="CCJ313" s="9"/>
      <c r="CCK313" s="9"/>
      <c r="CCL313" s="9"/>
      <c r="CCM313" s="9"/>
      <c r="CCN313" s="9"/>
      <c r="CCO313" s="9"/>
      <c r="CCP313" s="9"/>
      <c r="CCQ313" s="9"/>
      <c r="CCR313" s="9"/>
      <c r="CCS313" s="9"/>
      <c r="CCT313" s="9"/>
      <c r="CCU313" s="9"/>
      <c r="CCV313" s="9"/>
      <c r="CCW313" s="9"/>
      <c r="CCX313" s="9"/>
      <c r="CCY313" s="9"/>
      <c r="CCZ313" s="9"/>
      <c r="CDA313" s="9"/>
      <c r="CDB313" s="9"/>
      <c r="CDC313" s="9"/>
      <c r="CDD313" s="9"/>
      <c r="CDE313" s="9"/>
      <c r="CDF313" s="9"/>
      <c r="CDG313" s="9"/>
      <c r="CDH313" s="9"/>
      <c r="CDI313" s="9"/>
      <c r="CDJ313" s="9"/>
      <c r="CDK313" s="9"/>
      <c r="CDL313" s="9"/>
      <c r="CDM313" s="9"/>
      <c r="CDN313" s="9"/>
      <c r="CDO313" s="9"/>
      <c r="CDP313" s="9"/>
      <c r="CDQ313" s="9"/>
      <c r="CDR313" s="9"/>
      <c r="CDS313" s="9"/>
      <c r="CDT313" s="9"/>
      <c r="CDU313" s="9"/>
      <c r="CDV313" s="9"/>
      <c r="CDW313" s="9"/>
      <c r="CDX313" s="9"/>
      <c r="CDY313" s="9"/>
      <c r="CDZ313" s="9"/>
      <c r="CEA313" s="9"/>
      <c r="CEB313" s="9"/>
      <c r="CEC313" s="9"/>
      <c r="CED313" s="9"/>
      <c r="CEE313" s="9"/>
      <c r="CEF313" s="9"/>
      <c r="CEG313" s="9"/>
      <c r="CEH313" s="9"/>
      <c r="CEI313" s="9"/>
      <c r="CEJ313" s="9"/>
      <c r="CEK313" s="9"/>
      <c r="CEL313" s="9"/>
      <c r="CEM313" s="9"/>
      <c r="CEN313" s="9"/>
      <c r="CEO313" s="9"/>
      <c r="CEP313" s="9"/>
      <c r="CEQ313" s="9"/>
      <c r="CER313" s="9"/>
      <c r="CES313" s="9"/>
      <c r="CET313" s="9"/>
      <c r="CEU313" s="9"/>
      <c r="CEV313" s="9"/>
      <c r="CEW313" s="9"/>
      <c r="CEX313" s="9"/>
      <c r="CEY313" s="9"/>
      <c r="CEZ313" s="9"/>
      <c r="CFA313" s="9"/>
      <c r="CFB313" s="9"/>
      <c r="CFC313" s="9"/>
      <c r="CFD313" s="9"/>
      <c r="CFE313" s="9"/>
      <c r="CFF313" s="9"/>
      <c r="CFG313" s="9"/>
      <c r="CFH313" s="9"/>
      <c r="CFI313" s="9"/>
      <c r="CFJ313" s="9"/>
      <c r="CFK313" s="9"/>
      <c r="CFL313" s="9"/>
      <c r="CFM313" s="9"/>
      <c r="CFN313" s="9"/>
      <c r="CFO313" s="9"/>
      <c r="CFP313" s="9"/>
      <c r="CFQ313" s="9"/>
      <c r="CFR313" s="9"/>
      <c r="CFS313" s="9"/>
      <c r="CFT313" s="9"/>
      <c r="CFU313" s="9"/>
      <c r="CFV313" s="9"/>
      <c r="CFW313" s="9"/>
      <c r="CFX313" s="9"/>
      <c r="CFY313" s="9"/>
      <c r="CFZ313" s="9"/>
      <c r="CGA313" s="9"/>
      <c r="CGB313" s="9"/>
      <c r="CGC313" s="9"/>
      <c r="CGD313" s="9"/>
      <c r="CGE313" s="9"/>
      <c r="CGF313" s="9"/>
      <c r="CGG313" s="9"/>
      <c r="CGH313" s="9"/>
      <c r="CGI313" s="9"/>
      <c r="CGJ313" s="9"/>
      <c r="CGK313" s="9"/>
      <c r="CGL313" s="9"/>
      <c r="CGM313" s="9"/>
      <c r="CGN313" s="9"/>
      <c r="CGO313" s="9"/>
      <c r="CGP313" s="9"/>
      <c r="CGQ313" s="9"/>
      <c r="CGR313" s="9"/>
      <c r="CGS313" s="9"/>
      <c r="CGT313" s="9"/>
      <c r="CGU313" s="9"/>
      <c r="CGV313" s="9"/>
      <c r="CGW313" s="9"/>
      <c r="CGX313" s="9"/>
      <c r="CGY313" s="9"/>
      <c r="CGZ313" s="9"/>
      <c r="CHA313" s="9"/>
      <c r="CHB313" s="9"/>
      <c r="CHC313" s="9"/>
      <c r="CHD313" s="9"/>
      <c r="CHE313" s="9"/>
      <c r="CHF313" s="9"/>
      <c r="CHG313" s="9"/>
      <c r="CHH313" s="9"/>
      <c r="CHI313" s="9"/>
      <c r="CHJ313" s="9"/>
      <c r="CHK313" s="9"/>
      <c r="CHL313" s="9"/>
      <c r="CHM313" s="9"/>
      <c r="CHN313" s="9"/>
      <c r="CHO313" s="9"/>
      <c r="CHP313" s="9"/>
      <c r="CHQ313" s="9"/>
      <c r="CHR313" s="9"/>
      <c r="CHS313" s="9"/>
      <c r="CHT313" s="9"/>
      <c r="CHU313" s="9"/>
      <c r="CHV313" s="9"/>
      <c r="CHW313" s="9"/>
      <c r="CHX313" s="9"/>
      <c r="CHY313" s="9"/>
      <c r="CHZ313" s="9"/>
      <c r="CIA313" s="9"/>
      <c r="CIB313" s="9"/>
      <c r="CIC313" s="9"/>
      <c r="CID313" s="9"/>
      <c r="CIE313" s="9"/>
      <c r="CIF313" s="9"/>
      <c r="CIG313" s="9"/>
      <c r="CIH313" s="9"/>
      <c r="CII313" s="9"/>
      <c r="CIJ313" s="9"/>
      <c r="CIK313" s="9"/>
      <c r="CIL313" s="9"/>
      <c r="CIM313" s="9"/>
      <c r="CIN313" s="9"/>
      <c r="CIO313" s="9"/>
      <c r="CIP313" s="9"/>
      <c r="CIQ313" s="9"/>
      <c r="CIR313" s="9"/>
      <c r="CIS313" s="9"/>
      <c r="CIT313" s="9"/>
      <c r="CIU313" s="9"/>
      <c r="CIV313" s="9"/>
      <c r="CIW313" s="9"/>
      <c r="CIX313" s="9"/>
      <c r="CIY313" s="9"/>
      <c r="CIZ313" s="9"/>
      <c r="CJA313" s="9"/>
      <c r="CJB313" s="9"/>
      <c r="CJC313" s="9"/>
      <c r="CJD313" s="9"/>
      <c r="CJE313" s="9"/>
      <c r="CJF313" s="9"/>
      <c r="CJG313" s="9"/>
      <c r="CJH313" s="9"/>
      <c r="CJI313" s="9"/>
      <c r="CJJ313" s="9"/>
      <c r="CJK313" s="9"/>
      <c r="CJL313" s="9"/>
      <c r="CJM313" s="9"/>
      <c r="CJN313" s="9"/>
      <c r="CJO313" s="9"/>
      <c r="CJP313" s="9"/>
      <c r="CJQ313" s="9"/>
      <c r="CJR313" s="9"/>
      <c r="CJS313" s="9"/>
      <c r="CJT313" s="9"/>
      <c r="CJU313" s="9"/>
      <c r="CJV313" s="9"/>
      <c r="CJW313" s="9"/>
      <c r="CJX313" s="9"/>
      <c r="CJY313" s="9"/>
      <c r="CJZ313" s="9"/>
      <c r="CKA313" s="9"/>
      <c r="CKB313" s="9"/>
      <c r="CKC313" s="9"/>
      <c r="CKD313" s="9"/>
      <c r="CKE313" s="9"/>
      <c r="CKF313" s="9"/>
      <c r="CKG313" s="9"/>
      <c r="CKH313" s="9"/>
      <c r="CKI313" s="9"/>
      <c r="CKJ313" s="9"/>
      <c r="CKK313" s="9"/>
      <c r="CKL313" s="9"/>
      <c r="CKM313" s="9"/>
      <c r="CKN313" s="9"/>
      <c r="CKO313" s="9"/>
      <c r="CKP313" s="9"/>
      <c r="CKQ313" s="9"/>
      <c r="CKR313" s="9"/>
      <c r="CKS313" s="9"/>
      <c r="CKT313" s="9"/>
      <c r="CKU313" s="9"/>
      <c r="CKV313" s="9"/>
      <c r="CKW313" s="9"/>
      <c r="CKX313" s="9"/>
      <c r="CKY313" s="9"/>
      <c r="CKZ313" s="9"/>
      <c r="CLA313" s="9"/>
      <c r="CLB313" s="9"/>
      <c r="CLC313" s="9"/>
      <c r="CLD313" s="9"/>
      <c r="CLE313" s="9"/>
      <c r="CLF313" s="9"/>
      <c r="CLG313" s="9"/>
      <c r="CLH313" s="9"/>
      <c r="CLI313" s="9"/>
      <c r="CLJ313" s="9"/>
      <c r="CLK313" s="9"/>
      <c r="CLL313" s="9"/>
      <c r="CLM313" s="9"/>
      <c r="CLN313" s="9"/>
      <c r="CLO313" s="9"/>
      <c r="CLP313" s="9"/>
      <c r="CLQ313" s="9"/>
      <c r="CLR313" s="9"/>
      <c r="CLS313" s="9"/>
      <c r="CLT313" s="9"/>
      <c r="CLU313" s="9"/>
      <c r="CLV313" s="9"/>
      <c r="CLW313" s="9"/>
      <c r="CLX313" s="9"/>
      <c r="CLY313" s="9"/>
      <c r="CLZ313" s="9"/>
      <c r="CMA313" s="9"/>
      <c r="CMB313" s="9"/>
      <c r="CMC313" s="9"/>
      <c r="CMD313" s="9"/>
      <c r="CME313" s="9"/>
      <c r="CMF313" s="9"/>
      <c r="CMG313" s="9"/>
      <c r="CMH313" s="9"/>
      <c r="CMI313" s="9"/>
      <c r="CMJ313" s="9"/>
      <c r="CMK313" s="9"/>
      <c r="CML313" s="9"/>
      <c r="CMM313" s="9"/>
      <c r="CMN313" s="9"/>
      <c r="CMO313" s="9"/>
      <c r="CMP313" s="9"/>
      <c r="CMQ313" s="9"/>
      <c r="CMR313" s="9"/>
      <c r="CMS313" s="9"/>
      <c r="CMT313" s="9"/>
      <c r="CMU313" s="9"/>
      <c r="CMV313" s="9"/>
      <c r="CMW313" s="9"/>
      <c r="CMX313" s="9"/>
      <c r="CMY313" s="9"/>
      <c r="CMZ313" s="9"/>
      <c r="CNA313" s="9"/>
      <c r="CNB313" s="9"/>
      <c r="CNC313" s="9"/>
      <c r="CND313" s="9"/>
      <c r="CNE313" s="9"/>
      <c r="CNF313" s="9"/>
      <c r="CNG313" s="9"/>
      <c r="CNH313" s="9"/>
      <c r="CNI313" s="9"/>
      <c r="CNJ313" s="9"/>
      <c r="CNK313" s="9"/>
      <c r="CNL313" s="9"/>
      <c r="CNM313" s="9"/>
      <c r="CNN313" s="9"/>
      <c r="CNO313" s="9"/>
      <c r="CNP313" s="9"/>
      <c r="CNQ313" s="9"/>
      <c r="CNR313" s="9"/>
      <c r="CNS313" s="9"/>
      <c r="CNT313" s="9"/>
      <c r="CNU313" s="9"/>
      <c r="CNV313" s="9"/>
      <c r="CNW313" s="9"/>
      <c r="CNX313" s="9"/>
      <c r="CNY313" s="9"/>
      <c r="CNZ313" s="9"/>
      <c r="COA313" s="9"/>
      <c r="COB313" s="9"/>
      <c r="COC313" s="9"/>
      <c r="COD313" s="9"/>
      <c r="COE313" s="9"/>
      <c r="COF313" s="9"/>
      <c r="COG313" s="9"/>
      <c r="COH313" s="9"/>
      <c r="COI313" s="9"/>
      <c r="COJ313" s="9"/>
      <c r="COK313" s="9"/>
      <c r="COL313" s="9"/>
      <c r="COM313" s="9"/>
      <c r="CON313" s="9"/>
      <c r="COO313" s="9"/>
      <c r="COP313" s="9"/>
      <c r="COQ313" s="9"/>
      <c r="COR313" s="9"/>
      <c r="COS313" s="9"/>
      <c r="COT313" s="9"/>
      <c r="COU313" s="9"/>
      <c r="COV313" s="9"/>
      <c r="COW313" s="9"/>
      <c r="COX313" s="9"/>
      <c r="COY313" s="9"/>
      <c r="COZ313" s="9"/>
      <c r="CPA313" s="9"/>
      <c r="CPB313" s="9"/>
      <c r="CPC313" s="9"/>
      <c r="CPD313" s="9"/>
      <c r="CPE313" s="9"/>
      <c r="CPF313" s="9"/>
      <c r="CPG313" s="9"/>
      <c r="CPH313" s="9"/>
      <c r="CPI313" s="9"/>
      <c r="CPJ313" s="9"/>
      <c r="CPK313" s="9"/>
      <c r="CPL313" s="9"/>
      <c r="CPM313" s="9"/>
      <c r="CPN313" s="9"/>
      <c r="CPO313" s="9"/>
      <c r="CPP313" s="9"/>
      <c r="CPQ313" s="9"/>
      <c r="CPR313" s="9"/>
      <c r="CPS313" s="9"/>
      <c r="CPT313" s="9"/>
      <c r="CPU313" s="9"/>
      <c r="CPV313" s="9"/>
      <c r="CPW313" s="9"/>
      <c r="CPX313" s="9"/>
      <c r="CPY313" s="9"/>
      <c r="CPZ313" s="9"/>
      <c r="CQA313" s="9"/>
      <c r="CQB313" s="9"/>
      <c r="CQC313" s="9"/>
      <c r="CQD313" s="9"/>
      <c r="CQE313" s="9"/>
      <c r="CQF313" s="9"/>
      <c r="CQG313" s="9"/>
      <c r="CQH313" s="9"/>
      <c r="CQI313" s="9"/>
      <c r="CQJ313" s="9"/>
      <c r="CQK313" s="9"/>
      <c r="CQL313" s="9"/>
      <c r="CQM313" s="9"/>
      <c r="CQN313" s="9"/>
      <c r="CQO313" s="9"/>
      <c r="CQP313" s="9"/>
      <c r="CQQ313" s="9"/>
      <c r="CQR313" s="9"/>
      <c r="CQS313" s="9"/>
      <c r="CQT313" s="9"/>
      <c r="CQU313" s="9"/>
      <c r="CQV313" s="9"/>
      <c r="CQW313" s="9"/>
      <c r="CQX313" s="9"/>
      <c r="CQY313" s="9"/>
      <c r="CQZ313" s="9"/>
      <c r="CRA313" s="9"/>
      <c r="CRB313" s="9"/>
      <c r="CRC313" s="9"/>
      <c r="CRD313" s="9"/>
      <c r="CRE313" s="9"/>
      <c r="CRF313" s="9"/>
      <c r="CRG313" s="9"/>
      <c r="CRH313" s="9"/>
      <c r="CRI313" s="9"/>
      <c r="CRJ313" s="9"/>
      <c r="CRK313" s="9"/>
      <c r="CRL313" s="9"/>
      <c r="CRM313" s="9"/>
      <c r="CRN313" s="9"/>
      <c r="CRO313" s="9"/>
      <c r="CRP313" s="9"/>
      <c r="CRQ313" s="9"/>
      <c r="CRR313" s="9"/>
      <c r="CRS313" s="9"/>
      <c r="CRT313" s="9"/>
      <c r="CRU313" s="9"/>
      <c r="CRV313" s="9"/>
      <c r="CRW313" s="9"/>
      <c r="CRX313" s="9"/>
      <c r="CRY313" s="9"/>
      <c r="CRZ313" s="9"/>
      <c r="CSA313" s="9"/>
      <c r="CSB313" s="9"/>
      <c r="CSC313" s="9"/>
      <c r="CSD313" s="9"/>
      <c r="CSE313" s="9"/>
      <c r="CSF313" s="9"/>
      <c r="CSG313" s="9"/>
      <c r="CSH313" s="9"/>
      <c r="CSI313" s="9"/>
      <c r="CSJ313" s="9"/>
      <c r="CSK313" s="9"/>
      <c r="CSL313" s="9"/>
      <c r="CSM313" s="9"/>
      <c r="CSN313" s="9"/>
      <c r="CSO313" s="9"/>
      <c r="CSP313" s="9"/>
      <c r="CSQ313" s="9"/>
      <c r="CSR313" s="9"/>
      <c r="CSS313" s="9"/>
      <c r="CST313" s="9"/>
      <c r="CSU313" s="9"/>
      <c r="CSV313" s="9"/>
      <c r="CSW313" s="9"/>
      <c r="CSX313" s="9"/>
      <c r="CSY313" s="9"/>
      <c r="CSZ313" s="9"/>
      <c r="CTA313" s="9"/>
      <c r="CTB313" s="9"/>
      <c r="CTC313" s="8"/>
      <c r="CTD313" s="8"/>
      <c r="CTE313" s="8"/>
      <c r="CTF313" s="8"/>
      <c r="CTG313" s="8"/>
      <c r="CTH313" s="8"/>
      <c r="CTI313" s="8"/>
      <c r="CTJ313" s="8"/>
      <c r="CTK313" s="8"/>
      <c r="CTL313" s="8"/>
    </row>
    <row r="314" spans="1:2560" ht="13" customHeight="1" x14ac:dyDescent="0.15">
      <c r="A314" s="52"/>
      <c r="B314" s="639" t="s">
        <v>1555</v>
      </c>
      <c r="C314" s="640"/>
      <c r="D314" s="640"/>
      <c r="E314" s="640" t="s">
        <v>896</v>
      </c>
      <c r="F314" s="640"/>
      <c r="G314" s="640">
        <v>17.264225</v>
      </c>
      <c r="H314" s="640">
        <v>96.350961999999996</v>
      </c>
      <c r="I314" s="640" t="s">
        <v>1</v>
      </c>
      <c r="J314" s="640" t="s">
        <v>3</v>
      </c>
      <c r="K314" s="641"/>
      <c r="L314" s="642" t="s">
        <v>0</v>
      </c>
      <c r="M314" s="640" t="s">
        <v>0</v>
      </c>
      <c r="N314" s="640"/>
      <c r="O314" s="640"/>
      <c r="P314" s="640"/>
      <c r="Q314" s="640"/>
      <c r="R314" s="643"/>
      <c r="S314" s="640"/>
      <c r="T314" s="640"/>
      <c r="U314" s="633" t="s">
        <v>0</v>
      </c>
      <c r="V314" s="633" t="s">
        <v>0</v>
      </c>
      <c r="W314" s="633" t="s">
        <v>0</v>
      </c>
      <c r="X314" s="633" t="s">
        <v>0</v>
      </c>
      <c r="Y314" s="633" t="s">
        <v>0</v>
      </c>
      <c r="Z314" s="633" t="s">
        <v>0</v>
      </c>
      <c r="AA314" s="633" t="s">
        <v>0</v>
      </c>
      <c r="AB314" s="644"/>
      <c r="AC314" s="644"/>
      <c r="AD314" s="645"/>
      <c r="AE314" s="640"/>
      <c r="AF314" s="646" t="s">
        <v>1710</v>
      </c>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c r="MK314" s="9"/>
      <c r="ML314" s="9"/>
      <c r="MM314" s="9"/>
      <c r="MN314" s="9"/>
      <c r="MO314" s="9"/>
      <c r="MP314" s="9"/>
      <c r="MQ314" s="9"/>
      <c r="MR314" s="9"/>
      <c r="MS314" s="9"/>
      <c r="MT314" s="9"/>
      <c r="MU314" s="9"/>
      <c r="MV314" s="9"/>
      <c r="MW314" s="9"/>
      <c r="MX314" s="9"/>
      <c r="MY314" s="9"/>
      <c r="MZ314" s="9"/>
      <c r="NA314" s="9"/>
      <c r="NB314" s="9"/>
      <c r="NC314" s="9"/>
      <c r="ND314" s="9"/>
      <c r="NE314" s="9"/>
      <c r="NF314" s="9"/>
      <c r="NG314" s="9"/>
      <c r="NH314" s="9"/>
      <c r="NI314" s="9"/>
      <c r="NJ314" s="9"/>
      <c r="NK314" s="9"/>
      <c r="NL314" s="9"/>
      <c r="NM314" s="9"/>
      <c r="NN314" s="9"/>
      <c r="NO314" s="9"/>
      <c r="NP314" s="9"/>
      <c r="NQ314" s="9"/>
      <c r="NR314" s="9"/>
      <c r="NS314" s="9"/>
      <c r="NT314" s="9"/>
      <c r="NU314" s="9"/>
      <c r="NV314" s="9"/>
      <c r="NW314" s="9"/>
      <c r="NX314" s="9"/>
      <c r="NY314" s="9"/>
      <c r="NZ314" s="9"/>
      <c r="OA314" s="9"/>
      <c r="OB314" s="9"/>
      <c r="OC314" s="9"/>
      <c r="OD314" s="9"/>
      <c r="OE314" s="9"/>
      <c r="OF314" s="9"/>
      <c r="OG314" s="9"/>
      <c r="OH314" s="9"/>
      <c r="OI314" s="9"/>
      <c r="OJ314" s="9"/>
      <c r="OK314" s="9"/>
      <c r="OL314" s="9"/>
      <c r="OM314" s="9"/>
      <c r="ON314" s="9"/>
      <c r="OO314" s="9"/>
      <c r="OP314" s="9"/>
      <c r="OQ314" s="9"/>
      <c r="OR314" s="9"/>
      <c r="OS314" s="9"/>
      <c r="OT314" s="9"/>
      <c r="OU314" s="9"/>
      <c r="OV314" s="9"/>
      <c r="OW314" s="9"/>
      <c r="OX314" s="9"/>
      <c r="OY314" s="9"/>
      <c r="OZ314" s="9"/>
      <c r="PA314" s="9"/>
      <c r="PB314" s="9"/>
      <c r="PC314" s="9"/>
      <c r="PD314" s="9"/>
      <c r="PE314" s="9"/>
      <c r="PF314" s="9"/>
      <c r="PG314" s="9"/>
      <c r="PH314" s="9"/>
      <c r="PI314" s="9"/>
      <c r="PJ314" s="9"/>
      <c r="PK314" s="9"/>
      <c r="PL314" s="9"/>
      <c r="PM314" s="9"/>
      <c r="PN314" s="9"/>
      <c r="PO314" s="9"/>
      <c r="PP314" s="9"/>
      <c r="PQ314" s="9"/>
      <c r="PR314" s="9"/>
      <c r="PS314" s="9"/>
      <c r="PT314" s="9"/>
      <c r="PU314" s="9"/>
      <c r="PV314" s="9"/>
      <c r="PW314" s="9"/>
      <c r="PX314" s="9"/>
      <c r="PY314" s="9"/>
      <c r="PZ314" s="9"/>
      <c r="QA314" s="9"/>
      <c r="QB314" s="9"/>
      <c r="QC314" s="9"/>
      <c r="QD314" s="9"/>
      <c r="QE314" s="9"/>
      <c r="QF314" s="9"/>
      <c r="QG314" s="9"/>
      <c r="QH314" s="9"/>
      <c r="QI314" s="9"/>
      <c r="QJ314" s="9"/>
      <c r="QK314" s="9"/>
      <c r="QL314" s="9"/>
      <c r="QM314" s="9"/>
      <c r="QN314" s="9"/>
      <c r="QO314" s="9"/>
      <c r="QP314" s="9"/>
      <c r="QQ314" s="9"/>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9"/>
      <c r="RQ314" s="9"/>
      <c r="RR314" s="9"/>
      <c r="RS314" s="9"/>
      <c r="RT314" s="9"/>
      <c r="RU314" s="9"/>
      <c r="RV314" s="9"/>
      <c r="RW314" s="9"/>
      <c r="RX314" s="9"/>
      <c r="RY314" s="9"/>
      <c r="RZ314" s="9"/>
      <c r="SA314" s="9"/>
      <c r="SB314" s="9"/>
      <c r="SC314" s="9"/>
      <c r="SD314" s="9"/>
      <c r="SE314" s="9"/>
      <c r="SF314" s="9"/>
      <c r="SG314" s="9"/>
      <c r="SH314" s="9"/>
      <c r="SI314" s="9"/>
      <c r="SJ314" s="9"/>
      <c r="SK314" s="9"/>
      <c r="SL314" s="9"/>
      <c r="SM314" s="9"/>
      <c r="SN314" s="9"/>
      <c r="SO314" s="9"/>
      <c r="SP314" s="9"/>
      <c r="SQ314" s="9"/>
      <c r="SR314" s="9"/>
      <c r="SS314" s="9"/>
      <c r="ST314" s="9"/>
      <c r="SU314" s="9"/>
      <c r="SV314" s="9"/>
      <c r="SW314" s="9"/>
      <c r="SX314" s="9"/>
      <c r="SY314" s="9"/>
      <c r="SZ314" s="9"/>
      <c r="TA314" s="9"/>
      <c r="TB314" s="9"/>
      <c r="TC314" s="9"/>
      <c r="TD314" s="9"/>
      <c r="TE314" s="9"/>
      <c r="TF314" s="9"/>
      <c r="TG314" s="9"/>
      <c r="TH314" s="9"/>
      <c r="TI314" s="9"/>
      <c r="TJ314" s="9"/>
      <c r="TK314" s="9"/>
      <c r="TL314" s="9"/>
      <c r="TM314" s="9"/>
      <c r="TN314" s="9"/>
      <c r="TO314" s="9"/>
      <c r="TP314" s="9"/>
      <c r="TQ314" s="9"/>
      <c r="TR314" s="9"/>
      <c r="TS314" s="9"/>
      <c r="TT314" s="9"/>
      <c r="TU314" s="9"/>
      <c r="TV314" s="9"/>
      <c r="TW314" s="9"/>
      <c r="TX314" s="9"/>
      <c r="TY314" s="9"/>
      <c r="TZ314" s="9"/>
      <c r="UA314" s="9"/>
      <c r="UB314" s="9"/>
      <c r="UC314" s="9"/>
      <c r="UD314" s="9"/>
      <c r="UE314" s="9"/>
      <c r="UF314" s="9"/>
      <c r="UG314" s="9"/>
      <c r="UH314" s="9"/>
      <c r="UI314" s="9"/>
      <c r="UJ314" s="9"/>
      <c r="UK314" s="9"/>
      <c r="UL314" s="9"/>
      <c r="UM314" s="9"/>
      <c r="UN314" s="9"/>
      <c r="UO314" s="9"/>
      <c r="UP314" s="9"/>
      <c r="UQ314" s="9"/>
      <c r="UR314" s="9"/>
      <c r="US314" s="9"/>
      <c r="UT314" s="9"/>
      <c r="UU314" s="9"/>
      <c r="UV314" s="9"/>
      <c r="UW314" s="9"/>
      <c r="UX314" s="9"/>
      <c r="UY314" s="9"/>
      <c r="UZ314" s="9"/>
      <c r="VA314" s="9"/>
      <c r="VB314" s="9"/>
      <c r="VC314" s="9"/>
      <c r="VD314" s="9"/>
      <c r="VE314" s="9"/>
      <c r="VF314" s="9"/>
      <c r="VG314" s="9"/>
      <c r="VH314" s="9"/>
      <c r="VI314" s="9"/>
      <c r="VJ314" s="9"/>
      <c r="VK314" s="9"/>
      <c r="VL314" s="9"/>
      <c r="VM314" s="9"/>
      <c r="VN314" s="9"/>
      <c r="VO314" s="9"/>
      <c r="VP314" s="9"/>
      <c r="VQ314" s="9"/>
      <c r="VR314" s="9"/>
      <c r="VS314" s="9"/>
      <c r="VT314" s="9"/>
      <c r="VU314" s="9"/>
      <c r="VV314" s="9"/>
      <c r="VW314" s="9"/>
      <c r="VX314" s="9"/>
      <c r="VY314" s="9"/>
      <c r="VZ314" s="9"/>
      <c r="WA314" s="9"/>
      <c r="WB314" s="9"/>
      <c r="WC314" s="9"/>
      <c r="WD314" s="9"/>
      <c r="WE314" s="9"/>
      <c r="WF314" s="9"/>
      <c r="WG314" s="9"/>
      <c r="WH314" s="9"/>
      <c r="WI314" s="9"/>
      <c r="WJ314" s="9"/>
      <c r="WK314" s="9"/>
      <c r="WL314" s="9"/>
      <c r="WM314" s="9"/>
      <c r="WN314" s="9"/>
      <c r="WO314" s="9"/>
      <c r="WP314" s="9"/>
      <c r="WQ314" s="9"/>
      <c r="WR314" s="9"/>
      <c r="WS314" s="9"/>
      <c r="WT314" s="9"/>
      <c r="WU314" s="9"/>
      <c r="WV314" s="9"/>
      <c r="WW314" s="9"/>
      <c r="WX314" s="9"/>
      <c r="WY314" s="9"/>
      <c r="WZ314" s="9"/>
      <c r="XA314" s="9"/>
      <c r="XB314" s="9"/>
      <c r="XC314" s="9"/>
      <c r="XD314" s="9"/>
      <c r="XE314" s="9"/>
      <c r="XF314" s="9"/>
      <c r="XG314" s="9"/>
      <c r="XH314" s="9"/>
      <c r="XI314" s="9"/>
      <c r="XJ314" s="9"/>
      <c r="XK314" s="9"/>
      <c r="XL314" s="9"/>
      <c r="XM314" s="9"/>
      <c r="XN314" s="9"/>
      <c r="XO314" s="9"/>
      <c r="XP314" s="9"/>
      <c r="XQ314" s="9"/>
      <c r="XR314" s="9"/>
      <c r="XS314" s="9"/>
      <c r="XT314" s="9"/>
      <c r="XU314" s="9"/>
      <c r="XV314" s="9"/>
      <c r="XW314" s="9"/>
      <c r="XX314" s="9"/>
      <c r="XY314" s="9"/>
      <c r="XZ314" s="9"/>
      <c r="YA314" s="9"/>
      <c r="YB314" s="9"/>
      <c r="YC314" s="9"/>
      <c r="YD314" s="9"/>
      <c r="YE314" s="9"/>
      <c r="YF314" s="9"/>
      <c r="YG314" s="9"/>
      <c r="YH314" s="9"/>
      <c r="YI314" s="9"/>
      <c r="YJ314" s="9"/>
      <c r="YK314" s="9"/>
      <c r="YL314" s="9"/>
      <c r="YM314" s="9"/>
      <c r="YN314" s="9"/>
      <c r="YO314" s="9"/>
      <c r="YP314" s="9"/>
      <c r="YQ314" s="9"/>
      <c r="YR314" s="9"/>
      <c r="YS314" s="9"/>
      <c r="YT314" s="9"/>
      <c r="YU314" s="9"/>
      <c r="YV314" s="9"/>
      <c r="YW314" s="9"/>
      <c r="YX314" s="9"/>
      <c r="YY314" s="9"/>
      <c r="YZ314" s="9"/>
      <c r="ZA314" s="9"/>
      <c r="ZB314" s="9"/>
      <c r="ZC314" s="9"/>
      <c r="ZD314" s="9"/>
      <c r="ZE314" s="9"/>
      <c r="ZF314" s="9"/>
      <c r="ZG314" s="9"/>
      <c r="ZH314" s="9"/>
      <c r="ZI314" s="9"/>
      <c r="ZJ314" s="9"/>
      <c r="ZK314" s="9"/>
      <c r="ZL314" s="9"/>
      <c r="ZM314" s="9"/>
      <c r="ZN314" s="9"/>
      <c r="ZO314" s="9"/>
      <c r="ZP314" s="9"/>
      <c r="ZQ314" s="9"/>
      <c r="ZR314" s="9"/>
      <c r="ZS314" s="9"/>
      <c r="ZT314" s="9"/>
      <c r="ZU314" s="9"/>
      <c r="ZV314" s="9"/>
      <c r="ZW314" s="9"/>
      <c r="ZX314" s="9"/>
      <c r="ZY314" s="9"/>
      <c r="ZZ314" s="9"/>
      <c r="AAA314" s="9"/>
      <c r="AAB314" s="9"/>
      <c r="AAC314" s="9"/>
      <c r="AAD314" s="9"/>
      <c r="AAE314" s="9"/>
      <c r="AAF314" s="9"/>
      <c r="AAG314" s="9"/>
      <c r="AAH314" s="9"/>
      <c r="AAI314" s="9"/>
      <c r="AAJ314" s="9"/>
      <c r="AAK314" s="9"/>
      <c r="AAL314" s="9"/>
      <c r="AAM314" s="9"/>
      <c r="AAN314" s="9"/>
      <c r="AAO314" s="9"/>
      <c r="AAP314" s="9"/>
      <c r="AAQ314" s="9"/>
      <c r="AAR314" s="9"/>
      <c r="AAS314" s="9"/>
      <c r="AAT314" s="9"/>
      <c r="AAU314" s="9"/>
      <c r="AAV314" s="9"/>
      <c r="AAW314" s="9"/>
      <c r="AAX314" s="9"/>
      <c r="AAY314" s="9"/>
      <c r="AAZ314" s="9"/>
      <c r="ABA314" s="9"/>
      <c r="ABB314" s="9"/>
      <c r="ABC314" s="9"/>
      <c r="ABD314" s="9"/>
      <c r="ABE314" s="9"/>
      <c r="ABF314" s="9"/>
      <c r="ABG314" s="9"/>
      <c r="ABH314" s="9"/>
      <c r="ABI314" s="9"/>
      <c r="ABJ314" s="9"/>
      <c r="ABK314" s="9"/>
      <c r="ABL314" s="9"/>
      <c r="ABM314" s="9"/>
      <c r="ABN314" s="9"/>
      <c r="ABO314" s="9"/>
      <c r="ABP314" s="9"/>
      <c r="ABQ314" s="9"/>
      <c r="ABR314" s="9"/>
      <c r="ABS314" s="9"/>
      <c r="ABT314" s="9"/>
      <c r="ABU314" s="9"/>
      <c r="ABV314" s="9"/>
      <c r="ABW314" s="9"/>
      <c r="ABX314" s="9"/>
      <c r="ABY314" s="9"/>
      <c r="ABZ314" s="9"/>
      <c r="ACA314" s="9"/>
      <c r="ACB314" s="9"/>
      <c r="ACC314" s="9"/>
      <c r="ACD314" s="9"/>
      <c r="ACE314" s="9"/>
      <c r="ACF314" s="9"/>
      <c r="ACG314" s="9"/>
      <c r="ACH314" s="9"/>
      <c r="ACI314" s="9"/>
      <c r="ACJ314" s="9"/>
      <c r="ACK314" s="9"/>
      <c r="ACL314" s="9"/>
      <c r="ACM314" s="9"/>
      <c r="ACN314" s="9"/>
      <c r="ACO314" s="9"/>
      <c r="ACP314" s="9"/>
      <c r="ACQ314" s="9"/>
      <c r="ACR314" s="9"/>
      <c r="ACS314" s="9"/>
      <c r="ACT314" s="9"/>
      <c r="ACU314" s="9"/>
      <c r="ACV314" s="9"/>
      <c r="ACW314" s="9"/>
      <c r="ACX314" s="9"/>
      <c r="ACY314" s="9"/>
      <c r="ACZ314" s="9"/>
      <c r="ADA314" s="9"/>
      <c r="ADB314" s="9"/>
      <c r="ADC314" s="9"/>
      <c r="ADD314" s="9"/>
      <c r="ADE314" s="9"/>
      <c r="ADF314" s="9"/>
      <c r="ADG314" s="9"/>
      <c r="ADH314" s="9"/>
      <c r="ADI314" s="9"/>
      <c r="ADJ314" s="9"/>
      <c r="ADK314" s="9"/>
      <c r="ADL314" s="9"/>
      <c r="ADM314" s="9"/>
      <c r="ADN314" s="9"/>
      <c r="ADO314" s="9"/>
      <c r="ADP314" s="9"/>
      <c r="ADQ314" s="9"/>
      <c r="ADR314" s="9"/>
      <c r="ADS314" s="9"/>
      <c r="ADT314" s="9"/>
      <c r="ADU314" s="9"/>
      <c r="ADV314" s="9"/>
      <c r="ADW314" s="9"/>
      <c r="ADX314" s="9"/>
      <c r="ADY314" s="9"/>
      <c r="ADZ314" s="9"/>
      <c r="AEA314" s="9"/>
      <c r="AEB314" s="9"/>
      <c r="AEC314" s="9"/>
      <c r="AED314" s="9"/>
      <c r="AEE314" s="9"/>
      <c r="AEF314" s="9"/>
      <c r="AEG314" s="9"/>
      <c r="AEH314" s="9"/>
      <c r="AEI314" s="9"/>
      <c r="AEJ314" s="9"/>
      <c r="AEK314" s="9"/>
      <c r="AEL314" s="9"/>
      <c r="AEM314" s="9"/>
      <c r="AEN314" s="9"/>
      <c r="AEO314" s="9"/>
      <c r="AEP314" s="9"/>
      <c r="AEQ314" s="9"/>
      <c r="AER314" s="9"/>
      <c r="AES314" s="9"/>
      <c r="AET314" s="9"/>
      <c r="AEU314" s="9"/>
      <c r="AEV314" s="9"/>
      <c r="AEW314" s="9"/>
      <c r="AEX314" s="9"/>
      <c r="AEY314" s="9"/>
      <c r="AEZ314" s="9"/>
      <c r="AFA314" s="9"/>
      <c r="AFB314" s="9"/>
      <c r="AFC314" s="9"/>
      <c r="AFD314" s="9"/>
      <c r="AFE314" s="9"/>
      <c r="AFF314" s="9"/>
      <c r="AFG314" s="9"/>
      <c r="AFH314" s="9"/>
      <c r="AFI314" s="9"/>
      <c r="AFJ314" s="9"/>
      <c r="AFK314" s="9"/>
      <c r="AFL314" s="9"/>
      <c r="AFM314" s="9"/>
      <c r="AFN314" s="9"/>
      <c r="AFO314" s="9"/>
      <c r="AFP314" s="9"/>
      <c r="AFQ314" s="9"/>
      <c r="AFR314" s="9"/>
      <c r="AFS314" s="9"/>
      <c r="AFT314" s="9"/>
      <c r="AFU314" s="9"/>
      <c r="AFV314" s="9"/>
      <c r="AFW314" s="9"/>
      <c r="AFX314" s="9"/>
      <c r="AFY314" s="9"/>
      <c r="AFZ314" s="9"/>
      <c r="AGA314" s="9"/>
      <c r="AGB314" s="9"/>
      <c r="AGC314" s="9"/>
      <c r="AGD314" s="9"/>
      <c r="AGE314" s="9"/>
      <c r="AGF314" s="9"/>
      <c r="AGG314" s="9"/>
      <c r="AGH314" s="9"/>
      <c r="AGI314" s="9"/>
      <c r="AGJ314" s="9"/>
      <c r="AGK314" s="9"/>
      <c r="AGL314" s="9"/>
      <c r="AGM314" s="9"/>
      <c r="AGN314" s="9"/>
      <c r="AGO314" s="9"/>
      <c r="AGP314" s="9"/>
      <c r="AGQ314" s="9"/>
      <c r="AGR314" s="9"/>
      <c r="AGS314" s="9"/>
      <c r="AGT314" s="9"/>
      <c r="AGU314" s="9"/>
      <c r="AGV314" s="9"/>
      <c r="AGW314" s="9"/>
      <c r="AGX314" s="9"/>
      <c r="AGY314" s="9"/>
      <c r="AGZ314" s="9"/>
      <c r="AHA314" s="9"/>
      <c r="AHB314" s="9"/>
      <c r="AHC314" s="9"/>
      <c r="AHD314" s="9"/>
      <c r="AHE314" s="9"/>
      <c r="AHF314" s="9"/>
      <c r="AHG314" s="9"/>
      <c r="AHH314" s="9"/>
      <c r="AHI314" s="9"/>
      <c r="AHJ314" s="9"/>
      <c r="AHK314" s="9"/>
      <c r="AHL314" s="9"/>
      <c r="AHM314" s="9"/>
      <c r="AHN314" s="9"/>
      <c r="AHO314" s="9"/>
      <c r="AHP314" s="9"/>
      <c r="AHQ314" s="9"/>
      <c r="AHR314" s="9"/>
      <c r="AHS314" s="9"/>
      <c r="AHT314" s="9"/>
      <c r="AHU314" s="9"/>
      <c r="AHV314" s="9"/>
      <c r="AHW314" s="9"/>
      <c r="AHX314" s="9"/>
      <c r="AHY314" s="9"/>
      <c r="AHZ314" s="9"/>
      <c r="AIA314" s="9"/>
      <c r="AIB314" s="9"/>
      <c r="AIC314" s="9"/>
      <c r="AID314" s="9"/>
      <c r="AIE314" s="9"/>
      <c r="AIF314" s="9"/>
      <c r="AIG314" s="9"/>
      <c r="AIH314" s="9"/>
      <c r="AII314" s="9"/>
      <c r="AIJ314" s="9"/>
      <c r="AIK314" s="9"/>
      <c r="AIL314" s="9"/>
      <c r="AIM314" s="9"/>
      <c r="AIN314" s="9"/>
      <c r="AIO314" s="9"/>
      <c r="AIP314" s="9"/>
      <c r="AIQ314" s="9"/>
      <c r="AIR314" s="9"/>
      <c r="AIS314" s="9"/>
      <c r="AIT314" s="9"/>
      <c r="AIU314" s="9"/>
      <c r="AIV314" s="9"/>
      <c r="AIW314" s="9"/>
      <c r="AIX314" s="9"/>
      <c r="AIY314" s="9"/>
      <c r="AIZ314" s="9"/>
      <c r="AJA314" s="9"/>
      <c r="AJB314" s="9"/>
      <c r="AJC314" s="9"/>
      <c r="AJD314" s="9"/>
      <c r="AJE314" s="9"/>
      <c r="AJF314" s="9"/>
      <c r="AJG314" s="9"/>
      <c r="AJH314" s="9"/>
      <c r="AJI314" s="9"/>
      <c r="AJJ314" s="9"/>
      <c r="AJK314" s="9"/>
      <c r="AJL314" s="9"/>
      <c r="AJM314" s="9"/>
      <c r="AJN314" s="9"/>
      <c r="AJO314" s="9"/>
      <c r="AJP314" s="9"/>
      <c r="AJQ314" s="9"/>
      <c r="AJR314" s="9"/>
      <c r="AJS314" s="9"/>
      <c r="AJT314" s="9"/>
      <c r="AJU314" s="9"/>
      <c r="AJV314" s="9"/>
      <c r="AJW314" s="9"/>
      <c r="AJX314" s="9"/>
      <c r="AJY314" s="9"/>
      <c r="AJZ314" s="9"/>
      <c r="AKA314" s="9"/>
      <c r="AKB314" s="9"/>
      <c r="AKC314" s="9"/>
      <c r="AKD314" s="9"/>
      <c r="AKE314" s="9"/>
      <c r="AKF314" s="9"/>
      <c r="AKG314" s="9"/>
      <c r="AKH314" s="9"/>
      <c r="AKI314" s="9"/>
      <c r="AKJ314" s="9"/>
      <c r="AKK314" s="9"/>
      <c r="AKL314" s="9"/>
      <c r="AKM314" s="9"/>
      <c r="AKN314" s="9"/>
      <c r="AKO314" s="9"/>
      <c r="AKP314" s="9"/>
      <c r="AKQ314" s="9"/>
      <c r="AKR314" s="9"/>
      <c r="AKS314" s="9"/>
      <c r="AKT314" s="9"/>
      <c r="AKU314" s="9"/>
      <c r="AKV314" s="9"/>
      <c r="AKW314" s="9"/>
      <c r="AKX314" s="9"/>
      <c r="AKY314" s="9"/>
      <c r="AKZ314" s="9"/>
      <c r="ALA314" s="9"/>
      <c r="ALB314" s="9"/>
      <c r="ALC314" s="9"/>
      <c r="ALD314" s="9"/>
      <c r="ALE314" s="9"/>
      <c r="ALF314" s="9"/>
      <c r="ALG314" s="9"/>
      <c r="ALH314" s="9"/>
      <c r="ALI314" s="9"/>
      <c r="ALJ314" s="9"/>
      <c r="ALK314" s="9"/>
      <c r="ALL314" s="9"/>
      <c r="ALM314" s="9"/>
      <c r="ALN314" s="9"/>
      <c r="ALO314" s="9"/>
      <c r="ALP314" s="9"/>
      <c r="ALQ314" s="9"/>
      <c r="ALR314" s="9"/>
      <c r="ALS314" s="9"/>
      <c r="ALT314" s="9"/>
      <c r="ALU314" s="9"/>
      <c r="ALV314" s="9"/>
      <c r="ALW314" s="9"/>
      <c r="ALX314" s="9"/>
      <c r="ALY314" s="9"/>
      <c r="ALZ314" s="9"/>
      <c r="AMA314" s="9"/>
      <c r="AMB314" s="9"/>
      <c r="AMC314" s="9"/>
      <c r="AMD314" s="9"/>
      <c r="AME314" s="9"/>
      <c r="AMF314" s="9"/>
      <c r="AMG314" s="9"/>
      <c r="AMH314" s="9"/>
      <c r="AMI314" s="9"/>
      <c r="AMJ314" s="9"/>
      <c r="AMK314" s="9"/>
      <c r="AML314" s="9"/>
      <c r="AMM314" s="9"/>
      <c r="AMN314" s="9"/>
      <c r="AMO314" s="9"/>
      <c r="AMP314" s="9"/>
      <c r="AMQ314" s="9"/>
      <c r="AMR314" s="9"/>
      <c r="AMS314" s="9"/>
      <c r="AMT314" s="9"/>
      <c r="AMU314" s="9"/>
      <c r="AMV314" s="9"/>
      <c r="AMW314" s="9"/>
      <c r="AMX314" s="9"/>
      <c r="AMY314" s="9"/>
      <c r="AMZ314" s="9"/>
      <c r="ANA314" s="9"/>
      <c r="ANB314" s="9"/>
      <c r="ANC314" s="9"/>
      <c r="AND314" s="9"/>
      <c r="ANE314" s="9"/>
      <c r="ANF314" s="9"/>
      <c r="ANG314" s="9"/>
      <c r="ANH314" s="9"/>
      <c r="ANI314" s="9"/>
      <c r="ANJ314" s="9"/>
      <c r="ANK314" s="9"/>
      <c r="ANL314" s="9"/>
      <c r="ANM314" s="9"/>
      <c r="ANN314" s="9"/>
      <c r="ANO314" s="9"/>
      <c r="ANP314" s="9"/>
      <c r="ANQ314" s="9"/>
      <c r="ANR314" s="9"/>
      <c r="ANS314" s="9"/>
      <c r="ANT314" s="9"/>
      <c r="ANU314" s="9"/>
      <c r="ANV314" s="9"/>
      <c r="ANW314" s="9"/>
      <c r="ANX314" s="9"/>
      <c r="ANY314" s="9"/>
      <c r="ANZ314" s="9"/>
      <c r="AOA314" s="9"/>
      <c r="AOB314" s="9"/>
      <c r="AOC314" s="9"/>
      <c r="AOD314" s="9"/>
      <c r="AOE314" s="9"/>
      <c r="AOF314" s="9"/>
      <c r="AOG314" s="9"/>
      <c r="AOH314" s="9"/>
      <c r="AOI314" s="9"/>
      <c r="AOJ314" s="9"/>
      <c r="AOK314" s="9"/>
      <c r="AOL314" s="9"/>
      <c r="AOM314" s="9"/>
      <c r="AON314" s="9"/>
      <c r="AOO314" s="9"/>
      <c r="AOP314" s="9"/>
      <c r="AOQ314" s="9"/>
      <c r="AOR314" s="9"/>
      <c r="AOS314" s="9"/>
      <c r="AOT314" s="9"/>
      <c r="AOU314" s="9"/>
      <c r="AOV314" s="9"/>
      <c r="AOW314" s="9"/>
      <c r="AOX314" s="9"/>
      <c r="AOY314" s="9"/>
      <c r="AOZ314" s="9"/>
      <c r="APA314" s="9"/>
      <c r="APB314" s="9"/>
      <c r="APC314" s="9"/>
      <c r="APD314" s="9"/>
      <c r="APE314" s="9"/>
      <c r="APF314" s="9"/>
      <c r="APG314" s="9"/>
      <c r="APH314" s="9"/>
      <c r="API314" s="9"/>
      <c r="APJ314" s="9"/>
      <c r="APK314" s="9"/>
      <c r="APL314" s="9"/>
      <c r="APM314" s="9"/>
      <c r="APN314" s="9"/>
      <c r="APO314" s="9"/>
      <c r="APP314" s="9"/>
      <c r="APQ314" s="9"/>
      <c r="APR314" s="9"/>
      <c r="APS314" s="9"/>
      <c r="APT314" s="9"/>
      <c r="APU314" s="9"/>
      <c r="APV314" s="9"/>
      <c r="APW314" s="9"/>
      <c r="APX314" s="9"/>
      <c r="APY314" s="9"/>
      <c r="APZ314" s="9"/>
      <c r="AQA314" s="9"/>
      <c r="AQB314" s="9"/>
      <c r="AQC314" s="9"/>
      <c r="AQD314" s="9"/>
      <c r="AQE314" s="9"/>
      <c r="AQF314" s="9"/>
      <c r="AQG314" s="9"/>
      <c r="AQH314" s="9"/>
      <c r="AQI314" s="9"/>
      <c r="AQJ314" s="9"/>
      <c r="AQK314" s="9"/>
      <c r="AQL314" s="9"/>
      <c r="AQM314" s="9"/>
      <c r="AQN314" s="9"/>
      <c r="AQO314" s="9"/>
      <c r="AQP314" s="9"/>
      <c r="AQQ314" s="9"/>
      <c r="AQR314" s="9"/>
      <c r="AQS314" s="9"/>
      <c r="AQT314" s="9"/>
      <c r="AQU314" s="9"/>
      <c r="AQV314" s="9"/>
      <c r="AQW314" s="9"/>
      <c r="AQX314" s="9"/>
      <c r="AQY314" s="9"/>
      <c r="AQZ314" s="9"/>
      <c r="ARA314" s="9"/>
      <c r="ARB314" s="9"/>
      <c r="ARC314" s="9"/>
      <c r="ARD314" s="9"/>
      <c r="ARE314" s="9"/>
      <c r="ARF314" s="9"/>
      <c r="ARG314" s="9"/>
      <c r="ARH314" s="9"/>
      <c r="ARI314" s="9"/>
      <c r="ARJ314" s="9"/>
      <c r="ARK314" s="9"/>
      <c r="ARL314" s="9"/>
      <c r="ARM314" s="9"/>
      <c r="ARN314" s="9"/>
      <c r="ARO314" s="9"/>
      <c r="ARP314" s="9"/>
      <c r="ARQ314" s="9"/>
      <c r="ARR314" s="9"/>
      <c r="ARS314" s="9"/>
      <c r="ART314" s="9"/>
      <c r="ARU314" s="9"/>
      <c r="ARV314" s="9"/>
      <c r="ARW314" s="9"/>
      <c r="ARX314" s="9"/>
      <c r="ARY314" s="9"/>
      <c r="ARZ314" s="9"/>
      <c r="ASA314" s="9"/>
      <c r="ASB314" s="9"/>
      <c r="ASC314" s="9"/>
      <c r="ASD314" s="9"/>
      <c r="ASE314" s="9"/>
      <c r="ASF314" s="9"/>
      <c r="ASG314" s="9"/>
      <c r="ASH314" s="9"/>
      <c r="ASI314" s="9"/>
      <c r="ASJ314" s="9"/>
      <c r="ASK314" s="9"/>
      <c r="ASL314" s="9"/>
      <c r="ASM314" s="9"/>
      <c r="ASN314" s="9"/>
      <c r="ASO314" s="9"/>
      <c r="ASP314" s="9"/>
      <c r="ASQ314" s="9"/>
      <c r="ASR314" s="9"/>
      <c r="ASS314" s="9"/>
      <c r="AST314" s="9"/>
      <c r="ASU314" s="9"/>
      <c r="ASV314" s="9"/>
      <c r="ASW314" s="9"/>
      <c r="ASX314" s="9"/>
      <c r="ASY314" s="9"/>
      <c r="ASZ314" s="9"/>
      <c r="ATA314" s="9"/>
      <c r="ATB314" s="9"/>
      <c r="ATC314" s="9"/>
      <c r="ATD314" s="9"/>
      <c r="ATE314" s="9"/>
      <c r="ATF314" s="9"/>
      <c r="ATG314" s="9"/>
      <c r="ATH314" s="9"/>
      <c r="ATI314" s="9"/>
      <c r="ATJ314" s="9"/>
      <c r="ATK314" s="9"/>
      <c r="ATL314" s="9"/>
      <c r="ATM314" s="9"/>
      <c r="ATN314" s="9"/>
      <c r="ATO314" s="9"/>
      <c r="ATP314" s="9"/>
      <c r="ATQ314" s="9"/>
      <c r="ATR314" s="9"/>
      <c r="ATS314" s="9"/>
      <c r="ATT314" s="9"/>
      <c r="ATU314" s="9"/>
      <c r="ATV314" s="9"/>
      <c r="ATW314" s="9"/>
      <c r="ATX314" s="9"/>
      <c r="ATY314" s="9"/>
      <c r="ATZ314" s="9"/>
      <c r="AUA314" s="9"/>
      <c r="AUB314" s="9"/>
      <c r="AUC314" s="9"/>
      <c r="AUD314" s="9"/>
      <c r="AUE314" s="9"/>
      <c r="AUF314" s="9"/>
      <c r="AUG314" s="9"/>
      <c r="AUH314" s="9"/>
      <c r="AUI314" s="9"/>
      <c r="AUJ314" s="9"/>
      <c r="AUK314" s="9"/>
      <c r="AUL314" s="9"/>
      <c r="AUM314" s="9"/>
      <c r="AUN314" s="9"/>
      <c r="AUO314" s="9"/>
      <c r="AUP314" s="9"/>
      <c r="AUQ314" s="9"/>
      <c r="AUR314" s="9"/>
      <c r="AUS314" s="9"/>
      <c r="AUT314" s="9"/>
      <c r="AUU314" s="9"/>
      <c r="AUV314" s="9"/>
      <c r="AUW314" s="9"/>
      <c r="AUX314" s="9"/>
      <c r="AUY314" s="9"/>
      <c r="AUZ314" s="9"/>
      <c r="AVA314" s="9"/>
      <c r="AVB314" s="9"/>
      <c r="AVC314" s="9"/>
      <c r="AVD314" s="9"/>
      <c r="AVE314" s="9"/>
      <c r="AVF314" s="9"/>
      <c r="AVG314" s="9"/>
      <c r="AVH314" s="9"/>
      <c r="AVI314" s="9"/>
      <c r="AVJ314" s="9"/>
      <c r="AVK314" s="9"/>
      <c r="AVL314" s="9"/>
      <c r="AVM314" s="9"/>
      <c r="AVN314" s="9"/>
      <c r="AVO314" s="9"/>
      <c r="AVP314" s="9"/>
      <c r="AVQ314" s="9"/>
      <c r="AVR314" s="9"/>
      <c r="AVS314" s="9"/>
      <c r="AVT314" s="9"/>
      <c r="AVU314" s="9"/>
      <c r="AVV314" s="9"/>
      <c r="AVW314" s="9"/>
      <c r="AVX314" s="9"/>
      <c r="AVY314" s="9"/>
      <c r="AVZ314" s="9"/>
      <c r="AWA314" s="9"/>
      <c r="AWB314" s="9"/>
      <c r="AWC314" s="9"/>
      <c r="AWD314" s="9"/>
      <c r="AWE314" s="9"/>
      <c r="AWF314" s="9"/>
      <c r="AWG314" s="9"/>
      <c r="AWH314" s="9"/>
      <c r="AWI314" s="9"/>
      <c r="AWJ314" s="9"/>
      <c r="AWK314" s="9"/>
      <c r="AWL314" s="9"/>
      <c r="AWM314" s="9"/>
      <c r="AWN314" s="9"/>
      <c r="AWO314" s="9"/>
      <c r="AWP314" s="9"/>
      <c r="AWQ314" s="9"/>
      <c r="AWR314" s="9"/>
      <c r="AWS314" s="9"/>
      <c r="AWT314" s="9"/>
      <c r="AWU314" s="9"/>
      <c r="AWV314" s="9"/>
      <c r="AWW314" s="9"/>
      <c r="AWX314" s="9"/>
      <c r="AWY314" s="9"/>
      <c r="AWZ314" s="9"/>
      <c r="AXA314" s="9"/>
      <c r="AXB314" s="9"/>
      <c r="AXC314" s="9"/>
      <c r="AXD314" s="9"/>
      <c r="AXE314" s="9"/>
      <c r="AXF314" s="9"/>
      <c r="AXG314" s="9"/>
      <c r="AXH314" s="9"/>
      <c r="AXI314" s="9"/>
      <c r="AXJ314" s="9"/>
      <c r="AXK314" s="9"/>
      <c r="AXL314" s="9"/>
      <c r="AXM314" s="9"/>
      <c r="AXN314" s="9"/>
      <c r="AXO314" s="9"/>
      <c r="AXP314" s="9"/>
      <c r="AXQ314" s="9"/>
      <c r="AXR314" s="9"/>
      <c r="AXS314" s="9"/>
      <c r="AXT314" s="9"/>
      <c r="AXU314" s="9"/>
      <c r="AXV314" s="9"/>
      <c r="AXW314" s="9"/>
      <c r="AXX314" s="9"/>
      <c r="AXY314" s="9"/>
      <c r="AXZ314" s="9"/>
      <c r="AYA314" s="9"/>
      <c r="AYB314" s="9"/>
      <c r="AYC314" s="9"/>
      <c r="AYD314" s="9"/>
      <c r="AYE314" s="9"/>
      <c r="AYF314" s="9"/>
      <c r="AYG314" s="9"/>
      <c r="AYH314" s="9"/>
      <c r="AYI314" s="9"/>
      <c r="AYJ314" s="9"/>
      <c r="AYK314" s="9"/>
      <c r="AYL314" s="9"/>
      <c r="AYM314" s="9"/>
      <c r="AYN314" s="9"/>
      <c r="AYO314" s="9"/>
      <c r="AYP314" s="9"/>
      <c r="AYQ314" s="9"/>
      <c r="AYR314" s="9"/>
      <c r="AYS314" s="9"/>
      <c r="AYT314" s="9"/>
      <c r="AYU314" s="9"/>
      <c r="AYV314" s="9"/>
      <c r="AYW314" s="9"/>
      <c r="AYX314" s="9"/>
      <c r="AYY314" s="9"/>
      <c r="AYZ314" s="9"/>
      <c r="AZA314" s="9"/>
      <c r="AZB314" s="9"/>
      <c r="AZC314" s="9"/>
      <c r="AZD314" s="9"/>
      <c r="AZE314" s="9"/>
      <c r="AZF314" s="9"/>
      <c r="AZG314" s="9"/>
      <c r="AZH314" s="9"/>
      <c r="AZI314" s="9"/>
      <c r="AZJ314" s="9"/>
      <c r="AZK314" s="9"/>
      <c r="AZL314" s="9"/>
      <c r="AZM314" s="9"/>
      <c r="AZN314" s="9"/>
      <c r="AZO314" s="9"/>
      <c r="AZP314" s="9"/>
      <c r="AZQ314" s="9"/>
      <c r="AZR314" s="9"/>
      <c r="AZS314" s="9"/>
      <c r="AZT314" s="9"/>
      <c r="AZU314" s="9"/>
      <c r="AZV314" s="9"/>
      <c r="AZW314" s="9"/>
      <c r="AZX314" s="9"/>
      <c r="AZY314" s="9"/>
      <c r="AZZ314" s="9"/>
      <c r="BAA314" s="9"/>
      <c r="BAB314" s="9"/>
      <c r="BAC314" s="9"/>
      <c r="BAD314" s="9"/>
      <c r="BAE314" s="9"/>
      <c r="BAF314" s="9"/>
      <c r="BAG314" s="9"/>
      <c r="BAH314" s="9"/>
      <c r="BAI314" s="9"/>
      <c r="BAJ314" s="9"/>
      <c r="BAK314" s="9"/>
      <c r="BAL314" s="9"/>
      <c r="BAM314" s="9"/>
      <c r="BAN314" s="9"/>
      <c r="BAO314" s="9"/>
      <c r="BAP314" s="9"/>
      <c r="BAQ314" s="9"/>
      <c r="BAR314" s="9"/>
      <c r="BAS314" s="9"/>
      <c r="BAT314" s="9"/>
      <c r="BAU314" s="9"/>
      <c r="BAV314" s="9"/>
      <c r="BAW314" s="9"/>
      <c r="BAX314" s="9"/>
      <c r="BAY314" s="9"/>
      <c r="BAZ314" s="9"/>
      <c r="BBA314" s="9"/>
      <c r="BBB314" s="9"/>
      <c r="BBC314" s="9"/>
      <c r="BBD314" s="9"/>
      <c r="BBE314" s="9"/>
      <c r="BBF314" s="9"/>
      <c r="BBG314" s="9"/>
      <c r="BBH314" s="9"/>
      <c r="BBI314" s="9"/>
      <c r="BBJ314" s="9"/>
      <c r="BBK314" s="9"/>
      <c r="BBL314" s="9"/>
      <c r="BBM314" s="9"/>
      <c r="BBN314" s="9"/>
      <c r="BBO314" s="9"/>
      <c r="BBP314" s="9"/>
      <c r="BBQ314" s="9"/>
      <c r="BBR314" s="9"/>
      <c r="BBS314" s="9"/>
      <c r="BBT314" s="9"/>
      <c r="BBU314" s="9"/>
      <c r="BBV314" s="9"/>
      <c r="BBW314" s="9"/>
      <c r="BBX314" s="9"/>
      <c r="BBY314" s="9"/>
      <c r="BBZ314" s="9"/>
      <c r="BCA314" s="9"/>
      <c r="BCB314" s="9"/>
      <c r="BCC314" s="9"/>
      <c r="BCD314" s="9"/>
      <c r="BCE314" s="9"/>
      <c r="BCF314" s="9"/>
      <c r="BCG314" s="9"/>
      <c r="BCH314" s="9"/>
      <c r="BCI314" s="9"/>
      <c r="BCJ314" s="9"/>
      <c r="BCK314" s="9"/>
      <c r="BCL314" s="9"/>
      <c r="BCM314" s="9"/>
      <c r="BCN314" s="9"/>
      <c r="BCO314" s="9"/>
      <c r="BCP314" s="9"/>
      <c r="BCQ314" s="9"/>
      <c r="BCR314" s="9"/>
      <c r="BCS314" s="9"/>
      <c r="BCT314" s="9"/>
      <c r="BCU314" s="9"/>
      <c r="BCV314" s="9"/>
      <c r="BCW314" s="9"/>
      <c r="BCX314" s="9"/>
      <c r="BCY314" s="9"/>
      <c r="BCZ314" s="9"/>
      <c r="BDA314" s="9"/>
      <c r="BDB314" s="9"/>
      <c r="BDC314" s="9"/>
      <c r="BDD314" s="9"/>
      <c r="BDE314" s="9"/>
      <c r="BDF314" s="9"/>
      <c r="BDG314" s="9"/>
      <c r="BDH314" s="9"/>
      <c r="BDI314" s="9"/>
      <c r="BDJ314" s="9"/>
      <c r="BDK314" s="9"/>
      <c r="BDL314" s="9"/>
      <c r="BDM314" s="9"/>
      <c r="BDN314" s="9"/>
      <c r="BDO314" s="9"/>
      <c r="BDP314" s="9"/>
      <c r="BDQ314" s="9"/>
      <c r="BDR314" s="9"/>
      <c r="BDS314" s="9"/>
      <c r="BDT314" s="9"/>
      <c r="BDU314" s="9"/>
      <c r="BDV314" s="9"/>
      <c r="BDW314" s="9"/>
      <c r="BDX314" s="9"/>
      <c r="BDY314" s="9"/>
      <c r="BDZ314" s="9"/>
      <c r="BEA314" s="9"/>
      <c r="BEB314" s="9"/>
      <c r="BEC314" s="9"/>
      <c r="BED314" s="9"/>
      <c r="BEE314" s="9"/>
      <c r="BEF314" s="9"/>
      <c r="BEG314" s="9"/>
      <c r="BEH314" s="9"/>
      <c r="BEI314" s="9"/>
      <c r="BEJ314" s="9"/>
      <c r="BEK314" s="9"/>
      <c r="BEL314" s="9"/>
      <c r="BEM314" s="9"/>
      <c r="BEN314" s="9"/>
      <c r="BEO314" s="9"/>
      <c r="BEP314" s="9"/>
      <c r="BEQ314" s="9"/>
      <c r="BER314" s="9"/>
      <c r="BES314" s="9"/>
      <c r="BET314" s="9"/>
      <c r="BEU314" s="9"/>
      <c r="BEV314" s="9"/>
      <c r="BEW314" s="9"/>
      <c r="BEX314" s="9"/>
      <c r="BEY314" s="9"/>
      <c r="BEZ314" s="9"/>
      <c r="BFA314" s="9"/>
      <c r="BFB314" s="9"/>
      <c r="BFC314" s="9"/>
      <c r="BFD314" s="9"/>
      <c r="BFE314" s="9"/>
      <c r="BFF314" s="9"/>
      <c r="BFG314" s="9"/>
      <c r="BFH314" s="9"/>
      <c r="BFI314" s="9"/>
      <c r="BFJ314" s="9"/>
      <c r="BFK314" s="9"/>
      <c r="BFL314" s="9"/>
      <c r="BFM314" s="9"/>
      <c r="BFN314" s="9"/>
      <c r="BFO314" s="9"/>
      <c r="BFP314" s="9"/>
      <c r="BFQ314" s="9"/>
      <c r="BFR314" s="9"/>
      <c r="BFS314" s="9"/>
      <c r="BFT314" s="9"/>
      <c r="BFU314" s="9"/>
      <c r="BFV314" s="9"/>
      <c r="BFW314" s="9"/>
      <c r="BFX314" s="9"/>
      <c r="BFY314" s="9"/>
      <c r="BFZ314" s="9"/>
      <c r="BGA314" s="9"/>
      <c r="BGB314" s="9"/>
      <c r="BGC314" s="9"/>
      <c r="BGD314" s="9"/>
      <c r="BGE314" s="9"/>
      <c r="BGF314" s="9"/>
      <c r="BGG314" s="9"/>
      <c r="BGH314" s="9"/>
      <c r="BGI314" s="9"/>
      <c r="BGJ314" s="9"/>
      <c r="BGK314" s="9"/>
      <c r="BGL314" s="9"/>
      <c r="BGM314" s="9"/>
      <c r="BGN314" s="9"/>
      <c r="BGO314" s="9"/>
      <c r="BGP314" s="9"/>
      <c r="BGQ314" s="9"/>
      <c r="BGR314" s="9"/>
      <c r="BGS314" s="9"/>
      <c r="BGT314" s="9"/>
      <c r="BGU314" s="9"/>
      <c r="BGV314" s="9"/>
      <c r="BGW314" s="9"/>
      <c r="BGX314" s="9"/>
      <c r="BGY314" s="9"/>
      <c r="BGZ314" s="9"/>
      <c r="BHA314" s="9"/>
      <c r="BHB314" s="9"/>
      <c r="BHC314" s="9"/>
      <c r="BHD314" s="9"/>
      <c r="BHE314" s="9"/>
      <c r="BHF314" s="9"/>
      <c r="BHG314" s="9"/>
      <c r="BHH314" s="9"/>
      <c r="BHI314" s="9"/>
      <c r="BHJ314" s="9"/>
      <c r="BHK314" s="9"/>
      <c r="BHL314" s="9"/>
      <c r="BHM314" s="9"/>
      <c r="BHN314" s="9"/>
      <c r="BHO314" s="9"/>
      <c r="BHP314" s="9"/>
      <c r="BHQ314" s="9"/>
      <c r="BHR314" s="9"/>
      <c r="BHS314" s="9"/>
      <c r="BHT314" s="9"/>
      <c r="BHU314" s="9"/>
      <c r="BHV314" s="9"/>
      <c r="BHW314" s="9"/>
      <c r="BHX314" s="9"/>
      <c r="BHY314" s="9"/>
      <c r="BHZ314" s="9"/>
      <c r="BIA314" s="9"/>
      <c r="BIB314" s="9"/>
      <c r="BIC314" s="9"/>
      <c r="BID314" s="9"/>
      <c r="BIE314" s="9"/>
      <c r="BIF314" s="9"/>
      <c r="BIG314" s="9"/>
      <c r="BIH314" s="9"/>
      <c r="BII314" s="9"/>
      <c r="BIJ314" s="9"/>
      <c r="BIK314" s="9"/>
      <c r="BIL314" s="9"/>
      <c r="BIM314" s="9"/>
      <c r="BIN314" s="9"/>
      <c r="BIO314" s="9"/>
      <c r="BIP314" s="9"/>
      <c r="BIQ314" s="9"/>
      <c r="BIR314" s="9"/>
      <c r="BIS314" s="9"/>
      <c r="BIT314" s="9"/>
      <c r="BIU314" s="9"/>
      <c r="BIV314" s="9"/>
      <c r="BIW314" s="9"/>
      <c r="BIX314" s="9"/>
      <c r="BIY314" s="9"/>
      <c r="BIZ314" s="9"/>
      <c r="BJA314" s="9"/>
      <c r="BJB314" s="9"/>
      <c r="BJC314" s="9"/>
      <c r="BJD314" s="9"/>
      <c r="BJE314" s="9"/>
      <c r="BJF314" s="9"/>
      <c r="BJG314" s="9"/>
      <c r="BJH314" s="9"/>
      <c r="BJI314" s="9"/>
      <c r="BJJ314" s="9"/>
      <c r="BJK314" s="9"/>
      <c r="BJL314" s="9"/>
      <c r="BJM314" s="9"/>
      <c r="BJN314" s="9"/>
      <c r="BJO314" s="9"/>
      <c r="BJP314" s="9"/>
      <c r="BJQ314" s="9"/>
      <c r="BJR314" s="9"/>
      <c r="BJS314" s="9"/>
      <c r="BJT314" s="9"/>
      <c r="BJU314" s="9"/>
      <c r="BJV314" s="9"/>
      <c r="BJW314" s="9"/>
      <c r="BJX314" s="9"/>
      <c r="BJY314" s="9"/>
      <c r="BJZ314" s="9"/>
      <c r="BKA314" s="9"/>
      <c r="BKB314" s="9"/>
      <c r="BKC314" s="9"/>
      <c r="BKD314" s="9"/>
      <c r="BKE314" s="9"/>
      <c r="BKF314" s="9"/>
      <c r="BKG314" s="9"/>
      <c r="BKH314" s="9"/>
      <c r="BKI314" s="9"/>
      <c r="BKJ314" s="9"/>
      <c r="BKK314" s="9"/>
      <c r="BKL314" s="9"/>
      <c r="BKM314" s="9"/>
      <c r="BKN314" s="9"/>
      <c r="BKO314" s="9"/>
      <c r="BKP314" s="9"/>
      <c r="BKQ314" s="9"/>
      <c r="BKR314" s="9"/>
      <c r="BKS314" s="9"/>
      <c r="BKT314" s="9"/>
      <c r="BKU314" s="9"/>
      <c r="BKV314" s="9"/>
      <c r="BKW314" s="9"/>
      <c r="BKX314" s="9"/>
      <c r="BKY314" s="9"/>
      <c r="BKZ314" s="9"/>
      <c r="BLA314" s="9"/>
      <c r="BLB314" s="9"/>
      <c r="BLC314" s="9"/>
      <c r="BLD314" s="9"/>
      <c r="BLE314" s="9"/>
      <c r="BLF314" s="9"/>
      <c r="BLG314" s="9"/>
      <c r="BLH314" s="9"/>
      <c r="BLI314" s="9"/>
      <c r="BLJ314" s="9"/>
      <c r="BLK314" s="9"/>
      <c r="BLL314" s="9"/>
      <c r="BLM314" s="9"/>
      <c r="BLN314" s="9"/>
      <c r="BLO314" s="9"/>
      <c r="BLP314" s="9"/>
      <c r="BLQ314" s="9"/>
      <c r="BLR314" s="9"/>
      <c r="BLS314" s="9"/>
      <c r="BLT314" s="9"/>
      <c r="BLU314" s="9"/>
      <c r="BLV314" s="9"/>
      <c r="BLW314" s="9"/>
      <c r="BLX314" s="9"/>
      <c r="BLY314" s="9"/>
      <c r="BLZ314" s="9"/>
      <c r="BMA314" s="9"/>
      <c r="BMB314" s="9"/>
      <c r="BMC314" s="9"/>
      <c r="BMD314" s="9"/>
      <c r="BME314" s="9"/>
      <c r="BMF314" s="9"/>
      <c r="BMG314" s="9"/>
      <c r="BMH314" s="9"/>
      <c r="BMI314" s="9"/>
      <c r="BMJ314" s="9"/>
      <c r="BMK314" s="9"/>
      <c r="BML314" s="9"/>
      <c r="BMM314" s="9"/>
      <c r="BMN314" s="9"/>
      <c r="BMO314" s="9"/>
      <c r="BMP314" s="9"/>
      <c r="BMQ314" s="9"/>
      <c r="BMR314" s="9"/>
      <c r="BMS314" s="9"/>
      <c r="BMT314" s="9"/>
      <c r="BMU314" s="9"/>
      <c r="BMV314" s="9"/>
      <c r="BMW314" s="9"/>
      <c r="BMX314" s="9"/>
      <c r="BMY314" s="9"/>
      <c r="BMZ314" s="9"/>
      <c r="BNA314" s="9"/>
      <c r="BNB314" s="9"/>
      <c r="BNC314" s="9"/>
      <c r="BND314" s="9"/>
      <c r="BNE314" s="9"/>
      <c r="BNF314" s="9"/>
      <c r="BNG314" s="9"/>
      <c r="BNH314" s="9"/>
      <c r="BNI314" s="9"/>
      <c r="BNJ314" s="9"/>
      <c r="BNK314" s="9"/>
      <c r="BNL314" s="9"/>
      <c r="BNM314" s="9"/>
      <c r="BNN314" s="9"/>
      <c r="BNO314" s="9"/>
      <c r="BNP314" s="9"/>
      <c r="BNQ314" s="9"/>
      <c r="BNR314" s="9"/>
      <c r="BNS314" s="9"/>
      <c r="BNT314" s="9"/>
      <c r="BNU314" s="9"/>
      <c r="BNV314" s="9"/>
      <c r="BNW314" s="9"/>
      <c r="BNX314" s="9"/>
      <c r="BNY314" s="9"/>
      <c r="BNZ314" s="9"/>
      <c r="BOA314" s="9"/>
      <c r="BOB314" s="9"/>
      <c r="BOC314" s="9"/>
      <c r="BOD314" s="9"/>
      <c r="BOE314" s="9"/>
      <c r="BOF314" s="9"/>
      <c r="BOG314" s="9"/>
      <c r="BOH314" s="9"/>
      <c r="BOI314" s="9"/>
      <c r="BOJ314" s="9"/>
      <c r="BOK314" s="9"/>
      <c r="BOL314" s="9"/>
      <c r="BOM314" s="9"/>
      <c r="BON314" s="9"/>
      <c r="BOO314" s="9"/>
      <c r="BOP314" s="9"/>
      <c r="BOQ314" s="9"/>
      <c r="BOR314" s="9"/>
      <c r="BOS314" s="9"/>
      <c r="BOT314" s="9"/>
      <c r="BOU314" s="9"/>
      <c r="BOV314" s="9"/>
      <c r="BOW314" s="9"/>
      <c r="BOX314" s="9"/>
      <c r="BOY314" s="9"/>
      <c r="BOZ314" s="9"/>
      <c r="BPA314" s="9"/>
      <c r="BPB314" s="9"/>
      <c r="BPC314" s="9"/>
      <c r="BPD314" s="9"/>
      <c r="BPE314" s="9"/>
      <c r="BPF314" s="9"/>
      <c r="BPG314" s="9"/>
      <c r="BPH314" s="9"/>
      <c r="BPI314" s="9"/>
      <c r="BPJ314" s="9"/>
      <c r="BPK314" s="9"/>
      <c r="BPL314" s="9"/>
      <c r="BPM314" s="9"/>
      <c r="BPN314" s="9"/>
      <c r="BPO314" s="9"/>
      <c r="BPP314" s="9"/>
      <c r="BPQ314" s="9"/>
      <c r="BPR314" s="9"/>
      <c r="BPS314" s="9"/>
      <c r="BPT314" s="9"/>
      <c r="BPU314" s="9"/>
      <c r="BPV314" s="9"/>
      <c r="BPW314" s="9"/>
      <c r="BPX314" s="9"/>
      <c r="BPY314" s="9"/>
      <c r="BPZ314" s="9"/>
      <c r="BQA314" s="9"/>
      <c r="BQB314" s="9"/>
      <c r="BQC314" s="9"/>
      <c r="BQD314" s="9"/>
      <c r="BQE314" s="9"/>
      <c r="BQF314" s="9"/>
      <c r="BQG314" s="9"/>
      <c r="BQH314" s="9"/>
      <c r="BQI314" s="9"/>
      <c r="BQJ314" s="9"/>
      <c r="BQK314" s="9"/>
      <c r="BQL314" s="9"/>
      <c r="BQM314" s="9"/>
      <c r="BQN314" s="9"/>
      <c r="BQO314" s="9"/>
      <c r="BQP314" s="9"/>
      <c r="BQQ314" s="9"/>
      <c r="BQR314" s="9"/>
      <c r="BQS314" s="9"/>
      <c r="BQT314" s="9"/>
      <c r="BQU314" s="9"/>
      <c r="BQV314" s="9"/>
      <c r="BQW314" s="9"/>
      <c r="BQX314" s="9"/>
      <c r="BQY314" s="9"/>
      <c r="BQZ314" s="9"/>
      <c r="BRA314" s="9"/>
      <c r="BRB314" s="9"/>
      <c r="BRC314" s="9"/>
      <c r="BRD314" s="9"/>
      <c r="BRE314" s="9"/>
      <c r="BRF314" s="9"/>
      <c r="BRG314" s="9"/>
      <c r="BRH314" s="9"/>
      <c r="BRI314" s="9"/>
      <c r="BRJ314" s="9"/>
      <c r="BRK314" s="9"/>
      <c r="BRL314" s="9"/>
      <c r="BRM314" s="9"/>
      <c r="BRN314" s="9"/>
      <c r="BRO314" s="9"/>
      <c r="BRP314" s="9"/>
      <c r="BRQ314" s="9"/>
      <c r="BRR314" s="9"/>
      <c r="BRS314" s="9"/>
      <c r="BRT314" s="9"/>
      <c r="BRU314" s="9"/>
      <c r="BRV314" s="9"/>
      <c r="BRW314" s="9"/>
      <c r="BRX314" s="9"/>
      <c r="BRY314" s="9"/>
      <c r="BRZ314" s="9"/>
      <c r="BSA314" s="9"/>
      <c r="BSB314" s="9"/>
      <c r="BSC314" s="9"/>
      <c r="BSD314" s="9"/>
      <c r="BSE314" s="9"/>
      <c r="BSF314" s="9"/>
      <c r="BSG314" s="9"/>
      <c r="BSH314" s="9"/>
      <c r="BSI314" s="9"/>
      <c r="BSJ314" s="9"/>
      <c r="BSK314" s="9"/>
      <c r="BSL314" s="9"/>
      <c r="BSM314" s="9"/>
      <c r="BSN314" s="9"/>
      <c r="BSO314" s="9"/>
      <c r="BSP314" s="9"/>
      <c r="BSQ314" s="9"/>
      <c r="BSR314" s="9"/>
      <c r="BSS314" s="9"/>
      <c r="BST314" s="9"/>
      <c r="BSU314" s="9"/>
      <c r="BSV314" s="9"/>
      <c r="BSW314" s="9"/>
      <c r="BSX314" s="9"/>
      <c r="BSY314" s="9"/>
      <c r="BSZ314" s="9"/>
      <c r="BTA314" s="9"/>
      <c r="BTB314" s="9"/>
      <c r="BTC314" s="9"/>
      <c r="BTD314" s="9"/>
      <c r="BTE314" s="9"/>
      <c r="BTF314" s="9"/>
      <c r="BTG314" s="9"/>
      <c r="BTH314" s="9"/>
      <c r="BTI314" s="9"/>
      <c r="BTJ314" s="9"/>
      <c r="BTK314" s="9"/>
      <c r="BTL314" s="9"/>
      <c r="BTM314" s="9"/>
      <c r="BTN314" s="9"/>
      <c r="BTO314" s="9"/>
      <c r="BTP314" s="9"/>
      <c r="BTQ314" s="9"/>
      <c r="BTR314" s="9"/>
      <c r="BTS314" s="9"/>
      <c r="BTT314" s="9"/>
      <c r="BTU314" s="9"/>
      <c r="BTV314" s="9"/>
      <c r="BTW314" s="9"/>
      <c r="BTX314" s="9"/>
      <c r="BTY314" s="9"/>
      <c r="BTZ314" s="9"/>
      <c r="BUA314" s="9"/>
      <c r="BUB314" s="9"/>
      <c r="BUC314" s="9"/>
      <c r="BUD314" s="9"/>
      <c r="BUE314" s="9"/>
      <c r="BUF314" s="9"/>
      <c r="BUG314" s="9"/>
      <c r="BUH314" s="9"/>
      <c r="BUI314" s="9"/>
      <c r="BUJ314" s="9"/>
      <c r="BUK314" s="9"/>
      <c r="BUL314" s="9"/>
      <c r="BUM314" s="9"/>
      <c r="BUN314" s="9"/>
      <c r="BUO314" s="9"/>
      <c r="BUP314" s="9"/>
      <c r="BUQ314" s="9"/>
      <c r="BUR314" s="9"/>
      <c r="BUS314" s="9"/>
      <c r="BUT314" s="9"/>
      <c r="BUU314" s="9"/>
      <c r="BUV314" s="9"/>
      <c r="BUW314" s="9"/>
      <c r="BUX314" s="9"/>
      <c r="BUY314" s="9"/>
      <c r="BUZ314" s="9"/>
      <c r="BVA314" s="9"/>
      <c r="BVB314" s="9"/>
      <c r="BVC314" s="9"/>
      <c r="BVD314" s="9"/>
      <c r="BVE314" s="9"/>
      <c r="BVF314" s="9"/>
      <c r="BVG314" s="9"/>
      <c r="BVH314" s="9"/>
      <c r="BVI314" s="9"/>
      <c r="BVJ314" s="9"/>
      <c r="BVK314" s="9"/>
      <c r="BVL314" s="9"/>
      <c r="BVM314" s="9"/>
      <c r="BVN314" s="9"/>
      <c r="BVO314" s="9"/>
      <c r="BVP314" s="9"/>
      <c r="BVQ314" s="9"/>
      <c r="BVR314" s="9"/>
      <c r="BVS314" s="9"/>
      <c r="BVT314" s="9"/>
      <c r="BVU314" s="9"/>
      <c r="BVV314" s="9"/>
      <c r="BVW314" s="9"/>
      <c r="BVX314" s="9"/>
      <c r="BVY314" s="9"/>
      <c r="BVZ314" s="9"/>
      <c r="BWA314" s="9"/>
      <c r="BWB314" s="9"/>
      <c r="BWC314" s="9"/>
      <c r="BWD314" s="9"/>
      <c r="BWE314" s="9"/>
      <c r="BWF314" s="9"/>
      <c r="BWG314" s="9"/>
      <c r="BWH314" s="9"/>
      <c r="BWI314" s="9"/>
      <c r="BWJ314" s="9"/>
      <c r="BWK314" s="9"/>
      <c r="BWL314" s="9"/>
      <c r="BWM314" s="9"/>
      <c r="BWN314" s="9"/>
      <c r="BWO314" s="9"/>
      <c r="BWP314" s="9"/>
      <c r="BWQ314" s="9"/>
      <c r="BWR314" s="9"/>
      <c r="BWS314" s="9"/>
      <c r="BWT314" s="9"/>
      <c r="BWU314" s="9"/>
      <c r="BWV314" s="9"/>
      <c r="BWW314" s="9"/>
      <c r="BWX314" s="9"/>
      <c r="BWY314" s="9"/>
      <c r="BWZ314" s="9"/>
      <c r="BXA314" s="9"/>
      <c r="BXB314" s="9"/>
      <c r="BXC314" s="9"/>
      <c r="BXD314" s="9"/>
      <c r="BXE314" s="9"/>
      <c r="BXF314" s="9"/>
      <c r="BXG314" s="9"/>
      <c r="BXH314" s="9"/>
      <c r="BXI314" s="9"/>
      <c r="BXJ314" s="9"/>
      <c r="BXK314" s="9"/>
      <c r="BXL314" s="9"/>
      <c r="BXM314" s="9"/>
      <c r="BXN314" s="9"/>
      <c r="BXO314" s="9"/>
      <c r="BXP314" s="9"/>
      <c r="BXQ314" s="9"/>
      <c r="BXR314" s="9"/>
      <c r="BXS314" s="9"/>
      <c r="BXT314" s="9"/>
      <c r="BXU314" s="9"/>
      <c r="BXV314" s="9"/>
      <c r="BXW314" s="9"/>
      <c r="BXX314" s="9"/>
      <c r="BXY314" s="9"/>
      <c r="BXZ314" s="9"/>
      <c r="BYA314" s="9"/>
      <c r="BYB314" s="9"/>
      <c r="BYC314" s="9"/>
      <c r="BYD314" s="9"/>
      <c r="BYE314" s="9"/>
      <c r="BYF314" s="9"/>
      <c r="BYG314" s="9"/>
      <c r="BYH314" s="9"/>
      <c r="BYI314" s="9"/>
      <c r="BYJ314" s="9"/>
      <c r="BYK314" s="9"/>
      <c r="BYL314" s="9"/>
      <c r="BYM314" s="9"/>
      <c r="BYN314" s="9"/>
      <c r="BYO314" s="9"/>
      <c r="BYP314" s="9"/>
      <c r="BYQ314" s="9"/>
      <c r="BYR314" s="9"/>
      <c r="BYS314" s="9"/>
      <c r="BYT314" s="9"/>
      <c r="BYU314" s="9"/>
      <c r="BYV314" s="9"/>
      <c r="BYW314" s="9"/>
      <c r="BYX314" s="9"/>
      <c r="BYY314" s="9"/>
      <c r="BYZ314" s="9"/>
      <c r="BZA314" s="9"/>
      <c r="BZB314" s="9"/>
      <c r="BZC314" s="9"/>
      <c r="BZD314" s="9"/>
      <c r="BZE314" s="9"/>
      <c r="BZF314" s="9"/>
      <c r="BZG314" s="9"/>
      <c r="BZH314" s="9"/>
      <c r="BZI314" s="9"/>
      <c r="BZJ314" s="9"/>
      <c r="BZK314" s="9"/>
      <c r="BZL314" s="9"/>
      <c r="BZM314" s="9"/>
      <c r="BZN314" s="9"/>
      <c r="BZO314" s="9"/>
      <c r="BZP314" s="9"/>
      <c r="BZQ314" s="9"/>
      <c r="BZR314" s="9"/>
      <c r="BZS314" s="9"/>
      <c r="BZT314" s="9"/>
      <c r="BZU314" s="9"/>
      <c r="BZV314" s="9"/>
      <c r="BZW314" s="9"/>
      <c r="BZX314" s="9"/>
      <c r="BZY314" s="9"/>
      <c r="BZZ314" s="9"/>
      <c r="CAA314" s="9"/>
      <c r="CAB314" s="9"/>
      <c r="CAC314" s="9"/>
      <c r="CAD314" s="9"/>
      <c r="CAE314" s="9"/>
      <c r="CAF314" s="9"/>
      <c r="CAG314" s="9"/>
      <c r="CAH314" s="9"/>
      <c r="CAI314" s="9"/>
      <c r="CAJ314" s="9"/>
      <c r="CAK314" s="9"/>
      <c r="CAL314" s="9"/>
      <c r="CAM314" s="9"/>
      <c r="CAN314" s="9"/>
      <c r="CAO314" s="9"/>
      <c r="CAP314" s="9"/>
      <c r="CAQ314" s="9"/>
      <c r="CAR314" s="9"/>
      <c r="CAS314" s="9"/>
      <c r="CAT314" s="9"/>
      <c r="CAU314" s="9"/>
      <c r="CAV314" s="9"/>
      <c r="CAW314" s="9"/>
      <c r="CAX314" s="9"/>
      <c r="CAY314" s="9"/>
      <c r="CAZ314" s="9"/>
      <c r="CBA314" s="9"/>
      <c r="CBB314" s="9"/>
      <c r="CBC314" s="9"/>
      <c r="CBD314" s="9"/>
      <c r="CBE314" s="9"/>
      <c r="CBF314" s="9"/>
      <c r="CBG314" s="9"/>
      <c r="CBH314" s="9"/>
      <c r="CBI314" s="9"/>
      <c r="CBJ314" s="9"/>
      <c r="CBK314" s="9"/>
      <c r="CBL314" s="9"/>
      <c r="CBM314" s="9"/>
      <c r="CBN314" s="9"/>
      <c r="CBO314" s="9"/>
      <c r="CBP314" s="9"/>
      <c r="CBQ314" s="9"/>
      <c r="CBR314" s="9"/>
      <c r="CBS314" s="9"/>
      <c r="CBT314" s="9"/>
      <c r="CBU314" s="9"/>
      <c r="CBV314" s="9"/>
      <c r="CBW314" s="9"/>
      <c r="CBX314" s="9"/>
      <c r="CBY314" s="9"/>
      <c r="CBZ314" s="9"/>
      <c r="CCA314" s="9"/>
      <c r="CCB314" s="9"/>
      <c r="CCC314" s="9"/>
      <c r="CCD314" s="9"/>
      <c r="CCE314" s="9"/>
      <c r="CCF314" s="9"/>
      <c r="CCG314" s="9"/>
      <c r="CCH314" s="9"/>
      <c r="CCI314" s="9"/>
      <c r="CCJ314" s="9"/>
      <c r="CCK314" s="9"/>
      <c r="CCL314" s="9"/>
      <c r="CCM314" s="9"/>
      <c r="CCN314" s="9"/>
      <c r="CCO314" s="9"/>
      <c r="CCP314" s="9"/>
      <c r="CCQ314" s="9"/>
      <c r="CCR314" s="9"/>
      <c r="CCS314" s="9"/>
      <c r="CCT314" s="9"/>
      <c r="CCU314" s="9"/>
      <c r="CCV314" s="9"/>
      <c r="CCW314" s="9"/>
      <c r="CCX314" s="9"/>
      <c r="CCY314" s="9"/>
      <c r="CCZ314" s="9"/>
      <c r="CDA314" s="9"/>
      <c r="CDB314" s="9"/>
      <c r="CDC314" s="9"/>
      <c r="CDD314" s="9"/>
      <c r="CDE314" s="9"/>
      <c r="CDF314" s="9"/>
      <c r="CDG314" s="9"/>
      <c r="CDH314" s="9"/>
      <c r="CDI314" s="9"/>
      <c r="CDJ314" s="9"/>
      <c r="CDK314" s="9"/>
      <c r="CDL314" s="9"/>
      <c r="CDM314" s="9"/>
      <c r="CDN314" s="9"/>
      <c r="CDO314" s="9"/>
      <c r="CDP314" s="9"/>
      <c r="CDQ314" s="9"/>
      <c r="CDR314" s="9"/>
      <c r="CDS314" s="9"/>
      <c r="CDT314" s="9"/>
      <c r="CDU314" s="9"/>
      <c r="CDV314" s="9"/>
      <c r="CDW314" s="9"/>
      <c r="CDX314" s="9"/>
      <c r="CDY314" s="9"/>
      <c r="CDZ314" s="9"/>
      <c r="CEA314" s="9"/>
      <c r="CEB314" s="9"/>
      <c r="CEC314" s="9"/>
      <c r="CED314" s="9"/>
      <c r="CEE314" s="9"/>
      <c r="CEF314" s="9"/>
      <c r="CEG314" s="9"/>
      <c r="CEH314" s="9"/>
      <c r="CEI314" s="9"/>
      <c r="CEJ314" s="9"/>
      <c r="CEK314" s="9"/>
      <c r="CEL314" s="9"/>
      <c r="CEM314" s="9"/>
      <c r="CEN314" s="9"/>
      <c r="CEO314" s="9"/>
      <c r="CEP314" s="9"/>
      <c r="CEQ314" s="9"/>
      <c r="CER314" s="9"/>
      <c r="CES314" s="9"/>
      <c r="CET314" s="9"/>
      <c r="CEU314" s="9"/>
      <c r="CEV314" s="9"/>
      <c r="CEW314" s="9"/>
      <c r="CEX314" s="9"/>
      <c r="CEY314" s="9"/>
      <c r="CEZ314" s="9"/>
      <c r="CFA314" s="9"/>
      <c r="CFB314" s="9"/>
      <c r="CFC314" s="9"/>
      <c r="CFD314" s="9"/>
      <c r="CFE314" s="9"/>
      <c r="CFF314" s="9"/>
      <c r="CFG314" s="9"/>
      <c r="CFH314" s="9"/>
      <c r="CFI314" s="9"/>
      <c r="CFJ314" s="9"/>
      <c r="CFK314" s="9"/>
      <c r="CFL314" s="9"/>
      <c r="CFM314" s="9"/>
      <c r="CFN314" s="9"/>
      <c r="CFO314" s="9"/>
      <c r="CFP314" s="9"/>
      <c r="CFQ314" s="9"/>
      <c r="CFR314" s="9"/>
      <c r="CFS314" s="9"/>
      <c r="CFT314" s="9"/>
      <c r="CFU314" s="9"/>
      <c r="CFV314" s="9"/>
      <c r="CFW314" s="9"/>
      <c r="CFX314" s="9"/>
      <c r="CFY314" s="9"/>
      <c r="CFZ314" s="9"/>
      <c r="CGA314" s="9"/>
      <c r="CGB314" s="9"/>
      <c r="CGC314" s="9"/>
      <c r="CGD314" s="9"/>
      <c r="CGE314" s="9"/>
      <c r="CGF314" s="9"/>
      <c r="CGG314" s="9"/>
      <c r="CGH314" s="9"/>
      <c r="CGI314" s="9"/>
      <c r="CGJ314" s="9"/>
      <c r="CGK314" s="9"/>
      <c r="CGL314" s="9"/>
      <c r="CGM314" s="9"/>
      <c r="CGN314" s="9"/>
      <c r="CGO314" s="9"/>
      <c r="CGP314" s="9"/>
      <c r="CGQ314" s="9"/>
      <c r="CGR314" s="9"/>
      <c r="CGS314" s="9"/>
      <c r="CGT314" s="9"/>
      <c r="CGU314" s="9"/>
      <c r="CGV314" s="9"/>
      <c r="CGW314" s="9"/>
      <c r="CGX314" s="9"/>
      <c r="CGY314" s="9"/>
      <c r="CGZ314" s="9"/>
      <c r="CHA314" s="9"/>
      <c r="CHB314" s="9"/>
      <c r="CHC314" s="9"/>
      <c r="CHD314" s="9"/>
      <c r="CHE314" s="9"/>
      <c r="CHF314" s="9"/>
      <c r="CHG314" s="9"/>
      <c r="CHH314" s="9"/>
      <c r="CHI314" s="9"/>
      <c r="CHJ314" s="9"/>
      <c r="CHK314" s="9"/>
      <c r="CHL314" s="9"/>
      <c r="CHM314" s="9"/>
      <c r="CHN314" s="9"/>
      <c r="CHO314" s="9"/>
      <c r="CHP314" s="9"/>
      <c r="CHQ314" s="9"/>
      <c r="CHR314" s="9"/>
      <c r="CHS314" s="9"/>
      <c r="CHT314" s="9"/>
      <c r="CHU314" s="9"/>
      <c r="CHV314" s="9"/>
      <c r="CHW314" s="9"/>
      <c r="CHX314" s="9"/>
      <c r="CHY314" s="9"/>
      <c r="CHZ314" s="9"/>
      <c r="CIA314" s="9"/>
      <c r="CIB314" s="9"/>
      <c r="CIC314" s="9"/>
      <c r="CID314" s="9"/>
      <c r="CIE314" s="9"/>
      <c r="CIF314" s="9"/>
      <c r="CIG314" s="9"/>
      <c r="CIH314" s="9"/>
      <c r="CII314" s="9"/>
      <c r="CIJ314" s="9"/>
      <c r="CIK314" s="9"/>
      <c r="CIL314" s="9"/>
      <c r="CIM314" s="9"/>
      <c r="CIN314" s="9"/>
      <c r="CIO314" s="9"/>
      <c r="CIP314" s="9"/>
      <c r="CIQ314" s="9"/>
      <c r="CIR314" s="9"/>
      <c r="CIS314" s="9"/>
      <c r="CIT314" s="9"/>
      <c r="CIU314" s="9"/>
      <c r="CIV314" s="9"/>
      <c r="CIW314" s="9"/>
      <c r="CIX314" s="9"/>
      <c r="CIY314" s="9"/>
      <c r="CIZ314" s="9"/>
      <c r="CJA314" s="9"/>
      <c r="CJB314" s="9"/>
      <c r="CJC314" s="9"/>
      <c r="CJD314" s="9"/>
      <c r="CJE314" s="9"/>
      <c r="CJF314" s="9"/>
      <c r="CJG314" s="9"/>
      <c r="CJH314" s="9"/>
      <c r="CJI314" s="9"/>
      <c r="CJJ314" s="9"/>
      <c r="CJK314" s="9"/>
      <c r="CJL314" s="9"/>
      <c r="CJM314" s="9"/>
      <c r="CJN314" s="9"/>
      <c r="CJO314" s="9"/>
      <c r="CJP314" s="9"/>
      <c r="CJQ314" s="9"/>
      <c r="CJR314" s="9"/>
      <c r="CJS314" s="9"/>
      <c r="CJT314" s="9"/>
      <c r="CJU314" s="9"/>
      <c r="CJV314" s="9"/>
      <c r="CJW314" s="9"/>
      <c r="CJX314" s="9"/>
      <c r="CJY314" s="9"/>
      <c r="CJZ314" s="9"/>
      <c r="CKA314" s="9"/>
      <c r="CKB314" s="9"/>
      <c r="CKC314" s="9"/>
      <c r="CKD314" s="9"/>
      <c r="CKE314" s="9"/>
      <c r="CKF314" s="9"/>
      <c r="CKG314" s="9"/>
      <c r="CKH314" s="9"/>
      <c r="CKI314" s="9"/>
      <c r="CKJ314" s="9"/>
      <c r="CKK314" s="9"/>
      <c r="CKL314" s="9"/>
      <c r="CKM314" s="9"/>
      <c r="CKN314" s="9"/>
      <c r="CKO314" s="9"/>
      <c r="CKP314" s="9"/>
      <c r="CKQ314" s="9"/>
      <c r="CKR314" s="9"/>
      <c r="CKS314" s="9"/>
      <c r="CKT314" s="9"/>
      <c r="CKU314" s="9"/>
      <c r="CKV314" s="9"/>
      <c r="CKW314" s="9"/>
      <c r="CKX314" s="9"/>
      <c r="CKY314" s="9"/>
      <c r="CKZ314" s="9"/>
      <c r="CLA314" s="9"/>
      <c r="CLB314" s="9"/>
      <c r="CLC314" s="9"/>
      <c r="CLD314" s="9"/>
      <c r="CLE314" s="9"/>
      <c r="CLF314" s="9"/>
      <c r="CLG314" s="9"/>
      <c r="CLH314" s="9"/>
      <c r="CLI314" s="9"/>
      <c r="CLJ314" s="9"/>
      <c r="CLK314" s="9"/>
      <c r="CLL314" s="9"/>
      <c r="CLM314" s="9"/>
      <c r="CLN314" s="9"/>
      <c r="CLO314" s="9"/>
      <c r="CLP314" s="9"/>
      <c r="CLQ314" s="9"/>
      <c r="CLR314" s="9"/>
      <c r="CLS314" s="9"/>
      <c r="CLT314" s="9"/>
      <c r="CLU314" s="9"/>
      <c r="CLV314" s="9"/>
      <c r="CLW314" s="9"/>
      <c r="CLX314" s="9"/>
      <c r="CLY314" s="9"/>
      <c r="CLZ314" s="9"/>
      <c r="CMA314" s="9"/>
      <c r="CMB314" s="9"/>
      <c r="CMC314" s="9"/>
      <c r="CMD314" s="9"/>
      <c r="CME314" s="9"/>
      <c r="CMF314" s="9"/>
      <c r="CMG314" s="9"/>
      <c r="CMH314" s="9"/>
      <c r="CMI314" s="9"/>
      <c r="CMJ314" s="9"/>
      <c r="CMK314" s="9"/>
      <c r="CML314" s="9"/>
      <c r="CMM314" s="9"/>
      <c r="CMN314" s="9"/>
      <c r="CMO314" s="9"/>
      <c r="CMP314" s="9"/>
      <c r="CMQ314" s="9"/>
      <c r="CMR314" s="9"/>
      <c r="CMS314" s="9"/>
      <c r="CMT314" s="9"/>
      <c r="CMU314" s="9"/>
      <c r="CMV314" s="9"/>
      <c r="CMW314" s="9"/>
      <c r="CMX314" s="9"/>
      <c r="CMY314" s="9"/>
      <c r="CMZ314" s="9"/>
      <c r="CNA314" s="9"/>
      <c r="CNB314" s="9"/>
      <c r="CNC314" s="9"/>
      <c r="CND314" s="9"/>
      <c r="CNE314" s="9"/>
      <c r="CNF314" s="9"/>
      <c r="CNG314" s="9"/>
      <c r="CNH314" s="9"/>
      <c r="CNI314" s="9"/>
      <c r="CNJ314" s="9"/>
      <c r="CNK314" s="9"/>
      <c r="CNL314" s="9"/>
      <c r="CNM314" s="9"/>
      <c r="CNN314" s="9"/>
      <c r="CNO314" s="9"/>
      <c r="CNP314" s="9"/>
      <c r="CNQ314" s="9"/>
      <c r="CNR314" s="9"/>
      <c r="CNS314" s="9"/>
      <c r="CNT314" s="9"/>
      <c r="CNU314" s="9"/>
      <c r="CNV314" s="9"/>
      <c r="CNW314" s="9"/>
      <c r="CNX314" s="9"/>
      <c r="CNY314" s="9"/>
      <c r="CNZ314" s="9"/>
      <c r="COA314" s="9"/>
      <c r="COB314" s="9"/>
      <c r="COC314" s="9"/>
      <c r="COD314" s="9"/>
      <c r="COE314" s="9"/>
      <c r="COF314" s="9"/>
      <c r="COG314" s="9"/>
      <c r="COH314" s="9"/>
      <c r="COI314" s="9"/>
      <c r="COJ314" s="9"/>
      <c r="COK314" s="9"/>
      <c r="COL314" s="9"/>
      <c r="COM314" s="9"/>
      <c r="CON314" s="9"/>
      <c r="COO314" s="9"/>
      <c r="COP314" s="9"/>
      <c r="COQ314" s="9"/>
      <c r="COR314" s="9"/>
      <c r="COS314" s="9"/>
      <c r="COT314" s="9"/>
      <c r="COU314" s="9"/>
      <c r="COV314" s="9"/>
      <c r="COW314" s="9"/>
      <c r="COX314" s="9"/>
      <c r="COY314" s="9"/>
      <c r="COZ314" s="9"/>
      <c r="CPA314" s="9"/>
      <c r="CPB314" s="9"/>
      <c r="CPC314" s="9"/>
      <c r="CPD314" s="9"/>
      <c r="CPE314" s="9"/>
      <c r="CPF314" s="9"/>
      <c r="CPG314" s="9"/>
      <c r="CPH314" s="9"/>
      <c r="CPI314" s="9"/>
      <c r="CPJ314" s="9"/>
      <c r="CPK314" s="9"/>
      <c r="CPL314" s="9"/>
      <c r="CPM314" s="9"/>
      <c r="CPN314" s="9"/>
      <c r="CPO314" s="9"/>
      <c r="CPP314" s="9"/>
      <c r="CPQ314" s="9"/>
      <c r="CPR314" s="9"/>
      <c r="CPS314" s="9"/>
      <c r="CPT314" s="9"/>
      <c r="CPU314" s="9"/>
      <c r="CPV314" s="9"/>
      <c r="CPW314" s="9"/>
      <c r="CPX314" s="9"/>
      <c r="CPY314" s="9"/>
      <c r="CPZ314" s="9"/>
      <c r="CQA314" s="9"/>
      <c r="CQB314" s="9"/>
      <c r="CQC314" s="9"/>
      <c r="CQD314" s="9"/>
      <c r="CQE314" s="9"/>
      <c r="CQF314" s="9"/>
      <c r="CQG314" s="9"/>
      <c r="CQH314" s="9"/>
      <c r="CQI314" s="9"/>
      <c r="CQJ314" s="9"/>
      <c r="CQK314" s="9"/>
      <c r="CQL314" s="9"/>
      <c r="CQM314" s="9"/>
      <c r="CQN314" s="9"/>
      <c r="CQO314" s="9"/>
      <c r="CQP314" s="9"/>
      <c r="CQQ314" s="9"/>
      <c r="CQR314" s="9"/>
      <c r="CQS314" s="9"/>
      <c r="CQT314" s="9"/>
      <c r="CQU314" s="9"/>
      <c r="CQV314" s="9"/>
      <c r="CQW314" s="9"/>
      <c r="CQX314" s="9"/>
      <c r="CQY314" s="9"/>
      <c r="CQZ314" s="9"/>
      <c r="CRA314" s="9"/>
      <c r="CRB314" s="9"/>
      <c r="CRC314" s="9"/>
      <c r="CRD314" s="9"/>
      <c r="CRE314" s="9"/>
      <c r="CRF314" s="9"/>
      <c r="CRG314" s="9"/>
      <c r="CRH314" s="9"/>
      <c r="CRI314" s="9"/>
      <c r="CRJ314" s="9"/>
      <c r="CRK314" s="9"/>
      <c r="CRL314" s="9"/>
      <c r="CRM314" s="9"/>
      <c r="CRN314" s="9"/>
      <c r="CRO314" s="9"/>
      <c r="CRP314" s="9"/>
      <c r="CRQ314" s="9"/>
      <c r="CRR314" s="9"/>
      <c r="CRS314" s="9"/>
      <c r="CRT314" s="9"/>
      <c r="CRU314" s="9"/>
      <c r="CRV314" s="9"/>
      <c r="CRW314" s="9"/>
      <c r="CRX314" s="9"/>
      <c r="CRY314" s="9"/>
      <c r="CRZ314" s="9"/>
      <c r="CSA314" s="9"/>
      <c r="CSB314" s="9"/>
      <c r="CSC314" s="9"/>
      <c r="CSD314" s="9"/>
      <c r="CSE314" s="9"/>
      <c r="CSF314" s="9"/>
      <c r="CSG314" s="9"/>
      <c r="CSH314" s="9"/>
      <c r="CSI314" s="9"/>
      <c r="CSJ314" s="9"/>
      <c r="CSK314" s="9"/>
      <c r="CSL314" s="9"/>
      <c r="CSM314" s="9"/>
      <c r="CSN314" s="9"/>
      <c r="CSO314" s="9"/>
      <c r="CSP314" s="9"/>
      <c r="CSQ314" s="9"/>
      <c r="CSR314" s="9"/>
      <c r="CSS314" s="9"/>
      <c r="CST314" s="9"/>
      <c r="CSU314" s="9"/>
      <c r="CSV314" s="9"/>
      <c r="CSW314" s="9"/>
      <c r="CSX314" s="9"/>
      <c r="CSY314" s="9"/>
      <c r="CSZ314" s="9"/>
      <c r="CTA314" s="9"/>
      <c r="CTB314" s="9"/>
      <c r="CTC314" s="8"/>
      <c r="CTD314" s="8"/>
      <c r="CTE314" s="8"/>
      <c r="CTF314" s="8"/>
      <c r="CTG314" s="8"/>
      <c r="CTH314" s="8"/>
      <c r="CTI314" s="8"/>
      <c r="CTJ314" s="8"/>
      <c r="CTK314" s="8"/>
      <c r="CTL314" s="8"/>
    </row>
    <row r="315" spans="1:2560" s="6" customFormat="1" ht="13" customHeight="1" thickBot="1" x14ac:dyDescent="0.2">
      <c r="A315" s="52"/>
      <c r="B315" s="647" t="s">
        <v>1556</v>
      </c>
      <c r="C315" s="648"/>
      <c r="D315" s="648"/>
      <c r="E315" s="648" t="s">
        <v>896</v>
      </c>
      <c r="F315" s="648"/>
      <c r="G315" s="648">
        <v>16.701166000000001</v>
      </c>
      <c r="H315" s="648">
        <v>96.276752999999999</v>
      </c>
      <c r="I315" s="648" t="s">
        <v>1</v>
      </c>
      <c r="J315" s="648" t="s">
        <v>3</v>
      </c>
      <c r="K315" s="649"/>
      <c r="L315" s="650" t="s">
        <v>0</v>
      </c>
      <c r="M315" s="648" t="s">
        <v>0</v>
      </c>
      <c r="N315" s="648"/>
      <c r="O315" s="648"/>
      <c r="P315" s="648"/>
      <c r="Q315" s="648"/>
      <c r="R315" s="651"/>
      <c r="S315" s="648"/>
      <c r="T315" s="648"/>
      <c r="U315" s="652" t="s">
        <v>0</v>
      </c>
      <c r="V315" s="652" t="s">
        <v>0</v>
      </c>
      <c r="W315" s="652" t="s">
        <v>0</v>
      </c>
      <c r="X315" s="652" t="s">
        <v>0</v>
      </c>
      <c r="Y315" s="652" t="s">
        <v>0</v>
      </c>
      <c r="Z315" s="652" t="s">
        <v>0</v>
      </c>
      <c r="AA315" s="652" t="s">
        <v>0</v>
      </c>
      <c r="AB315" s="653"/>
      <c r="AC315" s="653"/>
      <c r="AD315" s="654"/>
      <c r="AE315" s="648"/>
      <c r="AF315" s="655" t="s">
        <v>1710</v>
      </c>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c r="JA315" s="9"/>
      <c r="JB315" s="9"/>
      <c r="JC315" s="9"/>
      <c r="JD315" s="9"/>
      <c r="JE315" s="9"/>
      <c r="JF315" s="9"/>
      <c r="JG315" s="9"/>
      <c r="JH315" s="9"/>
      <c r="JI315" s="9"/>
      <c r="JJ315" s="9"/>
      <c r="JK315" s="9"/>
      <c r="JL315" s="9"/>
      <c r="JM315" s="9"/>
      <c r="JN315" s="9"/>
      <c r="JO315" s="9"/>
      <c r="JP315" s="9"/>
      <c r="JQ315" s="9"/>
      <c r="JR315" s="9"/>
      <c r="JS315" s="9"/>
      <c r="JT315" s="9"/>
      <c r="JU315" s="9"/>
      <c r="JV315" s="9"/>
      <c r="JW315" s="9"/>
      <c r="JX315" s="9"/>
      <c r="JY315" s="9"/>
      <c r="JZ315" s="9"/>
      <c r="KA315" s="9"/>
      <c r="KB315" s="9"/>
      <c r="KC315" s="9"/>
      <c r="KD315" s="9"/>
      <c r="KE315" s="9"/>
      <c r="KF315" s="9"/>
      <c r="KG315" s="9"/>
      <c r="KH315" s="9"/>
      <c r="KI315" s="9"/>
      <c r="KJ315" s="9"/>
      <c r="KK315" s="9"/>
      <c r="KL315" s="9"/>
      <c r="KM315" s="9"/>
      <c r="KN315" s="9"/>
      <c r="KO315" s="9"/>
      <c r="KP315" s="9"/>
      <c r="KQ315" s="9"/>
      <c r="KR315" s="9"/>
      <c r="KS315" s="9"/>
      <c r="KT315" s="9"/>
      <c r="KU315" s="9"/>
      <c r="KV315" s="9"/>
      <c r="KW315" s="9"/>
      <c r="KX315" s="9"/>
      <c r="KY315" s="9"/>
      <c r="KZ315" s="9"/>
      <c r="LA315" s="9"/>
      <c r="LB315" s="9"/>
      <c r="LC315" s="9"/>
      <c r="LD315" s="9"/>
      <c r="LE315" s="9"/>
      <c r="LF315" s="9"/>
      <c r="LG315" s="9"/>
      <c r="LH315" s="9"/>
      <c r="LI315" s="9"/>
      <c r="LJ315" s="9"/>
      <c r="LK315" s="9"/>
      <c r="LL315" s="9"/>
      <c r="LM315" s="9"/>
      <c r="LN315" s="9"/>
      <c r="LO315" s="9"/>
      <c r="LP315" s="9"/>
      <c r="LQ315" s="9"/>
      <c r="LR315" s="9"/>
      <c r="LS315" s="9"/>
      <c r="LT315" s="9"/>
      <c r="LU315" s="9"/>
      <c r="LV315" s="9"/>
      <c r="LW315" s="9"/>
      <c r="LX315" s="9"/>
      <c r="LY315" s="9"/>
      <c r="LZ315" s="9"/>
      <c r="MA315" s="9"/>
      <c r="MB315" s="9"/>
      <c r="MC315" s="9"/>
      <c r="MD315" s="9"/>
      <c r="ME315" s="9"/>
      <c r="MF315" s="9"/>
      <c r="MG315" s="9"/>
      <c r="MH315" s="9"/>
      <c r="MI315" s="9"/>
      <c r="MJ315" s="9"/>
      <c r="MK315" s="9"/>
      <c r="ML315" s="9"/>
      <c r="MM315" s="9"/>
      <c r="MN315" s="9"/>
      <c r="MO315" s="9"/>
      <c r="MP315" s="9"/>
      <c r="MQ315" s="9"/>
      <c r="MR315" s="9"/>
      <c r="MS315" s="9"/>
      <c r="MT315" s="9"/>
      <c r="MU315" s="9"/>
      <c r="MV315" s="9"/>
      <c r="MW315" s="9"/>
      <c r="MX315" s="9"/>
      <c r="MY315" s="9"/>
      <c r="MZ315" s="9"/>
      <c r="NA315" s="9"/>
      <c r="NB315" s="9"/>
      <c r="NC315" s="9"/>
      <c r="ND315" s="9"/>
      <c r="NE315" s="9"/>
      <c r="NF315" s="9"/>
      <c r="NG315" s="9"/>
      <c r="NH315" s="9"/>
      <c r="NI315" s="9"/>
      <c r="NJ315" s="9"/>
      <c r="NK315" s="9"/>
      <c r="NL315" s="9"/>
      <c r="NM315" s="9"/>
      <c r="NN315" s="9"/>
      <c r="NO315" s="9"/>
      <c r="NP315" s="9"/>
      <c r="NQ315" s="9"/>
      <c r="NR315" s="9"/>
      <c r="NS315" s="9"/>
      <c r="NT315" s="9"/>
      <c r="NU315" s="9"/>
      <c r="NV315" s="9"/>
      <c r="NW315" s="9"/>
      <c r="NX315" s="9"/>
      <c r="NY315" s="9"/>
      <c r="NZ315" s="9"/>
      <c r="OA315" s="9"/>
      <c r="OB315" s="9"/>
      <c r="OC315" s="9"/>
      <c r="OD315" s="9"/>
      <c r="OE315" s="9"/>
      <c r="OF315" s="9"/>
      <c r="OG315" s="9"/>
      <c r="OH315" s="9"/>
      <c r="OI315" s="9"/>
      <c r="OJ315" s="9"/>
      <c r="OK315" s="9"/>
      <c r="OL315" s="9"/>
      <c r="OM315" s="9"/>
      <c r="ON315" s="9"/>
      <c r="OO315" s="9"/>
      <c r="OP315" s="9"/>
      <c r="OQ315" s="9"/>
      <c r="OR315" s="9"/>
      <c r="OS315" s="9"/>
      <c r="OT315" s="9"/>
      <c r="OU315" s="9"/>
      <c r="OV315" s="9"/>
      <c r="OW315" s="9"/>
      <c r="OX315" s="9"/>
      <c r="OY315" s="9"/>
      <c r="OZ315" s="9"/>
      <c r="PA315" s="9"/>
      <c r="PB315" s="9"/>
      <c r="PC315" s="9"/>
      <c r="PD315" s="9"/>
      <c r="PE315" s="9"/>
      <c r="PF315" s="9"/>
      <c r="PG315" s="9"/>
      <c r="PH315" s="9"/>
      <c r="PI315" s="9"/>
      <c r="PJ315" s="9"/>
      <c r="PK315" s="9"/>
      <c r="PL315" s="9"/>
      <c r="PM315" s="9"/>
      <c r="PN315" s="9"/>
      <c r="PO315" s="9"/>
      <c r="PP315" s="9"/>
      <c r="PQ315" s="9"/>
      <c r="PR315" s="9"/>
      <c r="PS315" s="9"/>
      <c r="PT315" s="9"/>
      <c r="PU315" s="9"/>
      <c r="PV315" s="9"/>
      <c r="PW315" s="9"/>
      <c r="PX315" s="9"/>
      <c r="PY315" s="9"/>
      <c r="PZ315" s="9"/>
      <c r="QA315" s="9"/>
      <c r="QB315" s="9"/>
      <c r="QC315" s="9"/>
      <c r="QD315" s="9"/>
      <c r="QE315" s="9"/>
      <c r="QF315" s="9"/>
      <c r="QG315" s="9"/>
      <c r="QH315" s="9"/>
      <c r="QI315" s="9"/>
      <c r="QJ315" s="9"/>
      <c r="QK315" s="9"/>
      <c r="QL315" s="9"/>
      <c r="QM315" s="9"/>
      <c r="QN315" s="9"/>
      <c r="QO315" s="9"/>
      <c r="QP315" s="9"/>
      <c r="QQ315" s="9"/>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9"/>
      <c r="RQ315" s="9"/>
      <c r="RR315" s="9"/>
      <c r="RS315" s="9"/>
      <c r="RT315" s="9"/>
      <c r="RU315" s="9"/>
      <c r="RV315" s="9"/>
      <c r="RW315" s="9"/>
      <c r="RX315" s="9"/>
      <c r="RY315" s="9"/>
      <c r="RZ315" s="9"/>
      <c r="SA315" s="9"/>
      <c r="SB315" s="9"/>
      <c r="SC315" s="9"/>
      <c r="SD315" s="9"/>
      <c r="SE315" s="9"/>
      <c r="SF315" s="9"/>
      <c r="SG315" s="9"/>
      <c r="SH315" s="9"/>
      <c r="SI315" s="9"/>
      <c r="SJ315" s="9"/>
      <c r="SK315" s="9"/>
      <c r="SL315" s="9"/>
      <c r="SM315" s="9"/>
      <c r="SN315" s="9"/>
      <c r="SO315" s="9"/>
      <c r="SP315" s="9"/>
      <c r="SQ315" s="9"/>
      <c r="SR315" s="9"/>
      <c r="SS315" s="9"/>
      <c r="ST315" s="9"/>
      <c r="SU315" s="9"/>
      <c r="SV315" s="9"/>
      <c r="SW315" s="9"/>
      <c r="SX315" s="9"/>
      <c r="SY315" s="9"/>
      <c r="SZ315" s="9"/>
      <c r="TA315" s="9"/>
      <c r="TB315" s="9"/>
      <c r="TC315" s="9"/>
      <c r="TD315" s="9"/>
      <c r="TE315" s="9"/>
      <c r="TF315" s="9"/>
      <c r="TG315" s="9"/>
      <c r="TH315" s="9"/>
      <c r="TI315" s="9"/>
      <c r="TJ315" s="9"/>
      <c r="TK315" s="9"/>
      <c r="TL315" s="9"/>
      <c r="TM315" s="9"/>
      <c r="TN315" s="9"/>
      <c r="TO315" s="9"/>
      <c r="TP315" s="9"/>
      <c r="TQ315" s="9"/>
      <c r="TR315" s="9"/>
      <c r="TS315" s="9"/>
      <c r="TT315" s="9"/>
      <c r="TU315" s="9"/>
      <c r="TV315" s="9"/>
      <c r="TW315" s="9"/>
      <c r="TX315" s="9"/>
      <c r="TY315" s="9"/>
      <c r="TZ315" s="9"/>
      <c r="UA315" s="9"/>
      <c r="UB315" s="9"/>
      <c r="UC315" s="9"/>
      <c r="UD315" s="9"/>
      <c r="UE315" s="9"/>
      <c r="UF315" s="9"/>
      <c r="UG315" s="9"/>
      <c r="UH315" s="9"/>
      <c r="UI315" s="9"/>
      <c r="UJ315" s="9"/>
      <c r="UK315" s="9"/>
      <c r="UL315" s="9"/>
      <c r="UM315" s="9"/>
      <c r="UN315" s="9"/>
      <c r="UO315" s="9"/>
      <c r="UP315" s="9"/>
      <c r="UQ315" s="9"/>
      <c r="UR315" s="9"/>
      <c r="US315" s="9"/>
      <c r="UT315" s="9"/>
      <c r="UU315" s="9"/>
      <c r="UV315" s="9"/>
      <c r="UW315" s="9"/>
      <c r="UX315" s="9"/>
      <c r="UY315" s="9"/>
      <c r="UZ315" s="9"/>
      <c r="VA315" s="9"/>
      <c r="VB315" s="9"/>
      <c r="VC315" s="9"/>
      <c r="VD315" s="9"/>
      <c r="VE315" s="9"/>
      <c r="VF315" s="9"/>
      <c r="VG315" s="9"/>
      <c r="VH315" s="9"/>
      <c r="VI315" s="9"/>
      <c r="VJ315" s="9"/>
      <c r="VK315" s="9"/>
      <c r="VL315" s="9"/>
      <c r="VM315" s="9"/>
      <c r="VN315" s="9"/>
      <c r="VO315" s="9"/>
      <c r="VP315" s="9"/>
      <c r="VQ315" s="9"/>
      <c r="VR315" s="9"/>
      <c r="VS315" s="9"/>
      <c r="VT315" s="9"/>
      <c r="VU315" s="9"/>
      <c r="VV315" s="9"/>
      <c r="VW315" s="9"/>
      <c r="VX315" s="9"/>
      <c r="VY315" s="9"/>
      <c r="VZ315" s="9"/>
      <c r="WA315" s="9"/>
      <c r="WB315" s="9"/>
      <c r="WC315" s="9"/>
      <c r="WD315" s="9"/>
      <c r="WE315" s="9"/>
      <c r="WF315" s="9"/>
      <c r="WG315" s="9"/>
      <c r="WH315" s="9"/>
      <c r="WI315" s="9"/>
      <c r="WJ315" s="9"/>
      <c r="WK315" s="9"/>
      <c r="WL315" s="9"/>
      <c r="WM315" s="9"/>
      <c r="WN315" s="9"/>
      <c r="WO315" s="9"/>
      <c r="WP315" s="9"/>
      <c r="WQ315" s="9"/>
      <c r="WR315" s="9"/>
      <c r="WS315" s="9"/>
      <c r="WT315" s="9"/>
      <c r="WU315" s="9"/>
      <c r="WV315" s="9"/>
      <c r="WW315" s="9"/>
      <c r="WX315" s="9"/>
      <c r="WY315" s="9"/>
      <c r="WZ315" s="9"/>
      <c r="XA315" s="9"/>
      <c r="XB315" s="9"/>
      <c r="XC315" s="9"/>
      <c r="XD315" s="9"/>
      <c r="XE315" s="9"/>
      <c r="XF315" s="9"/>
      <c r="XG315" s="9"/>
      <c r="XH315" s="9"/>
      <c r="XI315" s="9"/>
      <c r="XJ315" s="9"/>
      <c r="XK315" s="9"/>
      <c r="XL315" s="9"/>
      <c r="XM315" s="9"/>
      <c r="XN315" s="9"/>
      <c r="XO315" s="9"/>
      <c r="XP315" s="9"/>
      <c r="XQ315" s="9"/>
      <c r="XR315" s="9"/>
      <c r="XS315" s="9"/>
      <c r="XT315" s="9"/>
      <c r="XU315" s="9"/>
      <c r="XV315" s="9"/>
      <c r="XW315" s="9"/>
      <c r="XX315" s="9"/>
      <c r="XY315" s="9"/>
      <c r="XZ315" s="9"/>
      <c r="YA315" s="9"/>
      <c r="YB315" s="9"/>
      <c r="YC315" s="9"/>
      <c r="YD315" s="9"/>
      <c r="YE315" s="9"/>
      <c r="YF315" s="9"/>
      <c r="YG315" s="9"/>
      <c r="YH315" s="9"/>
      <c r="YI315" s="9"/>
      <c r="YJ315" s="9"/>
      <c r="YK315" s="9"/>
      <c r="YL315" s="9"/>
      <c r="YM315" s="9"/>
      <c r="YN315" s="9"/>
      <c r="YO315" s="9"/>
      <c r="YP315" s="9"/>
      <c r="YQ315" s="9"/>
      <c r="YR315" s="9"/>
      <c r="YS315" s="9"/>
      <c r="YT315" s="9"/>
      <c r="YU315" s="9"/>
      <c r="YV315" s="9"/>
      <c r="YW315" s="9"/>
      <c r="YX315" s="9"/>
      <c r="YY315" s="9"/>
      <c r="YZ315" s="9"/>
      <c r="ZA315" s="9"/>
      <c r="ZB315" s="9"/>
      <c r="ZC315" s="9"/>
      <c r="ZD315" s="9"/>
      <c r="ZE315" s="9"/>
      <c r="ZF315" s="9"/>
      <c r="ZG315" s="9"/>
      <c r="ZH315" s="9"/>
      <c r="ZI315" s="9"/>
      <c r="ZJ315" s="9"/>
      <c r="ZK315" s="9"/>
      <c r="ZL315" s="9"/>
      <c r="ZM315" s="9"/>
      <c r="ZN315" s="9"/>
      <c r="ZO315" s="9"/>
      <c r="ZP315" s="9"/>
      <c r="ZQ315" s="9"/>
      <c r="ZR315" s="9"/>
      <c r="ZS315" s="9"/>
      <c r="ZT315" s="9"/>
      <c r="ZU315" s="9"/>
      <c r="ZV315" s="9"/>
      <c r="ZW315" s="9"/>
      <c r="ZX315" s="9"/>
      <c r="ZY315" s="9"/>
      <c r="ZZ315" s="9"/>
      <c r="AAA315" s="9"/>
      <c r="AAB315" s="9"/>
      <c r="AAC315" s="9"/>
      <c r="AAD315" s="9"/>
      <c r="AAE315" s="9"/>
      <c r="AAF315" s="9"/>
      <c r="AAG315" s="9"/>
      <c r="AAH315" s="9"/>
      <c r="AAI315" s="9"/>
      <c r="AAJ315" s="9"/>
      <c r="AAK315" s="9"/>
      <c r="AAL315" s="9"/>
      <c r="AAM315" s="9"/>
      <c r="AAN315" s="9"/>
      <c r="AAO315" s="9"/>
      <c r="AAP315" s="9"/>
      <c r="AAQ315" s="9"/>
      <c r="AAR315" s="9"/>
      <c r="AAS315" s="9"/>
      <c r="AAT315" s="9"/>
      <c r="AAU315" s="9"/>
      <c r="AAV315" s="9"/>
      <c r="AAW315" s="9"/>
      <c r="AAX315" s="9"/>
      <c r="AAY315" s="9"/>
      <c r="AAZ315" s="9"/>
      <c r="ABA315" s="9"/>
      <c r="ABB315" s="9"/>
      <c r="ABC315" s="9"/>
      <c r="ABD315" s="9"/>
      <c r="ABE315" s="9"/>
      <c r="ABF315" s="9"/>
      <c r="ABG315" s="9"/>
      <c r="ABH315" s="9"/>
      <c r="ABI315" s="9"/>
      <c r="ABJ315" s="9"/>
      <c r="ABK315" s="9"/>
      <c r="ABL315" s="9"/>
      <c r="ABM315" s="9"/>
      <c r="ABN315" s="9"/>
      <c r="ABO315" s="9"/>
      <c r="ABP315" s="9"/>
      <c r="ABQ315" s="9"/>
      <c r="ABR315" s="9"/>
      <c r="ABS315" s="9"/>
      <c r="ABT315" s="9"/>
      <c r="ABU315" s="9"/>
      <c r="ABV315" s="9"/>
      <c r="ABW315" s="9"/>
      <c r="ABX315" s="9"/>
      <c r="ABY315" s="9"/>
      <c r="ABZ315" s="9"/>
      <c r="ACA315" s="9"/>
      <c r="ACB315" s="9"/>
      <c r="ACC315" s="9"/>
      <c r="ACD315" s="9"/>
      <c r="ACE315" s="9"/>
      <c r="ACF315" s="9"/>
      <c r="ACG315" s="9"/>
      <c r="ACH315" s="9"/>
      <c r="ACI315" s="9"/>
      <c r="ACJ315" s="9"/>
      <c r="ACK315" s="9"/>
      <c r="ACL315" s="9"/>
      <c r="ACM315" s="9"/>
      <c r="ACN315" s="9"/>
      <c r="ACO315" s="9"/>
      <c r="ACP315" s="9"/>
      <c r="ACQ315" s="9"/>
      <c r="ACR315" s="9"/>
      <c r="ACS315" s="9"/>
      <c r="ACT315" s="9"/>
      <c r="ACU315" s="9"/>
      <c r="ACV315" s="9"/>
      <c r="ACW315" s="9"/>
      <c r="ACX315" s="9"/>
      <c r="ACY315" s="9"/>
      <c r="ACZ315" s="9"/>
      <c r="ADA315" s="9"/>
      <c r="ADB315" s="9"/>
      <c r="ADC315" s="9"/>
      <c r="ADD315" s="9"/>
      <c r="ADE315" s="9"/>
      <c r="ADF315" s="9"/>
      <c r="ADG315" s="9"/>
      <c r="ADH315" s="9"/>
      <c r="ADI315" s="9"/>
      <c r="ADJ315" s="9"/>
      <c r="ADK315" s="9"/>
      <c r="ADL315" s="9"/>
      <c r="ADM315" s="9"/>
      <c r="ADN315" s="9"/>
      <c r="ADO315" s="9"/>
      <c r="ADP315" s="9"/>
      <c r="ADQ315" s="9"/>
      <c r="ADR315" s="9"/>
      <c r="ADS315" s="9"/>
      <c r="ADT315" s="9"/>
      <c r="ADU315" s="9"/>
      <c r="ADV315" s="9"/>
      <c r="ADW315" s="9"/>
      <c r="ADX315" s="9"/>
      <c r="ADY315" s="9"/>
      <c r="ADZ315" s="9"/>
      <c r="AEA315" s="9"/>
      <c r="AEB315" s="9"/>
      <c r="AEC315" s="9"/>
      <c r="AED315" s="9"/>
      <c r="AEE315" s="9"/>
      <c r="AEF315" s="9"/>
      <c r="AEG315" s="9"/>
      <c r="AEH315" s="9"/>
      <c r="AEI315" s="9"/>
      <c r="AEJ315" s="9"/>
      <c r="AEK315" s="9"/>
      <c r="AEL315" s="9"/>
      <c r="AEM315" s="9"/>
      <c r="AEN315" s="9"/>
      <c r="AEO315" s="9"/>
      <c r="AEP315" s="9"/>
      <c r="AEQ315" s="9"/>
      <c r="AER315" s="9"/>
      <c r="AES315" s="9"/>
      <c r="AET315" s="9"/>
      <c r="AEU315" s="9"/>
      <c r="AEV315" s="9"/>
      <c r="AEW315" s="9"/>
      <c r="AEX315" s="9"/>
      <c r="AEY315" s="9"/>
      <c r="AEZ315" s="9"/>
      <c r="AFA315" s="9"/>
      <c r="AFB315" s="9"/>
      <c r="AFC315" s="9"/>
      <c r="AFD315" s="9"/>
      <c r="AFE315" s="9"/>
      <c r="AFF315" s="9"/>
      <c r="AFG315" s="9"/>
      <c r="AFH315" s="9"/>
      <c r="AFI315" s="9"/>
      <c r="AFJ315" s="9"/>
      <c r="AFK315" s="9"/>
      <c r="AFL315" s="9"/>
      <c r="AFM315" s="9"/>
      <c r="AFN315" s="9"/>
      <c r="AFO315" s="9"/>
      <c r="AFP315" s="9"/>
      <c r="AFQ315" s="9"/>
      <c r="AFR315" s="9"/>
      <c r="AFS315" s="9"/>
      <c r="AFT315" s="9"/>
      <c r="AFU315" s="9"/>
      <c r="AFV315" s="9"/>
      <c r="AFW315" s="9"/>
      <c r="AFX315" s="9"/>
      <c r="AFY315" s="9"/>
      <c r="AFZ315" s="9"/>
      <c r="AGA315" s="9"/>
      <c r="AGB315" s="9"/>
      <c r="AGC315" s="9"/>
      <c r="AGD315" s="9"/>
      <c r="AGE315" s="9"/>
      <c r="AGF315" s="9"/>
      <c r="AGG315" s="9"/>
      <c r="AGH315" s="9"/>
      <c r="AGI315" s="9"/>
      <c r="AGJ315" s="9"/>
      <c r="AGK315" s="9"/>
      <c r="AGL315" s="9"/>
      <c r="AGM315" s="9"/>
      <c r="AGN315" s="9"/>
      <c r="AGO315" s="9"/>
      <c r="AGP315" s="9"/>
      <c r="AGQ315" s="9"/>
      <c r="AGR315" s="9"/>
      <c r="AGS315" s="9"/>
      <c r="AGT315" s="9"/>
      <c r="AGU315" s="9"/>
      <c r="AGV315" s="9"/>
      <c r="AGW315" s="9"/>
      <c r="AGX315" s="9"/>
      <c r="AGY315" s="9"/>
      <c r="AGZ315" s="9"/>
      <c r="AHA315" s="9"/>
      <c r="AHB315" s="9"/>
      <c r="AHC315" s="9"/>
      <c r="AHD315" s="9"/>
      <c r="AHE315" s="9"/>
      <c r="AHF315" s="9"/>
      <c r="AHG315" s="9"/>
      <c r="AHH315" s="9"/>
      <c r="AHI315" s="9"/>
      <c r="AHJ315" s="9"/>
      <c r="AHK315" s="9"/>
      <c r="AHL315" s="9"/>
      <c r="AHM315" s="9"/>
      <c r="AHN315" s="9"/>
      <c r="AHO315" s="9"/>
      <c r="AHP315" s="9"/>
      <c r="AHQ315" s="9"/>
      <c r="AHR315" s="9"/>
      <c r="AHS315" s="9"/>
      <c r="AHT315" s="9"/>
      <c r="AHU315" s="9"/>
      <c r="AHV315" s="9"/>
      <c r="AHW315" s="9"/>
      <c r="AHX315" s="9"/>
      <c r="AHY315" s="9"/>
      <c r="AHZ315" s="9"/>
      <c r="AIA315" s="9"/>
      <c r="AIB315" s="9"/>
      <c r="AIC315" s="9"/>
      <c r="AID315" s="9"/>
      <c r="AIE315" s="9"/>
      <c r="AIF315" s="9"/>
      <c r="AIG315" s="9"/>
      <c r="AIH315" s="9"/>
      <c r="AII315" s="9"/>
      <c r="AIJ315" s="9"/>
      <c r="AIK315" s="9"/>
      <c r="AIL315" s="9"/>
      <c r="AIM315" s="9"/>
      <c r="AIN315" s="9"/>
      <c r="AIO315" s="9"/>
      <c r="AIP315" s="9"/>
      <c r="AIQ315" s="9"/>
      <c r="AIR315" s="9"/>
      <c r="AIS315" s="9"/>
      <c r="AIT315" s="9"/>
      <c r="AIU315" s="9"/>
      <c r="AIV315" s="9"/>
      <c r="AIW315" s="9"/>
      <c r="AIX315" s="9"/>
      <c r="AIY315" s="9"/>
      <c r="AIZ315" s="9"/>
      <c r="AJA315" s="9"/>
      <c r="AJB315" s="9"/>
      <c r="AJC315" s="9"/>
      <c r="AJD315" s="9"/>
      <c r="AJE315" s="9"/>
      <c r="AJF315" s="9"/>
      <c r="AJG315" s="9"/>
      <c r="AJH315" s="9"/>
      <c r="AJI315" s="9"/>
      <c r="AJJ315" s="9"/>
      <c r="AJK315" s="9"/>
      <c r="AJL315" s="9"/>
      <c r="AJM315" s="9"/>
      <c r="AJN315" s="9"/>
      <c r="AJO315" s="9"/>
      <c r="AJP315" s="9"/>
      <c r="AJQ315" s="9"/>
      <c r="AJR315" s="9"/>
      <c r="AJS315" s="9"/>
      <c r="AJT315" s="9"/>
      <c r="AJU315" s="9"/>
      <c r="AJV315" s="9"/>
      <c r="AJW315" s="9"/>
      <c r="AJX315" s="9"/>
      <c r="AJY315" s="9"/>
      <c r="AJZ315" s="9"/>
      <c r="AKA315" s="9"/>
      <c r="AKB315" s="9"/>
      <c r="AKC315" s="9"/>
      <c r="AKD315" s="9"/>
      <c r="AKE315" s="9"/>
      <c r="AKF315" s="9"/>
      <c r="AKG315" s="9"/>
      <c r="AKH315" s="9"/>
      <c r="AKI315" s="9"/>
      <c r="AKJ315" s="9"/>
      <c r="AKK315" s="9"/>
      <c r="AKL315" s="9"/>
      <c r="AKM315" s="9"/>
      <c r="AKN315" s="9"/>
      <c r="AKO315" s="9"/>
      <c r="AKP315" s="9"/>
      <c r="AKQ315" s="9"/>
      <c r="AKR315" s="9"/>
      <c r="AKS315" s="9"/>
      <c r="AKT315" s="9"/>
      <c r="AKU315" s="9"/>
      <c r="AKV315" s="9"/>
      <c r="AKW315" s="9"/>
      <c r="AKX315" s="9"/>
      <c r="AKY315" s="9"/>
      <c r="AKZ315" s="9"/>
      <c r="ALA315" s="9"/>
      <c r="ALB315" s="9"/>
      <c r="ALC315" s="9"/>
      <c r="ALD315" s="9"/>
      <c r="ALE315" s="9"/>
      <c r="ALF315" s="9"/>
      <c r="ALG315" s="9"/>
      <c r="ALH315" s="9"/>
      <c r="ALI315" s="9"/>
      <c r="ALJ315" s="9"/>
      <c r="ALK315" s="9"/>
      <c r="ALL315" s="9"/>
      <c r="ALM315" s="9"/>
      <c r="ALN315" s="9"/>
      <c r="ALO315" s="9"/>
      <c r="ALP315" s="9"/>
      <c r="ALQ315" s="9"/>
      <c r="ALR315" s="9"/>
      <c r="ALS315" s="9"/>
      <c r="ALT315" s="9"/>
      <c r="ALU315" s="9"/>
      <c r="ALV315" s="9"/>
      <c r="ALW315" s="9"/>
      <c r="ALX315" s="9"/>
      <c r="ALY315" s="9"/>
      <c r="ALZ315" s="9"/>
      <c r="AMA315" s="9"/>
      <c r="AMB315" s="9"/>
      <c r="AMC315" s="9"/>
      <c r="AMD315" s="9"/>
      <c r="AME315" s="9"/>
      <c r="AMF315" s="9"/>
      <c r="AMG315" s="9"/>
      <c r="AMH315" s="9"/>
      <c r="AMI315" s="9"/>
      <c r="AMJ315" s="9"/>
      <c r="AMK315" s="9"/>
      <c r="AML315" s="9"/>
      <c r="AMM315" s="9"/>
      <c r="AMN315" s="9"/>
      <c r="AMO315" s="9"/>
      <c r="AMP315" s="9"/>
      <c r="AMQ315" s="9"/>
      <c r="AMR315" s="9"/>
      <c r="AMS315" s="9"/>
      <c r="AMT315" s="9"/>
      <c r="AMU315" s="9"/>
      <c r="AMV315" s="9"/>
      <c r="AMW315" s="9"/>
      <c r="AMX315" s="9"/>
      <c r="AMY315" s="9"/>
      <c r="AMZ315" s="9"/>
      <c r="ANA315" s="9"/>
      <c r="ANB315" s="9"/>
      <c r="ANC315" s="9"/>
      <c r="AND315" s="9"/>
      <c r="ANE315" s="9"/>
      <c r="ANF315" s="9"/>
      <c r="ANG315" s="9"/>
      <c r="ANH315" s="9"/>
      <c r="ANI315" s="9"/>
      <c r="ANJ315" s="9"/>
      <c r="ANK315" s="9"/>
      <c r="ANL315" s="9"/>
      <c r="ANM315" s="9"/>
      <c r="ANN315" s="9"/>
      <c r="ANO315" s="9"/>
      <c r="ANP315" s="9"/>
      <c r="ANQ315" s="9"/>
      <c r="ANR315" s="9"/>
      <c r="ANS315" s="9"/>
      <c r="ANT315" s="9"/>
      <c r="ANU315" s="9"/>
      <c r="ANV315" s="9"/>
      <c r="ANW315" s="9"/>
      <c r="ANX315" s="9"/>
      <c r="ANY315" s="9"/>
      <c r="ANZ315" s="9"/>
      <c r="AOA315" s="9"/>
      <c r="AOB315" s="9"/>
      <c r="AOC315" s="9"/>
      <c r="AOD315" s="9"/>
      <c r="AOE315" s="9"/>
      <c r="AOF315" s="9"/>
      <c r="AOG315" s="9"/>
      <c r="AOH315" s="9"/>
      <c r="AOI315" s="9"/>
      <c r="AOJ315" s="9"/>
      <c r="AOK315" s="9"/>
      <c r="AOL315" s="9"/>
      <c r="AOM315" s="9"/>
      <c r="AON315" s="9"/>
      <c r="AOO315" s="9"/>
      <c r="AOP315" s="9"/>
      <c r="AOQ315" s="9"/>
      <c r="AOR315" s="9"/>
      <c r="AOS315" s="9"/>
      <c r="AOT315" s="9"/>
      <c r="AOU315" s="9"/>
      <c r="AOV315" s="9"/>
      <c r="AOW315" s="9"/>
      <c r="AOX315" s="9"/>
      <c r="AOY315" s="9"/>
      <c r="AOZ315" s="9"/>
      <c r="APA315" s="9"/>
      <c r="APB315" s="9"/>
      <c r="APC315" s="9"/>
      <c r="APD315" s="9"/>
      <c r="APE315" s="9"/>
      <c r="APF315" s="9"/>
      <c r="APG315" s="9"/>
      <c r="APH315" s="9"/>
      <c r="API315" s="9"/>
      <c r="APJ315" s="9"/>
      <c r="APK315" s="9"/>
      <c r="APL315" s="9"/>
      <c r="APM315" s="9"/>
      <c r="APN315" s="9"/>
      <c r="APO315" s="9"/>
      <c r="APP315" s="9"/>
      <c r="APQ315" s="9"/>
      <c r="APR315" s="9"/>
      <c r="APS315" s="9"/>
      <c r="APT315" s="9"/>
      <c r="APU315" s="9"/>
      <c r="APV315" s="9"/>
      <c r="APW315" s="9"/>
      <c r="APX315" s="9"/>
      <c r="APY315" s="9"/>
      <c r="APZ315" s="9"/>
      <c r="AQA315" s="9"/>
      <c r="AQB315" s="9"/>
      <c r="AQC315" s="9"/>
      <c r="AQD315" s="9"/>
      <c r="AQE315" s="9"/>
      <c r="AQF315" s="9"/>
      <c r="AQG315" s="9"/>
      <c r="AQH315" s="9"/>
      <c r="AQI315" s="9"/>
      <c r="AQJ315" s="9"/>
      <c r="AQK315" s="9"/>
      <c r="AQL315" s="9"/>
      <c r="AQM315" s="9"/>
      <c r="AQN315" s="9"/>
      <c r="AQO315" s="9"/>
      <c r="AQP315" s="9"/>
      <c r="AQQ315" s="9"/>
      <c r="AQR315" s="9"/>
      <c r="AQS315" s="9"/>
      <c r="AQT315" s="9"/>
      <c r="AQU315" s="9"/>
      <c r="AQV315" s="9"/>
      <c r="AQW315" s="9"/>
      <c r="AQX315" s="9"/>
      <c r="AQY315" s="9"/>
      <c r="AQZ315" s="9"/>
      <c r="ARA315" s="9"/>
      <c r="ARB315" s="9"/>
      <c r="ARC315" s="9"/>
      <c r="ARD315" s="9"/>
      <c r="ARE315" s="9"/>
      <c r="ARF315" s="9"/>
      <c r="ARG315" s="9"/>
      <c r="ARH315" s="9"/>
      <c r="ARI315" s="9"/>
      <c r="ARJ315" s="9"/>
      <c r="ARK315" s="9"/>
      <c r="ARL315" s="9"/>
      <c r="ARM315" s="9"/>
      <c r="ARN315" s="9"/>
      <c r="ARO315" s="9"/>
      <c r="ARP315" s="9"/>
      <c r="ARQ315" s="9"/>
      <c r="ARR315" s="9"/>
      <c r="ARS315" s="9"/>
      <c r="ART315" s="9"/>
      <c r="ARU315" s="9"/>
      <c r="ARV315" s="9"/>
      <c r="ARW315" s="9"/>
      <c r="ARX315" s="9"/>
      <c r="ARY315" s="9"/>
      <c r="ARZ315" s="9"/>
      <c r="ASA315" s="9"/>
      <c r="ASB315" s="9"/>
      <c r="ASC315" s="9"/>
      <c r="ASD315" s="9"/>
      <c r="ASE315" s="9"/>
      <c r="ASF315" s="9"/>
      <c r="ASG315" s="9"/>
      <c r="ASH315" s="9"/>
      <c r="ASI315" s="9"/>
      <c r="ASJ315" s="9"/>
      <c r="ASK315" s="9"/>
      <c r="ASL315" s="9"/>
      <c r="ASM315" s="9"/>
      <c r="ASN315" s="9"/>
      <c r="ASO315" s="9"/>
      <c r="ASP315" s="9"/>
      <c r="ASQ315" s="9"/>
      <c r="ASR315" s="9"/>
      <c r="ASS315" s="9"/>
      <c r="AST315" s="9"/>
      <c r="ASU315" s="9"/>
      <c r="ASV315" s="9"/>
      <c r="ASW315" s="9"/>
      <c r="ASX315" s="9"/>
      <c r="ASY315" s="9"/>
      <c r="ASZ315" s="9"/>
      <c r="ATA315" s="9"/>
      <c r="ATB315" s="9"/>
      <c r="ATC315" s="9"/>
      <c r="ATD315" s="9"/>
      <c r="ATE315" s="9"/>
      <c r="ATF315" s="9"/>
      <c r="ATG315" s="9"/>
      <c r="ATH315" s="9"/>
      <c r="ATI315" s="9"/>
      <c r="ATJ315" s="9"/>
      <c r="ATK315" s="9"/>
      <c r="ATL315" s="9"/>
      <c r="ATM315" s="9"/>
      <c r="ATN315" s="9"/>
      <c r="ATO315" s="9"/>
      <c r="ATP315" s="9"/>
      <c r="ATQ315" s="9"/>
      <c r="ATR315" s="9"/>
      <c r="ATS315" s="9"/>
      <c r="ATT315" s="9"/>
      <c r="ATU315" s="9"/>
      <c r="ATV315" s="9"/>
      <c r="ATW315" s="9"/>
      <c r="ATX315" s="9"/>
      <c r="ATY315" s="9"/>
      <c r="ATZ315" s="9"/>
      <c r="AUA315" s="9"/>
      <c r="AUB315" s="9"/>
      <c r="AUC315" s="9"/>
      <c r="AUD315" s="9"/>
      <c r="AUE315" s="9"/>
      <c r="AUF315" s="9"/>
      <c r="AUG315" s="9"/>
      <c r="AUH315" s="9"/>
      <c r="AUI315" s="9"/>
      <c r="AUJ315" s="9"/>
      <c r="AUK315" s="9"/>
      <c r="AUL315" s="9"/>
      <c r="AUM315" s="9"/>
      <c r="AUN315" s="9"/>
      <c r="AUO315" s="9"/>
      <c r="AUP315" s="9"/>
      <c r="AUQ315" s="9"/>
      <c r="AUR315" s="9"/>
      <c r="AUS315" s="9"/>
      <c r="AUT315" s="9"/>
      <c r="AUU315" s="9"/>
      <c r="AUV315" s="9"/>
      <c r="AUW315" s="9"/>
      <c r="AUX315" s="9"/>
      <c r="AUY315" s="9"/>
      <c r="AUZ315" s="9"/>
      <c r="AVA315" s="9"/>
      <c r="AVB315" s="9"/>
      <c r="AVC315" s="9"/>
      <c r="AVD315" s="9"/>
      <c r="AVE315" s="9"/>
      <c r="AVF315" s="9"/>
      <c r="AVG315" s="9"/>
      <c r="AVH315" s="9"/>
      <c r="AVI315" s="9"/>
      <c r="AVJ315" s="9"/>
      <c r="AVK315" s="9"/>
      <c r="AVL315" s="9"/>
      <c r="AVM315" s="9"/>
      <c r="AVN315" s="9"/>
      <c r="AVO315" s="9"/>
      <c r="AVP315" s="9"/>
      <c r="AVQ315" s="9"/>
      <c r="AVR315" s="9"/>
      <c r="AVS315" s="9"/>
      <c r="AVT315" s="9"/>
      <c r="AVU315" s="9"/>
      <c r="AVV315" s="9"/>
      <c r="AVW315" s="9"/>
      <c r="AVX315" s="9"/>
      <c r="AVY315" s="9"/>
      <c r="AVZ315" s="9"/>
      <c r="AWA315" s="9"/>
      <c r="AWB315" s="9"/>
      <c r="AWC315" s="9"/>
      <c r="AWD315" s="9"/>
      <c r="AWE315" s="9"/>
      <c r="AWF315" s="9"/>
      <c r="AWG315" s="9"/>
      <c r="AWH315" s="9"/>
      <c r="AWI315" s="9"/>
      <c r="AWJ315" s="9"/>
      <c r="AWK315" s="9"/>
      <c r="AWL315" s="9"/>
      <c r="AWM315" s="9"/>
      <c r="AWN315" s="9"/>
      <c r="AWO315" s="9"/>
      <c r="AWP315" s="9"/>
      <c r="AWQ315" s="9"/>
      <c r="AWR315" s="9"/>
      <c r="AWS315" s="9"/>
      <c r="AWT315" s="9"/>
      <c r="AWU315" s="9"/>
      <c r="AWV315" s="9"/>
      <c r="AWW315" s="9"/>
      <c r="AWX315" s="9"/>
      <c r="AWY315" s="9"/>
      <c r="AWZ315" s="9"/>
      <c r="AXA315" s="9"/>
      <c r="AXB315" s="9"/>
      <c r="AXC315" s="9"/>
      <c r="AXD315" s="9"/>
      <c r="AXE315" s="9"/>
      <c r="AXF315" s="9"/>
      <c r="AXG315" s="9"/>
      <c r="AXH315" s="9"/>
      <c r="AXI315" s="9"/>
      <c r="AXJ315" s="9"/>
      <c r="AXK315" s="9"/>
      <c r="AXL315" s="9"/>
      <c r="AXM315" s="9"/>
      <c r="AXN315" s="9"/>
      <c r="AXO315" s="9"/>
      <c r="AXP315" s="9"/>
      <c r="AXQ315" s="9"/>
      <c r="AXR315" s="9"/>
      <c r="AXS315" s="9"/>
      <c r="AXT315" s="9"/>
      <c r="AXU315" s="9"/>
      <c r="AXV315" s="9"/>
      <c r="AXW315" s="9"/>
      <c r="AXX315" s="9"/>
      <c r="AXY315" s="9"/>
      <c r="AXZ315" s="9"/>
      <c r="AYA315" s="9"/>
      <c r="AYB315" s="9"/>
      <c r="AYC315" s="9"/>
      <c r="AYD315" s="9"/>
      <c r="AYE315" s="9"/>
      <c r="AYF315" s="9"/>
      <c r="AYG315" s="9"/>
      <c r="AYH315" s="9"/>
      <c r="AYI315" s="9"/>
      <c r="AYJ315" s="9"/>
      <c r="AYK315" s="9"/>
      <c r="AYL315" s="9"/>
      <c r="AYM315" s="9"/>
      <c r="AYN315" s="9"/>
      <c r="AYO315" s="9"/>
      <c r="AYP315" s="9"/>
      <c r="AYQ315" s="9"/>
      <c r="AYR315" s="9"/>
      <c r="AYS315" s="9"/>
      <c r="AYT315" s="9"/>
      <c r="AYU315" s="9"/>
      <c r="AYV315" s="9"/>
      <c r="AYW315" s="9"/>
      <c r="AYX315" s="9"/>
      <c r="AYY315" s="9"/>
      <c r="AYZ315" s="9"/>
      <c r="AZA315" s="9"/>
      <c r="AZB315" s="9"/>
      <c r="AZC315" s="9"/>
      <c r="AZD315" s="9"/>
      <c r="AZE315" s="9"/>
      <c r="AZF315" s="9"/>
      <c r="AZG315" s="9"/>
      <c r="AZH315" s="9"/>
      <c r="AZI315" s="9"/>
      <c r="AZJ315" s="9"/>
      <c r="AZK315" s="9"/>
      <c r="AZL315" s="9"/>
      <c r="AZM315" s="9"/>
      <c r="AZN315" s="9"/>
      <c r="AZO315" s="9"/>
      <c r="AZP315" s="9"/>
      <c r="AZQ315" s="9"/>
      <c r="AZR315" s="9"/>
      <c r="AZS315" s="9"/>
      <c r="AZT315" s="9"/>
      <c r="AZU315" s="9"/>
      <c r="AZV315" s="9"/>
      <c r="AZW315" s="9"/>
      <c r="AZX315" s="9"/>
      <c r="AZY315" s="9"/>
      <c r="AZZ315" s="9"/>
      <c r="BAA315" s="9"/>
      <c r="BAB315" s="9"/>
      <c r="BAC315" s="9"/>
      <c r="BAD315" s="9"/>
      <c r="BAE315" s="9"/>
      <c r="BAF315" s="9"/>
      <c r="BAG315" s="9"/>
      <c r="BAH315" s="9"/>
      <c r="BAI315" s="9"/>
      <c r="BAJ315" s="9"/>
      <c r="BAK315" s="9"/>
      <c r="BAL315" s="9"/>
      <c r="BAM315" s="9"/>
      <c r="BAN315" s="9"/>
      <c r="BAO315" s="9"/>
      <c r="BAP315" s="9"/>
      <c r="BAQ315" s="9"/>
      <c r="BAR315" s="9"/>
      <c r="BAS315" s="9"/>
      <c r="BAT315" s="9"/>
      <c r="BAU315" s="9"/>
      <c r="BAV315" s="9"/>
      <c r="BAW315" s="9"/>
      <c r="BAX315" s="9"/>
      <c r="BAY315" s="9"/>
      <c r="BAZ315" s="9"/>
      <c r="BBA315" s="9"/>
      <c r="BBB315" s="9"/>
      <c r="BBC315" s="9"/>
      <c r="BBD315" s="9"/>
      <c r="BBE315" s="9"/>
      <c r="BBF315" s="9"/>
      <c r="BBG315" s="9"/>
      <c r="BBH315" s="9"/>
      <c r="BBI315" s="9"/>
      <c r="BBJ315" s="9"/>
      <c r="BBK315" s="9"/>
      <c r="BBL315" s="9"/>
      <c r="BBM315" s="9"/>
      <c r="BBN315" s="9"/>
      <c r="BBO315" s="9"/>
      <c r="BBP315" s="9"/>
      <c r="BBQ315" s="9"/>
      <c r="BBR315" s="9"/>
      <c r="BBS315" s="9"/>
      <c r="BBT315" s="9"/>
      <c r="BBU315" s="9"/>
      <c r="BBV315" s="9"/>
      <c r="BBW315" s="9"/>
      <c r="BBX315" s="9"/>
      <c r="BBY315" s="9"/>
      <c r="BBZ315" s="9"/>
      <c r="BCA315" s="9"/>
      <c r="BCB315" s="9"/>
      <c r="BCC315" s="9"/>
      <c r="BCD315" s="9"/>
      <c r="BCE315" s="9"/>
      <c r="BCF315" s="9"/>
      <c r="BCG315" s="9"/>
      <c r="BCH315" s="9"/>
      <c r="BCI315" s="9"/>
      <c r="BCJ315" s="9"/>
      <c r="BCK315" s="9"/>
      <c r="BCL315" s="9"/>
      <c r="BCM315" s="9"/>
      <c r="BCN315" s="9"/>
      <c r="BCO315" s="9"/>
      <c r="BCP315" s="9"/>
      <c r="BCQ315" s="9"/>
      <c r="BCR315" s="9"/>
      <c r="BCS315" s="9"/>
      <c r="BCT315" s="9"/>
      <c r="BCU315" s="9"/>
      <c r="BCV315" s="9"/>
      <c r="BCW315" s="9"/>
      <c r="BCX315" s="9"/>
      <c r="BCY315" s="9"/>
      <c r="BCZ315" s="9"/>
      <c r="BDA315" s="9"/>
      <c r="BDB315" s="9"/>
      <c r="BDC315" s="9"/>
      <c r="BDD315" s="9"/>
      <c r="BDE315" s="9"/>
      <c r="BDF315" s="9"/>
      <c r="BDG315" s="9"/>
      <c r="BDH315" s="9"/>
      <c r="BDI315" s="9"/>
      <c r="BDJ315" s="9"/>
      <c r="BDK315" s="9"/>
      <c r="BDL315" s="9"/>
      <c r="BDM315" s="9"/>
      <c r="BDN315" s="9"/>
      <c r="BDO315" s="9"/>
      <c r="BDP315" s="9"/>
      <c r="BDQ315" s="9"/>
      <c r="BDR315" s="9"/>
      <c r="BDS315" s="9"/>
      <c r="BDT315" s="9"/>
      <c r="BDU315" s="9"/>
      <c r="BDV315" s="9"/>
      <c r="BDW315" s="9"/>
      <c r="BDX315" s="9"/>
      <c r="BDY315" s="9"/>
      <c r="BDZ315" s="9"/>
      <c r="BEA315" s="9"/>
      <c r="BEB315" s="9"/>
      <c r="BEC315" s="9"/>
      <c r="BED315" s="9"/>
      <c r="BEE315" s="9"/>
      <c r="BEF315" s="9"/>
      <c r="BEG315" s="9"/>
      <c r="BEH315" s="9"/>
      <c r="BEI315" s="9"/>
      <c r="BEJ315" s="9"/>
      <c r="BEK315" s="9"/>
      <c r="BEL315" s="9"/>
      <c r="BEM315" s="9"/>
      <c r="BEN315" s="9"/>
      <c r="BEO315" s="9"/>
      <c r="BEP315" s="9"/>
      <c r="BEQ315" s="9"/>
      <c r="BER315" s="9"/>
      <c r="BES315" s="9"/>
      <c r="BET315" s="9"/>
      <c r="BEU315" s="9"/>
      <c r="BEV315" s="9"/>
      <c r="BEW315" s="9"/>
      <c r="BEX315" s="9"/>
      <c r="BEY315" s="9"/>
      <c r="BEZ315" s="9"/>
      <c r="BFA315" s="9"/>
      <c r="BFB315" s="9"/>
      <c r="BFC315" s="9"/>
      <c r="BFD315" s="9"/>
      <c r="BFE315" s="9"/>
      <c r="BFF315" s="9"/>
      <c r="BFG315" s="9"/>
      <c r="BFH315" s="9"/>
      <c r="BFI315" s="9"/>
      <c r="BFJ315" s="9"/>
      <c r="BFK315" s="9"/>
      <c r="BFL315" s="9"/>
      <c r="BFM315" s="9"/>
      <c r="BFN315" s="9"/>
      <c r="BFO315" s="9"/>
      <c r="BFP315" s="9"/>
      <c r="BFQ315" s="9"/>
      <c r="BFR315" s="9"/>
      <c r="BFS315" s="9"/>
      <c r="BFT315" s="9"/>
      <c r="BFU315" s="9"/>
      <c r="BFV315" s="9"/>
      <c r="BFW315" s="9"/>
      <c r="BFX315" s="9"/>
      <c r="BFY315" s="9"/>
      <c r="BFZ315" s="9"/>
      <c r="BGA315" s="9"/>
      <c r="BGB315" s="9"/>
      <c r="BGC315" s="9"/>
      <c r="BGD315" s="9"/>
      <c r="BGE315" s="9"/>
      <c r="BGF315" s="9"/>
      <c r="BGG315" s="9"/>
      <c r="BGH315" s="9"/>
      <c r="BGI315" s="9"/>
      <c r="BGJ315" s="9"/>
      <c r="BGK315" s="9"/>
      <c r="BGL315" s="9"/>
      <c r="BGM315" s="9"/>
      <c r="BGN315" s="9"/>
      <c r="BGO315" s="9"/>
      <c r="BGP315" s="9"/>
      <c r="BGQ315" s="9"/>
      <c r="BGR315" s="9"/>
      <c r="BGS315" s="9"/>
      <c r="BGT315" s="9"/>
      <c r="BGU315" s="9"/>
      <c r="BGV315" s="9"/>
      <c r="BGW315" s="9"/>
      <c r="BGX315" s="9"/>
      <c r="BGY315" s="9"/>
      <c r="BGZ315" s="9"/>
      <c r="BHA315" s="9"/>
      <c r="BHB315" s="9"/>
      <c r="BHC315" s="9"/>
      <c r="BHD315" s="9"/>
      <c r="BHE315" s="9"/>
      <c r="BHF315" s="9"/>
      <c r="BHG315" s="9"/>
      <c r="BHH315" s="9"/>
      <c r="BHI315" s="9"/>
      <c r="BHJ315" s="9"/>
      <c r="BHK315" s="9"/>
      <c r="BHL315" s="9"/>
      <c r="BHM315" s="9"/>
      <c r="BHN315" s="9"/>
      <c r="BHO315" s="9"/>
      <c r="BHP315" s="9"/>
      <c r="BHQ315" s="9"/>
      <c r="BHR315" s="9"/>
      <c r="BHS315" s="9"/>
      <c r="BHT315" s="9"/>
      <c r="BHU315" s="9"/>
      <c r="BHV315" s="9"/>
      <c r="BHW315" s="9"/>
      <c r="BHX315" s="9"/>
      <c r="BHY315" s="9"/>
      <c r="BHZ315" s="9"/>
      <c r="BIA315" s="9"/>
      <c r="BIB315" s="9"/>
      <c r="BIC315" s="9"/>
      <c r="BID315" s="9"/>
      <c r="BIE315" s="9"/>
      <c r="BIF315" s="9"/>
      <c r="BIG315" s="9"/>
      <c r="BIH315" s="9"/>
      <c r="BII315" s="9"/>
      <c r="BIJ315" s="9"/>
      <c r="BIK315" s="9"/>
      <c r="BIL315" s="9"/>
      <c r="BIM315" s="9"/>
      <c r="BIN315" s="9"/>
      <c r="BIO315" s="9"/>
      <c r="BIP315" s="9"/>
      <c r="BIQ315" s="9"/>
      <c r="BIR315" s="9"/>
      <c r="BIS315" s="9"/>
      <c r="BIT315" s="9"/>
      <c r="BIU315" s="9"/>
      <c r="BIV315" s="9"/>
      <c r="BIW315" s="9"/>
      <c r="BIX315" s="9"/>
      <c r="BIY315" s="9"/>
      <c r="BIZ315" s="9"/>
      <c r="BJA315" s="9"/>
      <c r="BJB315" s="9"/>
      <c r="BJC315" s="9"/>
      <c r="BJD315" s="9"/>
      <c r="BJE315" s="9"/>
      <c r="BJF315" s="9"/>
      <c r="BJG315" s="9"/>
      <c r="BJH315" s="9"/>
      <c r="BJI315" s="9"/>
      <c r="BJJ315" s="9"/>
      <c r="BJK315" s="9"/>
      <c r="BJL315" s="9"/>
      <c r="BJM315" s="9"/>
      <c r="BJN315" s="9"/>
      <c r="BJO315" s="9"/>
      <c r="BJP315" s="9"/>
      <c r="BJQ315" s="9"/>
      <c r="BJR315" s="9"/>
      <c r="BJS315" s="9"/>
      <c r="BJT315" s="9"/>
      <c r="BJU315" s="9"/>
      <c r="BJV315" s="9"/>
      <c r="BJW315" s="9"/>
      <c r="BJX315" s="9"/>
      <c r="BJY315" s="9"/>
      <c r="BJZ315" s="9"/>
      <c r="BKA315" s="9"/>
      <c r="BKB315" s="9"/>
      <c r="BKC315" s="9"/>
      <c r="BKD315" s="9"/>
      <c r="BKE315" s="9"/>
      <c r="BKF315" s="9"/>
      <c r="BKG315" s="9"/>
      <c r="BKH315" s="9"/>
      <c r="BKI315" s="9"/>
      <c r="BKJ315" s="9"/>
      <c r="BKK315" s="9"/>
      <c r="BKL315" s="9"/>
      <c r="BKM315" s="9"/>
      <c r="BKN315" s="9"/>
      <c r="BKO315" s="9"/>
      <c r="BKP315" s="9"/>
      <c r="BKQ315" s="9"/>
      <c r="BKR315" s="9"/>
      <c r="BKS315" s="9"/>
      <c r="BKT315" s="9"/>
      <c r="BKU315" s="9"/>
      <c r="BKV315" s="9"/>
      <c r="BKW315" s="9"/>
      <c r="BKX315" s="9"/>
      <c r="BKY315" s="9"/>
      <c r="BKZ315" s="9"/>
      <c r="BLA315" s="9"/>
      <c r="BLB315" s="9"/>
      <c r="BLC315" s="9"/>
      <c r="BLD315" s="9"/>
      <c r="BLE315" s="9"/>
      <c r="BLF315" s="9"/>
      <c r="BLG315" s="9"/>
      <c r="BLH315" s="9"/>
      <c r="BLI315" s="9"/>
      <c r="BLJ315" s="9"/>
      <c r="BLK315" s="9"/>
      <c r="BLL315" s="9"/>
      <c r="BLM315" s="9"/>
      <c r="BLN315" s="9"/>
      <c r="BLO315" s="9"/>
      <c r="BLP315" s="9"/>
      <c r="BLQ315" s="9"/>
      <c r="BLR315" s="9"/>
      <c r="BLS315" s="9"/>
      <c r="BLT315" s="9"/>
      <c r="BLU315" s="9"/>
      <c r="BLV315" s="9"/>
      <c r="BLW315" s="9"/>
      <c r="BLX315" s="9"/>
      <c r="BLY315" s="9"/>
      <c r="BLZ315" s="9"/>
      <c r="BMA315" s="9"/>
      <c r="BMB315" s="9"/>
      <c r="BMC315" s="9"/>
      <c r="BMD315" s="9"/>
      <c r="BME315" s="9"/>
      <c r="BMF315" s="9"/>
      <c r="BMG315" s="9"/>
      <c r="BMH315" s="9"/>
      <c r="BMI315" s="9"/>
      <c r="BMJ315" s="9"/>
      <c r="BMK315" s="9"/>
      <c r="BML315" s="9"/>
      <c r="BMM315" s="9"/>
      <c r="BMN315" s="9"/>
      <c r="BMO315" s="9"/>
      <c r="BMP315" s="9"/>
      <c r="BMQ315" s="9"/>
      <c r="BMR315" s="9"/>
      <c r="BMS315" s="9"/>
      <c r="BMT315" s="9"/>
      <c r="BMU315" s="9"/>
      <c r="BMV315" s="9"/>
      <c r="BMW315" s="9"/>
      <c r="BMX315" s="9"/>
      <c r="BMY315" s="9"/>
      <c r="BMZ315" s="9"/>
      <c r="BNA315" s="9"/>
      <c r="BNB315" s="9"/>
      <c r="BNC315" s="9"/>
      <c r="BND315" s="9"/>
      <c r="BNE315" s="9"/>
      <c r="BNF315" s="9"/>
      <c r="BNG315" s="9"/>
      <c r="BNH315" s="9"/>
      <c r="BNI315" s="9"/>
      <c r="BNJ315" s="9"/>
      <c r="BNK315" s="9"/>
      <c r="BNL315" s="9"/>
      <c r="BNM315" s="9"/>
      <c r="BNN315" s="9"/>
      <c r="BNO315" s="9"/>
      <c r="BNP315" s="9"/>
      <c r="BNQ315" s="9"/>
      <c r="BNR315" s="9"/>
      <c r="BNS315" s="9"/>
      <c r="BNT315" s="9"/>
      <c r="BNU315" s="9"/>
      <c r="BNV315" s="9"/>
      <c r="BNW315" s="9"/>
      <c r="BNX315" s="9"/>
      <c r="BNY315" s="9"/>
      <c r="BNZ315" s="9"/>
      <c r="BOA315" s="9"/>
      <c r="BOB315" s="9"/>
      <c r="BOC315" s="9"/>
      <c r="BOD315" s="9"/>
      <c r="BOE315" s="9"/>
      <c r="BOF315" s="9"/>
      <c r="BOG315" s="9"/>
      <c r="BOH315" s="9"/>
      <c r="BOI315" s="9"/>
      <c r="BOJ315" s="9"/>
      <c r="BOK315" s="9"/>
      <c r="BOL315" s="9"/>
      <c r="BOM315" s="9"/>
      <c r="BON315" s="9"/>
      <c r="BOO315" s="9"/>
      <c r="BOP315" s="9"/>
      <c r="BOQ315" s="9"/>
      <c r="BOR315" s="9"/>
      <c r="BOS315" s="9"/>
      <c r="BOT315" s="9"/>
      <c r="BOU315" s="9"/>
      <c r="BOV315" s="9"/>
      <c r="BOW315" s="9"/>
      <c r="BOX315" s="9"/>
      <c r="BOY315" s="9"/>
      <c r="BOZ315" s="9"/>
      <c r="BPA315" s="9"/>
      <c r="BPB315" s="9"/>
      <c r="BPC315" s="9"/>
      <c r="BPD315" s="9"/>
      <c r="BPE315" s="9"/>
      <c r="BPF315" s="9"/>
      <c r="BPG315" s="9"/>
      <c r="BPH315" s="9"/>
      <c r="BPI315" s="9"/>
      <c r="BPJ315" s="9"/>
      <c r="BPK315" s="9"/>
      <c r="BPL315" s="9"/>
      <c r="BPM315" s="9"/>
      <c r="BPN315" s="9"/>
      <c r="BPO315" s="9"/>
      <c r="BPP315" s="9"/>
      <c r="BPQ315" s="9"/>
      <c r="BPR315" s="9"/>
      <c r="BPS315" s="9"/>
      <c r="BPT315" s="9"/>
      <c r="BPU315" s="9"/>
      <c r="BPV315" s="9"/>
      <c r="BPW315" s="9"/>
      <c r="BPX315" s="9"/>
      <c r="BPY315" s="9"/>
      <c r="BPZ315" s="9"/>
      <c r="BQA315" s="9"/>
      <c r="BQB315" s="9"/>
      <c r="BQC315" s="9"/>
      <c r="BQD315" s="9"/>
      <c r="BQE315" s="9"/>
      <c r="BQF315" s="9"/>
      <c r="BQG315" s="9"/>
      <c r="BQH315" s="9"/>
      <c r="BQI315" s="9"/>
      <c r="BQJ315" s="9"/>
      <c r="BQK315" s="9"/>
      <c r="BQL315" s="9"/>
      <c r="BQM315" s="9"/>
      <c r="BQN315" s="9"/>
      <c r="BQO315" s="9"/>
      <c r="BQP315" s="9"/>
      <c r="BQQ315" s="9"/>
      <c r="BQR315" s="9"/>
      <c r="BQS315" s="9"/>
      <c r="BQT315" s="9"/>
      <c r="BQU315" s="9"/>
      <c r="BQV315" s="9"/>
      <c r="BQW315" s="9"/>
      <c r="BQX315" s="9"/>
      <c r="BQY315" s="9"/>
      <c r="BQZ315" s="9"/>
      <c r="BRA315" s="9"/>
      <c r="BRB315" s="9"/>
      <c r="BRC315" s="9"/>
      <c r="BRD315" s="9"/>
      <c r="BRE315" s="9"/>
      <c r="BRF315" s="9"/>
      <c r="BRG315" s="9"/>
      <c r="BRH315" s="9"/>
      <c r="BRI315" s="9"/>
      <c r="BRJ315" s="9"/>
      <c r="BRK315" s="9"/>
      <c r="BRL315" s="9"/>
      <c r="BRM315" s="9"/>
      <c r="BRN315" s="9"/>
      <c r="BRO315" s="9"/>
      <c r="BRP315" s="9"/>
      <c r="BRQ315" s="9"/>
      <c r="BRR315" s="9"/>
      <c r="BRS315" s="9"/>
      <c r="BRT315" s="9"/>
      <c r="BRU315" s="9"/>
      <c r="BRV315" s="9"/>
      <c r="BRW315" s="9"/>
      <c r="BRX315" s="9"/>
      <c r="BRY315" s="9"/>
      <c r="BRZ315" s="9"/>
      <c r="BSA315" s="9"/>
      <c r="BSB315" s="9"/>
      <c r="BSC315" s="9"/>
      <c r="BSD315" s="9"/>
      <c r="BSE315" s="9"/>
      <c r="BSF315" s="9"/>
      <c r="BSG315" s="9"/>
      <c r="BSH315" s="9"/>
      <c r="BSI315" s="9"/>
      <c r="BSJ315" s="9"/>
      <c r="BSK315" s="9"/>
      <c r="BSL315" s="9"/>
      <c r="BSM315" s="9"/>
      <c r="BSN315" s="9"/>
      <c r="BSO315" s="9"/>
      <c r="BSP315" s="9"/>
      <c r="BSQ315" s="9"/>
      <c r="BSR315" s="9"/>
      <c r="BSS315" s="9"/>
      <c r="BST315" s="9"/>
      <c r="BSU315" s="9"/>
      <c r="BSV315" s="9"/>
      <c r="BSW315" s="9"/>
      <c r="BSX315" s="9"/>
      <c r="BSY315" s="9"/>
      <c r="BSZ315" s="9"/>
      <c r="BTA315" s="9"/>
      <c r="BTB315" s="9"/>
      <c r="BTC315" s="9"/>
      <c r="BTD315" s="9"/>
      <c r="BTE315" s="9"/>
      <c r="BTF315" s="9"/>
      <c r="BTG315" s="9"/>
      <c r="BTH315" s="9"/>
      <c r="BTI315" s="9"/>
      <c r="BTJ315" s="9"/>
      <c r="BTK315" s="9"/>
      <c r="BTL315" s="9"/>
      <c r="BTM315" s="9"/>
      <c r="BTN315" s="9"/>
      <c r="BTO315" s="9"/>
      <c r="BTP315" s="9"/>
      <c r="BTQ315" s="9"/>
      <c r="BTR315" s="9"/>
      <c r="BTS315" s="9"/>
      <c r="BTT315" s="9"/>
      <c r="BTU315" s="9"/>
      <c r="BTV315" s="9"/>
      <c r="BTW315" s="9"/>
      <c r="BTX315" s="9"/>
      <c r="BTY315" s="9"/>
      <c r="BTZ315" s="9"/>
      <c r="BUA315" s="9"/>
      <c r="BUB315" s="9"/>
      <c r="BUC315" s="9"/>
      <c r="BUD315" s="9"/>
      <c r="BUE315" s="9"/>
      <c r="BUF315" s="9"/>
      <c r="BUG315" s="9"/>
      <c r="BUH315" s="9"/>
      <c r="BUI315" s="9"/>
      <c r="BUJ315" s="9"/>
      <c r="BUK315" s="9"/>
      <c r="BUL315" s="9"/>
      <c r="BUM315" s="9"/>
      <c r="BUN315" s="9"/>
      <c r="BUO315" s="9"/>
      <c r="BUP315" s="9"/>
      <c r="BUQ315" s="9"/>
      <c r="BUR315" s="9"/>
      <c r="BUS315" s="9"/>
      <c r="BUT315" s="9"/>
      <c r="BUU315" s="9"/>
      <c r="BUV315" s="9"/>
      <c r="BUW315" s="9"/>
      <c r="BUX315" s="9"/>
      <c r="BUY315" s="9"/>
      <c r="BUZ315" s="9"/>
      <c r="BVA315" s="9"/>
      <c r="BVB315" s="9"/>
      <c r="BVC315" s="9"/>
      <c r="BVD315" s="9"/>
      <c r="BVE315" s="9"/>
      <c r="BVF315" s="9"/>
      <c r="BVG315" s="9"/>
      <c r="BVH315" s="9"/>
      <c r="BVI315" s="9"/>
      <c r="BVJ315" s="9"/>
      <c r="BVK315" s="9"/>
      <c r="BVL315" s="9"/>
      <c r="BVM315" s="9"/>
      <c r="BVN315" s="9"/>
      <c r="BVO315" s="9"/>
      <c r="BVP315" s="9"/>
      <c r="BVQ315" s="9"/>
      <c r="BVR315" s="9"/>
      <c r="BVS315" s="9"/>
      <c r="BVT315" s="9"/>
      <c r="BVU315" s="9"/>
      <c r="BVV315" s="9"/>
      <c r="BVW315" s="9"/>
      <c r="BVX315" s="9"/>
      <c r="BVY315" s="9"/>
      <c r="BVZ315" s="9"/>
      <c r="BWA315" s="9"/>
      <c r="BWB315" s="9"/>
      <c r="BWC315" s="9"/>
      <c r="BWD315" s="9"/>
      <c r="BWE315" s="9"/>
      <c r="BWF315" s="9"/>
      <c r="BWG315" s="9"/>
      <c r="BWH315" s="9"/>
      <c r="BWI315" s="9"/>
      <c r="BWJ315" s="9"/>
      <c r="BWK315" s="9"/>
      <c r="BWL315" s="9"/>
      <c r="BWM315" s="9"/>
      <c r="BWN315" s="9"/>
      <c r="BWO315" s="9"/>
      <c r="BWP315" s="9"/>
      <c r="BWQ315" s="9"/>
      <c r="BWR315" s="9"/>
      <c r="BWS315" s="9"/>
      <c r="BWT315" s="9"/>
      <c r="BWU315" s="9"/>
      <c r="BWV315" s="9"/>
      <c r="BWW315" s="9"/>
      <c r="BWX315" s="9"/>
      <c r="BWY315" s="9"/>
      <c r="BWZ315" s="9"/>
      <c r="BXA315" s="9"/>
      <c r="BXB315" s="9"/>
      <c r="BXC315" s="9"/>
      <c r="BXD315" s="9"/>
      <c r="BXE315" s="9"/>
      <c r="BXF315" s="9"/>
      <c r="BXG315" s="9"/>
      <c r="BXH315" s="9"/>
      <c r="BXI315" s="9"/>
      <c r="BXJ315" s="9"/>
      <c r="BXK315" s="9"/>
      <c r="BXL315" s="9"/>
      <c r="BXM315" s="9"/>
      <c r="BXN315" s="9"/>
      <c r="BXO315" s="9"/>
      <c r="BXP315" s="9"/>
      <c r="BXQ315" s="9"/>
      <c r="BXR315" s="9"/>
      <c r="BXS315" s="9"/>
      <c r="BXT315" s="9"/>
      <c r="BXU315" s="9"/>
      <c r="BXV315" s="9"/>
      <c r="BXW315" s="9"/>
      <c r="BXX315" s="9"/>
      <c r="BXY315" s="9"/>
      <c r="BXZ315" s="9"/>
      <c r="BYA315" s="9"/>
      <c r="BYB315" s="9"/>
      <c r="BYC315" s="9"/>
      <c r="BYD315" s="9"/>
      <c r="BYE315" s="9"/>
      <c r="BYF315" s="9"/>
      <c r="BYG315" s="9"/>
      <c r="BYH315" s="9"/>
      <c r="BYI315" s="9"/>
      <c r="BYJ315" s="9"/>
      <c r="BYK315" s="9"/>
      <c r="BYL315" s="9"/>
      <c r="BYM315" s="9"/>
      <c r="BYN315" s="9"/>
      <c r="BYO315" s="9"/>
      <c r="BYP315" s="9"/>
      <c r="BYQ315" s="9"/>
      <c r="BYR315" s="9"/>
      <c r="BYS315" s="9"/>
      <c r="BYT315" s="9"/>
      <c r="BYU315" s="9"/>
      <c r="BYV315" s="9"/>
      <c r="BYW315" s="9"/>
      <c r="BYX315" s="9"/>
      <c r="BYY315" s="9"/>
      <c r="BYZ315" s="9"/>
      <c r="BZA315" s="9"/>
      <c r="BZB315" s="9"/>
      <c r="BZC315" s="9"/>
      <c r="BZD315" s="9"/>
      <c r="BZE315" s="9"/>
      <c r="BZF315" s="9"/>
      <c r="BZG315" s="9"/>
      <c r="BZH315" s="9"/>
      <c r="BZI315" s="9"/>
      <c r="BZJ315" s="9"/>
      <c r="BZK315" s="9"/>
      <c r="BZL315" s="9"/>
      <c r="BZM315" s="9"/>
      <c r="BZN315" s="9"/>
      <c r="BZO315" s="9"/>
      <c r="BZP315" s="9"/>
      <c r="BZQ315" s="9"/>
      <c r="BZR315" s="9"/>
      <c r="BZS315" s="9"/>
      <c r="BZT315" s="9"/>
      <c r="BZU315" s="9"/>
      <c r="BZV315" s="9"/>
      <c r="BZW315" s="9"/>
      <c r="BZX315" s="9"/>
      <c r="BZY315" s="9"/>
      <c r="BZZ315" s="9"/>
      <c r="CAA315" s="9"/>
      <c r="CAB315" s="9"/>
      <c r="CAC315" s="9"/>
      <c r="CAD315" s="9"/>
      <c r="CAE315" s="9"/>
      <c r="CAF315" s="9"/>
      <c r="CAG315" s="9"/>
      <c r="CAH315" s="9"/>
      <c r="CAI315" s="9"/>
      <c r="CAJ315" s="9"/>
      <c r="CAK315" s="9"/>
      <c r="CAL315" s="9"/>
      <c r="CAM315" s="9"/>
      <c r="CAN315" s="9"/>
      <c r="CAO315" s="9"/>
      <c r="CAP315" s="9"/>
      <c r="CAQ315" s="9"/>
      <c r="CAR315" s="9"/>
      <c r="CAS315" s="9"/>
      <c r="CAT315" s="9"/>
      <c r="CAU315" s="9"/>
      <c r="CAV315" s="9"/>
      <c r="CAW315" s="9"/>
      <c r="CAX315" s="9"/>
      <c r="CAY315" s="9"/>
      <c r="CAZ315" s="9"/>
      <c r="CBA315" s="9"/>
      <c r="CBB315" s="9"/>
      <c r="CBC315" s="9"/>
      <c r="CBD315" s="9"/>
      <c r="CBE315" s="9"/>
      <c r="CBF315" s="9"/>
      <c r="CBG315" s="9"/>
      <c r="CBH315" s="9"/>
      <c r="CBI315" s="9"/>
      <c r="CBJ315" s="9"/>
      <c r="CBK315" s="9"/>
      <c r="CBL315" s="9"/>
      <c r="CBM315" s="9"/>
      <c r="CBN315" s="9"/>
      <c r="CBO315" s="9"/>
      <c r="CBP315" s="9"/>
      <c r="CBQ315" s="9"/>
      <c r="CBR315" s="9"/>
      <c r="CBS315" s="9"/>
      <c r="CBT315" s="9"/>
      <c r="CBU315" s="9"/>
      <c r="CBV315" s="9"/>
      <c r="CBW315" s="9"/>
      <c r="CBX315" s="9"/>
      <c r="CBY315" s="9"/>
      <c r="CBZ315" s="9"/>
      <c r="CCA315" s="9"/>
      <c r="CCB315" s="9"/>
      <c r="CCC315" s="9"/>
      <c r="CCD315" s="9"/>
      <c r="CCE315" s="9"/>
      <c r="CCF315" s="9"/>
      <c r="CCG315" s="9"/>
      <c r="CCH315" s="9"/>
      <c r="CCI315" s="9"/>
      <c r="CCJ315" s="9"/>
      <c r="CCK315" s="9"/>
      <c r="CCL315" s="9"/>
      <c r="CCM315" s="9"/>
      <c r="CCN315" s="9"/>
      <c r="CCO315" s="9"/>
      <c r="CCP315" s="9"/>
      <c r="CCQ315" s="9"/>
      <c r="CCR315" s="9"/>
      <c r="CCS315" s="9"/>
      <c r="CCT315" s="9"/>
      <c r="CCU315" s="9"/>
      <c r="CCV315" s="9"/>
      <c r="CCW315" s="9"/>
      <c r="CCX315" s="9"/>
      <c r="CCY315" s="9"/>
      <c r="CCZ315" s="9"/>
      <c r="CDA315" s="9"/>
      <c r="CDB315" s="9"/>
      <c r="CDC315" s="9"/>
      <c r="CDD315" s="9"/>
      <c r="CDE315" s="9"/>
      <c r="CDF315" s="9"/>
      <c r="CDG315" s="9"/>
      <c r="CDH315" s="9"/>
      <c r="CDI315" s="9"/>
      <c r="CDJ315" s="9"/>
      <c r="CDK315" s="9"/>
      <c r="CDL315" s="9"/>
      <c r="CDM315" s="9"/>
      <c r="CDN315" s="9"/>
      <c r="CDO315" s="9"/>
      <c r="CDP315" s="9"/>
      <c r="CDQ315" s="9"/>
      <c r="CDR315" s="9"/>
      <c r="CDS315" s="9"/>
      <c r="CDT315" s="9"/>
      <c r="CDU315" s="9"/>
      <c r="CDV315" s="9"/>
      <c r="CDW315" s="9"/>
      <c r="CDX315" s="9"/>
      <c r="CDY315" s="9"/>
      <c r="CDZ315" s="9"/>
      <c r="CEA315" s="9"/>
      <c r="CEB315" s="9"/>
      <c r="CEC315" s="9"/>
      <c r="CED315" s="9"/>
      <c r="CEE315" s="9"/>
      <c r="CEF315" s="9"/>
      <c r="CEG315" s="9"/>
      <c r="CEH315" s="9"/>
      <c r="CEI315" s="9"/>
      <c r="CEJ315" s="9"/>
      <c r="CEK315" s="9"/>
      <c r="CEL315" s="9"/>
      <c r="CEM315" s="9"/>
      <c r="CEN315" s="9"/>
      <c r="CEO315" s="9"/>
      <c r="CEP315" s="9"/>
      <c r="CEQ315" s="9"/>
      <c r="CER315" s="9"/>
      <c r="CES315" s="9"/>
      <c r="CET315" s="9"/>
      <c r="CEU315" s="9"/>
      <c r="CEV315" s="9"/>
      <c r="CEW315" s="9"/>
      <c r="CEX315" s="9"/>
      <c r="CEY315" s="9"/>
      <c r="CEZ315" s="9"/>
      <c r="CFA315" s="9"/>
      <c r="CFB315" s="9"/>
      <c r="CFC315" s="9"/>
      <c r="CFD315" s="9"/>
      <c r="CFE315" s="9"/>
      <c r="CFF315" s="9"/>
      <c r="CFG315" s="9"/>
      <c r="CFH315" s="9"/>
      <c r="CFI315" s="9"/>
      <c r="CFJ315" s="9"/>
      <c r="CFK315" s="9"/>
      <c r="CFL315" s="9"/>
      <c r="CFM315" s="9"/>
      <c r="CFN315" s="9"/>
      <c r="CFO315" s="9"/>
      <c r="CFP315" s="9"/>
      <c r="CFQ315" s="9"/>
      <c r="CFR315" s="9"/>
      <c r="CFS315" s="9"/>
      <c r="CFT315" s="9"/>
      <c r="CFU315" s="9"/>
      <c r="CFV315" s="9"/>
      <c r="CFW315" s="9"/>
      <c r="CFX315" s="9"/>
      <c r="CFY315" s="9"/>
      <c r="CFZ315" s="9"/>
      <c r="CGA315" s="9"/>
      <c r="CGB315" s="9"/>
      <c r="CGC315" s="9"/>
      <c r="CGD315" s="9"/>
      <c r="CGE315" s="9"/>
      <c r="CGF315" s="9"/>
      <c r="CGG315" s="9"/>
      <c r="CGH315" s="9"/>
      <c r="CGI315" s="9"/>
      <c r="CGJ315" s="9"/>
      <c r="CGK315" s="9"/>
      <c r="CGL315" s="9"/>
      <c r="CGM315" s="9"/>
      <c r="CGN315" s="9"/>
      <c r="CGO315" s="9"/>
      <c r="CGP315" s="9"/>
      <c r="CGQ315" s="9"/>
      <c r="CGR315" s="9"/>
      <c r="CGS315" s="9"/>
      <c r="CGT315" s="9"/>
      <c r="CGU315" s="9"/>
      <c r="CGV315" s="9"/>
      <c r="CGW315" s="9"/>
      <c r="CGX315" s="9"/>
      <c r="CGY315" s="9"/>
      <c r="CGZ315" s="9"/>
      <c r="CHA315" s="9"/>
      <c r="CHB315" s="9"/>
      <c r="CHC315" s="9"/>
      <c r="CHD315" s="9"/>
      <c r="CHE315" s="9"/>
      <c r="CHF315" s="9"/>
      <c r="CHG315" s="9"/>
      <c r="CHH315" s="9"/>
      <c r="CHI315" s="9"/>
      <c r="CHJ315" s="9"/>
      <c r="CHK315" s="9"/>
      <c r="CHL315" s="9"/>
      <c r="CHM315" s="9"/>
      <c r="CHN315" s="9"/>
      <c r="CHO315" s="9"/>
      <c r="CHP315" s="9"/>
      <c r="CHQ315" s="9"/>
      <c r="CHR315" s="9"/>
      <c r="CHS315" s="9"/>
      <c r="CHT315" s="9"/>
      <c r="CHU315" s="9"/>
      <c r="CHV315" s="9"/>
      <c r="CHW315" s="9"/>
      <c r="CHX315" s="9"/>
      <c r="CHY315" s="9"/>
      <c r="CHZ315" s="9"/>
      <c r="CIA315" s="9"/>
      <c r="CIB315" s="9"/>
      <c r="CIC315" s="9"/>
      <c r="CID315" s="9"/>
      <c r="CIE315" s="9"/>
      <c r="CIF315" s="9"/>
      <c r="CIG315" s="9"/>
      <c r="CIH315" s="9"/>
      <c r="CII315" s="9"/>
      <c r="CIJ315" s="9"/>
      <c r="CIK315" s="9"/>
      <c r="CIL315" s="9"/>
      <c r="CIM315" s="9"/>
      <c r="CIN315" s="9"/>
      <c r="CIO315" s="9"/>
      <c r="CIP315" s="9"/>
      <c r="CIQ315" s="9"/>
      <c r="CIR315" s="9"/>
      <c r="CIS315" s="9"/>
      <c r="CIT315" s="9"/>
      <c r="CIU315" s="9"/>
      <c r="CIV315" s="9"/>
      <c r="CIW315" s="9"/>
      <c r="CIX315" s="9"/>
      <c r="CIY315" s="9"/>
      <c r="CIZ315" s="9"/>
      <c r="CJA315" s="9"/>
      <c r="CJB315" s="9"/>
      <c r="CJC315" s="9"/>
      <c r="CJD315" s="9"/>
      <c r="CJE315" s="9"/>
      <c r="CJF315" s="9"/>
      <c r="CJG315" s="9"/>
      <c r="CJH315" s="9"/>
      <c r="CJI315" s="9"/>
      <c r="CJJ315" s="9"/>
      <c r="CJK315" s="9"/>
      <c r="CJL315" s="9"/>
      <c r="CJM315" s="9"/>
      <c r="CJN315" s="9"/>
      <c r="CJO315" s="9"/>
      <c r="CJP315" s="9"/>
      <c r="CJQ315" s="9"/>
      <c r="CJR315" s="9"/>
      <c r="CJS315" s="9"/>
      <c r="CJT315" s="9"/>
      <c r="CJU315" s="9"/>
      <c r="CJV315" s="9"/>
      <c r="CJW315" s="9"/>
      <c r="CJX315" s="9"/>
      <c r="CJY315" s="9"/>
      <c r="CJZ315" s="9"/>
      <c r="CKA315" s="9"/>
      <c r="CKB315" s="9"/>
      <c r="CKC315" s="9"/>
      <c r="CKD315" s="9"/>
      <c r="CKE315" s="9"/>
      <c r="CKF315" s="9"/>
      <c r="CKG315" s="9"/>
      <c r="CKH315" s="9"/>
      <c r="CKI315" s="9"/>
      <c r="CKJ315" s="9"/>
      <c r="CKK315" s="9"/>
      <c r="CKL315" s="9"/>
      <c r="CKM315" s="9"/>
      <c r="CKN315" s="9"/>
      <c r="CKO315" s="9"/>
      <c r="CKP315" s="9"/>
      <c r="CKQ315" s="9"/>
      <c r="CKR315" s="9"/>
      <c r="CKS315" s="9"/>
      <c r="CKT315" s="9"/>
      <c r="CKU315" s="9"/>
      <c r="CKV315" s="9"/>
      <c r="CKW315" s="9"/>
      <c r="CKX315" s="9"/>
      <c r="CKY315" s="9"/>
      <c r="CKZ315" s="9"/>
      <c r="CLA315" s="9"/>
      <c r="CLB315" s="9"/>
      <c r="CLC315" s="9"/>
      <c r="CLD315" s="9"/>
      <c r="CLE315" s="9"/>
      <c r="CLF315" s="9"/>
      <c r="CLG315" s="9"/>
      <c r="CLH315" s="9"/>
      <c r="CLI315" s="9"/>
      <c r="CLJ315" s="9"/>
      <c r="CLK315" s="9"/>
      <c r="CLL315" s="9"/>
      <c r="CLM315" s="9"/>
      <c r="CLN315" s="9"/>
      <c r="CLO315" s="9"/>
      <c r="CLP315" s="9"/>
      <c r="CLQ315" s="9"/>
      <c r="CLR315" s="9"/>
      <c r="CLS315" s="9"/>
      <c r="CLT315" s="9"/>
      <c r="CLU315" s="9"/>
      <c r="CLV315" s="9"/>
      <c r="CLW315" s="9"/>
      <c r="CLX315" s="9"/>
      <c r="CLY315" s="9"/>
      <c r="CLZ315" s="9"/>
      <c r="CMA315" s="9"/>
      <c r="CMB315" s="9"/>
      <c r="CMC315" s="9"/>
      <c r="CMD315" s="9"/>
      <c r="CME315" s="9"/>
      <c r="CMF315" s="9"/>
      <c r="CMG315" s="9"/>
      <c r="CMH315" s="9"/>
      <c r="CMI315" s="9"/>
      <c r="CMJ315" s="9"/>
      <c r="CMK315" s="9"/>
      <c r="CML315" s="9"/>
      <c r="CMM315" s="9"/>
      <c r="CMN315" s="9"/>
      <c r="CMO315" s="9"/>
      <c r="CMP315" s="9"/>
      <c r="CMQ315" s="9"/>
      <c r="CMR315" s="9"/>
      <c r="CMS315" s="9"/>
      <c r="CMT315" s="9"/>
      <c r="CMU315" s="9"/>
      <c r="CMV315" s="9"/>
      <c r="CMW315" s="9"/>
      <c r="CMX315" s="9"/>
      <c r="CMY315" s="9"/>
      <c r="CMZ315" s="9"/>
      <c r="CNA315" s="9"/>
      <c r="CNB315" s="9"/>
      <c r="CNC315" s="9"/>
      <c r="CND315" s="9"/>
      <c r="CNE315" s="9"/>
      <c r="CNF315" s="9"/>
      <c r="CNG315" s="9"/>
      <c r="CNH315" s="9"/>
      <c r="CNI315" s="9"/>
      <c r="CNJ315" s="9"/>
      <c r="CNK315" s="9"/>
      <c r="CNL315" s="9"/>
      <c r="CNM315" s="9"/>
      <c r="CNN315" s="9"/>
      <c r="CNO315" s="9"/>
      <c r="CNP315" s="9"/>
      <c r="CNQ315" s="9"/>
      <c r="CNR315" s="9"/>
      <c r="CNS315" s="9"/>
      <c r="CNT315" s="9"/>
      <c r="CNU315" s="9"/>
      <c r="CNV315" s="9"/>
      <c r="CNW315" s="9"/>
      <c r="CNX315" s="9"/>
      <c r="CNY315" s="9"/>
      <c r="CNZ315" s="9"/>
      <c r="COA315" s="9"/>
      <c r="COB315" s="9"/>
      <c r="COC315" s="9"/>
      <c r="COD315" s="9"/>
      <c r="COE315" s="9"/>
      <c r="COF315" s="9"/>
      <c r="COG315" s="9"/>
      <c r="COH315" s="9"/>
      <c r="COI315" s="9"/>
      <c r="COJ315" s="9"/>
      <c r="COK315" s="9"/>
      <c r="COL315" s="9"/>
      <c r="COM315" s="9"/>
      <c r="CON315" s="9"/>
      <c r="COO315" s="9"/>
      <c r="COP315" s="9"/>
      <c r="COQ315" s="9"/>
      <c r="COR315" s="9"/>
      <c r="COS315" s="9"/>
      <c r="COT315" s="9"/>
      <c r="COU315" s="9"/>
      <c r="COV315" s="9"/>
      <c r="COW315" s="9"/>
      <c r="COX315" s="9"/>
      <c r="COY315" s="9"/>
      <c r="COZ315" s="9"/>
      <c r="CPA315" s="9"/>
      <c r="CPB315" s="9"/>
      <c r="CPC315" s="9"/>
      <c r="CPD315" s="9"/>
      <c r="CPE315" s="9"/>
      <c r="CPF315" s="9"/>
      <c r="CPG315" s="9"/>
      <c r="CPH315" s="9"/>
      <c r="CPI315" s="9"/>
      <c r="CPJ315" s="9"/>
      <c r="CPK315" s="9"/>
      <c r="CPL315" s="9"/>
      <c r="CPM315" s="9"/>
      <c r="CPN315" s="9"/>
      <c r="CPO315" s="9"/>
      <c r="CPP315" s="9"/>
      <c r="CPQ315" s="9"/>
      <c r="CPR315" s="9"/>
      <c r="CPS315" s="9"/>
      <c r="CPT315" s="9"/>
      <c r="CPU315" s="9"/>
      <c r="CPV315" s="9"/>
      <c r="CPW315" s="9"/>
      <c r="CPX315" s="9"/>
      <c r="CPY315" s="9"/>
      <c r="CPZ315" s="9"/>
      <c r="CQA315" s="9"/>
      <c r="CQB315" s="9"/>
      <c r="CQC315" s="9"/>
      <c r="CQD315" s="9"/>
      <c r="CQE315" s="9"/>
      <c r="CQF315" s="9"/>
      <c r="CQG315" s="9"/>
      <c r="CQH315" s="9"/>
      <c r="CQI315" s="9"/>
      <c r="CQJ315" s="9"/>
      <c r="CQK315" s="9"/>
      <c r="CQL315" s="9"/>
      <c r="CQM315" s="9"/>
      <c r="CQN315" s="9"/>
      <c r="CQO315" s="9"/>
      <c r="CQP315" s="9"/>
      <c r="CQQ315" s="9"/>
      <c r="CQR315" s="9"/>
      <c r="CQS315" s="9"/>
      <c r="CQT315" s="9"/>
      <c r="CQU315" s="9"/>
      <c r="CQV315" s="9"/>
      <c r="CQW315" s="9"/>
      <c r="CQX315" s="9"/>
      <c r="CQY315" s="9"/>
      <c r="CQZ315" s="9"/>
      <c r="CRA315" s="9"/>
      <c r="CRB315" s="9"/>
      <c r="CRC315" s="9"/>
      <c r="CRD315" s="9"/>
      <c r="CRE315" s="9"/>
      <c r="CRF315" s="9"/>
      <c r="CRG315" s="9"/>
      <c r="CRH315" s="9"/>
      <c r="CRI315" s="9"/>
      <c r="CRJ315" s="9"/>
      <c r="CRK315" s="9"/>
      <c r="CRL315" s="9"/>
      <c r="CRM315" s="9"/>
      <c r="CRN315" s="9"/>
      <c r="CRO315" s="9"/>
      <c r="CRP315" s="9"/>
      <c r="CRQ315" s="9"/>
      <c r="CRR315" s="9"/>
      <c r="CRS315" s="9"/>
      <c r="CRT315" s="9"/>
      <c r="CRU315" s="9"/>
      <c r="CRV315" s="9"/>
      <c r="CRW315" s="9"/>
      <c r="CRX315" s="9"/>
      <c r="CRY315" s="9"/>
      <c r="CRZ315" s="9"/>
      <c r="CSA315" s="9"/>
      <c r="CSB315" s="9"/>
      <c r="CSC315" s="9"/>
      <c r="CSD315" s="9"/>
      <c r="CSE315" s="9"/>
      <c r="CSF315" s="9"/>
      <c r="CSG315" s="9"/>
      <c r="CSH315" s="9"/>
      <c r="CSI315" s="9"/>
      <c r="CSJ315" s="9"/>
      <c r="CSK315" s="9"/>
      <c r="CSL315" s="9"/>
      <c r="CSM315" s="9"/>
      <c r="CSN315" s="9"/>
      <c r="CSO315" s="9"/>
      <c r="CSP315" s="9"/>
      <c r="CSQ315" s="9"/>
      <c r="CSR315" s="9"/>
      <c r="CSS315" s="9"/>
      <c r="CST315" s="9"/>
      <c r="CSU315" s="9"/>
      <c r="CSV315" s="9"/>
      <c r="CSW315" s="9"/>
      <c r="CSX315" s="9"/>
      <c r="CSY315" s="9"/>
      <c r="CSZ315" s="9"/>
      <c r="CTA315" s="9"/>
      <c r="CTB315" s="9"/>
      <c r="CTC315" s="8"/>
      <c r="CTD315" s="8"/>
      <c r="CTE315" s="8"/>
      <c r="CTF315" s="8"/>
      <c r="CTG315" s="8"/>
      <c r="CTH315" s="8"/>
      <c r="CTI315" s="8"/>
      <c r="CTJ315" s="8"/>
      <c r="CTK315" s="8"/>
      <c r="CTL315" s="8"/>
    </row>
  </sheetData>
  <sortState xmlns:xlrd2="http://schemas.microsoft.com/office/spreadsheetml/2017/richdata2" ref="A8:CTL262">
    <sortCondition ref="B8:B262"/>
  </sortState>
  <mergeCells count="3">
    <mergeCell ref="G6:H6"/>
    <mergeCell ref="U6:AA6"/>
    <mergeCell ref="B2:C2"/>
  </mergeCells>
  <hyperlinks>
    <hyperlink ref="AF109" r:id="rId1" display="An article dated Sept. 03, 2013 in the Shan Herald claims that India has cancelled the dam." xr:uid="{00000000-0004-0000-0400-000000000000}"/>
  </hyperlinks>
  <pageMargins left="0.75" right="0.75" top="1" bottom="1" header="0.5" footer="0.5"/>
  <pageSetup paperSize="9"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TB252"/>
  <sheetViews>
    <sheetView workbookViewId="0">
      <pane xSplit="2" ySplit="6" topLeftCell="C209" activePane="bottomRight" state="frozen"/>
      <selection pane="topRight" activeCell="C1" sqref="C1"/>
      <selection pane="bottomLeft" activeCell="A7" sqref="A7"/>
      <selection pane="bottomRight" activeCell="B3" sqref="B3"/>
    </sheetView>
  </sheetViews>
  <sheetFormatPr baseColWidth="10" defaultRowHeight="14" x14ac:dyDescent="0.2"/>
  <cols>
    <col min="1" max="1" width="2.83203125" style="1" customWidth="1"/>
    <col min="2" max="2" width="22.33203125" style="359" customWidth="1"/>
    <col min="3" max="3" width="18.1640625" style="359" customWidth="1"/>
    <col min="4" max="4" width="6" style="359" customWidth="1"/>
    <col min="5" max="5" width="5.33203125" style="359" customWidth="1"/>
    <col min="6" max="6" width="15.83203125" style="359" customWidth="1"/>
    <col min="7" max="7" width="9.5" style="359" customWidth="1"/>
    <col min="8" max="8" width="10.1640625" style="359" customWidth="1"/>
    <col min="9" max="9" width="6.83203125" style="359" customWidth="1"/>
    <col min="10" max="10" width="6.5" style="359" customWidth="1"/>
    <col min="11" max="11" width="5.6640625" style="359" customWidth="1"/>
    <col min="12" max="12" width="7.33203125" style="359" customWidth="1"/>
    <col min="13" max="13" width="6.6640625" style="359" customWidth="1"/>
    <col min="14" max="14" width="7.6640625" style="359" customWidth="1"/>
    <col min="15" max="15" width="6.5" style="359" customWidth="1"/>
    <col min="16" max="16" width="6.83203125" style="359" customWidth="1"/>
    <col min="17" max="17" width="7.6640625" style="359" customWidth="1"/>
    <col min="18" max="18" width="7.83203125" style="359" customWidth="1"/>
    <col min="19" max="19" width="7.1640625" style="359" customWidth="1"/>
    <col min="20" max="20" width="7.83203125" style="359" customWidth="1"/>
    <col min="21" max="27" width="4.33203125" style="359" customWidth="1"/>
    <col min="28" max="30" width="18.33203125" style="359" customWidth="1"/>
    <col min="31" max="31" width="10.6640625" style="359" customWidth="1"/>
    <col min="32" max="32" width="132.33203125" style="359" customWidth="1"/>
    <col min="33" max="33" width="10.83203125" style="5"/>
    <col min="34" max="16384" width="10.83203125" style="1"/>
  </cols>
  <sheetData>
    <row r="1" spans="1:2550" ht="15" thickBot="1" x14ac:dyDescent="0.25"/>
    <row r="2" spans="1:2550" ht="23" thickTop="1" thickBot="1" x14ac:dyDescent="0.35">
      <c r="B2" s="1392" t="s">
        <v>3308</v>
      </c>
      <c r="C2" s="1393"/>
      <c r="D2" s="360"/>
    </row>
    <row r="3" spans="1:2550" ht="15" thickTop="1" x14ac:dyDescent="0.2"/>
    <row r="4" spans="1:2550" ht="38" x14ac:dyDescent="0.2">
      <c r="B4" s="361" t="s">
        <v>1627</v>
      </c>
    </row>
    <row r="5" spans="1:2550" ht="15" thickBot="1" x14ac:dyDescent="0.25"/>
    <row r="6" spans="1:2550" s="2" customFormat="1" ht="44" customHeight="1" thickBot="1" x14ac:dyDescent="0.25">
      <c r="A6" s="3"/>
      <c r="B6" s="62" t="s">
        <v>109</v>
      </c>
      <c r="C6" s="62" t="s">
        <v>108</v>
      </c>
      <c r="D6" s="62" t="s">
        <v>1803</v>
      </c>
      <c r="E6" s="62" t="s">
        <v>107</v>
      </c>
      <c r="F6" s="62" t="s">
        <v>106</v>
      </c>
      <c r="G6" s="1407" t="s">
        <v>105</v>
      </c>
      <c r="H6" s="1408"/>
      <c r="I6" s="62" t="s">
        <v>104</v>
      </c>
      <c r="J6" s="62" t="s">
        <v>103</v>
      </c>
      <c r="K6" s="63" t="s">
        <v>102</v>
      </c>
      <c r="L6" s="395" t="s">
        <v>101</v>
      </c>
      <c r="M6" s="62" t="s">
        <v>100</v>
      </c>
      <c r="N6" s="62" t="s">
        <v>99</v>
      </c>
      <c r="O6" s="62" t="s">
        <v>98</v>
      </c>
      <c r="P6" s="62" t="s">
        <v>97</v>
      </c>
      <c r="Q6" s="62" t="s">
        <v>96</v>
      </c>
      <c r="R6" s="62" t="s">
        <v>95</v>
      </c>
      <c r="S6" s="62" t="s">
        <v>94</v>
      </c>
      <c r="T6" s="62" t="s">
        <v>93</v>
      </c>
      <c r="U6" s="1409" t="s">
        <v>92</v>
      </c>
      <c r="V6" s="1409"/>
      <c r="W6" s="1409"/>
      <c r="X6" s="1409"/>
      <c r="Y6" s="1409"/>
      <c r="Z6" s="1409"/>
      <c r="AA6" s="1409"/>
      <c r="AB6" s="65" t="s">
        <v>91</v>
      </c>
      <c r="AC6" s="65" t="s">
        <v>90</v>
      </c>
      <c r="AD6" s="65" t="s">
        <v>89</v>
      </c>
      <c r="AE6" s="62" t="s">
        <v>88</v>
      </c>
      <c r="AF6" s="65" t="s">
        <v>87</v>
      </c>
      <c r="AG6" s="40"/>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row>
    <row r="7" spans="1:2550" s="2" customFormat="1" ht="22" customHeight="1" thickBot="1" x14ac:dyDescent="0.25">
      <c r="A7" s="3"/>
      <c r="B7" s="67"/>
      <c r="C7" s="67"/>
      <c r="D7" s="67"/>
      <c r="E7" s="67"/>
      <c r="F7" s="67"/>
      <c r="G7" s="67" t="s">
        <v>86</v>
      </c>
      <c r="H7" s="67" t="s">
        <v>85</v>
      </c>
      <c r="I7" s="67"/>
      <c r="J7" s="67"/>
      <c r="K7" s="68" t="s">
        <v>84</v>
      </c>
      <c r="L7" s="69" t="s">
        <v>83</v>
      </c>
      <c r="M7" s="67" t="s">
        <v>82</v>
      </c>
      <c r="N7" s="67" t="s">
        <v>2879</v>
      </c>
      <c r="O7" s="67" t="s">
        <v>81</v>
      </c>
      <c r="P7" s="67" t="s">
        <v>81</v>
      </c>
      <c r="Q7" s="67" t="s">
        <v>2880</v>
      </c>
      <c r="R7" s="67" t="s">
        <v>2879</v>
      </c>
      <c r="S7" s="67" t="s">
        <v>80</v>
      </c>
      <c r="T7" s="67" t="s">
        <v>79</v>
      </c>
      <c r="U7" s="67" t="s">
        <v>1573</v>
      </c>
      <c r="V7" s="67" t="s">
        <v>1587</v>
      </c>
      <c r="W7" s="67" t="s">
        <v>1578</v>
      </c>
      <c r="X7" s="67" t="s">
        <v>1588</v>
      </c>
      <c r="Y7" s="67" t="s">
        <v>633</v>
      </c>
      <c r="Z7" s="67" t="s">
        <v>1589</v>
      </c>
      <c r="AA7" s="70" t="s">
        <v>1590</v>
      </c>
      <c r="AB7" s="71"/>
      <c r="AC7" s="71"/>
      <c r="AD7" s="71"/>
      <c r="AE7" s="67" t="s">
        <v>71</v>
      </c>
      <c r="AF7" s="73"/>
      <c r="AG7" s="41"/>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row>
    <row r="8" spans="1:2550" s="2" customFormat="1" ht="16" customHeight="1" thickBot="1" x14ac:dyDescent="0.25">
      <c r="A8" s="3"/>
      <c r="B8" s="906" t="s">
        <v>2209</v>
      </c>
      <c r="C8" s="907"/>
      <c r="D8" s="907"/>
      <c r="E8" s="907"/>
      <c r="F8" s="907"/>
      <c r="G8" s="907"/>
      <c r="H8" s="907"/>
      <c r="I8" s="907"/>
      <c r="J8" s="907"/>
      <c r="K8" s="908"/>
      <c r="L8" s="909"/>
      <c r="M8" s="907"/>
      <c r="N8" s="907"/>
      <c r="O8" s="907"/>
      <c r="P8" s="907"/>
      <c r="Q8" s="907"/>
      <c r="R8" s="907"/>
      <c r="S8" s="907"/>
      <c r="T8" s="907"/>
      <c r="U8" s="907"/>
      <c r="V8" s="907"/>
      <c r="W8" s="907"/>
      <c r="X8" s="907"/>
      <c r="Y8" s="907"/>
      <c r="Z8" s="907"/>
      <c r="AA8" s="907"/>
      <c r="AB8" s="910"/>
      <c r="AC8" s="910"/>
      <c r="AD8" s="910"/>
      <c r="AE8" s="907"/>
      <c r="AF8" s="911"/>
      <c r="AG8" s="41"/>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row>
    <row r="9" spans="1:2550" x14ac:dyDescent="0.2">
      <c r="B9" s="723" t="s">
        <v>1611</v>
      </c>
      <c r="C9" s="724"/>
      <c r="D9" s="724" t="s">
        <v>2786</v>
      </c>
      <c r="E9" s="724" t="s">
        <v>2208</v>
      </c>
      <c r="F9" s="724" t="s">
        <v>1612</v>
      </c>
      <c r="G9" s="724">
        <v>13.213525000000001</v>
      </c>
      <c r="H9" s="724">
        <v>100.962818</v>
      </c>
      <c r="I9" s="724" t="s">
        <v>1</v>
      </c>
      <c r="J9" s="724" t="s">
        <v>3</v>
      </c>
      <c r="K9" s="725">
        <v>1974</v>
      </c>
      <c r="L9" s="726" t="s">
        <v>0</v>
      </c>
      <c r="M9" s="724" t="s">
        <v>0</v>
      </c>
      <c r="N9" s="724"/>
      <c r="O9" s="724">
        <v>24</v>
      </c>
      <c r="P9" s="724"/>
      <c r="Q9" s="724">
        <v>117</v>
      </c>
      <c r="R9" s="724">
        <v>1.6</v>
      </c>
      <c r="S9" s="724"/>
      <c r="T9" s="724"/>
      <c r="U9" s="724" t="s">
        <v>0</v>
      </c>
      <c r="V9" s="724" t="s">
        <v>0</v>
      </c>
      <c r="W9" s="724" t="s">
        <v>0</v>
      </c>
      <c r="X9" s="724" t="s">
        <v>0</v>
      </c>
      <c r="Y9" s="724" t="s">
        <v>0</v>
      </c>
      <c r="Z9" s="724" t="s">
        <v>0</v>
      </c>
      <c r="AA9" s="724" t="s">
        <v>0</v>
      </c>
      <c r="AB9" s="727"/>
      <c r="AC9" s="727"/>
      <c r="AD9" s="720"/>
      <c r="AE9" s="724"/>
      <c r="AF9" s="737" t="s">
        <v>1710</v>
      </c>
    </row>
    <row r="10" spans="1:2550" x14ac:dyDescent="0.2">
      <c r="B10" s="723" t="s">
        <v>2460</v>
      </c>
      <c r="C10" s="724"/>
      <c r="D10" s="724" t="s">
        <v>2787</v>
      </c>
      <c r="E10" s="724" t="s">
        <v>2208</v>
      </c>
      <c r="F10" s="724"/>
      <c r="G10" s="724">
        <v>13.985662</v>
      </c>
      <c r="H10" s="724">
        <v>102.446817</v>
      </c>
      <c r="I10" s="724" t="s">
        <v>1</v>
      </c>
      <c r="J10" s="724" t="s">
        <v>3</v>
      </c>
      <c r="K10" s="725"/>
      <c r="L10" s="726" t="s">
        <v>0</v>
      </c>
      <c r="M10" s="724" t="s">
        <v>0</v>
      </c>
      <c r="N10" s="724"/>
      <c r="O10" s="724"/>
      <c r="P10" s="724"/>
      <c r="Q10" s="724"/>
      <c r="R10" s="724" t="s">
        <v>1702</v>
      </c>
      <c r="S10" s="724"/>
      <c r="T10" s="724"/>
      <c r="U10" s="729" t="s">
        <v>0</v>
      </c>
      <c r="V10" s="729" t="s">
        <v>0</v>
      </c>
      <c r="W10" s="729" t="s">
        <v>0</v>
      </c>
      <c r="X10" s="729" t="s">
        <v>0</v>
      </c>
      <c r="Y10" s="729" t="s">
        <v>0</v>
      </c>
      <c r="Z10" s="729" t="s">
        <v>0</v>
      </c>
      <c r="AA10" s="729" t="s">
        <v>0</v>
      </c>
      <c r="AB10" s="727"/>
      <c r="AC10" s="727"/>
      <c r="AD10" s="720"/>
      <c r="AE10" s="724"/>
      <c r="AF10" s="728" t="s">
        <v>1710</v>
      </c>
    </row>
    <row r="11" spans="1:2550" ht="13" customHeight="1" x14ac:dyDescent="0.2">
      <c r="B11" s="730" t="s">
        <v>2453</v>
      </c>
      <c r="C11" s="729"/>
      <c r="D11" s="729" t="s">
        <v>2787</v>
      </c>
      <c r="E11" s="729" t="s">
        <v>2208</v>
      </c>
      <c r="F11" s="729"/>
      <c r="G11" s="729">
        <v>14.309813999999999</v>
      </c>
      <c r="H11" s="729">
        <v>101.21868499999999</v>
      </c>
      <c r="I11" s="729" t="s">
        <v>1</v>
      </c>
      <c r="J11" s="729" t="s">
        <v>3</v>
      </c>
      <c r="K11" s="731"/>
      <c r="L11" s="732" t="s">
        <v>0</v>
      </c>
      <c r="M11" s="729" t="s">
        <v>0</v>
      </c>
      <c r="N11" s="729"/>
      <c r="O11" s="729"/>
      <c r="P11" s="729"/>
      <c r="Q11" s="729"/>
      <c r="R11" s="729" t="s">
        <v>1702</v>
      </c>
      <c r="S11" s="729"/>
      <c r="T11" s="729"/>
      <c r="U11" s="729" t="s">
        <v>0</v>
      </c>
      <c r="V11" s="729" t="s">
        <v>0</v>
      </c>
      <c r="W11" s="729" t="s">
        <v>0</v>
      </c>
      <c r="X11" s="729" t="s">
        <v>0</v>
      </c>
      <c r="Y11" s="729" t="s">
        <v>0</v>
      </c>
      <c r="Z11" s="729" t="s">
        <v>0</v>
      </c>
      <c r="AA11" s="729" t="s">
        <v>0</v>
      </c>
      <c r="AB11" s="733"/>
      <c r="AC11" s="733"/>
      <c r="AD11" s="734"/>
      <c r="AE11" s="729"/>
      <c r="AF11" s="728" t="s">
        <v>1710</v>
      </c>
    </row>
    <row r="12" spans="1:2550" ht="13" customHeight="1" x14ac:dyDescent="0.2">
      <c r="B12" s="723" t="s">
        <v>2788</v>
      </c>
      <c r="C12" s="724"/>
      <c r="D12" s="724" t="s">
        <v>2789</v>
      </c>
      <c r="E12" s="724" t="s">
        <v>2208</v>
      </c>
      <c r="F12" s="724"/>
      <c r="G12" s="724">
        <v>12.404662999999999</v>
      </c>
      <c r="H12" s="724">
        <v>102.676604</v>
      </c>
      <c r="I12" s="724" t="s">
        <v>1</v>
      </c>
      <c r="J12" s="724" t="s">
        <v>3</v>
      </c>
      <c r="K12" s="725"/>
      <c r="L12" s="732" t="s">
        <v>0</v>
      </c>
      <c r="M12" s="729" t="s">
        <v>0</v>
      </c>
      <c r="N12" s="724"/>
      <c r="O12" s="724"/>
      <c r="P12" s="724"/>
      <c r="Q12" s="724"/>
      <c r="R12" s="724" t="s">
        <v>1702</v>
      </c>
      <c r="S12" s="724"/>
      <c r="T12" s="724"/>
      <c r="U12" s="729" t="s">
        <v>0</v>
      </c>
      <c r="V12" s="729" t="s">
        <v>0</v>
      </c>
      <c r="W12" s="729" t="s">
        <v>0</v>
      </c>
      <c r="X12" s="729" t="s">
        <v>0</v>
      </c>
      <c r="Y12" s="729" t="s">
        <v>0</v>
      </c>
      <c r="Z12" s="729" t="s">
        <v>0</v>
      </c>
      <c r="AA12" s="729" t="s">
        <v>0</v>
      </c>
      <c r="AB12" s="727"/>
      <c r="AC12" s="727"/>
      <c r="AD12" s="720"/>
      <c r="AE12" s="724"/>
      <c r="AF12" s="728" t="s">
        <v>1710</v>
      </c>
    </row>
    <row r="13" spans="1:2550" x14ac:dyDescent="0.2">
      <c r="B13" s="723" t="s">
        <v>2455</v>
      </c>
      <c r="C13" s="724"/>
      <c r="D13" s="724" t="s">
        <v>2787</v>
      </c>
      <c r="E13" s="724" t="s">
        <v>2208</v>
      </c>
      <c r="F13" s="724"/>
      <c r="G13" s="724">
        <v>14.28956</v>
      </c>
      <c r="H13" s="724">
        <v>101.19157800000001</v>
      </c>
      <c r="I13" s="724" t="s">
        <v>1</v>
      </c>
      <c r="J13" s="724" t="s">
        <v>3</v>
      </c>
      <c r="K13" s="725"/>
      <c r="L13" s="726" t="s">
        <v>0</v>
      </c>
      <c r="M13" s="724" t="s">
        <v>0</v>
      </c>
      <c r="N13" s="724"/>
      <c r="O13" s="724"/>
      <c r="P13" s="724"/>
      <c r="Q13" s="724"/>
      <c r="R13" s="724"/>
      <c r="S13" s="724"/>
      <c r="T13" s="724"/>
      <c r="U13" s="724" t="s">
        <v>0</v>
      </c>
      <c r="V13" s="724" t="s">
        <v>0</v>
      </c>
      <c r="W13" s="724" t="s">
        <v>0</v>
      </c>
      <c r="X13" s="724" t="s">
        <v>0</v>
      </c>
      <c r="Y13" s="724" t="s">
        <v>0</v>
      </c>
      <c r="Z13" s="724" t="s">
        <v>0</v>
      </c>
      <c r="AA13" s="724" t="s">
        <v>0</v>
      </c>
      <c r="AB13" s="727"/>
      <c r="AC13" s="727"/>
      <c r="AD13" s="720"/>
      <c r="AE13" s="724"/>
      <c r="AF13" s="737" t="s">
        <v>1710</v>
      </c>
    </row>
    <row r="14" spans="1:2550" x14ac:dyDescent="0.2">
      <c r="B14" s="723" t="s">
        <v>2456</v>
      </c>
      <c r="C14" s="724"/>
      <c r="D14" s="724" t="s">
        <v>2787</v>
      </c>
      <c r="E14" s="724" t="s">
        <v>2208</v>
      </c>
      <c r="F14" s="724"/>
      <c r="G14" s="724">
        <v>13.392452</v>
      </c>
      <c r="H14" s="724">
        <v>101.35732400000001</v>
      </c>
      <c r="I14" s="724" t="s">
        <v>1</v>
      </c>
      <c r="J14" s="724" t="s">
        <v>3</v>
      </c>
      <c r="K14" s="725">
        <v>2009</v>
      </c>
      <c r="L14" s="726" t="s">
        <v>0</v>
      </c>
      <c r="M14" s="724" t="s">
        <v>0</v>
      </c>
      <c r="N14" s="724">
        <v>70.400000000000006</v>
      </c>
      <c r="O14" s="724">
        <v>13.3</v>
      </c>
      <c r="P14" s="736">
        <v>3829</v>
      </c>
      <c r="Q14" s="724">
        <v>98</v>
      </c>
      <c r="R14" s="724"/>
      <c r="S14" s="724"/>
      <c r="T14" s="724"/>
      <c r="U14" s="724" t="s">
        <v>0</v>
      </c>
      <c r="V14" s="724" t="s">
        <v>0</v>
      </c>
      <c r="W14" s="724" t="s">
        <v>0</v>
      </c>
      <c r="X14" s="724" t="s">
        <v>0</v>
      </c>
      <c r="Y14" s="724" t="s">
        <v>0</v>
      </c>
      <c r="Z14" s="724" t="s">
        <v>0</v>
      </c>
      <c r="AA14" s="724" t="s">
        <v>0</v>
      </c>
      <c r="AB14" s="727"/>
      <c r="AC14" s="727"/>
      <c r="AD14" s="720" t="s">
        <v>1610</v>
      </c>
      <c r="AE14" s="724"/>
      <c r="AF14" s="737" t="s">
        <v>2459</v>
      </c>
    </row>
    <row r="15" spans="1:2550" ht="16" x14ac:dyDescent="0.2">
      <c r="B15" s="723" t="s">
        <v>3226</v>
      </c>
      <c r="C15" s="724"/>
      <c r="D15" s="724"/>
      <c r="E15" s="724"/>
      <c r="F15" s="724"/>
      <c r="G15" s="724"/>
      <c r="H15" s="724"/>
      <c r="I15" s="724" t="s">
        <v>1</v>
      </c>
      <c r="J15" s="724" t="s">
        <v>10</v>
      </c>
      <c r="K15" s="725"/>
      <c r="L15" s="726"/>
      <c r="M15" s="724"/>
      <c r="N15" s="724"/>
      <c r="O15" s="724"/>
      <c r="P15" s="736"/>
      <c r="Q15" s="724">
        <v>91.84</v>
      </c>
      <c r="R15" s="724" t="s">
        <v>3227</v>
      </c>
      <c r="S15" s="724"/>
      <c r="T15" s="724"/>
      <c r="U15" s="724"/>
      <c r="V15" s="724"/>
      <c r="W15" s="724"/>
      <c r="X15" s="724"/>
      <c r="Y15" s="724"/>
      <c r="Z15" s="724"/>
      <c r="AA15" s="724"/>
      <c r="AB15" s="727"/>
      <c r="AC15" s="727"/>
      <c r="AD15" s="720"/>
      <c r="AE15" s="724"/>
      <c r="AF15" s="1364" t="s">
        <v>3228</v>
      </c>
    </row>
    <row r="16" spans="1:2550" x14ac:dyDescent="0.2">
      <c r="B16" s="723" t="s">
        <v>3225</v>
      </c>
      <c r="C16" s="724" t="s">
        <v>2454</v>
      </c>
      <c r="D16" s="724" t="s">
        <v>2787</v>
      </c>
      <c r="E16" s="724" t="s">
        <v>2208</v>
      </c>
      <c r="F16" s="724"/>
      <c r="G16" s="724">
        <v>14.3120537</v>
      </c>
      <c r="H16" s="724">
        <v>101.3211446</v>
      </c>
      <c r="I16" s="724" t="s">
        <v>67</v>
      </c>
      <c r="J16" s="724" t="s">
        <v>3</v>
      </c>
      <c r="K16" s="725">
        <v>2005</v>
      </c>
      <c r="L16" s="726">
        <v>10</v>
      </c>
      <c r="M16" s="724">
        <v>27.99</v>
      </c>
      <c r="N16" s="724"/>
      <c r="O16" s="724">
        <v>93</v>
      </c>
      <c r="P16" s="736">
        <v>2720</v>
      </c>
      <c r="Q16" s="724">
        <v>224</v>
      </c>
      <c r="R16" s="724"/>
      <c r="S16" s="724"/>
      <c r="T16" s="724"/>
      <c r="U16" s="724"/>
      <c r="V16" s="724"/>
      <c r="W16" s="724"/>
      <c r="X16" s="724"/>
      <c r="Y16" s="724"/>
      <c r="Z16" s="724"/>
      <c r="AA16" s="724"/>
      <c r="AB16" s="727"/>
      <c r="AC16" s="727"/>
      <c r="AD16" s="720"/>
      <c r="AE16" s="724"/>
      <c r="AF16" s="737" t="s">
        <v>2452</v>
      </c>
    </row>
    <row r="17" spans="1:2550" ht="13" customHeight="1" x14ac:dyDescent="0.2">
      <c r="B17" s="730" t="s">
        <v>2457</v>
      </c>
      <c r="C17" s="729"/>
      <c r="D17" s="729" t="s">
        <v>2787</v>
      </c>
      <c r="E17" s="729" t="s">
        <v>2208</v>
      </c>
      <c r="F17" s="729"/>
      <c r="G17" s="729">
        <v>13.997229000000001</v>
      </c>
      <c r="H17" s="729">
        <v>102.42116</v>
      </c>
      <c r="I17" s="729" t="s">
        <v>1</v>
      </c>
      <c r="J17" s="729" t="s">
        <v>3</v>
      </c>
      <c r="K17" s="731"/>
      <c r="L17" s="732" t="s">
        <v>0</v>
      </c>
      <c r="M17" s="729" t="s">
        <v>0</v>
      </c>
      <c r="N17" s="729"/>
      <c r="O17" s="729">
        <v>26</v>
      </c>
      <c r="P17" s="738">
        <v>443</v>
      </c>
      <c r="Q17" s="729">
        <v>129</v>
      </c>
      <c r="R17" s="729">
        <v>15</v>
      </c>
      <c r="S17" s="729"/>
      <c r="T17" s="729"/>
      <c r="U17" s="729" t="s">
        <v>0</v>
      </c>
      <c r="V17" s="729" t="s">
        <v>0</v>
      </c>
      <c r="W17" s="729" t="s">
        <v>0</v>
      </c>
      <c r="X17" s="729" t="s">
        <v>0</v>
      </c>
      <c r="Y17" s="729" t="s">
        <v>0</v>
      </c>
      <c r="Z17" s="729" t="s">
        <v>0</v>
      </c>
      <c r="AA17" s="729" t="s">
        <v>0</v>
      </c>
      <c r="AB17" s="733"/>
      <c r="AC17" s="733"/>
      <c r="AD17" s="734" t="s">
        <v>1610</v>
      </c>
      <c r="AE17" s="729"/>
      <c r="AF17" s="728" t="s">
        <v>2458</v>
      </c>
    </row>
    <row r="18" spans="1:2550" x14ac:dyDescent="0.2">
      <c r="B18" s="730" t="s">
        <v>2790</v>
      </c>
      <c r="C18" s="729"/>
      <c r="D18" s="729" t="s">
        <v>2211</v>
      </c>
      <c r="E18" s="729" t="s">
        <v>2208</v>
      </c>
      <c r="F18" s="729"/>
      <c r="G18" s="729">
        <v>12.258722000000001</v>
      </c>
      <c r="H18" s="729">
        <v>102.674662</v>
      </c>
      <c r="I18" s="729" t="s">
        <v>1</v>
      </c>
      <c r="J18" s="729" t="s">
        <v>3</v>
      </c>
      <c r="K18" s="731"/>
      <c r="L18" s="732" t="s">
        <v>0</v>
      </c>
      <c r="M18" s="729" t="s">
        <v>0</v>
      </c>
      <c r="N18" s="729"/>
      <c r="O18" s="729"/>
      <c r="P18" s="729"/>
      <c r="Q18" s="738"/>
      <c r="R18" s="729"/>
      <c r="S18" s="729"/>
      <c r="T18" s="729"/>
      <c r="U18" s="729" t="s">
        <v>0</v>
      </c>
      <c r="V18" s="729" t="s">
        <v>0</v>
      </c>
      <c r="W18" s="729" t="s">
        <v>0</v>
      </c>
      <c r="X18" s="729" t="s">
        <v>0</v>
      </c>
      <c r="Y18" s="729" t="s">
        <v>0</v>
      </c>
      <c r="Z18" s="729" t="s">
        <v>0</v>
      </c>
      <c r="AA18" s="729" t="s">
        <v>0</v>
      </c>
      <c r="AB18" s="733"/>
      <c r="AC18" s="733"/>
      <c r="AD18" s="734"/>
      <c r="AE18" s="729"/>
      <c r="AF18" s="728" t="s">
        <v>1710</v>
      </c>
    </row>
    <row r="19" spans="1:2550" x14ac:dyDescent="0.2">
      <c r="B19" s="730" t="s">
        <v>2791</v>
      </c>
      <c r="C19" s="729"/>
      <c r="D19" s="729" t="s">
        <v>2789</v>
      </c>
      <c r="E19" s="729" t="s">
        <v>2208</v>
      </c>
      <c r="F19" s="729"/>
      <c r="G19" s="729">
        <v>12.526597000000001</v>
      </c>
      <c r="H19" s="729">
        <v>102.60892699999999</v>
      </c>
      <c r="I19" s="729" t="s">
        <v>1</v>
      </c>
      <c r="J19" s="729" t="s">
        <v>3</v>
      </c>
      <c r="K19" s="731"/>
      <c r="L19" s="732" t="s">
        <v>0</v>
      </c>
      <c r="M19" s="729" t="s">
        <v>0</v>
      </c>
      <c r="N19" s="729"/>
      <c r="O19" s="729"/>
      <c r="P19" s="729"/>
      <c r="Q19" s="738"/>
      <c r="R19" s="729"/>
      <c r="S19" s="729"/>
      <c r="T19" s="729"/>
      <c r="U19" s="729" t="s">
        <v>0</v>
      </c>
      <c r="V19" s="729" t="s">
        <v>0</v>
      </c>
      <c r="W19" s="729" t="s">
        <v>0</v>
      </c>
      <c r="X19" s="729" t="s">
        <v>0</v>
      </c>
      <c r="Y19" s="729" t="s">
        <v>0</v>
      </c>
      <c r="Z19" s="729" t="s">
        <v>0</v>
      </c>
      <c r="AA19" s="729" t="s">
        <v>0</v>
      </c>
      <c r="AB19" s="733"/>
      <c r="AC19" s="733"/>
      <c r="AD19" s="734"/>
      <c r="AE19" s="729"/>
      <c r="AF19" s="728" t="s">
        <v>1710</v>
      </c>
    </row>
    <row r="20" spans="1:2550" s="15" customFormat="1" ht="12" customHeight="1" x14ac:dyDescent="0.25">
      <c r="A20" s="26"/>
      <c r="B20" s="742" t="s">
        <v>1512</v>
      </c>
      <c r="C20" s="126"/>
      <c r="D20" s="126" t="s">
        <v>2787</v>
      </c>
      <c r="E20" s="126" t="s">
        <v>2208</v>
      </c>
      <c r="F20" s="126"/>
      <c r="G20" s="743">
        <v>13.415608000000001</v>
      </c>
      <c r="H20" s="743">
        <v>102.086624</v>
      </c>
      <c r="I20" s="126" t="s">
        <v>1</v>
      </c>
      <c r="J20" s="126" t="s">
        <v>3</v>
      </c>
      <c r="K20" s="744"/>
      <c r="L20" s="745" t="s">
        <v>0</v>
      </c>
      <c r="M20" s="746" t="s">
        <v>0</v>
      </c>
      <c r="N20" s="121"/>
      <c r="O20" s="747"/>
      <c r="P20" s="747"/>
      <c r="Q20" s="747"/>
      <c r="R20" s="746"/>
      <c r="S20" s="746"/>
      <c r="T20" s="746"/>
      <c r="U20" s="729" t="s">
        <v>0</v>
      </c>
      <c r="V20" s="729" t="s">
        <v>0</v>
      </c>
      <c r="W20" s="729" t="s">
        <v>0</v>
      </c>
      <c r="X20" s="729" t="s">
        <v>0</v>
      </c>
      <c r="Y20" s="729" t="s">
        <v>0</v>
      </c>
      <c r="Z20" s="729" t="s">
        <v>0</v>
      </c>
      <c r="AA20" s="729" t="s">
        <v>0</v>
      </c>
      <c r="AB20" s="126"/>
      <c r="AC20" s="126"/>
      <c r="AD20" s="126"/>
      <c r="AE20" s="126"/>
      <c r="AF20" s="728" t="s">
        <v>1710</v>
      </c>
      <c r="AG20" s="19"/>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row>
    <row r="21" spans="1:2550" s="15" customFormat="1" ht="13" x14ac:dyDescent="0.2">
      <c r="B21" s="739" t="s">
        <v>254</v>
      </c>
      <c r="C21" s="734"/>
      <c r="D21" s="734" t="s">
        <v>2787</v>
      </c>
      <c r="E21" s="734" t="s">
        <v>2208</v>
      </c>
      <c r="F21" s="734"/>
      <c r="G21" s="734">
        <v>13.439366</v>
      </c>
      <c r="H21" s="734">
        <v>101.65196</v>
      </c>
      <c r="I21" s="734" t="s">
        <v>1</v>
      </c>
      <c r="J21" s="734" t="s">
        <v>3</v>
      </c>
      <c r="K21" s="734"/>
      <c r="L21" s="745" t="s">
        <v>0</v>
      </c>
      <c r="M21" s="746" t="s">
        <v>0</v>
      </c>
      <c r="N21" s="734"/>
      <c r="O21" s="734"/>
      <c r="P21" s="734"/>
      <c r="Q21" s="734"/>
      <c r="R21" s="734"/>
      <c r="S21" s="734"/>
      <c r="T21" s="734"/>
      <c r="U21" s="729" t="s">
        <v>0</v>
      </c>
      <c r="V21" s="729" t="s">
        <v>0</v>
      </c>
      <c r="W21" s="729" t="s">
        <v>0</v>
      </c>
      <c r="X21" s="729" t="s">
        <v>0</v>
      </c>
      <c r="Y21" s="729" t="s">
        <v>0</v>
      </c>
      <c r="Z21" s="729" t="s">
        <v>0</v>
      </c>
      <c r="AA21" s="729" t="s">
        <v>0</v>
      </c>
      <c r="AB21" s="734"/>
      <c r="AC21" s="734"/>
      <c r="AD21" s="734"/>
      <c r="AE21" s="734"/>
      <c r="AF21" s="728" t="s">
        <v>1710</v>
      </c>
    </row>
    <row r="22" spans="1:2550" s="15" customFormat="1" thickBot="1" x14ac:dyDescent="0.25">
      <c r="B22" s="748" t="s">
        <v>905</v>
      </c>
      <c r="C22" s="749"/>
      <c r="D22" s="749" t="s">
        <v>2211</v>
      </c>
      <c r="E22" s="749" t="s">
        <v>2208</v>
      </c>
      <c r="F22" s="749"/>
      <c r="G22" s="749">
        <v>12.100182999999999</v>
      </c>
      <c r="H22" s="749">
        <v>102.729529</v>
      </c>
      <c r="I22" s="749" t="s">
        <v>1</v>
      </c>
      <c r="J22" s="749" t="s">
        <v>3</v>
      </c>
      <c r="K22" s="749"/>
      <c r="L22" s="750" t="s">
        <v>0</v>
      </c>
      <c r="M22" s="751" t="s">
        <v>0</v>
      </c>
      <c r="N22" s="749"/>
      <c r="O22" s="749"/>
      <c r="P22" s="749"/>
      <c r="Q22" s="749"/>
      <c r="R22" s="749"/>
      <c r="S22" s="749"/>
      <c r="T22" s="749"/>
      <c r="U22" s="752" t="s">
        <v>0</v>
      </c>
      <c r="V22" s="752" t="s">
        <v>0</v>
      </c>
      <c r="W22" s="752" t="s">
        <v>0</v>
      </c>
      <c r="X22" s="752" t="s">
        <v>0</v>
      </c>
      <c r="Y22" s="752" t="s">
        <v>0</v>
      </c>
      <c r="Z22" s="752" t="s">
        <v>0</v>
      </c>
      <c r="AA22" s="752" t="s">
        <v>0</v>
      </c>
      <c r="AB22" s="749"/>
      <c r="AC22" s="749"/>
      <c r="AD22" s="749"/>
      <c r="AE22" s="749"/>
      <c r="AF22" s="753" t="s">
        <v>1710</v>
      </c>
    </row>
    <row r="23" spans="1:2550" ht="16" thickBot="1" x14ac:dyDescent="0.25">
      <c r="B23" s="270" t="s">
        <v>2440</v>
      </c>
      <c r="C23" s="659"/>
      <c r="D23" s="659"/>
      <c r="E23" s="659"/>
      <c r="F23" s="659"/>
      <c r="G23" s="659"/>
      <c r="H23" s="659"/>
      <c r="I23" s="659"/>
      <c r="J23" s="659"/>
      <c r="K23" s="659"/>
      <c r="L23" s="256"/>
      <c r="M23" s="256"/>
      <c r="N23" s="256"/>
      <c r="O23" s="256"/>
      <c r="P23" s="256"/>
      <c r="Q23" s="256"/>
      <c r="R23" s="256"/>
      <c r="S23" s="256"/>
      <c r="T23" s="256"/>
      <c r="U23" s="256"/>
      <c r="V23" s="256"/>
      <c r="W23" s="256"/>
      <c r="X23" s="256"/>
      <c r="Y23" s="256"/>
      <c r="Z23" s="256"/>
      <c r="AA23" s="256"/>
      <c r="AB23" s="256"/>
      <c r="AC23" s="256"/>
      <c r="AD23" s="256"/>
      <c r="AE23" s="256"/>
      <c r="AF23" s="660"/>
    </row>
    <row r="24" spans="1:2550" ht="13" customHeight="1" x14ac:dyDescent="0.2">
      <c r="B24" s="661" t="s">
        <v>1602</v>
      </c>
      <c r="C24" s="662"/>
      <c r="D24" s="662" t="s">
        <v>2690</v>
      </c>
      <c r="E24" s="662" t="s">
        <v>2430</v>
      </c>
      <c r="F24" s="662" t="s">
        <v>1604</v>
      </c>
      <c r="G24" s="662">
        <v>17.2425</v>
      </c>
      <c r="H24" s="662">
        <v>98.972222000000002</v>
      </c>
      <c r="I24" s="662" t="s">
        <v>11</v>
      </c>
      <c r="J24" s="662" t="s">
        <v>3</v>
      </c>
      <c r="K24" s="663">
        <v>1964</v>
      </c>
      <c r="L24" s="664">
        <v>749</v>
      </c>
      <c r="M24" s="662"/>
      <c r="N24" s="662" t="s">
        <v>0</v>
      </c>
      <c r="O24" s="662">
        <v>154</v>
      </c>
      <c r="P24" s="662">
        <v>486</v>
      </c>
      <c r="Q24" s="665">
        <v>13462</v>
      </c>
      <c r="R24" s="662">
        <v>316</v>
      </c>
      <c r="S24" s="665"/>
      <c r="T24" s="662"/>
      <c r="U24" s="662">
        <v>0</v>
      </c>
      <c r="V24" s="662">
        <v>100</v>
      </c>
      <c r="W24" s="662">
        <v>0</v>
      </c>
      <c r="X24" s="662">
        <v>0</v>
      </c>
      <c r="Y24" s="662">
        <v>0</v>
      </c>
      <c r="Z24" s="662">
        <v>0</v>
      </c>
      <c r="AA24" s="662">
        <v>0</v>
      </c>
      <c r="AB24" s="666"/>
      <c r="AC24" s="666"/>
      <c r="AD24" s="667" t="s">
        <v>1171</v>
      </c>
      <c r="AE24" s="662"/>
      <c r="AF24" s="656" t="s">
        <v>2736</v>
      </c>
    </row>
    <row r="25" spans="1:2550" x14ac:dyDescent="0.2">
      <c r="B25" s="668" t="s">
        <v>1601</v>
      </c>
      <c r="C25" s="669"/>
      <c r="D25" s="669" t="s">
        <v>2697</v>
      </c>
      <c r="E25" s="669" t="s">
        <v>2430</v>
      </c>
      <c r="F25" s="669" t="s">
        <v>1603</v>
      </c>
      <c r="G25" s="669">
        <v>15.159331999999999</v>
      </c>
      <c r="H25" s="669">
        <v>100.179626</v>
      </c>
      <c r="I25" s="669" t="s">
        <v>1</v>
      </c>
      <c r="J25" s="669" t="s">
        <v>3</v>
      </c>
      <c r="K25" s="670">
        <v>1957</v>
      </c>
      <c r="L25" s="671" t="s">
        <v>0</v>
      </c>
      <c r="M25" s="669" t="s">
        <v>0</v>
      </c>
      <c r="N25" s="672">
        <v>11600</v>
      </c>
      <c r="O25" s="669"/>
      <c r="P25" s="669"/>
      <c r="Q25" s="672"/>
      <c r="R25" s="669" t="s">
        <v>1702</v>
      </c>
      <c r="S25" s="672"/>
      <c r="T25" s="669"/>
      <c r="U25" s="673" t="s">
        <v>0</v>
      </c>
      <c r="V25" s="673" t="s">
        <v>0</v>
      </c>
      <c r="W25" s="673" t="s">
        <v>0</v>
      </c>
      <c r="X25" s="673" t="s">
        <v>0</v>
      </c>
      <c r="Y25" s="673" t="s">
        <v>0</v>
      </c>
      <c r="Z25" s="673" t="s">
        <v>0</v>
      </c>
      <c r="AA25" s="673" t="s">
        <v>0</v>
      </c>
      <c r="AB25" s="674"/>
      <c r="AC25" s="674"/>
      <c r="AD25" s="675"/>
      <c r="AE25" s="669"/>
      <c r="AF25" s="676" t="s">
        <v>1710</v>
      </c>
    </row>
    <row r="26" spans="1:2550" x14ac:dyDescent="0.2">
      <c r="B26" s="668" t="s">
        <v>2731</v>
      </c>
      <c r="C26" s="669"/>
      <c r="D26" s="669" t="s">
        <v>2700</v>
      </c>
      <c r="E26" s="669" t="s">
        <v>2430</v>
      </c>
      <c r="F26" s="669"/>
      <c r="G26" s="669">
        <v>17.388817</v>
      </c>
      <c r="H26" s="669">
        <v>99.521203999999997</v>
      </c>
      <c r="I26" s="669" t="s">
        <v>1</v>
      </c>
      <c r="J26" s="669" t="s">
        <v>3</v>
      </c>
      <c r="K26" s="670"/>
      <c r="L26" s="671" t="s">
        <v>0</v>
      </c>
      <c r="M26" s="669" t="s">
        <v>0</v>
      </c>
      <c r="N26" s="672"/>
      <c r="O26" s="669"/>
      <c r="P26" s="669"/>
      <c r="Q26" s="672"/>
      <c r="R26" s="669" t="s">
        <v>1702</v>
      </c>
      <c r="S26" s="672"/>
      <c r="T26" s="669"/>
      <c r="U26" s="673" t="s">
        <v>0</v>
      </c>
      <c r="V26" s="673" t="s">
        <v>0</v>
      </c>
      <c r="W26" s="673" t="s">
        <v>0</v>
      </c>
      <c r="X26" s="673" t="s">
        <v>0</v>
      </c>
      <c r="Y26" s="673" t="s">
        <v>0</v>
      </c>
      <c r="Z26" s="673" t="s">
        <v>0</v>
      </c>
      <c r="AA26" s="673" t="s">
        <v>0</v>
      </c>
      <c r="AB26" s="674"/>
      <c r="AC26" s="674"/>
      <c r="AD26" s="675"/>
      <c r="AE26" s="669"/>
      <c r="AF26" s="676" t="s">
        <v>1710</v>
      </c>
    </row>
    <row r="27" spans="1:2550" x14ac:dyDescent="0.2">
      <c r="B27" s="668" t="s">
        <v>2730</v>
      </c>
      <c r="C27" s="669"/>
      <c r="D27" s="669" t="s">
        <v>2700</v>
      </c>
      <c r="E27" s="669" t="s">
        <v>2430</v>
      </c>
      <c r="F27" s="669"/>
      <c r="G27" s="669">
        <v>17.481957000000001</v>
      </c>
      <c r="H27" s="669">
        <v>99.627290000000002</v>
      </c>
      <c r="I27" s="669" t="s">
        <v>1</v>
      </c>
      <c r="J27" s="669" t="s">
        <v>3</v>
      </c>
      <c r="K27" s="670"/>
      <c r="L27" s="671" t="s">
        <v>0</v>
      </c>
      <c r="M27" s="669" t="s">
        <v>0</v>
      </c>
      <c r="N27" s="672"/>
      <c r="O27" s="669"/>
      <c r="P27" s="669"/>
      <c r="Q27" s="672"/>
      <c r="R27" s="669" t="s">
        <v>1702</v>
      </c>
      <c r="S27" s="672"/>
      <c r="T27" s="669"/>
      <c r="U27" s="673" t="s">
        <v>0</v>
      </c>
      <c r="V27" s="673" t="s">
        <v>0</v>
      </c>
      <c r="W27" s="673" t="s">
        <v>0</v>
      </c>
      <c r="X27" s="673" t="s">
        <v>0</v>
      </c>
      <c r="Y27" s="673" t="s">
        <v>0</v>
      </c>
      <c r="Z27" s="673" t="s">
        <v>0</v>
      </c>
      <c r="AA27" s="673" t="s">
        <v>0</v>
      </c>
      <c r="AB27" s="674"/>
      <c r="AC27" s="674"/>
      <c r="AD27" s="675"/>
      <c r="AE27" s="669"/>
      <c r="AF27" s="676" t="s">
        <v>1710</v>
      </c>
    </row>
    <row r="28" spans="1:2550" x14ac:dyDescent="0.2">
      <c r="B28" s="668" t="s">
        <v>2744</v>
      </c>
      <c r="C28" s="669"/>
      <c r="D28" s="669" t="s">
        <v>2695</v>
      </c>
      <c r="E28" s="669" t="s">
        <v>2430</v>
      </c>
      <c r="F28" s="669"/>
      <c r="G28" s="669">
        <v>15.794115</v>
      </c>
      <c r="H28" s="669">
        <v>101.24140300000001</v>
      </c>
      <c r="I28" s="669" t="s">
        <v>1</v>
      </c>
      <c r="J28" s="669" t="s">
        <v>3</v>
      </c>
      <c r="K28" s="670"/>
      <c r="L28" s="671" t="s">
        <v>0</v>
      </c>
      <c r="M28" s="669" t="s">
        <v>0</v>
      </c>
      <c r="N28" s="672"/>
      <c r="O28" s="669"/>
      <c r="P28" s="669"/>
      <c r="Q28" s="672"/>
      <c r="R28" s="669" t="s">
        <v>1702</v>
      </c>
      <c r="S28" s="672"/>
      <c r="T28" s="669"/>
      <c r="U28" s="673" t="s">
        <v>0</v>
      </c>
      <c r="V28" s="673" t="s">
        <v>0</v>
      </c>
      <c r="W28" s="673" t="s">
        <v>0</v>
      </c>
      <c r="X28" s="673" t="s">
        <v>0</v>
      </c>
      <c r="Y28" s="673" t="s">
        <v>0</v>
      </c>
      <c r="Z28" s="673" t="s">
        <v>0</v>
      </c>
      <c r="AA28" s="673" t="s">
        <v>0</v>
      </c>
      <c r="AB28" s="674"/>
      <c r="AC28" s="674"/>
      <c r="AD28" s="675"/>
      <c r="AE28" s="669"/>
      <c r="AF28" s="676" t="s">
        <v>2737</v>
      </c>
    </row>
    <row r="29" spans="1:2550" ht="13" x14ac:dyDescent="0.15">
      <c r="A29" s="15"/>
      <c r="B29" s="677" t="s">
        <v>2435</v>
      </c>
      <c r="C29" s="678"/>
      <c r="D29" s="678" t="s">
        <v>2700</v>
      </c>
      <c r="E29" s="678" t="s">
        <v>2430</v>
      </c>
      <c r="F29" s="678" t="s">
        <v>2437</v>
      </c>
      <c r="G29" s="678">
        <v>18.600201999999999</v>
      </c>
      <c r="H29" s="678">
        <v>100.150221</v>
      </c>
      <c r="I29" s="678" t="s">
        <v>1</v>
      </c>
      <c r="J29" s="678" t="s">
        <v>10</v>
      </c>
      <c r="K29" s="678"/>
      <c r="L29" s="671" t="s">
        <v>0</v>
      </c>
      <c r="M29" s="669" t="s">
        <v>0</v>
      </c>
      <c r="N29" s="678"/>
      <c r="O29" s="678">
        <v>72</v>
      </c>
      <c r="P29" s="678"/>
      <c r="Q29" s="678"/>
      <c r="R29" s="669" t="s">
        <v>1702</v>
      </c>
      <c r="S29" s="679">
        <v>3000</v>
      </c>
      <c r="T29" s="678"/>
      <c r="U29" s="673" t="s">
        <v>0</v>
      </c>
      <c r="V29" s="673" t="s">
        <v>0</v>
      </c>
      <c r="W29" s="673" t="s">
        <v>0</v>
      </c>
      <c r="X29" s="673" t="s">
        <v>0</v>
      </c>
      <c r="Y29" s="673" t="s">
        <v>0</v>
      </c>
      <c r="Z29" s="673" t="s">
        <v>0</v>
      </c>
      <c r="AA29" s="673" t="s">
        <v>0</v>
      </c>
      <c r="AB29" s="678"/>
      <c r="AC29" s="678"/>
      <c r="AD29" s="678" t="s">
        <v>1610</v>
      </c>
      <c r="AE29" s="678"/>
      <c r="AF29" s="680" t="s">
        <v>2436</v>
      </c>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row>
    <row r="30" spans="1:2550" ht="13" x14ac:dyDescent="0.15">
      <c r="A30" s="15"/>
      <c r="B30" s="677" t="s">
        <v>2702</v>
      </c>
      <c r="C30" s="678"/>
      <c r="D30" s="678" t="s">
        <v>2701</v>
      </c>
      <c r="E30" s="678" t="s">
        <v>2430</v>
      </c>
      <c r="F30" s="678"/>
      <c r="G30" s="678">
        <v>17.179335999999999</v>
      </c>
      <c r="H30" s="678">
        <v>100.408078</v>
      </c>
      <c r="I30" s="678" t="s">
        <v>1</v>
      </c>
      <c r="J30" s="678" t="s">
        <v>3</v>
      </c>
      <c r="K30" s="678"/>
      <c r="L30" s="671" t="s">
        <v>0</v>
      </c>
      <c r="M30" s="669" t="s">
        <v>0</v>
      </c>
      <c r="N30" s="678"/>
      <c r="O30" s="678"/>
      <c r="P30" s="678"/>
      <c r="Q30" s="678"/>
      <c r="R30" s="669" t="s">
        <v>1702</v>
      </c>
      <c r="S30" s="679"/>
      <c r="T30" s="678"/>
      <c r="U30" s="673" t="s">
        <v>0</v>
      </c>
      <c r="V30" s="673" t="s">
        <v>0</v>
      </c>
      <c r="W30" s="673" t="s">
        <v>0</v>
      </c>
      <c r="X30" s="673" t="s">
        <v>0</v>
      </c>
      <c r="Y30" s="673" t="s">
        <v>0</v>
      </c>
      <c r="Z30" s="673" t="s">
        <v>0</v>
      </c>
      <c r="AA30" s="673" t="s">
        <v>0</v>
      </c>
      <c r="AB30" s="678"/>
      <c r="AC30" s="678"/>
      <c r="AD30" s="678"/>
      <c r="AE30" s="678"/>
      <c r="AF30" s="680" t="s">
        <v>1710</v>
      </c>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row>
    <row r="31" spans="1:2550" ht="13" x14ac:dyDescent="0.15">
      <c r="A31" s="15"/>
      <c r="B31" s="677" t="s">
        <v>2739</v>
      </c>
      <c r="C31" s="678"/>
      <c r="D31" s="678" t="s">
        <v>2688</v>
      </c>
      <c r="E31" s="678" t="s">
        <v>2430</v>
      </c>
      <c r="F31" s="678" t="s">
        <v>1609</v>
      </c>
      <c r="G31" s="678">
        <v>18.808392999999999</v>
      </c>
      <c r="H31" s="678">
        <v>99.644420999999994</v>
      </c>
      <c r="I31" s="678" t="s">
        <v>1</v>
      </c>
      <c r="J31" s="678" t="s">
        <v>3</v>
      </c>
      <c r="K31" s="678"/>
      <c r="L31" s="671" t="s">
        <v>0</v>
      </c>
      <c r="M31" s="669" t="s">
        <v>0</v>
      </c>
      <c r="N31" s="678"/>
      <c r="O31" s="678"/>
      <c r="P31" s="678"/>
      <c r="Q31" s="678"/>
      <c r="R31" s="678" t="s">
        <v>1702</v>
      </c>
      <c r="S31" s="679"/>
      <c r="T31" s="678"/>
      <c r="U31" s="673" t="s">
        <v>0</v>
      </c>
      <c r="V31" s="673" t="s">
        <v>0</v>
      </c>
      <c r="W31" s="673" t="s">
        <v>0</v>
      </c>
      <c r="X31" s="673" t="s">
        <v>0</v>
      </c>
      <c r="Y31" s="673" t="s">
        <v>0</v>
      </c>
      <c r="Z31" s="673" t="s">
        <v>0</v>
      </c>
      <c r="AA31" s="673" t="s">
        <v>0</v>
      </c>
      <c r="AB31" s="678"/>
      <c r="AC31" s="678"/>
      <c r="AD31" s="678"/>
      <c r="AE31" s="678"/>
      <c r="AF31" s="680" t="s">
        <v>1710</v>
      </c>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row>
    <row r="32" spans="1:2550" x14ac:dyDescent="0.2">
      <c r="B32" s="681" t="s">
        <v>1608</v>
      </c>
      <c r="C32" s="682"/>
      <c r="D32" s="682" t="s">
        <v>2688</v>
      </c>
      <c r="E32" s="682" t="s">
        <v>2430</v>
      </c>
      <c r="F32" s="682" t="s">
        <v>1609</v>
      </c>
      <c r="G32" s="682">
        <v>18.523298</v>
      </c>
      <c r="H32" s="682">
        <v>99.624934999999994</v>
      </c>
      <c r="I32" s="682" t="s">
        <v>1</v>
      </c>
      <c r="J32" s="682" t="s">
        <v>3</v>
      </c>
      <c r="K32" s="683">
        <v>1972</v>
      </c>
      <c r="L32" s="684" t="s">
        <v>0</v>
      </c>
      <c r="M32" s="682" t="s">
        <v>0</v>
      </c>
      <c r="N32" s="682">
        <v>384</v>
      </c>
      <c r="O32" s="682">
        <v>26.5</v>
      </c>
      <c r="P32" s="682">
        <v>112</v>
      </c>
      <c r="Q32" s="682">
        <v>112</v>
      </c>
      <c r="R32" s="682">
        <v>1.9</v>
      </c>
      <c r="S32" s="682"/>
      <c r="T32" s="682"/>
      <c r="U32" s="682" t="s">
        <v>0</v>
      </c>
      <c r="V32" s="682" t="s">
        <v>0</v>
      </c>
      <c r="W32" s="682" t="s">
        <v>0</v>
      </c>
      <c r="X32" s="682" t="s">
        <v>0</v>
      </c>
      <c r="Y32" s="682" t="s">
        <v>0</v>
      </c>
      <c r="Z32" s="682" t="s">
        <v>0</v>
      </c>
      <c r="AA32" s="682" t="s">
        <v>0</v>
      </c>
      <c r="AB32" s="685"/>
      <c r="AC32" s="685"/>
      <c r="AD32" s="678" t="s">
        <v>1610</v>
      </c>
      <c r="AE32" s="682"/>
      <c r="AF32" s="657" t="s">
        <v>2541</v>
      </c>
    </row>
    <row r="33" spans="1:2550" s="15" customFormat="1" x14ac:dyDescent="0.2">
      <c r="A33" s="1"/>
      <c r="B33" s="681" t="s">
        <v>1620</v>
      </c>
      <c r="C33" s="682" t="s">
        <v>2438</v>
      </c>
      <c r="D33" s="682" t="s">
        <v>2701</v>
      </c>
      <c r="E33" s="682" t="s">
        <v>2430</v>
      </c>
      <c r="F33" s="682" t="s">
        <v>1621</v>
      </c>
      <c r="G33" s="682">
        <v>14.832941</v>
      </c>
      <c r="H33" s="682">
        <v>99.653221000000002</v>
      </c>
      <c r="I33" s="682" t="s">
        <v>1</v>
      </c>
      <c r="J33" s="682" t="s">
        <v>3</v>
      </c>
      <c r="K33" s="683">
        <v>1982</v>
      </c>
      <c r="L33" s="684" t="s">
        <v>0</v>
      </c>
      <c r="M33" s="682" t="s">
        <v>0</v>
      </c>
      <c r="N33" s="682">
        <v>177.3</v>
      </c>
      <c r="O33" s="682">
        <v>32.5</v>
      </c>
      <c r="P33" s="686">
        <v>4250</v>
      </c>
      <c r="Q33" s="682">
        <v>240</v>
      </c>
      <c r="R33" s="682">
        <v>3.5</v>
      </c>
      <c r="S33" s="682"/>
      <c r="T33" s="682"/>
      <c r="U33" s="682" t="s">
        <v>0</v>
      </c>
      <c r="V33" s="682" t="s">
        <v>0</v>
      </c>
      <c r="W33" s="682" t="s">
        <v>0</v>
      </c>
      <c r="X33" s="682" t="s">
        <v>0</v>
      </c>
      <c r="Y33" s="682" t="s">
        <v>0</v>
      </c>
      <c r="Z33" s="682" t="s">
        <v>0</v>
      </c>
      <c r="AA33" s="682" t="s">
        <v>0</v>
      </c>
      <c r="AB33" s="685"/>
      <c r="AC33" s="685"/>
      <c r="AD33" s="678"/>
      <c r="AE33" s="682"/>
      <c r="AF33" s="657" t="s">
        <v>2542</v>
      </c>
      <c r="AG33" s="5"/>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row>
    <row r="34" spans="1:2550" x14ac:dyDescent="0.2">
      <c r="B34" s="681" t="s">
        <v>1605</v>
      </c>
      <c r="C34" s="682"/>
      <c r="D34" s="682" t="s">
        <v>2690</v>
      </c>
      <c r="E34" s="682" t="s">
        <v>2430</v>
      </c>
      <c r="F34" s="682" t="s">
        <v>1604</v>
      </c>
      <c r="G34" s="682">
        <v>17.241944</v>
      </c>
      <c r="H34" s="682">
        <v>99.016110999999995</v>
      </c>
      <c r="I34" s="682" t="s">
        <v>11</v>
      </c>
      <c r="J34" s="682" t="s">
        <v>3</v>
      </c>
      <c r="K34" s="683">
        <v>1991</v>
      </c>
      <c r="L34" s="684"/>
      <c r="M34" s="682"/>
      <c r="N34" s="682"/>
      <c r="O34" s="682">
        <v>8</v>
      </c>
      <c r="P34" s="682">
        <v>300</v>
      </c>
      <c r="Q34" s="682">
        <v>5</v>
      </c>
      <c r="R34" s="682"/>
      <c r="S34" s="682"/>
      <c r="T34" s="682"/>
      <c r="U34" s="682">
        <v>0</v>
      </c>
      <c r="V34" s="682">
        <v>100</v>
      </c>
      <c r="W34" s="682">
        <v>0</v>
      </c>
      <c r="X34" s="682">
        <v>0</v>
      </c>
      <c r="Y34" s="682">
        <v>0</v>
      </c>
      <c r="Z34" s="682">
        <v>0</v>
      </c>
      <c r="AA34" s="682">
        <v>0</v>
      </c>
      <c r="AB34" s="685"/>
      <c r="AC34" s="685"/>
      <c r="AD34" s="678" t="s">
        <v>1171</v>
      </c>
      <c r="AE34" s="682"/>
      <c r="AF34" s="657" t="s">
        <v>2737</v>
      </c>
    </row>
    <row r="35" spans="1:2550" s="15" customFormat="1" x14ac:dyDescent="0.2">
      <c r="A35" s="1"/>
      <c r="B35" s="681" t="s">
        <v>1624</v>
      </c>
      <c r="C35" s="682"/>
      <c r="D35" s="682" t="s">
        <v>2688</v>
      </c>
      <c r="E35" s="682" t="s">
        <v>2430</v>
      </c>
      <c r="F35" s="682" t="s">
        <v>1624</v>
      </c>
      <c r="G35" s="682">
        <v>18.306294999999999</v>
      </c>
      <c r="H35" s="682">
        <v>99.804541999999998</v>
      </c>
      <c r="I35" s="682" t="s">
        <v>1</v>
      </c>
      <c r="J35" s="682" t="s">
        <v>3</v>
      </c>
      <c r="K35" s="683">
        <v>1983</v>
      </c>
      <c r="L35" s="684" t="s">
        <v>0</v>
      </c>
      <c r="M35" s="682" t="s">
        <v>0</v>
      </c>
      <c r="N35" s="682"/>
      <c r="O35" s="682">
        <v>40</v>
      </c>
      <c r="P35" s="682"/>
      <c r="Q35" s="682">
        <v>109</v>
      </c>
      <c r="R35" s="682">
        <v>1.23</v>
      </c>
      <c r="S35" s="682"/>
      <c r="T35" s="682"/>
      <c r="U35" s="682" t="s">
        <v>0</v>
      </c>
      <c r="V35" s="682" t="s">
        <v>0</v>
      </c>
      <c r="W35" s="682" t="s">
        <v>0</v>
      </c>
      <c r="X35" s="682" t="s">
        <v>0</v>
      </c>
      <c r="Y35" s="682" t="s">
        <v>0</v>
      </c>
      <c r="Z35" s="682" t="s">
        <v>0</v>
      </c>
      <c r="AA35" s="682" t="s">
        <v>0</v>
      </c>
      <c r="AB35" s="685"/>
      <c r="AC35" s="685"/>
      <c r="AD35" s="678"/>
      <c r="AE35" s="682"/>
      <c r="AF35" s="657" t="s">
        <v>1710</v>
      </c>
      <c r="AG35" s="5"/>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row>
    <row r="36" spans="1:2550" s="15" customFormat="1" x14ac:dyDescent="0.2">
      <c r="A36" s="1"/>
      <c r="B36" s="681" t="s">
        <v>2740</v>
      </c>
      <c r="C36" s="682"/>
      <c r="D36" s="682" t="s">
        <v>2688</v>
      </c>
      <c r="E36" s="682" t="s">
        <v>2430</v>
      </c>
      <c r="F36" s="682"/>
      <c r="G36" s="682">
        <v>18.705356999999999</v>
      </c>
      <c r="H36" s="682">
        <v>99.615701000000001</v>
      </c>
      <c r="I36" s="682" t="s">
        <v>1</v>
      </c>
      <c r="J36" s="682" t="s">
        <v>3</v>
      </c>
      <c r="K36" s="683"/>
      <c r="L36" s="684" t="s">
        <v>0</v>
      </c>
      <c r="M36" s="682" t="s">
        <v>0</v>
      </c>
      <c r="N36" s="682"/>
      <c r="O36" s="682"/>
      <c r="P36" s="682"/>
      <c r="Q36" s="682"/>
      <c r="R36" s="682" t="s">
        <v>1702</v>
      </c>
      <c r="S36" s="682"/>
      <c r="T36" s="682"/>
      <c r="U36" s="682" t="s">
        <v>0</v>
      </c>
      <c r="V36" s="682" t="s">
        <v>0</v>
      </c>
      <c r="W36" s="682" t="s">
        <v>0</v>
      </c>
      <c r="X36" s="682" t="s">
        <v>0</v>
      </c>
      <c r="Y36" s="682" t="s">
        <v>0</v>
      </c>
      <c r="Z36" s="682" t="s">
        <v>0</v>
      </c>
      <c r="AA36" s="682" t="s">
        <v>0</v>
      </c>
      <c r="AB36" s="685"/>
      <c r="AC36" s="685"/>
      <c r="AD36" s="678"/>
      <c r="AE36" s="682"/>
      <c r="AF36" s="657" t="s">
        <v>1710</v>
      </c>
      <c r="AG36" s="5"/>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row>
    <row r="37" spans="1:2550" x14ac:dyDescent="0.2">
      <c r="B37" s="681" t="s">
        <v>1631</v>
      </c>
      <c r="C37" s="682"/>
      <c r="D37" s="682" t="s">
        <v>2690</v>
      </c>
      <c r="E37" s="682" t="s">
        <v>2430</v>
      </c>
      <c r="F37" s="682"/>
      <c r="G37" s="682">
        <v>18.926355000000001</v>
      </c>
      <c r="H37" s="682">
        <v>99.125065000000006</v>
      </c>
      <c r="I37" s="682" t="s">
        <v>1</v>
      </c>
      <c r="J37" s="682" t="s">
        <v>3</v>
      </c>
      <c r="K37" s="683"/>
      <c r="L37" s="684" t="s">
        <v>0</v>
      </c>
      <c r="M37" s="682" t="s">
        <v>0</v>
      </c>
      <c r="N37" s="682"/>
      <c r="O37" s="682"/>
      <c r="P37" s="682"/>
      <c r="Q37" s="682"/>
      <c r="R37" s="682" t="s">
        <v>1702</v>
      </c>
      <c r="S37" s="682"/>
      <c r="T37" s="682"/>
      <c r="U37" s="682" t="s">
        <v>0</v>
      </c>
      <c r="V37" s="682" t="s">
        <v>0</v>
      </c>
      <c r="W37" s="682" t="s">
        <v>0</v>
      </c>
      <c r="X37" s="682" t="s">
        <v>0</v>
      </c>
      <c r="Y37" s="682" t="s">
        <v>0</v>
      </c>
      <c r="Z37" s="682" t="s">
        <v>0</v>
      </c>
      <c r="AA37" s="682" t="s">
        <v>0</v>
      </c>
      <c r="AB37" s="685"/>
      <c r="AC37" s="685"/>
      <c r="AD37" s="678"/>
      <c r="AE37" s="682"/>
      <c r="AF37" s="657" t="s">
        <v>1710</v>
      </c>
    </row>
    <row r="38" spans="1:2550" x14ac:dyDescent="0.2">
      <c r="B38" s="681" t="s">
        <v>2735</v>
      </c>
      <c r="C38" s="682"/>
      <c r="D38" s="682" t="s">
        <v>2690</v>
      </c>
      <c r="E38" s="682" t="s">
        <v>2430</v>
      </c>
      <c r="F38" s="682"/>
      <c r="G38" s="682">
        <v>18.357281</v>
      </c>
      <c r="H38" s="682">
        <v>98.960190999999995</v>
      </c>
      <c r="I38" s="682" t="s">
        <v>1</v>
      </c>
      <c r="J38" s="682" t="s">
        <v>3</v>
      </c>
      <c r="K38" s="683"/>
      <c r="L38" s="684" t="s">
        <v>0</v>
      </c>
      <c r="M38" s="682" t="s">
        <v>0</v>
      </c>
      <c r="N38" s="682"/>
      <c r="O38" s="682"/>
      <c r="P38" s="682"/>
      <c r="Q38" s="682"/>
      <c r="R38" s="682" t="s">
        <v>1702</v>
      </c>
      <c r="S38" s="682"/>
      <c r="T38" s="682"/>
      <c r="U38" s="682" t="s">
        <v>0</v>
      </c>
      <c r="V38" s="682" t="s">
        <v>0</v>
      </c>
      <c r="W38" s="682" t="s">
        <v>0</v>
      </c>
      <c r="X38" s="682" t="s">
        <v>0</v>
      </c>
      <c r="Y38" s="682" t="s">
        <v>0</v>
      </c>
      <c r="Z38" s="682" t="s">
        <v>0</v>
      </c>
      <c r="AA38" s="682" t="s">
        <v>0</v>
      </c>
      <c r="AB38" s="685"/>
      <c r="AC38" s="685"/>
      <c r="AD38" s="678"/>
      <c r="AE38" s="682"/>
      <c r="AF38" s="657" t="s">
        <v>1710</v>
      </c>
    </row>
    <row r="39" spans="1:2550" x14ac:dyDescent="0.2">
      <c r="B39" s="681" t="s">
        <v>2449</v>
      </c>
      <c r="C39" s="682"/>
      <c r="D39" s="682" t="s">
        <v>2700</v>
      </c>
      <c r="E39" s="682" t="s">
        <v>2430</v>
      </c>
      <c r="F39" s="682" t="s">
        <v>2450</v>
      </c>
      <c r="G39" s="682">
        <v>17.319011</v>
      </c>
      <c r="H39" s="682">
        <v>99.423651000000007</v>
      </c>
      <c r="I39" s="682" t="s">
        <v>1</v>
      </c>
      <c r="J39" s="682" t="s">
        <v>3</v>
      </c>
      <c r="K39" s="683">
        <v>2000</v>
      </c>
      <c r="L39" s="684" t="s">
        <v>0</v>
      </c>
      <c r="M39" s="682" t="s">
        <v>0</v>
      </c>
      <c r="N39" s="682">
        <v>68</v>
      </c>
      <c r="O39" s="682">
        <v>25.1</v>
      </c>
      <c r="P39" s="686">
        <v>1925</v>
      </c>
      <c r="Q39" s="682">
        <v>96</v>
      </c>
      <c r="R39" s="682">
        <v>18.8</v>
      </c>
      <c r="S39" s="682"/>
      <c r="T39" s="682"/>
      <c r="U39" s="682" t="s">
        <v>0</v>
      </c>
      <c r="V39" s="682" t="s">
        <v>0</v>
      </c>
      <c r="W39" s="682" t="s">
        <v>0</v>
      </c>
      <c r="X39" s="682" t="s">
        <v>0</v>
      </c>
      <c r="Y39" s="682" t="s">
        <v>0</v>
      </c>
      <c r="Z39" s="682" t="s">
        <v>0</v>
      </c>
      <c r="AA39" s="682" t="s">
        <v>0</v>
      </c>
      <c r="AB39" s="685"/>
      <c r="AC39" s="685"/>
      <c r="AD39" s="678" t="s">
        <v>1610</v>
      </c>
      <c r="AE39" s="682"/>
      <c r="AF39" s="657" t="s">
        <v>2451</v>
      </c>
    </row>
    <row r="40" spans="1:2550" x14ac:dyDescent="0.2">
      <c r="B40" s="681" t="s">
        <v>1625</v>
      </c>
      <c r="C40" s="682" t="s">
        <v>2439</v>
      </c>
      <c r="D40" s="682" t="s">
        <v>2690</v>
      </c>
      <c r="E40" s="682" t="s">
        <v>2430</v>
      </c>
      <c r="F40" s="682" t="s">
        <v>1626</v>
      </c>
      <c r="G40" s="682">
        <v>19.167701000000001</v>
      </c>
      <c r="H40" s="682">
        <v>99.030933000000005</v>
      </c>
      <c r="I40" s="682" t="s">
        <v>11</v>
      </c>
      <c r="J40" s="682" t="s">
        <v>3</v>
      </c>
      <c r="K40" s="683">
        <v>1986</v>
      </c>
      <c r="L40" s="684">
        <v>9</v>
      </c>
      <c r="M40" s="682">
        <v>29</v>
      </c>
      <c r="N40" s="686" t="s">
        <v>0</v>
      </c>
      <c r="O40" s="682">
        <v>59</v>
      </c>
      <c r="P40" s="686">
        <v>1950</v>
      </c>
      <c r="Q40" s="682">
        <v>265</v>
      </c>
      <c r="R40" s="682">
        <v>16</v>
      </c>
      <c r="S40" s="682"/>
      <c r="T40" s="686"/>
      <c r="U40" s="682">
        <v>0</v>
      </c>
      <c r="V40" s="682">
        <v>100</v>
      </c>
      <c r="W40" s="682">
        <v>0</v>
      </c>
      <c r="X40" s="682">
        <v>0</v>
      </c>
      <c r="Y40" s="682">
        <v>0</v>
      </c>
      <c r="Z40" s="682">
        <v>0</v>
      </c>
      <c r="AA40" s="682">
        <v>0</v>
      </c>
      <c r="AB40" s="685"/>
      <c r="AC40" s="685"/>
      <c r="AD40" s="678" t="s">
        <v>1171</v>
      </c>
      <c r="AE40" s="682"/>
      <c r="AF40" s="657" t="s">
        <v>2738</v>
      </c>
    </row>
    <row r="41" spans="1:2550" x14ac:dyDescent="0.2">
      <c r="B41" s="681" t="s">
        <v>1570</v>
      </c>
      <c r="C41" s="682"/>
      <c r="D41" s="682" t="s">
        <v>2697</v>
      </c>
      <c r="E41" s="682" t="s">
        <v>2430</v>
      </c>
      <c r="F41" s="682" t="s">
        <v>1570</v>
      </c>
      <c r="G41" s="682">
        <v>15.917336000000001</v>
      </c>
      <c r="H41" s="682">
        <v>99.326365999999993</v>
      </c>
      <c r="I41" s="682" t="s">
        <v>1</v>
      </c>
      <c r="J41" s="682" t="s">
        <v>10</v>
      </c>
      <c r="K41" s="683"/>
      <c r="L41" s="684" t="s">
        <v>0</v>
      </c>
      <c r="M41" s="682" t="s">
        <v>0</v>
      </c>
      <c r="N41" s="682"/>
      <c r="O41" s="682">
        <v>56</v>
      </c>
      <c r="P41" s="682">
        <v>903</v>
      </c>
      <c r="Q41" s="682">
        <v>258</v>
      </c>
      <c r="R41" s="682">
        <v>12.3</v>
      </c>
      <c r="S41" s="686"/>
      <c r="T41" s="682"/>
      <c r="U41" s="682" t="s">
        <v>0</v>
      </c>
      <c r="V41" s="682" t="s">
        <v>0</v>
      </c>
      <c r="W41" s="682" t="s">
        <v>0</v>
      </c>
      <c r="X41" s="682" t="s">
        <v>0</v>
      </c>
      <c r="Y41" s="682" t="s">
        <v>0</v>
      </c>
      <c r="Z41" s="682" t="s">
        <v>0</v>
      </c>
      <c r="AA41" s="682" t="s">
        <v>0</v>
      </c>
      <c r="AB41" s="685"/>
      <c r="AC41" s="685"/>
      <c r="AD41" s="678" t="s">
        <v>1610</v>
      </c>
      <c r="AE41" s="682"/>
      <c r="AF41" s="657" t="s">
        <v>1571</v>
      </c>
    </row>
    <row r="42" spans="1:2550" x14ac:dyDescent="0.2">
      <c r="B42" s="687" t="s">
        <v>2442</v>
      </c>
      <c r="C42" s="688" t="s">
        <v>2443</v>
      </c>
      <c r="D42" s="688" t="s">
        <v>2695</v>
      </c>
      <c r="E42" s="688" t="s">
        <v>2430</v>
      </c>
      <c r="F42" s="688" t="s">
        <v>2444</v>
      </c>
      <c r="G42" s="688">
        <v>14.851875</v>
      </c>
      <c r="H42" s="688">
        <v>101.083685</v>
      </c>
      <c r="I42" s="688" t="s">
        <v>67</v>
      </c>
      <c r="J42" s="688" t="s">
        <v>3</v>
      </c>
      <c r="K42" s="689">
        <v>1999</v>
      </c>
      <c r="L42" s="690">
        <v>6.7</v>
      </c>
      <c r="M42" s="688"/>
      <c r="N42" s="691">
        <v>3787</v>
      </c>
      <c r="O42" s="688">
        <v>36.5</v>
      </c>
      <c r="P42" s="691">
        <v>4860</v>
      </c>
      <c r="Q42" s="688">
        <v>960</v>
      </c>
      <c r="R42" s="688"/>
      <c r="S42" s="691"/>
      <c r="T42" s="688"/>
      <c r="U42" s="682" t="s">
        <v>0</v>
      </c>
      <c r="V42" s="682" t="s">
        <v>0</v>
      </c>
      <c r="W42" s="682" t="s">
        <v>0</v>
      </c>
      <c r="X42" s="682" t="s">
        <v>0</v>
      </c>
      <c r="Y42" s="682" t="s">
        <v>0</v>
      </c>
      <c r="Z42" s="682" t="s">
        <v>0</v>
      </c>
      <c r="AA42" s="682" t="s">
        <v>0</v>
      </c>
      <c r="AB42" s="692"/>
      <c r="AC42" s="692"/>
      <c r="AD42" s="693" t="s">
        <v>1610</v>
      </c>
      <c r="AE42" s="688"/>
      <c r="AF42" s="694" t="s">
        <v>2445</v>
      </c>
    </row>
    <row r="43" spans="1:2550" x14ac:dyDescent="0.2">
      <c r="B43" s="687" t="s">
        <v>2733</v>
      </c>
      <c r="C43" s="688"/>
      <c r="D43" s="688" t="s">
        <v>2700</v>
      </c>
      <c r="E43" s="688" t="s">
        <v>2430</v>
      </c>
      <c r="F43" s="688"/>
      <c r="G43" s="688">
        <v>16.699323</v>
      </c>
      <c r="H43" s="688">
        <v>100.10494799999999</v>
      </c>
      <c r="I43" s="688" t="s">
        <v>1</v>
      </c>
      <c r="J43" s="688" t="s">
        <v>3</v>
      </c>
      <c r="K43" s="689"/>
      <c r="L43" s="684" t="s">
        <v>0</v>
      </c>
      <c r="M43" s="682" t="s">
        <v>0</v>
      </c>
      <c r="N43" s="691"/>
      <c r="O43" s="688"/>
      <c r="P43" s="691"/>
      <c r="Q43" s="688"/>
      <c r="R43" s="688" t="s">
        <v>1702</v>
      </c>
      <c r="S43" s="691"/>
      <c r="T43" s="688"/>
      <c r="U43" s="682" t="s">
        <v>0</v>
      </c>
      <c r="V43" s="682" t="s">
        <v>0</v>
      </c>
      <c r="W43" s="682" t="s">
        <v>0</v>
      </c>
      <c r="X43" s="682" t="s">
        <v>0</v>
      </c>
      <c r="Y43" s="682" t="s">
        <v>0</v>
      </c>
      <c r="Z43" s="682" t="s">
        <v>0</v>
      </c>
      <c r="AA43" s="682" t="s">
        <v>0</v>
      </c>
      <c r="AB43" s="692"/>
      <c r="AC43" s="692"/>
      <c r="AD43" s="693"/>
      <c r="AE43" s="688"/>
      <c r="AF43" s="694" t="s">
        <v>1710</v>
      </c>
    </row>
    <row r="44" spans="1:2550" x14ac:dyDescent="0.2">
      <c r="B44" s="687" t="s">
        <v>1175</v>
      </c>
      <c r="C44" s="693"/>
      <c r="D44" s="693" t="s">
        <v>2701</v>
      </c>
      <c r="E44" s="688" t="s">
        <v>2430</v>
      </c>
      <c r="F44" s="693" t="s">
        <v>1174</v>
      </c>
      <c r="G44" s="693">
        <v>17.822410999999999</v>
      </c>
      <c r="H44" s="693">
        <v>100.400583</v>
      </c>
      <c r="I44" s="693" t="s">
        <v>67</v>
      </c>
      <c r="J44" s="693" t="s">
        <v>3</v>
      </c>
      <c r="K44" s="693">
        <v>1972</v>
      </c>
      <c r="L44" s="693">
        <v>500</v>
      </c>
      <c r="M44" s="695">
        <v>1245</v>
      </c>
      <c r="N44" s="693"/>
      <c r="O44" s="693">
        <v>113.6</v>
      </c>
      <c r="P44" s="693">
        <v>800</v>
      </c>
      <c r="Q44" s="695">
        <v>9510</v>
      </c>
      <c r="R44" s="693">
        <v>259.60000000000002</v>
      </c>
      <c r="S44" s="693"/>
      <c r="T44" s="693"/>
      <c r="U44" s="678">
        <v>0</v>
      </c>
      <c r="V44" s="678">
        <v>100</v>
      </c>
      <c r="W44" s="678">
        <v>0</v>
      </c>
      <c r="X44" s="678">
        <v>0</v>
      </c>
      <c r="Y44" s="678">
        <v>0</v>
      </c>
      <c r="Z44" s="678">
        <v>0</v>
      </c>
      <c r="AA44" s="678">
        <v>0</v>
      </c>
      <c r="AB44" s="693"/>
      <c r="AC44" s="693"/>
      <c r="AD44" s="693" t="s">
        <v>1171</v>
      </c>
      <c r="AE44" s="693"/>
      <c r="AF44" s="696" t="s">
        <v>1173</v>
      </c>
    </row>
    <row r="45" spans="1:2550" x14ac:dyDescent="0.2">
      <c r="B45" s="687" t="s">
        <v>2539</v>
      </c>
      <c r="C45" s="693"/>
      <c r="D45" s="693" t="s">
        <v>2700</v>
      </c>
      <c r="E45" s="688" t="s">
        <v>2430</v>
      </c>
      <c r="F45" s="693"/>
      <c r="G45" s="693">
        <v>16.835671000000001</v>
      </c>
      <c r="H45" s="693">
        <v>99.727551000000005</v>
      </c>
      <c r="I45" s="693" t="s">
        <v>1</v>
      </c>
      <c r="J45" s="693" t="s">
        <v>3</v>
      </c>
      <c r="K45" s="693"/>
      <c r="L45" s="684" t="s">
        <v>0</v>
      </c>
      <c r="M45" s="682" t="s">
        <v>0</v>
      </c>
      <c r="N45" s="693"/>
      <c r="O45" s="693"/>
      <c r="P45" s="693"/>
      <c r="Q45" s="695"/>
      <c r="R45" s="693" t="s">
        <v>1702</v>
      </c>
      <c r="S45" s="693"/>
      <c r="T45" s="693"/>
      <c r="U45" s="673" t="s">
        <v>0</v>
      </c>
      <c r="V45" s="673" t="s">
        <v>0</v>
      </c>
      <c r="W45" s="673" t="s">
        <v>0</v>
      </c>
      <c r="X45" s="673" t="s">
        <v>0</v>
      </c>
      <c r="Y45" s="673" t="s">
        <v>0</v>
      </c>
      <c r="Z45" s="673" t="s">
        <v>0</v>
      </c>
      <c r="AA45" s="673" t="s">
        <v>0</v>
      </c>
      <c r="AB45" s="693"/>
      <c r="AC45" s="693"/>
      <c r="AD45" s="693"/>
      <c r="AE45" s="693"/>
      <c r="AF45" s="696" t="s">
        <v>2540</v>
      </c>
    </row>
    <row r="46" spans="1:2550" x14ac:dyDescent="0.2">
      <c r="B46" s="687" t="s">
        <v>2732</v>
      </c>
      <c r="C46" s="693"/>
      <c r="D46" s="693" t="s">
        <v>2700</v>
      </c>
      <c r="E46" s="688" t="s">
        <v>2430</v>
      </c>
      <c r="F46" s="693"/>
      <c r="G46" s="693">
        <v>17.059916999999999</v>
      </c>
      <c r="H46" s="693">
        <v>99.783614</v>
      </c>
      <c r="I46" s="693" t="s">
        <v>1</v>
      </c>
      <c r="J46" s="693" t="s">
        <v>3</v>
      </c>
      <c r="K46" s="693"/>
      <c r="L46" s="684" t="s">
        <v>0</v>
      </c>
      <c r="M46" s="682" t="s">
        <v>0</v>
      </c>
      <c r="N46" s="693"/>
      <c r="O46" s="693"/>
      <c r="P46" s="693"/>
      <c r="Q46" s="695"/>
      <c r="R46" s="693" t="s">
        <v>1702</v>
      </c>
      <c r="S46" s="693"/>
      <c r="T46" s="693"/>
      <c r="U46" s="673" t="s">
        <v>0</v>
      </c>
      <c r="V46" s="673" t="s">
        <v>0</v>
      </c>
      <c r="W46" s="673" t="s">
        <v>0</v>
      </c>
      <c r="X46" s="673" t="s">
        <v>0</v>
      </c>
      <c r="Y46" s="673" t="s">
        <v>0</v>
      </c>
      <c r="Z46" s="673" t="s">
        <v>0</v>
      </c>
      <c r="AA46" s="673" t="s">
        <v>0</v>
      </c>
      <c r="AB46" s="693"/>
      <c r="AC46" s="693"/>
      <c r="AD46" s="693"/>
      <c r="AE46" s="693"/>
      <c r="AF46" s="696" t="s">
        <v>1710</v>
      </c>
    </row>
    <row r="47" spans="1:2550" x14ac:dyDescent="0.2">
      <c r="B47" s="687" t="s">
        <v>2734</v>
      </c>
      <c r="C47" s="688"/>
      <c r="D47" s="688" t="s">
        <v>2700</v>
      </c>
      <c r="E47" s="688" t="s">
        <v>2430</v>
      </c>
      <c r="F47" s="688"/>
      <c r="G47" s="688">
        <v>16.717206000000001</v>
      </c>
      <c r="H47" s="688">
        <v>100.06642100000001</v>
      </c>
      <c r="I47" s="688" t="s">
        <v>1</v>
      </c>
      <c r="J47" s="688" t="s">
        <v>3</v>
      </c>
      <c r="K47" s="689"/>
      <c r="L47" s="684" t="s">
        <v>0</v>
      </c>
      <c r="M47" s="682" t="s">
        <v>0</v>
      </c>
      <c r="N47" s="691"/>
      <c r="O47" s="688"/>
      <c r="P47" s="691"/>
      <c r="Q47" s="688"/>
      <c r="R47" s="688" t="s">
        <v>1702</v>
      </c>
      <c r="S47" s="691"/>
      <c r="T47" s="688"/>
      <c r="U47" s="673" t="s">
        <v>0</v>
      </c>
      <c r="V47" s="673" t="s">
        <v>0</v>
      </c>
      <c r="W47" s="673" t="s">
        <v>0</v>
      </c>
      <c r="X47" s="673" t="s">
        <v>0</v>
      </c>
      <c r="Y47" s="673" t="s">
        <v>0</v>
      </c>
      <c r="Z47" s="673" t="s">
        <v>0</v>
      </c>
      <c r="AA47" s="673" t="s">
        <v>0</v>
      </c>
      <c r="AB47" s="692"/>
      <c r="AC47" s="692"/>
      <c r="AD47" s="693"/>
      <c r="AE47" s="688"/>
      <c r="AF47" s="694" t="s">
        <v>1710</v>
      </c>
    </row>
    <row r="48" spans="1:2550" ht="15" thickBot="1" x14ac:dyDescent="0.25">
      <c r="B48" s="687" t="s">
        <v>2745</v>
      </c>
      <c r="C48" s="693"/>
      <c r="D48" s="693" t="s">
        <v>2700</v>
      </c>
      <c r="E48" s="688" t="s">
        <v>2430</v>
      </c>
      <c r="F48" s="693"/>
      <c r="G48" s="693">
        <v>17.168015</v>
      </c>
      <c r="H48" s="693">
        <v>99.367487999999994</v>
      </c>
      <c r="I48" s="693" t="s">
        <v>1</v>
      </c>
      <c r="J48" s="693" t="s">
        <v>3</v>
      </c>
      <c r="K48" s="693"/>
      <c r="L48" s="684" t="s">
        <v>0</v>
      </c>
      <c r="M48" s="682" t="s">
        <v>0</v>
      </c>
      <c r="N48" s="693"/>
      <c r="O48" s="693"/>
      <c r="P48" s="693"/>
      <c r="Q48" s="695"/>
      <c r="R48" s="693" t="s">
        <v>1702</v>
      </c>
      <c r="S48" s="693"/>
      <c r="T48" s="693"/>
      <c r="U48" s="673" t="s">
        <v>0</v>
      </c>
      <c r="V48" s="673" t="s">
        <v>0</v>
      </c>
      <c r="W48" s="673" t="s">
        <v>0</v>
      </c>
      <c r="X48" s="673" t="s">
        <v>0</v>
      </c>
      <c r="Y48" s="673" t="s">
        <v>0</v>
      </c>
      <c r="Z48" s="673" t="s">
        <v>0</v>
      </c>
      <c r="AA48" s="673" t="s">
        <v>0</v>
      </c>
      <c r="AB48" s="693"/>
      <c r="AC48" s="693"/>
      <c r="AD48" s="693"/>
      <c r="AE48" s="693"/>
      <c r="AF48" s="696" t="s">
        <v>1710</v>
      </c>
    </row>
    <row r="49" spans="1:2550" ht="16" thickBot="1" x14ac:dyDescent="0.25">
      <c r="B49" s="586" t="s">
        <v>2055</v>
      </c>
      <c r="C49" s="697"/>
      <c r="D49" s="697"/>
      <c r="E49" s="697"/>
      <c r="F49" s="697"/>
      <c r="G49" s="697"/>
      <c r="H49" s="697"/>
      <c r="I49" s="697"/>
      <c r="J49" s="697"/>
      <c r="K49" s="697"/>
      <c r="L49" s="697"/>
      <c r="M49" s="697"/>
      <c r="N49" s="697"/>
      <c r="O49" s="697"/>
      <c r="P49" s="697"/>
      <c r="Q49" s="697"/>
      <c r="R49" s="697"/>
      <c r="S49" s="697"/>
      <c r="T49" s="697"/>
      <c r="U49" s="697"/>
      <c r="V49" s="697"/>
      <c r="W49" s="697"/>
      <c r="X49" s="697"/>
      <c r="Y49" s="697"/>
      <c r="Z49" s="697"/>
      <c r="AA49" s="697"/>
      <c r="AB49" s="697"/>
      <c r="AC49" s="697"/>
      <c r="AD49" s="697"/>
      <c r="AE49" s="697"/>
      <c r="AF49" s="698"/>
    </row>
    <row r="50" spans="1:2550" x14ac:dyDescent="0.2">
      <c r="B50" s="499" t="s">
        <v>1330</v>
      </c>
      <c r="C50" s="500"/>
      <c r="D50" s="500" t="s">
        <v>2747</v>
      </c>
      <c r="E50" s="500" t="s">
        <v>5</v>
      </c>
      <c r="F50" s="500"/>
      <c r="G50" s="500">
        <v>14.763342</v>
      </c>
      <c r="H50" s="500">
        <v>103.54498700000001</v>
      </c>
      <c r="I50" s="500" t="s">
        <v>1</v>
      </c>
      <c r="J50" s="500" t="s">
        <v>3</v>
      </c>
      <c r="K50" s="502"/>
      <c r="L50" s="503" t="s">
        <v>0</v>
      </c>
      <c r="M50" s="500" t="s">
        <v>0</v>
      </c>
      <c r="N50" s="500"/>
      <c r="O50" s="500"/>
      <c r="P50" s="500"/>
      <c r="Q50" s="500"/>
      <c r="R50" s="510" t="s">
        <v>1702</v>
      </c>
      <c r="S50" s="500"/>
      <c r="T50" s="500"/>
      <c r="U50" s="500" t="s">
        <v>0</v>
      </c>
      <c r="V50" s="500" t="s">
        <v>0</v>
      </c>
      <c r="W50" s="500" t="s">
        <v>0</v>
      </c>
      <c r="X50" s="500" t="s">
        <v>0</v>
      </c>
      <c r="Y50" s="500" t="s">
        <v>0</v>
      </c>
      <c r="Z50" s="500" t="s">
        <v>0</v>
      </c>
      <c r="AA50" s="500" t="s">
        <v>0</v>
      </c>
      <c r="AB50" s="699"/>
      <c r="AC50" s="699"/>
      <c r="AD50" s="507"/>
      <c r="AE50" s="500"/>
      <c r="AF50" s="700" t="s">
        <v>1899</v>
      </c>
    </row>
    <row r="51" spans="1:2550" x14ac:dyDescent="0.2">
      <c r="B51" s="509" t="s">
        <v>1329</v>
      </c>
      <c r="C51" s="510"/>
      <c r="D51" s="510" t="s">
        <v>2746</v>
      </c>
      <c r="E51" s="510" t="s">
        <v>5</v>
      </c>
      <c r="F51" s="510"/>
      <c r="G51" s="510">
        <v>18.134219999999999</v>
      </c>
      <c r="H51" s="510">
        <v>103.522975</v>
      </c>
      <c r="I51" s="510" t="s">
        <v>1</v>
      </c>
      <c r="J51" s="510" t="s">
        <v>3</v>
      </c>
      <c r="K51" s="512"/>
      <c r="L51" s="523" t="s">
        <v>0</v>
      </c>
      <c r="M51" s="511" t="s">
        <v>0</v>
      </c>
      <c r="N51" s="510"/>
      <c r="O51" s="510"/>
      <c r="P51" s="510"/>
      <c r="Q51" s="514"/>
      <c r="R51" s="510" t="s">
        <v>1702</v>
      </c>
      <c r="S51" s="514"/>
      <c r="T51" s="510"/>
      <c r="U51" s="510" t="s">
        <v>0</v>
      </c>
      <c r="V51" s="510" t="s">
        <v>0</v>
      </c>
      <c r="W51" s="510" t="s">
        <v>0</v>
      </c>
      <c r="X51" s="510" t="s">
        <v>0</v>
      </c>
      <c r="Y51" s="510" t="s">
        <v>0</v>
      </c>
      <c r="Z51" s="510" t="s">
        <v>0</v>
      </c>
      <c r="AA51" s="510" t="s">
        <v>0</v>
      </c>
      <c r="AB51" s="518"/>
      <c r="AC51" s="518"/>
      <c r="AD51" s="511"/>
      <c r="AE51" s="510"/>
      <c r="AF51" s="517" t="s">
        <v>1899</v>
      </c>
    </row>
    <row r="52" spans="1:2550" x14ac:dyDescent="0.2">
      <c r="B52" s="509" t="s">
        <v>1328</v>
      </c>
      <c r="C52" s="510"/>
      <c r="D52" s="510" t="s">
        <v>2747</v>
      </c>
      <c r="E52" s="510" t="s">
        <v>5</v>
      </c>
      <c r="F52" s="510"/>
      <c r="G52" s="510">
        <v>15.423939000000001</v>
      </c>
      <c r="H52" s="510">
        <v>102.538875</v>
      </c>
      <c r="I52" s="510" t="s">
        <v>1</v>
      </c>
      <c r="J52" s="510" t="s">
        <v>3</v>
      </c>
      <c r="K52" s="512"/>
      <c r="L52" s="513" t="s">
        <v>0</v>
      </c>
      <c r="M52" s="510" t="s">
        <v>0</v>
      </c>
      <c r="N52" s="510"/>
      <c r="O52" s="510"/>
      <c r="P52" s="510"/>
      <c r="Q52" s="514"/>
      <c r="R52" s="510" t="s">
        <v>1702</v>
      </c>
      <c r="S52" s="514"/>
      <c r="T52" s="510"/>
      <c r="U52" s="510" t="s">
        <v>0</v>
      </c>
      <c r="V52" s="510" t="s">
        <v>0</v>
      </c>
      <c r="W52" s="510" t="s">
        <v>0</v>
      </c>
      <c r="X52" s="510" t="s">
        <v>0</v>
      </c>
      <c r="Y52" s="510" t="s">
        <v>0</v>
      </c>
      <c r="Z52" s="510" t="s">
        <v>0</v>
      </c>
      <c r="AA52" s="510" t="s">
        <v>0</v>
      </c>
      <c r="AB52" s="518"/>
      <c r="AC52" s="518"/>
      <c r="AD52" s="511"/>
      <c r="AE52" s="510"/>
      <c r="AF52" s="517" t="s">
        <v>1899</v>
      </c>
    </row>
    <row r="53" spans="1:2550" x14ac:dyDescent="0.2">
      <c r="B53" s="509" t="s">
        <v>1327</v>
      </c>
      <c r="C53" s="510"/>
      <c r="D53" s="510" t="s">
        <v>2373</v>
      </c>
      <c r="E53" s="510" t="s">
        <v>5</v>
      </c>
      <c r="F53" s="510"/>
      <c r="G53" s="510">
        <v>15.638377</v>
      </c>
      <c r="H53" s="510">
        <v>102.03854</v>
      </c>
      <c r="I53" s="510" t="s">
        <v>1</v>
      </c>
      <c r="J53" s="510" t="s">
        <v>3</v>
      </c>
      <c r="K53" s="512"/>
      <c r="L53" s="513" t="s">
        <v>0</v>
      </c>
      <c r="M53" s="510" t="s">
        <v>0</v>
      </c>
      <c r="N53" s="510"/>
      <c r="O53" s="510"/>
      <c r="P53" s="510"/>
      <c r="Q53" s="510"/>
      <c r="R53" s="510" t="s">
        <v>1702</v>
      </c>
      <c r="S53" s="510"/>
      <c r="T53" s="510"/>
      <c r="U53" s="510" t="s">
        <v>0</v>
      </c>
      <c r="V53" s="510" t="s">
        <v>0</v>
      </c>
      <c r="W53" s="510" t="s">
        <v>0</v>
      </c>
      <c r="X53" s="510" t="s">
        <v>0</v>
      </c>
      <c r="Y53" s="510" t="s">
        <v>0</v>
      </c>
      <c r="Z53" s="510" t="s">
        <v>0</v>
      </c>
      <c r="AA53" s="510" t="s">
        <v>0</v>
      </c>
      <c r="AB53" s="518"/>
      <c r="AC53" s="518"/>
      <c r="AD53" s="511"/>
      <c r="AE53" s="510"/>
      <c r="AF53" s="517" t="s">
        <v>1899</v>
      </c>
    </row>
    <row r="54" spans="1:2550" x14ac:dyDescent="0.2">
      <c r="B54" s="509" t="s">
        <v>1326</v>
      </c>
      <c r="C54" s="510"/>
      <c r="D54" s="510" t="s">
        <v>2373</v>
      </c>
      <c r="E54" s="510" t="s">
        <v>5</v>
      </c>
      <c r="F54" s="510"/>
      <c r="G54" s="510">
        <v>16.359532000000002</v>
      </c>
      <c r="H54" s="510">
        <v>102.302099</v>
      </c>
      <c r="I54" s="510" t="s">
        <v>1</v>
      </c>
      <c r="J54" s="510" t="s">
        <v>3</v>
      </c>
      <c r="K54" s="512"/>
      <c r="L54" s="513" t="s">
        <v>0</v>
      </c>
      <c r="M54" s="510" t="s">
        <v>0</v>
      </c>
      <c r="N54" s="510"/>
      <c r="O54" s="510"/>
      <c r="P54" s="510"/>
      <c r="Q54" s="510"/>
      <c r="R54" s="510" t="s">
        <v>1702</v>
      </c>
      <c r="S54" s="510"/>
      <c r="T54" s="510"/>
      <c r="U54" s="510" t="s">
        <v>0</v>
      </c>
      <c r="V54" s="510" t="s">
        <v>0</v>
      </c>
      <c r="W54" s="510" t="s">
        <v>0</v>
      </c>
      <c r="X54" s="510" t="s">
        <v>0</v>
      </c>
      <c r="Y54" s="510" t="s">
        <v>0</v>
      </c>
      <c r="Z54" s="510" t="s">
        <v>0</v>
      </c>
      <c r="AA54" s="510" t="s">
        <v>0</v>
      </c>
      <c r="AB54" s="518"/>
      <c r="AC54" s="518"/>
      <c r="AD54" s="511"/>
      <c r="AE54" s="510"/>
      <c r="AF54" s="517" t="s">
        <v>1899</v>
      </c>
    </row>
    <row r="55" spans="1:2550" x14ac:dyDescent="0.2">
      <c r="B55" s="509" t="s">
        <v>1325</v>
      </c>
      <c r="C55" s="510"/>
      <c r="D55" s="510" t="s">
        <v>2747</v>
      </c>
      <c r="E55" s="510" t="s">
        <v>5</v>
      </c>
      <c r="F55" s="510"/>
      <c r="G55" s="510">
        <v>16.359532000000002</v>
      </c>
      <c r="H55" s="510">
        <v>102.302099</v>
      </c>
      <c r="I55" s="510" t="s">
        <v>1</v>
      </c>
      <c r="J55" s="510" t="s">
        <v>3</v>
      </c>
      <c r="K55" s="512"/>
      <c r="L55" s="513" t="s">
        <v>0</v>
      </c>
      <c r="M55" s="510" t="s">
        <v>0</v>
      </c>
      <c r="N55" s="510"/>
      <c r="O55" s="510"/>
      <c r="P55" s="510"/>
      <c r="Q55" s="510"/>
      <c r="R55" s="510" t="s">
        <v>1702</v>
      </c>
      <c r="S55" s="510"/>
      <c r="T55" s="510"/>
      <c r="U55" s="510" t="s">
        <v>0</v>
      </c>
      <c r="V55" s="510" t="s">
        <v>0</v>
      </c>
      <c r="W55" s="510" t="s">
        <v>0</v>
      </c>
      <c r="X55" s="510" t="s">
        <v>0</v>
      </c>
      <c r="Y55" s="510" t="s">
        <v>0</v>
      </c>
      <c r="Z55" s="510" t="s">
        <v>0</v>
      </c>
      <c r="AA55" s="510" t="s">
        <v>0</v>
      </c>
      <c r="AB55" s="518"/>
      <c r="AC55" s="518"/>
      <c r="AD55" s="511"/>
      <c r="AE55" s="510"/>
      <c r="AF55" s="517" t="s">
        <v>1899</v>
      </c>
    </row>
    <row r="56" spans="1:2550" x14ac:dyDescent="0.2">
      <c r="B56" s="509" t="s">
        <v>2757</v>
      </c>
      <c r="C56" s="510"/>
      <c r="D56" s="510" t="s">
        <v>2746</v>
      </c>
      <c r="E56" s="510" t="s">
        <v>5</v>
      </c>
      <c r="F56" s="510"/>
      <c r="G56" s="510">
        <v>17.412586999999998</v>
      </c>
      <c r="H56" s="510">
        <v>104.178353</v>
      </c>
      <c r="I56" s="510" t="s">
        <v>1</v>
      </c>
      <c r="J56" s="510" t="s">
        <v>3</v>
      </c>
      <c r="K56" s="512"/>
      <c r="L56" s="513" t="s">
        <v>0</v>
      </c>
      <c r="M56" s="510" t="s">
        <v>0</v>
      </c>
      <c r="N56" s="510"/>
      <c r="O56" s="510"/>
      <c r="P56" s="510"/>
      <c r="Q56" s="510"/>
      <c r="R56" s="510" t="s">
        <v>1702</v>
      </c>
      <c r="S56" s="510"/>
      <c r="T56" s="510"/>
      <c r="U56" s="510" t="s">
        <v>0</v>
      </c>
      <c r="V56" s="510" t="s">
        <v>0</v>
      </c>
      <c r="W56" s="510" t="s">
        <v>0</v>
      </c>
      <c r="X56" s="510" t="s">
        <v>0</v>
      </c>
      <c r="Y56" s="510" t="s">
        <v>0</v>
      </c>
      <c r="Z56" s="510" t="s">
        <v>0</v>
      </c>
      <c r="AA56" s="510" t="s">
        <v>0</v>
      </c>
      <c r="AB56" s="518"/>
      <c r="AC56" s="518"/>
      <c r="AD56" s="511"/>
      <c r="AE56" s="510"/>
      <c r="AF56" s="517" t="s">
        <v>1899</v>
      </c>
    </row>
    <row r="57" spans="1:2550" x14ac:dyDescent="0.2">
      <c r="B57" s="509" t="s">
        <v>1324</v>
      </c>
      <c r="C57" s="510"/>
      <c r="D57" s="510" t="s">
        <v>2343</v>
      </c>
      <c r="E57" s="510" t="s">
        <v>5</v>
      </c>
      <c r="F57" s="510"/>
      <c r="G57" s="510">
        <v>17.676182000000001</v>
      </c>
      <c r="H57" s="510">
        <v>102.604388</v>
      </c>
      <c r="I57" s="510" t="s">
        <v>1</v>
      </c>
      <c r="J57" s="510" t="s">
        <v>3</v>
      </c>
      <c r="K57" s="512"/>
      <c r="L57" s="513" t="s">
        <v>0</v>
      </c>
      <c r="M57" s="510" t="s">
        <v>0</v>
      </c>
      <c r="N57" s="510"/>
      <c r="O57" s="510"/>
      <c r="P57" s="510"/>
      <c r="Q57" s="510"/>
      <c r="R57" s="510" t="s">
        <v>1702</v>
      </c>
      <c r="S57" s="510"/>
      <c r="T57" s="510"/>
      <c r="U57" s="510" t="s">
        <v>0</v>
      </c>
      <c r="V57" s="510" t="s">
        <v>0</v>
      </c>
      <c r="W57" s="510" t="s">
        <v>0</v>
      </c>
      <c r="X57" s="510" t="s">
        <v>0</v>
      </c>
      <c r="Y57" s="510" t="s">
        <v>0</v>
      </c>
      <c r="Z57" s="510" t="s">
        <v>0</v>
      </c>
      <c r="AA57" s="510" t="s">
        <v>0</v>
      </c>
      <c r="AB57" s="518"/>
      <c r="AC57" s="518"/>
      <c r="AD57" s="511"/>
      <c r="AE57" s="510"/>
      <c r="AF57" s="517" t="s">
        <v>1899</v>
      </c>
    </row>
    <row r="58" spans="1:2550" x14ac:dyDescent="0.2">
      <c r="B58" s="509" t="s">
        <v>1323</v>
      </c>
      <c r="C58" s="510"/>
      <c r="D58" s="510" t="s">
        <v>2342</v>
      </c>
      <c r="E58" s="510" t="s">
        <v>5</v>
      </c>
      <c r="F58" s="510"/>
      <c r="G58" s="510">
        <v>18.350621</v>
      </c>
      <c r="H58" s="510">
        <v>103.670704</v>
      </c>
      <c r="I58" s="510" t="s">
        <v>1</v>
      </c>
      <c r="J58" s="510" t="s">
        <v>3</v>
      </c>
      <c r="K58" s="512"/>
      <c r="L58" s="513" t="s">
        <v>0</v>
      </c>
      <c r="M58" s="510" t="s">
        <v>0</v>
      </c>
      <c r="N58" s="510"/>
      <c r="O58" s="510"/>
      <c r="P58" s="510"/>
      <c r="Q58" s="514"/>
      <c r="R58" s="510" t="s">
        <v>1702</v>
      </c>
      <c r="S58" s="514"/>
      <c r="T58" s="510"/>
      <c r="U58" s="510" t="s">
        <v>0</v>
      </c>
      <c r="V58" s="510" t="s">
        <v>0</v>
      </c>
      <c r="W58" s="510" t="s">
        <v>0</v>
      </c>
      <c r="X58" s="510" t="s">
        <v>0</v>
      </c>
      <c r="Y58" s="510" t="s">
        <v>0</v>
      </c>
      <c r="Z58" s="510" t="s">
        <v>0</v>
      </c>
      <c r="AA58" s="510" t="s">
        <v>0</v>
      </c>
      <c r="AB58" s="518"/>
      <c r="AC58" s="518"/>
      <c r="AD58" s="511"/>
      <c r="AE58" s="510"/>
      <c r="AF58" s="517" t="s">
        <v>1899</v>
      </c>
    </row>
    <row r="59" spans="1:2550" customFormat="1" ht="12.75" customHeight="1" x14ac:dyDescent="0.2">
      <c r="A59" s="1"/>
      <c r="B59" s="509" t="s">
        <v>1322</v>
      </c>
      <c r="C59" s="510"/>
      <c r="D59" s="510" t="s">
        <v>2746</v>
      </c>
      <c r="E59" s="510" t="s">
        <v>5</v>
      </c>
      <c r="F59" s="510"/>
      <c r="G59" s="510">
        <v>17.961029</v>
      </c>
      <c r="H59" s="510">
        <v>104.032049</v>
      </c>
      <c r="I59" s="510" t="s">
        <v>1</v>
      </c>
      <c r="J59" s="510" t="s">
        <v>3</v>
      </c>
      <c r="K59" s="512"/>
      <c r="L59" s="513" t="s">
        <v>0</v>
      </c>
      <c r="M59" s="510" t="s">
        <v>0</v>
      </c>
      <c r="N59" s="510"/>
      <c r="O59" s="510"/>
      <c r="P59" s="510"/>
      <c r="Q59" s="514"/>
      <c r="R59" s="510" t="s">
        <v>1702</v>
      </c>
      <c r="S59" s="514"/>
      <c r="T59" s="510"/>
      <c r="U59" s="510" t="s">
        <v>0</v>
      </c>
      <c r="V59" s="510" t="s">
        <v>0</v>
      </c>
      <c r="W59" s="510" t="s">
        <v>0</v>
      </c>
      <c r="X59" s="510" t="s">
        <v>0</v>
      </c>
      <c r="Y59" s="510" t="s">
        <v>0</v>
      </c>
      <c r="Z59" s="510" t="s">
        <v>0</v>
      </c>
      <c r="AA59" s="510" t="s">
        <v>0</v>
      </c>
      <c r="AB59" s="518"/>
      <c r="AC59" s="518"/>
      <c r="AD59" s="511"/>
      <c r="AE59" s="510"/>
      <c r="AF59" s="517" t="s">
        <v>1899</v>
      </c>
      <c r="AG59" s="5"/>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row>
    <row r="60" spans="1:2550" x14ac:dyDescent="0.2">
      <c r="B60" s="521" t="s">
        <v>1321</v>
      </c>
      <c r="C60" s="511"/>
      <c r="D60" s="511" t="s">
        <v>2747</v>
      </c>
      <c r="E60" s="510" t="s">
        <v>5</v>
      </c>
      <c r="F60" s="511"/>
      <c r="G60" s="511">
        <v>15.555694000000001</v>
      </c>
      <c r="H60" s="511">
        <v>102.740193</v>
      </c>
      <c r="I60" s="511" t="s">
        <v>1</v>
      </c>
      <c r="J60" s="511" t="s">
        <v>3</v>
      </c>
      <c r="K60" s="512"/>
      <c r="L60" s="513" t="s">
        <v>0</v>
      </c>
      <c r="M60" s="510" t="s">
        <v>0</v>
      </c>
      <c r="N60" s="511"/>
      <c r="O60" s="511"/>
      <c r="P60" s="511"/>
      <c r="Q60" s="511"/>
      <c r="R60" s="510" t="s">
        <v>1702</v>
      </c>
      <c r="S60" s="511"/>
      <c r="T60" s="511"/>
      <c r="U60" s="510" t="s">
        <v>0</v>
      </c>
      <c r="V60" s="510" t="s">
        <v>0</v>
      </c>
      <c r="W60" s="510" t="s">
        <v>0</v>
      </c>
      <c r="X60" s="510" t="s">
        <v>0</v>
      </c>
      <c r="Y60" s="510" t="s">
        <v>0</v>
      </c>
      <c r="Z60" s="510" t="s">
        <v>0</v>
      </c>
      <c r="AA60" s="510" t="s">
        <v>0</v>
      </c>
      <c r="AB60" s="518"/>
      <c r="AC60" s="518"/>
      <c r="AD60" s="511"/>
      <c r="AE60" s="511"/>
      <c r="AF60" s="517" t="s">
        <v>1899</v>
      </c>
    </row>
    <row r="61" spans="1:2550" x14ac:dyDescent="0.2">
      <c r="B61" s="509" t="s">
        <v>1320</v>
      </c>
      <c r="C61" s="510"/>
      <c r="D61" s="510" t="s">
        <v>2373</v>
      </c>
      <c r="E61" s="510" t="s">
        <v>5</v>
      </c>
      <c r="F61" s="510"/>
      <c r="G61" s="510">
        <v>15.657977000000001</v>
      </c>
      <c r="H61" s="510">
        <v>101.91811800000001</v>
      </c>
      <c r="I61" s="510" t="s">
        <v>1</v>
      </c>
      <c r="J61" s="510" t="s">
        <v>3</v>
      </c>
      <c r="K61" s="512"/>
      <c r="L61" s="513" t="s">
        <v>0</v>
      </c>
      <c r="M61" s="510" t="s">
        <v>0</v>
      </c>
      <c r="N61" s="510"/>
      <c r="O61" s="510"/>
      <c r="P61" s="510"/>
      <c r="Q61" s="514"/>
      <c r="R61" s="510" t="s">
        <v>1702</v>
      </c>
      <c r="S61" s="514"/>
      <c r="T61" s="510"/>
      <c r="U61" s="510" t="s">
        <v>0</v>
      </c>
      <c r="V61" s="510" t="s">
        <v>0</v>
      </c>
      <c r="W61" s="510" t="s">
        <v>0</v>
      </c>
      <c r="X61" s="510" t="s">
        <v>0</v>
      </c>
      <c r="Y61" s="510" t="s">
        <v>0</v>
      </c>
      <c r="Z61" s="510" t="s">
        <v>0</v>
      </c>
      <c r="AA61" s="510" t="s">
        <v>0</v>
      </c>
      <c r="AB61" s="518"/>
      <c r="AC61" s="518"/>
      <c r="AD61" s="511"/>
      <c r="AE61" s="510"/>
      <c r="AF61" s="517" t="s">
        <v>1899</v>
      </c>
    </row>
    <row r="62" spans="1:2550" x14ac:dyDescent="0.2">
      <c r="B62" s="509" t="s">
        <v>1319</v>
      </c>
      <c r="C62" s="510"/>
      <c r="D62" s="510" t="s">
        <v>2746</v>
      </c>
      <c r="E62" s="510" t="s">
        <v>5</v>
      </c>
      <c r="F62" s="510"/>
      <c r="G62" s="510">
        <v>17.953804000000002</v>
      </c>
      <c r="H62" s="510">
        <v>103.878619</v>
      </c>
      <c r="I62" s="510" t="s">
        <v>1</v>
      </c>
      <c r="J62" s="510" t="s">
        <v>3</v>
      </c>
      <c r="K62" s="512"/>
      <c r="L62" s="513" t="s">
        <v>0</v>
      </c>
      <c r="M62" s="510" t="s">
        <v>0</v>
      </c>
      <c r="N62" s="510"/>
      <c r="O62" s="510"/>
      <c r="P62" s="510"/>
      <c r="Q62" s="514"/>
      <c r="R62" s="510" t="s">
        <v>1702</v>
      </c>
      <c r="S62" s="514"/>
      <c r="T62" s="510"/>
      <c r="U62" s="510" t="s">
        <v>0</v>
      </c>
      <c r="V62" s="510" t="s">
        <v>0</v>
      </c>
      <c r="W62" s="510" t="s">
        <v>0</v>
      </c>
      <c r="X62" s="510" t="s">
        <v>0</v>
      </c>
      <c r="Y62" s="510" t="s">
        <v>0</v>
      </c>
      <c r="Z62" s="510" t="s">
        <v>0</v>
      </c>
      <c r="AA62" s="510" t="s">
        <v>0</v>
      </c>
      <c r="AB62" s="518"/>
      <c r="AC62" s="518"/>
      <c r="AD62" s="511"/>
      <c r="AE62" s="510"/>
      <c r="AF62" s="517" t="s">
        <v>1899</v>
      </c>
    </row>
    <row r="63" spans="1:2550" x14ac:dyDescent="0.2">
      <c r="B63" s="509" t="s">
        <v>2758</v>
      </c>
      <c r="C63" s="510"/>
      <c r="D63" s="510" t="s">
        <v>2344</v>
      </c>
      <c r="E63" s="510" t="s">
        <v>5</v>
      </c>
      <c r="F63" s="510"/>
      <c r="G63" s="510">
        <v>17.340599999999998</v>
      </c>
      <c r="H63" s="510">
        <v>104.48131100000001</v>
      </c>
      <c r="I63" s="510" t="s">
        <v>1</v>
      </c>
      <c r="J63" s="510" t="s">
        <v>3</v>
      </c>
      <c r="K63" s="512"/>
      <c r="L63" s="513" t="s">
        <v>0</v>
      </c>
      <c r="M63" s="510" t="s">
        <v>0</v>
      </c>
      <c r="N63" s="510"/>
      <c r="O63" s="510"/>
      <c r="P63" s="510"/>
      <c r="Q63" s="514"/>
      <c r="R63" s="510" t="s">
        <v>1702</v>
      </c>
      <c r="S63" s="514"/>
      <c r="T63" s="510"/>
      <c r="U63" s="510" t="s">
        <v>0</v>
      </c>
      <c r="V63" s="510" t="s">
        <v>0</v>
      </c>
      <c r="W63" s="510" t="s">
        <v>0</v>
      </c>
      <c r="X63" s="510" t="s">
        <v>0</v>
      </c>
      <c r="Y63" s="510" t="s">
        <v>0</v>
      </c>
      <c r="Z63" s="510" t="s">
        <v>0</v>
      </c>
      <c r="AA63" s="510" t="s">
        <v>0</v>
      </c>
      <c r="AB63" s="518"/>
      <c r="AC63" s="518"/>
      <c r="AD63" s="511"/>
      <c r="AE63" s="510"/>
      <c r="AF63" s="517" t="s">
        <v>1899</v>
      </c>
    </row>
    <row r="64" spans="1:2550" x14ac:dyDescent="0.2">
      <c r="B64" s="509" t="s">
        <v>1318</v>
      </c>
      <c r="C64" s="510"/>
      <c r="D64" s="510" t="s">
        <v>2747</v>
      </c>
      <c r="E64" s="510" t="s">
        <v>5</v>
      </c>
      <c r="F64" s="510"/>
      <c r="G64" s="510">
        <v>14.419274</v>
      </c>
      <c r="H64" s="510">
        <v>103.947881</v>
      </c>
      <c r="I64" s="510" t="s">
        <v>1</v>
      </c>
      <c r="J64" s="510" t="s">
        <v>3</v>
      </c>
      <c r="K64" s="512"/>
      <c r="L64" s="513" t="s">
        <v>0</v>
      </c>
      <c r="M64" s="510" t="s">
        <v>0</v>
      </c>
      <c r="N64" s="510"/>
      <c r="O64" s="510"/>
      <c r="P64" s="510"/>
      <c r="Q64" s="510"/>
      <c r="R64" s="510" t="s">
        <v>1702</v>
      </c>
      <c r="S64" s="510"/>
      <c r="T64" s="510"/>
      <c r="U64" s="510" t="s">
        <v>0</v>
      </c>
      <c r="V64" s="510" t="s">
        <v>0</v>
      </c>
      <c r="W64" s="510" t="s">
        <v>0</v>
      </c>
      <c r="X64" s="510" t="s">
        <v>0</v>
      </c>
      <c r="Y64" s="510" t="s">
        <v>0</v>
      </c>
      <c r="Z64" s="510" t="s">
        <v>0</v>
      </c>
      <c r="AA64" s="510" t="s">
        <v>0</v>
      </c>
      <c r="AB64" s="518"/>
      <c r="AC64" s="518"/>
      <c r="AD64" s="511"/>
      <c r="AE64" s="510"/>
      <c r="AF64" s="517" t="s">
        <v>1899</v>
      </c>
    </row>
    <row r="65" spans="1:2550" x14ac:dyDescent="0.2">
      <c r="B65" s="509" t="s">
        <v>1317</v>
      </c>
      <c r="C65" s="510"/>
      <c r="D65" s="510" t="s">
        <v>2343</v>
      </c>
      <c r="E65" s="510" t="s">
        <v>5</v>
      </c>
      <c r="F65" s="510"/>
      <c r="G65" s="510">
        <v>17.887550999999998</v>
      </c>
      <c r="H65" s="510">
        <v>102.889045</v>
      </c>
      <c r="I65" s="510" t="s">
        <v>1</v>
      </c>
      <c r="J65" s="510" t="s">
        <v>3</v>
      </c>
      <c r="K65" s="512"/>
      <c r="L65" s="523" t="s">
        <v>0</v>
      </c>
      <c r="M65" s="511" t="s">
        <v>0</v>
      </c>
      <c r="N65" s="510"/>
      <c r="O65" s="510"/>
      <c r="P65" s="510"/>
      <c r="Q65" s="514"/>
      <c r="R65" s="510" t="s">
        <v>1702</v>
      </c>
      <c r="S65" s="514"/>
      <c r="T65" s="510"/>
      <c r="U65" s="510" t="s">
        <v>0</v>
      </c>
      <c r="V65" s="510" t="s">
        <v>0</v>
      </c>
      <c r="W65" s="510" t="s">
        <v>0</v>
      </c>
      <c r="X65" s="510" t="s">
        <v>0</v>
      </c>
      <c r="Y65" s="510" t="s">
        <v>0</v>
      </c>
      <c r="Z65" s="510" t="s">
        <v>0</v>
      </c>
      <c r="AA65" s="510" t="s">
        <v>0</v>
      </c>
      <c r="AB65" s="518"/>
      <c r="AC65" s="518"/>
      <c r="AD65" s="511"/>
      <c r="AE65" s="510"/>
      <c r="AF65" s="517" t="s">
        <v>1899</v>
      </c>
    </row>
    <row r="66" spans="1:2550" x14ac:dyDescent="0.2">
      <c r="B66" s="509" t="s">
        <v>1316</v>
      </c>
      <c r="C66" s="510" t="s">
        <v>3299</v>
      </c>
      <c r="D66" s="510" t="s">
        <v>2373</v>
      </c>
      <c r="E66" s="510" t="s">
        <v>5</v>
      </c>
      <c r="F66" s="510" t="s">
        <v>1287</v>
      </c>
      <c r="G66" s="510">
        <v>16.536266999999999</v>
      </c>
      <c r="H66" s="510">
        <v>101.650036</v>
      </c>
      <c r="I66" s="510" t="s">
        <v>11</v>
      </c>
      <c r="J66" s="510" t="s">
        <v>3</v>
      </c>
      <c r="K66" s="512">
        <v>1972</v>
      </c>
      <c r="L66" s="513">
        <v>40</v>
      </c>
      <c r="M66" s="510">
        <v>93</v>
      </c>
      <c r="N66" s="510" t="s">
        <v>0</v>
      </c>
      <c r="O66" s="510">
        <v>70</v>
      </c>
      <c r="P66" s="510">
        <v>700</v>
      </c>
      <c r="Q66" s="510">
        <v>165</v>
      </c>
      <c r="R66" s="510">
        <v>31</v>
      </c>
      <c r="S66" s="510"/>
      <c r="T66" s="510"/>
      <c r="U66" s="510">
        <v>0</v>
      </c>
      <c r="V66" s="510">
        <v>100</v>
      </c>
      <c r="W66" s="510">
        <v>0</v>
      </c>
      <c r="X66" s="510">
        <v>0</v>
      </c>
      <c r="Y66" s="510">
        <v>0</v>
      </c>
      <c r="Z66" s="510">
        <v>0</v>
      </c>
      <c r="AA66" s="510">
        <v>0</v>
      </c>
      <c r="AB66" s="518"/>
      <c r="AC66" s="518"/>
      <c r="AD66" s="511"/>
      <c r="AE66" s="510"/>
      <c r="AF66" s="517" t="s">
        <v>1899</v>
      </c>
    </row>
    <row r="67" spans="1:2550" x14ac:dyDescent="0.2">
      <c r="B67" s="509" t="s">
        <v>2754</v>
      </c>
      <c r="C67" s="510"/>
      <c r="D67" s="510" t="s">
        <v>2414</v>
      </c>
      <c r="E67" s="510" t="s">
        <v>5</v>
      </c>
      <c r="F67" s="510"/>
      <c r="G67" s="510">
        <v>19.191051000000002</v>
      </c>
      <c r="H67" s="510">
        <v>99.490673000000001</v>
      </c>
      <c r="I67" s="510" t="s">
        <v>1</v>
      </c>
      <c r="J67" s="510" t="s">
        <v>3</v>
      </c>
      <c r="K67" s="512"/>
      <c r="L67" s="523" t="s">
        <v>0</v>
      </c>
      <c r="M67" s="511" t="s">
        <v>0</v>
      </c>
      <c r="N67" s="510"/>
      <c r="O67" s="510"/>
      <c r="P67" s="510"/>
      <c r="Q67" s="510"/>
      <c r="R67" s="510" t="s">
        <v>1702</v>
      </c>
      <c r="S67" s="510"/>
      <c r="T67" s="510"/>
      <c r="U67" s="510" t="s">
        <v>0</v>
      </c>
      <c r="V67" s="510" t="s">
        <v>0</v>
      </c>
      <c r="W67" s="510" t="s">
        <v>0</v>
      </c>
      <c r="X67" s="510" t="s">
        <v>0</v>
      </c>
      <c r="Y67" s="510" t="s">
        <v>0</v>
      </c>
      <c r="Z67" s="510" t="s">
        <v>0</v>
      </c>
      <c r="AA67" s="510" t="s">
        <v>0</v>
      </c>
      <c r="AB67" s="518"/>
      <c r="AC67" s="518"/>
      <c r="AD67" s="511"/>
      <c r="AE67" s="510"/>
      <c r="AF67" s="517" t="s">
        <v>1899</v>
      </c>
    </row>
    <row r="68" spans="1:2550" x14ac:dyDescent="0.2">
      <c r="B68" s="509" t="s">
        <v>1315</v>
      </c>
      <c r="C68" s="510"/>
      <c r="D68" s="510" t="s">
        <v>2373</v>
      </c>
      <c r="E68" s="510" t="s">
        <v>5</v>
      </c>
      <c r="F68" s="510"/>
      <c r="G68" s="510">
        <v>17.223552999999999</v>
      </c>
      <c r="H68" s="510">
        <v>103.058554</v>
      </c>
      <c r="I68" s="510" t="s">
        <v>1</v>
      </c>
      <c r="J68" s="510" t="s">
        <v>3</v>
      </c>
      <c r="K68" s="512"/>
      <c r="L68" s="513" t="s">
        <v>0</v>
      </c>
      <c r="M68" s="510" t="s">
        <v>0</v>
      </c>
      <c r="N68" s="510"/>
      <c r="O68" s="510"/>
      <c r="P68" s="510"/>
      <c r="Q68" s="510"/>
      <c r="R68" s="510" t="s">
        <v>1702</v>
      </c>
      <c r="S68" s="510"/>
      <c r="T68" s="510"/>
      <c r="U68" s="510" t="s">
        <v>0</v>
      </c>
      <c r="V68" s="510" t="s">
        <v>0</v>
      </c>
      <c r="W68" s="510" t="s">
        <v>0</v>
      </c>
      <c r="X68" s="510" t="s">
        <v>0</v>
      </c>
      <c r="Y68" s="510" t="s">
        <v>0</v>
      </c>
      <c r="Z68" s="510" t="s">
        <v>0</v>
      </c>
      <c r="AA68" s="510" t="s">
        <v>0</v>
      </c>
      <c r="AB68" s="518"/>
      <c r="AC68" s="518"/>
      <c r="AD68" s="511"/>
      <c r="AE68" s="510"/>
      <c r="AF68" s="517" t="s">
        <v>1899</v>
      </c>
    </row>
    <row r="69" spans="1:2550" x14ac:dyDescent="0.2">
      <c r="B69" s="509" t="s">
        <v>1314</v>
      </c>
      <c r="C69" s="510"/>
      <c r="D69" s="510" t="s">
        <v>2343</v>
      </c>
      <c r="E69" s="510" t="s">
        <v>5</v>
      </c>
      <c r="F69" s="510"/>
      <c r="G69" s="510">
        <v>17.776285999999999</v>
      </c>
      <c r="H69" s="510">
        <v>102.641319</v>
      </c>
      <c r="I69" s="510" t="s">
        <v>1</v>
      </c>
      <c r="J69" s="510" t="s">
        <v>3</v>
      </c>
      <c r="K69" s="512"/>
      <c r="L69" s="513" t="s">
        <v>0</v>
      </c>
      <c r="M69" s="510" t="s">
        <v>0</v>
      </c>
      <c r="N69" s="510"/>
      <c r="O69" s="510"/>
      <c r="P69" s="510"/>
      <c r="Q69" s="510"/>
      <c r="R69" s="510" t="s">
        <v>1702</v>
      </c>
      <c r="S69" s="510"/>
      <c r="T69" s="510"/>
      <c r="U69" s="510" t="s">
        <v>0</v>
      </c>
      <c r="V69" s="510" t="s">
        <v>0</v>
      </c>
      <c r="W69" s="510" t="s">
        <v>0</v>
      </c>
      <c r="X69" s="510" t="s">
        <v>0</v>
      </c>
      <c r="Y69" s="510" t="s">
        <v>0</v>
      </c>
      <c r="Z69" s="510" t="s">
        <v>0</v>
      </c>
      <c r="AA69" s="510" t="s">
        <v>0</v>
      </c>
      <c r="AB69" s="518"/>
      <c r="AC69" s="518"/>
      <c r="AD69" s="511"/>
      <c r="AE69" s="510"/>
      <c r="AF69" s="517" t="s">
        <v>1899</v>
      </c>
    </row>
    <row r="70" spans="1:2550" ht="13" x14ac:dyDescent="0.15">
      <c r="A70" s="30"/>
      <c r="B70" s="701" t="s">
        <v>1313</v>
      </c>
      <c r="C70" s="702"/>
      <c r="D70" s="702" t="s">
        <v>2747</v>
      </c>
      <c r="E70" s="510" t="s">
        <v>5</v>
      </c>
      <c r="F70" s="702" t="s">
        <v>1195</v>
      </c>
      <c r="G70" s="702">
        <v>15.134364</v>
      </c>
      <c r="H70" s="702">
        <v>104.702882</v>
      </c>
      <c r="I70" s="702" t="s">
        <v>1</v>
      </c>
      <c r="J70" s="702" t="s">
        <v>3</v>
      </c>
      <c r="K70" s="702">
        <v>1995</v>
      </c>
      <c r="L70" s="702">
        <v>1</v>
      </c>
      <c r="M70" s="702"/>
      <c r="N70" s="702">
        <v>128</v>
      </c>
      <c r="O70" s="702">
        <v>17</v>
      </c>
      <c r="P70" s="702">
        <v>207</v>
      </c>
      <c r="Q70" s="702">
        <v>64.98</v>
      </c>
      <c r="R70" s="510" t="s">
        <v>1702</v>
      </c>
      <c r="S70" s="702"/>
      <c r="T70" s="702">
        <v>52.7</v>
      </c>
      <c r="U70" s="702">
        <v>0</v>
      </c>
      <c r="V70" s="702">
        <v>100</v>
      </c>
      <c r="W70" s="702">
        <v>0</v>
      </c>
      <c r="X70" s="702">
        <v>0</v>
      </c>
      <c r="Y70" s="702">
        <v>0</v>
      </c>
      <c r="Z70" s="702">
        <v>0</v>
      </c>
      <c r="AA70" s="702">
        <v>0</v>
      </c>
      <c r="AB70" s="702"/>
      <c r="AC70" s="702"/>
      <c r="AD70" s="702" t="s">
        <v>1610</v>
      </c>
      <c r="AE70" s="702"/>
      <c r="AF70" s="703" t="s">
        <v>1895</v>
      </c>
      <c r="AG70" s="1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c r="IV70" s="28"/>
      <c r="IW70" s="28"/>
      <c r="IX70" s="28"/>
      <c r="IY70" s="28"/>
      <c r="IZ70" s="28"/>
      <c r="JA70" s="28"/>
      <c r="JB70" s="28"/>
      <c r="JC70" s="28"/>
      <c r="JD70" s="28"/>
      <c r="JE70" s="28"/>
      <c r="JF70" s="28"/>
      <c r="JG70" s="28"/>
      <c r="JH70" s="28"/>
      <c r="JI70" s="28"/>
      <c r="JJ70" s="28"/>
      <c r="JK70" s="28"/>
      <c r="JL70" s="28"/>
      <c r="JM70" s="28"/>
      <c r="JN70" s="28"/>
      <c r="JO70" s="28"/>
      <c r="JP70" s="28"/>
      <c r="JQ70" s="28"/>
      <c r="JR70" s="28"/>
      <c r="JS70" s="28"/>
      <c r="JT70" s="28"/>
      <c r="JU70" s="28"/>
      <c r="JV70" s="28"/>
      <c r="JW70" s="28"/>
      <c r="JX70" s="28"/>
      <c r="JY70" s="28"/>
      <c r="JZ70" s="28"/>
      <c r="KA70" s="28"/>
      <c r="KB70" s="28"/>
      <c r="KC70" s="28"/>
      <c r="KD70" s="28"/>
      <c r="KE70" s="28"/>
      <c r="KF70" s="28"/>
      <c r="KG70" s="28"/>
      <c r="KH70" s="28"/>
      <c r="KI70" s="28"/>
      <c r="KJ70" s="28"/>
      <c r="KK70" s="28"/>
      <c r="KL70" s="28"/>
      <c r="KM70" s="28"/>
      <c r="KN70" s="28"/>
      <c r="KO70" s="28"/>
      <c r="KP70" s="28"/>
      <c r="KQ70" s="28"/>
      <c r="KR70" s="28"/>
      <c r="KS70" s="28"/>
      <c r="KT70" s="28"/>
      <c r="KU70" s="28"/>
      <c r="KV70" s="28"/>
      <c r="KW70" s="28"/>
      <c r="KX70" s="28"/>
      <c r="KY70" s="28"/>
      <c r="KZ70" s="28"/>
      <c r="LA70" s="28"/>
      <c r="LB70" s="28"/>
      <c r="LC70" s="28"/>
      <c r="LD70" s="28"/>
      <c r="LE70" s="28"/>
      <c r="LF70" s="28"/>
      <c r="LG70" s="28"/>
      <c r="LH70" s="28"/>
      <c r="LI70" s="28"/>
      <c r="LJ70" s="28"/>
      <c r="LK70" s="28"/>
      <c r="LL70" s="28"/>
      <c r="LM70" s="28"/>
      <c r="LN70" s="28"/>
      <c r="LO70" s="28"/>
      <c r="LP70" s="28"/>
      <c r="LQ70" s="28"/>
      <c r="LR70" s="28"/>
      <c r="LS70" s="28"/>
      <c r="LT70" s="28"/>
      <c r="LU70" s="28"/>
      <c r="LV70" s="28"/>
      <c r="LW70" s="28"/>
      <c r="LX70" s="28"/>
      <c r="LY70" s="28"/>
      <c r="LZ70" s="28"/>
      <c r="MA70" s="28"/>
      <c r="MB70" s="28"/>
      <c r="MC70" s="28"/>
      <c r="MD70" s="28"/>
      <c r="ME70" s="28"/>
      <c r="MF70" s="28"/>
      <c r="MG70" s="28"/>
      <c r="MH70" s="28"/>
      <c r="MI70" s="28"/>
      <c r="MJ70" s="28"/>
      <c r="MK70" s="28"/>
      <c r="ML70" s="28"/>
      <c r="MM70" s="28"/>
      <c r="MN70" s="28"/>
      <c r="MO70" s="28"/>
      <c r="MP70" s="28"/>
      <c r="MQ70" s="28"/>
      <c r="MR70" s="28"/>
      <c r="MS70" s="28"/>
      <c r="MT70" s="28"/>
      <c r="MU70" s="28"/>
      <c r="MV70" s="28"/>
      <c r="MW70" s="28"/>
      <c r="MX70" s="28"/>
      <c r="MY70" s="28"/>
      <c r="MZ70" s="28"/>
      <c r="NA70" s="28"/>
      <c r="NB70" s="28"/>
      <c r="NC70" s="28"/>
      <c r="ND70" s="28"/>
      <c r="NE70" s="28"/>
      <c r="NF70" s="28"/>
      <c r="NG70" s="28"/>
      <c r="NH70" s="28"/>
      <c r="NI70" s="28"/>
      <c r="NJ70" s="28"/>
      <c r="NK70" s="28"/>
      <c r="NL70" s="28"/>
      <c r="NM70" s="28"/>
      <c r="NN70" s="28"/>
      <c r="NO70" s="28"/>
      <c r="NP70" s="28"/>
      <c r="NQ70" s="28"/>
      <c r="NR70" s="28"/>
      <c r="NS70" s="28"/>
      <c r="NT70" s="28"/>
      <c r="NU70" s="28"/>
      <c r="NV70" s="28"/>
      <c r="NW70" s="28"/>
      <c r="NX70" s="28"/>
      <c r="NY70" s="28"/>
      <c r="NZ70" s="28"/>
      <c r="OA70" s="28"/>
      <c r="OB70" s="28"/>
      <c r="OC70" s="28"/>
      <c r="OD70" s="28"/>
      <c r="OE70" s="28"/>
      <c r="OF70" s="28"/>
      <c r="OG70" s="28"/>
      <c r="OH70" s="28"/>
      <c r="OI70" s="28"/>
      <c r="OJ70" s="28"/>
      <c r="OK70" s="28"/>
      <c r="OL70" s="28"/>
      <c r="OM70" s="28"/>
      <c r="ON70" s="28"/>
      <c r="OO70" s="28"/>
      <c r="OP70" s="28"/>
      <c r="OQ70" s="28"/>
      <c r="OR70" s="28"/>
      <c r="OS70" s="28"/>
      <c r="OT70" s="28"/>
      <c r="OU70" s="28"/>
      <c r="OV70" s="28"/>
      <c r="OW70" s="28"/>
      <c r="OX70" s="28"/>
      <c r="OY70" s="28"/>
      <c r="OZ70" s="28"/>
      <c r="PA70" s="28"/>
      <c r="PB70" s="28"/>
      <c r="PC70" s="28"/>
      <c r="PD70" s="28"/>
      <c r="PE70" s="28"/>
      <c r="PF70" s="28"/>
      <c r="PG70" s="28"/>
      <c r="PH70" s="28"/>
      <c r="PI70" s="28"/>
      <c r="PJ70" s="28"/>
      <c r="PK70" s="28"/>
      <c r="PL70" s="28"/>
      <c r="PM70" s="28"/>
      <c r="PN70" s="28"/>
      <c r="PO70" s="28"/>
      <c r="PP70" s="28"/>
      <c r="PQ70" s="28"/>
      <c r="PR70" s="28"/>
      <c r="PS70" s="28"/>
      <c r="PT70" s="28"/>
      <c r="PU70" s="28"/>
      <c r="PV70" s="28"/>
      <c r="PW70" s="28"/>
      <c r="PX70" s="28"/>
      <c r="PY70" s="28"/>
      <c r="PZ70" s="28"/>
      <c r="QA70" s="28"/>
      <c r="QB70" s="28"/>
      <c r="QC70" s="28"/>
      <c r="QD70" s="28"/>
      <c r="QE70" s="28"/>
      <c r="QF70" s="28"/>
      <c r="QG70" s="28"/>
      <c r="QH70" s="28"/>
      <c r="QI70" s="28"/>
      <c r="QJ70" s="28"/>
      <c r="QK70" s="28"/>
      <c r="QL70" s="28"/>
      <c r="QM70" s="28"/>
      <c r="QN70" s="28"/>
      <c r="QO70" s="28"/>
      <c r="QP70" s="28"/>
      <c r="QQ70" s="28"/>
      <c r="QR70" s="28"/>
      <c r="QS70" s="28"/>
      <c r="QT70" s="28"/>
      <c r="QU70" s="28"/>
      <c r="QV70" s="28"/>
      <c r="QW70" s="28"/>
      <c r="QX70" s="28"/>
      <c r="QY70" s="28"/>
      <c r="QZ70" s="28"/>
      <c r="RA70" s="28"/>
      <c r="RB70" s="28"/>
      <c r="RC70" s="28"/>
      <c r="RD70" s="28"/>
      <c r="RE70" s="28"/>
      <c r="RF70" s="28"/>
      <c r="RG70" s="28"/>
      <c r="RH70" s="28"/>
      <c r="RI70" s="28"/>
      <c r="RJ70" s="28"/>
      <c r="RK70" s="28"/>
      <c r="RL70" s="28"/>
      <c r="RM70" s="28"/>
      <c r="RN70" s="28"/>
      <c r="RO70" s="28"/>
      <c r="RP70" s="28"/>
      <c r="RQ70" s="28"/>
      <c r="RR70" s="28"/>
      <c r="RS70" s="28"/>
      <c r="RT70" s="28"/>
      <c r="RU70" s="28"/>
      <c r="RV70" s="28"/>
      <c r="RW70" s="28"/>
      <c r="RX70" s="28"/>
      <c r="RY70" s="28"/>
      <c r="RZ70" s="28"/>
      <c r="SA70" s="28"/>
      <c r="SB70" s="28"/>
      <c r="SC70" s="28"/>
      <c r="SD70" s="28"/>
      <c r="SE70" s="28"/>
      <c r="SF70" s="28"/>
      <c r="SG70" s="28"/>
      <c r="SH70" s="28"/>
      <c r="SI70" s="28"/>
      <c r="SJ70" s="28"/>
      <c r="SK70" s="28"/>
      <c r="SL70" s="28"/>
      <c r="SM70" s="28"/>
      <c r="SN70" s="28"/>
      <c r="SO70" s="28"/>
      <c r="SP70" s="28"/>
      <c r="SQ70" s="28"/>
      <c r="SR70" s="28"/>
      <c r="SS70" s="28"/>
      <c r="ST70" s="28"/>
      <c r="SU70" s="28"/>
      <c r="SV70" s="28"/>
      <c r="SW70" s="28"/>
      <c r="SX70" s="28"/>
      <c r="SY70" s="28"/>
      <c r="SZ70" s="28"/>
      <c r="TA70" s="28"/>
      <c r="TB70" s="28"/>
      <c r="TC70" s="28"/>
      <c r="TD70" s="28"/>
      <c r="TE70" s="28"/>
      <c r="TF70" s="28"/>
      <c r="TG70" s="28"/>
      <c r="TH70" s="28"/>
      <c r="TI70" s="28"/>
      <c r="TJ70" s="28"/>
      <c r="TK70" s="28"/>
      <c r="TL70" s="28"/>
      <c r="TM70" s="28"/>
      <c r="TN70" s="28"/>
      <c r="TO70" s="28"/>
      <c r="TP70" s="28"/>
      <c r="TQ70" s="28"/>
      <c r="TR70" s="28"/>
      <c r="TS70" s="28"/>
      <c r="TT70" s="28"/>
      <c r="TU70" s="28"/>
      <c r="TV70" s="28"/>
      <c r="TW70" s="28"/>
      <c r="TX70" s="28"/>
      <c r="TY70" s="28"/>
      <c r="TZ70" s="28"/>
      <c r="UA70" s="28"/>
      <c r="UB70" s="28"/>
      <c r="UC70" s="28"/>
      <c r="UD70" s="28"/>
      <c r="UE70" s="28"/>
      <c r="UF70" s="28"/>
      <c r="UG70" s="28"/>
      <c r="UH70" s="28"/>
      <c r="UI70" s="28"/>
      <c r="UJ70" s="28"/>
      <c r="UK70" s="28"/>
      <c r="UL70" s="28"/>
      <c r="UM70" s="28"/>
      <c r="UN70" s="28"/>
      <c r="UO70" s="28"/>
      <c r="UP70" s="28"/>
      <c r="UQ70" s="28"/>
      <c r="UR70" s="28"/>
      <c r="US70" s="28"/>
      <c r="UT70" s="28"/>
      <c r="UU70" s="28"/>
      <c r="UV70" s="28"/>
      <c r="UW70" s="28"/>
      <c r="UX70" s="28"/>
      <c r="UY70" s="28"/>
      <c r="UZ70" s="28"/>
      <c r="VA70" s="28"/>
      <c r="VB70" s="28"/>
      <c r="VC70" s="28"/>
      <c r="VD70" s="28"/>
      <c r="VE70" s="28"/>
      <c r="VF70" s="28"/>
      <c r="VG70" s="28"/>
      <c r="VH70" s="28"/>
      <c r="VI70" s="28"/>
      <c r="VJ70" s="28"/>
      <c r="VK70" s="28"/>
      <c r="VL70" s="28"/>
      <c r="VM70" s="28"/>
      <c r="VN70" s="28"/>
      <c r="VO70" s="28"/>
      <c r="VP70" s="28"/>
      <c r="VQ70" s="28"/>
      <c r="VR70" s="28"/>
      <c r="VS70" s="28"/>
      <c r="VT70" s="28"/>
      <c r="VU70" s="28"/>
      <c r="VV70" s="28"/>
      <c r="VW70" s="28"/>
      <c r="VX70" s="28"/>
      <c r="VY70" s="28"/>
      <c r="VZ70" s="28"/>
      <c r="WA70" s="28"/>
      <c r="WB70" s="28"/>
      <c r="WC70" s="28"/>
      <c r="WD70" s="28"/>
      <c r="WE70" s="28"/>
      <c r="WF70" s="28"/>
      <c r="WG70" s="28"/>
      <c r="WH70" s="28"/>
      <c r="WI70" s="28"/>
      <c r="WJ70" s="28"/>
      <c r="WK70" s="28"/>
      <c r="WL70" s="28"/>
      <c r="WM70" s="28"/>
      <c r="WN70" s="28"/>
      <c r="WO70" s="28"/>
      <c r="WP70" s="28"/>
      <c r="WQ70" s="28"/>
      <c r="WR70" s="28"/>
      <c r="WS70" s="28"/>
      <c r="WT70" s="28"/>
      <c r="WU70" s="28"/>
      <c r="WV70" s="28"/>
      <c r="WW70" s="28"/>
      <c r="WX70" s="28"/>
      <c r="WY70" s="28"/>
      <c r="WZ70" s="28"/>
      <c r="XA70" s="28"/>
      <c r="XB70" s="28"/>
      <c r="XC70" s="28"/>
      <c r="XD70" s="28"/>
      <c r="XE70" s="28"/>
      <c r="XF70" s="28"/>
      <c r="XG70" s="28"/>
      <c r="XH70" s="28"/>
      <c r="XI70" s="28"/>
      <c r="XJ70" s="28"/>
      <c r="XK70" s="28"/>
      <c r="XL70" s="28"/>
      <c r="XM70" s="28"/>
      <c r="XN70" s="28"/>
      <c r="XO70" s="28"/>
      <c r="XP70" s="28"/>
      <c r="XQ70" s="28"/>
      <c r="XR70" s="28"/>
      <c r="XS70" s="28"/>
      <c r="XT70" s="28"/>
      <c r="XU70" s="28"/>
      <c r="XV70" s="28"/>
      <c r="XW70" s="28"/>
      <c r="XX70" s="28"/>
      <c r="XY70" s="28"/>
      <c r="XZ70" s="28"/>
      <c r="YA70" s="28"/>
      <c r="YB70" s="28"/>
      <c r="YC70" s="28"/>
      <c r="YD70" s="28"/>
      <c r="YE70" s="28"/>
      <c r="YF70" s="28"/>
      <c r="YG70" s="28"/>
      <c r="YH70" s="28"/>
      <c r="YI70" s="28"/>
      <c r="YJ70" s="28"/>
      <c r="YK70" s="28"/>
      <c r="YL70" s="28"/>
      <c r="YM70" s="28"/>
      <c r="YN70" s="28"/>
      <c r="YO70" s="28"/>
      <c r="YP70" s="28"/>
      <c r="YQ70" s="28"/>
      <c r="YR70" s="28"/>
      <c r="YS70" s="28"/>
      <c r="YT70" s="28"/>
      <c r="YU70" s="28"/>
      <c r="YV70" s="28"/>
      <c r="YW70" s="28"/>
      <c r="YX70" s="28"/>
      <c r="YY70" s="28"/>
      <c r="YZ70" s="28"/>
      <c r="ZA70" s="28"/>
      <c r="ZB70" s="28"/>
      <c r="ZC70" s="28"/>
      <c r="ZD70" s="28"/>
      <c r="ZE70" s="28"/>
      <c r="ZF70" s="28"/>
      <c r="ZG70" s="28"/>
      <c r="ZH70" s="28"/>
      <c r="ZI70" s="28"/>
      <c r="ZJ70" s="28"/>
      <c r="ZK70" s="28"/>
      <c r="ZL70" s="28"/>
      <c r="ZM70" s="28"/>
      <c r="ZN70" s="28"/>
      <c r="ZO70" s="28"/>
      <c r="ZP70" s="28"/>
      <c r="ZQ70" s="28"/>
      <c r="ZR70" s="28"/>
      <c r="ZS70" s="28"/>
      <c r="ZT70" s="28"/>
      <c r="ZU70" s="28"/>
      <c r="ZV70" s="28"/>
      <c r="ZW70" s="28"/>
      <c r="ZX70" s="28"/>
      <c r="ZY70" s="28"/>
      <c r="ZZ70" s="28"/>
      <c r="AAA70" s="28"/>
      <c r="AAB70" s="28"/>
      <c r="AAC70" s="28"/>
      <c r="AAD70" s="28"/>
      <c r="AAE70" s="28"/>
      <c r="AAF70" s="28"/>
      <c r="AAG70" s="28"/>
      <c r="AAH70" s="28"/>
      <c r="AAI70" s="28"/>
      <c r="AAJ70" s="28"/>
      <c r="AAK70" s="28"/>
      <c r="AAL70" s="28"/>
      <c r="AAM70" s="28"/>
      <c r="AAN70" s="28"/>
      <c r="AAO70" s="28"/>
      <c r="AAP70" s="28"/>
      <c r="AAQ70" s="28"/>
      <c r="AAR70" s="28"/>
      <c r="AAS70" s="28"/>
      <c r="AAT70" s="28"/>
      <c r="AAU70" s="28"/>
      <c r="AAV70" s="28"/>
      <c r="AAW70" s="28"/>
      <c r="AAX70" s="28"/>
      <c r="AAY70" s="28"/>
      <c r="AAZ70" s="28"/>
      <c r="ABA70" s="28"/>
      <c r="ABB70" s="28"/>
      <c r="ABC70" s="28"/>
      <c r="ABD70" s="28"/>
      <c r="ABE70" s="28"/>
      <c r="ABF70" s="28"/>
      <c r="ABG70" s="28"/>
      <c r="ABH70" s="28"/>
      <c r="ABI70" s="28"/>
      <c r="ABJ70" s="28"/>
      <c r="ABK70" s="28"/>
      <c r="ABL70" s="28"/>
      <c r="ABM70" s="28"/>
      <c r="ABN70" s="28"/>
      <c r="ABO70" s="28"/>
      <c r="ABP70" s="28"/>
      <c r="ABQ70" s="28"/>
      <c r="ABR70" s="28"/>
      <c r="ABS70" s="28"/>
      <c r="ABT70" s="28"/>
      <c r="ABU70" s="28"/>
      <c r="ABV70" s="28"/>
      <c r="ABW70" s="28"/>
      <c r="ABX70" s="28"/>
      <c r="ABY70" s="28"/>
      <c r="ABZ70" s="28"/>
      <c r="ACA70" s="28"/>
      <c r="ACB70" s="28"/>
      <c r="ACC70" s="28"/>
      <c r="ACD70" s="28"/>
      <c r="ACE70" s="28"/>
      <c r="ACF70" s="28"/>
      <c r="ACG70" s="28"/>
      <c r="ACH70" s="28"/>
      <c r="ACI70" s="28"/>
      <c r="ACJ70" s="28"/>
      <c r="ACK70" s="28"/>
      <c r="ACL70" s="28"/>
      <c r="ACM70" s="28"/>
      <c r="ACN70" s="28"/>
      <c r="ACO70" s="28"/>
      <c r="ACP70" s="28"/>
      <c r="ACQ70" s="28"/>
      <c r="ACR70" s="28"/>
      <c r="ACS70" s="28"/>
      <c r="ACT70" s="28"/>
      <c r="ACU70" s="28"/>
      <c r="ACV70" s="28"/>
      <c r="ACW70" s="28"/>
      <c r="ACX70" s="28"/>
      <c r="ACY70" s="28"/>
      <c r="ACZ70" s="28"/>
      <c r="ADA70" s="28"/>
      <c r="ADB70" s="28"/>
      <c r="ADC70" s="28"/>
      <c r="ADD70" s="28"/>
      <c r="ADE70" s="28"/>
      <c r="ADF70" s="28"/>
      <c r="ADG70" s="28"/>
      <c r="ADH70" s="28"/>
      <c r="ADI70" s="28"/>
      <c r="ADJ70" s="28"/>
      <c r="ADK70" s="28"/>
      <c r="ADL70" s="28"/>
      <c r="ADM70" s="28"/>
      <c r="ADN70" s="28"/>
      <c r="ADO70" s="28"/>
      <c r="ADP70" s="28"/>
      <c r="ADQ70" s="28"/>
      <c r="ADR70" s="28"/>
      <c r="ADS70" s="28"/>
      <c r="ADT70" s="28"/>
      <c r="ADU70" s="28"/>
      <c r="ADV70" s="28"/>
      <c r="ADW70" s="28"/>
      <c r="ADX70" s="28"/>
      <c r="ADY70" s="28"/>
      <c r="ADZ70" s="28"/>
      <c r="AEA70" s="28"/>
      <c r="AEB70" s="28"/>
      <c r="AEC70" s="28"/>
      <c r="AED70" s="28"/>
      <c r="AEE70" s="28"/>
      <c r="AEF70" s="28"/>
      <c r="AEG70" s="28"/>
      <c r="AEH70" s="28"/>
      <c r="AEI70" s="28"/>
      <c r="AEJ70" s="28"/>
      <c r="AEK70" s="28"/>
      <c r="AEL70" s="28"/>
      <c r="AEM70" s="28"/>
      <c r="AEN70" s="28"/>
      <c r="AEO70" s="28"/>
      <c r="AEP70" s="28"/>
      <c r="AEQ70" s="28"/>
      <c r="AER70" s="28"/>
      <c r="AES70" s="28"/>
      <c r="AET70" s="28"/>
      <c r="AEU70" s="28"/>
      <c r="AEV70" s="28"/>
      <c r="AEW70" s="28"/>
      <c r="AEX70" s="28"/>
      <c r="AEY70" s="28"/>
      <c r="AEZ70" s="28"/>
      <c r="AFA70" s="28"/>
      <c r="AFB70" s="28"/>
      <c r="AFC70" s="28"/>
      <c r="AFD70" s="28"/>
      <c r="AFE70" s="28"/>
      <c r="AFF70" s="28"/>
      <c r="AFG70" s="28"/>
      <c r="AFH70" s="28"/>
      <c r="AFI70" s="28"/>
      <c r="AFJ70" s="28"/>
      <c r="AFK70" s="28"/>
      <c r="AFL70" s="28"/>
      <c r="AFM70" s="28"/>
      <c r="AFN70" s="28"/>
      <c r="AFO70" s="28"/>
      <c r="AFP70" s="28"/>
      <c r="AFQ70" s="28"/>
      <c r="AFR70" s="28"/>
      <c r="AFS70" s="28"/>
      <c r="AFT70" s="28"/>
      <c r="AFU70" s="28"/>
      <c r="AFV70" s="28"/>
      <c r="AFW70" s="28"/>
      <c r="AFX70" s="28"/>
      <c r="AFY70" s="28"/>
      <c r="AFZ70" s="28"/>
      <c r="AGA70" s="28"/>
      <c r="AGB70" s="28"/>
      <c r="AGC70" s="28"/>
      <c r="AGD70" s="28"/>
      <c r="AGE70" s="28"/>
      <c r="AGF70" s="28"/>
      <c r="AGG70" s="28"/>
      <c r="AGH70" s="28"/>
      <c r="AGI70" s="28"/>
      <c r="AGJ70" s="28"/>
      <c r="AGK70" s="28"/>
      <c r="AGL70" s="28"/>
      <c r="AGM70" s="28"/>
      <c r="AGN70" s="28"/>
      <c r="AGO70" s="28"/>
      <c r="AGP70" s="28"/>
      <c r="AGQ70" s="28"/>
      <c r="AGR70" s="28"/>
      <c r="AGS70" s="28"/>
      <c r="AGT70" s="28"/>
      <c r="AGU70" s="28"/>
      <c r="AGV70" s="28"/>
      <c r="AGW70" s="28"/>
      <c r="AGX70" s="28"/>
      <c r="AGY70" s="28"/>
      <c r="AGZ70" s="28"/>
      <c r="AHA70" s="28"/>
      <c r="AHB70" s="28"/>
      <c r="AHC70" s="28"/>
      <c r="AHD70" s="28"/>
      <c r="AHE70" s="28"/>
      <c r="AHF70" s="28"/>
      <c r="AHG70" s="28"/>
      <c r="AHH70" s="28"/>
      <c r="AHI70" s="28"/>
      <c r="AHJ70" s="28"/>
      <c r="AHK70" s="28"/>
      <c r="AHL70" s="28"/>
      <c r="AHM70" s="28"/>
      <c r="AHN70" s="28"/>
      <c r="AHO70" s="28"/>
      <c r="AHP70" s="28"/>
      <c r="AHQ70" s="28"/>
      <c r="AHR70" s="28"/>
      <c r="AHS70" s="28"/>
      <c r="AHT70" s="28"/>
      <c r="AHU70" s="28"/>
      <c r="AHV70" s="28"/>
      <c r="AHW70" s="28"/>
      <c r="AHX70" s="28"/>
      <c r="AHY70" s="28"/>
      <c r="AHZ70" s="28"/>
      <c r="AIA70" s="28"/>
      <c r="AIB70" s="28"/>
      <c r="AIC70" s="28"/>
      <c r="AID70" s="28"/>
      <c r="AIE70" s="28"/>
      <c r="AIF70" s="28"/>
      <c r="AIG70" s="28"/>
      <c r="AIH70" s="28"/>
      <c r="AII70" s="28"/>
      <c r="AIJ70" s="28"/>
      <c r="AIK70" s="28"/>
      <c r="AIL70" s="28"/>
      <c r="AIM70" s="28"/>
      <c r="AIN70" s="28"/>
      <c r="AIO70" s="28"/>
      <c r="AIP70" s="28"/>
      <c r="AIQ70" s="28"/>
      <c r="AIR70" s="28"/>
      <c r="AIS70" s="28"/>
      <c r="AIT70" s="28"/>
      <c r="AIU70" s="28"/>
      <c r="AIV70" s="28"/>
      <c r="AIW70" s="28"/>
      <c r="AIX70" s="28"/>
      <c r="AIY70" s="28"/>
      <c r="AIZ70" s="28"/>
      <c r="AJA70" s="28"/>
      <c r="AJB70" s="28"/>
      <c r="AJC70" s="28"/>
      <c r="AJD70" s="28"/>
      <c r="AJE70" s="28"/>
      <c r="AJF70" s="28"/>
      <c r="AJG70" s="28"/>
      <c r="AJH70" s="28"/>
      <c r="AJI70" s="28"/>
      <c r="AJJ70" s="28"/>
      <c r="AJK70" s="28"/>
      <c r="AJL70" s="28"/>
      <c r="AJM70" s="28"/>
      <c r="AJN70" s="28"/>
      <c r="AJO70" s="28"/>
      <c r="AJP70" s="28"/>
      <c r="AJQ70" s="28"/>
      <c r="AJR70" s="28"/>
      <c r="AJS70" s="28"/>
      <c r="AJT70" s="28"/>
      <c r="AJU70" s="28"/>
      <c r="AJV70" s="28"/>
      <c r="AJW70" s="28"/>
      <c r="AJX70" s="28"/>
      <c r="AJY70" s="28"/>
      <c r="AJZ70" s="28"/>
      <c r="AKA70" s="28"/>
      <c r="AKB70" s="28"/>
      <c r="AKC70" s="28"/>
      <c r="AKD70" s="28"/>
      <c r="AKE70" s="28"/>
      <c r="AKF70" s="28"/>
      <c r="AKG70" s="28"/>
      <c r="AKH70" s="28"/>
      <c r="AKI70" s="28"/>
      <c r="AKJ70" s="28"/>
      <c r="AKK70" s="28"/>
      <c r="AKL70" s="28"/>
      <c r="AKM70" s="28"/>
      <c r="AKN70" s="28"/>
      <c r="AKO70" s="28"/>
      <c r="AKP70" s="28"/>
      <c r="AKQ70" s="28"/>
      <c r="AKR70" s="28"/>
      <c r="AKS70" s="28"/>
      <c r="AKT70" s="28"/>
      <c r="AKU70" s="28"/>
      <c r="AKV70" s="28"/>
      <c r="AKW70" s="28"/>
      <c r="AKX70" s="28"/>
      <c r="AKY70" s="28"/>
      <c r="AKZ70" s="28"/>
      <c r="ALA70" s="28"/>
      <c r="ALB70" s="28"/>
      <c r="ALC70" s="28"/>
      <c r="ALD70" s="28"/>
      <c r="ALE70" s="28"/>
      <c r="ALF70" s="28"/>
      <c r="ALG70" s="28"/>
      <c r="ALH70" s="28"/>
      <c r="ALI70" s="28"/>
      <c r="ALJ70" s="28"/>
      <c r="ALK70" s="28"/>
      <c r="ALL70" s="28"/>
      <c r="ALM70" s="28"/>
      <c r="ALN70" s="28"/>
      <c r="ALO70" s="28"/>
      <c r="ALP70" s="28"/>
      <c r="ALQ70" s="28"/>
      <c r="ALR70" s="28"/>
      <c r="ALS70" s="28"/>
      <c r="ALT70" s="28"/>
      <c r="ALU70" s="28"/>
      <c r="ALV70" s="28"/>
      <c r="ALW70" s="28"/>
      <c r="ALX70" s="28"/>
      <c r="ALY70" s="28"/>
      <c r="ALZ70" s="28"/>
      <c r="AMA70" s="28"/>
      <c r="AMB70" s="28"/>
      <c r="AMC70" s="28"/>
      <c r="AMD70" s="28"/>
      <c r="AME70" s="28"/>
      <c r="AMF70" s="28"/>
      <c r="AMG70" s="28"/>
      <c r="AMH70" s="28"/>
      <c r="AMI70" s="28"/>
      <c r="AMJ70" s="28"/>
      <c r="AMK70" s="28"/>
      <c r="AML70" s="28"/>
      <c r="AMM70" s="28"/>
      <c r="AMN70" s="28"/>
      <c r="AMO70" s="28"/>
      <c r="AMP70" s="28"/>
      <c r="AMQ70" s="28"/>
      <c r="AMR70" s="28"/>
      <c r="AMS70" s="28"/>
      <c r="AMT70" s="28"/>
      <c r="AMU70" s="28"/>
      <c r="AMV70" s="28"/>
      <c r="AMW70" s="28"/>
      <c r="AMX70" s="28"/>
      <c r="AMY70" s="28"/>
      <c r="AMZ70" s="28"/>
      <c r="ANA70" s="28"/>
      <c r="ANB70" s="28"/>
      <c r="ANC70" s="28"/>
      <c r="AND70" s="28"/>
      <c r="ANE70" s="28"/>
      <c r="ANF70" s="28"/>
      <c r="ANG70" s="28"/>
      <c r="ANH70" s="28"/>
      <c r="ANI70" s="28"/>
      <c r="ANJ70" s="28"/>
      <c r="ANK70" s="28"/>
      <c r="ANL70" s="28"/>
      <c r="ANM70" s="28"/>
      <c r="ANN70" s="28"/>
      <c r="ANO70" s="28"/>
      <c r="ANP70" s="28"/>
      <c r="ANQ70" s="28"/>
      <c r="ANR70" s="28"/>
      <c r="ANS70" s="28"/>
      <c r="ANT70" s="28"/>
      <c r="ANU70" s="28"/>
      <c r="ANV70" s="28"/>
      <c r="ANW70" s="28"/>
      <c r="ANX70" s="28"/>
      <c r="ANY70" s="28"/>
      <c r="ANZ70" s="28"/>
      <c r="AOA70" s="28"/>
      <c r="AOB70" s="28"/>
      <c r="AOC70" s="28"/>
      <c r="AOD70" s="28"/>
      <c r="AOE70" s="28"/>
      <c r="AOF70" s="28"/>
      <c r="AOG70" s="28"/>
      <c r="AOH70" s="28"/>
      <c r="AOI70" s="28"/>
      <c r="AOJ70" s="28"/>
      <c r="AOK70" s="28"/>
      <c r="AOL70" s="28"/>
      <c r="AOM70" s="28"/>
      <c r="AON70" s="28"/>
      <c r="AOO70" s="28"/>
      <c r="AOP70" s="28"/>
      <c r="AOQ70" s="28"/>
      <c r="AOR70" s="28"/>
      <c r="AOS70" s="28"/>
      <c r="AOT70" s="28"/>
      <c r="AOU70" s="28"/>
      <c r="AOV70" s="28"/>
      <c r="AOW70" s="28"/>
      <c r="AOX70" s="28"/>
      <c r="AOY70" s="28"/>
      <c r="AOZ70" s="28"/>
      <c r="APA70" s="28"/>
      <c r="APB70" s="28"/>
      <c r="APC70" s="28"/>
      <c r="APD70" s="28"/>
      <c r="APE70" s="28"/>
      <c r="APF70" s="28"/>
      <c r="APG70" s="28"/>
      <c r="APH70" s="28"/>
      <c r="API70" s="28"/>
      <c r="APJ70" s="28"/>
      <c r="APK70" s="28"/>
      <c r="APL70" s="28"/>
      <c r="APM70" s="28"/>
      <c r="APN70" s="28"/>
      <c r="APO70" s="28"/>
      <c r="APP70" s="28"/>
      <c r="APQ70" s="28"/>
      <c r="APR70" s="28"/>
      <c r="APS70" s="28"/>
      <c r="APT70" s="28"/>
      <c r="APU70" s="28"/>
      <c r="APV70" s="28"/>
      <c r="APW70" s="28"/>
      <c r="APX70" s="28"/>
      <c r="APY70" s="28"/>
      <c r="APZ70" s="28"/>
      <c r="AQA70" s="28"/>
      <c r="AQB70" s="28"/>
      <c r="AQC70" s="28"/>
      <c r="AQD70" s="28"/>
      <c r="AQE70" s="28"/>
      <c r="AQF70" s="28"/>
      <c r="AQG70" s="28"/>
      <c r="AQH70" s="28"/>
      <c r="AQI70" s="28"/>
      <c r="AQJ70" s="28"/>
      <c r="AQK70" s="28"/>
      <c r="AQL70" s="28"/>
      <c r="AQM70" s="28"/>
      <c r="AQN70" s="28"/>
      <c r="AQO70" s="28"/>
      <c r="AQP70" s="28"/>
      <c r="AQQ70" s="28"/>
      <c r="AQR70" s="28"/>
      <c r="AQS70" s="28"/>
      <c r="AQT70" s="28"/>
      <c r="AQU70" s="28"/>
      <c r="AQV70" s="28"/>
      <c r="AQW70" s="28"/>
      <c r="AQX70" s="28"/>
      <c r="AQY70" s="28"/>
      <c r="AQZ70" s="28"/>
      <c r="ARA70" s="28"/>
      <c r="ARB70" s="28"/>
      <c r="ARC70" s="28"/>
      <c r="ARD70" s="28"/>
      <c r="ARE70" s="28"/>
      <c r="ARF70" s="28"/>
      <c r="ARG70" s="28"/>
      <c r="ARH70" s="28"/>
      <c r="ARI70" s="28"/>
      <c r="ARJ70" s="28"/>
      <c r="ARK70" s="28"/>
      <c r="ARL70" s="28"/>
      <c r="ARM70" s="28"/>
      <c r="ARN70" s="28"/>
      <c r="ARO70" s="28"/>
      <c r="ARP70" s="28"/>
      <c r="ARQ70" s="28"/>
      <c r="ARR70" s="28"/>
      <c r="ARS70" s="28"/>
      <c r="ART70" s="28"/>
      <c r="ARU70" s="28"/>
      <c r="ARV70" s="28"/>
      <c r="ARW70" s="28"/>
      <c r="ARX70" s="28"/>
      <c r="ARY70" s="28"/>
      <c r="ARZ70" s="28"/>
      <c r="ASA70" s="28"/>
      <c r="ASB70" s="28"/>
      <c r="ASC70" s="28"/>
      <c r="ASD70" s="28"/>
      <c r="ASE70" s="28"/>
      <c r="ASF70" s="28"/>
      <c r="ASG70" s="28"/>
      <c r="ASH70" s="28"/>
      <c r="ASI70" s="28"/>
      <c r="ASJ70" s="28"/>
      <c r="ASK70" s="28"/>
      <c r="ASL70" s="28"/>
      <c r="ASM70" s="28"/>
      <c r="ASN70" s="28"/>
      <c r="ASO70" s="28"/>
      <c r="ASP70" s="28"/>
      <c r="ASQ70" s="28"/>
      <c r="ASR70" s="28"/>
      <c r="ASS70" s="28"/>
      <c r="AST70" s="28"/>
      <c r="ASU70" s="28"/>
      <c r="ASV70" s="28"/>
      <c r="ASW70" s="28"/>
      <c r="ASX70" s="28"/>
      <c r="ASY70" s="28"/>
      <c r="ASZ70" s="28"/>
      <c r="ATA70" s="28"/>
      <c r="ATB70" s="28"/>
      <c r="ATC70" s="28"/>
      <c r="ATD70" s="28"/>
      <c r="ATE70" s="28"/>
      <c r="ATF70" s="28"/>
      <c r="ATG70" s="28"/>
      <c r="ATH70" s="28"/>
      <c r="ATI70" s="28"/>
      <c r="ATJ70" s="28"/>
      <c r="ATK70" s="28"/>
      <c r="ATL70" s="28"/>
      <c r="ATM70" s="28"/>
      <c r="ATN70" s="28"/>
      <c r="ATO70" s="28"/>
      <c r="ATP70" s="28"/>
      <c r="ATQ70" s="28"/>
      <c r="ATR70" s="28"/>
      <c r="ATS70" s="28"/>
      <c r="ATT70" s="28"/>
      <c r="ATU70" s="28"/>
      <c r="ATV70" s="28"/>
      <c r="ATW70" s="28"/>
      <c r="ATX70" s="28"/>
      <c r="ATY70" s="28"/>
      <c r="ATZ70" s="28"/>
      <c r="AUA70" s="28"/>
      <c r="AUB70" s="28"/>
      <c r="AUC70" s="28"/>
      <c r="AUD70" s="28"/>
      <c r="AUE70" s="28"/>
      <c r="AUF70" s="28"/>
      <c r="AUG70" s="28"/>
      <c r="AUH70" s="28"/>
      <c r="AUI70" s="28"/>
      <c r="AUJ70" s="28"/>
      <c r="AUK70" s="28"/>
      <c r="AUL70" s="28"/>
      <c r="AUM70" s="28"/>
      <c r="AUN70" s="28"/>
      <c r="AUO70" s="28"/>
      <c r="AUP70" s="28"/>
      <c r="AUQ70" s="28"/>
      <c r="AUR70" s="28"/>
      <c r="AUS70" s="28"/>
      <c r="AUT70" s="28"/>
      <c r="AUU70" s="28"/>
      <c r="AUV70" s="28"/>
      <c r="AUW70" s="28"/>
      <c r="AUX70" s="28"/>
      <c r="AUY70" s="28"/>
      <c r="AUZ70" s="28"/>
      <c r="AVA70" s="28"/>
      <c r="AVB70" s="28"/>
      <c r="AVC70" s="28"/>
      <c r="AVD70" s="28"/>
      <c r="AVE70" s="28"/>
      <c r="AVF70" s="28"/>
      <c r="AVG70" s="28"/>
      <c r="AVH70" s="28"/>
      <c r="AVI70" s="28"/>
      <c r="AVJ70" s="28"/>
      <c r="AVK70" s="28"/>
      <c r="AVL70" s="28"/>
      <c r="AVM70" s="28"/>
      <c r="AVN70" s="28"/>
      <c r="AVO70" s="28"/>
      <c r="AVP70" s="28"/>
      <c r="AVQ70" s="28"/>
      <c r="AVR70" s="28"/>
      <c r="AVS70" s="28"/>
      <c r="AVT70" s="28"/>
      <c r="AVU70" s="28"/>
      <c r="AVV70" s="28"/>
      <c r="AVW70" s="28"/>
      <c r="AVX70" s="28"/>
      <c r="AVY70" s="28"/>
      <c r="AVZ70" s="28"/>
      <c r="AWA70" s="28"/>
      <c r="AWB70" s="28"/>
      <c r="AWC70" s="28"/>
      <c r="AWD70" s="28"/>
      <c r="AWE70" s="28"/>
      <c r="AWF70" s="28"/>
      <c r="AWG70" s="28"/>
      <c r="AWH70" s="28"/>
      <c r="AWI70" s="28"/>
      <c r="AWJ70" s="28"/>
      <c r="AWK70" s="28"/>
      <c r="AWL70" s="28"/>
      <c r="AWM70" s="28"/>
      <c r="AWN70" s="28"/>
      <c r="AWO70" s="28"/>
      <c r="AWP70" s="28"/>
      <c r="AWQ70" s="28"/>
      <c r="AWR70" s="28"/>
      <c r="AWS70" s="28"/>
      <c r="AWT70" s="28"/>
      <c r="AWU70" s="28"/>
      <c r="AWV70" s="28"/>
      <c r="AWW70" s="28"/>
      <c r="AWX70" s="28"/>
      <c r="AWY70" s="28"/>
      <c r="AWZ70" s="28"/>
      <c r="AXA70" s="28"/>
      <c r="AXB70" s="28"/>
      <c r="AXC70" s="28"/>
      <c r="AXD70" s="28"/>
      <c r="AXE70" s="28"/>
      <c r="AXF70" s="28"/>
      <c r="AXG70" s="28"/>
      <c r="AXH70" s="28"/>
      <c r="AXI70" s="28"/>
      <c r="AXJ70" s="28"/>
      <c r="AXK70" s="28"/>
      <c r="AXL70" s="28"/>
      <c r="AXM70" s="28"/>
      <c r="AXN70" s="28"/>
      <c r="AXO70" s="28"/>
      <c r="AXP70" s="28"/>
      <c r="AXQ70" s="28"/>
      <c r="AXR70" s="28"/>
      <c r="AXS70" s="28"/>
      <c r="AXT70" s="28"/>
      <c r="AXU70" s="28"/>
      <c r="AXV70" s="28"/>
      <c r="AXW70" s="28"/>
      <c r="AXX70" s="28"/>
      <c r="AXY70" s="28"/>
      <c r="AXZ70" s="28"/>
      <c r="AYA70" s="28"/>
      <c r="AYB70" s="28"/>
      <c r="AYC70" s="28"/>
      <c r="AYD70" s="28"/>
      <c r="AYE70" s="28"/>
      <c r="AYF70" s="28"/>
      <c r="AYG70" s="28"/>
      <c r="AYH70" s="28"/>
      <c r="AYI70" s="28"/>
      <c r="AYJ70" s="28"/>
      <c r="AYK70" s="28"/>
      <c r="AYL70" s="28"/>
      <c r="AYM70" s="28"/>
      <c r="AYN70" s="28"/>
      <c r="AYO70" s="28"/>
      <c r="AYP70" s="28"/>
      <c r="AYQ70" s="28"/>
      <c r="AYR70" s="28"/>
      <c r="AYS70" s="28"/>
      <c r="AYT70" s="28"/>
      <c r="AYU70" s="28"/>
      <c r="AYV70" s="28"/>
      <c r="AYW70" s="28"/>
      <c r="AYX70" s="28"/>
      <c r="AYY70" s="28"/>
      <c r="AYZ70" s="28"/>
      <c r="AZA70" s="28"/>
      <c r="AZB70" s="28"/>
      <c r="AZC70" s="28"/>
      <c r="AZD70" s="28"/>
      <c r="AZE70" s="28"/>
      <c r="AZF70" s="28"/>
      <c r="AZG70" s="28"/>
      <c r="AZH70" s="28"/>
      <c r="AZI70" s="28"/>
      <c r="AZJ70" s="28"/>
      <c r="AZK70" s="28"/>
      <c r="AZL70" s="28"/>
      <c r="AZM70" s="28"/>
      <c r="AZN70" s="28"/>
      <c r="AZO70" s="28"/>
      <c r="AZP70" s="28"/>
      <c r="AZQ70" s="28"/>
      <c r="AZR70" s="28"/>
      <c r="AZS70" s="28"/>
      <c r="AZT70" s="28"/>
      <c r="AZU70" s="28"/>
      <c r="AZV70" s="28"/>
      <c r="AZW70" s="28"/>
      <c r="AZX70" s="28"/>
      <c r="AZY70" s="28"/>
      <c r="AZZ70" s="28"/>
      <c r="BAA70" s="28"/>
      <c r="BAB70" s="28"/>
      <c r="BAC70" s="28"/>
      <c r="BAD70" s="28"/>
      <c r="BAE70" s="28"/>
      <c r="BAF70" s="28"/>
      <c r="BAG70" s="28"/>
      <c r="BAH70" s="28"/>
      <c r="BAI70" s="28"/>
      <c r="BAJ70" s="28"/>
      <c r="BAK70" s="28"/>
      <c r="BAL70" s="28"/>
      <c r="BAM70" s="28"/>
      <c r="BAN70" s="28"/>
      <c r="BAO70" s="28"/>
      <c r="BAP70" s="28"/>
      <c r="BAQ70" s="28"/>
      <c r="BAR70" s="28"/>
      <c r="BAS70" s="28"/>
      <c r="BAT70" s="28"/>
      <c r="BAU70" s="28"/>
      <c r="BAV70" s="28"/>
      <c r="BAW70" s="28"/>
      <c r="BAX70" s="28"/>
      <c r="BAY70" s="28"/>
      <c r="BAZ70" s="28"/>
      <c r="BBA70" s="28"/>
      <c r="BBB70" s="28"/>
      <c r="BBC70" s="28"/>
      <c r="BBD70" s="28"/>
      <c r="BBE70" s="28"/>
      <c r="BBF70" s="28"/>
      <c r="BBG70" s="28"/>
      <c r="BBH70" s="28"/>
      <c r="BBI70" s="28"/>
      <c r="BBJ70" s="28"/>
      <c r="BBK70" s="28"/>
      <c r="BBL70" s="28"/>
      <c r="BBM70" s="28"/>
      <c r="BBN70" s="28"/>
      <c r="BBO70" s="28"/>
      <c r="BBP70" s="28"/>
      <c r="BBQ70" s="28"/>
      <c r="BBR70" s="28"/>
      <c r="BBS70" s="28"/>
      <c r="BBT70" s="28"/>
      <c r="BBU70" s="28"/>
      <c r="BBV70" s="28"/>
      <c r="BBW70" s="28"/>
      <c r="BBX70" s="28"/>
      <c r="BBY70" s="28"/>
      <c r="BBZ70" s="28"/>
      <c r="BCA70" s="28"/>
      <c r="BCB70" s="28"/>
      <c r="BCC70" s="28"/>
      <c r="BCD70" s="28"/>
      <c r="BCE70" s="28"/>
      <c r="BCF70" s="28"/>
      <c r="BCG70" s="28"/>
      <c r="BCH70" s="28"/>
      <c r="BCI70" s="28"/>
      <c r="BCJ70" s="28"/>
      <c r="BCK70" s="28"/>
      <c r="BCL70" s="28"/>
      <c r="BCM70" s="28"/>
      <c r="BCN70" s="28"/>
      <c r="BCO70" s="28"/>
      <c r="BCP70" s="28"/>
      <c r="BCQ70" s="28"/>
      <c r="BCR70" s="28"/>
      <c r="BCS70" s="28"/>
      <c r="BCT70" s="28"/>
      <c r="BCU70" s="28"/>
      <c r="BCV70" s="28"/>
      <c r="BCW70" s="28"/>
      <c r="BCX70" s="28"/>
      <c r="BCY70" s="28"/>
      <c r="BCZ70" s="28"/>
      <c r="BDA70" s="28"/>
      <c r="BDB70" s="28"/>
      <c r="BDC70" s="28"/>
      <c r="BDD70" s="28"/>
      <c r="BDE70" s="28"/>
      <c r="BDF70" s="28"/>
      <c r="BDG70" s="28"/>
      <c r="BDH70" s="28"/>
      <c r="BDI70" s="28"/>
      <c r="BDJ70" s="28"/>
      <c r="BDK70" s="28"/>
      <c r="BDL70" s="28"/>
      <c r="BDM70" s="28"/>
      <c r="BDN70" s="28"/>
      <c r="BDO70" s="28"/>
      <c r="BDP70" s="28"/>
      <c r="BDQ70" s="28"/>
      <c r="BDR70" s="28"/>
      <c r="BDS70" s="28"/>
      <c r="BDT70" s="28"/>
      <c r="BDU70" s="28"/>
      <c r="BDV70" s="28"/>
      <c r="BDW70" s="28"/>
      <c r="BDX70" s="28"/>
      <c r="BDY70" s="28"/>
      <c r="BDZ70" s="28"/>
      <c r="BEA70" s="28"/>
      <c r="BEB70" s="28"/>
      <c r="BEC70" s="28"/>
      <c r="BED70" s="28"/>
      <c r="BEE70" s="28"/>
      <c r="BEF70" s="28"/>
      <c r="BEG70" s="28"/>
      <c r="BEH70" s="28"/>
      <c r="BEI70" s="28"/>
      <c r="BEJ70" s="28"/>
      <c r="BEK70" s="28"/>
      <c r="BEL70" s="28"/>
      <c r="BEM70" s="28"/>
      <c r="BEN70" s="28"/>
      <c r="BEO70" s="28"/>
      <c r="BEP70" s="28"/>
      <c r="BEQ70" s="28"/>
      <c r="BER70" s="28"/>
      <c r="BES70" s="28"/>
      <c r="BET70" s="28"/>
      <c r="BEU70" s="28"/>
      <c r="BEV70" s="28"/>
      <c r="BEW70" s="28"/>
      <c r="BEX70" s="28"/>
      <c r="BEY70" s="28"/>
      <c r="BEZ70" s="28"/>
      <c r="BFA70" s="28"/>
      <c r="BFB70" s="28"/>
      <c r="BFC70" s="28"/>
      <c r="BFD70" s="28"/>
      <c r="BFE70" s="28"/>
      <c r="BFF70" s="28"/>
      <c r="BFG70" s="28"/>
      <c r="BFH70" s="28"/>
      <c r="BFI70" s="28"/>
      <c r="BFJ70" s="28"/>
      <c r="BFK70" s="28"/>
      <c r="BFL70" s="28"/>
      <c r="BFM70" s="28"/>
      <c r="BFN70" s="28"/>
      <c r="BFO70" s="28"/>
      <c r="BFP70" s="28"/>
      <c r="BFQ70" s="28"/>
      <c r="BFR70" s="28"/>
      <c r="BFS70" s="28"/>
      <c r="BFT70" s="28"/>
      <c r="BFU70" s="28"/>
      <c r="BFV70" s="28"/>
      <c r="BFW70" s="28"/>
      <c r="BFX70" s="28"/>
      <c r="BFY70" s="28"/>
      <c r="BFZ70" s="28"/>
      <c r="BGA70" s="28"/>
      <c r="BGB70" s="28"/>
      <c r="BGC70" s="28"/>
      <c r="BGD70" s="28"/>
      <c r="BGE70" s="28"/>
      <c r="BGF70" s="28"/>
      <c r="BGG70" s="28"/>
      <c r="BGH70" s="28"/>
      <c r="BGI70" s="28"/>
      <c r="BGJ70" s="28"/>
      <c r="BGK70" s="28"/>
      <c r="BGL70" s="28"/>
      <c r="BGM70" s="28"/>
      <c r="BGN70" s="28"/>
      <c r="BGO70" s="28"/>
      <c r="BGP70" s="28"/>
      <c r="BGQ70" s="28"/>
      <c r="BGR70" s="28"/>
      <c r="BGS70" s="28"/>
      <c r="BGT70" s="28"/>
      <c r="BGU70" s="28"/>
      <c r="BGV70" s="28"/>
      <c r="BGW70" s="28"/>
      <c r="BGX70" s="28"/>
      <c r="BGY70" s="28"/>
      <c r="BGZ70" s="28"/>
      <c r="BHA70" s="28"/>
      <c r="BHB70" s="28"/>
      <c r="BHC70" s="28"/>
      <c r="BHD70" s="28"/>
      <c r="BHE70" s="28"/>
      <c r="BHF70" s="28"/>
      <c r="BHG70" s="28"/>
      <c r="BHH70" s="28"/>
      <c r="BHI70" s="28"/>
      <c r="BHJ70" s="28"/>
      <c r="BHK70" s="28"/>
      <c r="BHL70" s="28"/>
      <c r="BHM70" s="28"/>
      <c r="BHN70" s="28"/>
      <c r="BHO70" s="28"/>
      <c r="BHP70" s="28"/>
      <c r="BHQ70" s="28"/>
      <c r="BHR70" s="28"/>
      <c r="BHS70" s="28"/>
      <c r="BHT70" s="28"/>
      <c r="BHU70" s="28"/>
      <c r="BHV70" s="28"/>
      <c r="BHW70" s="28"/>
      <c r="BHX70" s="28"/>
      <c r="BHY70" s="28"/>
      <c r="BHZ70" s="28"/>
      <c r="BIA70" s="28"/>
      <c r="BIB70" s="28"/>
      <c r="BIC70" s="28"/>
      <c r="BID70" s="28"/>
      <c r="BIE70" s="28"/>
      <c r="BIF70" s="28"/>
      <c r="BIG70" s="28"/>
      <c r="BIH70" s="28"/>
      <c r="BII70" s="28"/>
      <c r="BIJ70" s="28"/>
      <c r="BIK70" s="28"/>
      <c r="BIL70" s="28"/>
      <c r="BIM70" s="28"/>
      <c r="BIN70" s="28"/>
      <c r="BIO70" s="28"/>
      <c r="BIP70" s="28"/>
      <c r="BIQ70" s="28"/>
      <c r="BIR70" s="28"/>
      <c r="BIS70" s="28"/>
      <c r="BIT70" s="28"/>
      <c r="BIU70" s="28"/>
      <c r="BIV70" s="28"/>
      <c r="BIW70" s="28"/>
      <c r="BIX70" s="28"/>
      <c r="BIY70" s="28"/>
      <c r="BIZ70" s="28"/>
      <c r="BJA70" s="28"/>
      <c r="BJB70" s="28"/>
      <c r="BJC70" s="28"/>
      <c r="BJD70" s="28"/>
      <c r="BJE70" s="28"/>
      <c r="BJF70" s="28"/>
      <c r="BJG70" s="28"/>
      <c r="BJH70" s="28"/>
      <c r="BJI70" s="28"/>
      <c r="BJJ70" s="28"/>
      <c r="BJK70" s="28"/>
      <c r="BJL70" s="28"/>
      <c r="BJM70" s="28"/>
      <c r="BJN70" s="28"/>
      <c r="BJO70" s="28"/>
      <c r="BJP70" s="28"/>
      <c r="BJQ70" s="28"/>
      <c r="BJR70" s="28"/>
      <c r="BJS70" s="28"/>
      <c r="BJT70" s="28"/>
      <c r="BJU70" s="28"/>
      <c r="BJV70" s="28"/>
      <c r="BJW70" s="28"/>
      <c r="BJX70" s="28"/>
      <c r="BJY70" s="28"/>
      <c r="BJZ70" s="28"/>
      <c r="BKA70" s="28"/>
      <c r="BKB70" s="28"/>
      <c r="BKC70" s="28"/>
      <c r="BKD70" s="28"/>
      <c r="BKE70" s="28"/>
      <c r="BKF70" s="28"/>
      <c r="BKG70" s="28"/>
      <c r="BKH70" s="28"/>
      <c r="BKI70" s="28"/>
      <c r="BKJ70" s="28"/>
      <c r="BKK70" s="28"/>
      <c r="BKL70" s="28"/>
      <c r="BKM70" s="28"/>
      <c r="BKN70" s="28"/>
      <c r="BKO70" s="28"/>
      <c r="BKP70" s="28"/>
      <c r="BKQ70" s="28"/>
      <c r="BKR70" s="28"/>
      <c r="BKS70" s="28"/>
      <c r="BKT70" s="28"/>
      <c r="BKU70" s="28"/>
      <c r="BKV70" s="28"/>
      <c r="BKW70" s="28"/>
      <c r="BKX70" s="28"/>
      <c r="BKY70" s="28"/>
      <c r="BKZ70" s="28"/>
      <c r="BLA70" s="28"/>
      <c r="BLB70" s="28"/>
      <c r="BLC70" s="28"/>
      <c r="BLD70" s="28"/>
      <c r="BLE70" s="28"/>
      <c r="BLF70" s="28"/>
      <c r="BLG70" s="28"/>
      <c r="BLH70" s="28"/>
      <c r="BLI70" s="28"/>
      <c r="BLJ70" s="28"/>
      <c r="BLK70" s="28"/>
      <c r="BLL70" s="28"/>
      <c r="BLM70" s="28"/>
      <c r="BLN70" s="28"/>
      <c r="BLO70" s="28"/>
      <c r="BLP70" s="28"/>
      <c r="BLQ70" s="28"/>
      <c r="BLR70" s="28"/>
      <c r="BLS70" s="28"/>
      <c r="BLT70" s="28"/>
      <c r="BLU70" s="28"/>
      <c r="BLV70" s="28"/>
      <c r="BLW70" s="28"/>
      <c r="BLX70" s="28"/>
      <c r="BLY70" s="28"/>
      <c r="BLZ70" s="28"/>
      <c r="BMA70" s="28"/>
      <c r="BMB70" s="28"/>
      <c r="BMC70" s="28"/>
      <c r="BMD70" s="28"/>
      <c r="BME70" s="28"/>
      <c r="BMF70" s="28"/>
      <c r="BMG70" s="28"/>
      <c r="BMH70" s="28"/>
      <c r="BMI70" s="28"/>
      <c r="BMJ70" s="28"/>
      <c r="BMK70" s="28"/>
      <c r="BML70" s="28"/>
      <c r="BMM70" s="28"/>
      <c r="BMN70" s="28"/>
      <c r="BMO70" s="28"/>
      <c r="BMP70" s="28"/>
      <c r="BMQ70" s="28"/>
      <c r="BMR70" s="28"/>
      <c r="BMS70" s="28"/>
      <c r="BMT70" s="28"/>
      <c r="BMU70" s="28"/>
      <c r="BMV70" s="28"/>
      <c r="BMW70" s="28"/>
      <c r="BMX70" s="28"/>
      <c r="BMY70" s="28"/>
      <c r="BMZ70" s="28"/>
      <c r="BNA70" s="28"/>
      <c r="BNB70" s="28"/>
      <c r="BNC70" s="28"/>
      <c r="BND70" s="28"/>
      <c r="BNE70" s="28"/>
      <c r="BNF70" s="28"/>
      <c r="BNG70" s="28"/>
      <c r="BNH70" s="28"/>
      <c r="BNI70" s="28"/>
      <c r="BNJ70" s="28"/>
      <c r="BNK70" s="28"/>
      <c r="BNL70" s="28"/>
      <c r="BNM70" s="28"/>
      <c r="BNN70" s="28"/>
      <c r="BNO70" s="28"/>
      <c r="BNP70" s="28"/>
      <c r="BNQ70" s="28"/>
      <c r="BNR70" s="28"/>
      <c r="BNS70" s="28"/>
      <c r="BNT70" s="28"/>
      <c r="BNU70" s="28"/>
      <c r="BNV70" s="28"/>
      <c r="BNW70" s="28"/>
      <c r="BNX70" s="28"/>
      <c r="BNY70" s="28"/>
      <c r="BNZ70" s="28"/>
      <c r="BOA70" s="28"/>
      <c r="BOB70" s="28"/>
      <c r="BOC70" s="28"/>
      <c r="BOD70" s="28"/>
      <c r="BOE70" s="28"/>
      <c r="BOF70" s="28"/>
      <c r="BOG70" s="28"/>
      <c r="BOH70" s="28"/>
      <c r="BOI70" s="28"/>
      <c r="BOJ70" s="28"/>
      <c r="BOK70" s="28"/>
      <c r="BOL70" s="28"/>
      <c r="BOM70" s="28"/>
      <c r="BON70" s="28"/>
      <c r="BOO70" s="28"/>
      <c r="BOP70" s="28"/>
      <c r="BOQ70" s="28"/>
      <c r="BOR70" s="28"/>
      <c r="BOS70" s="28"/>
      <c r="BOT70" s="28"/>
      <c r="BOU70" s="28"/>
      <c r="BOV70" s="28"/>
      <c r="BOW70" s="28"/>
      <c r="BOX70" s="28"/>
      <c r="BOY70" s="28"/>
      <c r="BOZ70" s="28"/>
      <c r="BPA70" s="28"/>
      <c r="BPB70" s="28"/>
      <c r="BPC70" s="28"/>
      <c r="BPD70" s="28"/>
      <c r="BPE70" s="28"/>
      <c r="BPF70" s="28"/>
      <c r="BPG70" s="28"/>
      <c r="BPH70" s="28"/>
      <c r="BPI70" s="28"/>
      <c r="BPJ70" s="28"/>
      <c r="BPK70" s="28"/>
      <c r="BPL70" s="28"/>
      <c r="BPM70" s="28"/>
      <c r="BPN70" s="28"/>
      <c r="BPO70" s="28"/>
      <c r="BPP70" s="28"/>
      <c r="BPQ70" s="28"/>
      <c r="BPR70" s="28"/>
      <c r="BPS70" s="28"/>
      <c r="BPT70" s="28"/>
      <c r="BPU70" s="28"/>
      <c r="BPV70" s="28"/>
      <c r="BPW70" s="28"/>
      <c r="BPX70" s="28"/>
      <c r="BPY70" s="28"/>
      <c r="BPZ70" s="28"/>
      <c r="BQA70" s="28"/>
      <c r="BQB70" s="28"/>
      <c r="BQC70" s="28"/>
      <c r="BQD70" s="28"/>
      <c r="BQE70" s="28"/>
      <c r="BQF70" s="28"/>
      <c r="BQG70" s="28"/>
      <c r="BQH70" s="28"/>
      <c r="BQI70" s="28"/>
      <c r="BQJ70" s="28"/>
      <c r="BQK70" s="28"/>
      <c r="BQL70" s="28"/>
      <c r="BQM70" s="28"/>
      <c r="BQN70" s="28"/>
      <c r="BQO70" s="28"/>
      <c r="BQP70" s="28"/>
      <c r="BQQ70" s="28"/>
      <c r="BQR70" s="28"/>
      <c r="BQS70" s="28"/>
      <c r="BQT70" s="28"/>
      <c r="BQU70" s="28"/>
      <c r="BQV70" s="28"/>
      <c r="BQW70" s="28"/>
      <c r="BQX70" s="28"/>
      <c r="BQY70" s="28"/>
      <c r="BQZ70" s="28"/>
      <c r="BRA70" s="28"/>
      <c r="BRB70" s="28"/>
      <c r="BRC70" s="28"/>
      <c r="BRD70" s="28"/>
      <c r="BRE70" s="28"/>
      <c r="BRF70" s="28"/>
      <c r="BRG70" s="28"/>
      <c r="BRH70" s="28"/>
      <c r="BRI70" s="28"/>
      <c r="BRJ70" s="28"/>
      <c r="BRK70" s="28"/>
      <c r="BRL70" s="28"/>
      <c r="BRM70" s="28"/>
      <c r="BRN70" s="28"/>
      <c r="BRO70" s="28"/>
      <c r="BRP70" s="28"/>
      <c r="BRQ70" s="28"/>
      <c r="BRR70" s="28"/>
      <c r="BRS70" s="28"/>
      <c r="BRT70" s="28"/>
      <c r="BRU70" s="28"/>
      <c r="BRV70" s="28"/>
      <c r="BRW70" s="28"/>
      <c r="BRX70" s="28"/>
      <c r="BRY70" s="28"/>
      <c r="BRZ70" s="28"/>
      <c r="BSA70" s="28"/>
      <c r="BSB70" s="28"/>
      <c r="BSC70" s="28"/>
      <c r="BSD70" s="28"/>
      <c r="BSE70" s="28"/>
      <c r="BSF70" s="28"/>
      <c r="BSG70" s="28"/>
      <c r="BSH70" s="28"/>
      <c r="BSI70" s="28"/>
      <c r="BSJ70" s="28"/>
      <c r="BSK70" s="28"/>
      <c r="BSL70" s="28"/>
      <c r="BSM70" s="28"/>
      <c r="BSN70" s="28"/>
      <c r="BSO70" s="28"/>
      <c r="BSP70" s="28"/>
      <c r="BSQ70" s="28"/>
      <c r="BSR70" s="28"/>
      <c r="BSS70" s="28"/>
      <c r="BST70" s="28"/>
      <c r="BSU70" s="28"/>
      <c r="BSV70" s="28"/>
      <c r="BSW70" s="28"/>
      <c r="BSX70" s="28"/>
      <c r="BSY70" s="28"/>
      <c r="BSZ70" s="28"/>
      <c r="BTA70" s="28"/>
      <c r="BTB70" s="28"/>
      <c r="BTC70" s="28"/>
      <c r="BTD70" s="28"/>
      <c r="BTE70" s="28"/>
      <c r="BTF70" s="28"/>
      <c r="BTG70" s="28"/>
      <c r="BTH70" s="28"/>
      <c r="BTI70" s="28"/>
      <c r="BTJ70" s="28"/>
      <c r="BTK70" s="28"/>
      <c r="BTL70" s="28"/>
      <c r="BTM70" s="28"/>
      <c r="BTN70" s="28"/>
      <c r="BTO70" s="28"/>
      <c r="BTP70" s="28"/>
      <c r="BTQ70" s="28"/>
      <c r="BTR70" s="28"/>
      <c r="BTS70" s="28"/>
      <c r="BTT70" s="28"/>
      <c r="BTU70" s="28"/>
      <c r="BTV70" s="28"/>
      <c r="BTW70" s="28"/>
      <c r="BTX70" s="28"/>
      <c r="BTY70" s="28"/>
      <c r="BTZ70" s="28"/>
      <c r="BUA70" s="28"/>
      <c r="BUB70" s="28"/>
      <c r="BUC70" s="28"/>
      <c r="BUD70" s="28"/>
      <c r="BUE70" s="28"/>
      <c r="BUF70" s="28"/>
      <c r="BUG70" s="28"/>
      <c r="BUH70" s="28"/>
      <c r="BUI70" s="28"/>
      <c r="BUJ70" s="28"/>
      <c r="BUK70" s="28"/>
      <c r="BUL70" s="28"/>
      <c r="BUM70" s="28"/>
      <c r="BUN70" s="28"/>
      <c r="BUO70" s="28"/>
      <c r="BUP70" s="28"/>
      <c r="BUQ70" s="28"/>
      <c r="BUR70" s="28"/>
      <c r="BUS70" s="28"/>
      <c r="BUT70" s="28"/>
      <c r="BUU70" s="28"/>
      <c r="BUV70" s="28"/>
      <c r="BUW70" s="28"/>
      <c r="BUX70" s="28"/>
      <c r="BUY70" s="28"/>
      <c r="BUZ70" s="28"/>
      <c r="BVA70" s="28"/>
      <c r="BVB70" s="28"/>
      <c r="BVC70" s="28"/>
      <c r="BVD70" s="28"/>
      <c r="BVE70" s="28"/>
      <c r="BVF70" s="28"/>
      <c r="BVG70" s="28"/>
      <c r="BVH70" s="28"/>
      <c r="BVI70" s="28"/>
      <c r="BVJ70" s="28"/>
      <c r="BVK70" s="28"/>
      <c r="BVL70" s="28"/>
      <c r="BVM70" s="28"/>
      <c r="BVN70" s="28"/>
      <c r="BVO70" s="28"/>
      <c r="BVP70" s="28"/>
      <c r="BVQ70" s="28"/>
      <c r="BVR70" s="28"/>
      <c r="BVS70" s="28"/>
      <c r="BVT70" s="28"/>
      <c r="BVU70" s="28"/>
      <c r="BVV70" s="28"/>
      <c r="BVW70" s="28"/>
      <c r="BVX70" s="28"/>
      <c r="BVY70" s="28"/>
      <c r="BVZ70" s="28"/>
      <c r="BWA70" s="28"/>
      <c r="BWB70" s="28"/>
      <c r="BWC70" s="28"/>
      <c r="BWD70" s="28"/>
      <c r="BWE70" s="28"/>
      <c r="BWF70" s="28"/>
      <c r="BWG70" s="28"/>
      <c r="BWH70" s="28"/>
      <c r="BWI70" s="28"/>
      <c r="BWJ70" s="28"/>
      <c r="BWK70" s="28"/>
      <c r="BWL70" s="28"/>
      <c r="BWM70" s="28"/>
      <c r="BWN70" s="28"/>
      <c r="BWO70" s="28"/>
      <c r="BWP70" s="28"/>
      <c r="BWQ70" s="28"/>
      <c r="BWR70" s="28"/>
      <c r="BWS70" s="28"/>
      <c r="BWT70" s="28"/>
      <c r="BWU70" s="28"/>
      <c r="BWV70" s="28"/>
      <c r="BWW70" s="28"/>
      <c r="BWX70" s="28"/>
      <c r="BWY70" s="28"/>
      <c r="BWZ70" s="28"/>
      <c r="BXA70" s="28"/>
      <c r="BXB70" s="28"/>
      <c r="BXC70" s="28"/>
      <c r="BXD70" s="28"/>
      <c r="BXE70" s="28"/>
      <c r="BXF70" s="28"/>
      <c r="BXG70" s="28"/>
      <c r="BXH70" s="28"/>
      <c r="BXI70" s="28"/>
      <c r="BXJ70" s="28"/>
      <c r="BXK70" s="28"/>
      <c r="BXL70" s="28"/>
      <c r="BXM70" s="28"/>
      <c r="BXN70" s="28"/>
      <c r="BXO70" s="28"/>
      <c r="BXP70" s="28"/>
      <c r="BXQ70" s="28"/>
      <c r="BXR70" s="28"/>
      <c r="BXS70" s="28"/>
      <c r="BXT70" s="28"/>
      <c r="BXU70" s="28"/>
      <c r="BXV70" s="28"/>
      <c r="BXW70" s="28"/>
      <c r="BXX70" s="28"/>
      <c r="BXY70" s="28"/>
      <c r="BXZ70" s="28"/>
      <c r="BYA70" s="28"/>
      <c r="BYB70" s="28"/>
      <c r="BYC70" s="28"/>
      <c r="BYD70" s="28"/>
      <c r="BYE70" s="28"/>
      <c r="BYF70" s="28"/>
      <c r="BYG70" s="28"/>
      <c r="BYH70" s="28"/>
      <c r="BYI70" s="28"/>
      <c r="BYJ70" s="28"/>
      <c r="BYK70" s="28"/>
      <c r="BYL70" s="28"/>
      <c r="BYM70" s="28"/>
      <c r="BYN70" s="28"/>
      <c r="BYO70" s="28"/>
      <c r="BYP70" s="28"/>
      <c r="BYQ70" s="28"/>
      <c r="BYR70" s="28"/>
      <c r="BYS70" s="28"/>
      <c r="BYT70" s="28"/>
      <c r="BYU70" s="28"/>
      <c r="BYV70" s="28"/>
      <c r="BYW70" s="28"/>
      <c r="BYX70" s="28"/>
      <c r="BYY70" s="28"/>
      <c r="BYZ70" s="28"/>
      <c r="BZA70" s="28"/>
      <c r="BZB70" s="28"/>
      <c r="BZC70" s="28"/>
      <c r="BZD70" s="28"/>
      <c r="BZE70" s="28"/>
      <c r="BZF70" s="28"/>
      <c r="BZG70" s="28"/>
      <c r="BZH70" s="28"/>
      <c r="BZI70" s="28"/>
      <c r="BZJ70" s="28"/>
      <c r="BZK70" s="28"/>
      <c r="BZL70" s="28"/>
      <c r="BZM70" s="28"/>
      <c r="BZN70" s="28"/>
      <c r="BZO70" s="28"/>
      <c r="BZP70" s="28"/>
      <c r="BZQ70" s="28"/>
      <c r="BZR70" s="28"/>
      <c r="BZS70" s="28"/>
      <c r="BZT70" s="28"/>
      <c r="BZU70" s="28"/>
      <c r="BZV70" s="28"/>
      <c r="BZW70" s="28"/>
      <c r="BZX70" s="28"/>
      <c r="BZY70" s="28"/>
      <c r="BZZ70" s="28"/>
      <c r="CAA70" s="28"/>
      <c r="CAB70" s="28"/>
      <c r="CAC70" s="28"/>
      <c r="CAD70" s="28"/>
      <c r="CAE70" s="28"/>
      <c r="CAF70" s="28"/>
      <c r="CAG70" s="28"/>
      <c r="CAH70" s="28"/>
      <c r="CAI70" s="28"/>
      <c r="CAJ70" s="28"/>
      <c r="CAK70" s="28"/>
      <c r="CAL70" s="28"/>
      <c r="CAM70" s="28"/>
      <c r="CAN70" s="28"/>
      <c r="CAO70" s="28"/>
      <c r="CAP70" s="28"/>
      <c r="CAQ70" s="28"/>
      <c r="CAR70" s="28"/>
      <c r="CAS70" s="28"/>
      <c r="CAT70" s="28"/>
      <c r="CAU70" s="28"/>
      <c r="CAV70" s="28"/>
      <c r="CAW70" s="28"/>
      <c r="CAX70" s="28"/>
      <c r="CAY70" s="28"/>
      <c r="CAZ70" s="28"/>
      <c r="CBA70" s="28"/>
      <c r="CBB70" s="28"/>
      <c r="CBC70" s="28"/>
      <c r="CBD70" s="28"/>
      <c r="CBE70" s="28"/>
      <c r="CBF70" s="28"/>
      <c r="CBG70" s="28"/>
      <c r="CBH70" s="28"/>
      <c r="CBI70" s="28"/>
      <c r="CBJ70" s="28"/>
      <c r="CBK70" s="28"/>
      <c r="CBL70" s="28"/>
      <c r="CBM70" s="28"/>
      <c r="CBN70" s="28"/>
      <c r="CBO70" s="28"/>
      <c r="CBP70" s="28"/>
      <c r="CBQ70" s="28"/>
      <c r="CBR70" s="28"/>
      <c r="CBS70" s="28"/>
      <c r="CBT70" s="28"/>
      <c r="CBU70" s="28"/>
      <c r="CBV70" s="28"/>
      <c r="CBW70" s="28"/>
      <c r="CBX70" s="28"/>
      <c r="CBY70" s="28"/>
      <c r="CBZ70" s="28"/>
      <c r="CCA70" s="28"/>
      <c r="CCB70" s="28"/>
      <c r="CCC70" s="28"/>
      <c r="CCD70" s="28"/>
      <c r="CCE70" s="28"/>
      <c r="CCF70" s="28"/>
      <c r="CCG70" s="28"/>
      <c r="CCH70" s="28"/>
      <c r="CCI70" s="28"/>
      <c r="CCJ70" s="28"/>
      <c r="CCK70" s="28"/>
      <c r="CCL70" s="28"/>
      <c r="CCM70" s="28"/>
      <c r="CCN70" s="28"/>
      <c r="CCO70" s="28"/>
      <c r="CCP70" s="28"/>
      <c r="CCQ70" s="28"/>
      <c r="CCR70" s="28"/>
      <c r="CCS70" s="28"/>
      <c r="CCT70" s="28"/>
      <c r="CCU70" s="28"/>
      <c r="CCV70" s="28"/>
      <c r="CCW70" s="28"/>
      <c r="CCX70" s="28"/>
      <c r="CCY70" s="28"/>
      <c r="CCZ70" s="28"/>
      <c r="CDA70" s="28"/>
      <c r="CDB70" s="28"/>
      <c r="CDC70" s="28"/>
      <c r="CDD70" s="28"/>
      <c r="CDE70" s="28"/>
      <c r="CDF70" s="28"/>
      <c r="CDG70" s="28"/>
      <c r="CDH70" s="28"/>
      <c r="CDI70" s="28"/>
      <c r="CDJ70" s="28"/>
      <c r="CDK70" s="28"/>
      <c r="CDL70" s="28"/>
      <c r="CDM70" s="28"/>
      <c r="CDN70" s="28"/>
      <c r="CDO70" s="28"/>
      <c r="CDP70" s="28"/>
      <c r="CDQ70" s="28"/>
      <c r="CDR70" s="28"/>
      <c r="CDS70" s="28"/>
      <c r="CDT70" s="28"/>
      <c r="CDU70" s="28"/>
      <c r="CDV70" s="28"/>
      <c r="CDW70" s="28"/>
      <c r="CDX70" s="28"/>
      <c r="CDY70" s="28"/>
      <c r="CDZ70" s="28"/>
      <c r="CEA70" s="28"/>
      <c r="CEB70" s="28"/>
      <c r="CEC70" s="28"/>
      <c r="CED70" s="28"/>
      <c r="CEE70" s="28"/>
      <c r="CEF70" s="28"/>
      <c r="CEG70" s="28"/>
      <c r="CEH70" s="28"/>
      <c r="CEI70" s="28"/>
      <c r="CEJ70" s="28"/>
      <c r="CEK70" s="28"/>
      <c r="CEL70" s="28"/>
      <c r="CEM70" s="28"/>
      <c r="CEN70" s="28"/>
      <c r="CEO70" s="28"/>
      <c r="CEP70" s="28"/>
      <c r="CEQ70" s="28"/>
      <c r="CER70" s="28"/>
      <c r="CES70" s="28"/>
      <c r="CET70" s="28"/>
      <c r="CEU70" s="28"/>
      <c r="CEV70" s="28"/>
      <c r="CEW70" s="28"/>
      <c r="CEX70" s="28"/>
      <c r="CEY70" s="28"/>
      <c r="CEZ70" s="28"/>
      <c r="CFA70" s="28"/>
      <c r="CFB70" s="28"/>
      <c r="CFC70" s="28"/>
      <c r="CFD70" s="28"/>
      <c r="CFE70" s="28"/>
      <c r="CFF70" s="28"/>
      <c r="CFG70" s="28"/>
      <c r="CFH70" s="28"/>
      <c r="CFI70" s="28"/>
      <c r="CFJ70" s="28"/>
      <c r="CFK70" s="28"/>
      <c r="CFL70" s="28"/>
      <c r="CFM70" s="28"/>
      <c r="CFN70" s="28"/>
      <c r="CFO70" s="28"/>
      <c r="CFP70" s="28"/>
      <c r="CFQ70" s="28"/>
      <c r="CFR70" s="28"/>
      <c r="CFS70" s="28"/>
      <c r="CFT70" s="28"/>
      <c r="CFU70" s="28"/>
      <c r="CFV70" s="28"/>
      <c r="CFW70" s="28"/>
      <c r="CFX70" s="28"/>
      <c r="CFY70" s="28"/>
      <c r="CFZ70" s="28"/>
      <c r="CGA70" s="28"/>
      <c r="CGB70" s="28"/>
      <c r="CGC70" s="28"/>
      <c r="CGD70" s="28"/>
      <c r="CGE70" s="28"/>
      <c r="CGF70" s="28"/>
      <c r="CGG70" s="28"/>
      <c r="CGH70" s="28"/>
      <c r="CGI70" s="28"/>
      <c r="CGJ70" s="28"/>
      <c r="CGK70" s="28"/>
      <c r="CGL70" s="28"/>
      <c r="CGM70" s="28"/>
      <c r="CGN70" s="28"/>
      <c r="CGO70" s="28"/>
      <c r="CGP70" s="28"/>
      <c r="CGQ70" s="28"/>
      <c r="CGR70" s="28"/>
      <c r="CGS70" s="28"/>
      <c r="CGT70" s="28"/>
      <c r="CGU70" s="28"/>
      <c r="CGV70" s="28"/>
      <c r="CGW70" s="28"/>
      <c r="CGX70" s="28"/>
      <c r="CGY70" s="28"/>
      <c r="CGZ70" s="28"/>
      <c r="CHA70" s="28"/>
      <c r="CHB70" s="28"/>
      <c r="CHC70" s="28"/>
      <c r="CHD70" s="28"/>
      <c r="CHE70" s="28"/>
      <c r="CHF70" s="28"/>
      <c r="CHG70" s="28"/>
      <c r="CHH70" s="28"/>
      <c r="CHI70" s="28"/>
      <c r="CHJ70" s="28"/>
      <c r="CHK70" s="28"/>
      <c r="CHL70" s="28"/>
      <c r="CHM70" s="28"/>
      <c r="CHN70" s="28"/>
      <c r="CHO70" s="28"/>
      <c r="CHP70" s="28"/>
      <c r="CHQ70" s="28"/>
      <c r="CHR70" s="28"/>
      <c r="CHS70" s="28"/>
      <c r="CHT70" s="28"/>
      <c r="CHU70" s="28"/>
      <c r="CHV70" s="28"/>
      <c r="CHW70" s="28"/>
      <c r="CHX70" s="28"/>
      <c r="CHY70" s="28"/>
      <c r="CHZ70" s="28"/>
      <c r="CIA70" s="28"/>
      <c r="CIB70" s="28"/>
      <c r="CIC70" s="28"/>
      <c r="CID70" s="28"/>
      <c r="CIE70" s="28"/>
      <c r="CIF70" s="28"/>
      <c r="CIG70" s="28"/>
      <c r="CIH70" s="28"/>
      <c r="CII70" s="28"/>
      <c r="CIJ70" s="28"/>
      <c r="CIK70" s="28"/>
      <c r="CIL70" s="28"/>
      <c r="CIM70" s="28"/>
      <c r="CIN70" s="28"/>
      <c r="CIO70" s="28"/>
      <c r="CIP70" s="28"/>
      <c r="CIQ70" s="28"/>
      <c r="CIR70" s="28"/>
      <c r="CIS70" s="28"/>
      <c r="CIT70" s="28"/>
      <c r="CIU70" s="28"/>
      <c r="CIV70" s="28"/>
      <c r="CIW70" s="28"/>
      <c r="CIX70" s="28"/>
      <c r="CIY70" s="28"/>
      <c r="CIZ70" s="28"/>
      <c r="CJA70" s="28"/>
      <c r="CJB70" s="28"/>
      <c r="CJC70" s="28"/>
      <c r="CJD70" s="28"/>
      <c r="CJE70" s="28"/>
      <c r="CJF70" s="28"/>
      <c r="CJG70" s="28"/>
      <c r="CJH70" s="28"/>
      <c r="CJI70" s="28"/>
      <c r="CJJ70" s="28"/>
      <c r="CJK70" s="28"/>
      <c r="CJL70" s="28"/>
      <c r="CJM70" s="28"/>
      <c r="CJN70" s="28"/>
      <c r="CJO70" s="28"/>
      <c r="CJP70" s="28"/>
      <c r="CJQ70" s="28"/>
      <c r="CJR70" s="28"/>
      <c r="CJS70" s="28"/>
      <c r="CJT70" s="28"/>
      <c r="CJU70" s="28"/>
      <c r="CJV70" s="28"/>
      <c r="CJW70" s="28"/>
      <c r="CJX70" s="28"/>
      <c r="CJY70" s="28"/>
      <c r="CJZ70" s="28"/>
      <c r="CKA70" s="28"/>
      <c r="CKB70" s="28"/>
      <c r="CKC70" s="28"/>
      <c r="CKD70" s="28"/>
      <c r="CKE70" s="28"/>
      <c r="CKF70" s="28"/>
      <c r="CKG70" s="28"/>
      <c r="CKH70" s="28"/>
      <c r="CKI70" s="28"/>
      <c r="CKJ70" s="28"/>
      <c r="CKK70" s="28"/>
      <c r="CKL70" s="28"/>
      <c r="CKM70" s="28"/>
      <c r="CKN70" s="28"/>
      <c r="CKO70" s="28"/>
      <c r="CKP70" s="28"/>
      <c r="CKQ70" s="28"/>
      <c r="CKR70" s="28"/>
      <c r="CKS70" s="28"/>
      <c r="CKT70" s="28"/>
      <c r="CKU70" s="28"/>
      <c r="CKV70" s="28"/>
      <c r="CKW70" s="28"/>
      <c r="CKX70" s="28"/>
      <c r="CKY70" s="28"/>
      <c r="CKZ70" s="28"/>
      <c r="CLA70" s="28"/>
      <c r="CLB70" s="28"/>
      <c r="CLC70" s="28"/>
      <c r="CLD70" s="28"/>
      <c r="CLE70" s="28"/>
      <c r="CLF70" s="28"/>
      <c r="CLG70" s="28"/>
      <c r="CLH70" s="28"/>
      <c r="CLI70" s="28"/>
      <c r="CLJ70" s="28"/>
      <c r="CLK70" s="28"/>
      <c r="CLL70" s="28"/>
      <c r="CLM70" s="28"/>
      <c r="CLN70" s="28"/>
      <c r="CLO70" s="28"/>
      <c r="CLP70" s="28"/>
      <c r="CLQ70" s="28"/>
      <c r="CLR70" s="28"/>
      <c r="CLS70" s="28"/>
      <c r="CLT70" s="28"/>
      <c r="CLU70" s="28"/>
      <c r="CLV70" s="28"/>
      <c r="CLW70" s="28"/>
      <c r="CLX70" s="28"/>
      <c r="CLY70" s="28"/>
      <c r="CLZ70" s="28"/>
      <c r="CMA70" s="28"/>
      <c r="CMB70" s="28"/>
      <c r="CMC70" s="28"/>
      <c r="CMD70" s="28"/>
      <c r="CME70" s="28"/>
      <c r="CMF70" s="28"/>
      <c r="CMG70" s="28"/>
      <c r="CMH70" s="28"/>
      <c r="CMI70" s="28"/>
      <c r="CMJ70" s="28"/>
      <c r="CMK70" s="28"/>
      <c r="CML70" s="28"/>
      <c r="CMM70" s="28"/>
      <c r="CMN70" s="28"/>
      <c r="CMO70" s="28"/>
      <c r="CMP70" s="28"/>
      <c r="CMQ70" s="28"/>
      <c r="CMR70" s="28"/>
      <c r="CMS70" s="28"/>
      <c r="CMT70" s="28"/>
      <c r="CMU70" s="28"/>
      <c r="CMV70" s="28"/>
      <c r="CMW70" s="28"/>
      <c r="CMX70" s="28"/>
      <c r="CMY70" s="28"/>
      <c r="CMZ70" s="28"/>
      <c r="CNA70" s="28"/>
      <c r="CNB70" s="28"/>
      <c r="CNC70" s="28"/>
      <c r="CND70" s="28"/>
      <c r="CNE70" s="28"/>
      <c r="CNF70" s="28"/>
      <c r="CNG70" s="28"/>
      <c r="CNH70" s="28"/>
      <c r="CNI70" s="28"/>
      <c r="CNJ70" s="28"/>
      <c r="CNK70" s="28"/>
      <c r="CNL70" s="28"/>
      <c r="CNM70" s="28"/>
      <c r="CNN70" s="28"/>
      <c r="CNO70" s="28"/>
      <c r="CNP70" s="28"/>
      <c r="CNQ70" s="28"/>
      <c r="CNR70" s="28"/>
      <c r="CNS70" s="28"/>
      <c r="CNT70" s="28"/>
      <c r="CNU70" s="28"/>
      <c r="CNV70" s="28"/>
      <c r="CNW70" s="28"/>
      <c r="CNX70" s="28"/>
      <c r="CNY70" s="28"/>
      <c r="CNZ70" s="28"/>
      <c r="COA70" s="28"/>
      <c r="COB70" s="28"/>
      <c r="COC70" s="28"/>
      <c r="COD70" s="28"/>
      <c r="COE70" s="28"/>
      <c r="COF70" s="28"/>
      <c r="COG70" s="28"/>
      <c r="COH70" s="28"/>
      <c r="COI70" s="28"/>
      <c r="COJ70" s="28"/>
      <c r="COK70" s="28"/>
      <c r="COL70" s="28"/>
      <c r="COM70" s="28"/>
      <c r="CON70" s="28"/>
      <c r="COO70" s="28"/>
      <c r="COP70" s="28"/>
      <c r="COQ70" s="28"/>
      <c r="COR70" s="28"/>
      <c r="COS70" s="28"/>
      <c r="COT70" s="28"/>
      <c r="COU70" s="28"/>
      <c r="COV70" s="28"/>
      <c r="COW70" s="28"/>
      <c r="COX70" s="28"/>
      <c r="COY70" s="28"/>
      <c r="COZ70" s="28"/>
      <c r="CPA70" s="28"/>
      <c r="CPB70" s="28"/>
      <c r="CPC70" s="28"/>
      <c r="CPD70" s="28"/>
      <c r="CPE70" s="28"/>
      <c r="CPF70" s="28"/>
      <c r="CPG70" s="28"/>
      <c r="CPH70" s="28"/>
      <c r="CPI70" s="28"/>
      <c r="CPJ70" s="28"/>
      <c r="CPK70" s="28"/>
      <c r="CPL70" s="28"/>
      <c r="CPM70" s="28"/>
      <c r="CPN70" s="28"/>
      <c r="CPO70" s="28"/>
      <c r="CPP70" s="28"/>
      <c r="CPQ70" s="28"/>
      <c r="CPR70" s="28"/>
      <c r="CPS70" s="28"/>
      <c r="CPT70" s="28"/>
      <c r="CPU70" s="28"/>
      <c r="CPV70" s="28"/>
      <c r="CPW70" s="28"/>
      <c r="CPX70" s="28"/>
      <c r="CPY70" s="28"/>
      <c r="CPZ70" s="28"/>
      <c r="CQA70" s="28"/>
      <c r="CQB70" s="28"/>
      <c r="CQC70" s="28"/>
      <c r="CQD70" s="28"/>
      <c r="CQE70" s="28"/>
      <c r="CQF70" s="28"/>
      <c r="CQG70" s="28"/>
      <c r="CQH70" s="28"/>
      <c r="CQI70" s="28"/>
      <c r="CQJ70" s="28"/>
      <c r="CQK70" s="28"/>
      <c r="CQL70" s="28"/>
      <c r="CQM70" s="28"/>
      <c r="CQN70" s="28"/>
      <c r="CQO70" s="28"/>
      <c r="CQP70" s="28"/>
      <c r="CQQ70" s="28"/>
      <c r="CQR70" s="28"/>
      <c r="CQS70" s="28"/>
      <c r="CQT70" s="28"/>
      <c r="CQU70" s="28"/>
      <c r="CQV70" s="28"/>
      <c r="CQW70" s="28"/>
      <c r="CQX70" s="28"/>
      <c r="CQY70" s="28"/>
      <c r="CQZ70" s="28"/>
      <c r="CRA70" s="28"/>
      <c r="CRB70" s="28"/>
      <c r="CRC70" s="28"/>
      <c r="CRD70" s="28"/>
      <c r="CRE70" s="28"/>
      <c r="CRF70" s="28"/>
      <c r="CRG70" s="28"/>
      <c r="CRH70" s="28"/>
      <c r="CRI70" s="28"/>
      <c r="CRJ70" s="28"/>
      <c r="CRK70" s="28"/>
      <c r="CRL70" s="28"/>
      <c r="CRM70" s="28"/>
      <c r="CRN70" s="28"/>
      <c r="CRO70" s="28"/>
      <c r="CRP70" s="28"/>
      <c r="CRQ70" s="28"/>
      <c r="CRR70" s="28"/>
      <c r="CRS70" s="28"/>
      <c r="CRT70" s="28"/>
      <c r="CRU70" s="28"/>
      <c r="CRV70" s="28"/>
      <c r="CRW70" s="28"/>
      <c r="CRX70" s="28"/>
      <c r="CRY70" s="28"/>
      <c r="CRZ70" s="28"/>
      <c r="CSA70" s="28"/>
      <c r="CSB70" s="28"/>
      <c r="CSC70" s="28"/>
      <c r="CSD70" s="28"/>
      <c r="CSE70" s="28"/>
      <c r="CSF70" s="28"/>
      <c r="CSG70" s="28"/>
      <c r="CSH70" s="28"/>
      <c r="CSI70" s="28"/>
      <c r="CSJ70" s="28"/>
      <c r="CSK70" s="28"/>
      <c r="CSL70" s="28"/>
      <c r="CSM70" s="28"/>
      <c r="CSN70" s="28"/>
      <c r="CSO70" s="28"/>
      <c r="CSP70" s="28"/>
      <c r="CSQ70" s="28"/>
      <c r="CSR70" s="28"/>
      <c r="CSS70" s="28"/>
      <c r="CST70" s="28"/>
      <c r="CSU70" s="28"/>
      <c r="CSV70" s="28"/>
      <c r="CSW70" s="28"/>
      <c r="CSX70" s="28"/>
      <c r="CSY70" s="28"/>
      <c r="CSZ70" s="28"/>
      <c r="CTA70" s="28"/>
      <c r="CTB70" s="28"/>
    </row>
    <row r="71" spans="1:2550" x14ac:dyDescent="0.2">
      <c r="B71" s="509" t="s">
        <v>1312</v>
      </c>
      <c r="C71" s="510"/>
      <c r="D71" s="510" t="s">
        <v>2373</v>
      </c>
      <c r="E71" s="510" t="s">
        <v>5</v>
      </c>
      <c r="F71" s="510"/>
      <c r="G71" s="510">
        <v>16.116437000000001</v>
      </c>
      <c r="H71" s="510">
        <v>103.45684300000001</v>
      </c>
      <c r="I71" s="510" t="s">
        <v>1</v>
      </c>
      <c r="J71" s="510" t="s">
        <v>3</v>
      </c>
      <c r="K71" s="512"/>
      <c r="L71" s="513" t="s">
        <v>0</v>
      </c>
      <c r="M71" s="510" t="s">
        <v>0</v>
      </c>
      <c r="N71" s="510"/>
      <c r="O71" s="510"/>
      <c r="P71" s="510"/>
      <c r="Q71" s="510"/>
      <c r="R71" s="510" t="s">
        <v>1702</v>
      </c>
      <c r="S71" s="510"/>
      <c r="T71" s="510"/>
      <c r="U71" s="510" t="s">
        <v>0</v>
      </c>
      <c r="V71" s="510" t="s">
        <v>0</v>
      </c>
      <c r="W71" s="510" t="s">
        <v>0</v>
      </c>
      <c r="X71" s="510" t="s">
        <v>0</v>
      </c>
      <c r="Y71" s="510" t="s">
        <v>0</v>
      </c>
      <c r="Z71" s="510" t="s">
        <v>0</v>
      </c>
      <c r="AA71" s="510" t="s">
        <v>0</v>
      </c>
      <c r="AB71" s="518"/>
      <c r="AC71" s="518"/>
      <c r="AD71" s="511"/>
      <c r="AE71" s="510"/>
      <c r="AF71" s="517" t="s">
        <v>1899</v>
      </c>
    </row>
    <row r="72" spans="1:2550" x14ac:dyDescent="0.2">
      <c r="B72" s="509" t="s">
        <v>1311</v>
      </c>
      <c r="C72" s="510"/>
      <c r="D72" s="510" t="s">
        <v>2746</v>
      </c>
      <c r="E72" s="510" t="s">
        <v>5</v>
      </c>
      <c r="F72" s="510"/>
      <c r="G72" s="510">
        <v>17.679061999999998</v>
      </c>
      <c r="H72" s="510">
        <v>104.087526</v>
      </c>
      <c r="I72" s="510" t="s">
        <v>1</v>
      </c>
      <c r="J72" s="510" t="s">
        <v>3</v>
      </c>
      <c r="K72" s="512"/>
      <c r="L72" s="513" t="s">
        <v>0</v>
      </c>
      <c r="M72" s="510" t="s">
        <v>0</v>
      </c>
      <c r="N72" s="510"/>
      <c r="O72" s="510"/>
      <c r="P72" s="510"/>
      <c r="Q72" s="510"/>
      <c r="R72" s="510" t="s">
        <v>1702</v>
      </c>
      <c r="S72" s="510"/>
      <c r="T72" s="510"/>
      <c r="U72" s="510" t="s">
        <v>0</v>
      </c>
      <c r="V72" s="510" t="s">
        <v>0</v>
      </c>
      <c r="W72" s="510" t="s">
        <v>0</v>
      </c>
      <c r="X72" s="510" t="s">
        <v>0</v>
      </c>
      <c r="Y72" s="510" t="s">
        <v>0</v>
      </c>
      <c r="Z72" s="510" t="s">
        <v>0</v>
      </c>
      <c r="AA72" s="510" t="s">
        <v>0</v>
      </c>
      <c r="AB72" s="518"/>
      <c r="AC72" s="518"/>
      <c r="AD72" s="511"/>
      <c r="AE72" s="510"/>
      <c r="AF72" s="517" t="s">
        <v>1899</v>
      </c>
    </row>
    <row r="73" spans="1:2550" x14ac:dyDescent="0.2">
      <c r="B73" s="509" t="s">
        <v>1310</v>
      </c>
      <c r="C73" s="510"/>
      <c r="D73" s="510" t="s">
        <v>2747</v>
      </c>
      <c r="E73" s="510" t="s">
        <v>5</v>
      </c>
      <c r="F73" s="510"/>
      <c r="G73" s="510">
        <v>14.412547</v>
      </c>
      <c r="H73" s="510">
        <v>105.14203000000001</v>
      </c>
      <c r="I73" s="510" t="s">
        <v>1</v>
      </c>
      <c r="J73" s="510" t="s">
        <v>3</v>
      </c>
      <c r="K73" s="512"/>
      <c r="L73" s="513" t="s">
        <v>0</v>
      </c>
      <c r="M73" s="510" t="s">
        <v>0</v>
      </c>
      <c r="N73" s="510"/>
      <c r="O73" s="510"/>
      <c r="P73" s="510"/>
      <c r="Q73" s="510"/>
      <c r="R73" s="510" t="s">
        <v>1702</v>
      </c>
      <c r="S73" s="510"/>
      <c r="T73" s="510"/>
      <c r="U73" s="510" t="s">
        <v>0</v>
      </c>
      <c r="V73" s="510" t="s">
        <v>0</v>
      </c>
      <c r="W73" s="510" t="s">
        <v>0</v>
      </c>
      <c r="X73" s="510" t="s">
        <v>0</v>
      </c>
      <c r="Y73" s="510" t="s">
        <v>0</v>
      </c>
      <c r="Z73" s="510" t="s">
        <v>0</v>
      </c>
      <c r="AA73" s="510" t="s">
        <v>0</v>
      </c>
      <c r="AB73" s="518"/>
      <c r="AC73" s="518"/>
      <c r="AD73" s="511"/>
      <c r="AE73" s="510"/>
      <c r="AF73" s="517" t="s">
        <v>1899</v>
      </c>
    </row>
    <row r="74" spans="1:2550" x14ac:dyDescent="0.2">
      <c r="B74" s="509" t="s">
        <v>1309</v>
      </c>
      <c r="C74" s="510"/>
      <c r="D74" s="510" t="s">
        <v>2747</v>
      </c>
      <c r="E74" s="510" t="s">
        <v>5</v>
      </c>
      <c r="F74" s="510"/>
      <c r="G74" s="510">
        <v>15.650763</v>
      </c>
      <c r="H74" s="510">
        <v>103.377751</v>
      </c>
      <c r="I74" s="510" t="s">
        <v>1</v>
      </c>
      <c r="J74" s="510" t="s">
        <v>3</v>
      </c>
      <c r="K74" s="512"/>
      <c r="L74" s="513" t="s">
        <v>0</v>
      </c>
      <c r="M74" s="510" t="s">
        <v>0</v>
      </c>
      <c r="N74" s="510"/>
      <c r="O74" s="510"/>
      <c r="P74" s="510"/>
      <c r="Q74" s="514"/>
      <c r="R74" s="510" t="s">
        <v>1702</v>
      </c>
      <c r="S74" s="514"/>
      <c r="T74" s="510"/>
      <c r="U74" s="510" t="s">
        <v>0</v>
      </c>
      <c r="V74" s="510" t="s">
        <v>0</v>
      </c>
      <c r="W74" s="510" t="s">
        <v>0</v>
      </c>
      <c r="X74" s="510" t="s">
        <v>0</v>
      </c>
      <c r="Y74" s="510" t="s">
        <v>0</v>
      </c>
      <c r="Z74" s="510" t="s">
        <v>0</v>
      </c>
      <c r="AA74" s="510" t="s">
        <v>0</v>
      </c>
      <c r="AB74" s="518"/>
      <c r="AC74" s="518"/>
      <c r="AD74" s="511"/>
      <c r="AE74" s="510"/>
      <c r="AF74" s="517" t="s">
        <v>1899</v>
      </c>
    </row>
    <row r="75" spans="1:2550" x14ac:dyDescent="0.2">
      <c r="B75" s="509" t="s">
        <v>2759</v>
      </c>
      <c r="C75" s="510"/>
      <c r="D75" s="510" t="s">
        <v>2344</v>
      </c>
      <c r="E75" s="510" t="s">
        <v>5</v>
      </c>
      <c r="F75" s="510"/>
      <c r="G75" s="510">
        <v>16.813689</v>
      </c>
      <c r="H75" s="510">
        <v>104.557209</v>
      </c>
      <c r="I75" s="510" t="s">
        <v>1</v>
      </c>
      <c r="J75" s="510" t="s">
        <v>3</v>
      </c>
      <c r="K75" s="512"/>
      <c r="L75" s="513" t="s">
        <v>0</v>
      </c>
      <c r="M75" s="510" t="s">
        <v>0</v>
      </c>
      <c r="N75" s="510"/>
      <c r="O75" s="510"/>
      <c r="P75" s="510"/>
      <c r="Q75" s="514"/>
      <c r="R75" s="510" t="s">
        <v>1702</v>
      </c>
      <c r="S75" s="514"/>
      <c r="T75" s="510"/>
      <c r="U75" s="510" t="s">
        <v>0</v>
      </c>
      <c r="V75" s="510" t="s">
        <v>0</v>
      </c>
      <c r="W75" s="510" t="s">
        <v>0</v>
      </c>
      <c r="X75" s="510" t="s">
        <v>0</v>
      </c>
      <c r="Y75" s="510" t="s">
        <v>0</v>
      </c>
      <c r="Z75" s="510" t="s">
        <v>0</v>
      </c>
      <c r="AA75" s="510" t="s">
        <v>0</v>
      </c>
      <c r="AB75" s="518"/>
      <c r="AC75" s="518"/>
      <c r="AD75" s="511"/>
      <c r="AE75" s="510"/>
      <c r="AF75" s="517" t="s">
        <v>1899</v>
      </c>
    </row>
    <row r="76" spans="1:2550" x14ac:dyDescent="0.2">
      <c r="B76" s="509" t="s">
        <v>1308</v>
      </c>
      <c r="C76" s="510"/>
      <c r="D76" s="510" t="s">
        <v>2747</v>
      </c>
      <c r="E76" s="510" t="s">
        <v>5</v>
      </c>
      <c r="F76" s="510"/>
      <c r="G76" s="510">
        <v>14.913202</v>
      </c>
      <c r="H76" s="510">
        <v>103.04498700000001</v>
      </c>
      <c r="I76" s="510" t="s">
        <v>1</v>
      </c>
      <c r="J76" s="510" t="s">
        <v>3</v>
      </c>
      <c r="K76" s="512"/>
      <c r="L76" s="513" t="s">
        <v>0</v>
      </c>
      <c r="M76" s="510" t="s">
        <v>0</v>
      </c>
      <c r="N76" s="510"/>
      <c r="O76" s="510"/>
      <c r="P76" s="510"/>
      <c r="Q76" s="510"/>
      <c r="R76" s="510" t="s">
        <v>1702</v>
      </c>
      <c r="S76" s="510"/>
      <c r="T76" s="510"/>
      <c r="U76" s="510" t="s">
        <v>0</v>
      </c>
      <c r="V76" s="510" t="s">
        <v>0</v>
      </c>
      <c r="W76" s="510" t="s">
        <v>0</v>
      </c>
      <c r="X76" s="510" t="s">
        <v>0</v>
      </c>
      <c r="Y76" s="510" t="s">
        <v>0</v>
      </c>
      <c r="Z76" s="510" t="s">
        <v>0</v>
      </c>
      <c r="AA76" s="510" t="s">
        <v>0</v>
      </c>
      <c r="AB76" s="518"/>
      <c r="AC76" s="518"/>
      <c r="AD76" s="511"/>
      <c r="AE76" s="510"/>
      <c r="AF76" s="517" t="s">
        <v>1899</v>
      </c>
    </row>
    <row r="77" spans="1:2550" x14ac:dyDescent="0.2">
      <c r="B77" s="509" t="s">
        <v>1307</v>
      </c>
      <c r="C77" s="510"/>
      <c r="D77" s="510" t="s">
        <v>2373</v>
      </c>
      <c r="E77" s="510" t="s">
        <v>5</v>
      </c>
      <c r="F77" s="510"/>
      <c r="G77" s="510">
        <v>16.526378000000001</v>
      </c>
      <c r="H77" s="510">
        <v>104.14258100000001</v>
      </c>
      <c r="I77" s="510" t="s">
        <v>1</v>
      </c>
      <c r="J77" s="510" t="s">
        <v>3</v>
      </c>
      <c r="K77" s="512"/>
      <c r="L77" s="513" t="s">
        <v>0</v>
      </c>
      <c r="M77" s="510" t="s">
        <v>0</v>
      </c>
      <c r="N77" s="510"/>
      <c r="O77" s="510"/>
      <c r="P77" s="510"/>
      <c r="Q77" s="510"/>
      <c r="R77" s="510" t="s">
        <v>1702</v>
      </c>
      <c r="S77" s="510"/>
      <c r="T77" s="510"/>
      <c r="U77" s="510" t="s">
        <v>0</v>
      </c>
      <c r="V77" s="510" t="s">
        <v>0</v>
      </c>
      <c r="W77" s="510" t="s">
        <v>0</v>
      </c>
      <c r="X77" s="510" t="s">
        <v>0</v>
      </c>
      <c r="Y77" s="510" t="s">
        <v>0</v>
      </c>
      <c r="Z77" s="510" t="s">
        <v>0</v>
      </c>
      <c r="AA77" s="510" t="s">
        <v>0</v>
      </c>
      <c r="AB77" s="518"/>
      <c r="AC77" s="518"/>
      <c r="AD77" s="511"/>
      <c r="AE77" s="510"/>
      <c r="AF77" s="517" t="s">
        <v>1899</v>
      </c>
    </row>
    <row r="78" spans="1:2550" x14ac:dyDescent="0.2">
      <c r="B78" s="509" t="s">
        <v>1306</v>
      </c>
      <c r="C78" s="510"/>
      <c r="D78" s="510" t="s">
        <v>2747</v>
      </c>
      <c r="E78" s="510" t="s">
        <v>5</v>
      </c>
      <c r="F78" s="510"/>
      <c r="G78" s="510">
        <v>14.493148</v>
      </c>
      <c r="H78" s="510">
        <v>104.57472199999999</v>
      </c>
      <c r="I78" s="510" t="s">
        <v>1</v>
      </c>
      <c r="J78" s="510" t="s">
        <v>3</v>
      </c>
      <c r="K78" s="512"/>
      <c r="L78" s="513" t="s">
        <v>0</v>
      </c>
      <c r="M78" s="510" t="s">
        <v>0</v>
      </c>
      <c r="N78" s="510"/>
      <c r="O78" s="510"/>
      <c r="P78" s="510"/>
      <c r="Q78" s="514"/>
      <c r="R78" s="510" t="s">
        <v>1702</v>
      </c>
      <c r="S78" s="514"/>
      <c r="T78" s="510"/>
      <c r="U78" s="510" t="s">
        <v>0</v>
      </c>
      <c r="V78" s="510" t="s">
        <v>0</v>
      </c>
      <c r="W78" s="510" t="s">
        <v>0</v>
      </c>
      <c r="X78" s="510" t="s">
        <v>0</v>
      </c>
      <c r="Y78" s="510" t="s">
        <v>0</v>
      </c>
      <c r="Z78" s="510" t="s">
        <v>0</v>
      </c>
      <c r="AA78" s="510" t="s">
        <v>0</v>
      </c>
      <c r="AB78" s="518"/>
      <c r="AC78" s="518"/>
      <c r="AD78" s="511"/>
      <c r="AE78" s="510"/>
      <c r="AF78" s="517" t="s">
        <v>1899</v>
      </c>
    </row>
    <row r="79" spans="1:2550" x14ac:dyDescent="0.2">
      <c r="B79" s="509" t="s">
        <v>1305</v>
      </c>
      <c r="C79" s="510"/>
      <c r="D79" s="510" t="s">
        <v>2747</v>
      </c>
      <c r="E79" s="510" t="s">
        <v>5</v>
      </c>
      <c r="F79" s="510"/>
      <c r="G79" s="510">
        <v>14.756572999999999</v>
      </c>
      <c r="H79" s="510">
        <v>105.47800700000001</v>
      </c>
      <c r="I79" s="510" t="s">
        <v>1</v>
      </c>
      <c r="J79" s="510" t="s">
        <v>3</v>
      </c>
      <c r="K79" s="512"/>
      <c r="L79" s="523" t="s">
        <v>0</v>
      </c>
      <c r="M79" s="511" t="s">
        <v>0</v>
      </c>
      <c r="N79" s="510"/>
      <c r="O79" s="510"/>
      <c r="P79" s="510"/>
      <c r="Q79" s="514"/>
      <c r="R79" s="510" t="s">
        <v>1702</v>
      </c>
      <c r="S79" s="514"/>
      <c r="T79" s="510"/>
      <c r="U79" s="510" t="s">
        <v>0</v>
      </c>
      <c r="V79" s="510" t="s">
        <v>0</v>
      </c>
      <c r="W79" s="510" t="s">
        <v>0</v>
      </c>
      <c r="X79" s="510" t="s">
        <v>0</v>
      </c>
      <c r="Y79" s="510" t="s">
        <v>0</v>
      </c>
      <c r="Z79" s="510" t="s">
        <v>0</v>
      </c>
      <c r="AA79" s="510" t="s">
        <v>0</v>
      </c>
      <c r="AB79" s="518"/>
      <c r="AC79" s="518"/>
      <c r="AD79" s="511"/>
      <c r="AE79" s="510"/>
      <c r="AF79" s="517" t="s">
        <v>1899</v>
      </c>
    </row>
    <row r="80" spans="1:2550" x14ac:dyDescent="0.2">
      <c r="B80" s="509" t="s">
        <v>1304</v>
      </c>
      <c r="C80" s="510"/>
      <c r="D80" s="510" t="s">
        <v>2747</v>
      </c>
      <c r="E80" s="510" t="s">
        <v>5</v>
      </c>
      <c r="F80" s="510"/>
      <c r="G80" s="510">
        <v>14.646623999999999</v>
      </c>
      <c r="H80" s="510">
        <v>105.44161200000001</v>
      </c>
      <c r="I80" s="510" t="s">
        <v>1</v>
      </c>
      <c r="J80" s="510" t="s">
        <v>3</v>
      </c>
      <c r="K80" s="512"/>
      <c r="L80" s="513" t="s">
        <v>0</v>
      </c>
      <c r="M80" s="510" t="s">
        <v>0</v>
      </c>
      <c r="N80" s="510"/>
      <c r="O80" s="510"/>
      <c r="P80" s="510"/>
      <c r="Q80" s="514"/>
      <c r="R80" s="510" t="s">
        <v>1702</v>
      </c>
      <c r="S80" s="514"/>
      <c r="T80" s="510"/>
      <c r="U80" s="510" t="s">
        <v>0</v>
      </c>
      <c r="V80" s="510" t="s">
        <v>0</v>
      </c>
      <c r="W80" s="510" t="s">
        <v>0</v>
      </c>
      <c r="X80" s="510" t="s">
        <v>0</v>
      </c>
      <c r="Y80" s="510" t="s">
        <v>0</v>
      </c>
      <c r="Z80" s="510" t="s">
        <v>0</v>
      </c>
      <c r="AA80" s="510" t="s">
        <v>0</v>
      </c>
      <c r="AB80" s="518"/>
      <c r="AC80" s="518"/>
      <c r="AD80" s="511"/>
      <c r="AE80" s="510"/>
      <c r="AF80" s="517" t="s">
        <v>1899</v>
      </c>
    </row>
    <row r="81" spans="1:2550" x14ac:dyDescent="0.2">
      <c r="B81" s="509" t="s">
        <v>1303</v>
      </c>
      <c r="C81" s="510"/>
      <c r="D81" s="510" t="s">
        <v>2373</v>
      </c>
      <c r="E81" s="510" t="s">
        <v>5</v>
      </c>
      <c r="F81" s="510"/>
      <c r="G81" s="510">
        <v>16.672162</v>
      </c>
      <c r="H81" s="510">
        <v>103.890533</v>
      </c>
      <c r="I81" s="510" t="s">
        <v>1</v>
      </c>
      <c r="J81" s="510" t="s">
        <v>3</v>
      </c>
      <c r="K81" s="512"/>
      <c r="L81" s="513" t="s">
        <v>0</v>
      </c>
      <c r="M81" s="510" t="s">
        <v>0</v>
      </c>
      <c r="N81" s="510"/>
      <c r="O81" s="510"/>
      <c r="P81" s="510"/>
      <c r="Q81" s="510"/>
      <c r="R81" s="510" t="s">
        <v>1702</v>
      </c>
      <c r="S81" s="510"/>
      <c r="T81" s="510"/>
      <c r="U81" s="510" t="s">
        <v>0</v>
      </c>
      <c r="V81" s="510" t="s">
        <v>0</v>
      </c>
      <c r="W81" s="510" t="s">
        <v>0</v>
      </c>
      <c r="X81" s="510" t="s">
        <v>0</v>
      </c>
      <c r="Y81" s="510" t="s">
        <v>0</v>
      </c>
      <c r="Z81" s="510" t="s">
        <v>0</v>
      </c>
      <c r="AA81" s="510" t="s">
        <v>0</v>
      </c>
      <c r="AB81" s="518"/>
      <c r="AC81" s="518"/>
      <c r="AD81" s="511"/>
      <c r="AE81" s="510"/>
      <c r="AF81" s="517" t="s">
        <v>1899</v>
      </c>
    </row>
    <row r="82" spans="1:2550" x14ac:dyDescent="0.2">
      <c r="B82" s="509" t="s">
        <v>1302</v>
      </c>
      <c r="C82" s="510"/>
      <c r="D82" s="510" t="s">
        <v>2746</v>
      </c>
      <c r="E82" s="510" t="s">
        <v>5</v>
      </c>
      <c r="F82" s="510"/>
      <c r="G82" s="510">
        <v>17.256771000000001</v>
      </c>
      <c r="H82" s="510">
        <v>103.43182299999999</v>
      </c>
      <c r="I82" s="510" t="s">
        <v>1</v>
      </c>
      <c r="J82" s="510" t="s">
        <v>3</v>
      </c>
      <c r="K82" s="512"/>
      <c r="L82" s="513" t="s">
        <v>0</v>
      </c>
      <c r="M82" s="510" t="s">
        <v>0</v>
      </c>
      <c r="N82" s="510"/>
      <c r="O82" s="510"/>
      <c r="P82" s="510"/>
      <c r="Q82" s="510"/>
      <c r="R82" s="510" t="s">
        <v>1702</v>
      </c>
      <c r="S82" s="510"/>
      <c r="T82" s="510"/>
      <c r="U82" s="510" t="s">
        <v>0</v>
      </c>
      <c r="V82" s="510" t="s">
        <v>0</v>
      </c>
      <c r="W82" s="510" t="s">
        <v>0</v>
      </c>
      <c r="X82" s="510" t="s">
        <v>0</v>
      </c>
      <c r="Y82" s="510" t="s">
        <v>0</v>
      </c>
      <c r="Z82" s="510" t="s">
        <v>0</v>
      </c>
      <c r="AA82" s="510" t="s">
        <v>0</v>
      </c>
      <c r="AB82" s="518"/>
      <c r="AC82" s="518"/>
      <c r="AD82" s="511"/>
      <c r="AE82" s="510"/>
      <c r="AF82" s="517" t="s">
        <v>1899</v>
      </c>
    </row>
    <row r="83" spans="1:2550" x14ac:dyDescent="0.2">
      <c r="B83" s="509" t="s">
        <v>2760</v>
      </c>
      <c r="C83" s="510"/>
      <c r="D83" s="510" t="s">
        <v>2344</v>
      </c>
      <c r="E83" s="510" t="s">
        <v>5</v>
      </c>
      <c r="F83" s="510"/>
      <c r="G83" s="510">
        <v>17.382349000000001</v>
      </c>
      <c r="H83" s="510">
        <v>104.406059</v>
      </c>
      <c r="I83" s="510" t="s">
        <v>1</v>
      </c>
      <c r="J83" s="510" t="s">
        <v>3</v>
      </c>
      <c r="K83" s="512"/>
      <c r="L83" s="513" t="s">
        <v>0</v>
      </c>
      <c r="M83" s="510" t="s">
        <v>0</v>
      </c>
      <c r="N83" s="510"/>
      <c r="O83" s="510"/>
      <c r="P83" s="510"/>
      <c r="Q83" s="510"/>
      <c r="R83" s="510" t="s">
        <v>1702</v>
      </c>
      <c r="S83" s="510"/>
      <c r="T83" s="510"/>
      <c r="U83" s="510" t="s">
        <v>0</v>
      </c>
      <c r="V83" s="510" t="s">
        <v>0</v>
      </c>
      <c r="W83" s="510" t="s">
        <v>0</v>
      </c>
      <c r="X83" s="510" t="s">
        <v>0</v>
      </c>
      <c r="Y83" s="510" t="s">
        <v>0</v>
      </c>
      <c r="Z83" s="510" t="s">
        <v>0</v>
      </c>
      <c r="AA83" s="510" t="s">
        <v>0</v>
      </c>
      <c r="AB83" s="518"/>
      <c r="AC83" s="518"/>
      <c r="AD83" s="511"/>
      <c r="AE83" s="510"/>
      <c r="AF83" s="517" t="s">
        <v>1899</v>
      </c>
    </row>
    <row r="84" spans="1:2550" x14ac:dyDescent="0.2">
      <c r="B84" s="509" t="s">
        <v>1301</v>
      </c>
      <c r="C84" s="510"/>
      <c r="D84" s="510" t="s">
        <v>2343</v>
      </c>
      <c r="E84" s="510" t="s">
        <v>5</v>
      </c>
      <c r="F84" s="510"/>
      <c r="G84" s="510">
        <v>17.949234000000001</v>
      </c>
      <c r="H84" s="510">
        <v>102.365629</v>
      </c>
      <c r="I84" s="510" t="s">
        <v>1</v>
      </c>
      <c r="J84" s="510" t="s">
        <v>3</v>
      </c>
      <c r="K84" s="512"/>
      <c r="L84" s="513" t="s">
        <v>0</v>
      </c>
      <c r="M84" s="510" t="s">
        <v>0</v>
      </c>
      <c r="N84" s="510"/>
      <c r="O84" s="510"/>
      <c r="P84" s="510"/>
      <c r="Q84" s="514"/>
      <c r="R84" s="510" t="s">
        <v>1702</v>
      </c>
      <c r="S84" s="514"/>
      <c r="T84" s="510"/>
      <c r="U84" s="510" t="s">
        <v>0</v>
      </c>
      <c r="V84" s="510" t="s">
        <v>0</v>
      </c>
      <c r="W84" s="510" t="s">
        <v>0</v>
      </c>
      <c r="X84" s="510" t="s">
        <v>0</v>
      </c>
      <c r="Y84" s="510" t="s">
        <v>0</v>
      </c>
      <c r="Z84" s="510" t="s">
        <v>0</v>
      </c>
      <c r="AA84" s="510" t="s">
        <v>0</v>
      </c>
      <c r="AB84" s="518"/>
      <c r="AC84" s="518"/>
      <c r="AD84" s="511"/>
      <c r="AE84" s="510"/>
      <c r="AF84" s="517" t="s">
        <v>1899</v>
      </c>
    </row>
    <row r="85" spans="1:2550" x14ac:dyDescent="0.2">
      <c r="B85" s="509" t="s">
        <v>1300</v>
      </c>
      <c r="C85" s="510"/>
      <c r="D85" s="510" t="s">
        <v>2747</v>
      </c>
      <c r="E85" s="510" t="s">
        <v>5</v>
      </c>
      <c r="F85" s="510"/>
      <c r="G85" s="510">
        <v>15.913209999999999</v>
      </c>
      <c r="H85" s="510">
        <v>104.971394</v>
      </c>
      <c r="I85" s="510" t="s">
        <v>1</v>
      </c>
      <c r="J85" s="510" t="s">
        <v>3</v>
      </c>
      <c r="K85" s="512"/>
      <c r="L85" s="513" t="s">
        <v>0</v>
      </c>
      <c r="M85" s="510" t="s">
        <v>0</v>
      </c>
      <c r="N85" s="510"/>
      <c r="O85" s="510"/>
      <c r="P85" s="510"/>
      <c r="Q85" s="510"/>
      <c r="R85" s="510" t="s">
        <v>1702</v>
      </c>
      <c r="S85" s="510"/>
      <c r="T85" s="510"/>
      <c r="U85" s="510" t="s">
        <v>0</v>
      </c>
      <c r="V85" s="510" t="s">
        <v>0</v>
      </c>
      <c r="W85" s="510" t="s">
        <v>0</v>
      </c>
      <c r="X85" s="510" t="s">
        <v>0</v>
      </c>
      <c r="Y85" s="510" t="s">
        <v>0</v>
      </c>
      <c r="Z85" s="510" t="s">
        <v>0</v>
      </c>
      <c r="AA85" s="510" t="s">
        <v>0</v>
      </c>
      <c r="AB85" s="518"/>
      <c r="AC85" s="518"/>
      <c r="AD85" s="511"/>
      <c r="AE85" s="510"/>
      <c r="AF85" s="517" t="s">
        <v>1899</v>
      </c>
    </row>
    <row r="86" spans="1:2550" x14ac:dyDescent="0.2">
      <c r="B86" s="509" t="s">
        <v>1299</v>
      </c>
      <c r="C86" s="510"/>
      <c r="D86" s="510" t="s">
        <v>2747</v>
      </c>
      <c r="E86" s="510" t="s">
        <v>5</v>
      </c>
      <c r="F86" s="510"/>
      <c r="G86" s="510">
        <v>14.845991</v>
      </c>
      <c r="H86" s="510">
        <v>105.478426</v>
      </c>
      <c r="I86" s="510" t="s">
        <v>1</v>
      </c>
      <c r="J86" s="510" t="s">
        <v>3</v>
      </c>
      <c r="K86" s="512"/>
      <c r="L86" s="513" t="s">
        <v>0</v>
      </c>
      <c r="M86" s="510" t="s">
        <v>0</v>
      </c>
      <c r="N86" s="510"/>
      <c r="O86" s="510"/>
      <c r="P86" s="510"/>
      <c r="Q86" s="514"/>
      <c r="R86" s="510" t="s">
        <v>1702</v>
      </c>
      <c r="S86" s="514"/>
      <c r="T86" s="510"/>
      <c r="U86" s="510" t="s">
        <v>0</v>
      </c>
      <c r="V86" s="510" t="s">
        <v>0</v>
      </c>
      <c r="W86" s="510" t="s">
        <v>0</v>
      </c>
      <c r="X86" s="510" t="s">
        <v>0</v>
      </c>
      <c r="Y86" s="510" t="s">
        <v>0</v>
      </c>
      <c r="Z86" s="510" t="s">
        <v>0</v>
      </c>
      <c r="AA86" s="510" t="s">
        <v>0</v>
      </c>
      <c r="AB86" s="518"/>
      <c r="AC86" s="518"/>
      <c r="AD86" s="511"/>
      <c r="AE86" s="510"/>
      <c r="AF86" s="517" t="s">
        <v>1899</v>
      </c>
    </row>
    <row r="87" spans="1:2550" x14ac:dyDescent="0.2">
      <c r="B87" s="509" t="s">
        <v>1298</v>
      </c>
      <c r="C87" s="510"/>
      <c r="D87" s="510" t="s">
        <v>2344</v>
      </c>
      <c r="E87" s="510" t="s">
        <v>5</v>
      </c>
      <c r="F87" s="510"/>
      <c r="G87" s="510">
        <v>16.933574</v>
      </c>
      <c r="H87" s="510">
        <v>104.170283</v>
      </c>
      <c r="I87" s="510" t="s">
        <v>1</v>
      </c>
      <c r="J87" s="510" t="s">
        <v>3</v>
      </c>
      <c r="K87" s="512"/>
      <c r="L87" s="513" t="s">
        <v>0</v>
      </c>
      <c r="M87" s="510" t="s">
        <v>0</v>
      </c>
      <c r="N87" s="510"/>
      <c r="O87" s="510"/>
      <c r="P87" s="510"/>
      <c r="Q87" s="514"/>
      <c r="R87" s="510" t="s">
        <v>1702</v>
      </c>
      <c r="S87" s="514"/>
      <c r="T87" s="510"/>
      <c r="U87" s="510" t="s">
        <v>0</v>
      </c>
      <c r="V87" s="510" t="s">
        <v>0</v>
      </c>
      <c r="W87" s="510" t="s">
        <v>0</v>
      </c>
      <c r="X87" s="510" t="s">
        <v>0</v>
      </c>
      <c r="Y87" s="510" t="s">
        <v>0</v>
      </c>
      <c r="Z87" s="510" t="s">
        <v>0</v>
      </c>
      <c r="AA87" s="510" t="s">
        <v>0</v>
      </c>
      <c r="AB87" s="518"/>
      <c r="AC87" s="518"/>
      <c r="AD87" s="511"/>
      <c r="AE87" s="510"/>
      <c r="AF87" s="517" t="s">
        <v>1899</v>
      </c>
    </row>
    <row r="88" spans="1:2550" x14ac:dyDescent="0.2">
      <c r="B88" s="509" t="s">
        <v>1297</v>
      </c>
      <c r="C88" s="510"/>
      <c r="D88" s="510" t="s">
        <v>2747</v>
      </c>
      <c r="E88" s="510" t="s">
        <v>5</v>
      </c>
      <c r="F88" s="510"/>
      <c r="G88" s="510">
        <v>14.439717</v>
      </c>
      <c r="H88" s="510">
        <v>103.786697</v>
      </c>
      <c r="I88" s="510" t="s">
        <v>1</v>
      </c>
      <c r="J88" s="510" t="s">
        <v>3</v>
      </c>
      <c r="K88" s="512"/>
      <c r="L88" s="523" t="s">
        <v>0</v>
      </c>
      <c r="M88" s="511" t="s">
        <v>0</v>
      </c>
      <c r="N88" s="510"/>
      <c r="O88" s="510"/>
      <c r="P88" s="510"/>
      <c r="Q88" s="514"/>
      <c r="R88" s="510" t="s">
        <v>1702</v>
      </c>
      <c r="S88" s="514"/>
      <c r="T88" s="510"/>
      <c r="U88" s="510" t="s">
        <v>0</v>
      </c>
      <c r="V88" s="510" t="s">
        <v>0</v>
      </c>
      <c r="W88" s="510" t="s">
        <v>0</v>
      </c>
      <c r="X88" s="510" t="s">
        <v>0</v>
      </c>
      <c r="Y88" s="510" t="s">
        <v>0</v>
      </c>
      <c r="Z88" s="510" t="s">
        <v>0</v>
      </c>
      <c r="AA88" s="510" t="s">
        <v>0</v>
      </c>
      <c r="AB88" s="518"/>
      <c r="AC88" s="518"/>
      <c r="AD88" s="511"/>
      <c r="AE88" s="510"/>
      <c r="AF88" s="517" t="s">
        <v>1899</v>
      </c>
    </row>
    <row r="89" spans="1:2550" x14ac:dyDescent="0.2">
      <c r="B89" s="509" t="s">
        <v>1296</v>
      </c>
      <c r="C89" s="510"/>
      <c r="D89" s="510" t="s">
        <v>2344</v>
      </c>
      <c r="E89" s="510" t="s">
        <v>5</v>
      </c>
      <c r="F89" s="510"/>
      <c r="G89" s="510">
        <v>17.141446999999999</v>
      </c>
      <c r="H89" s="510">
        <v>104.60681599999999</v>
      </c>
      <c r="I89" s="510" t="s">
        <v>1</v>
      </c>
      <c r="J89" s="510" t="s">
        <v>3</v>
      </c>
      <c r="K89" s="512"/>
      <c r="L89" s="523" t="s">
        <v>0</v>
      </c>
      <c r="M89" s="511" t="s">
        <v>0</v>
      </c>
      <c r="N89" s="510"/>
      <c r="O89" s="510"/>
      <c r="P89" s="510"/>
      <c r="Q89" s="514"/>
      <c r="R89" s="510" t="s">
        <v>1702</v>
      </c>
      <c r="S89" s="514"/>
      <c r="T89" s="510"/>
      <c r="U89" s="510" t="s">
        <v>0</v>
      </c>
      <c r="V89" s="510" t="s">
        <v>0</v>
      </c>
      <c r="W89" s="510" t="s">
        <v>0</v>
      </c>
      <c r="X89" s="510" t="s">
        <v>0</v>
      </c>
      <c r="Y89" s="510" t="s">
        <v>0</v>
      </c>
      <c r="Z89" s="510" t="s">
        <v>0</v>
      </c>
      <c r="AA89" s="510" t="s">
        <v>0</v>
      </c>
      <c r="AB89" s="518"/>
      <c r="AC89" s="518"/>
      <c r="AD89" s="511"/>
      <c r="AE89" s="510"/>
      <c r="AF89" s="517" t="s">
        <v>1899</v>
      </c>
    </row>
    <row r="90" spans="1:2550" customFormat="1" ht="12.75" customHeight="1" x14ac:dyDescent="0.2">
      <c r="A90" s="1"/>
      <c r="B90" s="509" t="s">
        <v>1296</v>
      </c>
      <c r="C90" s="510"/>
      <c r="D90" s="510" t="s">
        <v>2373</v>
      </c>
      <c r="E90" s="510" t="s">
        <v>5</v>
      </c>
      <c r="F90" s="510"/>
      <c r="G90" s="510">
        <v>16.536086999999998</v>
      </c>
      <c r="H90" s="510">
        <v>103.688923</v>
      </c>
      <c r="I90" s="510" t="s">
        <v>1</v>
      </c>
      <c r="J90" s="510" t="s">
        <v>3</v>
      </c>
      <c r="K90" s="512"/>
      <c r="L90" s="513" t="s">
        <v>0</v>
      </c>
      <c r="M90" s="510" t="s">
        <v>0</v>
      </c>
      <c r="N90" s="510"/>
      <c r="O90" s="510"/>
      <c r="P90" s="510"/>
      <c r="Q90" s="510"/>
      <c r="R90" s="510" t="s">
        <v>1702</v>
      </c>
      <c r="S90" s="510"/>
      <c r="T90" s="510"/>
      <c r="U90" s="510" t="s">
        <v>0</v>
      </c>
      <c r="V90" s="510" t="s">
        <v>0</v>
      </c>
      <c r="W90" s="510" t="s">
        <v>0</v>
      </c>
      <c r="X90" s="510" t="s">
        <v>0</v>
      </c>
      <c r="Y90" s="510" t="s">
        <v>0</v>
      </c>
      <c r="Z90" s="510" t="s">
        <v>0</v>
      </c>
      <c r="AA90" s="510" t="s">
        <v>0</v>
      </c>
      <c r="AB90" s="518"/>
      <c r="AC90" s="518"/>
      <c r="AD90" s="511"/>
      <c r="AE90" s="510"/>
      <c r="AF90" s="517" t="s">
        <v>1899</v>
      </c>
      <c r="AG90" s="5"/>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
      <c r="AYR90" s="1"/>
      <c r="AYS90" s="1"/>
      <c r="AYT90" s="1"/>
      <c r="AYU90" s="1"/>
      <c r="AYV90" s="1"/>
      <c r="AYW90" s="1"/>
      <c r="AYX90" s="1"/>
      <c r="AYY90" s="1"/>
      <c r="AYZ90" s="1"/>
      <c r="AZA90" s="1"/>
      <c r="AZB90" s="1"/>
      <c r="AZC90" s="1"/>
      <c r="AZD90" s="1"/>
      <c r="AZE90" s="1"/>
      <c r="AZF90" s="1"/>
      <c r="AZG90" s="1"/>
      <c r="AZH90" s="1"/>
      <c r="AZI90" s="1"/>
      <c r="AZJ90" s="1"/>
      <c r="AZK90" s="1"/>
      <c r="AZL90" s="1"/>
      <c r="AZM90" s="1"/>
      <c r="AZN90" s="1"/>
      <c r="AZO90" s="1"/>
      <c r="AZP90" s="1"/>
      <c r="AZQ90" s="1"/>
      <c r="AZR90" s="1"/>
      <c r="AZS90" s="1"/>
      <c r="AZT90" s="1"/>
      <c r="AZU90" s="1"/>
      <c r="AZV90" s="1"/>
      <c r="AZW90" s="1"/>
      <c r="AZX90" s="1"/>
      <c r="AZY90" s="1"/>
      <c r="AZZ90" s="1"/>
      <c r="BAA90" s="1"/>
      <c r="BAB90" s="1"/>
      <c r="BAC90" s="1"/>
      <c r="BAD90" s="1"/>
      <c r="BAE90" s="1"/>
      <c r="BAF90" s="1"/>
      <c r="BAG90" s="1"/>
      <c r="BAH90" s="1"/>
      <c r="BAI90" s="1"/>
      <c r="BAJ90" s="1"/>
      <c r="BAK90" s="1"/>
      <c r="BAL90" s="1"/>
      <c r="BAM90" s="1"/>
      <c r="BAN90" s="1"/>
      <c r="BAO90" s="1"/>
      <c r="BAP90" s="1"/>
      <c r="BAQ90" s="1"/>
      <c r="BAR90" s="1"/>
      <c r="BAS90" s="1"/>
      <c r="BAT90" s="1"/>
      <c r="BAU90" s="1"/>
      <c r="BAV90" s="1"/>
      <c r="BAW90" s="1"/>
      <c r="BAX90" s="1"/>
      <c r="BAY90" s="1"/>
      <c r="BAZ90" s="1"/>
      <c r="BBA90" s="1"/>
      <c r="BBB90" s="1"/>
      <c r="BBC90" s="1"/>
      <c r="BBD90" s="1"/>
      <c r="BBE90" s="1"/>
      <c r="BBF90" s="1"/>
      <c r="BBG90" s="1"/>
      <c r="BBH90" s="1"/>
      <c r="BBI90" s="1"/>
      <c r="BBJ90" s="1"/>
      <c r="BBK90" s="1"/>
      <c r="BBL90" s="1"/>
      <c r="BBM90" s="1"/>
      <c r="BBN90" s="1"/>
      <c r="BBO90" s="1"/>
      <c r="BBP90" s="1"/>
      <c r="BBQ90" s="1"/>
      <c r="BBR90" s="1"/>
      <c r="BBS90" s="1"/>
      <c r="BBT90" s="1"/>
      <c r="BBU90" s="1"/>
      <c r="BBV90" s="1"/>
      <c r="BBW90" s="1"/>
      <c r="BBX90" s="1"/>
      <c r="BBY90" s="1"/>
      <c r="BBZ90" s="1"/>
      <c r="BCA90" s="1"/>
      <c r="BCB90" s="1"/>
      <c r="BCC90" s="1"/>
      <c r="BCD90" s="1"/>
      <c r="BCE90" s="1"/>
      <c r="BCF90" s="1"/>
      <c r="BCG90" s="1"/>
      <c r="BCH90" s="1"/>
      <c r="BCI90" s="1"/>
      <c r="BCJ90" s="1"/>
      <c r="BCK90" s="1"/>
      <c r="BCL90" s="1"/>
      <c r="BCM90" s="1"/>
      <c r="BCN90" s="1"/>
      <c r="BCO90" s="1"/>
      <c r="BCP90" s="1"/>
      <c r="BCQ90" s="1"/>
      <c r="BCR90" s="1"/>
      <c r="BCS90" s="1"/>
      <c r="BCT90" s="1"/>
      <c r="BCU90" s="1"/>
      <c r="BCV90" s="1"/>
      <c r="BCW90" s="1"/>
      <c r="BCX90" s="1"/>
      <c r="BCY90" s="1"/>
      <c r="BCZ90" s="1"/>
      <c r="BDA90" s="1"/>
      <c r="BDB90" s="1"/>
      <c r="BDC90" s="1"/>
      <c r="BDD90" s="1"/>
      <c r="BDE90" s="1"/>
      <c r="BDF90" s="1"/>
      <c r="BDG90" s="1"/>
      <c r="BDH90" s="1"/>
      <c r="BDI90" s="1"/>
      <c r="BDJ90" s="1"/>
      <c r="BDK90" s="1"/>
      <c r="BDL90" s="1"/>
      <c r="BDM90" s="1"/>
      <c r="BDN90" s="1"/>
      <c r="BDO90" s="1"/>
      <c r="BDP90" s="1"/>
      <c r="BDQ90" s="1"/>
      <c r="BDR90" s="1"/>
      <c r="BDS90" s="1"/>
      <c r="BDT90" s="1"/>
      <c r="BDU90" s="1"/>
      <c r="BDV90" s="1"/>
      <c r="BDW90" s="1"/>
      <c r="BDX90" s="1"/>
      <c r="BDY90" s="1"/>
      <c r="BDZ90" s="1"/>
      <c r="BEA90" s="1"/>
      <c r="BEB90" s="1"/>
      <c r="BEC90" s="1"/>
      <c r="BED90" s="1"/>
      <c r="BEE90" s="1"/>
      <c r="BEF90" s="1"/>
      <c r="BEG90" s="1"/>
      <c r="BEH90" s="1"/>
      <c r="BEI90" s="1"/>
      <c r="BEJ90" s="1"/>
      <c r="BEK90" s="1"/>
      <c r="BEL90" s="1"/>
      <c r="BEM90" s="1"/>
      <c r="BEN90" s="1"/>
      <c r="BEO90" s="1"/>
      <c r="BEP90" s="1"/>
      <c r="BEQ90" s="1"/>
      <c r="BER90" s="1"/>
      <c r="BES90" s="1"/>
      <c r="BET90" s="1"/>
      <c r="BEU90" s="1"/>
      <c r="BEV90" s="1"/>
      <c r="BEW90" s="1"/>
      <c r="BEX90" s="1"/>
      <c r="BEY90" s="1"/>
      <c r="BEZ90" s="1"/>
      <c r="BFA90" s="1"/>
      <c r="BFB90" s="1"/>
      <c r="BFC90" s="1"/>
      <c r="BFD90" s="1"/>
      <c r="BFE90" s="1"/>
      <c r="BFF90" s="1"/>
      <c r="BFG90" s="1"/>
      <c r="BFH90" s="1"/>
      <c r="BFI90" s="1"/>
      <c r="BFJ90" s="1"/>
      <c r="BFK90" s="1"/>
      <c r="BFL90" s="1"/>
      <c r="BFM90" s="1"/>
      <c r="BFN90" s="1"/>
      <c r="BFO90" s="1"/>
      <c r="BFP90" s="1"/>
      <c r="BFQ90" s="1"/>
      <c r="BFR90" s="1"/>
      <c r="BFS90" s="1"/>
      <c r="BFT90" s="1"/>
      <c r="BFU90" s="1"/>
      <c r="BFV90" s="1"/>
      <c r="BFW90" s="1"/>
      <c r="BFX90" s="1"/>
      <c r="BFY90" s="1"/>
      <c r="BFZ90" s="1"/>
      <c r="BGA90" s="1"/>
      <c r="BGB90" s="1"/>
      <c r="BGC90" s="1"/>
      <c r="BGD90" s="1"/>
      <c r="BGE90" s="1"/>
      <c r="BGF90" s="1"/>
      <c r="BGG90" s="1"/>
      <c r="BGH90" s="1"/>
      <c r="BGI90" s="1"/>
      <c r="BGJ90" s="1"/>
      <c r="BGK90" s="1"/>
      <c r="BGL90" s="1"/>
      <c r="BGM90" s="1"/>
      <c r="BGN90" s="1"/>
      <c r="BGO90" s="1"/>
      <c r="BGP90" s="1"/>
      <c r="BGQ90" s="1"/>
      <c r="BGR90" s="1"/>
      <c r="BGS90" s="1"/>
      <c r="BGT90" s="1"/>
      <c r="BGU90" s="1"/>
      <c r="BGV90" s="1"/>
      <c r="BGW90" s="1"/>
      <c r="BGX90" s="1"/>
      <c r="BGY90" s="1"/>
      <c r="BGZ90" s="1"/>
      <c r="BHA90" s="1"/>
      <c r="BHB90" s="1"/>
      <c r="BHC90" s="1"/>
      <c r="BHD90" s="1"/>
      <c r="BHE90" s="1"/>
      <c r="BHF90" s="1"/>
      <c r="BHG90" s="1"/>
      <c r="BHH90" s="1"/>
      <c r="BHI90" s="1"/>
      <c r="BHJ90" s="1"/>
      <c r="BHK90" s="1"/>
      <c r="BHL90" s="1"/>
      <c r="BHM90" s="1"/>
      <c r="BHN90" s="1"/>
      <c r="BHO90" s="1"/>
      <c r="BHP90" s="1"/>
      <c r="BHQ90" s="1"/>
      <c r="BHR90" s="1"/>
      <c r="BHS90" s="1"/>
      <c r="BHT90" s="1"/>
      <c r="BHU90" s="1"/>
      <c r="BHV90" s="1"/>
      <c r="BHW90" s="1"/>
      <c r="BHX90" s="1"/>
      <c r="BHY90" s="1"/>
      <c r="BHZ90" s="1"/>
      <c r="BIA90" s="1"/>
      <c r="BIB90" s="1"/>
      <c r="BIC90" s="1"/>
      <c r="BID90" s="1"/>
      <c r="BIE90" s="1"/>
      <c r="BIF90" s="1"/>
      <c r="BIG90" s="1"/>
      <c r="BIH90" s="1"/>
      <c r="BII90" s="1"/>
      <c r="BIJ90" s="1"/>
      <c r="BIK90" s="1"/>
      <c r="BIL90" s="1"/>
      <c r="BIM90" s="1"/>
      <c r="BIN90" s="1"/>
      <c r="BIO90" s="1"/>
      <c r="BIP90" s="1"/>
      <c r="BIQ90" s="1"/>
      <c r="BIR90" s="1"/>
      <c r="BIS90" s="1"/>
      <c r="BIT90" s="1"/>
      <c r="BIU90" s="1"/>
      <c r="BIV90" s="1"/>
      <c r="BIW90" s="1"/>
      <c r="BIX90" s="1"/>
      <c r="BIY90" s="1"/>
      <c r="BIZ90" s="1"/>
      <c r="BJA90" s="1"/>
      <c r="BJB90" s="1"/>
      <c r="BJC90" s="1"/>
      <c r="BJD90" s="1"/>
      <c r="BJE90" s="1"/>
      <c r="BJF90" s="1"/>
      <c r="BJG90" s="1"/>
      <c r="BJH90" s="1"/>
      <c r="BJI90" s="1"/>
      <c r="BJJ90" s="1"/>
      <c r="BJK90" s="1"/>
      <c r="BJL90" s="1"/>
      <c r="BJM90" s="1"/>
      <c r="BJN90" s="1"/>
      <c r="BJO90" s="1"/>
      <c r="BJP90" s="1"/>
      <c r="BJQ90" s="1"/>
      <c r="BJR90" s="1"/>
      <c r="BJS90" s="1"/>
      <c r="BJT90" s="1"/>
      <c r="BJU90" s="1"/>
      <c r="BJV90" s="1"/>
      <c r="BJW90" s="1"/>
      <c r="BJX90" s="1"/>
      <c r="BJY90" s="1"/>
      <c r="BJZ90" s="1"/>
      <c r="BKA90" s="1"/>
      <c r="BKB90" s="1"/>
      <c r="BKC90" s="1"/>
      <c r="BKD90" s="1"/>
      <c r="BKE90" s="1"/>
      <c r="BKF90" s="1"/>
      <c r="BKG90" s="1"/>
      <c r="BKH90" s="1"/>
      <c r="BKI90" s="1"/>
      <c r="BKJ90" s="1"/>
      <c r="BKK90" s="1"/>
      <c r="BKL90" s="1"/>
      <c r="BKM90" s="1"/>
      <c r="BKN90" s="1"/>
      <c r="BKO90" s="1"/>
      <c r="BKP90" s="1"/>
      <c r="BKQ90" s="1"/>
      <c r="BKR90" s="1"/>
      <c r="BKS90" s="1"/>
      <c r="BKT90" s="1"/>
      <c r="BKU90" s="1"/>
      <c r="BKV90" s="1"/>
      <c r="BKW90" s="1"/>
      <c r="BKX90" s="1"/>
      <c r="BKY90" s="1"/>
      <c r="BKZ90" s="1"/>
      <c r="BLA90" s="1"/>
      <c r="BLB90" s="1"/>
      <c r="BLC90" s="1"/>
      <c r="BLD90" s="1"/>
      <c r="BLE90" s="1"/>
      <c r="BLF90" s="1"/>
      <c r="BLG90" s="1"/>
      <c r="BLH90" s="1"/>
      <c r="BLI90" s="1"/>
      <c r="BLJ90" s="1"/>
      <c r="BLK90" s="1"/>
      <c r="BLL90" s="1"/>
      <c r="BLM90" s="1"/>
      <c r="BLN90" s="1"/>
      <c r="BLO90" s="1"/>
      <c r="BLP90" s="1"/>
      <c r="BLQ90" s="1"/>
      <c r="BLR90" s="1"/>
      <c r="BLS90" s="1"/>
      <c r="BLT90" s="1"/>
      <c r="BLU90" s="1"/>
      <c r="BLV90" s="1"/>
      <c r="BLW90" s="1"/>
      <c r="BLX90" s="1"/>
      <c r="BLY90" s="1"/>
      <c r="BLZ90" s="1"/>
      <c r="BMA90" s="1"/>
      <c r="BMB90" s="1"/>
      <c r="BMC90" s="1"/>
      <c r="BMD90" s="1"/>
      <c r="BME90" s="1"/>
      <c r="BMF90" s="1"/>
      <c r="BMG90" s="1"/>
      <c r="BMH90" s="1"/>
      <c r="BMI90" s="1"/>
      <c r="BMJ90" s="1"/>
      <c r="BMK90" s="1"/>
      <c r="BML90" s="1"/>
      <c r="BMM90" s="1"/>
      <c r="BMN90" s="1"/>
      <c r="BMO90" s="1"/>
      <c r="BMP90" s="1"/>
      <c r="BMQ90" s="1"/>
      <c r="BMR90" s="1"/>
      <c r="BMS90" s="1"/>
      <c r="BMT90" s="1"/>
      <c r="BMU90" s="1"/>
      <c r="BMV90" s="1"/>
      <c r="BMW90" s="1"/>
      <c r="BMX90" s="1"/>
      <c r="BMY90" s="1"/>
      <c r="BMZ90" s="1"/>
      <c r="BNA90" s="1"/>
      <c r="BNB90" s="1"/>
      <c r="BNC90" s="1"/>
      <c r="BND90" s="1"/>
      <c r="BNE90" s="1"/>
      <c r="BNF90" s="1"/>
      <c r="BNG90" s="1"/>
      <c r="BNH90" s="1"/>
      <c r="BNI90" s="1"/>
      <c r="BNJ90" s="1"/>
      <c r="BNK90" s="1"/>
      <c r="BNL90" s="1"/>
      <c r="BNM90" s="1"/>
      <c r="BNN90" s="1"/>
      <c r="BNO90" s="1"/>
      <c r="BNP90" s="1"/>
      <c r="BNQ90" s="1"/>
      <c r="BNR90" s="1"/>
      <c r="BNS90" s="1"/>
      <c r="BNT90" s="1"/>
      <c r="BNU90" s="1"/>
      <c r="BNV90" s="1"/>
      <c r="BNW90" s="1"/>
      <c r="BNX90" s="1"/>
      <c r="BNY90" s="1"/>
      <c r="BNZ90" s="1"/>
      <c r="BOA90" s="1"/>
      <c r="BOB90" s="1"/>
      <c r="BOC90" s="1"/>
      <c r="BOD90" s="1"/>
      <c r="BOE90" s="1"/>
      <c r="BOF90" s="1"/>
      <c r="BOG90" s="1"/>
      <c r="BOH90" s="1"/>
      <c r="BOI90" s="1"/>
      <c r="BOJ90" s="1"/>
      <c r="BOK90" s="1"/>
      <c r="BOL90" s="1"/>
      <c r="BOM90" s="1"/>
      <c r="BON90" s="1"/>
      <c r="BOO90" s="1"/>
      <c r="BOP90" s="1"/>
      <c r="BOQ90" s="1"/>
      <c r="BOR90" s="1"/>
      <c r="BOS90" s="1"/>
      <c r="BOT90" s="1"/>
      <c r="BOU90" s="1"/>
      <c r="BOV90" s="1"/>
      <c r="BOW90" s="1"/>
      <c r="BOX90" s="1"/>
      <c r="BOY90" s="1"/>
      <c r="BOZ90" s="1"/>
      <c r="BPA90" s="1"/>
      <c r="BPB90" s="1"/>
      <c r="BPC90" s="1"/>
      <c r="BPD90" s="1"/>
      <c r="BPE90" s="1"/>
      <c r="BPF90" s="1"/>
      <c r="BPG90" s="1"/>
      <c r="BPH90" s="1"/>
      <c r="BPI90" s="1"/>
      <c r="BPJ90" s="1"/>
      <c r="BPK90" s="1"/>
      <c r="BPL90" s="1"/>
      <c r="BPM90" s="1"/>
      <c r="BPN90" s="1"/>
      <c r="BPO90" s="1"/>
      <c r="BPP90" s="1"/>
      <c r="BPQ90" s="1"/>
      <c r="BPR90" s="1"/>
      <c r="BPS90" s="1"/>
      <c r="BPT90" s="1"/>
      <c r="BPU90" s="1"/>
      <c r="BPV90" s="1"/>
      <c r="BPW90" s="1"/>
      <c r="BPX90" s="1"/>
      <c r="BPY90" s="1"/>
      <c r="BPZ90" s="1"/>
      <c r="BQA90" s="1"/>
      <c r="BQB90" s="1"/>
      <c r="BQC90" s="1"/>
      <c r="BQD90" s="1"/>
      <c r="BQE90" s="1"/>
      <c r="BQF90" s="1"/>
      <c r="BQG90" s="1"/>
      <c r="BQH90" s="1"/>
      <c r="BQI90" s="1"/>
      <c r="BQJ90" s="1"/>
      <c r="BQK90" s="1"/>
      <c r="BQL90" s="1"/>
      <c r="BQM90" s="1"/>
      <c r="BQN90" s="1"/>
      <c r="BQO90" s="1"/>
      <c r="BQP90" s="1"/>
      <c r="BQQ90" s="1"/>
      <c r="BQR90" s="1"/>
      <c r="BQS90" s="1"/>
      <c r="BQT90" s="1"/>
      <c r="BQU90" s="1"/>
      <c r="BQV90" s="1"/>
      <c r="BQW90" s="1"/>
      <c r="BQX90" s="1"/>
      <c r="BQY90" s="1"/>
      <c r="BQZ90" s="1"/>
      <c r="BRA90" s="1"/>
      <c r="BRB90" s="1"/>
      <c r="BRC90" s="1"/>
      <c r="BRD90" s="1"/>
      <c r="BRE90" s="1"/>
      <c r="BRF90" s="1"/>
      <c r="BRG90" s="1"/>
      <c r="BRH90" s="1"/>
      <c r="BRI90" s="1"/>
      <c r="BRJ90" s="1"/>
      <c r="BRK90" s="1"/>
      <c r="BRL90" s="1"/>
      <c r="BRM90" s="1"/>
      <c r="BRN90" s="1"/>
      <c r="BRO90" s="1"/>
      <c r="BRP90" s="1"/>
      <c r="BRQ90" s="1"/>
      <c r="BRR90" s="1"/>
      <c r="BRS90" s="1"/>
      <c r="BRT90" s="1"/>
      <c r="BRU90" s="1"/>
      <c r="BRV90" s="1"/>
      <c r="BRW90" s="1"/>
      <c r="BRX90" s="1"/>
      <c r="BRY90" s="1"/>
      <c r="BRZ90" s="1"/>
      <c r="BSA90" s="1"/>
      <c r="BSB90" s="1"/>
      <c r="BSC90" s="1"/>
      <c r="BSD90" s="1"/>
      <c r="BSE90" s="1"/>
      <c r="BSF90" s="1"/>
      <c r="BSG90" s="1"/>
      <c r="BSH90" s="1"/>
      <c r="BSI90" s="1"/>
      <c r="BSJ90" s="1"/>
      <c r="BSK90" s="1"/>
      <c r="BSL90" s="1"/>
      <c r="BSM90" s="1"/>
      <c r="BSN90" s="1"/>
      <c r="BSO90" s="1"/>
      <c r="BSP90" s="1"/>
      <c r="BSQ90" s="1"/>
      <c r="BSR90" s="1"/>
      <c r="BSS90" s="1"/>
      <c r="BST90" s="1"/>
      <c r="BSU90" s="1"/>
      <c r="BSV90" s="1"/>
      <c r="BSW90" s="1"/>
      <c r="BSX90" s="1"/>
      <c r="BSY90" s="1"/>
      <c r="BSZ90" s="1"/>
      <c r="BTA90" s="1"/>
      <c r="BTB90" s="1"/>
      <c r="BTC90" s="1"/>
      <c r="BTD90" s="1"/>
      <c r="BTE90" s="1"/>
      <c r="BTF90" s="1"/>
      <c r="BTG90" s="1"/>
      <c r="BTH90" s="1"/>
      <c r="BTI90" s="1"/>
      <c r="BTJ90" s="1"/>
      <c r="BTK90" s="1"/>
      <c r="BTL90" s="1"/>
      <c r="BTM90" s="1"/>
      <c r="BTN90" s="1"/>
      <c r="BTO90" s="1"/>
      <c r="BTP90" s="1"/>
      <c r="BTQ90" s="1"/>
      <c r="BTR90" s="1"/>
      <c r="BTS90" s="1"/>
      <c r="BTT90" s="1"/>
      <c r="BTU90" s="1"/>
      <c r="BTV90" s="1"/>
      <c r="BTW90" s="1"/>
      <c r="BTX90" s="1"/>
      <c r="BTY90" s="1"/>
      <c r="BTZ90" s="1"/>
      <c r="BUA90" s="1"/>
      <c r="BUB90" s="1"/>
      <c r="BUC90" s="1"/>
      <c r="BUD90" s="1"/>
      <c r="BUE90" s="1"/>
      <c r="BUF90" s="1"/>
      <c r="BUG90" s="1"/>
      <c r="BUH90" s="1"/>
      <c r="BUI90" s="1"/>
      <c r="BUJ90" s="1"/>
      <c r="BUK90" s="1"/>
      <c r="BUL90" s="1"/>
      <c r="BUM90" s="1"/>
      <c r="BUN90" s="1"/>
      <c r="BUO90" s="1"/>
      <c r="BUP90" s="1"/>
      <c r="BUQ90" s="1"/>
      <c r="BUR90" s="1"/>
      <c r="BUS90" s="1"/>
      <c r="BUT90" s="1"/>
      <c r="BUU90" s="1"/>
      <c r="BUV90" s="1"/>
      <c r="BUW90" s="1"/>
      <c r="BUX90" s="1"/>
      <c r="BUY90" s="1"/>
      <c r="BUZ90" s="1"/>
      <c r="BVA90" s="1"/>
      <c r="BVB90" s="1"/>
      <c r="BVC90" s="1"/>
      <c r="BVD90" s="1"/>
      <c r="BVE90" s="1"/>
      <c r="BVF90" s="1"/>
      <c r="BVG90" s="1"/>
      <c r="BVH90" s="1"/>
      <c r="BVI90" s="1"/>
      <c r="BVJ90" s="1"/>
      <c r="BVK90" s="1"/>
      <c r="BVL90" s="1"/>
      <c r="BVM90" s="1"/>
      <c r="BVN90" s="1"/>
      <c r="BVO90" s="1"/>
      <c r="BVP90" s="1"/>
      <c r="BVQ90" s="1"/>
      <c r="BVR90" s="1"/>
      <c r="BVS90" s="1"/>
      <c r="BVT90" s="1"/>
      <c r="BVU90" s="1"/>
      <c r="BVV90" s="1"/>
      <c r="BVW90" s="1"/>
      <c r="BVX90" s="1"/>
      <c r="BVY90" s="1"/>
      <c r="BVZ90" s="1"/>
      <c r="BWA90" s="1"/>
      <c r="BWB90" s="1"/>
      <c r="BWC90" s="1"/>
      <c r="BWD90" s="1"/>
      <c r="BWE90" s="1"/>
      <c r="BWF90" s="1"/>
      <c r="BWG90" s="1"/>
      <c r="BWH90" s="1"/>
      <c r="BWI90" s="1"/>
      <c r="BWJ90" s="1"/>
      <c r="BWK90" s="1"/>
      <c r="BWL90" s="1"/>
      <c r="BWM90" s="1"/>
      <c r="BWN90" s="1"/>
      <c r="BWO90" s="1"/>
      <c r="BWP90" s="1"/>
      <c r="BWQ90" s="1"/>
      <c r="BWR90" s="1"/>
      <c r="BWS90" s="1"/>
      <c r="BWT90" s="1"/>
      <c r="BWU90" s="1"/>
      <c r="BWV90" s="1"/>
      <c r="BWW90" s="1"/>
      <c r="BWX90" s="1"/>
      <c r="BWY90" s="1"/>
      <c r="BWZ90" s="1"/>
      <c r="BXA90" s="1"/>
      <c r="BXB90" s="1"/>
      <c r="BXC90" s="1"/>
      <c r="BXD90" s="1"/>
      <c r="BXE90" s="1"/>
      <c r="BXF90" s="1"/>
      <c r="BXG90" s="1"/>
      <c r="BXH90" s="1"/>
      <c r="BXI90" s="1"/>
      <c r="BXJ90" s="1"/>
      <c r="BXK90" s="1"/>
      <c r="BXL90" s="1"/>
      <c r="BXM90" s="1"/>
      <c r="BXN90" s="1"/>
      <c r="BXO90" s="1"/>
      <c r="BXP90" s="1"/>
      <c r="BXQ90" s="1"/>
      <c r="BXR90" s="1"/>
      <c r="BXS90" s="1"/>
      <c r="BXT90" s="1"/>
      <c r="BXU90" s="1"/>
      <c r="BXV90" s="1"/>
      <c r="BXW90" s="1"/>
      <c r="BXX90" s="1"/>
      <c r="BXY90" s="1"/>
      <c r="BXZ90" s="1"/>
      <c r="BYA90" s="1"/>
      <c r="BYB90" s="1"/>
      <c r="BYC90" s="1"/>
      <c r="BYD90" s="1"/>
      <c r="BYE90" s="1"/>
      <c r="BYF90" s="1"/>
      <c r="BYG90" s="1"/>
      <c r="BYH90" s="1"/>
      <c r="BYI90" s="1"/>
      <c r="BYJ90" s="1"/>
      <c r="BYK90" s="1"/>
      <c r="BYL90" s="1"/>
      <c r="BYM90" s="1"/>
      <c r="BYN90" s="1"/>
      <c r="BYO90" s="1"/>
      <c r="BYP90" s="1"/>
      <c r="BYQ90" s="1"/>
      <c r="BYR90" s="1"/>
      <c r="BYS90" s="1"/>
      <c r="BYT90" s="1"/>
      <c r="BYU90" s="1"/>
      <c r="BYV90" s="1"/>
      <c r="BYW90" s="1"/>
      <c r="BYX90" s="1"/>
      <c r="BYY90" s="1"/>
      <c r="BYZ90" s="1"/>
      <c r="BZA90" s="1"/>
      <c r="BZB90" s="1"/>
      <c r="BZC90" s="1"/>
      <c r="BZD90" s="1"/>
      <c r="BZE90" s="1"/>
      <c r="BZF90" s="1"/>
      <c r="BZG90" s="1"/>
      <c r="BZH90" s="1"/>
      <c r="BZI90" s="1"/>
      <c r="BZJ90" s="1"/>
      <c r="BZK90" s="1"/>
      <c r="BZL90" s="1"/>
      <c r="BZM90" s="1"/>
      <c r="BZN90" s="1"/>
      <c r="BZO90" s="1"/>
      <c r="BZP90" s="1"/>
      <c r="BZQ90" s="1"/>
      <c r="BZR90" s="1"/>
      <c r="BZS90" s="1"/>
      <c r="BZT90" s="1"/>
      <c r="BZU90" s="1"/>
      <c r="BZV90" s="1"/>
      <c r="BZW90" s="1"/>
      <c r="BZX90" s="1"/>
      <c r="BZY90" s="1"/>
      <c r="BZZ90" s="1"/>
      <c r="CAA90" s="1"/>
      <c r="CAB90" s="1"/>
      <c r="CAC90" s="1"/>
      <c r="CAD90" s="1"/>
      <c r="CAE90" s="1"/>
      <c r="CAF90" s="1"/>
      <c r="CAG90" s="1"/>
      <c r="CAH90" s="1"/>
      <c r="CAI90" s="1"/>
      <c r="CAJ90" s="1"/>
      <c r="CAK90" s="1"/>
      <c r="CAL90" s="1"/>
      <c r="CAM90" s="1"/>
      <c r="CAN90" s="1"/>
      <c r="CAO90" s="1"/>
      <c r="CAP90" s="1"/>
      <c r="CAQ90" s="1"/>
      <c r="CAR90" s="1"/>
      <c r="CAS90" s="1"/>
      <c r="CAT90" s="1"/>
      <c r="CAU90" s="1"/>
      <c r="CAV90" s="1"/>
      <c r="CAW90" s="1"/>
      <c r="CAX90" s="1"/>
      <c r="CAY90" s="1"/>
      <c r="CAZ90" s="1"/>
      <c r="CBA90" s="1"/>
      <c r="CBB90" s="1"/>
      <c r="CBC90" s="1"/>
      <c r="CBD90" s="1"/>
      <c r="CBE90" s="1"/>
      <c r="CBF90" s="1"/>
      <c r="CBG90" s="1"/>
      <c r="CBH90" s="1"/>
      <c r="CBI90" s="1"/>
      <c r="CBJ90" s="1"/>
      <c r="CBK90" s="1"/>
      <c r="CBL90" s="1"/>
      <c r="CBM90" s="1"/>
      <c r="CBN90" s="1"/>
      <c r="CBO90" s="1"/>
      <c r="CBP90" s="1"/>
      <c r="CBQ90" s="1"/>
      <c r="CBR90" s="1"/>
      <c r="CBS90" s="1"/>
      <c r="CBT90" s="1"/>
      <c r="CBU90" s="1"/>
      <c r="CBV90" s="1"/>
      <c r="CBW90" s="1"/>
      <c r="CBX90" s="1"/>
      <c r="CBY90" s="1"/>
      <c r="CBZ90" s="1"/>
      <c r="CCA90" s="1"/>
      <c r="CCB90" s="1"/>
      <c r="CCC90" s="1"/>
      <c r="CCD90" s="1"/>
      <c r="CCE90" s="1"/>
      <c r="CCF90" s="1"/>
      <c r="CCG90" s="1"/>
      <c r="CCH90" s="1"/>
      <c r="CCI90" s="1"/>
      <c r="CCJ90" s="1"/>
      <c r="CCK90" s="1"/>
      <c r="CCL90" s="1"/>
      <c r="CCM90" s="1"/>
      <c r="CCN90" s="1"/>
      <c r="CCO90" s="1"/>
      <c r="CCP90" s="1"/>
      <c r="CCQ90" s="1"/>
      <c r="CCR90" s="1"/>
      <c r="CCS90" s="1"/>
      <c r="CCT90" s="1"/>
      <c r="CCU90" s="1"/>
      <c r="CCV90" s="1"/>
      <c r="CCW90" s="1"/>
      <c r="CCX90" s="1"/>
      <c r="CCY90" s="1"/>
      <c r="CCZ90" s="1"/>
      <c r="CDA90" s="1"/>
      <c r="CDB90" s="1"/>
      <c r="CDC90" s="1"/>
      <c r="CDD90" s="1"/>
      <c r="CDE90" s="1"/>
      <c r="CDF90" s="1"/>
      <c r="CDG90" s="1"/>
      <c r="CDH90" s="1"/>
      <c r="CDI90" s="1"/>
      <c r="CDJ90" s="1"/>
      <c r="CDK90" s="1"/>
      <c r="CDL90" s="1"/>
      <c r="CDM90" s="1"/>
      <c r="CDN90" s="1"/>
      <c r="CDO90" s="1"/>
      <c r="CDP90" s="1"/>
      <c r="CDQ90" s="1"/>
      <c r="CDR90" s="1"/>
      <c r="CDS90" s="1"/>
      <c r="CDT90" s="1"/>
      <c r="CDU90" s="1"/>
      <c r="CDV90" s="1"/>
      <c r="CDW90" s="1"/>
      <c r="CDX90" s="1"/>
      <c r="CDY90" s="1"/>
      <c r="CDZ90" s="1"/>
      <c r="CEA90" s="1"/>
      <c r="CEB90" s="1"/>
      <c r="CEC90" s="1"/>
      <c r="CED90" s="1"/>
      <c r="CEE90" s="1"/>
      <c r="CEF90" s="1"/>
      <c r="CEG90" s="1"/>
      <c r="CEH90" s="1"/>
      <c r="CEI90" s="1"/>
      <c r="CEJ90" s="1"/>
      <c r="CEK90" s="1"/>
      <c r="CEL90" s="1"/>
      <c r="CEM90" s="1"/>
      <c r="CEN90" s="1"/>
      <c r="CEO90" s="1"/>
      <c r="CEP90" s="1"/>
      <c r="CEQ90" s="1"/>
      <c r="CER90" s="1"/>
      <c r="CES90" s="1"/>
      <c r="CET90" s="1"/>
      <c r="CEU90" s="1"/>
      <c r="CEV90" s="1"/>
      <c r="CEW90" s="1"/>
      <c r="CEX90" s="1"/>
      <c r="CEY90" s="1"/>
      <c r="CEZ90" s="1"/>
      <c r="CFA90" s="1"/>
      <c r="CFB90" s="1"/>
      <c r="CFC90" s="1"/>
      <c r="CFD90" s="1"/>
      <c r="CFE90" s="1"/>
      <c r="CFF90" s="1"/>
      <c r="CFG90" s="1"/>
      <c r="CFH90" s="1"/>
      <c r="CFI90" s="1"/>
      <c r="CFJ90" s="1"/>
      <c r="CFK90" s="1"/>
      <c r="CFL90" s="1"/>
      <c r="CFM90" s="1"/>
      <c r="CFN90" s="1"/>
      <c r="CFO90" s="1"/>
      <c r="CFP90" s="1"/>
      <c r="CFQ90" s="1"/>
      <c r="CFR90" s="1"/>
      <c r="CFS90" s="1"/>
      <c r="CFT90" s="1"/>
      <c r="CFU90" s="1"/>
      <c r="CFV90" s="1"/>
      <c r="CFW90" s="1"/>
      <c r="CFX90" s="1"/>
      <c r="CFY90" s="1"/>
      <c r="CFZ90" s="1"/>
      <c r="CGA90" s="1"/>
      <c r="CGB90" s="1"/>
      <c r="CGC90" s="1"/>
      <c r="CGD90" s="1"/>
      <c r="CGE90" s="1"/>
      <c r="CGF90" s="1"/>
      <c r="CGG90" s="1"/>
      <c r="CGH90" s="1"/>
      <c r="CGI90" s="1"/>
      <c r="CGJ90" s="1"/>
      <c r="CGK90" s="1"/>
      <c r="CGL90" s="1"/>
      <c r="CGM90" s="1"/>
      <c r="CGN90" s="1"/>
      <c r="CGO90" s="1"/>
      <c r="CGP90" s="1"/>
      <c r="CGQ90" s="1"/>
      <c r="CGR90" s="1"/>
      <c r="CGS90" s="1"/>
      <c r="CGT90" s="1"/>
      <c r="CGU90" s="1"/>
      <c r="CGV90" s="1"/>
      <c r="CGW90" s="1"/>
      <c r="CGX90" s="1"/>
      <c r="CGY90" s="1"/>
      <c r="CGZ90" s="1"/>
      <c r="CHA90" s="1"/>
      <c r="CHB90" s="1"/>
      <c r="CHC90" s="1"/>
      <c r="CHD90" s="1"/>
      <c r="CHE90" s="1"/>
      <c r="CHF90" s="1"/>
      <c r="CHG90" s="1"/>
      <c r="CHH90" s="1"/>
      <c r="CHI90" s="1"/>
      <c r="CHJ90" s="1"/>
      <c r="CHK90" s="1"/>
      <c r="CHL90" s="1"/>
      <c r="CHM90" s="1"/>
      <c r="CHN90" s="1"/>
      <c r="CHO90" s="1"/>
      <c r="CHP90" s="1"/>
      <c r="CHQ90" s="1"/>
      <c r="CHR90" s="1"/>
      <c r="CHS90" s="1"/>
      <c r="CHT90" s="1"/>
      <c r="CHU90" s="1"/>
      <c r="CHV90" s="1"/>
      <c r="CHW90" s="1"/>
      <c r="CHX90" s="1"/>
      <c r="CHY90" s="1"/>
      <c r="CHZ90" s="1"/>
      <c r="CIA90" s="1"/>
      <c r="CIB90" s="1"/>
      <c r="CIC90" s="1"/>
      <c r="CID90" s="1"/>
      <c r="CIE90" s="1"/>
      <c r="CIF90" s="1"/>
      <c r="CIG90" s="1"/>
      <c r="CIH90" s="1"/>
      <c r="CII90" s="1"/>
      <c r="CIJ90" s="1"/>
      <c r="CIK90" s="1"/>
      <c r="CIL90" s="1"/>
      <c r="CIM90" s="1"/>
      <c r="CIN90" s="1"/>
      <c r="CIO90" s="1"/>
      <c r="CIP90" s="1"/>
      <c r="CIQ90" s="1"/>
      <c r="CIR90" s="1"/>
      <c r="CIS90" s="1"/>
      <c r="CIT90" s="1"/>
      <c r="CIU90" s="1"/>
      <c r="CIV90" s="1"/>
      <c r="CIW90" s="1"/>
      <c r="CIX90" s="1"/>
      <c r="CIY90" s="1"/>
      <c r="CIZ90" s="1"/>
      <c r="CJA90" s="1"/>
      <c r="CJB90" s="1"/>
      <c r="CJC90" s="1"/>
      <c r="CJD90" s="1"/>
      <c r="CJE90" s="1"/>
      <c r="CJF90" s="1"/>
      <c r="CJG90" s="1"/>
      <c r="CJH90" s="1"/>
      <c r="CJI90" s="1"/>
      <c r="CJJ90" s="1"/>
      <c r="CJK90" s="1"/>
      <c r="CJL90" s="1"/>
      <c r="CJM90" s="1"/>
      <c r="CJN90" s="1"/>
      <c r="CJO90" s="1"/>
      <c r="CJP90" s="1"/>
      <c r="CJQ90" s="1"/>
      <c r="CJR90" s="1"/>
      <c r="CJS90" s="1"/>
      <c r="CJT90" s="1"/>
      <c r="CJU90" s="1"/>
      <c r="CJV90" s="1"/>
      <c r="CJW90" s="1"/>
      <c r="CJX90" s="1"/>
      <c r="CJY90" s="1"/>
      <c r="CJZ90" s="1"/>
      <c r="CKA90" s="1"/>
      <c r="CKB90" s="1"/>
      <c r="CKC90" s="1"/>
      <c r="CKD90" s="1"/>
      <c r="CKE90" s="1"/>
      <c r="CKF90" s="1"/>
      <c r="CKG90" s="1"/>
      <c r="CKH90" s="1"/>
      <c r="CKI90" s="1"/>
      <c r="CKJ90" s="1"/>
      <c r="CKK90" s="1"/>
      <c r="CKL90" s="1"/>
      <c r="CKM90" s="1"/>
      <c r="CKN90" s="1"/>
      <c r="CKO90" s="1"/>
      <c r="CKP90" s="1"/>
      <c r="CKQ90" s="1"/>
      <c r="CKR90" s="1"/>
      <c r="CKS90" s="1"/>
      <c r="CKT90" s="1"/>
      <c r="CKU90" s="1"/>
      <c r="CKV90" s="1"/>
      <c r="CKW90" s="1"/>
      <c r="CKX90" s="1"/>
      <c r="CKY90" s="1"/>
      <c r="CKZ90" s="1"/>
      <c r="CLA90" s="1"/>
      <c r="CLB90" s="1"/>
      <c r="CLC90" s="1"/>
      <c r="CLD90" s="1"/>
      <c r="CLE90" s="1"/>
      <c r="CLF90" s="1"/>
      <c r="CLG90" s="1"/>
      <c r="CLH90" s="1"/>
      <c r="CLI90" s="1"/>
      <c r="CLJ90" s="1"/>
      <c r="CLK90" s="1"/>
      <c r="CLL90" s="1"/>
      <c r="CLM90" s="1"/>
      <c r="CLN90" s="1"/>
      <c r="CLO90" s="1"/>
      <c r="CLP90" s="1"/>
      <c r="CLQ90" s="1"/>
      <c r="CLR90" s="1"/>
      <c r="CLS90" s="1"/>
      <c r="CLT90" s="1"/>
      <c r="CLU90" s="1"/>
      <c r="CLV90" s="1"/>
      <c r="CLW90" s="1"/>
      <c r="CLX90" s="1"/>
      <c r="CLY90" s="1"/>
      <c r="CLZ90" s="1"/>
      <c r="CMA90" s="1"/>
      <c r="CMB90" s="1"/>
      <c r="CMC90" s="1"/>
      <c r="CMD90" s="1"/>
      <c r="CME90" s="1"/>
      <c r="CMF90" s="1"/>
      <c r="CMG90" s="1"/>
      <c r="CMH90" s="1"/>
      <c r="CMI90" s="1"/>
      <c r="CMJ90" s="1"/>
      <c r="CMK90" s="1"/>
      <c r="CML90" s="1"/>
      <c r="CMM90" s="1"/>
      <c r="CMN90" s="1"/>
      <c r="CMO90" s="1"/>
      <c r="CMP90" s="1"/>
      <c r="CMQ90" s="1"/>
      <c r="CMR90" s="1"/>
      <c r="CMS90" s="1"/>
      <c r="CMT90" s="1"/>
      <c r="CMU90" s="1"/>
      <c r="CMV90" s="1"/>
      <c r="CMW90" s="1"/>
      <c r="CMX90" s="1"/>
      <c r="CMY90" s="1"/>
      <c r="CMZ90" s="1"/>
      <c r="CNA90" s="1"/>
      <c r="CNB90" s="1"/>
      <c r="CNC90" s="1"/>
      <c r="CND90" s="1"/>
      <c r="CNE90" s="1"/>
      <c r="CNF90" s="1"/>
      <c r="CNG90" s="1"/>
      <c r="CNH90" s="1"/>
      <c r="CNI90" s="1"/>
      <c r="CNJ90" s="1"/>
      <c r="CNK90" s="1"/>
      <c r="CNL90" s="1"/>
      <c r="CNM90" s="1"/>
      <c r="CNN90" s="1"/>
      <c r="CNO90" s="1"/>
      <c r="CNP90" s="1"/>
      <c r="CNQ90" s="1"/>
      <c r="CNR90" s="1"/>
      <c r="CNS90" s="1"/>
      <c r="CNT90" s="1"/>
      <c r="CNU90" s="1"/>
      <c r="CNV90" s="1"/>
      <c r="CNW90" s="1"/>
      <c r="CNX90" s="1"/>
      <c r="CNY90" s="1"/>
      <c r="CNZ90" s="1"/>
      <c r="COA90" s="1"/>
      <c r="COB90" s="1"/>
      <c r="COC90" s="1"/>
      <c r="COD90" s="1"/>
      <c r="COE90" s="1"/>
      <c r="COF90" s="1"/>
      <c r="COG90" s="1"/>
      <c r="COH90" s="1"/>
      <c r="COI90" s="1"/>
      <c r="COJ90" s="1"/>
      <c r="COK90" s="1"/>
      <c r="COL90" s="1"/>
      <c r="COM90" s="1"/>
      <c r="CON90" s="1"/>
      <c r="COO90" s="1"/>
      <c r="COP90" s="1"/>
      <c r="COQ90" s="1"/>
      <c r="COR90" s="1"/>
      <c r="COS90" s="1"/>
      <c r="COT90" s="1"/>
      <c r="COU90" s="1"/>
      <c r="COV90" s="1"/>
      <c r="COW90" s="1"/>
      <c r="COX90" s="1"/>
      <c r="COY90" s="1"/>
      <c r="COZ90" s="1"/>
      <c r="CPA90" s="1"/>
      <c r="CPB90" s="1"/>
      <c r="CPC90" s="1"/>
      <c r="CPD90" s="1"/>
      <c r="CPE90" s="1"/>
      <c r="CPF90" s="1"/>
      <c r="CPG90" s="1"/>
      <c r="CPH90" s="1"/>
      <c r="CPI90" s="1"/>
      <c r="CPJ90" s="1"/>
      <c r="CPK90" s="1"/>
      <c r="CPL90" s="1"/>
      <c r="CPM90" s="1"/>
      <c r="CPN90" s="1"/>
      <c r="CPO90" s="1"/>
      <c r="CPP90" s="1"/>
      <c r="CPQ90" s="1"/>
      <c r="CPR90" s="1"/>
      <c r="CPS90" s="1"/>
      <c r="CPT90" s="1"/>
      <c r="CPU90" s="1"/>
      <c r="CPV90" s="1"/>
      <c r="CPW90" s="1"/>
      <c r="CPX90" s="1"/>
      <c r="CPY90" s="1"/>
      <c r="CPZ90" s="1"/>
      <c r="CQA90" s="1"/>
      <c r="CQB90" s="1"/>
      <c r="CQC90" s="1"/>
      <c r="CQD90" s="1"/>
      <c r="CQE90" s="1"/>
      <c r="CQF90" s="1"/>
      <c r="CQG90" s="1"/>
      <c r="CQH90" s="1"/>
      <c r="CQI90" s="1"/>
      <c r="CQJ90" s="1"/>
      <c r="CQK90" s="1"/>
      <c r="CQL90" s="1"/>
      <c r="CQM90" s="1"/>
      <c r="CQN90" s="1"/>
      <c r="CQO90" s="1"/>
      <c r="CQP90" s="1"/>
      <c r="CQQ90" s="1"/>
      <c r="CQR90" s="1"/>
      <c r="CQS90" s="1"/>
      <c r="CQT90" s="1"/>
      <c r="CQU90" s="1"/>
      <c r="CQV90" s="1"/>
      <c r="CQW90" s="1"/>
      <c r="CQX90" s="1"/>
      <c r="CQY90" s="1"/>
      <c r="CQZ90" s="1"/>
      <c r="CRA90" s="1"/>
      <c r="CRB90" s="1"/>
      <c r="CRC90" s="1"/>
      <c r="CRD90" s="1"/>
      <c r="CRE90" s="1"/>
      <c r="CRF90" s="1"/>
      <c r="CRG90" s="1"/>
      <c r="CRH90" s="1"/>
      <c r="CRI90" s="1"/>
      <c r="CRJ90" s="1"/>
      <c r="CRK90" s="1"/>
      <c r="CRL90" s="1"/>
      <c r="CRM90" s="1"/>
      <c r="CRN90" s="1"/>
      <c r="CRO90" s="1"/>
      <c r="CRP90" s="1"/>
      <c r="CRQ90" s="1"/>
      <c r="CRR90" s="1"/>
      <c r="CRS90" s="1"/>
      <c r="CRT90" s="1"/>
      <c r="CRU90" s="1"/>
      <c r="CRV90" s="1"/>
      <c r="CRW90" s="1"/>
      <c r="CRX90" s="1"/>
      <c r="CRY90" s="1"/>
      <c r="CRZ90" s="1"/>
      <c r="CSA90" s="1"/>
      <c r="CSB90" s="1"/>
      <c r="CSC90" s="1"/>
      <c r="CSD90" s="1"/>
      <c r="CSE90" s="1"/>
      <c r="CSF90" s="1"/>
      <c r="CSG90" s="1"/>
      <c r="CSH90" s="1"/>
      <c r="CSI90" s="1"/>
      <c r="CSJ90" s="1"/>
      <c r="CSK90" s="1"/>
      <c r="CSL90" s="1"/>
      <c r="CSM90" s="1"/>
      <c r="CSN90" s="1"/>
      <c r="CSO90" s="1"/>
      <c r="CSP90" s="1"/>
      <c r="CSQ90" s="1"/>
      <c r="CSR90" s="1"/>
      <c r="CSS90" s="1"/>
      <c r="CST90" s="1"/>
      <c r="CSU90" s="1"/>
      <c r="CSV90" s="1"/>
      <c r="CSW90" s="1"/>
      <c r="CSX90" s="1"/>
      <c r="CSY90" s="1"/>
      <c r="CSZ90" s="1"/>
      <c r="CTA90" s="1"/>
      <c r="CTB90" s="1"/>
    </row>
    <row r="91" spans="1:2550" x14ac:dyDescent="0.2">
      <c r="B91" s="509" t="s">
        <v>1295</v>
      </c>
      <c r="C91" s="510"/>
      <c r="D91" s="510" t="s">
        <v>2746</v>
      </c>
      <c r="E91" s="510" t="s">
        <v>5</v>
      </c>
      <c r="F91" s="510"/>
      <c r="G91" s="510">
        <v>17.338487000000001</v>
      </c>
      <c r="H91" s="510">
        <v>103.397505</v>
      </c>
      <c r="I91" s="510" t="s">
        <v>1</v>
      </c>
      <c r="J91" s="510" t="s">
        <v>3</v>
      </c>
      <c r="K91" s="512"/>
      <c r="L91" s="513" t="s">
        <v>0</v>
      </c>
      <c r="M91" s="510" t="s">
        <v>0</v>
      </c>
      <c r="N91" s="510"/>
      <c r="O91" s="510"/>
      <c r="P91" s="510"/>
      <c r="Q91" s="510"/>
      <c r="R91" s="510" t="s">
        <v>1702</v>
      </c>
      <c r="S91" s="510"/>
      <c r="T91" s="510"/>
      <c r="U91" s="510" t="s">
        <v>0</v>
      </c>
      <c r="V91" s="510" t="s">
        <v>0</v>
      </c>
      <c r="W91" s="510" t="s">
        <v>0</v>
      </c>
      <c r="X91" s="510" t="s">
        <v>0</v>
      </c>
      <c r="Y91" s="510" t="s">
        <v>0</v>
      </c>
      <c r="Z91" s="510" t="s">
        <v>0</v>
      </c>
      <c r="AA91" s="510" t="s">
        <v>0</v>
      </c>
      <c r="AB91" s="518"/>
      <c r="AC91" s="518"/>
      <c r="AD91" s="511"/>
      <c r="AE91" s="510"/>
      <c r="AF91" s="517" t="s">
        <v>1899</v>
      </c>
    </row>
    <row r="92" spans="1:2550" x14ac:dyDescent="0.2">
      <c r="B92" s="509" t="s">
        <v>1294</v>
      </c>
      <c r="C92" s="510"/>
      <c r="D92" s="510" t="s">
        <v>2747</v>
      </c>
      <c r="E92" s="510" t="s">
        <v>5</v>
      </c>
      <c r="F92" s="510"/>
      <c r="G92" s="510">
        <v>14.441577000000001</v>
      </c>
      <c r="H92" s="510">
        <v>104.82983400000001</v>
      </c>
      <c r="I92" s="510" t="s">
        <v>1</v>
      </c>
      <c r="J92" s="510" t="s">
        <v>3</v>
      </c>
      <c r="K92" s="512"/>
      <c r="L92" s="513" t="s">
        <v>0</v>
      </c>
      <c r="M92" s="510" t="s">
        <v>0</v>
      </c>
      <c r="N92" s="510"/>
      <c r="O92" s="510"/>
      <c r="P92" s="510"/>
      <c r="Q92" s="510"/>
      <c r="R92" s="510" t="s">
        <v>1702</v>
      </c>
      <c r="S92" s="510"/>
      <c r="T92" s="510"/>
      <c r="U92" s="510" t="s">
        <v>0</v>
      </c>
      <c r="V92" s="510" t="s">
        <v>0</v>
      </c>
      <c r="W92" s="510" t="s">
        <v>0</v>
      </c>
      <c r="X92" s="510" t="s">
        <v>0</v>
      </c>
      <c r="Y92" s="510" t="s">
        <v>0</v>
      </c>
      <c r="Z92" s="510" t="s">
        <v>0</v>
      </c>
      <c r="AA92" s="510" t="s">
        <v>0</v>
      </c>
      <c r="AB92" s="518"/>
      <c r="AC92" s="518"/>
      <c r="AD92" s="511"/>
      <c r="AE92" s="510"/>
      <c r="AF92" s="517" t="s">
        <v>1899</v>
      </c>
    </row>
    <row r="93" spans="1:2550" x14ac:dyDescent="0.2">
      <c r="B93" s="509" t="s">
        <v>1293</v>
      </c>
      <c r="C93" s="510"/>
      <c r="D93" s="510" t="s">
        <v>2373</v>
      </c>
      <c r="E93" s="510" t="s">
        <v>5</v>
      </c>
      <c r="F93" s="510"/>
      <c r="G93" s="510">
        <v>16.049880999999999</v>
      </c>
      <c r="H93" s="510">
        <v>103.26754</v>
      </c>
      <c r="I93" s="510" t="s">
        <v>1</v>
      </c>
      <c r="J93" s="510" t="s">
        <v>3</v>
      </c>
      <c r="K93" s="512"/>
      <c r="L93" s="513" t="s">
        <v>0</v>
      </c>
      <c r="M93" s="510" t="s">
        <v>0</v>
      </c>
      <c r="N93" s="510"/>
      <c r="O93" s="510"/>
      <c r="P93" s="510"/>
      <c r="Q93" s="510"/>
      <c r="R93" s="510" t="s">
        <v>1702</v>
      </c>
      <c r="S93" s="510"/>
      <c r="T93" s="510"/>
      <c r="U93" s="510" t="s">
        <v>0</v>
      </c>
      <c r="V93" s="510" t="s">
        <v>0</v>
      </c>
      <c r="W93" s="510" t="s">
        <v>0</v>
      </c>
      <c r="X93" s="510" t="s">
        <v>0</v>
      </c>
      <c r="Y93" s="510" t="s">
        <v>0</v>
      </c>
      <c r="Z93" s="510" t="s">
        <v>0</v>
      </c>
      <c r="AA93" s="510" t="s">
        <v>0</v>
      </c>
      <c r="AB93" s="518"/>
      <c r="AC93" s="518"/>
      <c r="AD93" s="511"/>
      <c r="AE93" s="510"/>
      <c r="AF93" s="517" t="s">
        <v>1899</v>
      </c>
    </row>
    <row r="94" spans="1:2550" x14ac:dyDescent="0.2">
      <c r="B94" s="509" t="s">
        <v>1292</v>
      </c>
      <c r="C94" s="510"/>
      <c r="D94" s="510" t="s">
        <v>2746</v>
      </c>
      <c r="E94" s="510" t="s">
        <v>5</v>
      </c>
      <c r="F94" s="510"/>
      <c r="G94" s="510">
        <v>17.314129000000001</v>
      </c>
      <c r="H94" s="510">
        <v>103.335166</v>
      </c>
      <c r="I94" s="510" t="s">
        <v>1</v>
      </c>
      <c r="J94" s="510" t="s">
        <v>3</v>
      </c>
      <c r="K94" s="512"/>
      <c r="L94" s="513" t="s">
        <v>0</v>
      </c>
      <c r="M94" s="510" t="s">
        <v>0</v>
      </c>
      <c r="N94" s="510"/>
      <c r="O94" s="510"/>
      <c r="P94" s="510"/>
      <c r="Q94" s="510"/>
      <c r="R94" s="510" t="s">
        <v>1702</v>
      </c>
      <c r="S94" s="510"/>
      <c r="T94" s="510"/>
      <c r="U94" s="510" t="s">
        <v>0</v>
      </c>
      <c r="V94" s="510" t="s">
        <v>0</v>
      </c>
      <c r="W94" s="510" t="s">
        <v>0</v>
      </c>
      <c r="X94" s="510" t="s">
        <v>0</v>
      </c>
      <c r="Y94" s="510" t="s">
        <v>0</v>
      </c>
      <c r="Z94" s="510" t="s">
        <v>0</v>
      </c>
      <c r="AA94" s="510" t="s">
        <v>0</v>
      </c>
      <c r="AB94" s="518"/>
      <c r="AC94" s="518"/>
      <c r="AD94" s="511"/>
      <c r="AE94" s="510"/>
      <c r="AF94" s="517" t="s">
        <v>1899</v>
      </c>
    </row>
    <row r="95" spans="1:2550" x14ac:dyDescent="0.2">
      <c r="B95" s="509" t="s">
        <v>1291</v>
      </c>
      <c r="C95" s="510"/>
      <c r="D95" s="510" t="s">
        <v>2344</v>
      </c>
      <c r="E95" s="510" t="s">
        <v>5</v>
      </c>
      <c r="F95" s="510"/>
      <c r="G95" s="510">
        <v>16.358696999999999</v>
      </c>
      <c r="H95" s="510">
        <v>104.57189</v>
      </c>
      <c r="I95" s="510" t="s">
        <v>1</v>
      </c>
      <c r="J95" s="510" t="s">
        <v>3</v>
      </c>
      <c r="K95" s="512"/>
      <c r="L95" s="513" t="s">
        <v>0</v>
      </c>
      <c r="M95" s="510" t="s">
        <v>0</v>
      </c>
      <c r="N95" s="510"/>
      <c r="O95" s="510"/>
      <c r="P95" s="510"/>
      <c r="Q95" s="510"/>
      <c r="R95" s="510" t="s">
        <v>1702</v>
      </c>
      <c r="S95" s="510"/>
      <c r="T95" s="510"/>
      <c r="U95" s="510" t="s">
        <v>0</v>
      </c>
      <c r="V95" s="510" t="s">
        <v>0</v>
      </c>
      <c r="W95" s="510" t="s">
        <v>0</v>
      </c>
      <c r="X95" s="510" t="s">
        <v>0</v>
      </c>
      <c r="Y95" s="510" t="s">
        <v>0</v>
      </c>
      <c r="Z95" s="510" t="s">
        <v>0</v>
      </c>
      <c r="AA95" s="510" t="s">
        <v>0</v>
      </c>
      <c r="AB95" s="518"/>
      <c r="AC95" s="518"/>
      <c r="AD95" s="511"/>
      <c r="AE95" s="510"/>
      <c r="AF95" s="517" t="s">
        <v>1899</v>
      </c>
    </row>
    <row r="96" spans="1:2550" x14ac:dyDescent="0.2">
      <c r="B96" s="509" t="s">
        <v>1290</v>
      </c>
      <c r="C96" s="510"/>
      <c r="D96" s="510" t="s">
        <v>2747</v>
      </c>
      <c r="E96" s="510" t="s">
        <v>5</v>
      </c>
      <c r="F96" s="510"/>
      <c r="G96" s="510">
        <v>15.017245000000001</v>
      </c>
      <c r="H96" s="510">
        <v>104.246117</v>
      </c>
      <c r="I96" s="510" t="s">
        <v>1</v>
      </c>
      <c r="J96" s="510" t="s">
        <v>3</v>
      </c>
      <c r="K96" s="512"/>
      <c r="L96" s="513" t="s">
        <v>0</v>
      </c>
      <c r="M96" s="510" t="s">
        <v>0</v>
      </c>
      <c r="N96" s="510"/>
      <c r="O96" s="510"/>
      <c r="P96" s="510"/>
      <c r="Q96" s="510"/>
      <c r="R96" s="510" t="s">
        <v>1702</v>
      </c>
      <c r="S96" s="510"/>
      <c r="T96" s="510"/>
      <c r="U96" s="510" t="s">
        <v>0</v>
      </c>
      <c r="V96" s="510" t="s">
        <v>0</v>
      </c>
      <c r="W96" s="510" t="s">
        <v>0</v>
      </c>
      <c r="X96" s="510" t="s">
        <v>0</v>
      </c>
      <c r="Y96" s="510" t="s">
        <v>0</v>
      </c>
      <c r="Z96" s="510" t="s">
        <v>0</v>
      </c>
      <c r="AA96" s="510" t="s">
        <v>0</v>
      </c>
      <c r="AB96" s="518"/>
      <c r="AC96" s="518"/>
      <c r="AD96" s="511"/>
      <c r="AE96" s="510"/>
      <c r="AF96" s="517" t="s">
        <v>1899</v>
      </c>
    </row>
    <row r="97" spans="1:2550" x14ac:dyDescent="0.2">
      <c r="B97" s="509" t="s">
        <v>1289</v>
      </c>
      <c r="C97" s="510"/>
      <c r="D97" s="510" t="s">
        <v>2747</v>
      </c>
      <c r="E97" s="510" t="s">
        <v>5</v>
      </c>
      <c r="F97" s="510"/>
      <c r="G97" s="510">
        <v>15.824042</v>
      </c>
      <c r="H97" s="510">
        <v>103.03066099999999</v>
      </c>
      <c r="I97" s="510" t="s">
        <v>1</v>
      </c>
      <c r="J97" s="510" t="s">
        <v>3</v>
      </c>
      <c r="K97" s="512"/>
      <c r="L97" s="513" t="s">
        <v>0</v>
      </c>
      <c r="M97" s="510" t="s">
        <v>0</v>
      </c>
      <c r="N97" s="510"/>
      <c r="O97" s="510"/>
      <c r="P97" s="510"/>
      <c r="Q97" s="510"/>
      <c r="R97" s="510" t="s">
        <v>1702</v>
      </c>
      <c r="S97" s="510"/>
      <c r="T97" s="510"/>
      <c r="U97" s="510" t="s">
        <v>0</v>
      </c>
      <c r="V97" s="510" t="s">
        <v>0</v>
      </c>
      <c r="W97" s="510" t="s">
        <v>0</v>
      </c>
      <c r="X97" s="510" t="s">
        <v>0</v>
      </c>
      <c r="Y97" s="510" t="s">
        <v>0</v>
      </c>
      <c r="Z97" s="510" t="s">
        <v>0</v>
      </c>
      <c r="AA97" s="510" t="s">
        <v>0</v>
      </c>
      <c r="AB97" s="518"/>
      <c r="AC97" s="518"/>
      <c r="AD97" s="511"/>
      <c r="AE97" s="510"/>
      <c r="AF97" s="517" t="s">
        <v>1899</v>
      </c>
    </row>
    <row r="98" spans="1:2550" x14ac:dyDescent="0.2">
      <c r="B98" s="509" t="s">
        <v>1288</v>
      </c>
      <c r="C98" s="510"/>
      <c r="D98" s="510" t="s">
        <v>2373</v>
      </c>
      <c r="E98" s="510" t="s">
        <v>5</v>
      </c>
      <c r="F98" s="510"/>
      <c r="G98" s="510">
        <v>16.207471000000002</v>
      </c>
      <c r="H98" s="510">
        <v>102.91803899999999</v>
      </c>
      <c r="I98" s="510" t="s">
        <v>1</v>
      </c>
      <c r="J98" s="510" t="s">
        <v>3</v>
      </c>
      <c r="K98" s="512"/>
      <c r="L98" s="513" t="s">
        <v>0</v>
      </c>
      <c r="M98" s="510" t="s">
        <v>0</v>
      </c>
      <c r="N98" s="510"/>
      <c r="O98" s="510"/>
      <c r="P98" s="510"/>
      <c r="Q98" s="510"/>
      <c r="R98" s="510" t="s">
        <v>1702</v>
      </c>
      <c r="S98" s="510"/>
      <c r="T98" s="510"/>
      <c r="U98" s="510" t="s">
        <v>0</v>
      </c>
      <c r="V98" s="510" t="s">
        <v>0</v>
      </c>
      <c r="W98" s="510" t="s">
        <v>0</v>
      </c>
      <c r="X98" s="510" t="s">
        <v>0</v>
      </c>
      <c r="Y98" s="510" t="s">
        <v>0</v>
      </c>
      <c r="Z98" s="510" t="s">
        <v>0</v>
      </c>
      <c r="AA98" s="510" t="s">
        <v>0</v>
      </c>
      <c r="AB98" s="518"/>
      <c r="AC98" s="518"/>
      <c r="AD98" s="511"/>
      <c r="AE98" s="510"/>
      <c r="AF98" s="517" t="s">
        <v>1899</v>
      </c>
    </row>
    <row r="99" spans="1:2550" ht="13" x14ac:dyDescent="0.15">
      <c r="A99" s="28"/>
      <c r="B99" s="701" t="s">
        <v>1896</v>
      </c>
      <c r="C99" s="702"/>
      <c r="D99" s="702" t="s">
        <v>2373</v>
      </c>
      <c r="E99" s="702" t="s">
        <v>5</v>
      </c>
      <c r="F99" s="702" t="s">
        <v>1897</v>
      </c>
      <c r="G99" s="702">
        <v>16.410264000000002</v>
      </c>
      <c r="H99" s="702">
        <v>101.7932</v>
      </c>
      <c r="I99" s="702" t="s">
        <v>11</v>
      </c>
      <c r="J99" s="702" t="s">
        <v>3</v>
      </c>
      <c r="K99" s="702">
        <v>1982</v>
      </c>
      <c r="L99" s="704">
        <v>1.2</v>
      </c>
      <c r="M99" s="702">
        <v>2</v>
      </c>
      <c r="N99" s="702" t="s">
        <v>0</v>
      </c>
      <c r="O99" s="702">
        <v>35.6</v>
      </c>
      <c r="P99" s="702">
        <v>282</v>
      </c>
      <c r="Q99" s="702"/>
      <c r="R99" s="702">
        <v>0.3</v>
      </c>
      <c r="S99" s="702"/>
      <c r="T99" s="702"/>
      <c r="U99" s="702">
        <v>0</v>
      </c>
      <c r="V99" s="702">
        <v>100</v>
      </c>
      <c r="W99" s="702">
        <v>0</v>
      </c>
      <c r="X99" s="702">
        <v>0</v>
      </c>
      <c r="Y99" s="702">
        <v>0</v>
      </c>
      <c r="Z99" s="702">
        <v>0</v>
      </c>
      <c r="AA99" s="702">
        <v>0</v>
      </c>
      <c r="AB99" s="702"/>
      <c r="AC99" s="702" t="s">
        <v>1171</v>
      </c>
      <c r="AD99" s="702" t="s">
        <v>1171</v>
      </c>
      <c r="AE99" s="702"/>
      <c r="AF99" s="703" t="s">
        <v>1898</v>
      </c>
      <c r="AG99" s="1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c r="IV99" s="28"/>
      <c r="IW99" s="28"/>
      <c r="IX99" s="28"/>
      <c r="IY99" s="28"/>
      <c r="IZ99" s="28"/>
      <c r="JA99" s="28"/>
      <c r="JB99" s="28"/>
      <c r="JC99" s="28"/>
      <c r="JD99" s="28"/>
      <c r="JE99" s="28"/>
      <c r="JF99" s="28"/>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c r="KN99" s="28"/>
      <c r="KO99" s="28"/>
      <c r="KP99" s="28"/>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c r="LT99" s="28"/>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c r="NB99" s="28"/>
      <c r="NC99" s="28"/>
      <c r="ND99" s="28"/>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c r="OH99" s="28"/>
      <c r="OI99" s="28"/>
      <c r="OJ99" s="28"/>
      <c r="OK99" s="28"/>
      <c r="OL99" s="28"/>
      <c r="OM99" s="28"/>
      <c r="ON99" s="28"/>
      <c r="OO99" s="28"/>
      <c r="OP99" s="28"/>
      <c r="OQ99" s="28"/>
      <c r="OR99" s="28"/>
      <c r="OS99" s="28"/>
      <c r="OT99" s="28"/>
      <c r="OU99" s="28"/>
      <c r="OV99" s="28"/>
      <c r="OW99" s="28"/>
      <c r="OX99" s="28"/>
      <c r="OY99" s="28"/>
      <c r="OZ99" s="28"/>
      <c r="PA99" s="28"/>
      <c r="PB99" s="28"/>
      <c r="PC99" s="28"/>
      <c r="PD99" s="28"/>
      <c r="PE99" s="28"/>
      <c r="PF99" s="28"/>
      <c r="PG99" s="28"/>
      <c r="PH99" s="28"/>
      <c r="PI99" s="28"/>
      <c r="PJ99" s="28"/>
      <c r="PK99" s="28"/>
      <c r="PL99" s="28"/>
      <c r="PM99" s="28"/>
      <c r="PN99" s="28"/>
      <c r="PO99" s="28"/>
      <c r="PP99" s="28"/>
      <c r="PQ99" s="28"/>
      <c r="PR99" s="28"/>
      <c r="PS99" s="28"/>
      <c r="PT99" s="28"/>
      <c r="PU99" s="28"/>
      <c r="PV99" s="28"/>
      <c r="PW99" s="28"/>
      <c r="PX99" s="28"/>
      <c r="PY99" s="28"/>
      <c r="PZ99" s="28"/>
      <c r="QA99" s="28"/>
      <c r="QB99" s="28"/>
      <c r="QC99" s="28"/>
      <c r="QD99" s="28"/>
      <c r="QE99" s="28"/>
      <c r="QF99" s="28"/>
      <c r="QG99" s="28"/>
      <c r="QH99" s="28"/>
      <c r="QI99" s="28"/>
      <c r="QJ99" s="28"/>
      <c r="QK99" s="28"/>
      <c r="QL99" s="28"/>
      <c r="QM99" s="28"/>
      <c r="QN99" s="28"/>
      <c r="QO99" s="28"/>
      <c r="QP99" s="28"/>
      <c r="QQ99" s="28"/>
      <c r="QR99" s="28"/>
      <c r="QS99" s="28"/>
      <c r="QT99" s="28"/>
      <c r="QU99" s="28"/>
      <c r="QV99" s="28"/>
      <c r="QW99" s="28"/>
      <c r="QX99" s="28"/>
      <c r="QY99" s="28"/>
      <c r="QZ99" s="28"/>
      <c r="RA99" s="28"/>
      <c r="RB99" s="28"/>
      <c r="RC99" s="28"/>
      <c r="RD99" s="28"/>
      <c r="RE99" s="28"/>
      <c r="RF99" s="28"/>
      <c r="RG99" s="28"/>
      <c r="RH99" s="28"/>
      <c r="RI99" s="28"/>
      <c r="RJ99" s="28"/>
      <c r="RK99" s="28"/>
      <c r="RL99" s="28"/>
      <c r="RM99" s="28"/>
      <c r="RN99" s="28"/>
      <c r="RO99" s="28"/>
      <c r="RP99" s="28"/>
      <c r="RQ99" s="28"/>
      <c r="RR99" s="28"/>
      <c r="RS99" s="28"/>
      <c r="RT99" s="28"/>
      <c r="RU99" s="28"/>
      <c r="RV99" s="28"/>
      <c r="RW99" s="28"/>
      <c r="RX99" s="28"/>
      <c r="RY99" s="28"/>
      <c r="RZ99" s="28"/>
      <c r="SA99" s="28"/>
      <c r="SB99" s="28"/>
      <c r="SC99" s="28"/>
      <c r="SD99" s="28"/>
      <c r="SE99" s="28"/>
      <c r="SF99" s="28"/>
      <c r="SG99" s="28"/>
      <c r="SH99" s="28"/>
      <c r="SI99" s="28"/>
      <c r="SJ99" s="28"/>
      <c r="SK99" s="28"/>
      <c r="SL99" s="28"/>
      <c r="SM99" s="28"/>
      <c r="SN99" s="28"/>
      <c r="SO99" s="28"/>
      <c r="SP99" s="28"/>
      <c r="SQ99" s="28"/>
      <c r="SR99" s="28"/>
      <c r="SS99" s="28"/>
      <c r="ST99" s="28"/>
      <c r="SU99" s="28"/>
      <c r="SV99" s="28"/>
      <c r="SW99" s="28"/>
      <c r="SX99" s="28"/>
      <c r="SY99" s="28"/>
      <c r="SZ99" s="28"/>
      <c r="TA99" s="28"/>
      <c r="TB99" s="28"/>
      <c r="TC99" s="28"/>
      <c r="TD99" s="28"/>
      <c r="TE99" s="28"/>
      <c r="TF99" s="28"/>
      <c r="TG99" s="28"/>
      <c r="TH99" s="28"/>
      <c r="TI99" s="28"/>
      <c r="TJ99" s="28"/>
      <c r="TK99" s="28"/>
      <c r="TL99" s="28"/>
      <c r="TM99" s="28"/>
      <c r="TN99" s="28"/>
      <c r="TO99" s="28"/>
      <c r="TP99" s="28"/>
      <c r="TQ99" s="28"/>
      <c r="TR99" s="28"/>
      <c r="TS99" s="28"/>
      <c r="TT99" s="28"/>
      <c r="TU99" s="28"/>
      <c r="TV99" s="28"/>
      <c r="TW99" s="28"/>
      <c r="TX99" s="28"/>
      <c r="TY99" s="28"/>
      <c r="TZ99" s="28"/>
      <c r="UA99" s="28"/>
      <c r="UB99" s="28"/>
      <c r="UC99" s="28"/>
      <c r="UD99" s="28"/>
      <c r="UE99" s="28"/>
      <c r="UF99" s="28"/>
      <c r="UG99" s="28"/>
      <c r="UH99" s="28"/>
      <c r="UI99" s="28"/>
      <c r="UJ99" s="28"/>
      <c r="UK99" s="28"/>
      <c r="UL99" s="28"/>
      <c r="UM99" s="28"/>
      <c r="UN99" s="28"/>
      <c r="UO99" s="28"/>
      <c r="UP99" s="28"/>
      <c r="UQ99" s="28"/>
      <c r="UR99" s="28"/>
      <c r="US99" s="28"/>
      <c r="UT99" s="28"/>
      <c r="UU99" s="28"/>
      <c r="UV99" s="28"/>
      <c r="UW99" s="28"/>
      <c r="UX99" s="28"/>
      <c r="UY99" s="28"/>
      <c r="UZ99" s="28"/>
      <c r="VA99" s="28"/>
      <c r="VB99" s="28"/>
      <c r="VC99" s="28"/>
      <c r="VD99" s="28"/>
      <c r="VE99" s="28"/>
      <c r="VF99" s="28"/>
      <c r="VG99" s="28"/>
      <c r="VH99" s="28"/>
      <c r="VI99" s="28"/>
      <c r="VJ99" s="28"/>
      <c r="VK99" s="28"/>
      <c r="VL99" s="28"/>
      <c r="VM99" s="28"/>
      <c r="VN99" s="28"/>
      <c r="VO99" s="28"/>
      <c r="VP99" s="28"/>
      <c r="VQ99" s="28"/>
      <c r="VR99" s="28"/>
      <c r="VS99" s="28"/>
      <c r="VT99" s="28"/>
      <c r="VU99" s="28"/>
      <c r="VV99" s="28"/>
      <c r="VW99" s="28"/>
      <c r="VX99" s="28"/>
      <c r="VY99" s="28"/>
      <c r="VZ99" s="28"/>
      <c r="WA99" s="28"/>
      <c r="WB99" s="28"/>
      <c r="WC99" s="28"/>
      <c r="WD99" s="28"/>
      <c r="WE99" s="28"/>
      <c r="WF99" s="28"/>
      <c r="WG99" s="28"/>
      <c r="WH99" s="28"/>
      <c r="WI99" s="28"/>
      <c r="WJ99" s="28"/>
      <c r="WK99" s="28"/>
      <c r="WL99" s="28"/>
      <c r="WM99" s="28"/>
      <c r="WN99" s="28"/>
      <c r="WO99" s="28"/>
      <c r="WP99" s="28"/>
      <c r="WQ99" s="28"/>
      <c r="WR99" s="28"/>
      <c r="WS99" s="28"/>
      <c r="WT99" s="28"/>
      <c r="WU99" s="28"/>
      <c r="WV99" s="28"/>
      <c r="WW99" s="28"/>
      <c r="WX99" s="28"/>
      <c r="WY99" s="28"/>
      <c r="WZ99" s="28"/>
      <c r="XA99" s="28"/>
      <c r="XB99" s="28"/>
      <c r="XC99" s="28"/>
      <c r="XD99" s="28"/>
      <c r="XE99" s="28"/>
      <c r="XF99" s="28"/>
      <c r="XG99" s="28"/>
      <c r="XH99" s="28"/>
      <c r="XI99" s="28"/>
      <c r="XJ99" s="28"/>
      <c r="XK99" s="28"/>
      <c r="XL99" s="28"/>
      <c r="XM99" s="28"/>
      <c r="XN99" s="28"/>
      <c r="XO99" s="28"/>
      <c r="XP99" s="28"/>
      <c r="XQ99" s="28"/>
      <c r="XR99" s="28"/>
      <c r="XS99" s="28"/>
      <c r="XT99" s="28"/>
      <c r="XU99" s="28"/>
      <c r="XV99" s="28"/>
      <c r="XW99" s="28"/>
      <c r="XX99" s="28"/>
      <c r="XY99" s="28"/>
      <c r="XZ99" s="28"/>
      <c r="YA99" s="28"/>
      <c r="YB99" s="28"/>
      <c r="YC99" s="28"/>
      <c r="YD99" s="28"/>
      <c r="YE99" s="28"/>
      <c r="YF99" s="28"/>
      <c r="YG99" s="28"/>
      <c r="YH99" s="28"/>
      <c r="YI99" s="28"/>
      <c r="YJ99" s="28"/>
      <c r="YK99" s="28"/>
      <c r="YL99" s="28"/>
      <c r="YM99" s="28"/>
      <c r="YN99" s="28"/>
      <c r="YO99" s="28"/>
      <c r="YP99" s="28"/>
      <c r="YQ99" s="28"/>
      <c r="YR99" s="28"/>
      <c r="YS99" s="28"/>
      <c r="YT99" s="28"/>
      <c r="YU99" s="28"/>
      <c r="YV99" s="28"/>
      <c r="YW99" s="28"/>
      <c r="YX99" s="28"/>
      <c r="YY99" s="28"/>
      <c r="YZ99" s="28"/>
      <c r="ZA99" s="28"/>
      <c r="ZB99" s="28"/>
      <c r="ZC99" s="28"/>
      <c r="ZD99" s="28"/>
      <c r="ZE99" s="28"/>
      <c r="ZF99" s="28"/>
      <c r="ZG99" s="28"/>
      <c r="ZH99" s="28"/>
      <c r="ZI99" s="28"/>
      <c r="ZJ99" s="28"/>
      <c r="ZK99" s="28"/>
      <c r="ZL99" s="28"/>
      <c r="ZM99" s="28"/>
      <c r="ZN99" s="28"/>
      <c r="ZO99" s="28"/>
      <c r="ZP99" s="28"/>
      <c r="ZQ99" s="28"/>
      <c r="ZR99" s="28"/>
      <c r="ZS99" s="28"/>
      <c r="ZT99" s="28"/>
      <c r="ZU99" s="28"/>
      <c r="ZV99" s="28"/>
      <c r="ZW99" s="28"/>
      <c r="ZX99" s="28"/>
      <c r="ZY99" s="28"/>
      <c r="ZZ99" s="28"/>
      <c r="AAA99" s="28"/>
      <c r="AAB99" s="28"/>
      <c r="AAC99" s="28"/>
      <c r="AAD99" s="28"/>
      <c r="AAE99" s="28"/>
      <c r="AAF99" s="28"/>
      <c r="AAG99" s="28"/>
      <c r="AAH99" s="28"/>
      <c r="AAI99" s="28"/>
      <c r="AAJ99" s="28"/>
      <c r="AAK99" s="28"/>
      <c r="AAL99" s="28"/>
      <c r="AAM99" s="28"/>
      <c r="AAN99" s="28"/>
      <c r="AAO99" s="28"/>
      <c r="AAP99" s="28"/>
      <c r="AAQ99" s="28"/>
      <c r="AAR99" s="28"/>
      <c r="AAS99" s="28"/>
      <c r="AAT99" s="28"/>
      <c r="AAU99" s="28"/>
      <c r="AAV99" s="28"/>
      <c r="AAW99" s="28"/>
      <c r="AAX99" s="28"/>
      <c r="AAY99" s="28"/>
      <c r="AAZ99" s="28"/>
      <c r="ABA99" s="28"/>
      <c r="ABB99" s="28"/>
      <c r="ABC99" s="28"/>
      <c r="ABD99" s="28"/>
      <c r="ABE99" s="28"/>
      <c r="ABF99" s="28"/>
      <c r="ABG99" s="28"/>
      <c r="ABH99" s="28"/>
      <c r="ABI99" s="28"/>
      <c r="ABJ99" s="28"/>
      <c r="ABK99" s="28"/>
      <c r="ABL99" s="28"/>
      <c r="ABM99" s="28"/>
      <c r="ABN99" s="28"/>
      <c r="ABO99" s="28"/>
      <c r="ABP99" s="28"/>
      <c r="ABQ99" s="28"/>
      <c r="ABR99" s="28"/>
      <c r="ABS99" s="28"/>
      <c r="ABT99" s="28"/>
      <c r="ABU99" s="28"/>
      <c r="ABV99" s="28"/>
      <c r="ABW99" s="28"/>
      <c r="ABX99" s="28"/>
      <c r="ABY99" s="28"/>
      <c r="ABZ99" s="28"/>
      <c r="ACA99" s="28"/>
      <c r="ACB99" s="28"/>
      <c r="ACC99" s="28"/>
      <c r="ACD99" s="28"/>
      <c r="ACE99" s="28"/>
      <c r="ACF99" s="28"/>
      <c r="ACG99" s="28"/>
      <c r="ACH99" s="28"/>
      <c r="ACI99" s="28"/>
      <c r="ACJ99" s="28"/>
      <c r="ACK99" s="28"/>
      <c r="ACL99" s="28"/>
      <c r="ACM99" s="28"/>
      <c r="ACN99" s="28"/>
      <c r="ACO99" s="28"/>
      <c r="ACP99" s="28"/>
      <c r="ACQ99" s="28"/>
      <c r="ACR99" s="28"/>
      <c r="ACS99" s="28"/>
      <c r="ACT99" s="28"/>
      <c r="ACU99" s="28"/>
      <c r="ACV99" s="28"/>
      <c r="ACW99" s="28"/>
      <c r="ACX99" s="28"/>
      <c r="ACY99" s="28"/>
      <c r="ACZ99" s="28"/>
      <c r="ADA99" s="28"/>
      <c r="ADB99" s="28"/>
      <c r="ADC99" s="28"/>
      <c r="ADD99" s="28"/>
      <c r="ADE99" s="28"/>
      <c r="ADF99" s="28"/>
      <c r="ADG99" s="28"/>
      <c r="ADH99" s="28"/>
      <c r="ADI99" s="28"/>
      <c r="ADJ99" s="28"/>
      <c r="ADK99" s="28"/>
      <c r="ADL99" s="28"/>
      <c r="ADM99" s="28"/>
      <c r="ADN99" s="28"/>
      <c r="ADO99" s="28"/>
      <c r="ADP99" s="28"/>
      <c r="ADQ99" s="28"/>
      <c r="ADR99" s="28"/>
      <c r="ADS99" s="28"/>
      <c r="ADT99" s="28"/>
      <c r="ADU99" s="28"/>
      <c r="ADV99" s="28"/>
      <c r="ADW99" s="28"/>
      <c r="ADX99" s="28"/>
      <c r="ADY99" s="28"/>
      <c r="ADZ99" s="28"/>
      <c r="AEA99" s="28"/>
      <c r="AEB99" s="28"/>
      <c r="AEC99" s="28"/>
      <c r="AED99" s="28"/>
      <c r="AEE99" s="28"/>
      <c r="AEF99" s="28"/>
      <c r="AEG99" s="28"/>
      <c r="AEH99" s="28"/>
      <c r="AEI99" s="28"/>
      <c r="AEJ99" s="28"/>
      <c r="AEK99" s="28"/>
      <c r="AEL99" s="28"/>
      <c r="AEM99" s="28"/>
      <c r="AEN99" s="28"/>
      <c r="AEO99" s="28"/>
      <c r="AEP99" s="28"/>
      <c r="AEQ99" s="28"/>
      <c r="AER99" s="28"/>
      <c r="AES99" s="28"/>
      <c r="AET99" s="28"/>
      <c r="AEU99" s="28"/>
      <c r="AEV99" s="28"/>
      <c r="AEW99" s="28"/>
      <c r="AEX99" s="28"/>
      <c r="AEY99" s="28"/>
      <c r="AEZ99" s="28"/>
      <c r="AFA99" s="28"/>
      <c r="AFB99" s="28"/>
      <c r="AFC99" s="28"/>
      <c r="AFD99" s="28"/>
      <c r="AFE99" s="28"/>
      <c r="AFF99" s="28"/>
      <c r="AFG99" s="28"/>
      <c r="AFH99" s="28"/>
      <c r="AFI99" s="28"/>
      <c r="AFJ99" s="28"/>
      <c r="AFK99" s="28"/>
      <c r="AFL99" s="28"/>
      <c r="AFM99" s="28"/>
      <c r="AFN99" s="28"/>
      <c r="AFO99" s="28"/>
      <c r="AFP99" s="28"/>
      <c r="AFQ99" s="28"/>
      <c r="AFR99" s="28"/>
      <c r="AFS99" s="28"/>
      <c r="AFT99" s="28"/>
      <c r="AFU99" s="28"/>
      <c r="AFV99" s="28"/>
      <c r="AFW99" s="28"/>
      <c r="AFX99" s="28"/>
      <c r="AFY99" s="28"/>
      <c r="AFZ99" s="28"/>
      <c r="AGA99" s="28"/>
      <c r="AGB99" s="28"/>
      <c r="AGC99" s="28"/>
      <c r="AGD99" s="28"/>
      <c r="AGE99" s="28"/>
      <c r="AGF99" s="28"/>
      <c r="AGG99" s="28"/>
      <c r="AGH99" s="28"/>
      <c r="AGI99" s="28"/>
      <c r="AGJ99" s="28"/>
      <c r="AGK99" s="28"/>
      <c r="AGL99" s="28"/>
      <c r="AGM99" s="28"/>
      <c r="AGN99" s="28"/>
      <c r="AGO99" s="28"/>
      <c r="AGP99" s="28"/>
      <c r="AGQ99" s="28"/>
      <c r="AGR99" s="28"/>
      <c r="AGS99" s="28"/>
      <c r="AGT99" s="28"/>
      <c r="AGU99" s="28"/>
      <c r="AGV99" s="28"/>
      <c r="AGW99" s="28"/>
      <c r="AGX99" s="28"/>
      <c r="AGY99" s="28"/>
      <c r="AGZ99" s="28"/>
      <c r="AHA99" s="28"/>
      <c r="AHB99" s="28"/>
      <c r="AHC99" s="28"/>
      <c r="AHD99" s="28"/>
      <c r="AHE99" s="28"/>
      <c r="AHF99" s="28"/>
      <c r="AHG99" s="28"/>
      <c r="AHH99" s="28"/>
      <c r="AHI99" s="28"/>
      <c r="AHJ99" s="28"/>
      <c r="AHK99" s="28"/>
      <c r="AHL99" s="28"/>
      <c r="AHM99" s="28"/>
      <c r="AHN99" s="28"/>
      <c r="AHO99" s="28"/>
      <c r="AHP99" s="28"/>
      <c r="AHQ99" s="28"/>
      <c r="AHR99" s="28"/>
      <c r="AHS99" s="28"/>
      <c r="AHT99" s="28"/>
      <c r="AHU99" s="28"/>
      <c r="AHV99" s="28"/>
      <c r="AHW99" s="28"/>
      <c r="AHX99" s="28"/>
      <c r="AHY99" s="28"/>
      <c r="AHZ99" s="28"/>
      <c r="AIA99" s="28"/>
      <c r="AIB99" s="28"/>
      <c r="AIC99" s="28"/>
      <c r="AID99" s="28"/>
      <c r="AIE99" s="28"/>
      <c r="AIF99" s="28"/>
      <c r="AIG99" s="28"/>
      <c r="AIH99" s="28"/>
      <c r="AII99" s="28"/>
      <c r="AIJ99" s="28"/>
      <c r="AIK99" s="28"/>
      <c r="AIL99" s="28"/>
      <c r="AIM99" s="28"/>
      <c r="AIN99" s="28"/>
      <c r="AIO99" s="28"/>
      <c r="AIP99" s="28"/>
      <c r="AIQ99" s="28"/>
      <c r="AIR99" s="28"/>
      <c r="AIS99" s="28"/>
      <c r="AIT99" s="28"/>
      <c r="AIU99" s="28"/>
      <c r="AIV99" s="28"/>
      <c r="AIW99" s="28"/>
      <c r="AIX99" s="28"/>
      <c r="AIY99" s="28"/>
      <c r="AIZ99" s="28"/>
      <c r="AJA99" s="28"/>
      <c r="AJB99" s="28"/>
      <c r="AJC99" s="28"/>
      <c r="AJD99" s="28"/>
      <c r="AJE99" s="28"/>
      <c r="AJF99" s="28"/>
      <c r="AJG99" s="28"/>
      <c r="AJH99" s="28"/>
      <c r="AJI99" s="28"/>
      <c r="AJJ99" s="28"/>
      <c r="AJK99" s="28"/>
      <c r="AJL99" s="28"/>
      <c r="AJM99" s="28"/>
      <c r="AJN99" s="28"/>
      <c r="AJO99" s="28"/>
      <c r="AJP99" s="28"/>
      <c r="AJQ99" s="28"/>
      <c r="AJR99" s="28"/>
      <c r="AJS99" s="28"/>
      <c r="AJT99" s="28"/>
      <c r="AJU99" s="28"/>
      <c r="AJV99" s="28"/>
      <c r="AJW99" s="28"/>
      <c r="AJX99" s="28"/>
      <c r="AJY99" s="28"/>
      <c r="AJZ99" s="28"/>
      <c r="AKA99" s="28"/>
      <c r="AKB99" s="28"/>
      <c r="AKC99" s="28"/>
      <c r="AKD99" s="28"/>
      <c r="AKE99" s="28"/>
      <c r="AKF99" s="28"/>
      <c r="AKG99" s="28"/>
      <c r="AKH99" s="28"/>
      <c r="AKI99" s="28"/>
      <c r="AKJ99" s="28"/>
      <c r="AKK99" s="28"/>
      <c r="AKL99" s="28"/>
      <c r="AKM99" s="28"/>
      <c r="AKN99" s="28"/>
      <c r="AKO99" s="28"/>
      <c r="AKP99" s="28"/>
      <c r="AKQ99" s="28"/>
      <c r="AKR99" s="28"/>
      <c r="AKS99" s="28"/>
      <c r="AKT99" s="28"/>
      <c r="AKU99" s="28"/>
      <c r="AKV99" s="28"/>
      <c r="AKW99" s="28"/>
      <c r="AKX99" s="28"/>
      <c r="AKY99" s="28"/>
      <c r="AKZ99" s="28"/>
      <c r="ALA99" s="28"/>
      <c r="ALB99" s="28"/>
      <c r="ALC99" s="28"/>
      <c r="ALD99" s="28"/>
      <c r="ALE99" s="28"/>
      <c r="ALF99" s="28"/>
      <c r="ALG99" s="28"/>
      <c r="ALH99" s="28"/>
      <c r="ALI99" s="28"/>
      <c r="ALJ99" s="28"/>
      <c r="ALK99" s="28"/>
      <c r="ALL99" s="28"/>
      <c r="ALM99" s="28"/>
      <c r="ALN99" s="28"/>
      <c r="ALO99" s="28"/>
      <c r="ALP99" s="28"/>
      <c r="ALQ99" s="28"/>
      <c r="ALR99" s="28"/>
      <c r="ALS99" s="28"/>
      <c r="ALT99" s="28"/>
      <c r="ALU99" s="28"/>
      <c r="ALV99" s="28"/>
      <c r="ALW99" s="28"/>
      <c r="ALX99" s="28"/>
      <c r="ALY99" s="28"/>
      <c r="ALZ99" s="28"/>
      <c r="AMA99" s="28"/>
      <c r="AMB99" s="28"/>
      <c r="AMC99" s="28"/>
      <c r="AMD99" s="28"/>
      <c r="AME99" s="28"/>
      <c r="AMF99" s="28"/>
      <c r="AMG99" s="28"/>
      <c r="AMH99" s="28"/>
      <c r="AMI99" s="28"/>
      <c r="AMJ99" s="28"/>
      <c r="AMK99" s="28"/>
      <c r="AML99" s="28"/>
      <c r="AMM99" s="28"/>
      <c r="AMN99" s="28"/>
      <c r="AMO99" s="28"/>
      <c r="AMP99" s="28"/>
      <c r="AMQ99" s="28"/>
      <c r="AMR99" s="28"/>
      <c r="AMS99" s="28"/>
      <c r="AMT99" s="28"/>
      <c r="AMU99" s="28"/>
      <c r="AMV99" s="28"/>
      <c r="AMW99" s="28"/>
      <c r="AMX99" s="28"/>
      <c r="AMY99" s="28"/>
      <c r="AMZ99" s="28"/>
      <c r="ANA99" s="28"/>
      <c r="ANB99" s="28"/>
      <c r="ANC99" s="28"/>
      <c r="AND99" s="28"/>
      <c r="ANE99" s="28"/>
      <c r="ANF99" s="28"/>
      <c r="ANG99" s="28"/>
      <c r="ANH99" s="28"/>
      <c r="ANI99" s="28"/>
      <c r="ANJ99" s="28"/>
      <c r="ANK99" s="28"/>
      <c r="ANL99" s="28"/>
      <c r="ANM99" s="28"/>
      <c r="ANN99" s="28"/>
      <c r="ANO99" s="28"/>
      <c r="ANP99" s="28"/>
      <c r="ANQ99" s="28"/>
      <c r="ANR99" s="28"/>
      <c r="ANS99" s="28"/>
      <c r="ANT99" s="28"/>
      <c r="ANU99" s="28"/>
      <c r="ANV99" s="28"/>
      <c r="ANW99" s="28"/>
      <c r="ANX99" s="28"/>
      <c r="ANY99" s="28"/>
      <c r="ANZ99" s="28"/>
      <c r="AOA99" s="28"/>
      <c r="AOB99" s="28"/>
      <c r="AOC99" s="28"/>
      <c r="AOD99" s="28"/>
      <c r="AOE99" s="28"/>
      <c r="AOF99" s="28"/>
      <c r="AOG99" s="28"/>
      <c r="AOH99" s="28"/>
      <c r="AOI99" s="28"/>
      <c r="AOJ99" s="28"/>
      <c r="AOK99" s="28"/>
      <c r="AOL99" s="28"/>
      <c r="AOM99" s="28"/>
      <c r="AON99" s="28"/>
      <c r="AOO99" s="28"/>
      <c r="AOP99" s="28"/>
      <c r="AOQ99" s="28"/>
      <c r="AOR99" s="28"/>
      <c r="AOS99" s="28"/>
      <c r="AOT99" s="28"/>
      <c r="AOU99" s="28"/>
      <c r="AOV99" s="28"/>
      <c r="AOW99" s="28"/>
      <c r="AOX99" s="28"/>
      <c r="AOY99" s="28"/>
      <c r="AOZ99" s="28"/>
      <c r="APA99" s="28"/>
      <c r="APB99" s="28"/>
      <c r="APC99" s="28"/>
      <c r="APD99" s="28"/>
      <c r="APE99" s="28"/>
      <c r="APF99" s="28"/>
      <c r="APG99" s="28"/>
      <c r="APH99" s="28"/>
      <c r="API99" s="28"/>
      <c r="APJ99" s="28"/>
      <c r="APK99" s="28"/>
      <c r="APL99" s="28"/>
      <c r="APM99" s="28"/>
      <c r="APN99" s="28"/>
      <c r="APO99" s="28"/>
      <c r="APP99" s="28"/>
      <c r="APQ99" s="28"/>
      <c r="APR99" s="28"/>
      <c r="APS99" s="28"/>
      <c r="APT99" s="28"/>
      <c r="APU99" s="28"/>
      <c r="APV99" s="28"/>
      <c r="APW99" s="28"/>
      <c r="APX99" s="28"/>
      <c r="APY99" s="28"/>
      <c r="APZ99" s="28"/>
      <c r="AQA99" s="28"/>
      <c r="AQB99" s="28"/>
      <c r="AQC99" s="28"/>
      <c r="AQD99" s="28"/>
      <c r="AQE99" s="28"/>
      <c r="AQF99" s="28"/>
      <c r="AQG99" s="28"/>
      <c r="AQH99" s="28"/>
      <c r="AQI99" s="28"/>
      <c r="AQJ99" s="28"/>
      <c r="AQK99" s="28"/>
      <c r="AQL99" s="28"/>
      <c r="AQM99" s="28"/>
      <c r="AQN99" s="28"/>
      <c r="AQO99" s="28"/>
      <c r="AQP99" s="28"/>
      <c r="AQQ99" s="28"/>
      <c r="AQR99" s="28"/>
      <c r="AQS99" s="28"/>
      <c r="AQT99" s="28"/>
      <c r="AQU99" s="28"/>
      <c r="AQV99" s="28"/>
      <c r="AQW99" s="28"/>
      <c r="AQX99" s="28"/>
      <c r="AQY99" s="28"/>
      <c r="AQZ99" s="28"/>
      <c r="ARA99" s="28"/>
      <c r="ARB99" s="28"/>
      <c r="ARC99" s="28"/>
      <c r="ARD99" s="28"/>
      <c r="ARE99" s="28"/>
      <c r="ARF99" s="28"/>
      <c r="ARG99" s="28"/>
      <c r="ARH99" s="28"/>
      <c r="ARI99" s="28"/>
      <c r="ARJ99" s="28"/>
      <c r="ARK99" s="28"/>
      <c r="ARL99" s="28"/>
      <c r="ARM99" s="28"/>
      <c r="ARN99" s="28"/>
      <c r="ARO99" s="28"/>
      <c r="ARP99" s="28"/>
      <c r="ARQ99" s="28"/>
      <c r="ARR99" s="28"/>
      <c r="ARS99" s="28"/>
      <c r="ART99" s="28"/>
      <c r="ARU99" s="28"/>
      <c r="ARV99" s="28"/>
      <c r="ARW99" s="28"/>
      <c r="ARX99" s="28"/>
      <c r="ARY99" s="28"/>
      <c r="ARZ99" s="28"/>
      <c r="ASA99" s="28"/>
      <c r="ASB99" s="28"/>
      <c r="ASC99" s="28"/>
      <c r="ASD99" s="28"/>
      <c r="ASE99" s="28"/>
      <c r="ASF99" s="28"/>
      <c r="ASG99" s="28"/>
      <c r="ASH99" s="28"/>
      <c r="ASI99" s="28"/>
      <c r="ASJ99" s="28"/>
      <c r="ASK99" s="28"/>
      <c r="ASL99" s="28"/>
      <c r="ASM99" s="28"/>
      <c r="ASN99" s="28"/>
      <c r="ASO99" s="28"/>
      <c r="ASP99" s="28"/>
      <c r="ASQ99" s="28"/>
      <c r="ASR99" s="28"/>
      <c r="ASS99" s="28"/>
      <c r="AST99" s="28"/>
      <c r="ASU99" s="28"/>
      <c r="ASV99" s="28"/>
      <c r="ASW99" s="28"/>
      <c r="ASX99" s="28"/>
      <c r="ASY99" s="28"/>
      <c r="ASZ99" s="28"/>
      <c r="ATA99" s="28"/>
      <c r="ATB99" s="28"/>
      <c r="ATC99" s="28"/>
      <c r="ATD99" s="28"/>
      <c r="ATE99" s="28"/>
      <c r="ATF99" s="28"/>
      <c r="ATG99" s="28"/>
      <c r="ATH99" s="28"/>
      <c r="ATI99" s="28"/>
      <c r="ATJ99" s="28"/>
      <c r="ATK99" s="28"/>
      <c r="ATL99" s="28"/>
      <c r="ATM99" s="28"/>
      <c r="ATN99" s="28"/>
      <c r="ATO99" s="28"/>
      <c r="ATP99" s="28"/>
      <c r="ATQ99" s="28"/>
      <c r="ATR99" s="28"/>
      <c r="ATS99" s="28"/>
      <c r="ATT99" s="28"/>
      <c r="ATU99" s="28"/>
      <c r="ATV99" s="28"/>
      <c r="ATW99" s="28"/>
      <c r="ATX99" s="28"/>
      <c r="ATY99" s="28"/>
      <c r="ATZ99" s="28"/>
      <c r="AUA99" s="28"/>
      <c r="AUB99" s="28"/>
      <c r="AUC99" s="28"/>
      <c r="AUD99" s="28"/>
      <c r="AUE99" s="28"/>
      <c r="AUF99" s="28"/>
      <c r="AUG99" s="28"/>
      <c r="AUH99" s="28"/>
      <c r="AUI99" s="28"/>
      <c r="AUJ99" s="28"/>
      <c r="AUK99" s="28"/>
      <c r="AUL99" s="28"/>
      <c r="AUM99" s="28"/>
      <c r="AUN99" s="28"/>
      <c r="AUO99" s="28"/>
      <c r="AUP99" s="28"/>
      <c r="AUQ99" s="28"/>
      <c r="AUR99" s="28"/>
      <c r="AUS99" s="28"/>
      <c r="AUT99" s="28"/>
      <c r="AUU99" s="28"/>
      <c r="AUV99" s="28"/>
      <c r="AUW99" s="28"/>
      <c r="AUX99" s="28"/>
      <c r="AUY99" s="28"/>
      <c r="AUZ99" s="28"/>
      <c r="AVA99" s="28"/>
      <c r="AVB99" s="28"/>
      <c r="AVC99" s="28"/>
      <c r="AVD99" s="28"/>
      <c r="AVE99" s="28"/>
      <c r="AVF99" s="28"/>
      <c r="AVG99" s="28"/>
      <c r="AVH99" s="28"/>
      <c r="AVI99" s="28"/>
      <c r="AVJ99" s="28"/>
      <c r="AVK99" s="28"/>
      <c r="AVL99" s="28"/>
      <c r="AVM99" s="28"/>
      <c r="AVN99" s="28"/>
      <c r="AVO99" s="28"/>
      <c r="AVP99" s="28"/>
      <c r="AVQ99" s="28"/>
      <c r="AVR99" s="28"/>
      <c r="AVS99" s="28"/>
      <c r="AVT99" s="28"/>
      <c r="AVU99" s="28"/>
      <c r="AVV99" s="28"/>
      <c r="AVW99" s="28"/>
      <c r="AVX99" s="28"/>
      <c r="AVY99" s="28"/>
      <c r="AVZ99" s="28"/>
      <c r="AWA99" s="28"/>
      <c r="AWB99" s="28"/>
      <c r="AWC99" s="28"/>
      <c r="AWD99" s="28"/>
      <c r="AWE99" s="28"/>
      <c r="AWF99" s="28"/>
      <c r="AWG99" s="28"/>
      <c r="AWH99" s="28"/>
      <c r="AWI99" s="28"/>
      <c r="AWJ99" s="28"/>
      <c r="AWK99" s="28"/>
      <c r="AWL99" s="28"/>
      <c r="AWM99" s="28"/>
      <c r="AWN99" s="28"/>
      <c r="AWO99" s="28"/>
      <c r="AWP99" s="28"/>
      <c r="AWQ99" s="28"/>
      <c r="AWR99" s="28"/>
      <c r="AWS99" s="28"/>
      <c r="AWT99" s="28"/>
      <c r="AWU99" s="28"/>
      <c r="AWV99" s="28"/>
      <c r="AWW99" s="28"/>
      <c r="AWX99" s="28"/>
      <c r="AWY99" s="28"/>
      <c r="AWZ99" s="28"/>
      <c r="AXA99" s="28"/>
      <c r="AXB99" s="28"/>
      <c r="AXC99" s="28"/>
      <c r="AXD99" s="28"/>
      <c r="AXE99" s="28"/>
      <c r="AXF99" s="28"/>
      <c r="AXG99" s="28"/>
      <c r="AXH99" s="28"/>
      <c r="AXI99" s="28"/>
      <c r="AXJ99" s="28"/>
      <c r="AXK99" s="28"/>
      <c r="AXL99" s="28"/>
      <c r="AXM99" s="28"/>
      <c r="AXN99" s="28"/>
      <c r="AXO99" s="28"/>
      <c r="AXP99" s="28"/>
      <c r="AXQ99" s="28"/>
      <c r="AXR99" s="28"/>
      <c r="AXS99" s="28"/>
      <c r="AXT99" s="28"/>
      <c r="AXU99" s="28"/>
      <c r="AXV99" s="28"/>
      <c r="AXW99" s="28"/>
      <c r="AXX99" s="28"/>
      <c r="AXY99" s="28"/>
      <c r="AXZ99" s="28"/>
      <c r="AYA99" s="28"/>
      <c r="AYB99" s="28"/>
      <c r="AYC99" s="28"/>
      <c r="AYD99" s="28"/>
      <c r="AYE99" s="28"/>
      <c r="AYF99" s="28"/>
      <c r="AYG99" s="28"/>
      <c r="AYH99" s="28"/>
      <c r="AYI99" s="28"/>
      <c r="AYJ99" s="28"/>
      <c r="AYK99" s="28"/>
      <c r="AYL99" s="28"/>
      <c r="AYM99" s="28"/>
      <c r="AYN99" s="28"/>
      <c r="AYO99" s="28"/>
      <c r="AYP99" s="28"/>
      <c r="AYQ99" s="28"/>
      <c r="AYR99" s="28"/>
      <c r="AYS99" s="28"/>
      <c r="AYT99" s="28"/>
      <c r="AYU99" s="28"/>
      <c r="AYV99" s="28"/>
      <c r="AYW99" s="28"/>
      <c r="AYX99" s="28"/>
      <c r="AYY99" s="28"/>
      <c r="AYZ99" s="28"/>
      <c r="AZA99" s="28"/>
      <c r="AZB99" s="28"/>
      <c r="AZC99" s="28"/>
      <c r="AZD99" s="28"/>
      <c r="AZE99" s="28"/>
      <c r="AZF99" s="28"/>
      <c r="AZG99" s="28"/>
      <c r="AZH99" s="28"/>
      <c r="AZI99" s="28"/>
      <c r="AZJ99" s="28"/>
      <c r="AZK99" s="28"/>
      <c r="AZL99" s="28"/>
      <c r="AZM99" s="28"/>
      <c r="AZN99" s="28"/>
      <c r="AZO99" s="28"/>
      <c r="AZP99" s="28"/>
      <c r="AZQ99" s="28"/>
      <c r="AZR99" s="28"/>
      <c r="AZS99" s="28"/>
      <c r="AZT99" s="28"/>
      <c r="AZU99" s="28"/>
      <c r="AZV99" s="28"/>
      <c r="AZW99" s="28"/>
      <c r="AZX99" s="28"/>
      <c r="AZY99" s="28"/>
      <c r="AZZ99" s="28"/>
      <c r="BAA99" s="28"/>
      <c r="BAB99" s="28"/>
      <c r="BAC99" s="28"/>
      <c r="BAD99" s="28"/>
      <c r="BAE99" s="28"/>
      <c r="BAF99" s="28"/>
      <c r="BAG99" s="28"/>
      <c r="BAH99" s="28"/>
      <c r="BAI99" s="28"/>
      <c r="BAJ99" s="28"/>
      <c r="BAK99" s="28"/>
      <c r="BAL99" s="28"/>
      <c r="BAM99" s="28"/>
      <c r="BAN99" s="28"/>
      <c r="BAO99" s="28"/>
      <c r="BAP99" s="28"/>
      <c r="BAQ99" s="28"/>
      <c r="BAR99" s="28"/>
      <c r="BAS99" s="28"/>
      <c r="BAT99" s="28"/>
      <c r="BAU99" s="28"/>
      <c r="BAV99" s="28"/>
      <c r="BAW99" s="28"/>
      <c r="BAX99" s="28"/>
      <c r="BAY99" s="28"/>
      <c r="BAZ99" s="28"/>
      <c r="BBA99" s="28"/>
      <c r="BBB99" s="28"/>
      <c r="BBC99" s="28"/>
      <c r="BBD99" s="28"/>
      <c r="BBE99" s="28"/>
      <c r="BBF99" s="28"/>
      <c r="BBG99" s="28"/>
      <c r="BBH99" s="28"/>
      <c r="BBI99" s="28"/>
      <c r="BBJ99" s="28"/>
      <c r="BBK99" s="28"/>
      <c r="BBL99" s="28"/>
      <c r="BBM99" s="28"/>
      <c r="BBN99" s="28"/>
      <c r="BBO99" s="28"/>
      <c r="BBP99" s="28"/>
      <c r="BBQ99" s="28"/>
      <c r="BBR99" s="28"/>
      <c r="BBS99" s="28"/>
      <c r="BBT99" s="28"/>
      <c r="BBU99" s="28"/>
      <c r="BBV99" s="28"/>
      <c r="BBW99" s="28"/>
      <c r="BBX99" s="28"/>
      <c r="BBY99" s="28"/>
      <c r="BBZ99" s="28"/>
      <c r="BCA99" s="28"/>
      <c r="BCB99" s="28"/>
      <c r="BCC99" s="28"/>
      <c r="BCD99" s="28"/>
      <c r="BCE99" s="28"/>
      <c r="BCF99" s="28"/>
      <c r="BCG99" s="28"/>
      <c r="BCH99" s="28"/>
      <c r="BCI99" s="28"/>
      <c r="BCJ99" s="28"/>
      <c r="BCK99" s="28"/>
      <c r="BCL99" s="28"/>
      <c r="BCM99" s="28"/>
      <c r="BCN99" s="28"/>
      <c r="BCO99" s="28"/>
      <c r="BCP99" s="28"/>
      <c r="BCQ99" s="28"/>
      <c r="BCR99" s="28"/>
      <c r="BCS99" s="28"/>
      <c r="BCT99" s="28"/>
      <c r="BCU99" s="28"/>
      <c r="BCV99" s="28"/>
      <c r="BCW99" s="28"/>
      <c r="BCX99" s="28"/>
      <c r="BCY99" s="28"/>
      <c r="BCZ99" s="28"/>
      <c r="BDA99" s="28"/>
      <c r="BDB99" s="28"/>
      <c r="BDC99" s="28"/>
      <c r="BDD99" s="28"/>
      <c r="BDE99" s="28"/>
      <c r="BDF99" s="28"/>
      <c r="BDG99" s="28"/>
      <c r="BDH99" s="28"/>
      <c r="BDI99" s="28"/>
      <c r="BDJ99" s="28"/>
      <c r="BDK99" s="28"/>
      <c r="BDL99" s="28"/>
      <c r="BDM99" s="28"/>
      <c r="BDN99" s="28"/>
      <c r="BDO99" s="28"/>
      <c r="BDP99" s="28"/>
      <c r="BDQ99" s="28"/>
      <c r="BDR99" s="28"/>
      <c r="BDS99" s="28"/>
      <c r="BDT99" s="28"/>
      <c r="BDU99" s="28"/>
      <c r="BDV99" s="28"/>
      <c r="BDW99" s="28"/>
      <c r="BDX99" s="28"/>
      <c r="BDY99" s="28"/>
      <c r="BDZ99" s="28"/>
      <c r="BEA99" s="28"/>
      <c r="BEB99" s="28"/>
      <c r="BEC99" s="28"/>
      <c r="BED99" s="28"/>
      <c r="BEE99" s="28"/>
      <c r="BEF99" s="28"/>
      <c r="BEG99" s="28"/>
      <c r="BEH99" s="28"/>
      <c r="BEI99" s="28"/>
      <c r="BEJ99" s="28"/>
      <c r="BEK99" s="28"/>
      <c r="BEL99" s="28"/>
      <c r="BEM99" s="28"/>
      <c r="BEN99" s="28"/>
      <c r="BEO99" s="28"/>
      <c r="BEP99" s="28"/>
      <c r="BEQ99" s="28"/>
      <c r="BER99" s="28"/>
      <c r="BES99" s="28"/>
      <c r="BET99" s="28"/>
      <c r="BEU99" s="28"/>
      <c r="BEV99" s="28"/>
      <c r="BEW99" s="28"/>
      <c r="BEX99" s="28"/>
      <c r="BEY99" s="28"/>
      <c r="BEZ99" s="28"/>
      <c r="BFA99" s="28"/>
      <c r="BFB99" s="28"/>
      <c r="BFC99" s="28"/>
      <c r="BFD99" s="28"/>
      <c r="BFE99" s="28"/>
      <c r="BFF99" s="28"/>
      <c r="BFG99" s="28"/>
      <c r="BFH99" s="28"/>
      <c r="BFI99" s="28"/>
      <c r="BFJ99" s="28"/>
      <c r="BFK99" s="28"/>
      <c r="BFL99" s="28"/>
      <c r="BFM99" s="28"/>
      <c r="BFN99" s="28"/>
      <c r="BFO99" s="28"/>
      <c r="BFP99" s="28"/>
      <c r="BFQ99" s="28"/>
      <c r="BFR99" s="28"/>
      <c r="BFS99" s="28"/>
      <c r="BFT99" s="28"/>
      <c r="BFU99" s="28"/>
      <c r="BFV99" s="28"/>
      <c r="BFW99" s="28"/>
      <c r="BFX99" s="28"/>
      <c r="BFY99" s="28"/>
      <c r="BFZ99" s="28"/>
      <c r="BGA99" s="28"/>
      <c r="BGB99" s="28"/>
      <c r="BGC99" s="28"/>
      <c r="BGD99" s="28"/>
      <c r="BGE99" s="28"/>
      <c r="BGF99" s="28"/>
      <c r="BGG99" s="28"/>
      <c r="BGH99" s="28"/>
      <c r="BGI99" s="28"/>
      <c r="BGJ99" s="28"/>
      <c r="BGK99" s="28"/>
      <c r="BGL99" s="28"/>
      <c r="BGM99" s="28"/>
      <c r="BGN99" s="28"/>
      <c r="BGO99" s="28"/>
      <c r="BGP99" s="28"/>
      <c r="BGQ99" s="28"/>
      <c r="BGR99" s="28"/>
      <c r="BGS99" s="28"/>
      <c r="BGT99" s="28"/>
      <c r="BGU99" s="28"/>
      <c r="BGV99" s="28"/>
      <c r="BGW99" s="28"/>
      <c r="BGX99" s="28"/>
      <c r="BGY99" s="28"/>
      <c r="BGZ99" s="28"/>
      <c r="BHA99" s="28"/>
      <c r="BHB99" s="28"/>
      <c r="BHC99" s="28"/>
      <c r="BHD99" s="28"/>
      <c r="BHE99" s="28"/>
      <c r="BHF99" s="28"/>
      <c r="BHG99" s="28"/>
      <c r="BHH99" s="28"/>
      <c r="BHI99" s="28"/>
      <c r="BHJ99" s="28"/>
      <c r="BHK99" s="28"/>
      <c r="BHL99" s="28"/>
      <c r="BHM99" s="28"/>
      <c r="BHN99" s="28"/>
      <c r="BHO99" s="28"/>
      <c r="BHP99" s="28"/>
      <c r="BHQ99" s="28"/>
      <c r="BHR99" s="28"/>
      <c r="BHS99" s="28"/>
      <c r="BHT99" s="28"/>
      <c r="BHU99" s="28"/>
      <c r="BHV99" s="28"/>
      <c r="BHW99" s="28"/>
      <c r="BHX99" s="28"/>
      <c r="BHY99" s="28"/>
      <c r="BHZ99" s="28"/>
      <c r="BIA99" s="28"/>
      <c r="BIB99" s="28"/>
      <c r="BIC99" s="28"/>
      <c r="BID99" s="28"/>
      <c r="BIE99" s="28"/>
      <c r="BIF99" s="28"/>
      <c r="BIG99" s="28"/>
      <c r="BIH99" s="28"/>
      <c r="BII99" s="28"/>
      <c r="BIJ99" s="28"/>
      <c r="BIK99" s="28"/>
      <c r="BIL99" s="28"/>
      <c r="BIM99" s="28"/>
      <c r="BIN99" s="28"/>
      <c r="BIO99" s="28"/>
      <c r="BIP99" s="28"/>
      <c r="BIQ99" s="28"/>
      <c r="BIR99" s="28"/>
      <c r="BIS99" s="28"/>
      <c r="BIT99" s="28"/>
      <c r="BIU99" s="28"/>
      <c r="BIV99" s="28"/>
      <c r="BIW99" s="28"/>
      <c r="BIX99" s="28"/>
      <c r="BIY99" s="28"/>
      <c r="BIZ99" s="28"/>
      <c r="BJA99" s="28"/>
      <c r="BJB99" s="28"/>
      <c r="BJC99" s="28"/>
      <c r="BJD99" s="28"/>
      <c r="BJE99" s="28"/>
      <c r="BJF99" s="28"/>
      <c r="BJG99" s="28"/>
      <c r="BJH99" s="28"/>
      <c r="BJI99" s="28"/>
      <c r="BJJ99" s="28"/>
      <c r="BJK99" s="28"/>
      <c r="BJL99" s="28"/>
      <c r="BJM99" s="28"/>
      <c r="BJN99" s="28"/>
      <c r="BJO99" s="28"/>
      <c r="BJP99" s="28"/>
      <c r="BJQ99" s="28"/>
      <c r="BJR99" s="28"/>
      <c r="BJS99" s="28"/>
      <c r="BJT99" s="28"/>
      <c r="BJU99" s="28"/>
      <c r="BJV99" s="28"/>
      <c r="BJW99" s="28"/>
      <c r="BJX99" s="28"/>
      <c r="BJY99" s="28"/>
      <c r="BJZ99" s="28"/>
      <c r="BKA99" s="28"/>
      <c r="BKB99" s="28"/>
      <c r="BKC99" s="28"/>
      <c r="BKD99" s="28"/>
      <c r="BKE99" s="28"/>
      <c r="BKF99" s="28"/>
      <c r="BKG99" s="28"/>
      <c r="BKH99" s="28"/>
      <c r="BKI99" s="28"/>
      <c r="BKJ99" s="28"/>
      <c r="BKK99" s="28"/>
      <c r="BKL99" s="28"/>
      <c r="BKM99" s="28"/>
      <c r="BKN99" s="28"/>
      <c r="BKO99" s="28"/>
      <c r="BKP99" s="28"/>
      <c r="BKQ99" s="28"/>
      <c r="BKR99" s="28"/>
      <c r="BKS99" s="28"/>
      <c r="BKT99" s="28"/>
      <c r="BKU99" s="28"/>
      <c r="BKV99" s="28"/>
      <c r="BKW99" s="28"/>
      <c r="BKX99" s="28"/>
      <c r="BKY99" s="28"/>
      <c r="BKZ99" s="28"/>
      <c r="BLA99" s="28"/>
      <c r="BLB99" s="28"/>
      <c r="BLC99" s="28"/>
      <c r="BLD99" s="28"/>
      <c r="BLE99" s="28"/>
      <c r="BLF99" s="28"/>
      <c r="BLG99" s="28"/>
      <c r="BLH99" s="28"/>
      <c r="BLI99" s="28"/>
      <c r="BLJ99" s="28"/>
      <c r="BLK99" s="28"/>
      <c r="BLL99" s="28"/>
      <c r="BLM99" s="28"/>
      <c r="BLN99" s="28"/>
      <c r="BLO99" s="28"/>
      <c r="BLP99" s="28"/>
      <c r="BLQ99" s="28"/>
      <c r="BLR99" s="28"/>
      <c r="BLS99" s="28"/>
      <c r="BLT99" s="28"/>
      <c r="BLU99" s="28"/>
      <c r="BLV99" s="28"/>
      <c r="BLW99" s="28"/>
      <c r="BLX99" s="28"/>
      <c r="BLY99" s="28"/>
      <c r="BLZ99" s="28"/>
      <c r="BMA99" s="28"/>
      <c r="BMB99" s="28"/>
      <c r="BMC99" s="28"/>
      <c r="BMD99" s="28"/>
      <c r="BME99" s="28"/>
      <c r="BMF99" s="28"/>
      <c r="BMG99" s="28"/>
      <c r="BMH99" s="28"/>
      <c r="BMI99" s="28"/>
      <c r="BMJ99" s="28"/>
      <c r="BMK99" s="28"/>
      <c r="BML99" s="28"/>
      <c r="BMM99" s="28"/>
      <c r="BMN99" s="28"/>
      <c r="BMO99" s="28"/>
      <c r="BMP99" s="28"/>
      <c r="BMQ99" s="28"/>
      <c r="BMR99" s="28"/>
      <c r="BMS99" s="28"/>
      <c r="BMT99" s="28"/>
      <c r="BMU99" s="28"/>
      <c r="BMV99" s="28"/>
      <c r="BMW99" s="28"/>
      <c r="BMX99" s="28"/>
      <c r="BMY99" s="28"/>
      <c r="BMZ99" s="28"/>
      <c r="BNA99" s="28"/>
      <c r="BNB99" s="28"/>
      <c r="BNC99" s="28"/>
      <c r="BND99" s="28"/>
      <c r="BNE99" s="28"/>
      <c r="BNF99" s="28"/>
      <c r="BNG99" s="28"/>
      <c r="BNH99" s="28"/>
      <c r="BNI99" s="28"/>
      <c r="BNJ99" s="28"/>
      <c r="BNK99" s="28"/>
      <c r="BNL99" s="28"/>
      <c r="BNM99" s="28"/>
      <c r="BNN99" s="28"/>
      <c r="BNO99" s="28"/>
      <c r="BNP99" s="28"/>
      <c r="BNQ99" s="28"/>
      <c r="BNR99" s="28"/>
      <c r="BNS99" s="28"/>
      <c r="BNT99" s="28"/>
      <c r="BNU99" s="28"/>
      <c r="BNV99" s="28"/>
      <c r="BNW99" s="28"/>
      <c r="BNX99" s="28"/>
      <c r="BNY99" s="28"/>
      <c r="BNZ99" s="28"/>
      <c r="BOA99" s="28"/>
      <c r="BOB99" s="28"/>
      <c r="BOC99" s="28"/>
      <c r="BOD99" s="28"/>
      <c r="BOE99" s="28"/>
      <c r="BOF99" s="28"/>
      <c r="BOG99" s="28"/>
      <c r="BOH99" s="28"/>
      <c r="BOI99" s="28"/>
      <c r="BOJ99" s="28"/>
      <c r="BOK99" s="28"/>
      <c r="BOL99" s="28"/>
      <c r="BOM99" s="28"/>
      <c r="BON99" s="28"/>
      <c r="BOO99" s="28"/>
      <c r="BOP99" s="28"/>
      <c r="BOQ99" s="28"/>
      <c r="BOR99" s="28"/>
      <c r="BOS99" s="28"/>
      <c r="BOT99" s="28"/>
      <c r="BOU99" s="28"/>
      <c r="BOV99" s="28"/>
      <c r="BOW99" s="28"/>
      <c r="BOX99" s="28"/>
      <c r="BOY99" s="28"/>
      <c r="BOZ99" s="28"/>
      <c r="BPA99" s="28"/>
      <c r="BPB99" s="28"/>
      <c r="BPC99" s="28"/>
      <c r="BPD99" s="28"/>
      <c r="BPE99" s="28"/>
      <c r="BPF99" s="28"/>
      <c r="BPG99" s="28"/>
      <c r="BPH99" s="28"/>
      <c r="BPI99" s="28"/>
      <c r="BPJ99" s="28"/>
      <c r="BPK99" s="28"/>
      <c r="BPL99" s="28"/>
      <c r="BPM99" s="28"/>
      <c r="BPN99" s="28"/>
      <c r="BPO99" s="28"/>
      <c r="BPP99" s="28"/>
      <c r="BPQ99" s="28"/>
      <c r="BPR99" s="28"/>
      <c r="BPS99" s="28"/>
      <c r="BPT99" s="28"/>
      <c r="BPU99" s="28"/>
      <c r="BPV99" s="28"/>
      <c r="BPW99" s="28"/>
      <c r="BPX99" s="28"/>
      <c r="BPY99" s="28"/>
      <c r="BPZ99" s="28"/>
      <c r="BQA99" s="28"/>
      <c r="BQB99" s="28"/>
      <c r="BQC99" s="28"/>
      <c r="BQD99" s="28"/>
      <c r="BQE99" s="28"/>
      <c r="BQF99" s="28"/>
      <c r="BQG99" s="28"/>
      <c r="BQH99" s="28"/>
      <c r="BQI99" s="28"/>
      <c r="BQJ99" s="28"/>
      <c r="BQK99" s="28"/>
      <c r="BQL99" s="28"/>
      <c r="BQM99" s="28"/>
      <c r="BQN99" s="28"/>
      <c r="BQO99" s="28"/>
      <c r="BQP99" s="28"/>
      <c r="BQQ99" s="28"/>
      <c r="BQR99" s="28"/>
      <c r="BQS99" s="28"/>
      <c r="BQT99" s="28"/>
      <c r="BQU99" s="28"/>
      <c r="BQV99" s="28"/>
      <c r="BQW99" s="28"/>
      <c r="BQX99" s="28"/>
      <c r="BQY99" s="28"/>
      <c r="BQZ99" s="28"/>
      <c r="BRA99" s="28"/>
      <c r="BRB99" s="28"/>
      <c r="BRC99" s="28"/>
      <c r="BRD99" s="28"/>
      <c r="BRE99" s="28"/>
      <c r="BRF99" s="28"/>
      <c r="BRG99" s="28"/>
      <c r="BRH99" s="28"/>
      <c r="BRI99" s="28"/>
      <c r="BRJ99" s="28"/>
      <c r="BRK99" s="28"/>
      <c r="BRL99" s="28"/>
      <c r="BRM99" s="28"/>
      <c r="BRN99" s="28"/>
      <c r="BRO99" s="28"/>
      <c r="BRP99" s="28"/>
      <c r="BRQ99" s="28"/>
      <c r="BRR99" s="28"/>
      <c r="BRS99" s="28"/>
      <c r="BRT99" s="28"/>
      <c r="BRU99" s="28"/>
      <c r="BRV99" s="28"/>
      <c r="BRW99" s="28"/>
      <c r="BRX99" s="28"/>
      <c r="BRY99" s="28"/>
      <c r="BRZ99" s="28"/>
      <c r="BSA99" s="28"/>
      <c r="BSB99" s="28"/>
      <c r="BSC99" s="28"/>
      <c r="BSD99" s="28"/>
      <c r="BSE99" s="28"/>
      <c r="BSF99" s="28"/>
      <c r="BSG99" s="28"/>
      <c r="BSH99" s="28"/>
      <c r="BSI99" s="28"/>
      <c r="BSJ99" s="28"/>
      <c r="BSK99" s="28"/>
      <c r="BSL99" s="28"/>
      <c r="BSM99" s="28"/>
      <c r="BSN99" s="28"/>
      <c r="BSO99" s="28"/>
      <c r="BSP99" s="28"/>
      <c r="BSQ99" s="28"/>
      <c r="BSR99" s="28"/>
      <c r="BSS99" s="28"/>
      <c r="BST99" s="28"/>
      <c r="BSU99" s="28"/>
      <c r="BSV99" s="28"/>
      <c r="BSW99" s="28"/>
      <c r="BSX99" s="28"/>
      <c r="BSY99" s="28"/>
      <c r="BSZ99" s="28"/>
      <c r="BTA99" s="28"/>
      <c r="BTB99" s="28"/>
      <c r="BTC99" s="28"/>
      <c r="BTD99" s="28"/>
      <c r="BTE99" s="28"/>
      <c r="BTF99" s="28"/>
      <c r="BTG99" s="28"/>
      <c r="BTH99" s="28"/>
      <c r="BTI99" s="28"/>
      <c r="BTJ99" s="28"/>
      <c r="BTK99" s="28"/>
      <c r="BTL99" s="28"/>
      <c r="BTM99" s="28"/>
      <c r="BTN99" s="28"/>
      <c r="BTO99" s="28"/>
      <c r="BTP99" s="28"/>
      <c r="BTQ99" s="28"/>
      <c r="BTR99" s="28"/>
      <c r="BTS99" s="28"/>
      <c r="BTT99" s="28"/>
      <c r="BTU99" s="28"/>
      <c r="BTV99" s="28"/>
      <c r="BTW99" s="28"/>
      <c r="BTX99" s="28"/>
      <c r="BTY99" s="28"/>
      <c r="BTZ99" s="28"/>
      <c r="BUA99" s="28"/>
      <c r="BUB99" s="28"/>
      <c r="BUC99" s="28"/>
      <c r="BUD99" s="28"/>
      <c r="BUE99" s="28"/>
      <c r="BUF99" s="28"/>
      <c r="BUG99" s="28"/>
      <c r="BUH99" s="28"/>
      <c r="BUI99" s="28"/>
      <c r="BUJ99" s="28"/>
      <c r="BUK99" s="28"/>
      <c r="BUL99" s="28"/>
      <c r="BUM99" s="28"/>
      <c r="BUN99" s="28"/>
      <c r="BUO99" s="28"/>
      <c r="BUP99" s="28"/>
      <c r="BUQ99" s="28"/>
      <c r="BUR99" s="28"/>
      <c r="BUS99" s="28"/>
      <c r="BUT99" s="28"/>
      <c r="BUU99" s="28"/>
      <c r="BUV99" s="28"/>
      <c r="BUW99" s="28"/>
      <c r="BUX99" s="28"/>
      <c r="BUY99" s="28"/>
      <c r="BUZ99" s="28"/>
      <c r="BVA99" s="28"/>
      <c r="BVB99" s="28"/>
      <c r="BVC99" s="28"/>
      <c r="BVD99" s="28"/>
      <c r="BVE99" s="28"/>
      <c r="BVF99" s="28"/>
      <c r="BVG99" s="28"/>
      <c r="BVH99" s="28"/>
      <c r="BVI99" s="28"/>
      <c r="BVJ99" s="28"/>
      <c r="BVK99" s="28"/>
      <c r="BVL99" s="28"/>
      <c r="BVM99" s="28"/>
      <c r="BVN99" s="28"/>
      <c r="BVO99" s="28"/>
      <c r="BVP99" s="28"/>
      <c r="BVQ99" s="28"/>
      <c r="BVR99" s="28"/>
      <c r="BVS99" s="28"/>
      <c r="BVT99" s="28"/>
      <c r="BVU99" s="28"/>
      <c r="BVV99" s="28"/>
      <c r="BVW99" s="28"/>
      <c r="BVX99" s="28"/>
      <c r="BVY99" s="28"/>
      <c r="BVZ99" s="28"/>
      <c r="BWA99" s="28"/>
      <c r="BWB99" s="28"/>
      <c r="BWC99" s="28"/>
      <c r="BWD99" s="28"/>
      <c r="BWE99" s="28"/>
      <c r="BWF99" s="28"/>
      <c r="BWG99" s="28"/>
      <c r="BWH99" s="28"/>
      <c r="BWI99" s="28"/>
      <c r="BWJ99" s="28"/>
      <c r="BWK99" s="28"/>
      <c r="BWL99" s="28"/>
      <c r="BWM99" s="28"/>
      <c r="BWN99" s="28"/>
      <c r="BWO99" s="28"/>
      <c r="BWP99" s="28"/>
      <c r="BWQ99" s="28"/>
      <c r="BWR99" s="28"/>
      <c r="BWS99" s="28"/>
      <c r="BWT99" s="28"/>
      <c r="BWU99" s="28"/>
      <c r="BWV99" s="28"/>
      <c r="BWW99" s="28"/>
      <c r="BWX99" s="28"/>
      <c r="BWY99" s="28"/>
      <c r="BWZ99" s="28"/>
      <c r="BXA99" s="28"/>
      <c r="BXB99" s="28"/>
      <c r="BXC99" s="28"/>
      <c r="BXD99" s="28"/>
      <c r="BXE99" s="28"/>
      <c r="BXF99" s="28"/>
      <c r="BXG99" s="28"/>
      <c r="BXH99" s="28"/>
      <c r="BXI99" s="28"/>
      <c r="BXJ99" s="28"/>
      <c r="BXK99" s="28"/>
      <c r="BXL99" s="28"/>
      <c r="BXM99" s="28"/>
      <c r="BXN99" s="28"/>
      <c r="BXO99" s="28"/>
      <c r="BXP99" s="28"/>
      <c r="BXQ99" s="28"/>
      <c r="BXR99" s="28"/>
      <c r="BXS99" s="28"/>
      <c r="BXT99" s="28"/>
      <c r="BXU99" s="28"/>
      <c r="BXV99" s="28"/>
      <c r="BXW99" s="28"/>
      <c r="BXX99" s="28"/>
      <c r="BXY99" s="28"/>
      <c r="BXZ99" s="28"/>
      <c r="BYA99" s="28"/>
      <c r="BYB99" s="28"/>
      <c r="BYC99" s="28"/>
      <c r="BYD99" s="28"/>
      <c r="BYE99" s="28"/>
      <c r="BYF99" s="28"/>
      <c r="BYG99" s="28"/>
      <c r="BYH99" s="28"/>
      <c r="BYI99" s="28"/>
      <c r="BYJ99" s="28"/>
      <c r="BYK99" s="28"/>
      <c r="BYL99" s="28"/>
      <c r="BYM99" s="28"/>
      <c r="BYN99" s="28"/>
      <c r="BYO99" s="28"/>
      <c r="BYP99" s="28"/>
      <c r="BYQ99" s="28"/>
      <c r="BYR99" s="28"/>
      <c r="BYS99" s="28"/>
      <c r="BYT99" s="28"/>
      <c r="BYU99" s="28"/>
      <c r="BYV99" s="28"/>
      <c r="BYW99" s="28"/>
      <c r="BYX99" s="28"/>
      <c r="BYY99" s="28"/>
      <c r="BYZ99" s="28"/>
      <c r="BZA99" s="28"/>
      <c r="BZB99" s="28"/>
      <c r="BZC99" s="28"/>
      <c r="BZD99" s="28"/>
      <c r="BZE99" s="28"/>
      <c r="BZF99" s="28"/>
      <c r="BZG99" s="28"/>
      <c r="BZH99" s="28"/>
      <c r="BZI99" s="28"/>
      <c r="BZJ99" s="28"/>
      <c r="BZK99" s="28"/>
      <c r="BZL99" s="28"/>
      <c r="BZM99" s="28"/>
      <c r="BZN99" s="28"/>
      <c r="BZO99" s="28"/>
      <c r="BZP99" s="28"/>
      <c r="BZQ99" s="28"/>
      <c r="BZR99" s="28"/>
      <c r="BZS99" s="28"/>
      <c r="BZT99" s="28"/>
      <c r="BZU99" s="28"/>
      <c r="BZV99" s="28"/>
      <c r="BZW99" s="28"/>
      <c r="BZX99" s="28"/>
      <c r="BZY99" s="28"/>
      <c r="BZZ99" s="28"/>
      <c r="CAA99" s="28"/>
      <c r="CAB99" s="28"/>
      <c r="CAC99" s="28"/>
      <c r="CAD99" s="28"/>
      <c r="CAE99" s="28"/>
      <c r="CAF99" s="28"/>
      <c r="CAG99" s="28"/>
      <c r="CAH99" s="28"/>
      <c r="CAI99" s="28"/>
      <c r="CAJ99" s="28"/>
      <c r="CAK99" s="28"/>
      <c r="CAL99" s="28"/>
      <c r="CAM99" s="28"/>
      <c r="CAN99" s="28"/>
      <c r="CAO99" s="28"/>
      <c r="CAP99" s="28"/>
      <c r="CAQ99" s="28"/>
      <c r="CAR99" s="28"/>
      <c r="CAS99" s="28"/>
      <c r="CAT99" s="28"/>
      <c r="CAU99" s="28"/>
      <c r="CAV99" s="28"/>
      <c r="CAW99" s="28"/>
      <c r="CAX99" s="28"/>
      <c r="CAY99" s="28"/>
      <c r="CAZ99" s="28"/>
      <c r="CBA99" s="28"/>
      <c r="CBB99" s="28"/>
      <c r="CBC99" s="28"/>
      <c r="CBD99" s="28"/>
      <c r="CBE99" s="28"/>
      <c r="CBF99" s="28"/>
      <c r="CBG99" s="28"/>
      <c r="CBH99" s="28"/>
      <c r="CBI99" s="28"/>
      <c r="CBJ99" s="28"/>
      <c r="CBK99" s="28"/>
      <c r="CBL99" s="28"/>
      <c r="CBM99" s="28"/>
      <c r="CBN99" s="28"/>
      <c r="CBO99" s="28"/>
      <c r="CBP99" s="28"/>
      <c r="CBQ99" s="28"/>
      <c r="CBR99" s="28"/>
      <c r="CBS99" s="28"/>
      <c r="CBT99" s="28"/>
      <c r="CBU99" s="28"/>
      <c r="CBV99" s="28"/>
      <c r="CBW99" s="28"/>
      <c r="CBX99" s="28"/>
      <c r="CBY99" s="28"/>
      <c r="CBZ99" s="28"/>
      <c r="CCA99" s="28"/>
      <c r="CCB99" s="28"/>
      <c r="CCC99" s="28"/>
      <c r="CCD99" s="28"/>
      <c r="CCE99" s="28"/>
      <c r="CCF99" s="28"/>
      <c r="CCG99" s="28"/>
      <c r="CCH99" s="28"/>
      <c r="CCI99" s="28"/>
      <c r="CCJ99" s="28"/>
      <c r="CCK99" s="28"/>
      <c r="CCL99" s="28"/>
      <c r="CCM99" s="28"/>
      <c r="CCN99" s="28"/>
      <c r="CCO99" s="28"/>
      <c r="CCP99" s="28"/>
      <c r="CCQ99" s="28"/>
      <c r="CCR99" s="28"/>
      <c r="CCS99" s="28"/>
      <c r="CCT99" s="28"/>
      <c r="CCU99" s="28"/>
      <c r="CCV99" s="28"/>
      <c r="CCW99" s="28"/>
      <c r="CCX99" s="28"/>
      <c r="CCY99" s="28"/>
      <c r="CCZ99" s="28"/>
      <c r="CDA99" s="28"/>
      <c r="CDB99" s="28"/>
      <c r="CDC99" s="28"/>
      <c r="CDD99" s="28"/>
      <c r="CDE99" s="28"/>
      <c r="CDF99" s="28"/>
      <c r="CDG99" s="28"/>
      <c r="CDH99" s="28"/>
      <c r="CDI99" s="28"/>
      <c r="CDJ99" s="28"/>
      <c r="CDK99" s="28"/>
      <c r="CDL99" s="28"/>
      <c r="CDM99" s="28"/>
      <c r="CDN99" s="28"/>
      <c r="CDO99" s="28"/>
      <c r="CDP99" s="28"/>
      <c r="CDQ99" s="28"/>
      <c r="CDR99" s="28"/>
      <c r="CDS99" s="28"/>
      <c r="CDT99" s="28"/>
      <c r="CDU99" s="28"/>
      <c r="CDV99" s="28"/>
      <c r="CDW99" s="28"/>
      <c r="CDX99" s="28"/>
      <c r="CDY99" s="28"/>
      <c r="CDZ99" s="28"/>
      <c r="CEA99" s="28"/>
      <c r="CEB99" s="28"/>
      <c r="CEC99" s="28"/>
      <c r="CED99" s="28"/>
      <c r="CEE99" s="28"/>
      <c r="CEF99" s="28"/>
      <c r="CEG99" s="28"/>
      <c r="CEH99" s="28"/>
      <c r="CEI99" s="28"/>
      <c r="CEJ99" s="28"/>
      <c r="CEK99" s="28"/>
      <c r="CEL99" s="28"/>
      <c r="CEM99" s="28"/>
      <c r="CEN99" s="28"/>
      <c r="CEO99" s="28"/>
      <c r="CEP99" s="28"/>
      <c r="CEQ99" s="28"/>
      <c r="CER99" s="28"/>
      <c r="CES99" s="28"/>
      <c r="CET99" s="28"/>
      <c r="CEU99" s="28"/>
      <c r="CEV99" s="28"/>
      <c r="CEW99" s="28"/>
      <c r="CEX99" s="28"/>
      <c r="CEY99" s="28"/>
      <c r="CEZ99" s="28"/>
      <c r="CFA99" s="28"/>
      <c r="CFB99" s="28"/>
      <c r="CFC99" s="28"/>
      <c r="CFD99" s="28"/>
      <c r="CFE99" s="28"/>
      <c r="CFF99" s="28"/>
      <c r="CFG99" s="28"/>
      <c r="CFH99" s="28"/>
      <c r="CFI99" s="28"/>
      <c r="CFJ99" s="28"/>
      <c r="CFK99" s="28"/>
      <c r="CFL99" s="28"/>
      <c r="CFM99" s="28"/>
      <c r="CFN99" s="28"/>
      <c r="CFO99" s="28"/>
      <c r="CFP99" s="28"/>
      <c r="CFQ99" s="28"/>
      <c r="CFR99" s="28"/>
      <c r="CFS99" s="28"/>
      <c r="CFT99" s="28"/>
      <c r="CFU99" s="28"/>
      <c r="CFV99" s="28"/>
      <c r="CFW99" s="28"/>
      <c r="CFX99" s="28"/>
      <c r="CFY99" s="28"/>
      <c r="CFZ99" s="28"/>
      <c r="CGA99" s="28"/>
      <c r="CGB99" s="28"/>
      <c r="CGC99" s="28"/>
      <c r="CGD99" s="28"/>
      <c r="CGE99" s="28"/>
      <c r="CGF99" s="28"/>
      <c r="CGG99" s="28"/>
      <c r="CGH99" s="28"/>
      <c r="CGI99" s="28"/>
      <c r="CGJ99" s="28"/>
      <c r="CGK99" s="28"/>
      <c r="CGL99" s="28"/>
      <c r="CGM99" s="28"/>
      <c r="CGN99" s="28"/>
      <c r="CGO99" s="28"/>
      <c r="CGP99" s="28"/>
      <c r="CGQ99" s="28"/>
      <c r="CGR99" s="28"/>
      <c r="CGS99" s="28"/>
      <c r="CGT99" s="28"/>
      <c r="CGU99" s="28"/>
      <c r="CGV99" s="28"/>
      <c r="CGW99" s="28"/>
      <c r="CGX99" s="28"/>
      <c r="CGY99" s="28"/>
      <c r="CGZ99" s="28"/>
      <c r="CHA99" s="28"/>
      <c r="CHB99" s="28"/>
      <c r="CHC99" s="28"/>
      <c r="CHD99" s="28"/>
      <c r="CHE99" s="28"/>
      <c r="CHF99" s="28"/>
      <c r="CHG99" s="28"/>
      <c r="CHH99" s="28"/>
      <c r="CHI99" s="28"/>
      <c r="CHJ99" s="28"/>
      <c r="CHK99" s="28"/>
      <c r="CHL99" s="28"/>
      <c r="CHM99" s="28"/>
      <c r="CHN99" s="28"/>
      <c r="CHO99" s="28"/>
      <c r="CHP99" s="28"/>
      <c r="CHQ99" s="28"/>
      <c r="CHR99" s="28"/>
      <c r="CHS99" s="28"/>
      <c r="CHT99" s="28"/>
      <c r="CHU99" s="28"/>
      <c r="CHV99" s="28"/>
      <c r="CHW99" s="28"/>
      <c r="CHX99" s="28"/>
      <c r="CHY99" s="28"/>
      <c r="CHZ99" s="28"/>
      <c r="CIA99" s="28"/>
      <c r="CIB99" s="28"/>
      <c r="CIC99" s="28"/>
      <c r="CID99" s="28"/>
      <c r="CIE99" s="28"/>
      <c r="CIF99" s="28"/>
      <c r="CIG99" s="28"/>
      <c r="CIH99" s="28"/>
      <c r="CII99" s="28"/>
      <c r="CIJ99" s="28"/>
      <c r="CIK99" s="28"/>
      <c r="CIL99" s="28"/>
      <c r="CIM99" s="28"/>
      <c r="CIN99" s="28"/>
      <c r="CIO99" s="28"/>
      <c r="CIP99" s="28"/>
      <c r="CIQ99" s="28"/>
      <c r="CIR99" s="28"/>
      <c r="CIS99" s="28"/>
      <c r="CIT99" s="28"/>
      <c r="CIU99" s="28"/>
      <c r="CIV99" s="28"/>
      <c r="CIW99" s="28"/>
      <c r="CIX99" s="28"/>
      <c r="CIY99" s="28"/>
      <c r="CIZ99" s="28"/>
      <c r="CJA99" s="28"/>
      <c r="CJB99" s="28"/>
      <c r="CJC99" s="28"/>
      <c r="CJD99" s="28"/>
      <c r="CJE99" s="28"/>
      <c r="CJF99" s="28"/>
      <c r="CJG99" s="28"/>
      <c r="CJH99" s="28"/>
      <c r="CJI99" s="28"/>
      <c r="CJJ99" s="28"/>
      <c r="CJK99" s="28"/>
      <c r="CJL99" s="28"/>
      <c r="CJM99" s="28"/>
      <c r="CJN99" s="28"/>
      <c r="CJO99" s="28"/>
      <c r="CJP99" s="28"/>
      <c r="CJQ99" s="28"/>
      <c r="CJR99" s="28"/>
      <c r="CJS99" s="28"/>
      <c r="CJT99" s="28"/>
      <c r="CJU99" s="28"/>
      <c r="CJV99" s="28"/>
      <c r="CJW99" s="28"/>
      <c r="CJX99" s="28"/>
      <c r="CJY99" s="28"/>
      <c r="CJZ99" s="28"/>
      <c r="CKA99" s="28"/>
      <c r="CKB99" s="28"/>
      <c r="CKC99" s="28"/>
      <c r="CKD99" s="28"/>
      <c r="CKE99" s="28"/>
      <c r="CKF99" s="28"/>
      <c r="CKG99" s="28"/>
      <c r="CKH99" s="28"/>
      <c r="CKI99" s="28"/>
      <c r="CKJ99" s="28"/>
      <c r="CKK99" s="28"/>
      <c r="CKL99" s="28"/>
      <c r="CKM99" s="28"/>
      <c r="CKN99" s="28"/>
      <c r="CKO99" s="28"/>
      <c r="CKP99" s="28"/>
      <c r="CKQ99" s="28"/>
      <c r="CKR99" s="28"/>
      <c r="CKS99" s="28"/>
      <c r="CKT99" s="28"/>
      <c r="CKU99" s="28"/>
      <c r="CKV99" s="28"/>
      <c r="CKW99" s="28"/>
      <c r="CKX99" s="28"/>
      <c r="CKY99" s="28"/>
      <c r="CKZ99" s="28"/>
      <c r="CLA99" s="28"/>
      <c r="CLB99" s="28"/>
      <c r="CLC99" s="28"/>
      <c r="CLD99" s="28"/>
      <c r="CLE99" s="28"/>
      <c r="CLF99" s="28"/>
      <c r="CLG99" s="28"/>
      <c r="CLH99" s="28"/>
      <c r="CLI99" s="28"/>
      <c r="CLJ99" s="28"/>
      <c r="CLK99" s="28"/>
      <c r="CLL99" s="28"/>
      <c r="CLM99" s="28"/>
      <c r="CLN99" s="28"/>
      <c r="CLO99" s="28"/>
      <c r="CLP99" s="28"/>
      <c r="CLQ99" s="28"/>
      <c r="CLR99" s="28"/>
      <c r="CLS99" s="28"/>
      <c r="CLT99" s="28"/>
      <c r="CLU99" s="28"/>
      <c r="CLV99" s="28"/>
      <c r="CLW99" s="28"/>
      <c r="CLX99" s="28"/>
      <c r="CLY99" s="28"/>
      <c r="CLZ99" s="28"/>
      <c r="CMA99" s="28"/>
      <c r="CMB99" s="28"/>
      <c r="CMC99" s="28"/>
      <c r="CMD99" s="28"/>
      <c r="CME99" s="28"/>
      <c r="CMF99" s="28"/>
      <c r="CMG99" s="28"/>
      <c r="CMH99" s="28"/>
      <c r="CMI99" s="28"/>
      <c r="CMJ99" s="28"/>
      <c r="CMK99" s="28"/>
      <c r="CML99" s="28"/>
      <c r="CMM99" s="28"/>
      <c r="CMN99" s="28"/>
      <c r="CMO99" s="28"/>
      <c r="CMP99" s="28"/>
      <c r="CMQ99" s="28"/>
      <c r="CMR99" s="28"/>
      <c r="CMS99" s="28"/>
      <c r="CMT99" s="28"/>
      <c r="CMU99" s="28"/>
      <c r="CMV99" s="28"/>
      <c r="CMW99" s="28"/>
      <c r="CMX99" s="28"/>
      <c r="CMY99" s="28"/>
      <c r="CMZ99" s="28"/>
      <c r="CNA99" s="28"/>
      <c r="CNB99" s="28"/>
      <c r="CNC99" s="28"/>
      <c r="CND99" s="28"/>
      <c r="CNE99" s="28"/>
      <c r="CNF99" s="28"/>
      <c r="CNG99" s="28"/>
      <c r="CNH99" s="28"/>
      <c r="CNI99" s="28"/>
      <c r="CNJ99" s="28"/>
      <c r="CNK99" s="28"/>
      <c r="CNL99" s="28"/>
      <c r="CNM99" s="28"/>
      <c r="CNN99" s="28"/>
      <c r="CNO99" s="28"/>
      <c r="CNP99" s="28"/>
      <c r="CNQ99" s="28"/>
      <c r="CNR99" s="28"/>
      <c r="CNS99" s="28"/>
      <c r="CNT99" s="28"/>
      <c r="CNU99" s="28"/>
      <c r="CNV99" s="28"/>
      <c r="CNW99" s="28"/>
      <c r="CNX99" s="28"/>
      <c r="CNY99" s="28"/>
      <c r="CNZ99" s="28"/>
      <c r="COA99" s="28"/>
      <c r="COB99" s="28"/>
      <c r="COC99" s="28"/>
      <c r="COD99" s="28"/>
      <c r="COE99" s="28"/>
      <c r="COF99" s="28"/>
      <c r="COG99" s="28"/>
      <c r="COH99" s="28"/>
      <c r="COI99" s="28"/>
      <c r="COJ99" s="28"/>
      <c r="COK99" s="28"/>
      <c r="COL99" s="28"/>
      <c r="COM99" s="28"/>
      <c r="CON99" s="28"/>
      <c r="COO99" s="28"/>
      <c r="COP99" s="28"/>
      <c r="COQ99" s="28"/>
      <c r="COR99" s="28"/>
      <c r="COS99" s="28"/>
      <c r="COT99" s="28"/>
      <c r="COU99" s="28"/>
      <c r="COV99" s="28"/>
      <c r="COW99" s="28"/>
      <c r="COX99" s="28"/>
      <c r="COY99" s="28"/>
      <c r="COZ99" s="28"/>
      <c r="CPA99" s="28"/>
      <c r="CPB99" s="28"/>
      <c r="CPC99" s="28"/>
      <c r="CPD99" s="28"/>
      <c r="CPE99" s="28"/>
      <c r="CPF99" s="28"/>
      <c r="CPG99" s="28"/>
      <c r="CPH99" s="28"/>
      <c r="CPI99" s="28"/>
      <c r="CPJ99" s="28"/>
      <c r="CPK99" s="28"/>
      <c r="CPL99" s="28"/>
      <c r="CPM99" s="28"/>
      <c r="CPN99" s="28"/>
      <c r="CPO99" s="28"/>
      <c r="CPP99" s="28"/>
      <c r="CPQ99" s="28"/>
      <c r="CPR99" s="28"/>
      <c r="CPS99" s="28"/>
      <c r="CPT99" s="28"/>
      <c r="CPU99" s="28"/>
      <c r="CPV99" s="28"/>
      <c r="CPW99" s="28"/>
      <c r="CPX99" s="28"/>
      <c r="CPY99" s="28"/>
      <c r="CPZ99" s="28"/>
      <c r="CQA99" s="28"/>
      <c r="CQB99" s="28"/>
      <c r="CQC99" s="28"/>
      <c r="CQD99" s="28"/>
      <c r="CQE99" s="28"/>
      <c r="CQF99" s="28"/>
      <c r="CQG99" s="28"/>
      <c r="CQH99" s="28"/>
      <c r="CQI99" s="28"/>
      <c r="CQJ99" s="28"/>
      <c r="CQK99" s="28"/>
      <c r="CQL99" s="28"/>
      <c r="CQM99" s="28"/>
      <c r="CQN99" s="28"/>
      <c r="CQO99" s="28"/>
      <c r="CQP99" s="28"/>
      <c r="CQQ99" s="28"/>
      <c r="CQR99" s="28"/>
      <c r="CQS99" s="28"/>
      <c r="CQT99" s="28"/>
      <c r="CQU99" s="28"/>
      <c r="CQV99" s="28"/>
      <c r="CQW99" s="28"/>
      <c r="CQX99" s="28"/>
      <c r="CQY99" s="28"/>
      <c r="CQZ99" s="28"/>
      <c r="CRA99" s="28"/>
      <c r="CRB99" s="28"/>
      <c r="CRC99" s="28"/>
      <c r="CRD99" s="28"/>
      <c r="CRE99" s="28"/>
      <c r="CRF99" s="28"/>
      <c r="CRG99" s="28"/>
      <c r="CRH99" s="28"/>
      <c r="CRI99" s="28"/>
      <c r="CRJ99" s="28"/>
      <c r="CRK99" s="28"/>
      <c r="CRL99" s="28"/>
      <c r="CRM99" s="28"/>
      <c r="CRN99" s="28"/>
      <c r="CRO99" s="28"/>
      <c r="CRP99" s="28"/>
      <c r="CRQ99" s="28"/>
      <c r="CRR99" s="28"/>
      <c r="CRS99" s="28"/>
      <c r="CRT99" s="28"/>
      <c r="CRU99" s="28"/>
      <c r="CRV99" s="28"/>
      <c r="CRW99" s="28"/>
      <c r="CRX99" s="28"/>
      <c r="CRY99" s="28"/>
      <c r="CRZ99" s="28"/>
      <c r="CSA99" s="28"/>
      <c r="CSB99" s="28"/>
      <c r="CSC99" s="28"/>
      <c r="CSD99" s="28"/>
      <c r="CSE99" s="28"/>
      <c r="CSF99" s="28"/>
      <c r="CSG99" s="28"/>
      <c r="CSH99" s="28"/>
      <c r="CSI99" s="28"/>
      <c r="CSJ99" s="28"/>
      <c r="CSK99" s="28"/>
      <c r="CSL99" s="28"/>
      <c r="CSM99" s="28"/>
      <c r="CSN99" s="28"/>
      <c r="CSO99" s="28"/>
      <c r="CSP99" s="28"/>
      <c r="CSQ99" s="28"/>
      <c r="CSR99" s="28"/>
      <c r="CSS99" s="28"/>
      <c r="CST99" s="28"/>
      <c r="CSU99" s="28"/>
      <c r="CSV99" s="28"/>
      <c r="CSW99" s="28"/>
      <c r="CSX99" s="28"/>
      <c r="CSY99" s="28"/>
      <c r="CSZ99" s="28"/>
      <c r="CTA99" s="28"/>
      <c r="CTB99" s="28"/>
    </row>
    <row r="100" spans="1:2550" x14ac:dyDescent="0.2">
      <c r="B100" s="509" t="s">
        <v>1286</v>
      </c>
      <c r="C100" s="510"/>
      <c r="D100" s="510" t="s">
        <v>2747</v>
      </c>
      <c r="E100" s="510" t="s">
        <v>5</v>
      </c>
      <c r="F100" s="510"/>
      <c r="G100" s="510">
        <v>14.624248</v>
      </c>
      <c r="H100" s="510">
        <v>105.39561</v>
      </c>
      <c r="I100" s="510" t="s">
        <v>1</v>
      </c>
      <c r="J100" s="510" t="s">
        <v>3</v>
      </c>
      <c r="K100" s="512"/>
      <c r="L100" s="513" t="s">
        <v>0</v>
      </c>
      <c r="M100" s="510" t="s">
        <v>0</v>
      </c>
      <c r="N100" s="510"/>
      <c r="O100" s="510"/>
      <c r="P100" s="510"/>
      <c r="Q100" s="514"/>
      <c r="R100" s="510" t="s">
        <v>1702</v>
      </c>
      <c r="S100" s="514"/>
      <c r="T100" s="510"/>
      <c r="U100" s="510" t="s">
        <v>0</v>
      </c>
      <c r="V100" s="510" t="s">
        <v>0</v>
      </c>
      <c r="W100" s="510" t="s">
        <v>0</v>
      </c>
      <c r="X100" s="510" t="s">
        <v>0</v>
      </c>
      <c r="Y100" s="510" t="s">
        <v>0</v>
      </c>
      <c r="Z100" s="510" t="s">
        <v>0</v>
      </c>
      <c r="AA100" s="510" t="s">
        <v>0</v>
      </c>
      <c r="AB100" s="518"/>
      <c r="AC100" s="518"/>
      <c r="AD100" s="511"/>
      <c r="AE100" s="510"/>
      <c r="AF100" s="517" t="s">
        <v>1899</v>
      </c>
    </row>
    <row r="101" spans="1:2550" x14ac:dyDescent="0.2">
      <c r="B101" s="509" t="s">
        <v>1285</v>
      </c>
      <c r="C101" s="510"/>
      <c r="D101" s="510" t="s">
        <v>2746</v>
      </c>
      <c r="E101" s="510" t="s">
        <v>5</v>
      </c>
      <c r="F101" s="510"/>
      <c r="G101" s="510">
        <v>17.079719000000001</v>
      </c>
      <c r="H101" s="510">
        <v>103.72708299999999</v>
      </c>
      <c r="I101" s="510" t="s">
        <v>1</v>
      </c>
      <c r="J101" s="510" t="s">
        <v>3</v>
      </c>
      <c r="K101" s="512"/>
      <c r="L101" s="523" t="s">
        <v>0</v>
      </c>
      <c r="M101" s="511" t="s">
        <v>0</v>
      </c>
      <c r="N101" s="510"/>
      <c r="O101" s="510"/>
      <c r="P101" s="510"/>
      <c r="Q101" s="514"/>
      <c r="R101" s="510" t="s">
        <v>1702</v>
      </c>
      <c r="S101" s="514"/>
      <c r="T101" s="510"/>
      <c r="U101" s="510" t="s">
        <v>0</v>
      </c>
      <c r="V101" s="510" t="s">
        <v>0</v>
      </c>
      <c r="W101" s="510" t="s">
        <v>0</v>
      </c>
      <c r="X101" s="510" t="s">
        <v>0</v>
      </c>
      <c r="Y101" s="510" t="s">
        <v>0</v>
      </c>
      <c r="Z101" s="510" t="s">
        <v>0</v>
      </c>
      <c r="AA101" s="510" t="s">
        <v>0</v>
      </c>
      <c r="AB101" s="518"/>
      <c r="AC101" s="518"/>
      <c r="AD101" s="511"/>
      <c r="AE101" s="510"/>
      <c r="AF101" s="517" t="s">
        <v>1899</v>
      </c>
    </row>
    <row r="102" spans="1:2550" x14ac:dyDescent="0.2">
      <c r="B102" s="509" t="s">
        <v>1284</v>
      </c>
      <c r="C102" s="510"/>
      <c r="D102" s="510" t="s">
        <v>2747</v>
      </c>
      <c r="E102" s="510" t="s">
        <v>5</v>
      </c>
      <c r="F102" s="510"/>
      <c r="G102" s="510">
        <v>16.247871</v>
      </c>
      <c r="H102" s="510">
        <v>104.401528</v>
      </c>
      <c r="I102" s="510" t="s">
        <v>1</v>
      </c>
      <c r="J102" s="510" t="s">
        <v>3</v>
      </c>
      <c r="K102" s="512"/>
      <c r="L102" s="513" t="s">
        <v>0</v>
      </c>
      <c r="M102" s="510" t="s">
        <v>0</v>
      </c>
      <c r="N102" s="510"/>
      <c r="O102" s="510"/>
      <c r="P102" s="510"/>
      <c r="Q102" s="510"/>
      <c r="R102" s="510" t="s">
        <v>1702</v>
      </c>
      <c r="S102" s="510"/>
      <c r="T102" s="510"/>
      <c r="U102" s="510" t="s">
        <v>0</v>
      </c>
      <c r="V102" s="510" t="s">
        <v>0</v>
      </c>
      <c r="W102" s="510" t="s">
        <v>0</v>
      </c>
      <c r="X102" s="510" t="s">
        <v>0</v>
      </c>
      <c r="Y102" s="510" t="s">
        <v>0</v>
      </c>
      <c r="Z102" s="510" t="s">
        <v>0</v>
      </c>
      <c r="AA102" s="510" t="s">
        <v>0</v>
      </c>
      <c r="AB102" s="518"/>
      <c r="AC102" s="518"/>
      <c r="AD102" s="511"/>
      <c r="AE102" s="510"/>
      <c r="AF102" s="517" t="s">
        <v>1899</v>
      </c>
    </row>
    <row r="103" spans="1:2550" x14ac:dyDescent="0.2">
      <c r="B103" s="509" t="s">
        <v>1283</v>
      </c>
      <c r="C103" s="510"/>
      <c r="D103" s="510" t="s">
        <v>2373</v>
      </c>
      <c r="E103" s="510" t="s">
        <v>5</v>
      </c>
      <c r="F103" s="510"/>
      <c r="G103" s="510">
        <v>16.733034</v>
      </c>
      <c r="H103" s="510">
        <v>102.13426699999999</v>
      </c>
      <c r="I103" s="510" t="s">
        <v>1</v>
      </c>
      <c r="J103" s="510" t="s">
        <v>3</v>
      </c>
      <c r="K103" s="512"/>
      <c r="L103" s="513" t="s">
        <v>0</v>
      </c>
      <c r="M103" s="510" t="s">
        <v>0</v>
      </c>
      <c r="N103" s="510"/>
      <c r="O103" s="510"/>
      <c r="P103" s="510"/>
      <c r="Q103" s="510"/>
      <c r="R103" s="510" t="s">
        <v>1702</v>
      </c>
      <c r="S103" s="510"/>
      <c r="T103" s="510"/>
      <c r="U103" s="510" t="s">
        <v>0</v>
      </c>
      <c r="V103" s="510" t="s">
        <v>0</v>
      </c>
      <c r="W103" s="510" t="s">
        <v>0</v>
      </c>
      <c r="X103" s="510" t="s">
        <v>0</v>
      </c>
      <c r="Y103" s="510" t="s">
        <v>0</v>
      </c>
      <c r="Z103" s="510" t="s">
        <v>0</v>
      </c>
      <c r="AA103" s="510" t="s">
        <v>0</v>
      </c>
      <c r="AB103" s="518"/>
      <c r="AC103" s="518"/>
      <c r="AD103" s="511"/>
      <c r="AE103" s="510"/>
      <c r="AF103" s="517" t="s">
        <v>1899</v>
      </c>
    </row>
    <row r="104" spans="1:2550" x14ac:dyDescent="0.2">
      <c r="B104" s="509" t="s">
        <v>1282</v>
      </c>
      <c r="C104" s="510"/>
      <c r="D104" s="510" t="s">
        <v>2343</v>
      </c>
      <c r="E104" s="510" t="s">
        <v>5</v>
      </c>
      <c r="F104" s="510"/>
      <c r="G104" s="510">
        <v>17.374942000000001</v>
      </c>
      <c r="H104" s="510">
        <v>102.598761</v>
      </c>
      <c r="I104" s="510" t="s">
        <v>1</v>
      </c>
      <c r="J104" s="510" t="s">
        <v>3</v>
      </c>
      <c r="K104" s="512">
        <v>1984</v>
      </c>
      <c r="L104" s="513" t="s">
        <v>0</v>
      </c>
      <c r="M104" s="510" t="s">
        <v>0</v>
      </c>
      <c r="N104" s="510"/>
      <c r="O104" s="510">
        <v>12.5</v>
      </c>
      <c r="P104" s="510"/>
      <c r="Q104" s="510">
        <v>113</v>
      </c>
      <c r="R104" s="510">
        <v>3.2</v>
      </c>
      <c r="S104" s="510"/>
      <c r="T104" s="510"/>
      <c r="U104" s="510" t="s">
        <v>0</v>
      </c>
      <c r="V104" s="510" t="s">
        <v>0</v>
      </c>
      <c r="W104" s="510" t="s">
        <v>0</v>
      </c>
      <c r="X104" s="510" t="s">
        <v>0</v>
      </c>
      <c r="Y104" s="510" t="s">
        <v>0</v>
      </c>
      <c r="Z104" s="510" t="s">
        <v>0</v>
      </c>
      <c r="AA104" s="510" t="s">
        <v>0</v>
      </c>
      <c r="AB104" s="518"/>
      <c r="AC104" s="518"/>
      <c r="AD104" s="511"/>
      <c r="AE104" s="510"/>
      <c r="AF104" s="517" t="s">
        <v>1899</v>
      </c>
    </row>
    <row r="105" spans="1:2550" x14ac:dyDescent="0.2">
      <c r="B105" s="509" t="s">
        <v>1281</v>
      </c>
      <c r="C105" s="510"/>
      <c r="D105" s="510" t="s">
        <v>2373</v>
      </c>
      <c r="E105" s="510" t="s">
        <v>5</v>
      </c>
      <c r="F105" s="510"/>
      <c r="G105" s="510">
        <v>16.763403</v>
      </c>
      <c r="H105" s="510">
        <v>104.04329199999999</v>
      </c>
      <c r="I105" s="510" t="s">
        <v>1</v>
      </c>
      <c r="J105" s="510" t="s">
        <v>3</v>
      </c>
      <c r="K105" s="512"/>
      <c r="L105" s="513" t="s">
        <v>0</v>
      </c>
      <c r="M105" s="510" t="s">
        <v>0</v>
      </c>
      <c r="N105" s="510"/>
      <c r="O105" s="510"/>
      <c r="P105" s="510"/>
      <c r="Q105" s="510"/>
      <c r="R105" s="510" t="s">
        <v>1702</v>
      </c>
      <c r="S105" s="510"/>
      <c r="T105" s="510"/>
      <c r="U105" s="510" t="s">
        <v>0</v>
      </c>
      <c r="V105" s="510" t="s">
        <v>0</v>
      </c>
      <c r="W105" s="510" t="s">
        <v>0</v>
      </c>
      <c r="X105" s="510" t="s">
        <v>0</v>
      </c>
      <c r="Y105" s="510" t="s">
        <v>0</v>
      </c>
      <c r="Z105" s="510" t="s">
        <v>0</v>
      </c>
      <c r="AA105" s="510" t="s">
        <v>0</v>
      </c>
      <c r="AB105" s="518"/>
      <c r="AC105" s="518"/>
      <c r="AD105" s="511"/>
      <c r="AE105" s="510"/>
      <c r="AF105" s="517" t="s">
        <v>1899</v>
      </c>
    </row>
    <row r="106" spans="1:2550" x14ac:dyDescent="0.2">
      <c r="B106" s="509" t="s">
        <v>1280</v>
      </c>
      <c r="C106" s="510"/>
      <c r="D106" s="510" t="s">
        <v>2747</v>
      </c>
      <c r="E106" s="510" t="s">
        <v>5</v>
      </c>
      <c r="F106" s="510"/>
      <c r="G106" s="510">
        <v>14.356678</v>
      </c>
      <c r="H106" s="510">
        <v>103.070994</v>
      </c>
      <c r="I106" s="510" t="s">
        <v>1</v>
      </c>
      <c r="J106" s="510" t="s">
        <v>3</v>
      </c>
      <c r="K106" s="512"/>
      <c r="L106" s="513" t="s">
        <v>0</v>
      </c>
      <c r="M106" s="510" t="s">
        <v>0</v>
      </c>
      <c r="N106" s="510"/>
      <c r="O106" s="510"/>
      <c r="P106" s="510"/>
      <c r="Q106" s="514"/>
      <c r="R106" s="510" t="s">
        <v>1702</v>
      </c>
      <c r="S106" s="514"/>
      <c r="T106" s="510"/>
      <c r="U106" s="510" t="s">
        <v>0</v>
      </c>
      <c r="V106" s="510" t="s">
        <v>0</v>
      </c>
      <c r="W106" s="510" t="s">
        <v>0</v>
      </c>
      <c r="X106" s="510" t="s">
        <v>0</v>
      </c>
      <c r="Y106" s="510" t="s">
        <v>0</v>
      </c>
      <c r="Z106" s="510" t="s">
        <v>0</v>
      </c>
      <c r="AA106" s="510" t="s">
        <v>0</v>
      </c>
      <c r="AB106" s="518"/>
      <c r="AC106" s="518"/>
      <c r="AD106" s="511"/>
      <c r="AE106" s="510"/>
      <c r="AF106" s="517" t="s">
        <v>1899</v>
      </c>
    </row>
    <row r="107" spans="1:2550" x14ac:dyDescent="0.2">
      <c r="B107" s="509" t="s">
        <v>1279</v>
      </c>
      <c r="C107" s="510"/>
      <c r="D107" s="510" t="s">
        <v>2343</v>
      </c>
      <c r="E107" s="510" t="s">
        <v>5</v>
      </c>
      <c r="F107" s="510"/>
      <c r="G107" s="510">
        <v>17.853079999999999</v>
      </c>
      <c r="H107" s="510">
        <v>102.351141</v>
      </c>
      <c r="I107" s="510" t="s">
        <v>1</v>
      </c>
      <c r="J107" s="510" t="s">
        <v>3</v>
      </c>
      <c r="K107" s="512"/>
      <c r="L107" s="523" t="s">
        <v>0</v>
      </c>
      <c r="M107" s="511" t="s">
        <v>0</v>
      </c>
      <c r="N107" s="510"/>
      <c r="O107" s="510"/>
      <c r="P107" s="510"/>
      <c r="Q107" s="514"/>
      <c r="R107" s="510" t="s">
        <v>1702</v>
      </c>
      <c r="S107" s="514"/>
      <c r="T107" s="510"/>
      <c r="U107" s="510" t="s">
        <v>0</v>
      </c>
      <c r="V107" s="510" t="s">
        <v>0</v>
      </c>
      <c r="W107" s="510" t="s">
        <v>0</v>
      </c>
      <c r="X107" s="510" t="s">
        <v>0</v>
      </c>
      <c r="Y107" s="510" t="s">
        <v>0</v>
      </c>
      <c r="Z107" s="510" t="s">
        <v>0</v>
      </c>
      <c r="AA107" s="510" t="s">
        <v>0</v>
      </c>
      <c r="AB107" s="518"/>
      <c r="AC107" s="518"/>
      <c r="AD107" s="511"/>
      <c r="AE107" s="510"/>
      <c r="AF107" s="517" t="s">
        <v>1899</v>
      </c>
    </row>
    <row r="108" spans="1:2550" x14ac:dyDescent="0.2">
      <c r="B108" s="509" t="s">
        <v>1278</v>
      </c>
      <c r="C108" s="510"/>
      <c r="D108" s="510" t="s">
        <v>2748</v>
      </c>
      <c r="E108" s="510" t="s">
        <v>5</v>
      </c>
      <c r="F108" s="510"/>
      <c r="G108" s="510">
        <v>17.506060000000002</v>
      </c>
      <c r="H108" s="510">
        <v>101.624189</v>
      </c>
      <c r="I108" s="510" t="s">
        <v>1</v>
      </c>
      <c r="J108" s="510" t="s">
        <v>3</v>
      </c>
      <c r="K108" s="512"/>
      <c r="L108" s="513" t="s">
        <v>0</v>
      </c>
      <c r="M108" s="510" t="s">
        <v>0</v>
      </c>
      <c r="N108" s="510"/>
      <c r="O108" s="510"/>
      <c r="P108" s="510"/>
      <c r="Q108" s="510"/>
      <c r="R108" s="510" t="s">
        <v>1702</v>
      </c>
      <c r="S108" s="510"/>
      <c r="T108" s="510"/>
      <c r="U108" s="510" t="s">
        <v>0</v>
      </c>
      <c r="V108" s="510" t="s">
        <v>0</v>
      </c>
      <c r="W108" s="510" t="s">
        <v>0</v>
      </c>
      <c r="X108" s="510" t="s">
        <v>0</v>
      </c>
      <c r="Y108" s="510" t="s">
        <v>0</v>
      </c>
      <c r="Z108" s="510" t="s">
        <v>0</v>
      </c>
      <c r="AA108" s="510" t="s">
        <v>0</v>
      </c>
      <c r="AB108" s="518"/>
      <c r="AC108" s="518"/>
      <c r="AD108" s="511"/>
      <c r="AE108" s="510"/>
      <c r="AF108" s="517" t="s">
        <v>1899</v>
      </c>
    </row>
    <row r="109" spans="1:2550" x14ac:dyDescent="0.2">
      <c r="B109" s="509" t="s">
        <v>1277</v>
      </c>
      <c r="C109" s="510"/>
      <c r="D109" s="510" t="s">
        <v>2747</v>
      </c>
      <c r="E109" s="510" t="s">
        <v>5</v>
      </c>
      <c r="F109" s="510"/>
      <c r="G109" s="510">
        <v>14.547141999999999</v>
      </c>
      <c r="H109" s="510">
        <v>104.238246</v>
      </c>
      <c r="I109" s="510" t="s">
        <v>1</v>
      </c>
      <c r="J109" s="510" t="s">
        <v>3</v>
      </c>
      <c r="K109" s="512"/>
      <c r="L109" s="513" t="s">
        <v>0</v>
      </c>
      <c r="M109" s="510" t="s">
        <v>0</v>
      </c>
      <c r="N109" s="510"/>
      <c r="O109" s="510"/>
      <c r="P109" s="510"/>
      <c r="Q109" s="510"/>
      <c r="R109" s="510" t="s">
        <v>1702</v>
      </c>
      <c r="S109" s="510"/>
      <c r="T109" s="510"/>
      <c r="U109" s="510" t="s">
        <v>0</v>
      </c>
      <c r="V109" s="510" t="s">
        <v>0</v>
      </c>
      <c r="W109" s="510" t="s">
        <v>0</v>
      </c>
      <c r="X109" s="510" t="s">
        <v>0</v>
      </c>
      <c r="Y109" s="510" t="s">
        <v>0</v>
      </c>
      <c r="Z109" s="510" t="s">
        <v>0</v>
      </c>
      <c r="AA109" s="510" t="s">
        <v>0</v>
      </c>
      <c r="AB109" s="518"/>
      <c r="AC109" s="518"/>
      <c r="AD109" s="511"/>
      <c r="AE109" s="510"/>
      <c r="AF109" s="517" t="s">
        <v>1899</v>
      </c>
    </row>
    <row r="110" spans="1:2550" x14ac:dyDescent="0.2">
      <c r="B110" s="509" t="s">
        <v>1276</v>
      </c>
      <c r="C110" s="510"/>
      <c r="D110" s="510" t="s">
        <v>2344</v>
      </c>
      <c r="E110" s="510" t="s">
        <v>5</v>
      </c>
      <c r="F110" s="510"/>
      <c r="G110" s="510">
        <v>16.684767999999998</v>
      </c>
      <c r="H110" s="510">
        <v>104.19440899999999</v>
      </c>
      <c r="I110" s="510" t="s">
        <v>1</v>
      </c>
      <c r="J110" s="510" t="s">
        <v>3</v>
      </c>
      <c r="K110" s="512"/>
      <c r="L110" s="513" t="s">
        <v>0</v>
      </c>
      <c r="M110" s="510" t="s">
        <v>0</v>
      </c>
      <c r="N110" s="510"/>
      <c r="O110" s="510"/>
      <c r="P110" s="510"/>
      <c r="Q110" s="510"/>
      <c r="R110" s="510" t="s">
        <v>1702</v>
      </c>
      <c r="S110" s="510"/>
      <c r="T110" s="510"/>
      <c r="U110" s="510" t="s">
        <v>0</v>
      </c>
      <c r="V110" s="510" t="s">
        <v>0</v>
      </c>
      <c r="W110" s="510" t="s">
        <v>0</v>
      </c>
      <c r="X110" s="510" t="s">
        <v>0</v>
      </c>
      <c r="Y110" s="510" t="s">
        <v>0</v>
      </c>
      <c r="Z110" s="510" t="s">
        <v>0</v>
      </c>
      <c r="AA110" s="510" t="s">
        <v>0</v>
      </c>
      <c r="AB110" s="518"/>
      <c r="AC110" s="518"/>
      <c r="AD110" s="511"/>
      <c r="AE110" s="510"/>
      <c r="AF110" s="517" t="s">
        <v>1899</v>
      </c>
    </row>
    <row r="111" spans="1:2550" x14ac:dyDescent="0.2">
      <c r="B111" s="509" t="s">
        <v>1275</v>
      </c>
      <c r="C111" s="510"/>
      <c r="D111" s="510" t="s">
        <v>2747</v>
      </c>
      <c r="E111" s="510" t="s">
        <v>5</v>
      </c>
      <c r="F111" s="510"/>
      <c r="G111" s="510">
        <v>15.890687</v>
      </c>
      <c r="H111" s="510">
        <v>104.586448</v>
      </c>
      <c r="I111" s="510" t="s">
        <v>1</v>
      </c>
      <c r="J111" s="510" t="s">
        <v>3</v>
      </c>
      <c r="K111" s="512"/>
      <c r="L111" s="513" t="s">
        <v>0</v>
      </c>
      <c r="M111" s="510" t="s">
        <v>0</v>
      </c>
      <c r="N111" s="510"/>
      <c r="O111" s="510"/>
      <c r="P111" s="510"/>
      <c r="Q111" s="510"/>
      <c r="R111" s="510" t="s">
        <v>1702</v>
      </c>
      <c r="S111" s="510"/>
      <c r="T111" s="510"/>
      <c r="U111" s="510" t="s">
        <v>0</v>
      </c>
      <c r="V111" s="510" t="s">
        <v>0</v>
      </c>
      <c r="W111" s="510" t="s">
        <v>0</v>
      </c>
      <c r="X111" s="510" t="s">
        <v>0</v>
      </c>
      <c r="Y111" s="510" t="s">
        <v>0</v>
      </c>
      <c r="Z111" s="510" t="s">
        <v>0</v>
      </c>
      <c r="AA111" s="510" t="s">
        <v>0</v>
      </c>
      <c r="AB111" s="518"/>
      <c r="AC111" s="518"/>
      <c r="AD111" s="511"/>
      <c r="AE111" s="510"/>
      <c r="AF111" s="517" t="s">
        <v>1899</v>
      </c>
    </row>
    <row r="112" spans="1:2550" x14ac:dyDescent="0.2">
      <c r="B112" s="509" t="s">
        <v>2761</v>
      </c>
      <c r="C112" s="510"/>
      <c r="D112" s="510" t="s">
        <v>2747</v>
      </c>
      <c r="E112" s="510" t="s">
        <v>5</v>
      </c>
      <c r="F112" s="510"/>
      <c r="G112" s="510">
        <v>14.427148000000001</v>
      </c>
      <c r="H112" s="510">
        <v>105.206521</v>
      </c>
      <c r="I112" s="510" t="s">
        <v>1</v>
      </c>
      <c r="J112" s="510" t="s">
        <v>3</v>
      </c>
      <c r="K112" s="512"/>
      <c r="L112" s="513" t="s">
        <v>0</v>
      </c>
      <c r="M112" s="510" t="s">
        <v>0</v>
      </c>
      <c r="N112" s="510"/>
      <c r="O112" s="510"/>
      <c r="P112" s="510"/>
      <c r="Q112" s="510"/>
      <c r="R112" s="510" t="s">
        <v>1702</v>
      </c>
      <c r="S112" s="510"/>
      <c r="T112" s="510"/>
      <c r="U112" s="510" t="s">
        <v>0</v>
      </c>
      <c r="V112" s="510" t="s">
        <v>0</v>
      </c>
      <c r="W112" s="510" t="s">
        <v>0</v>
      </c>
      <c r="X112" s="510" t="s">
        <v>0</v>
      </c>
      <c r="Y112" s="510" t="s">
        <v>0</v>
      </c>
      <c r="Z112" s="510" t="s">
        <v>0</v>
      </c>
      <c r="AA112" s="510" t="s">
        <v>0</v>
      </c>
      <c r="AB112" s="518"/>
      <c r="AC112" s="518"/>
      <c r="AD112" s="511"/>
      <c r="AE112" s="510"/>
      <c r="AF112" s="517" t="s">
        <v>1899</v>
      </c>
    </row>
    <row r="113" spans="2:32" x14ac:dyDescent="0.2">
      <c r="B113" s="509" t="s">
        <v>2762</v>
      </c>
      <c r="C113" s="510"/>
      <c r="D113" s="510" t="s">
        <v>2373</v>
      </c>
      <c r="E113" s="510" t="s">
        <v>5</v>
      </c>
      <c r="F113" s="510"/>
      <c r="G113" s="510">
        <v>16.660784</v>
      </c>
      <c r="H113" s="510">
        <v>103.905821</v>
      </c>
      <c r="I113" s="510" t="s">
        <v>1</v>
      </c>
      <c r="J113" s="510" t="s">
        <v>3</v>
      </c>
      <c r="K113" s="512"/>
      <c r="L113" s="513" t="s">
        <v>0</v>
      </c>
      <c r="M113" s="510" t="s">
        <v>0</v>
      </c>
      <c r="N113" s="510"/>
      <c r="O113" s="510"/>
      <c r="P113" s="510"/>
      <c r="Q113" s="510"/>
      <c r="R113" s="510" t="s">
        <v>1702</v>
      </c>
      <c r="S113" s="510"/>
      <c r="T113" s="510"/>
      <c r="U113" s="510" t="s">
        <v>0</v>
      </c>
      <c r="V113" s="510" t="s">
        <v>0</v>
      </c>
      <c r="W113" s="510" t="s">
        <v>0</v>
      </c>
      <c r="X113" s="510" t="s">
        <v>0</v>
      </c>
      <c r="Y113" s="510" t="s">
        <v>0</v>
      </c>
      <c r="Z113" s="510" t="s">
        <v>0</v>
      </c>
      <c r="AA113" s="510" t="s">
        <v>0</v>
      </c>
      <c r="AB113" s="518"/>
      <c r="AC113" s="518"/>
      <c r="AD113" s="511"/>
      <c r="AE113" s="510"/>
      <c r="AF113" s="517" t="s">
        <v>1899</v>
      </c>
    </row>
    <row r="114" spans="2:32" x14ac:dyDescent="0.2">
      <c r="B114" s="509" t="s">
        <v>1274</v>
      </c>
      <c r="C114" s="510"/>
      <c r="D114" s="510" t="s">
        <v>2344</v>
      </c>
      <c r="E114" s="510" t="s">
        <v>5</v>
      </c>
      <c r="F114" s="510"/>
      <c r="G114" s="510">
        <v>16.780840000000001</v>
      </c>
      <c r="H114" s="510">
        <v>104.146218</v>
      </c>
      <c r="I114" s="510" t="s">
        <v>1</v>
      </c>
      <c r="J114" s="510" t="s">
        <v>3</v>
      </c>
      <c r="K114" s="512"/>
      <c r="L114" s="523" t="s">
        <v>0</v>
      </c>
      <c r="M114" s="511" t="s">
        <v>0</v>
      </c>
      <c r="N114" s="510"/>
      <c r="O114" s="510"/>
      <c r="P114" s="510"/>
      <c r="Q114" s="514"/>
      <c r="R114" s="510" t="s">
        <v>1702</v>
      </c>
      <c r="S114" s="514"/>
      <c r="T114" s="510"/>
      <c r="U114" s="510" t="s">
        <v>0</v>
      </c>
      <c r="V114" s="510" t="s">
        <v>0</v>
      </c>
      <c r="W114" s="510" t="s">
        <v>0</v>
      </c>
      <c r="X114" s="510" t="s">
        <v>0</v>
      </c>
      <c r="Y114" s="510" t="s">
        <v>0</v>
      </c>
      <c r="Z114" s="510" t="s">
        <v>0</v>
      </c>
      <c r="AA114" s="510" t="s">
        <v>0</v>
      </c>
      <c r="AB114" s="518"/>
      <c r="AC114" s="518"/>
      <c r="AD114" s="511"/>
      <c r="AE114" s="510"/>
      <c r="AF114" s="517" t="s">
        <v>1899</v>
      </c>
    </row>
    <row r="115" spans="2:32" x14ac:dyDescent="0.2">
      <c r="B115" s="509" t="s">
        <v>1273</v>
      </c>
      <c r="C115" s="510"/>
      <c r="D115" s="510" t="s">
        <v>2373</v>
      </c>
      <c r="E115" s="510" t="s">
        <v>5</v>
      </c>
      <c r="F115" s="510"/>
      <c r="G115" s="510">
        <v>16.129534</v>
      </c>
      <c r="H115" s="510">
        <v>103.174826</v>
      </c>
      <c r="I115" s="510" t="s">
        <v>1</v>
      </c>
      <c r="J115" s="510" t="s">
        <v>3</v>
      </c>
      <c r="K115" s="512"/>
      <c r="L115" s="513" t="s">
        <v>0</v>
      </c>
      <c r="M115" s="510" t="s">
        <v>0</v>
      </c>
      <c r="N115" s="510"/>
      <c r="O115" s="510"/>
      <c r="P115" s="510"/>
      <c r="Q115" s="514"/>
      <c r="R115" s="510" t="s">
        <v>1702</v>
      </c>
      <c r="S115" s="514"/>
      <c r="T115" s="510"/>
      <c r="U115" s="510" t="s">
        <v>0</v>
      </c>
      <c r="V115" s="510" t="s">
        <v>0</v>
      </c>
      <c r="W115" s="510" t="s">
        <v>0</v>
      </c>
      <c r="X115" s="510" t="s">
        <v>0</v>
      </c>
      <c r="Y115" s="510" t="s">
        <v>0</v>
      </c>
      <c r="Z115" s="510" t="s">
        <v>0</v>
      </c>
      <c r="AA115" s="510" t="s">
        <v>0</v>
      </c>
      <c r="AB115" s="518"/>
      <c r="AC115" s="518"/>
      <c r="AD115" s="511"/>
      <c r="AE115" s="510"/>
      <c r="AF115" s="517" t="s">
        <v>1899</v>
      </c>
    </row>
    <row r="116" spans="2:32" x14ac:dyDescent="0.2">
      <c r="B116" s="509" t="s">
        <v>1272</v>
      </c>
      <c r="C116" s="510"/>
      <c r="D116" s="510" t="s">
        <v>2373</v>
      </c>
      <c r="E116" s="510" t="s">
        <v>5</v>
      </c>
      <c r="F116" s="510"/>
      <c r="G116" s="510">
        <v>16.387366</v>
      </c>
      <c r="H116" s="510">
        <v>104.274907</v>
      </c>
      <c r="I116" s="510" t="s">
        <v>1</v>
      </c>
      <c r="J116" s="510" t="s">
        <v>3</v>
      </c>
      <c r="K116" s="512"/>
      <c r="L116" s="513" t="s">
        <v>0</v>
      </c>
      <c r="M116" s="510" t="s">
        <v>0</v>
      </c>
      <c r="N116" s="510"/>
      <c r="O116" s="510"/>
      <c r="P116" s="510"/>
      <c r="Q116" s="514"/>
      <c r="R116" s="510" t="s">
        <v>1702</v>
      </c>
      <c r="S116" s="514"/>
      <c r="T116" s="510"/>
      <c r="U116" s="510" t="s">
        <v>0</v>
      </c>
      <c r="V116" s="510" t="s">
        <v>0</v>
      </c>
      <c r="W116" s="510" t="s">
        <v>0</v>
      </c>
      <c r="X116" s="510" t="s">
        <v>0</v>
      </c>
      <c r="Y116" s="510" t="s">
        <v>0</v>
      </c>
      <c r="Z116" s="510" t="s">
        <v>0</v>
      </c>
      <c r="AA116" s="510" t="s">
        <v>0</v>
      </c>
      <c r="AB116" s="518"/>
      <c r="AC116" s="518"/>
      <c r="AD116" s="511"/>
      <c r="AE116" s="510"/>
      <c r="AF116" s="517" t="s">
        <v>1899</v>
      </c>
    </row>
    <row r="117" spans="2:32" x14ac:dyDescent="0.2">
      <c r="B117" s="509" t="s">
        <v>1271</v>
      </c>
      <c r="C117" s="510"/>
      <c r="D117" s="510" t="s">
        <v>2747</v>
      </c>
      <c r="E117" s="510" t="s">
        <v>5</v>
      </c>
      <c r="F117" s="510"/>
      <c r="G117" s="510">
        <v>14.681319999999999</v>
      </c>
      <c r="H117" s="510">
        <v>105.430055</v>
      </c>
      <c r="I117" s="510" t="s">
        <v>1</v>
      </c>
      <c r="J117" s="510" t="s">
        <v>3</v>
      </c>
      <c r="K117" s="512"/>
      <c r="L117" s="523" t="s">
        <v>0</v>
      </c>
      <c r="M117" s="511" t="s">
        <v>0</v>
      </c>
      <c r="N117" s="510"/>
      <c r="O117" s="510"/>
      <c r="P117" s="510"/>
      <c r="Q117" s="514"/>
      <c r="R117" s="510" t="s">
        <v>1702</v>
      </c>
      <c r="S117" s="514"/>
      <c r="T117" s="510"/>
      <c r="U117" s="510" t="s">
        <v>0</v>
      </c>
      <c r="V117" s="510" t="s">
        <v>0</v>
      </c>
      <c r="W117" s="510" t="s">
        <v>0</v>
      </c>
      <c r="X117" s="510" t="s">
        <v>0</v>
      </c>
      <c r="Y117" s="510" t="s">
        <v>0</v>
      </c>
      <c r="Z117" s="510" t="s">
        <v>0</v>
      </c>
      <c r="AA117" s="510" t="s">
        <v>0</v>
      </c>
      <c r="AB117" s="518"/>
      <c r="AC117" s="518"/>
      <c r="AD117" s="511"/>
      <c r="AE117" s="510"/>
      <c r="AF117" s="517" t="s">
        <v>1899</v>
      </c>
    </row>
    <row r="118" spans="2:32" x14ac:dyDescent="0.2">
      <c r="B118" s="509" t="s">
        <v>1270</v>
      </c>
      <c r="C118" s="510"/>
      <c r="D118" s="510" t="s">
        <v>2747</v>
      </c>
      <c r="E118" s="510" t="s">
        <v>5</v>
      </c>
      <c r="F118" s="510"/>
      <c r="G118" s="510">
        <v>16.158930000000002</v>
      </c>
      <c r="H118" s="510">
        <v>104.68572</v>
      </c>
      <c r="I118" s="510" t="s">
        <v>1</v>
      </c>
      <c r="J118" s="510" t="s">
        <v>3</v>
      </c>
      <c r="K118" s="512"/>
      <c r="L118" s="513" t="s">
        <v>0</v>
      </c>
      <c r="M118" s="510" t="s">
        <v>0</v>
      </c>
      <c r="N118" s="510"/>
      <c r="O118" s="510"/>
      <c r="P118" s="510"/>
      <c r="Q118" s="510"/>
      <c r="R118" s="510" t="s">
        <v>1702</v>
      </c>
      <c r="S118" s="510"/>
      <c r="T118" s="510"/>
      <c r="U118" s="510" t="s">
        <v>0</v>
      </c>
      <c r="V118" s="510" t="s">
        <v>0</v>
      </c>
      <c r="W118" s="510" t="s">
        <v>0</v>
      </c>
      <c r="X118" s="510" t="s">
        <v>0</v>
      </c>
      <c r="Y118" s="510" t="s">
        <v>0</v>
      </c>
      <c r="Z118" s="510" t="s">
        <v>0</v>
      </c>
      <c r="AA118" s="510" t="s">
        <v>0</v>
      </c>
      <c r="AB118" s="518"/>
      <c r="AC118" s="518"/>
      <c r="AD118" s="511"/>
      <c r="AE118" s="510"/>
      <c r="AF118" s="517" t="s">
        <v>1899</v>
      </c>
    </row>
    <row r="119" spans="2:32" x14ac:dyDescent="0.2">
      <c r="B119" s="509" t="s">
        <v>1269</v>
      </c>
      <c r="C119" s="510"/>
      <c r="D119" s="510" t="s">
        <v>2746</v>
      </c>
      <c r="E119" s="510" t="s">
        <v>5</v>
      </c>
      <c r="F119" s="510"/>
      <c r="G119" s="510">
        <v>17.219531</v>
      </c>
      <c r="H119" s="510">
        <v>104.02967700000001</v>
      </c>
      <c r="I119" s="510" t="s">
        <v>1</v>
      </c>
      <c r="J119" s="510" t="s">
        <v>3</v>
      </c>
      <c r="K119" s="512"/>
      <c r="L119" s="513" t="s">
        <v>0</v>
      </c>
      <c r="M119" s="510" t="s">
        <v>0</v>
      </c>
      <c r="N119" s="510"/>
      <c r="O119" s="510"/>
      <c r="P119" s="510"/>
      <c r="Q119" s="510"/>
      <c r="R119" s="510" t="s">
        <v>1702</v>
      </c>
      <c r="S119" s="510"/>
      <c r="T119" s="510"/>
      <c r="U119" s="510" t="s">
        <v>0</v>
      </c>
      <c r="V119" s="510" t="s">
        <v>0</v>
      </c>
      <c r="W119" s="510" t="s">
        <v>0</v>
      </c>
      <c r="X119" s="510" t="s">
        <v>0</v>
      </c>
      <c r="Y119" s="510" t="s">
        <v>0</v>
      </c>
      <c r="Z119" s="510" t="s">
        <v>0</v>
      </c>
      <c r="AA119" s="510" t="s">
        <v>0</v>
      </c>
      <c r="AB119" s="518"/>
      <c r="AC119" s="518"/>
      <c r="AD119" s="511"/>
      <c r="AE119" s="510"/>
      <c r="AF119" s="517" t="s">
        <v>1899</v>
      </c>
    </row>
    <row r="120" spans="2:32" x14ac:dyDescent="0.2">
      <c r="B120" s="509" t="s">
        <v>2741</v>
      </c>
      <c r="C120" s="510"/>
      <c r="D120" s="510" t="s">
        <v>2414</v>
      </c>
      <c r="E120" s="510" t="s">
        <v>5</v>
      </c>
      <c r="F120" s="510"/>
      <c r="G120" s="510">
        <v>19.774913000000002</v>
      </c>
      <c r="H120" s="510">
        <v>99.886195999999998</v>
      </c>
      <c r="I120" s="510" t="s">
        <v>1</v>
      </c>
      <c r="J120" s="510" t="s">
        <v>3</v>
      </c>
      <c r="K120" s="512"/>
      <c r="L120" s="513" t="s">
        <v>0</v>
      </c>
      <c r="M120" s="510" t="s">
        <v>0</v>
      </c>
      <c r="N120" s="510"/>
      <c r="O120" s="510"/>
      <c r="P120" s="510"/>
      <c r="Q120" s="510"/>
      <c r="R120" s="510" t="s">
        <v>1702</v>
      </c>
      <c r="S120" s="510"/>
      <c r="T120" s="510"/>
      <c r="U120" s="510" t="s">
        <v>0</v>
      </c>
      <c r="V120" s="510" t="s">
        <v>0</v>
      </c>
      <c r="W120" s="510" t="s">
        <v>0</v>
      </c>
      <c r="X120" s="510" t="s">
        <v>0</v>
      </c>
      <c r="Y120" s="510" t="s">
        <v>0</v>
      </c>
      <c r="Z120" s="510" t="s">
        <v>0</v>
      </c>
      <c r="AA120" s="510" t="s">
        <v>0</v>
      </c>
      <c r="AB120" s="518"/>
      <c r="AC120" s="518"/>
      <c r="AD120" s="511"/>
      <c r="AE120" s="510"/>
      <c r="AF120" s="517" t="s">
        <v>1899</v>
      </c>
    </row>
    <row r="121" spans="2:32" x14ac:dyDescent="0.2">
      <c r="B121" s="509" t="s">
        <v>1268</v>
      </c>
      <c r="C121" s="510"/>
      <c r="D121" s="510" t="s">
        <v>2747</v>
      </c>
      <c r="E121" s="510" t="s">
        <v>5</v>
      </c>
      <c r="F121" s="510"/>
      <c r="G121" s="510">
        <v>14.52722</v>
      </c>
      <c r="H121" s="510">
        <v>104.194728</v>
      </c>
      <c r="I121" s="510" t="s">
        <v>1</v>
      </c>
      <c r="J121" s="510" t="s">
        <v>3</v>
      </c>
      <c r="K121" s="512"/>
      <c r="L121" s="513" t="s">
        <v>0</v>
      </c>
      <c r="M121" s="510" t="s">
        <v>0</v>
      </c>
      <c r="N121" s="510"/>
      <c r="O121" s="510"/>
      <c r="P121" s="510"/>
      <c r="Q121" s="510"/>
      <c r="R121" s="510" t="s">
        <v>1702</v>
      </c>
      <c r="S121" s="510"/>
      <c r="T121" s="510"/>
      <c r="U121" s="510" t="s">
        <v>0</v>
      </c>
      <c r="V121" s="510" t="s">
        <v>0</v>
      </c>
      <c r="W121" s="510" t="s">
        <v>0</v>
      </c>
      <c r="X121" s="510" t="s">
        <v>0</v>
      </c>
      <c r="Y121" s="510" t="s">
        <v>0</v>
      </c>
      <c r="Z121" s="510" t="s">
        <v>0</v>
      </c>
      <c r="AA121" s="510" t="s">
        <v>0</v>
      </c>
      <c r="AB121" s="518"/>
      <c r="AC121" s="518"/>
      <c r="AD121" s="511"/>
      <c r="AE121" s="510"/>
      <c r="AF121" s="517" t="s">
        <v>1899</v>
      </c>
    </row>
    <row r="122" spans="2:32" x14ac:dyDescent="0.2">
      <c r="B122" s="509" t="s">
        <v>1267</v>
      </c>
      <c r="C122" s="510"/>
      <c r="D122" s="510" t="s">
        <v>2746</v>
      </c>
      <c r="E122" s="510" t="s">
        <v>5</v>
      </c>
      <c r="F122" s="510"/>
      <c r="G122" s="510">
        <v>17.941147999999998</v>
      </c>
      <c r="H122" s="510">
        <v>103.699367</v>
      </c>
      <c r="I122" s="510" t="s">
        <v>1</v>
      </c>
      <c r="J122" s="510" t="s">
        <v>3</v>
      </c>
      <c r="K122" s="512"/>
      <c r="L122" s="513" t="s">
        <v>0</v>
      </c>
      <c r="M122" s="510" t="s">
        <v>0</v>
      </c>
      <c r="N122" s="510"/>
      <c r="O122" s="510"/>
      <c r="P122" s="510"/>
      <c r="Q122" s="510"/>
      <c r="R122" s="510" t="s">
        <v>1702</v>
      </c>
      <c r="S122" s="510"/>
      <c r="T122" s="510"/>
      <c r="U122" s="510" t="s">
        <v>0</v>
      </c>
      <c r="V122" s="510" t="s">
        <v>0</v>
      </c>
      <c r="W122" s="510" t="s">
        <v>0</v>
      </c>
      <c r="X122" s="510" t="s">
        <v>0</v>
      </c>
      <c r="Y122" s="510" t="s">
        <v>0</v>
      </c>
      <c r="Z122" s="510" t="s">
        <v>0</v>
      </c>
      <c r="AA122" s="510" t="s">
        <v>0</v>
      </c>
      <c r="AB122" s="518"/>
      <c r="AC122" s="518"/>
      <c r="AD122" s="511"/>
      <c r="AE122" s="510"/>
      <c r="AF122" s="517" t="s">
        <v>1899</v>
      </c>
    </row>
    <row r="123" spans="2:32" x14ac:dyDescent="0.2">
      <c r="B123" s="509" t="s">
        <v>1266</v>
      </c>
      <c r="C123" s="510"/>
      <c r="D123" s="510" t="s">
        <v>2747</v>
      </c>
      <c r="E123" s="510" t="s">
        <v>5</v>
      </c>
      <c r="F123" s="510"/>
      <c r="G123" s="510">
        <v>14.402200000000001</v>
      </c>
      <c r="H123" s="510">
        <v>103.281622</v>
      </c>
      <c r="I123" s="510" t="s">
        <v>1</v>
      </c>
      <c r="J123" s="510" t="s">
        <v>3</v>
      </c>
      <c r="K123" s="512"/>
      <c r="L123" s="513" t="s">
        <v>0</v>
      </c>
      <c r="M123" s="510" t="s">
        <v>0</v>
      </c>
      <c r="N123" s="510"/>
      <c r="O123" s="510"/>
      <c r="P123" s="510"/>
      <c r="Q123" s="514"/>
      <c r="R123" s="510" t="s">
        <v>1702</v>
      </c>
      <c r="S123" s="514"/>
      <c r="T123" s="510"/>
      <c r="U123" s="510" t="s">
        <v>0</v>
      </c>
      <c r="V123" s="510" t="s">
        <v>0</v>
      </c>
      <c r="W123" s="510" t="s">
        <v>0</v>
      </c>
      <c r="X123" s="510" t="s">
        <v>0</v>
      </c>
      <c r="Y123" s="510" t="s">
        <v>0</v>
      </c>
      <c r="Z123" s="510" t="s">
        <v>0</v>
      </c>
      <c r="AA123" s="510" t="s">
        <v>0</v>
      </c>
      <c r="AB123" s="518"/>
      <c r="AC123" s="518"/>
      <c r="AD123" s="511"/>
      <c r="AE123" s="510"/>
      <c r="AF123" s="517" t="s">
        <v>1899</v>
      </c>
    </row>
    <row r="124" spans="2:32" x14ac:dyDescent="0.2">
      <c r="B124" s="509" t="s">
        <v>1265</v>
      </c>
      <c r="C124" s="510"/>
      <c r="D124" s="510" t="s">
        <v>2373</v>
      </c>
      <c r="E124" s="510" t="s">
        <v>5</v>
      </c>
      <c r="F124" s="510"/>
      <c r="G124" s="510">
        <v>15.441087</v>
      </c>
      <c r="H124" s="510">
        <v>104.305443</v>
      </c>
      <c r="I124" s="510" t="s">
        <v>1</v>
      </c>
      <c r="J124" s="510" t="s">
        <v>3</v>
      </c>
      <c r="K124" s="512"/>
      <c r="L124" s="513" t="s">
        <v>0</v>
      </c>
      <c r="M124" s="510" t="s">
        <v>0</v>
      </c>
      <c r="N124" s="510"/>
      <c r="O124" s="510"/>
      <c r="P124" s="510"/>
      <c r="Q124" s="510"/>
      <c r="R124" s="510" t="s">
        <v>1702</v>
      </c>
      <c r="S124" s="510"/>
      <c r="T124" s="510"/>
      <c r="U124" s="510" t="s">
        <v>0</v>
      </c>
      <c r="V124" s="510" t="s">
        <v>0</v>
      </c>
      <c r="W124" s="510" t="s">
        <v>0</v>
      </c>
      <c r="X124" s="510" t="s">
        <v>0</v>
      </c>
      <c r="Y124" s="510" t="s">
        <v>0</v>
      </c>
      <c r="Z124" s="510" t="s">
        <v>0</v>
      </c>
      <c r="AA124" s="510" t="s">
        <v>0</v>
      </c>
      <c r="AB124" s="518"/>
      <c r="AC124" s="518"/>
      <c r="AD124" s="511"/>
      <c r="AE124" s="510"/>
      <c r="AF124" s="517" t="s">
        <v>1899</v>
      </c>
    </row>
    <row r="125" spans="2:32" x14ac:dyDescent="0.2">
      <c r="B125" s="509" t="s">
        <v>1264</v>
      </c>
      <c r="C125" s="510"/>
      <c r="D125" s="510" t="s">
        <v>2747</v>
      </c>
      <c r="E125" s="510" t="s">
        <v>5</v>
      </c>
      <c r="F125" s="510"/>
      <c r="G125" s="510">
        <v>14.81554</v>
      </c>
      <c r="H125" s="510">
        <v>103.49653499999999</v>
      </c>
      <c r="I125" s="510" t="s">
        <v>1</v>
      </c>
      <c r="J125" s="510" t="s">
        <v>3</v>
      </c>
      <c r="K125" s="512"/>
      <c r="L125" s="513" t="s">
        <v>0</v>
      </c>
      <c r="M125" s="510" t="s">
        <v>0</v>
      </c>
      <c r="N125" s="510"/>
      <c r="O125" s="510"/>
      <c r="P125" s="510"/>
      <c r="Q125" s="510"/>
      <c r="R125" s="510" t="s">
        <v>1702</v>
      </c>
      <c r="S125" s="510"/>
      <c r="T125" s="510"/>
      <c r="U125" s="510" t="s">
        <v>0</v>
      </c>
      <c r="V125" s="510" t="s">
        <v>0</v>
      </c>
      <c r="W125" s="510" t="s">
        <v>0</v>
      </c>
      <c r="X125" s="510" t="s">
        <v>0</v>
      </c>
      <c r="Y125" s="510" t="s">
        <v>0</v>
      </c>
      <c r="Z125" s="510" t="s">
        <v>0</v>
      </c>
      <c r="AA125" s="510" t="s">
        <v>0</v>
      </c>
      <c r="AB125" s="518"/>
      <c r="AC125" s="518"/>
      <c r="AD125" s="511"/>
      <c r="AE125" s="510"/>
      <c r="AF125" s="517" t="s">
        <v>1899</v>
      </c>
    </row>
    <row r="126" spans="2:32" x14ac:dyDescent="0.2">
      <c r="B126" s="509" t="s">
        <v>1263</v>
      </c>
      <c r="C126" s="510"/>
      <c r="D126" s="510" t="s">
        <v>2373</v>
      </c>
      <c r="E126" s="510" t="s">
        <v>5</v>
      </c>
      <c r="F126" s="510"/>
      <c r="G126" s="510">
        <v>16.837430999999999</v>
      </c>
      <c r="H126" s="510">
        <v>103.75798399999999</v>
      </c>
      <c r="I126" s="510" t="s">
        <v>1</v>
      </c>
      <c r="J126" s="510" t="s">
        <v>3</v>
      </c>
      <c r="K126" s="512"/>
      <c r="L126" s="513" t="s">
        <v>0</v>
      </c>
      <c r="M126" s="510" t="s">
        <v>0</v>
      </c>
      <c r="N126" s="510"/>
      <c r="O126" s="510"/>
      <c r="P126" s="510"/>
      <c r="Q126" s="510"/>
      <c r="R126" s="510" t="s">
        <v>1702</v>
      </c>
      <c r="S126" s="510"/>
      <c r="T126" s="510"/>
      <c r="U126" s="510" t="s">
        <v>0</v>
      </c>
      <c r="V126" s="510" t="s">
        <v>0</v>
      </c>
      <c r="W126" s="510" t="s">
        <v>0</v>
      </c>
      <c r="X126" s="510" t="s">
        <v>0</v>
      </c>
      <c r="Y126" s="510" t="s">
        <v>0</v>
      </c>
      <c r="Z126" s="510" t="s">
        <v>0</v>
      </c>
      <c r="AA126" s="510" t="s">
        <v>0</v>
      </c>
      <c r="AB126" s="518"/>
      <c r="AC126" s="518"/>
      <c r="AD126" s="511"/>
      <c r="AE126" s="510"/>
      <c r="AF126" s="517" t="s">
        <v>1899</v>
      </c>
    </row>
    <row r="127" spans="2:32" x14ac:dyDescent="0.2">
      <c r="B127" s="509" t="s">
        <v>1262</v>
      </c>
      <c r="C127" s="510"/>
      <c r="D127" s="510" t="s">
        <v>2373</v>
      </c>
      <c r="E127" s="510" t="s">
        <v>5</v>
      </c>
      <c r="F127" s="510"/>
      <c r="G127" s="510">
        <v>16.692845999999999</v>
      </c>
      <c r="H127" s="510">
        <v>103.859352</v>
      </c>
      <c r="I127" s="510" t="s">
        <v>1</v>
      </c>
      <c r="J127" s="510" t="s">
        <v>3</v>
      </c>
      <c r="K127" s="512"/>
      <c r="L127" s="513" t="s">
        <v>0</v>
      </c>
      <c r="M127" s="510" t="s">
        <v>0</v>
      </c>
      <c r="N127" s="510"/>
      <c r="O127" s="510"/>
      <c r="P127" s="510"/>
      <c r="Q127" s="510"/>
      <c r="R127" s="510" t="s">
        <v>1702</v>
      </c>
      <c r="S127" s="510"/>
      <c r="T127" s="510"/>
      <c r="U127" s="510" t="s">
        <v>0</v>
      </c>
      <c r="V127" s="510" t="s">
        <v>0</v>
      </c>
      <c r="W127" s="510" t="s">
        <v>0</v>
      </c>
      <c r="X127" s="510" t="s">
        <v>0</v>
      </c>
      <c r="Y127" s="510" t="s">
        <v>0</v>
      </c>
      <c r="Z127" s="510" t="s">
        <v>0</v>
      </c>
      <c r="AA127" s="510" t="s">
        <v>0</v>
      </c>
      <c r="AB127" s="518"/>
      <c r="AC127" s="518"/>
      <c r="AD127" s="511"/>
      <c r="AE127" s="510"/>
      <c r="AF127" s="517" t="s">
        <v>1899</v>
      </c>
    </row>
    <row r="128" spans="2:32" x14ac:dyDescent="0.2">
      <c r="B128" s="509" t="s">
        <v>1261</v>
      </c>
      <c r="C128" s="510"/>
      <c r="D128" s="510" t="s">
        <v>2747</v>
      </c>
      <c r="E128" s="510" t="s">
        <v>5</v>
      </c>
      <c r="F128" s="510"/>
      <c r="G128" s="510">
        <v>14.911341999999999</v>
      </c>
      <c r="H128" s="510">
        <v>103.24684999999999</v>
      </c>
      <c r="I128" s="510" t="s">
        <v>1</v>
      </c>
      <c r="J128" s="510" t="s">
        <v>3</v>
      </c>
      <c r="K128" s="512"/>
      <c r="L128" s="513" t="s">
        <v>0</v>
      </c>
      <c r="M128" s="510" t="s">
        <v>0</v>
      </c>
      <c r="N128" s="510"/>
      <c r="O128" s="510"/>
      <c r="P128" s="510"/>
      <c r="Q128" s="510"/>
      <c r="R128" s="510" t="s">
        <v>1702</v>
      </c>
      <c r="S128" s="510"/>
      <c r="T128" s="510"/>
      <c r="U128" s="510" t="s">
        <v>0</v>
      </c>
      <c r="V128" s="510" t="s">
        <v>0</v>
      </c>
      <c r="W128" s="510" t="s">
        <v>0</v>
      </c>
      <c r="X128" s="510" t="s">
        <v>0</v>
      </c>
      <c r="Y128" s="510" t="s">
        <v>0</v>
      </c>
      <c r="Z128" s="510" t="s">
        <v>0</v>
      </c>
      <c r="AA128" s="510" t="s">
        <v>0</v>
      </c>
      <c r="AB128" s="518"/>
      <c r="AC128" s="518"/>
      <c r="AD128" s="511"/>
      <c r="AE128" s="510"/>
      <c r="AF128" s="517" t="s">
        <v>1899</v>
      </c>
    </row>
    <row r="129" spans="2:32" x14ac:dyDescent="0.2">
      <c r="B129" s="509" t="s">
        <v>1260</v>
      </c>
      <c r="C129" s="510"/>
      <c r="D129" s="510" t="s">
        <v>2747</v>
      </c>
      <c r="E129" s="510" t="s">
        <v>5</v>
      </c>
      <c r="F129" s="510"/>
      <c r="G129" s="510">
        <v>15.886768</v>
      </c>
      <c r="H129" s="510">
        <v>104.742655</v>
      </c>
      <c r="I129" s="510" t="s">
        <v>1</v>
      </c>
      <c r="J129" s="510" t="s">
        <v>3</v>
      </c>
      <c r="K129" s="512"/>
      <c r="L129" s="513" t="s">
        <v>0</v>
      </c>
      <c r="M129" s="510" t="s">
        <v>0</v>
      </c>
      <c r="N129" s="510"/>
      <c r="O129" s="510"/>
      <c r="P129" s="510"/>
      <c r="Q129" s="510"/>
      <c r="R129" s="510" t="s">
        <v>1702</v>
      </c>
      <c r="S129" s="510"/>
      <c r="T129" s="510"/>
      <c r="U129" s="510" t="s">
        <v>0</v>
      </c>
      <c r="V129" s="510" t="s">
        <v>0</v>
      </c>
      <c r="W129" s="510" t="s">
        <v>0</v>
      </c>
      <c r="X129" s="510" t="s">
        <v>0</v>
      </c>
      <c r="Y129" s="510" t="s">
        <v>0</v>
      </c>
      <c r="Z129" s="510" t="s">
        <v>0</v>
      </c>
      <c r="AA129" s="510" t="s">
        <v>0</v>
      </c>
      <c r="AB129" s="518"/>
      <c r="AC129" s="518"/>
      <c r="AD129" s="511"/>
      <c r="AE129" s="510"/>
      <c r="AF129" s="517" t="s">
        <v>1899</v>
      </c>
    </row>
    <row r="130" spans="2:32" x14ac:dyDescent="0.2">
      <c r="B130" s="509" t="s">
        <v>1259</v>
      </c>
      <c r="C130" s="510"/>
      <c r="D130" s="510" t="s">
        <v>2747</v>
      </c>
      <c r="E130" s="510" t="s">
        <v>5</v>
      </c>
      <c r="F130" s="510"/>
      <c r="G130" s="510">
        <v>15.179565</v>
      </c>
      <c r="H130" s="510">
        <v>104.991056</v>
      </c>
      <c r="I130" s="510" t="s">
        <v>1</v>
      </c>
      <c r="J130" s="510" t="s">
        <v>3</v>
      </c>
      <c r="K130" s="512"/>
      <c r="L130" s="513" t="s">
        <v>0</v>
      </c>
      <c r="M130" s="510" t="s">
        <v>0</v>
      </c>
      <c r="N130" s="510"/>
      <c r="O130" s="510"/>
      <c r="P130" s="510"/>
      <c r="Q130" s="510"/>
      <c r="R130" s="510" t="s">
        <v>1702</v>
      </c>
      <c r="S130" s="510"/>
      <c r="T130" s="510"/>
      <c r="U130" s="510" t="s">
        <v>0</v>
      </c>
      <c r="V130" s="510" t="s">
        <v>0</v>
      </c>
      <c r="W130" s="510" t="s">
        <v>0</v>
      </c>
      <c r="X130" s="510" t="s">
        <v>0</v>
      </c>
      <c r="Y130" s="510" t="s">
        <v>0</v>
      </c>
      <c r="Z130" s="510" t="s">
        <v>0</v>
      </c>
      <c r="AA130" s="510" t="s">
        <v>0</v>
      </c>
      <c r="AB130" s="518"/>
      <c r="AC130" s="518"/>
      <c r="AD130" s="511"/>
      <c r="AE130" s="510"/>
      <c r="AF130" s="517" t="s">
        <v>1899</v>
      </c>
    </row>
    <row r="131" spans="2:32" x14ac:dyDescent="0.2">
      <c r="B131" s="509" t="s">
        <v>1258</v>
      </c>
      <c r="C131" s="510"/>
      <c r="D131" s="510" t="s">
        <v>2747</v>
      </c>
      <c r="E131" s="510" t="s">
        <v>5</v>
      </c>
      <c r="F131" s="510"/>
      <c r="G131" s="510">
        <v>14.519913000000001</v>
      </c>
      <c r="H131" s="510">
        <v>104.472326</v>
      </c>
      <c r="I131" s="510" t="s">
        <v>1</v>
      </c>
      <c r="J131" s="510" t="s">
        <v>3</v>
      </c>
      <c r="K131" s="512"/>
      <c r="L131" s="523" t="s">
        <v>0</v>
      </c>
      <c r="M131" s="511" t="s">
        <v>0</v>
      </c>
      <c r="N131" s="510"/>
      <c r="O131" s="510"/>
      <c r="P131" s="510"/>
      <c r="Q131" s="514"/>
      <c r="R131" s="510" t="s">
        <v>1702</v>
      </c>
      <c r="S131" s="514"/>
      <c r="T131" s="510"/>
      <c r="U131" s="510" t="s">
        <v>0</v>
      </c>
      <c r="V131" s="510" t="s">
        <v>0</v>
      </c>
      <c r="W131" s="510" t="s">
        <v>0</v>
      </c>
      <c r="X131" s="510" t="s">
        <v>0</v>
      </c>
      <c r="Y131" s="510" t="s">
        <v>0</v>
      </c>
      <c r="Z131" s="510" t="s">
        <v>0</v>
      </c>
      <c r="AA131" s="510" t="s">
        <v>0</v>
      </c>
      <c r="AB131" s="518"/>
      <c r="AC131" s="518"/>
      <c r="AD131" s="511"/>
      <c r="AE131" s="510"/>
      <c r="AF131" s="517" t="s">
        <v>1899</v>
      </c>
    </row>
    <row r="132" spans="2:32" x14ac:dyDescent="0.2">
      <c r="B132" s="509" t="s">
        <v>1257</v>
      </c>
      <c r="C132" s="510"/>
      <c r="D132" s="510" t="s">
        <v>2747</v>
      </c>
      <c r="E132" s="510" t="s">
        <v>5</v>
      </c>
      <c r="F132" s="510"/>
      <c r="G132" s="510">
        <v>14.546258999999999</v>
      </c>
      <c r="H132" s="510">
        <v>104.350954</v>
      </c>
      <c r="I132" s="510" t="s">
        <v>1</v>
      </c>
      <c r="J132" s="510" t="s">
        <v>3</v>
      </c>
      <c r="K132" s="512"/>
      <c r="L132" s="513" t="s">
        <v>0</v>
      </c>
      <c r="M132" s="510" t="s">
        <v>0</v>
      </c>
      <c r="N132" s="510"/>
      <c r="O132" s="510"/>
      <c r="P132" s="510"/>
      <c r="Q132" s="510"/>
      <c r="R132" s="510" t="s">
        <v>1702</v>
      </c>
      <c r="S132" s="510"/>
      <c r="T132" s="510"/>
      <c r="U132" s="510" t="s">
        <v>0</v>
      </c>
      <c r="V132" s="510" t="s">
        <v>0</v>
      </c>
      <c r="W132" s="510" t="s">
        <v>0</v>
      </c>
      <c r="X132" s="510" t="s">
        <v>0</v>
      </c>
      <c r="Y132" s="510" t="s">
        <v>0</v>
      </c>
      <c r="Z132" s="510" t="s">
        <v>0</v>
      </c>
      <c r="AA132" s="510" t="s">
        <v>0</v>
      </c>
      <c r="AB132" s="518"/>
      <c r="AC132" s="518"/>
      <c r="AD132" s="511"/>
      <c r="AE132" s="510"/>
      <c r="AF132" s="517" t="s">
        <v>1899</v>
      </c>
    </row>
    <row r="133" spans="2:32" x14ac:dyDescent="0.2">
      <c r="B133" s="509" t="s">
        <v>1256</v>
      </c>
      <c r="C133" s="510"/>
      <c r="D133" s="510" t="s">
        <v>2343</v>
      </c>
      <c r="E133" s="510" t="s">
        <v>5</v>
      </c>
      <c r="F133" s="510"/>
      <c r="G133" s="510">
        <v>17.893861000000001</v>
      </c>
      <c r="H133" s="510">
        <v>102.362273</v>
      </c>
      <c r="I133" s="510" t="s">
        <v>1</v>
      </c>
      <c r="J133" s="510" t="s">
        <v>3</v>
      </c>
      <c r="K133" s="512"/>
      <c r="L133" s="523" t="s">
        <v>0</v>
      </c>
      <c r="M133" s="511" t="s">
        <v>0</v>
      </c>
      <c r="N133" s="510"/>
      <c r="O133" s="510"/>
      <c r="P133" s="510"/>
      <c r="Q133" s="514"/>
      <c r="R133" s="510" t="s">
        <v>1702</v>
      </c>
      <c r="S133" s="514"/>
      <c r="T133" s="510"/>
      <c r="U133" s="510" t="s">
        <v>0</v>
      </c>
      <c r="V133" s="510" t="s">
        <v>0</v>
      </c>
      <c r="W133" s="510" t="s">
        <v>0</v>
      </c>
      <c r="X133" s="510" t="s">
        <v>0</v>
      </c>
      <c r="Y133" s="510" t="s">
        <v>0</v>
      </c>
      <c r="Z133" s="510" t="s">
        <v>0</v>
      </c>
      <c r="AA133" s="510" t="s">
        <v>0</v>
      </c>
      <c r="AB133" s="518"/>
      <c r="AC133" s="518"/>
      <c r="AD133" s="511"/>
      <c r="AE133" s="510"/>
      <c r="AF133" s="517" t="s">
        <v>1899</v>
      </c>
    </row>
    <row r="134" spans="2:32" x14ac:dyDescent="0.2">
      <c r="B134" s="509" t="s">
        <v>1255</v>
      </c>
      <c r="C134" s="510"/>
      <c r="D134" s="510" t="s">
        <v>2747</v>
      </c>
      <c r="E134" s="510" t="s">
        <v>5</v>
      </c>
      <c r="F134" s="510"/>
      <c r="G134" s="510">
        <v>14.732455</v>
      </c>
      <c r="H134" s="510">
        <v>104.58620999999999</v>
      </c>
      <c r="I134" s="510" t="s">
        <v>1</v>
      </c>
      <c r="J134" s="510" t="s">
        <v>3</v>
      </c>
      <c r="K134" s="512"/>
      <c r="L134" s="513" t="s">
        <v>0</v>
      </c>
      <c r="M134" s="510" t="s">
        <v>0</v>
      </c>
      <c r="N134" s="510"/>
      <c r="O134" s="510"/>
      <c r="P134" s="510"/>
      <c r="Q134" s="510"/>
      <c r="R134" s="510" t="s">
        <v>1702</v>
      </c>
      <c r="S134" s="510"/>
      <c r="T134" s="510"/>
      <c r="U134" s="510" t="s">
        <v>0</v>
      </c>
      <c r="V134" s="510" t="s">
        <v>0</v>
      </c>
      <c r="W134" s="510" t="s">
        <v>0</v>
      </c>
      <c r="X134" s="510" t="s">
        <v>0</v>
      </c>
      <c r="Y134" s="510" t="s">
        <v>0</v>
      </c>
      <c r="Z134" s="510" t="s">
        <v>0</v>
      </c>
      <c r="AA134" s="510" t="s">
        <v>0</v>
      </c>
      <c r="AB134" s="518"/>
      <c r="AC134" s="518"/>
      <c r="AD134" s="511"/>
      <c r="AE134" s="510"/>
      <c r="AF134" s="517" t="s">
        <v>1899</v>
      </c>
    </row>
    <row r="135" spans="2:32" x14ac:dyDescent="0.2">
      <c r="B135" s="509" t="s">
        <v>1254</v>
      </c>
      <c r="C135" s="510"/>
      <c r="D135" s="510" t="s">
        <v>2747</v>
      </c>
      <c r="E135" s="510" t="s">
        <v>5</v>
      </c>
      <c r="F135" s="510"/>
      <c r="G135" s="510">
        <v>14.490937000000001</v>
      </c>
      <c r="H135" s="510">
        <v>104.477478</v>
      </c>
      <c r="I135" s="510" t="s">
        <v>1</v>
      </c>
      <c r="J135" s="510" t="s">
        <v>3</v>
      </c>
      <c r="K135" s="512"/>
      <c r="L135" s="513" t="s">
        <v>0</v>
      </c>
      <c r="M135" s="510" t="s">
        <v>0</v>
      </c>
      <c r="N135" s="510"/>
      <c r="O135" s="510"/>
      <c r="P135" s="510"/>
      <c r="Q135" s="514"/>
      <c r="R135" s="510" t="s">
        <v>1702</v>
      </c>
      <c r="S135" s="514"/>
      <c r="T135" s="510"/>
      <c r="U135" s="510" t="s">
        <v>0</v>
      </c>
      <c r="V135" s="510" t="s">
        <v>0</v>
      </c>
      <c r="W135" s="510" t="s">
        <v>0</v>
      </c>
      <c r="X135" s="510" t="s">
        <v>0</v>
      </c>
      <c r="Y135" s="510" t="s">
        <v>0</v>
      </c>
      <c r="Z135" s="510" t="s">
        <v>0</v>
      </c>
      <c r="AA135" s="510" t="s">
        <v>0</v>
      </c>
      <c r="AB135" s="518"/>
      <c r="AC135" s="518"/>
      <c r="AD135" s="511"/>
      <c r="AE135" s="510"/>
      <c r="AF135" s="517" t="s">
        <v>1899</v>
      </c>
    </row>
    <row r="136" spans="2:32" x14ac:dyDescent="0.2">
      <c r="B136" s="509" t="s">
        <v>1253</v>
      </c>
      <c r="C136" s="510"/>
      <c r="D136" s="510" t="s">
        <v>2747</v>
      </c>
      <c r="E136" s="510" t="s">
        <v>5</v>
      </c>
      <c r="F136" s="510"/>
      <c r="G136" s="510">
        <v>15.457974999999999</v>
      </c>
      <c r="H136" s="510">
        <v>102.290609</v>
      </c>
      <c r="I136" s="510" t="s">
        <v>1</v>
      </c>
      <c r="J136" s="510" t="s">
        <v>3</v>
      </c>
      <c r="K136" s="512"/>
      <c r="L136" s="513" t="s">
        <v>0</v>
      </c>
      <c r="M136" s="510" t="s">
        <v>0</v>
      </c>
      <c r="N136" s="510"/>
      <c r="O136" s="510"/>
      <c r="P136" s="510"/>
      <c r="Q136" s="510"/>
      <c r="R136" s="510" t="s">
        <v>1702</v>
      </c>
      <c r="S136" s="510"/>
      <c r="T136" s="510"/>
      <c r="U136" s="510" t="s">
        <v>0</v>
      </c>
      <c r="V136" s="510" t="s">
        <v>0</v>
      </c>
      <c r="W136" s="510" t="s">
        <v>0</v>
      </c>
      <c r="X136" s="510" t="s">
        <v>0</v>
      </c>
      <c r="Y136" s="510" t="s">
        <v>0</v>
      </c>
      <c r="Z136" s="510" t="s">
        <v>0</v>
      </c>
      <c r="AA136" s="510" t="s">
        <v>0</v>
      </c>
      <c r="AB136" s="518"/>
      <c r="AC136" s="518"/>
      <c r="AD136" s="511"/>
      <c r="AE136" s="510"/>
      <c r="AF136" s="517" t="s">
        <v>1899</v>
      </c>
    </row>
    <row r="137" spans="2:32" x14ac:dyDescent="0.2">
      <c r="B137" s="509" t="s">
        <v>1252</v>
      </c>
      <c r="C137" s="510"/>
      <c r="D137" s="510" t="s">
        <v>2747</v>
      </c>
      <c r="E137" s="510" t="s">
        <v>5</v>
      </c>
      <c r="F137" s="510"/>
      <c r="G137" s="510">
        <v>14.880086</v>
      </c>
      <c r="H137" s="510">
        <v>103.086771</v>
      </c>
      <c r="I137" s="510" t="s">
        <v>1</v>
      </c>
      <c r="J137" s="510" t="s">
        <v>3</v>
      </c>
      <c r="K137" s="512"/>
      <c r="L137" s="513" t="s">
        <v>0</v>
      </c>
      <c r="M137" s="510" t="s">
        <v>0</v>
      </c>
      <c r="N137" s="510"/>
      <c r="O137" s="510"/>
      <c r="P137" s="510"/>
      <c r="Q137" s="510"/>
      <c r="R137" s="510" t="s">
        <v>1702</v>
      </c>
      <c r="S137" s="510"/>
      <c r="T137" s="510"/>
      <c r="U137" s="510" t="s">
        <v>0</v>
      </c>
      <c r="V137" s="510" t="s">
        <v>0</v>
      </c>
      <c r="W137" s="510" t="s">
        <v>0</v>
      </c>
      <c r="X137" s="510" t="s">
        <v>0</v>
      </c>
      <c r="Y137" s="510" t="s">
        <v>0</v>
      </c>
      <c r="Z137" s="510" t="s">
        <v>0</v>
      </c>
      <c r="AA137" s="510" t="s">
        <v>0</v>
      </c>
      <c r="AB137" s="518"/>
      <c r="AC137" s="518"/>
      <c r="AD137" s="511"/>
      <c r="AE137" s="510"/>
      <c r="AF137" s="517" t="s">
        <v>1899</v>
      </c>
    </row>
    <row r="138" spans="2:32" x14ac:dyDescent="0.2">
      <c r="B138" s="509" t="s">
        <v>1251</v>
      </c>
      <c r="C138" s="510"/>
      <c r="D138" s="510" t="s">
        <v>2344</v>
      </c>
      <c r="E138" s="510" t="s">
        <v>5</v>
      </c>
      <c r="F138" s="510"/>
      <c r="G138" s="510">
        <v>16.928656</v>
      </c>
      <c r="H138" s="510">
        <v>104.218344</v>
      </c>
      <c r="I138" s="510" t="s">
        <v>1</v>
      </c>
      <c r="J138" s="510" t="s">
        <v>3</v>
      </c>
      <c r="K138" s="512"/>
      <c r="L138" s="513" t="s">
        <v>0</v>
      </c>
      <c r="M138" s="510" t="s">
        <v>0</v>
      </c>
      <c r="N138" s="510"/>
      <c r="O138" s="510"/>
      <c r="P138" s="510"/>
      <c r="Q138" s="514"/>
      <c r="R138" s="510" t="s">
        <v>1702</v>
      </c>
      <c r="S138" s="514"/>
      <c r="T138" s="510"/>
      <c r="U138" s="510" t="s">
        <v>0</v>
      </c>
      <c r="V138" s="510" t="s">
        <v>0</v>
      </c>
      <c r="W138" s="510" t="s">
        <v>0</v>
      </c>
      <c r="X138" s="510" t="s">
        <v>0</v>
      </c>
      <c r="Y138" s="510" t="s">
        <v>0</v>
      </c>
      <c r="Z138" s="510" t="s">
        <v>0</v>
      </c>
      <c r="AA138" s="510" t="s">
        <v>0</v>
      </c>
      <c r="AB138" s="518"/>
      <c r="AC138" s="518"/>
      <c r="AD138" s="511"/>
      <c r="AE138" s="510"/>
      <c r="AF138" s="517" t="s">
        <v>1899</v>
      </c>
    </row>
    <row r="139" spans="2:32" x14ac:dyDescent="0.2">
      <c r="B139" s="509" t="s">
        <v>1250</v>
      </c>
      <c r="C139" s="510"/>
      <c r="D139" s="510" t="s">
        <v>2344</v>
      </c>
      <c r="E139" s="510" t="s">
        <v>5</v>
      </c>
      <c r="F139" s="510"/>
      <c r="G139" s="510">
        <v>16.710999999999999</v>
      </c>
      <c r="H139" s="510">
        <v>104.23048</v>
      </c>
      <c r="I139" s="510" t="s">
        <v>1</v>
      </c>
      <c r="J139" s="510" t="s">
        <v>3</v>
      </c>
      <c r="K139" s="512"/>
      <c r="L139" s="513" t="s">
        <v>0</v>
      </c>
      <c r="M139" s="510" t="s">
        <v>0</v>
      </c>
      <c r="N139" s="510"/>
      <c r="O139" s="510"/>
      <c r="P139" s="510"/>
      <c r="Q139" s="510"/>
      <c r="R139" s="510" t="s">
        <v>1702</v>
      </c>
      <c r="S139" s="510"/>
      <c r="T139" s="510"/>
      <c r="U139" s="510" t="s">
        <v>0</v>
      </c>
      <c r="V139" s="510" t="s">
        <v>0</v>
      </c>
      <c r="W139" s="510" t="s">
        <v>0</v>
      </c>
      <c r="X139" s="510" t="s">
        <v>0</v>
      </c>
      <c r="Y139" s="510" t="s">
        <v>0</v>
      </c>
      <c r="Z139" s="510" t="s">
        <v>0</v>
      </c>
      <c r="AA139" s="510" t="s">
        <v>0</v>
      </c>
      <c r="AB139" s="518"/>
      <c r="AC139" s="518"/>
      <c r="AD139" s="511"/>
      <c r="AE139" s="510"/>
      <c r="AF139" s="517" t="s">
        <v>1899</v>
      </c>
    </row>
    <row r="140" spans="2:32" x14ac:dyDescent="0.2">
      <c r="B140" s="509" t="s">
        <v>1249</v>
      </c>
      <c r="C140" s="510"/>
      <c r="D140" s="510" t="s">
        <v>2747</v>
      </c>
      <c r="E140" s="510" t="s">
        <v>5</v>
      </c>
      <c r="F140" s="510"/>
      <c r="G140" s="510">
        <v>14.429349</v>
      </c>
      <c r="H140" s="510">
        <v>103.98204800000001</v>
      </c>
      <c r="I140" s="510" t="s">
        <v>1</v>
      </c>
      <c r="J140" s="510" t="s">
        <v>3</v>
      </c>
      <c r="K140" s="512"/>
      <c r="L140" s="513" t="s">
        <v>0</v>
      </c>
      <c r="M140" s="510" t="s">
        <v>0</v>
      </c>
      <c r="N140" s="510"/>
      <c r="O140" s="510"/>
      <c r="P140" s="510"/>
      <c r="Q140" s="510"/>
      <c r="R140" s="510" t="s">
        <v>1702</v>
      </c>
      <c r="S140" s="510"/>
      <c r="T140" s="510"/>
      <c r="U140" s="510" t="s">
        <v>0</v>
      </c>
      <c r="V140" s="510" t="s">
        <v>0</v>
      </c>
      <c r="W140" s="510" t="s">
        <v>0</v>
      </c>
      <c r="X140" s="510" t="s">
        <v>0</v>
      </c>
      <c r="Y140" s="510" t="s">
        <v>0</v>
      </c>
      <c r="Z140" s="510" t="s">
        <v>0</v>
      </c>
      <c r="AA140" s="510" t="s">
        <v>0</v>
      </c>
      <c r="AB140" s="518"/>
      <c r="AC140" s="518"/>
      <c r="AD140" s="511"/>
      <c r="AE140" s="510"/>
      <c r="AF140" s="517" t="s">
        <v>1899</v>
      </c>
    </row>
    <row r="141" spans="2:32" x14ac:dyDescent="0.2">
      <c r="B141" s="509" t="s">
        <v>1248</v>
      </c>
      <c r="C141" s="510"/>
      <c r="D141" s="510" t="s">
        <v>2747</v>
      </c>
      <c r="E141" s="510" t="s">
        <v>5</v>
      </c>
      <c r="F141" s="510"/>
      <c r="G141" s="510">
        <v>15.630271</v>
      </c>
      <c r="H141" s="510">
        <v>105.046627</v>
      </c>
      <c r="I141" s="510" t="s">
        <v>1</v>
      </c>
      <c r="J141" s="510" t="s">
        <v>3</v>
      </c>
      <c r="K141" s="512"/>
      <c r="L141" s="513" t="s">
        <v>0</v>
      </c>
      <c r="M141" s="510" t="s">
        <v>0</v>
      </c>
      <c r="N141" s="510"/>
      <c r="O141" s="510"/>
      <c r="P141" s="510"/>
      <c r="Q141" s="510"/>
      <c r="R141" s="510" t="s">
        <v>1702</v>
      </c>
      <c r="S141" s="510"/>
      <c r="T141" s="510"/>
      <c r="U141" s="510" t="s">
        <v>0</v>
      </c>
      <c r="V141" s="510" t="s">
        <v>0</v>
      </c>
      <c r="W141" s="510" t="s">
        <v>0</v>
      </c>
      <c r="X141" s="510" t="s">
        <v>0</v>
      </c>
      <c r="Y141" s="510" t="s">
        <v>0</v>
      </c>
      <c r="Z141" s="510" t="s">
        <v>0</v>
      </c>
      <c r="AA141" s="510" t="s">
        <v>0</v>
      </c>
      <c r="AB141" s="518"/>
      <c r="AC141" s="518"/>
      <c r="AD141" s="511"/>
      <c r="AE141" s="510"/>
      <c r="AF141" s="517" t="s">
        <v>1899</v>
      </c>
    </row>
    <row r="142" spans="2:32" x14ac:dyDescent="0.2">
      <c r="B142" s="509" t="s">
        <v>1247</v>
      </c>
      <c r="C142" s="510"/>
      <c r="D142" s="510" t="s">
        <v>2747</v>
      </c>
      <c r="E142" s="510" t="s">
        <v>5</v>
      </c>
      <c r="F142" s="510"/>
      <c r="G142" s="510">
        <v>15.742925</v>
      </c>
      <c r="H142" s="510">
        <v>104.38379500000001</v>
      </c>
      <c r="I142" s="510" t="s">
        <v>1</v>
      </c>
      <c r="J142" s="510" t="s">
        <v>3</v>
      </c>
      <c r="K142" s="512"/>
      <c r="L142" s="513" t="s">
        <v>0</v>
      </c>
      <c r="M142" s="510" t="s">
        <v>0</v>
      </c>
      <c r="N142" s="510"/>
      <c r="O142" s="510"/>
      <c r="P142" s="510"/>
      <c r="Q142" s="510"/>
      <c r="R142" s="510" t="s">
        <v>1702</v>
      </c>
      <c r="S142" s="510"/>
      <c r="T142" s="510"/>
      <c r="U142" s="510" t="s">
        <v>0</v>
      </c>
      <c r="V142" s="510" t="s">
        <v>0</v>
      </c>
      <c r="W142" s="510" t="s">
        <v>0</v>
      </c>
      <c r="X142" s="510" t="s">
        <v>0</v>
      </c>
      <c r="Y142" s="510" t="s">
        <v>0</v>
      </c>
      <c r="Z142" s="510" t="s">
        <v>0</v>
      </c>
      <c r="AA142" s="510" t="s">
        <v>0</v>
      </c>
      <c r="AB142" s="518"/>
      <c r="AC142" s="518"/>
      <c r="AD142" s="511"/>
      <c r="AE142" s="510"/>
      <c r="AF142" s="517" t="s">
        <v>1899</v>
      </c>
    </row>
    <row r="143" spans="2:32" x14ac:dyDescent="0.2">
      <c r="B143" s="509" t="s">
        <v>1246</v>
      </c>
      <c r="C143" s="510"/>
      <c r="D143" s="510" t="s">
        <v>2343</v>
      </c>
      <c r="E143" s="510" t="s">
        <v>5</v>
      </c>
      <c r="F143" s="510"/>
      <c r="G143" s="510">
        <v>17.961400000000001</v>
      </c>
      <c r="H143" s="510">
        <v>102.383663</v>
      </c>
      <c r="I143" s="510" t="s">
        <v>1</v>
      </c>
      <c r="J143" s="510" t="s">
        <v>3</v>
      </c>
      <c r="K143" s="512"/>
      <c r="L143" s="513" t="s">
        <v>0</v>
      </c>
      <c r="M143" s="510" t="s">
        <v>0</v>
      </c>
      <c r="N143" s="510"/>
      <c r="O143" s="510"/>
      <c r="P143" s="510"/>
      <c r="Q143" s="510"/>
      <c r="R143" s="510" t="s">
        <v>1702</v>
      </c>
      <c r="S143" s="510"/>
      <c r="T143" s="510"/>
      <c r="U143" s="510" t="s">
        <v>0</v>
      </c>
      <c r="V143" s="510" t="s">
        <v>0</v>
      </c>
      <c r="W143" s="510" t="s">
        <v>0</v>
      </c>
      <c r="X143" s="510" t="s">
        <v>0</v>
      </c>
      <c r="Y143" s="510" t="s">
        <v>0</v>
      </c>
      <c r="Z143" s="510" t="s">
        <v>0</v>
      </c>
      <c r="AA143" s="510" t="s">
        <v>0</v>
      </c>
      <c r="AB143" s="518"/>
      <c r="AC143" s="518"/>
      <c r="AD143" s="511"/>
      <c r="AE143" s="510"/>
      <c r="AF143" s="517" t="s">
        <v>1899</v>
      </c>
    </row>
    <row r="144" spans="2:32" x14ac:dyDescent="0.2">
      <c r="B144" s="509" t="s">
        <v>1245</v>
      </c>
      <c r="C144" s="510"/>
      <c r="D144" s="510" t="s">
        <v>2373</v>
      </c>
      <c r="E144" s="510" t="s">
        <v>5</v>
      </c>
      <c r="F144" s="510"/>
      <c r="G144" s="510">
        <v>16.429376000000001</v>
      </c>
      <c r="H144" s="510">
        <v>104.235776</v>
      </c>
      <c r="I144" s="510" t="s">
        <v>1</v>
      </c>
      <c r="J144" s="510" t="s">
        <v>3</v>
      </c>
      <c r="K144" s="512"/>
      <c r="L144" s="513" t="s">
        <v>0</v>
      </c>
      <c r="M144" s="510" t="s">
        <v>0</v>
      </c>
      <c r="N144" s="510"/>
      <c r="O144" s="510"/>
      <c r="P144" s="510"/>
      <c r="Q144" s="510"/>
      <c r="R144" s="510" t="s">
        <v>1702</v>
      </c>
      <c r="S144" s="510"/>
      <c r="T144" s="510"/>
      <c r="U144" s="510" t="s">
        <v>0</v>
      </c>
      <c r="V144" s="510" t="s">
        <v>0</v>
      </c>
      <c r="W144" s="510" t="s">
        <v>0</v>
      </c>
      <c r="X144" s="510" t="s">
        <v>0</v>
      </c>
      <c r="Y144" s="510" t="s">
        <v>0</v>
      </c>
      <c r="Z144" s="510" t="s">
        <v>0</v>
      </c>
      <c r="AA144" s="510" t="s">
        <v>0</v>
      </c>
      <c r="AB144" s="518"/>
      <c r="AC144" s="518"/>
      <c r="AD144" s="511"/>
      <c r="AE144" s="510"/>
      <c r="AF144" s="517" t="s">
        <v>1899</v>
      </c>
    </row>
    <row r="145" spans="1:2550" x14ac:dyDescent="0.2">
      <c r="B145" s="509" t="s">
        <v>1244</v>
      </c>
      <c r="C145" s="510"/>
      <c r="D145" s="510" t="s">
        <v>2746</v>
      </c>
      <c r="E145" s="510" t="s">
        <v>5</v>
      </c>
      <c r="F145" s="510"/>
      <c r="G145" s="510">
        <v>17.258673000000002</v>
      </c>
      <c r="H145" s="510">
        <v>103.862342</v>
      </c>
      <c r="I145" s="510" t="s">
        <v>1</v>
      </c>
      <c r="J145" s="510" t="s">
        <v>3</v>
      </c>
      <c r="K145" s="512"/>
      <c r="L145" s="513" t="s">
        <v>0</v>
      </c>
      <c r="M145" s="510" t="s">
        <v>0</v>
      </c>
      <c r="N145" s="510"/>
      <c r="O145" s="510"/>
      <c r="P145" s="510"/>
      <c r="Q145" s="510"/>
      <c r="R145" s="510" t="s">
        <v>1702</v>
      </c>
      <c r="S145" s="510"/>
      <c r="T145" s="510"/>
      <c r="U145" s="510" t="s">
        <v>0</v>
      </c>
      <c r="V145" s="510" t="s">
        <v>0</v>
      </c>
      <c r="W145" s="510" t="s">
        <v>0</v>
      </c>
      <c r="X145" s="510" t="s">
        <v>0</v>
      </c>
      <c r="Y145" s="510" t="s">
        <v>0</v>
      </c>
      <c r="Z145" s="510" t="s">
        <v>0</v>
      </c>
      <c r="AA145" s="510" t="s">
        <v>0</v>
      </c>
      <c r="AB145" s="518"/>
      <c r="AC145" s="518"/>
      <c r="AD145" s="511"/>
      <c r="AE145" s="510"/>
      <c r="AF145" s="517" t="s">
        <v>1899</v>
      </c>
    </row>
    <row r="146" spans="1:2550" x14ac:dyDescent="0.2">
      <c r="B146" s="509" t="s">
        <v>1243</v>
      </c>
      <c r="C146" s="510"/>
      <c r="D146" s="510" t="s">
        <v>2747</v>
      </c>
      <c r="E146" s="510" t="s">
        <v>5</v>
      </c>
      <c r="F146" s="510"/>
      <c r="G146" s="510">
        <v>14.449650999999999</v>
      </c>
      <c r="H146" s="510">
        <v>105.05237099999999</v>
      </c>
      <c r="I146" s="510" t="s">
        <v>1</v>
      </c>
      <c r="J146" s="510" t="s">
        <v>3</v>
      </c>
      <c r="K146" s="512"/>
      <c r="L146" s="513" t="s">
        <v>0</v>
      </c>
      <c r="M146" s="510" t="s">
        <v>0</v>
      </c>
      <c r="N146" s="510"/>
      <c r="O146" s="510"/>
      <c r="P146" s="510"/>
      <c r="Q146" s="510"/>
      <c r="R146" s="510" t="s">
        <v>1702</v>
      </c>
      <c r="S146" s="510"/>
      <c r="T146" s="510"/>
      <c r="U146" s="510" t="s">
        <v>0</v>
      </c>
      <c r="V146" s="510" t="s">
        <v>0</v>
      </c>
      <c r="W146" s="510" t="s">
        <v>0</v>
      </c>
      <c r="X146" s="510" t="s">
        <v>0</v>
      </c>
      <c r="Y146" s="510" t="s">
        <v>0</v>
      </c>
      <c r="Z146" s="510" t="s">
        <v>0</v>
      </c>
      <c r="AA146" s="510" t="s">
        <v>0</v>
      </c>
      <c r="AB146" s="518"/>
      <c r="AC146" s="518"/>
      <c r="AD146" s="511"/>
      <c r="AE146" s="510"/>
      <c r="AF146" s="517" t="s">
        <v>1899</v>
      </c>
    </row>
    <row r="147" spans="1:2550" x14ac:dyDescent="0.2">
      <c r="B147" s="509" t="s">
        <v>1242</v>
      </c>
      <c r="C147" s="510"/>
      <c r="D147" s="510" t="s">
        <v>2373</v>
      </c>
      <c r="E147" s="510" t="s">
        <v>5</v>
      </c>
      <c r="F147" s="510"/>
      <c r="G147" s="510">
        <v>16.891317999999998</v>
      </c>
      <c r="H147" s="510">
        <v>101.883352</v>
      </c>
      <c r="I147" s="510" t="s">
        <v>1</v>
      </c>
      <c r="J147" s="510" t="s">
        <v>3</v>
      </c>
      <c r="K147" s="512"/>
      <c r="L147" s="513" t="s">
        <v>0</v>
      </c>
      <c r="M147" s="510" t="s">
        <v>0</v>
      </c>
      <c r="N147" s="510"/>
      <c r="O147" s="510"/>
      <c r="P147" s="510"/>
      <c r="Q147" s="510"/>
      <c r="R147" s="510" t="s">
        <v>1702</v>
      </c>
      <c r="S147" s="510"/>
      <c r="T147" s="510"/>
      <c r="U147" s="510" t="s">
        <v>0</v>
      </c>
      <c r="V147" s="510" t="s">
        <v>0</v>
      </c>
      <c r="W147" s="510" t="s">
        <v>0</v>
      </c>
      <c r="X147" s="510" t="s">
        <v>0</v>
      </c>
      <c r="Y147" s="510" t="s">
        <v>0</v>
      </c>
      <c r="Z147" s="510" t="s">
        <v>0</v>
      </c>
      <c r="AA147" s="510" t="s">
        <v>0</v>
      </c>
      <c r="AB147" s="518"/>
      <c r="AC147" s="518"/>
      <c r="AD147" s="511"/>
      <c r="AE147" s="510"/>
      <c r="AF147" s="517" t="s">
        <v>1899</v>
      </c>
    </row>
    <row r="148" spans="1:2550" x14ac:dyDescent="0.2">
      <c r="B148" s="509" t="s">
        <v>1241</v>
      </c>
      <c r="C148" s="510"/>
      <c r="D148" s="510" t="s">
        <v>2344</v>
      </c>
      <c r="E148" s="510" t="s">
        <v>5</v>
      </c>
      <c r="F148" s="510"/>
      <c r="G148" s="510">
        <v>17.252182999999999</v>
      </c>
      <c r="H148" s="510">
        <v>104.16967699999999</v>
      </c>
      <c r="I148" s="510" t="s">
        <v>1</v>
      </c>
      <c r="J148" s="510" t="s">
        <v>3</v>
      </c>
      <c r="K148" s="512"/>
      <c r="L148" s="513" t="s">
        <v>0</v>
      </c>
      <c r="M148" s="510" t="s">
        <v>0</v>
      </c>
      <c r="N148" s="510"/>
      <c r="O148" s="510"/>
      <c r="P148" s="510"/>
      <c r="Q148" s="514"/>
      <c r="R148" s="510" t="s">
        <v>1702</v>
      </c>
      <c r="S148" s="514"/>
      <c r="T148" s="510"/>
      <c r="U148" s="510" t="s">
        <v>0</v>
      </c>
      <c r="V148" s="510" t="s">
        <v>0</v>
      </c>
      <c r="W148" s="510" t="s">
        <v>0</v>
      </c>
      <c r="X148" s="510" t="s">
        <v>0</v>
      </c>
      <c r="Y148" s="510" t="s">
        <v>0</v>
      </c>
      <c r="Z148" s="510" t="s">
        <v>0</v>
      </c>
      <c r="AA148" s="510" t="s">
        <v>0</v>
      </c>
      <c r="AB148" s="518"/>
      <c r="AC148" s="518"/>
      <c r="AD148" s="511"/>
      <c r="AE148" s="510"/>
      <c r="AF148" s="517" t="s">
        <v>1899</v>
      </c>
    </row>
    <row r="149" spans="1:2550" x14ac:dyDescent="0.2">
      <c r="B149" s="509" t="s">
        <v>1240</v>
      </c>
      <c r="C149" s="510"/>
      <c r="D149" s="510" t="s">
        <v>2343</v>
      </c>
      <c r="E149" s="510" t="s">
        <v>5</v>
      </c>
      <c r="F149" s="510"/>
      <c r="G149" s="510">
        <v>17.789486</v>
      </c>
      <c r="H149" s="510">
        <v>102.68852200000001</v>
      </c>
      <c r="I149" s="510" t="s">
        <v>1</v>
      </c>
      <c r="J149" s="510" t="s">
        <v>3</v>
      </c>
      <c r="K149" s="512"/>
      <c r="L149" s="523" t="s">
        <v>0</v>
      </c>
      <c r="M149" s="511" t="s">
        <v>0</v>
      </c>
      <c r="N149" s="510"/>
      <c r="O149" s="510"/>
      <c r="P149" s="510"/>
      <c r="Q149" s="514"/>
      <c r="R149" s="510" t="s">
        <v>1702</v>
      </c>
      <c r="S149" s="514"/>
      <c r="T149" s="510"/>
      <c r="U149" s="510" t="s">
        <v>0</v>
      </c>
      <c r="V149" s="510" t="s">
        <v>0</v>
      </c>
      <c r="W149" s="510" t="s">
        <v>0</v>
      </c>
      <c r="X149" s="510" t="s">
        <v>0</v>
      </c>
      <c r="Y149" s="510" t="s">
        <v>0</v>
      </c>
      <c r="Z149" s="510" t="s">
        <v>0</v>
      </c>
      <c r="AA149" s="510" t="s">
        <v>0</v>
      </c>
      <c r="AB149" s="518"/>
      <c r="AC149" s="518"/>
      <c r="AD149" s="511"/>
      <c r="AE149" s="510"/>
      <c r="AF149" s="517" t="s">
        <v>1899</v>
      </c>
    </row>
    <row r="150" spans="1:2550" x14ac:dyDescent="0.2">
      <c r="B150" s="509" t="s">
        <v>1239</v>
      </c>
      <c r="C150" s="510"/>
      <c r="D150" s="510" t="s">
        <v>2373</v>
      </c>
      <c r="E150" s="510" t="s">
        <v>5</v>
      </c>
      <c r="F150" s="510"/>
      <c r="G150" s="510">
        <v>16.17483</v>
      </c>
      <c r="H150" s="510">
        <v>102.680348</v>
      </c>
      <c r="I150" s="510" t="s">
        <v>1</v>
      </c>
      <c r="J150" s="510" t="s">
        <v>3</v>
      </c>
      <c r="K150" s="512"/>
      <c r="L150" s="513" t="s">
        <v>0</v>
      </c>
      <c r="M150" s="510" t="s">
        <v>0</v>
      </c>
      <c r="N150" s="510"/>
      <c r="O150" s="510"/>
      <c r="P150" s="510"/>
      <c r="Q150" s="510"/>
      <c r="R150" s="510" t="s">
        <v>1702</v>
      </c>
      <c r="S150" s="510"/>
      <c r="T150" s="510"/>
      <c r="U150" s="510" t="s">
        <v>0</v>
      </c>
      <c r="V150" s="510" t="s">
        <v>0</v>
      </c>
      <c r="W150" s="510" t="s">
        <v>0</v>
      </c>
      <c r="X150" s="510" t="s">
        <v>0</v>
      </c>
      <c r="Y150" s="510" t="s">
        <v>0</v>
      </c>
      <c r="Z150" s="510" t="s">
        <v>0</v>
      </c>
      <c r="AA150" s="510" t="s">
        <v>0</v>
      </c>
      <c r="AB150" s="518"/>
      <c r="AC150" s="518"/>
      <c r="AD150" s="511"/>
      <c r="AE150" s="510"/>
      <c r="AF150" s="517" t="s">
        <v>1899</v>
      </c>
    </row>
    <row r="151" spans="1:2550" x14ac:dyDescent="0.2">
      <c r="B151" s="509" t="s">
        <v>1238</v>
      </c>
      <c r="C151" s="510"/>
      <c r="D151" s="510" t="s">
        <v>2373</v>
      </c>
      <c r="E151" s="510" t="s">
        <v>5</v>
      </c>
      <c r="F151" s="510"/>
      <c r="G151" s="510">
        <v>16.372143000000001</v>
      </c>
      <c r="H151" s="510">
        <v>102.777861</v>
      </c>
      <c r="I151" s="510" t="s">
        <v>1</v>
      </c>
      <c r="J151" s="510" t="s">
        <v>3</v>
      </c>
      <c r="K151" s="512"/>
      <c r="L151" s="523" t="s">
        <v>0</v>
      </c>
      <c r="M151" s="511" t="s">
        <v>0</v>
      </c>
      <c r="N151" s="510"/>
      <c r="O151" s="510"/>
      <c r="P151" s="510"/>
      <c r="Q151" s="514"/>
      <c r="R151" s="510" t="s">
        <v>1702</v>
      </c>
      <c r="S151" s="514"/>
      <c r="T151" s="510"/>
      <c r="U151" s="510" t="s">
        <v>0</v>
      </c>
      <c r="V151" s="510" t="s">
        <v>0</v>
      </c>
      <c r="W151" s="510" t="s">
        <v>0</v>
      </c>
      <c r="X151" s="510" t="s">
        <v>0</v>
      </c>
      <c r="Y151" s="510" t="s">
        <v>0</v>
      </c>
      <c r="Z151" s="510" t="s">
        <v>0</v>
      </c>
      <c r="AA151" s="510" t="s">
        <v>0</v>
      </c>
      <c r="AB151" s="518"/>
      <c r="AC151" s="518"/>
      <c r="AD151" s="511"/>
      <c r="AE151" s="510"/>
      <c r="AF151" s="517" t="s">
        <v>1899</v>
      </c>
    </row>
    <row r="152" spans="1:2550" x14ac:dyDescent="0.2">
      <c r="B152" s="509" t="s">
        <v>1237</v>
      </c>
      <c r="C152" s="510"/>
      <c r="D152" s="510" t="s">
        <v>2373</v>
      </c>
      <c r="E152" s="510" t="s">
        <v>5</v>
      </c>
      <c r="F152" s="510"/>
      <c r="G152" s="510">
        <v>16.182956999999998</v>
      </c>
      <c r="H152" s="510">
        <v>103.27309099999999</v>
      </c>
      <c r="I152" s="510" t="s">
        <v>1</v>
      </c>
      <c r="J152" s="510" t="s">
        <v>3</v>
      </c>
      <c r="K152" s="512"/>
      <c r="L152" s="513" t="s">
        <v>0</v>
      </c>
      <c r="M152" s="510" t="s">
        <v>0</v>
      </c>
      <c r="N152" s="510"/>
      <c r="O152" s="510"/>
      <c r="P152" s="510"/>
      <c r="Q152" s="510"/>
      <c r="R152" s="510" t="s">
        <v>1702</v>
      </c>
      <c r="S152" s="510"/>
      <c r="T152" s="510"/>
      <c r="U152" s="510" t="s">
        <v>0</v>
      </c>
      <c r="V152" s="510" t="s">
        <v>0</v>
      </c>
      <c r="W152" s="510" t="s">
        <v>0</v>
      </c>
      <c r="X152" s="510" t="s">
        <v>0</v>
      </c>
      <c r="Y152" s="510" t="s">
        <v>0</v>
      </c>
      <c r="Z152" s="510" t="s">
        <v>0</v>
      </c>
      <c r="AA152" s="510" t="s">
        <v>0</v>
      </c>
      <c r="AB152" s="518"/>
      <c r="AC152" s="518"/>
      <c r="AD152" s="511"/>
      <c r="AE152" s="510"/>
      <c r="AF152" s="517" t="s">
        <v>1899</v>
      </c>
    </row>
    <row r="153" spans="1:2550" x14ac:dyDescent="0.2">
      <c r="B153" s="509" t="s">
        <v>1236</v>
      </c>
      <c r="C153" s="510"/>
      <c r="D153" s="510" t="s">
        <v>2373</v>
      </c>
      <c r="E153" s="510" t="s">
        <v>5</v>
      </c>
      <c r="F153" s="510"/>
      <c r="G153" s="510">
        <v>16.032634000000002</v>
      </c>
      <c r="H153" s="510">
        <v>102.040406</v>
      </c>
      <c r="I153" s="510" t="s">
        <v>1</v>
      </c>
      <c r="J153" s="510" t="s">
        <v>3</v>
      </c>
      <c r="K153" s="512"/>
      <c r="L153" s="513" t="s">
        <v>0</v>
      </c>
      <c r="M153" s="510" t="s">
        <v>0</v>
      </c>
      <c r="N153" s="510"/>
      <c r="O153" s="510"/>
      <c r="P153" s="510"/>
      <c r="Q153" s="510"/>
      <c r="R153" s="510" t="s">
        <v>1702</v>
      </c>
      <c r="S153" s="510"/>
      <c r="T153" s="510"/>
      <c r="U153" s="510" t="s">
        <v>0</v>
      </c>
      <c r="V153" s="510" t="s">
        <v>0</v>
      </c>
      <c r="W153" s="510" t="s">
        <v>0</v>
      </c>
      <c r="X153" s="510" t="s">
        <v>0</v>
      </c>
      <c r="Y153" s="510" t="s">
        <v>0</v>
      </c>
      <c r="Z153" s="510" t="s">
        <v>0</v>
      </c>
      <c r="AA153" s="510" t="s">
        <v>0</v>
      </c>
      <c r="AB153" s="518"/>
      <c r="AC153" s="518"/>
      <c r="AD153" s="511"/>
      <c r="AE153" s="510"/>
      <c r="AF153" s="517" t="s">
        <v>1899</v>
      </c>
    </row>
    <row r="154" spans="1:2550" x14ac:dyDescent="0.2">
      <c r="B154" s="509" t="s">
        <v>1235</v>
      </c>
      <c r="C154" s="510"/>
      <c r="D154" s="510" t="s">
        <v>2202</v>
      </c>
      <c r="E154" s="510" t="s">
        <v>5</v>
      </c>
      <c r="F154" s="510"/>
      <c r="G154" s="510">
        <v>13.028337000000001</v>
      </c>
      <c r="H154" s="510">
        <v>102.31174900000001</v>
      </c>
      <c r="I154" s="510" t="s">
        <v>1</v>
      </c>
      <c r="J154" s="510" t="s">
        <v>3</v>
      </c>
      <c r="K154" s="512"/>
      <c r="L154" s="513" t="s">
        <v>0</v>
      </c>
      <c r="M154" s="510" t="s">
        <v>0</v>
      </c>
      <c r="N154" s="510"/>
      <c r="O154" s="510"/>
      <c r="P154" s="510"/>
      <c r="Q154" s="510"/>
      <c r="R154" s="510" t="s">
        <v>1702</v>
      </c>
      <c r="S154" s="510"/>
      <c r="T154" s="510"/>
      <c r="U154" s="510" t="s">
        <v>0</v>
      </c>
      <c r="V154" s="510" t="s">
        <v>0</v>
      </c>
      <c r="W154" s="510" t="s">
        <v>0</v>
      </c>
      <c r="X154" s="510" t="s">
        <v>0</v>
      </c>
      <c r="Y154" s="510" t="s">
        <v>0</v>
      </c>
      <c r="Z154" s="510" t="s">
        <v>0</v>
      </c>
      <c r="AA154" s="510" t="s">
        <v>0</v>
      </c>
      <c r="AB154" s="518"/>
      <c r="AC154" s="518"/>
      <c r="AD154" s="511"/>
      <c r="AE154" s="510"/>
      <c r="AF154" s="517" t="s">
        <v>1899</v>
      </c>
    </row>
    <row r="155" spans="1:2550" x14ac:dyDescent="0.2">
      <c r="B155" s="509" t="s">
        <v>1234</v>
      </c>
      <c r="C155" s="510"/>
      <c r="D155" s="510" t="s">
        <v>2746</v>
      </c>
      <c r="E155" s="510" t="s">
        <v>5</v>
      </c>
      <c r="F155" s="510"/>
      <c r="G155" s="510">
        <v>17.683584</v>
      </c>
      <c r="H155" s="510">
        <v>104.04811100000001</v>
      </c>
      <c r="I155" s="510" t="s">
        <v>1</v>
      </c>
      <c r="J155" s="510" t="s">
        <v>3</v>
      </c>
      <c r="K155" s="512"/>
      <c r="L155" s="513" t="s">
        <v>0</v>
      </c>
      <c r="M155" s="510" t="s">
        <v>0</v>
      </c>
      <c r="N155" s="510"/>
      <c r="O155" s="510"/>
      <c r="P155" s="510"/>
      <c r="Q155" s="510"/>
      <c r="R155" s="510" t="s">
        <v>1702</v>
      </c>
      <c r="S155" s="510"/>
      <c r="T155" s="510"/>
      <c r="U155" s="510" t="s">
        <v>0</v>
      </c>
      <c r="V155" s="510" t="s">
        <v>0</v>
      </c>
      <c r="W155" s="510" t="s">
        <v>0</v>
      </c>
      <c r="X155" s="510" t="s">
        <v>0</v>
      </c>
      <c r="Y155" s="510" t="s">
        <v>0</v>
      </c>
      <c r="Z155" s="510" t="s">
        <v>0</v>
      </c>
      <c r="AA155" s="510" t="s">
        <v>0</v>
      </c>
      <c r="AB155" s="518"/>
      <c r="AC155" s="518"/>
      <c r="AD155" s="511"/>
      <c r="AE155" s="510"/>
      <c r="AF155" s="517" t="s">
        <v>1899</v>
      </c>
    </row>
    <row r="156" spans="1:2550" x14ac:dyDescent="0.2">
      <c r="B156" s="509" t="s">
        <v>1233</v>
      </c>
      <c r="C156" s="510"/>
      <c r="D156" s="510" t="s">
        <v>2747</v>
      </c>
      <c r="E156" s="510" t="s">
        <v>5</v>
      </c>
      <c r="F156" s="510"/>
      <c r="G156" s="510">
        <v>15.857371000000001</v>
      </c>
      <c r="H156" s="510">
        <v>104.32185699999999</v>
      </c>
      <c r="I156" s="510" t="s">
        <v>1</v>
      </c>
      <c r="J156" s="510" t="s">
        <v>3</v>
      </c>
      <c r="K156" s="512"/>
      <c r="L156" s="523" t="s">
        <v>0</v>
      </c>
      <c r="M156" s="511" t="s">
        <v>0</v>
      </c>
      <c r="N156" s="510"/>
      <c r="O156" s="510"/>
      <c r="P156" s="510"/>
      <c r="Q156" s="514"/>
      <c r="R156" s="510" t="s">
        <v>1702</v>
      </c>
      <c r="S156" s="514"/>
      <c r="T156" s="510"/>
      <c r="U156" s="510" t="s">
        <v>0</v>
      </c>
      <c r="V156" s="510" t="s">
        <v>0</v>
      </c>
      <c r="W156" s="510" t="s">
        <v>0</v>
      </c>
      <c r="X156" s="510" t="s">
        <v>0</v>
      </c>
      <c r="Y156" s="510" t="s">
        <v>0</v>
      </c>
      <c r="Z156" s="510" t="s">
        <v>0</v>
      </c>
      <c r="AA156" s="510" t="s">
        <v>0</v>
      </c>
      <c r="AB156" s="518"/>
      <c r="AC156" s="518"/>
      <c r="AD156" s="511"/>
      <c r="AE156" s="510"/>
      <c r="AF156" s="517" t="s">
        <v>1899</v>
      </c>
    </row>
    <row r="157" spans="1:2550" x14ac:dyDescent="0.2">
      <c r="B157" s="509" t="s">
        <v>1232</v>
      </c>
      <c r="C157" s="510"/>
      <c r="D157" s="510" t="s">
        <v>2343</v>
      </c>
      <c r="E157" s="510" t="s">
        <v>5</v>
      </c>
      <c r="F157" s="510"/>
      <c r="G157" s="510">
        <v>17.323836</v>
      </c>
      <c r="H157" s="510">
        <v>102.730476</v>
      </c>
      <c r="I157" s="510" t="s">
        <v>1</v>
      </c>
      <c r="J157" s="510" t="s">
        <v>3</v>
      </c>
      <c r="K157" s="512"/>
      <c r="L157" s="513" t="s">
        <v>0</v>
      </c>
      <c r="M157" s="510" t="s">
        <v>0</v>
      </c>
      <c r="N157" s="510"/>
      <c r="O157" s="510"/>
      <c r="P157" s="510"/>
      <c r="Q157" s="510"/>
      <c r="R157" s="510" t="s">
        <v>1702</v>
      </c>
      <c r="S157" s="510"/>
      <c r="T157" s="510"/>
      <c r="U157" s="510" t="s">
        <v>0</v>
      </c>
      <c r="V157" s="510" t="s">
        <v>0</v>
      </c>
      <c r="W157" s="510" t="s">
        <v>0</v>
      </c>
      <c r="X157" s="510" t="s">
        <v>0</v>
      </c>
      <c r="Y157" s="510" t="s">
        <v>0</v>
      </c>
      <c r="Z157" s="510" t="s">
        <v>0</v>
      </c>
      <c r="AA157" s="510" t="s">
        <v>0</v>
      </c>
      <c r="AB157" s="518"/>
      <c r="AC157" s="518"/>
      <c r="AD157" s="511"/>
      <c r="AE157" s="510"/>
      <c r="AF157" s="517" t="s">
        <v>1899</v>
      </c>
    </row>
    <row r="158" spans="1:2550" x14ac:dyDescent="0.2">
      <c r="B158" s="509" t="s">
        <v>1231</v>
      </c>
      <c r="C158" s="510"/>
      <c r="D158" s="510" t="s">
        <v>2746</v>
      </c>
      <c r="E158" s="510" t="s">
        <v>5</v>
      </c>
      <c r="F158" s="510"/>
      <c r="G158" s="510">
        <v>17.861837999999999</v>
      </c>
      <c r="H158" s="510">
        <v>103.943079</v>
      </c>
      <c r="I158" s="510" t="s">
        <v>1</v>
      </c>
      <c r="J158" s="510" t="s">
        <v>3</v>
      </c>
      <c r="K158" s="512"/>
      <c r="L158" s="513" t="s">
        <v>0</v>
      </c>
      <c r="M158" s="510" t="s">
        <v>0</v>
      </c>
      <c r="N158" s="510"/>
      <c r="O158" s="510"/>
      <c r="P158" s="510"/>
      <c r="Q158" s="514"/>
      <c r="R158" s="510" t="s">
        <v>1702</v>
      </c>
      <c r="S158" s="514"/>
      <c r="T158" s="510"/>
      <c r="U158" s="510" t="s">
        <v>0</v>
      </c>
      <c r="V158" s="510" t="s">
        <v>0</v>
      </c>
      <c r="W158" s="510" t="s">
        <v>0</v>
      </c>
      <c r="X158" s="510" t="s">
        <v>0</v>
      </c>
      <c r="Y158" s="510" t="s">
        <v>0</v>
      </c>
      <c r="Z158" s="510" t="s">
        <v>0</v>
      </c>
      <c r="AA158" s="510" t="s">
        <v>0</v>
      </c>
      <c r="AB158" s="518"/>
      <c r="AC158" s="518"/>
      <c r="AD158" s="511"/>
      <c r="AE158" s="510"/>
      <c r="AF158" s="517" t="s">
        <v>1899</v>
      </c>
    </row>
    <row r="159" spans="1:2550" x14ac:dyDescent="0.2">
      <c r="B159" s="509" t="s">
        <v>1230</v>
      </c>
      <c r="C159" s="510"/>
      <c r="D159" s="510" t="s">
        <v>2343</v>
      </c>
      <c r="E159" s="510" t="s">
        <v>5</v>
      </c>
      <c r="F159" s="510"/>
      <c r="G159" s="510">
        <v>17.919815</v>
      </c>
      <c r="H159" s="510">
        <v>103.061092</v>
      </c>
      <c r="I159" s="510" t="s">
        <v>1</v>
      </c>
      <c r="J159" s="510" t="s">
        <v>3</v>
      </c>
      <c r="K159" s="512"/>
      <c r="L159" s="513" t="s">
        <v>0</v>
      </c>
      <c r="M159" s="510" t="s">
        <v>0</v>
      </c>
      <c r="N159" s="510"/>
      <c r="O159" s="510"/>
      <c r="P159" s="510"/>
      <c r="Q159" s="510"/>
      <c r="R159" s="510" t="s">
        <v>1702</v>
      </c>
      <c r="S159" s="510"/>
      <c r="T159" s="510"/>
      <c r="U159" s="510" t="s">
        <v>0</v>
      </c>
      <c r="V159" s="510" t="s">
        <v>0</v>
      </c>
      <c r="W159" s="510" t="s">
        <v>0</v>
      </c>
      <c r="X159" s="510" t="s">
        <v>0</v>
      </c>
      <c r="Y159" s="510" t="s">
        <v>0</v>
      </c>
      <c r="Z159" s="510" t="s">
        <v>0</v>
      </c>
      <c r="AA159" s="510" t="s">
        <v>0</v>
      </c>
      <c r="AB159" s="518"/>
      <c r="AC159" s="518"/>
      <c r="AD159" s="511"/>
      <c r="AE159" s="510"/>
      <c r="AF159" s="517" t="s">
        <v>1899</v>
      </c>
    </row>
    <row r="160" spans="1:2550" customFormat="1" ht="12.75" customHeight="1" x14ac:dyDescent="0.2">
      <c r="A160" s="1"/>
      <c r="B160" s="509" t="s">
        <v>1229</v>
      </c>
      <c r="C160" s="510"/>
      <c r="D160" s="510" t="s">
        <v>2342</v>
      </c>
      <c r="E160" s="510" t="s">
        <v>5</v>
      </c>
      <c r="F160" s="510"/>
      <c r="G160" s="510">
        <v>18.342252999999999</v>
      </c>
      <c r="H160" s="510">
        <v>103.66344599999999</v>
      </c>
      <c r="I160" s="510" t="s">
        <v>1</v>
      </c>
      <c r="J160" s="510" t="s">
        <v>3</v>
      </c>
      <c r="K160" s="512"/>
      <c r="L160" s="513" t="s">
        <v>0</v>
      </c>
      <c r="M160" s="510" t="s">
        <v>0</v>
      </c>
      <c r="N160" s="510"/>
      <c r="O160" s="510"/>
      <c r="P160" s="510"/>
      <c r="Q160" s="514"/>
      <c r="R160" s="510" t="s">
        <v>1702</v>
      </c>
      <c r="S160" s="514"/>
      <c r="T160" s="510"/>
      <c r="U160" s="510" t="s">
        <v>0</v>
      </c>
      <c r="V160" s="510" t="s">
        <v>0</v>
      </c>
      <c r="W160" s="510" t="s">
        <v>0</v>
      </c>
      <c r="X160" s="510" t="s">
        <v>0</v>
      </c>
      <c r="Y160" s="510" t="s">
        <v>0</v>
      </c>
      <c r="Z160" s="510" t="s">
        <v>0</v>
      </c>
      <c r="AA160" s="510" t="s">
        <v>0</v>
      </c>
      <c r="AB160" s="518"/>
      <c r="AC160" s="518"/>
      <c r="AD160" s="511"/>
      <c r="AE160" s="510"/>
      <c r="AF160" s="517" t="s">
        <v>1899</v>
      </c>
      <c r="AG160" s="5"/>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c r="AML160" s="1"/>
      <c r="AMM160" s="1"/>
      <c r="AMN160" s="1"/>
      <c r="AMO160" s="1"/>
      <c r="AMP160" s="1"/>
      <c r="AMQ160" s="1"/>
      <c r="AMR160" s="1"/>
      <c r="AMS160" s="1"/>
      <c r="AMT160" s="1"/>
      <c r="AMU160" s="1"/>
      <c r="AMV160" s="1"/>
      <c r="AMW160" s="1"/>
      <c r="AMX160" s="1"/>
      <c r="AMY160" s="1"/>
      <c r="AMZ160" s="1"/>
      <c r="ANA160" s="1"/>
      <c r="ANB160" s="1"/>
      <c r="ANC160" s="1"/>
      <c r="AND160" s="1"/>
      <c r="ANE160" s="1"/>
      <c r="ANF160" s="1"/>
      <c r="ANG160" s="1"/>
      <c r="ANH160" s="1"/>
      <c r="ANI160" s="1"/>
      <c r="ANJ160" s="1"/>
      <c r="ANK160" s="1"/>
      <c r="ANL160" s="1"/>
      <c r="ANM160" s="1"/>
      <c r="ANN160" s="1"/>
      <c r="ANO160" s="1"/>
      <c r="ANP160" s="1"/>
      <c r="ANQ160" s="1"/>
      <c r="ANR160" s="1"/>
      <c r="ANS160" s="1"/>
      <c r="ANT160" s="1"/>
      <c r="ANU160" s="1"/>
      <c r="ANV160" s="1"/>
      <c r="ANW160" s="1"/>
      <c r="ANX160" s="1"/>
      <c r="ANY160" s="1"/>
      <c r="ANZ160" s="1"/>
      <c r="AOA160" s="1"/>
      <c r="AOB160" s="1"/>
      <c r="AOC160" s="1"/>
      <c r="AOD160" s="1"/>
      <c r="AOE160" s="1"/>
      <c r="AOF160" s="1"/>
      <c r="AOG160" s="1"/>
      <c r="AOH160" s="1"/>
      <c r="AOI160" s="1"/>
      <c r="AOJ160" s="1"/>
      <c r="AOK160" s="1"/>
      <c r="AOL160" s="1"/>
      <c r="AOM160" s="1"/>
      <c r="AON160" s="1"/>
      <c r="AOO160" s="1"/>
      <c r="AOP160" s="1"/>
      <c r="AOQ160" s="1"/>
      <c r="AOR160" s="1"/>
      <c r="AOS160" s="1"/>
      <c r="AOT160" s="1"/>
      <c r="AOU160" s="1"/>
      <c r="AOV160" s="1"/>
      <c r="AOW160" s="1"/>
      <c r="AOX160" s="1"/>
      <c r="AOY160" s="1"/>
      <c r="AOZ160" s="1"/>
      <c r="APA160" s="1"/>
      <c r="APB160" s="1"/>
      <c r="APC160" s="1"/>
      <c r="APD160" s="1"/>
      <c r="APE160" s="1"/>
      <c r="APF160" s="1"/>
      <c r="APG160" s="1"/>
      <c r="APH160" s="1"/>
      <c r="API160" s="1"/>
      <c r="APJ160" s="1"/>
      <c r="APK160" s="1"/>
      <c r="APL160" s="1"/>
      <c r="APM160" s="1"/>
      <c r="APN160" s="1"/>
      <c r="APO160" s="1"/>
      <c r="APP160" s="1"/>
      <c r="APQ160" s="1"/>
      <c r="APR160" s="1"/>
      <c r="APS160" s="1"/>
      <c r="APT160" s="1"/>
      <c r="APU160" s="1"/>
      <c r="APV160" s="1"/>
      <c r="APW160" s="1"/>
      <c r="APX160" s="1"/>
      <c r="APY160" s="1"/>
      <c r="APZ160" s="1"/>
      <c r="AQA160" s="1"/>
      <c r="AQB160" s="1"/>
      <c r="AQC160" s="1"/>
      <c r="AQD160" s="1"/>
      <c r="AQE160" s="1"/>
      <c r="AQF160" s="1"/>
      <c r="AQG160" s="1"/>
      <c r="AQH160" s="1"/>
      <c r="AQI160" s="1"/>
      <c r="AQJ160" s="1"/>
      <c r="AQK160" s="1"/>
      <c r="AQL160" s="1"/>
      <c r="AQM160" s="1"/>
      <c r="AQN160" s="1"/>
      <c r="AQO160" s="1"/>
      <c r="AQP160" s="1"/>
      <c r="AQQ160" s="1"/>
      <c r="AQR160" s="1"/>
      <c r="AQS160" s="1"/>
      <c r="AQT160" s="1"/>
      <c r="AQU160" s="1"/>
      <c r="AQV160" s="1"/>
      <c r="AQW160" s="1"/>
      <c r="AQX160" s="1"/>
      <c r="AQY160" s="1"/>
      <c r="AQZ160" s="1"/>
      <c r="ARA160" s="1"/>
      <c r="ARB160" s="1"/>
      <c r="ARC160" s="1"/>
      <c r="ARD160" s="1"/>
      <c r="ARE160" s="1"/>
      <c r="ARF160" s="1"/>
      <c r="ARG160" s="1"/>
      <c r="ARH160" s="1"/>
      <c r="ARI160" s="1"/>
      <c r="ARJ160" s="1"/>
      <c r="ARK160" s="1"/>
      <c r="ARL160" s="1"/>
      <c r="ARM160" s="1"/>
      <c r="ARN160" s="1"/>
      <c r="ARO160" s="1"/>
      <c r="ARP160" s="1"/>
      <c r="ARQ160" s="1"/>
      <c r="ARR160" s="1"/>
      <c r="ARS160" s="1"/>
      <c r="ART160" s="1"/>
      <c r="ARU160" s="1"/>
      <c r="ARV160" s="1"/>
      <c r="ARW160" s="1"/>
      <c r="ARX160" s="1"/>
      <c r="ARY160" s="1"/>
      <c r="ARZ160" s="1"/>
      <c r="ASA160" s="1"/>
      <c r="ASB160" s="1"/>
      <c r="ASC160" s="1"/>
      <c r="ASD160" s="1"/>
      <c r="ASE160" s="1"/>
      <c r="ASF160" s="1"/>
      <c r="ASG160" s="1"/>
      <c r="ASH160" s="1"/>
      <c r="ASI160" s="1"/>
      <c r="ASJ160" s="1"/>
      <c r="ASK160" s="1"/>
      <c r="ASL160" s="1"/>
      <c r="ASM160" s="1"/>
      <c r="ASN160" s="1"/>
      <c r="ASO160" s="1"/>
      <c r="ASP160" s="1"/>
      <c r="ASQ160" s="1"/>
      <c r="ASR160" s="1"/>
      <c r="ASS160" s="1"/>
      <c r="AST160" s="1"/>
      <c r="ASU160" s="1"/>
      <c r="ASV160" s="1"/>
      <c r="ASW160" s="1"/>
      <c r="ASX160" s="1"/>
      <c r="ASY160" s="1"/>
      <c r="ASZ160" s="1"/>
      <c r="ATA160" s="1"/>
      <c r="ATB160" s="1"/>
      <c r="ATC160" s="1"/>
      <c r="ATD160" s="1"/>
      <c r="ATE160" s="1"/>
      <c r="ATF160" s="1"/>
      <c r="ATG160" s="1"/>
      <c r="ATH160" s="1"/>
      <c r="ATI160" s="1"/>
      <c r="ATJ160" s="1"/>
      <c r="ATK160" s="1"/>
      <c r="ATL160" s="1"/>
      <c r="ATM160" s="1"/>
      <c r="ATN160" s="1"/>
      <c r="ATO160" s="1"/>
      <c r="ATP160" s="1"/>
      <c r="ATQ160" s="1"/>
      <c r="ATR160" s="1"/>
      <c r="ATS160" s="1"/>
      <c r="ATT160" s="1"/>
      <c r="ATU160" s="1"/>
      <c r="ATV160" s="1"/>
      <c r="ATW160" s="1"/>
      <c r="ATX160" s="1"/>
      <c r="ATY160" s="1"/>
      <c r="ATZ160" s="1"/>
      <c r="AUA160" s="1"/>
      <c r="AUB160" s="1"/>
      <c r="AUC160" s="1"/>
      <c r="AUD160" s="1"/>
      <c r="AUE160" s="1"/>
      <c r="AUF160" s="1"/>
      <c r="AUG160" s="1"/>
      <c r="AUH160" s="1"/>
      <c r="AUI160" s="1"/>
      <c r="AUJ160" s="1"/>
      <c r="AUK160" s="1"/>
      <c r="AUL160" s="1"/>
      <c r="AUM160" s="1"/>
      <c r="AUN160" s="1"/>
      <c r="AUO160" s="1"/>
      <c r="AUP160" s="1"/>
      <c r="AUQ160" s="1"/>
      <c r="AUR160" s="1"/>
      <c r="AUS160" s="1"/>
      <c r="AUT160" s="1"/>
      <c r="AUU160" s="1"/>
      <c r="AUV160" s="1"/>
      <c r="AUW160" s="1"/>
      <c r="AUX160" s="1"/>
      <c r="AUY160" s="1"/>
      <c r="AUZ160" s="1"/>
      <c r="AVA160" s="1"/>
      <c r="AVB160" s="1"/>
      <c r="AVC160" s="1"/>
      <c r="AVD160" s="1"/>
      <c r="AVE160" s="1"/>
      <c r="AVF160" s="1"/>
      <c r="AVG160" s="1"/>
      <c r="AVH160" s="1"/>
      <c r="AVI160" s="1"/>
      <c r="AVJ160" s="1"/>
      <c r="AVK160" s="1"/>
      <c r="AVL160" s="1"/>
      <c r="AVM160" s="1"/>
      <c r="AVN160" s="1"/>
      <c r="AVO160" s="1"/>
      <c r="AVP160" s="1"/>
      <c r="AVQ160" s="1"/>
      <c r="AVR160" s="1"/>
      <c r="AVS160" s="1"/>
      <c r="AVT160" s="1"/>
      <c r="AVU160" s="1"/>
      <c r="AVV160" s="1"/>
      <c r="AVW160" s="1"/>
      <c r="AVX160" s="1"/>
      <c r="AVY160" s="1"/>
      <c r="AVZ160" s="1"/>
      <c r="AWA160" s="1"/>
      <c r="AWB160" s="1"/>
      <c r="AWC160" s="1"/>
      <c r="AWD160" s="1"/>
      <c r="AWE160" s="1"/>
      <c r="AWF160" s="1"/>
      <c r="AWG160" s="1"/>
      <c r="AWH160" s="1"/>
      <c r="AWI160" s="1"/>
      <c r="AWJ160" s="1"/>
      <c r="AWK160" s="1"/>
      <c r="AWL160" s="1"/>
      <c r="AWM160" s="1"/>
      <c r="AWN160" s="1"/>
      <c r="AWO160" s="1"/>
      <c r="AWP160" s="1"/>
      <c r="AWQ160" s="1"/>
      <c r="AWR160" s="1"/>
      <c r="AWS160" s="1"/>
      <c r="AWT160" s="1"/>
      <c r="AWU160" s="1"/>
      <c r="AWV160" s="1"/>
      <c r="AWW160" s="1"/>
      <c r="AWX160" s="1"/>
      <c r="AWY160" s="1"/>
      <c r="AWZ160" s="1"/>
      <c r="AXA160" s="1"/>
      <c r="AXB160" s="1"/>
      <c r="AXC160" s="1"/>
      <c r="AXD160" s="1"/>
      <c r="AXE160" s="1"/>
      <c r="AXF160" s="1"/>
      <c r="AXG160" s="1"/>
      <c r="AXH160" s="1"/>
      <c r="AXI160" s="1"/>
      <c r="AXJ160" s="1"/>
      <c r="AXK160" s="1"/>
      <c r="AXL160" s="1"/>
      <c r="AXM160" s="1"/>
      <c r="AXN160" s="1"/>
      <c r="AXO160" s="1"/>
      <c r="AXP160" s="1"/>
      <c r="AXQ160" s="1"/>
      <c r="AXR160" s="1"/>
      <c r="AXS160" s="1"/>
      <c r="AXT160" s="1"/>
      <c r="AXU160" s="1"/>
      <c r="AXV160" s="1"/>
      <c r="AXW160" s="1"/>
      <c r="AXX160" s="1"/>
      <c r="AXY160" s="1"/>
      <c r="AXZ160" s="1"/>
      <c r="AYA160" s="1"/>
      <c r="AYB160" s="1"/>
      <c r="AYC160" s="1"/>
      <c r="AYD160" s="1"/>
      <c r="AYE160" s="1"/>
      <c r="AYF160" s="1"/>
      <c r="AYG160" s="1"/>
      <c r="AYH160" s="1"/>
      <c r="AYI160" s="1"/>
      <c r="AYJ160" s="1"/>
      <c r="AYK160" s="1"/>
      <c r="AYL160" s="1"/>
      <c r="AYM160" s="1"/>
      <c r="AYN160" s="1"/>
      <c r="AYO160" s="1"/>
      <c r="AYP160" s="1"/>
      <c r="AYQ160" s="1"/>
      <c r="AYR160" s="1"/>
      <c r="AYS160" s="1"/>
      <c r="AYT160" s="1"/>
      <c r="AYU160" s="1"/>
      <c r="AYV160" s="1"/>
      <c r="AYW160" s="1"/>
      <c r="AYX160" s="1"/>
      <c r="AYY160" s="1"/>
      <c r="AYZ160" s="1"/>
      <c r="AZA160" s="1"/>
      <c r="AZB160" s="1"/>
      <c r="AZC160" s="1"/>
      <c r="AZD160" s="1"/>
      <c r="AZE160" s="1"/>
      <c r="AZF160" s="1"/>
      <c r="AZG160" s="1"/>
      <c r="AZH160" s="1"/>
      <c r="AZI160" s="1"/>
      <c r="AZJ160" s="1"/>
      <c r="AZK160" s="1"/>
      <c r="AZL160" s="1"/>
      <c r="AZM160" s="1"/>
      <c r="AZN160" s="1"/>
      <c r="AZO160" s="1"/>
      <c r="AZP160" s="1"/>
      <c r="AZQ160" s="1"/>
      <c r="AZR160" s="1"/>
      <c r="AZS160" s="1"/>
      <c r="AZT160" s="1"/>
      <c r="AZU160" s="1"/>
      <c r="AZV160" s="1"/>
      <c r="AZW160" s="1"/>
      <c r="AZX160" s="1"/>
      <c r="AZY160" s="1"/>
      <c r="AZZ160" s="1"/>
      <c r="BAA160" s="1"/>
      <c r="BAB160" s="1"/>
      <c r="BAC160" s="1"/>
      <c r="BAD160" s="1"/>
      <c r="BAE160" s="1"/>
      <c r="BAF160" s="1"/>
      <c r="BAG160" s="1"/>
      <c r="BAH160" s="1"/>
      <c r="BAI160" s="1"/>
      <c r="BAJ160" s="1"/>
      <c r="BAK160" s="1"/>
      <c r="BAL160" s="1"/>
      <c r="BAM160" s="1"/>
      <c r="BAN160" s="1"/>
      <c r="BAO160" s="1"/>
      <c r="BAP160" s="1"/>
      <c r="BAQ160" s="1"/>
      <c r="BAR160" s="1"/>
      <c r="BAS160" s="1"/>
      <c r="BAT160" s="1"/>
      <c r="BAU160" s="1"/>
      <c r="BAV160" s="1"/>
      <c r="BAW160" s="1"/>
      <c r="BAX160" s="1"/>
      <c r="BAY160" s="1"/>
      <c r="BAZ160" s="1"/>
      <c r="BBA160" s="1"/>
      <c r="BBB160" s="1"/>
      <c r="BBC160" s="1"/>
      <c r="BBD160" s="1"/>
      <c r="BBE160" s="1"/>
      <c r="BBF160" s="1"/>
      <c r="BBG160" s="1"/>
      <c r="BBH160" s="1"/>
      <c r="BBI160" s="1"/>
      <c r="BBJ160" s="1"/>
      <c r="BBK160" s="1"/>
      <c r="BBL160" s="1"/>
      <c r="BBM160" s="1"/>
      <c r="BBN160" s="1"/>
      <c r="BBO160" s="1"/>
      <c r="BBP160" s="1"/>
      <c r="BBQ160" s="1"/>
      <c r="BBR160" s="1"/>
      <c r="BBS160" s="1"/>
      <c r="BBT160" s="1"/>
      <c r="BBU160" s="1"/>
      <c r="BBV160" s="1"/>
      <c r="BBW160" s="1"/>
      <c r="BBX160" s="1"/>
      <c r="BBY160" s="1"/>
      <c r="BBZ160" s="1"/>
      <c r="BCA160" s="1"/>
      <c r="BCB160" s="1"/>
      <c r="BCC160" s="1"/>
      <c r="BCD160" s="1"/>
      <c r="BCE160" s="1"/>
      <c r="BCF160" s="1"/>
      <c r="BCG160" s="1"/>
      <c r="BCH160" s="1"/>
      <c r="BCI160" s="1"/>
      <c r="BCJ160" s="1"/>
      <c r="BCK160" s="1"/>
      <c r="BCL160" s="1"/>
      <c r="BCM160" s="1"/>
      <c r="BCN160" s="1"/>
      <c r="BCO160" s="1"/>
      <c r="BCP160" s="1"/>
      <c r="BCQ160" s="1"/>
      <c r="BCR160" s="1"/>
      <c r="BCS160" s="1"/>
      <c r="BCT160" s="1"/>
      <c r="BCU160" s="1"/>
      <c r="BCV160" s="1"/>
      <c r="BCW160" s="1"/>
      <c r="BCX160" s="1"/>
      <c r="BCY160" s="1"/>
      <c r="BCZ160" s="1"/>
      <c r="BDA160" s="1"/>
      <c r="BDB160" s="1"/>
      <c r="BDC160" s="1"/>
      <c r="BDD160" s="1"/>
      <c r="BDE160" s="1"/>
      <c r="BDF160" s="1"/>
      <c r="BDG160" s="1"/>
      <c r="BDH160" s="1"/>
      <c r="BDI160" s="1"/>
      <c r="BDJ160" s="1"/>
      <c r="BDK160" s="1"/>
      <c r="BDL160" s="1"/>
      <c r="BDM160" s="1"/>
      <c r="BDN160" s="1"/>
      <c r="BDO160" s="1"/>
      <c r="BDP160" s="1"/>
      <c r="BDQ160" s="1"/>
      <c r="BDR160" s="1"/>
      <c r="BDS160" s="1"/>
      <c r="BDT160" s="1"/>
      <c r="BDU160" s="1"/>
      <c r="BDV160" s="1"/>
      <c r="BDW160" s="1"/>
      <c r="BDX160" s="1"/>
      <c r="BDY160" s="1"/>
      <c r="BDZ160" s="1"/>
      <c r="BEA160" s="1"/>
      <c r="BEB160" s="1"/>
      <c r="BEC160" s="1"/>
      <c r="BED160" s="1"/>
      <c r="BEE160" s="1"/>
      <c r="BEF160" s="1"/>
      <c r="BEG160" s="1"/>
      <c r="BEH160" s="1"/>
      <c r="BEI160" s="1"/>
      <c r="BEJ160" s="1"/>
      <c r="BEK160" s="1"/>
      <c r="BEL160" s="1"/>
      <c r="BEM160" s="1"/>
      <c r="BEN160" s="1"/>
      <c r="BEO160" s="1"/>
      <c r="BEP160" s="1"/>
      <c r="BEQ160" s="1"/>
      <c r="BER160" s="1"/>
      <c r="BES160" s="1"/>
      <c r="BET160" s="1"/>
      <c r="BEU160" s="1"/>
      <c r="BEV160" s="1"/>
      <c r="BEW160" s="1"/>
      <c r="BEX160" s="1"/>
      <c r="BEY160" s="1"/>
      <c r="BEZ160" s="1"/>
      <c r="BFA160" s="1"/>
      <c r="BFB160" s="1"/>
      <c r="BFC160" s="1"/>
      <c r="BFD160" s="1"/>
      <c r="BFE160" s="1"/>
      <c r="BFF160" s="1"/>
      <c r="BFG160" s="1"/>
      <c r="BFH160" s="1"/>
      <c r="BFI160" s="1"/>
      <c r="BFJ160" s="1"/>
      <c r="BFK160" s="1"/>
      <c r="BFL160" s="1"/>
      <c r="BFM160" s="1"/>
      <c r="BFN160" s="1"/>
      <c r="BFO160" s="1"/>
      <c r="BFP160" s="1"/>
      <c r="BFQ160" s="1"/>
      <c r="BFR160" s="1"/>
      <c r="BFS160" s="1"/>
      <c r="BFT160" s="1"/>
      <c r="BFU160" s="1"/>
      <c r="BFV160" s="1"/>
      <c r="BFW160" s="1"/>
      <c r="BFX160" s="1"/>
      <c r="BFY160" s="1"/>
      <c r="BFZ160" s="1"/>
      <c r="BGA160" s="1"/>
      <c r="BGB160" s="1"/>
      <c r="BGC160" s="1"/>
      <c r="BGD160" s="1"/>
      <c r="BGE160" s="1"/>
      <c r="BGF160" s="1"/>
      <c r="BGG160" s="1"/>
      <c r="BGH160" s="1"/>
      <c r="BGI160" s="1"/>
      <c r="BGJ160" s="1"/>
      <c r="BGK160" s="1"/>
      <c r="BGL160" s="1"/>
      <c r="BGM160" s="1"/>
      <c r="BGN160" s="1"/>
      <c r="BGO160" s="1"/>
      <c r="BGP160" s="1"/>
      <c r="BGQ160" s="1"/>
      <c r="BGR160" s="1"/>
      <c r="BGS160" s="1"/>
      <c r="BGT160" s="1"/>
      <c r="BGU160" s="1"/>
      <c r="BGV160" s="1"/>
      <c r="BGW160" s="1"/>
      <c r="BGX160" s="1"/>
      <c r="BGY160" s="1"/>
      <c r="BGZ160" s="1"/>
      <c r="BHA160" s="1"/>
      <c r="BHB160" s="1"/>
      <c r="BHC160" s="1"/>
      <c r="BHD160" s="1"/>
      <c r="BHE160" s="1"/>
      <c r="BHF160" s="1"/>
      <c r="BHG160" s="1"/>
      <c r="BHH160" s="1"/>
      <c r="BHI160" s="1"/>
      <c r="BHJ160" s="1"/>
      <c r="BHK160" s="1"/>
      <c r="BHL160" s="1"/>
      <c r="BHM160" s="1"/>
      <c r="BHN160" s="1"/>
      <c r="BHO160" s="1"/>
      <c r="BHP160" s="1"/>
      <c r="BHQ160" s="1"/>
      <c r="BHR160" s="1"/>
      <c r="BHS160" s="1"/>
      <c r="BHT160" s="1"/>
      <c r="BHU160" s="1"/>
      <c r="BHV160" s="1"/>
      <c r="BHW160" s="1"/>
      <c r="BHX160" s="1"/>
      <c r="BHY160" s="1"/>
      <c r="BHZ160" s="1"/>
      <c r="BIA160" s="1"/>
      <c r="BIB160" s="1"/>
      <c r="BIC160" s="1"/>
      <c r="BID160" s="1"/>
      <c r="BIE160" s="1"/>
      <c r="BIF160" s="1"/>
      <c r="BIG160" s="1"/>
      <c r="BIH160" s="1"/>
      <c r="BII160" s="1"/>
      <c r="BIJ160" s="1"/>
      <c r="BIK160" s="1"/>
      <c r="BIL160" s="1"/>
      <c r="BIM160" s="1"/>
      <c r="BIN160" s="1"/>
      <c r="BIO160" s="1"/>
      <c r="BIP160" s="1"/>
      <c r="BIQ160" s="1"/>
      <c r="BIR160" s="1"/>
      <c r="BIS160" s="1"/>
      <c r="BIT160" s="1"/>
      <c r="BIU160" s="1"/>
      <c r="BIV160" s="1"/>
      <c r="BIW160" s="1"/>
      <c r="BIX160" s="1"/>
      <c r="BIY160" s="1"/>
      <c r="BIZ160" s="1"/>
      <c r="BJA160" s="1"/>
      <c r="BJB160" s="1"/>
      <c r="BJC160" s="1"/>
      <c r="BJD160" s="1"/>
      <c r="BJE160" s="1"/>
      <c r="BJF160" s="1"/>
      <c r="BJG160" s="1"/>
      <c r="BJH160" s="1"/>
      <c r="BJI160" s="1"/>
      <c r="BJJ160" s="1"/>
      <c r="BJK160" s="1"/>
      <c r="BJL160" s="1"/>
      <c r="BJM160" s="1"/>
      <c r="BJN160" s="1"/>
      <c r="BJO160" s="1"/>
      <c r="BJP160" s="1"/>
      <c r="BJQ160" s="1"/>
      <c r="BJR160" s="1"/>
      <c r="BJS160" s="1"/>
      <c r="BJT160" s="1"/>
      <c r="BJU160" s="1"/>
      <c r="BJV160" s="1"/>
      <c r="BJW160" s="1"/>
      <c r="BJX160" s="1"/>
      <c r="BJY160" s="1"/>
      <c r="BJZ160" s="1"/>
      <c r="BKA160" s="1"/>
      <c r="BKB160" s="1"/>
      <c r="BKC160" s="1"/>
      <c r="BKD160" s="1"/>
      <c r="BKE160" s="1"/>
      <c r="BKF160" s="1"/>
      <c r="BKG160" s="1"/>
      <c r="BKH160" s="1"/>
      <c r="BKI160" s="1"/>
      <c r="BKJ160" s="1"/>
      <c r="BKK160" s="1"/>
      <c r="BKL160" s="1"/>
      <c r="BKM160" s="1"/>
      <c r="BKN160" s="1"/>
      <c r="BKO160" s="1"/>
      <c r="BKP160" s="1"/>
      <c r="BKQ160" s="1"/>
      <c r="BKR160" s="1"/>
      <c r="BKS160" s="1"/>
      <c r="BKT160" s="1"/>
      <c r="BKU160" s="1"/>
      <c r="BKV160" s="1"/>
      <c r="BKW160" s="1"/>
      <c r="BKX160" s="1"/>
      <c r="BKY160" s="1"/>
      <c r="BKZ160" s="1"/>
      <c r="BLA160" s="1"/>
      <c r="BLB160" s="1"/>
      <c r="BLC160" s="1"/>
      <c r="BLD160" s="1"/>
      <c r="BLE160" s="1"/>
      <c r="BLF160" s="1"/>
      <c r="BLG160" s="1"/>
      <c r="BLH160" s="1"/>
      <c r="BLI160" s="1"/>
      <c r="BLJ160" s="1"/>
      <c r="BLK160" s="1"/>
      <c r="BLL160" s="1"/>
      <c r="BLM160" s="1"/>
      <c r="BLN160" s="1"/>
      <c r="BLO160" s="1"/>
      <c r="BLP160" s="1"/>
      <c r="BLQ160" s="1"/>
      <c r="BLR160" s="1"/>
      <c r="BLS160" s="1"/>
      <c r="BLT160" s="1"/>
      <c r="BLU160" s="1"/>
      <c r="BLV160" s="1"/>
      <c r="BLW160" s="1"/>
      <c r="BLX160" s="1"/>
      <c r="BLY160" s="1"/>
      <c r="BLZ160" s="1"/>
      <c r="BMA160" s="1"/>
      <c r="BMB160" s="1"/>
      <c r="BMC160" s="1"/>
      <c r="BMD160" s="1"/>
      <c r="BME160" s="1"/>
      <c r="BMF160" s="1"/>
      <c r="BMG160" s="1"/>
      <c r="BMH160" s="1"/>
      <c r="BMI160" s="1"/>
      <c r="BMJ160" s="1"/>
      <c r="BMK160" s="1"/>
      <c r="BML160" s="1"/>
      <c r="BMM160" s="1"/>
      <c r="BMN160" s="1"/>
      <c r="BMO160" s="1"/>
      <c r="BMP160" s="1"/>
      <c r="BMQ160" s="1"/>
      <c r="BMR160" s="1"/>
      <c r="BMS160" s="1"/>
      <c r="BMT160" s="1"/>
      <c r="BMU160" s="1"/>
      <c r="BMV160" s="1"/>
      <c r="BMW160" s="1"/>
      <c r="BMX160" s="1"/>
      <c r="BMY160" s="1"/>
      <c r="BMZ160" s="1"/>
      <c r="BNA160" s="1"/>
      <c r="BNB160" s="1"/>
      <c r="BNC160" s="1"/>
      <c r="BND160" s="1"/>
      <c r="BNE160" s="1"/>
      <c r="BNF160" s="1"/>
      <c r="BNG160" s="1"/>
      <c r="BNH160" s="1"/>
      <c r="BNI160" s="1"/>
      <c r="BNJ160" s="1"/>
      <c r="BNK160" s="1"/>
      <c r="BNL160" s="1"/>
      <c r="BNM160" s="1"/>
      <c r="BNN160" s="1"/>
      <c r="BNO160" s="1"/>
      <c r="BNP160" s="1"/>
      <c r="BNQ160" s="1"/>
      <c r="BNR160" s="1"/>
      <c r="BNS160" s="1"/>
      <c r="BNT160" s="1"/>
      <c r="BNU160" s="1"/>
      <c r="BNV160" s="1"/>
      <c r="BNW160" s="1"/>
      <c r="BNX160" s="1"/>
      <c r="BNY160" s="1"/>
      <c r="BNZ160" s="1"/>
      <c r="BOA160" s="1"/>
      <c r="BOB160" s="1"/>
      <c r="BOC160" s="1"/>
      <c r="BOD160" s="1"/>
      <c r="BOE160" s="1"/>
      <c r="BOF160" s="1"/>
      <c r="BOG160" s="1"/>
      <c r="BOH160" s="1"/>
      <c r="BOI160" s="1"/>
      <c r="BOJ160" s="1"/>
      <c r="BOK160" s="1"/>
      <c r="BOL160" s="1"/>
      <c r="BOM160" s="1"/>
      <c r="BON160" s="1"/>
      <c r="BOO160" s="1"/>
      <c r="BOP160" s="1"/>
      <c r="BOQ160" s="1"/>
      <c r="BOR160" s="1"/>
      <c r="BOS160" s="1"/>
      <c r="BOT160" s="1"/>
      <c r="BOU160" s="1"/>
      <c r="BOV160" s="1"/>
      <c r="BOW160" s="1"/>
      <c r="BOX160" s="1"/>
      <c r="BOY160" s="1"/>
      <c r="BOZ160" s="1"/>
      <c r="BPA160" s="1"/>
      <c r="BPB160" s="1"/>
      <c r="BPC160" s="1"/>
      <c r="BPD160" s="1"/>
      <c r="BPE160" s="1"/>
      <c r="BPF160" s="1"/>
      <c r="BPG160" s="1"/>
      <c r="BPH160" s="1"/>
      <c r="BPI160" s="1"/>
      <c r="BPJ160" s="1"/>
      <c r="BPK160" s="1"/>
      <c r="BPL160" s="1"/>
      <c r="BPM160" s="1"/>
      <c r="BPN160" s="1"/>
      <c r="BPO160" s="1"/>
      <c r="BPP160" s="1"/>
      <c r="BPQ160" s="1"/>
      <c r="BPR160" s="1"/>
      <c r="BPS160" s="1"/>
      <c r="BPT160" s="1"/>
      <c r="BPU160" s="1"/>
      <c r="BPV160" s="1"/>
      <c r="BPW160" s="1"/>
      <c r="BPX160" s="1"/>
      <c r="BPY160" s="1"/>
      <c r="BPZ160" s="1"/>
      <c r="BQA160" s="1"/>
      <c r="BQB160" s="1"/>
      <c r="BQC160" s="1"/>
      <c r="BQD160" s="1"/>
      <c r="BQE160" s="1"/>
      <c r="BQF160" s="1"/>
      <c r="BQG160" s="1"/>
      <c r="BQH160" s="1"/>
      <c r="BQI160" s="1"/>
      <c r="BQJ160" s="1"/>
      <c r="BQK160" s="1"/>
      <c r="BQL160" s="1"/>
      <c r="BQM160" s="1"/>
      <c r="BQN160" s="1"/>
      <c r="BQO160" s="1"/>
      <c r="BQP160" s="1"/>
      <c r="BQQ160" s="1"/>
      <c r="BQR160" s="1"/>
      <c r="BQS160" s="1"/>
      <c r="BQT160" s="1"/>
      <c r="BQU160" s="1"/>
      <c r="BQV160" s="1"/>
      <c r="BQW160" s="1"/>
      <c r="BQX160" s="1"/>
      <c r="BQY160" s="1"/>
      <c r="BQZ160" s="1"/>
      <c r="BRA160" s="1"/>
      <c r="BRB160" s="1"/>
      <c r="BRC160" s="1"/>
      <c r="BRD160" s="1"/>
      <c r="BRE160" s="1"/>
      <c r="BRF160" s="1"/>
      <c r="BRG160" s="1"/>
      <c r="BRH160" s="1"/>
      <c r="BRI160" s="1"/>
      <c r="BRJ160" s="1"/>
      <c r="BRK160" s="1"/>
      <c r="BRL160" s="1"/>
      <c r="BRM160" s="1"/>
      <c r="BRN160" s="1"/>
      <c r="BRO160" s="1"/>
      <c r="BRP160" s="1"/>
      <c r="BRQ160" s="1"/>
      <c r="BRR160" s="1"/>
      <c r="BRS160" s="1"/>
      <c r="BRT160" s="1"/>
      <c r="BRU160" s="1"/>
      <c r="BRV160" s="1"/>
      <c r="BRW160" s="1"/>
      <c r="BRX160" s="1"/>
      <c r="BRY160" s="1"/>
      <c r="BRZ160" s="1"/>
      <c r="BSA160" s="1"/>
      <c r="BSB160" s="1"/>
      <c r="BSC160" s="1"/>
      <c r="BSD160" s="1"/>
      <c r="BSE160" s="1"/>
      <c r="BSF160" s="1"/>
      <c r="BSG160" s="1"/>
      <c r="BSH160" s="1"/>
      <c r="BSI160" s="1"/>
      <c r="BSJ160" s="1"/>
      <c r="BSK160" s="1"/>
      <c r="BSL160" s="1"/>
      <c r="BSM160" s="1"/>
      <c r="BSN160" s="1"/>
      <c r="BSO160" s="1"/>
      <c r="BSP160" s="1"/>
      <c r="BSQ160" s="1"/>
      <c r="BSR160" s="1"/>
      <c r="BSS160" s="1"/>
      <c r="BST160" s="1"/>
      <c r="BSU160" s="1"/>
      <c r="BSV160" s="1"/>
      <c r="BSW160" s="1"/>
      <c r="BSX160" s="1"/>
      <c r="BSY160" s="1"/>
      <c r="BSZ160" s="1"/>
      <c r="BTA160" s="1"/>
      <c r="BTB160" s="1"/>
      <c r="BTC160" s="1"/>
      <c r="BTD160" s="1"/>
      <c r="BTE160" s="1"/>
      <c r="BTF160" s="1"/>
      <c r="BTG160" s="1"/>
      <c r="BTH160" s="1"/>
      <c r="BTI160" s="1"/>
      <c r="BTJ160" s="1"/>
      <c r="BTK160" s="1"/>
      <c r="BTL160" s="1"/>
      <c r="BTM160" s="1"/>
      <c r="BTN160" s="1"/>
      <c r="BTO160" s="1"/>
      <c r="BTP160" s="1"/>
      <c r="BTQ160" s="1"/>
      <c r="BTR160" s="1"/>
      <c r="BTS160" s="1"/>
      <c r="BTT160" s="1"/>
      <c r="BTU160" s="1"/>
      <c r="BTV160" s="1"/>
      <c r="BTW160" s="1"/>
      <c r="BTX160" s="1"/>
      <c r="BTY160" s="1"/>
      <c r="BTZ160" s="1"/>
      <c r="BUA160" s="1"/>
      <c r="BUB160" s="1"/>
      <c r="BUC160" s="1"/>
      <c r="BUD160" s="1"/>
      <c r="BUE160" s="1"/>
      <c r="BUF160" s="1"/>
      <c r="BUG160" s="1"/>
      <c r="BUH160" s="1"/>
      <c r="BUI160" s="1"/>
      <c r="BUJ160" s="1"/>
      <c r="BUK160" s="1"/>
      <c r="BUL160" s="1"/>
      <c r="BUM160" s="1"/>
      <c r="BUN160" s="1"/>
      <c r="BUO160" s="1"/>
      <c r="BUP160" s="1"/>
      <c r="BUQ160" s="1"/>
      <c r="BUR160" s="1"/>
      <c r="BUS160" s="1"/>
      <c r="BUT160" s="1"/>
      <c r="BUU160" s="1"/>
      <c r="BUV160" s="1"/>
      <c r="BUW160" s="1"/>
      <c r="BUX160" s="1"/>
      <c r="BUY160" s="1"/>
      <c r="BUZ160" s="1"/>
      <c r="BVA160" s="1"/>
      <c r="BVB160" s="1"/>
      <c r="BVC160" s="1"/>
      <c r="BVD160" s="1"/>
      <c r="BVE160" s="1"/>
      <c r="BVF160" s="1"/>
      <c r="BVG160" s="1"/>
      <c r="BVH160" s="1"/>
      <c r="BVI160" s="1"/>
      <c r="BVJ160" s="1"/>
      <c r="BVK160" s="1"/>
      <c r="BVL160" s="1"/>
      <c r="BVM160" s="1"/>
      <c r="BVN160" s="1"/>
      <c r="BVO160" s="1"/>
      <c r="BVP160" s="1"/>
      <c r="BVQ160" s="1"/>
      <c r="BVR160" s="1"/>
      <c r="BVS160" s="1"/>
      <c r="BVT160" s="1"/>
      <c r="BVU160" s="1"/>
      <c r="BVV160" s="1"/>
      <c r="BVW160" s="1"/>
      <c r="BVX160" s="1"/>
      <c r="BVY160" s="1"/>
      <c r="BVZ160" s="1"/>
      <c r="BWA160" s="1"/>
      <c r="BWB160" s="1"/>
      <c r="BWC160" s="1"/>
      <c r="BWD160" s="1"/>
      <c r="BWE160" s="1"/>
      <c r="BWF160" s="1"/>
      <c r="BWG160" s="1"/>
      <c r="BWH160" s="1"/>
      <c r="BWI160" s="1"/>
      <c r="BWJ160" s="1"/>
      <c r="BWK160" s="1"/>
      <c r="BWL160" s="1"/>
      <c r="BWM160" s="1"/>
      <c r="BWN160" s="1"/>
      <c r="BWO160" s="1"/>
      <c r="BWP160" s="1"/>
      <c r="BWQ160" s="1"/>
      <c r="BWR160" s="1"/>
      <c r="BWS160" s="1"/>
      <c r="BWT160" s="1"/>
      <c r="BWU160" s="1"/>
      <c r="BWV160" s="1"/>
      <c r="BWW160" s="1"/>
      <c r="BWX160" s="1"/>
      <c r="BWY160" s="1"/>
      <c r="BWZ160" s="1"/>
      <c r="BXA160" s="1"/>
      <c r="BXB160" s="1"/>
      <c r="BXC160" s="1"/>
      <c r="BXD160" s="1"/>
      <c r="BXE160" s="1"/>
      <c r="BXF160" s="1"/>
      <c r="BXG160" s="1"/>
      <c r="BXH160" s="1"/>
      <c r="BXI160" s="1"/>
      <c r="BXJ160" s="1"/>
      <c r="BXK160" s="1"/>
      <c r="BXL160" s="1"/>
      <c r="BXM160" s="1"/>
      <c r="BXN160" s="1"/>
      <c r="BXO160" s="1"/>
      <c r="BXP160" s="1"/>
      <c r="BXQ160" s="1"/>
      <c r="BXR160" s="1"/>
      <c r="BXS160" s="1"/>
      <c r="BXT160" s="1"/>
      <c r="BXU160" s="1"/>
      <c r="BXV160" s="1"/>
      <c r="BXW160" s="1"/>
      <c r="BXX160" s="1"/>
      <c r="BXY160" s="1"/>
      <c r="BXZ160" s="1"/>
      <c r="BYA160" s="1"/>
      <c r="BYB160" s="1"/>
      <c r="BYC160" s="1"/>
      <c r="BYD160" s="1"/>
      <c r="BYE160" s="1"/>
      <c r="BYF160" s="1"/>
      <c r="BYG160" s="1"/>
      <c r="BYH160" s="1"/>
      <c r="BYI160" s="1"/>
      <c r="BYJ160" s="1"/>
      <c r="BYK160" s="1"/>
      <c r="BYL160" s="1"/>
      <c r="BYM160" s="1"/>
      <c r="BYN160" s="1"/>
      <c r="BYO160" s="1"/>
      <c r="BYP160" s="1"/>
      <c r="BYQ160" s="1"/>
      <c r="BYR160" s="1"/>
      <c r="BYS160" s="1"/>
      <c r="BYT160" s="1"/>
      <c r="BYU160" s="1"/>
      <c r="BYV160" s="1"/>
      <c r="BYW160" s="1"/>
      <c r="BYX160" s="1"/>
      <c r="BYY160" s="1"/>
      <c r="BYZ160" s="1"/>
      <c r="BZA160" s="1"/>
      <c r="BZB160" s="1"/>
      <c r="BZC160" s="1"/>
      <c r="BZD160" s="1"/>
      <c r="BZE160" s="1"/>
      <c r="BZF160" s="1"/>
      <c r="BZG160" s="1"/>
      <c r="BZH160" s="1"/>
      <c r="BZI160" s="1"/>
      <c r="BZJ160" s="1"/>
      <c r="BZK160" s="1"/>
      <c r="BZL160" s="1"/>
      <c r="BZM160" s="1"/>
      <c r="BZN160" s="1"/>
      <c r="BZO160" s="1"/>
      <c r="BZP160" s="1"/>
      <c r="BZQ160" s="1"/>
      <c r="BZR160" s="1"/>
      <c r="BZS160" s="1"/>
      <c r="BZT160" s="1"/>
      <c r="BZU160" s="1"/>
      <c r="BZV160" s="1"/>
      <c r="BZW160" s="1"/>
      <c r="BZX160" s="1"/>
      <c r="BZY160" s="1"/>
      <c r="BZZ160" s="1"/>
      <c r="CAA160" s="1"/>
      <c r="CAB160" s="1"/>
      <c r="CAC160" s="1"/>
      <c r="CAD160" s="1"/>
      <c r="CAE160" s="1"/>
      <c r="CAF160" s="1"/>
      <c r="CAG160" s="1"/>
      <c r="CAH160" s="1"/>
      <c r="CAI160" s="1"/>
      <c r="CAJ160" s="1"/>
      <c r="CAK160" s="1"/>
      <c r="CAL160" s="1"/>
      <c r="CAM160" s="1"/>
      <c r="CAN160" s="1"/>
      <c r="CAO160" s="1"/>
      <c r="CAP160" s="1"/>
      <c r="CAQ160" s="1"/>
      <c r="CAR160" s="1"/>
      <c r="CAS160" s="1"/>
      <c r="CAT160" s="1"/>
      <c r="CAU160" s="1"/>
      <c r="CAV160" s="1"/>
      <c r="CAW160" s="1"/>
      <c r="CAX160" s="1"/>
      <c r="CAY160" s="1"/>
      <c r="CAZ160" s="1"/>
      <c r="CBA160" s="1"/>
      <c r="CBB160" s="1"/>
      <c r="CBC160" s="1"/>
      <c r="CBD160" s="1"/>
      <c r="CBE160" s="1"/>
      <c r="CBF160" s="1"/>
      <c r="CBG160" s="1"/>
      <c r="CBH160" s="1"/>
      <c r="CBI160" s="1"/>
      <c r="CBJ160" s="1"/>
      <c r="CBK160" s="1"/>
      <c r="CBL160" s="1"/>
      <c r="CBM160" s="1"/>
      <c r="CBN160" s="1"/>
      <c r="CBO160" s="1"/>
      <c r="CBP160" s="1"/>
      <c r="CBQ160" s="1"/>
      <c r="CBR160" s="1"/>
      <c r="CBS160" s="1"/>
      <c r="CBT160" s="1"/>
      <c r="CBU160" s="1"/>
      <c r="CBV160" s="1"/>
      <c r="CBW160" s="1"/>
      <c r="CBX160" s="1"/>
      <c r="CBY160" s="1"/>
      <c r="CBZ160" s="1"/>
      <c r="CCA160" s="1"/>
      <c r="CCB160" s="1"/>
      <c r="CCC160" s="1"/>
      <c r="CCD160" s="1"/>
      <c r="CCE160" s="1"/>
      <c r="CCF160" s="1"/>
      <c r="CCG160" s="1"/>
      <c r="CCH160" s="1"/>
      <c r="CCI160" s="1"/>
      <c r="CCJ160" s="1"/>
      <c r="CCK160" s="1"/>
      <c r="CCL160" s="1"/>
      <c r="CCM160" s="1"/>
      <c r="CCN160" s="1"/>
      <c r="CCO160" s="1"/>
      <c r="CCP160" s="1"/>
      <c r="CCQ160" s="1"/>
      <c r="CCR160" s="1"/>
      <c r="CCS160" s="1"/>
      <c r="CCT160" s="1"/>
      <c r="CCU160" s="1"/>
      <c r="CCV160" s="1"/>
      <c r="CCW160" s="1"/>
      <c r="CCX160" s="1"/>
      <c r="CCY160" s="1"/>
      <c r="CCZ160" s="1"/>
      <c r="CDA160" s="1"/>
      <c r="CDB160" s="1"/>
      <c r="CDC160" s="1"/>
      <c r="CDD160" s="1"/>
      <c r="CDE160" s="1"/>
      <c r="CDF160" s="1"/>
      <c r="CDG160" s="1"/>
      <c r="CDH160" s="1"/>
      <c r="CDI160" s="1"/>
      <c r="CDJ160" s="1"/>
      <c r="CDK160" s="1"/>
      <c r="CDL160" s="1"/>
      <c r="CDM160" s="1"/>
      <c r="CDN160" s="1"/>
      <c r="CDO160" s="1"/>
      <c r="CDP160" s="1"/>
      <c r="CDQ160" s="1"/>
      <c r="CDR160" s="1"/>
      <c r="CDS160" s="1"/>
      <c r="CDT160" s="1"/>
      <c r="CDU160" s="1"/>
      <c r="CDV160" s="1"/>
      <c r="CDW160" s="1"/>
      <c r="CDX160" s="1"/>
      <c r="CDY160" s="1"/>
      <c r="CDZ160" s="1"/>
      <c r="CEA160" s="1"/>
      <c r="CEB160" s="1"/>
      <c r="CEC160" s="1"/>
      <c r="CED160" s="1"/>
      <c r="CEE160" s="1"/>
      <c r="CEF160" s="1"/>
      <c r="CEG160" s="1"/>
      <c r="CEH160" s="1"/>
      <c r="CEI160" s="1"/>
      <c r="CEJ160" s="1"/>
      <c r="CEK160" s="1"/>
      <c r="CEL160" s="1"/>
      <c r="CEM160" s="1"/>
      <c r="CEN160" s="1"/>
      <c r="CEO160" s="1"/>
      <c r="CEP160" s="1"/>
      <c r="CEQ160" s="1"/>
      <c r="CER160" s="1"/>
      <c r="CES160" s="1"/>
      <c r="CET160" s="1"/>
      <c r="CEU160" s="1"/>
      <c r="CEV160" s="1"/>
      <c r="CEW160" s="1"/>
      <c r="CEX160" s="1"/>
      <c r="CEY160" s="1"/>
      <c r="CEZ160" s="1"/>
      <c r="CFA160" s="1"/>
      <c r="CFB160" s="1"/>
      <c r="CFC160" s="1"/>
      <c r="CFD160" s="1"/>
      <c r="CFE160" s="1"/>
      <c r="CFF160" s="1"/>
      <c r="CFG160" s="1"/>
      <c r="CFH160" s="1"/>
      <c r="CFI160" s="1"/>
      <c r="CFJ160" s="1"/>
      <c r="CFK160" s="1"/>
      <c r="CFL160" s="1"/>
      <c r="CFM160" s="1"/>
      <c r="CFN160" s="1"/>
      <c r="CFO160" s="1"/>
      <c r="CFP160" s="1"/>
      <c r="CFQ160" s="1"/>
      <c r="CFR160" s="1"/>
      <c r="CFS160" s="1"/>
      <c r="CFT160" s="1"/>
      <c r="CFU160" s="1"/>
      <c r="CFV160" s="1"/>
      <c r="CFW160" s="1"/>
      <c r="CFX160" s="1"/>
      <c r="CFY160" s="1"/>
      <c r="CFZ160" s="1"/>
      <c r="CGA160" s="1"/>
      <c r="CGB160" s="1"/>
      <c r="CGC160" s="1"/>
      <c r="CGD160" s="1"/>
      <c r="CGE160" s="1"/>
      <c r="CGF160" s="1"/>
      <c r="CGG160" s="1"/>
      <c r="CGH160" s="1"/>
      <c r="CGI160" s="1"/>
      <c r="CGJ160" s="1"/>
      <c r="CGK160" s="1"/>
      <c r="CGL160" s="1"/>
      <c r="CGM160" s="1"/>
      <c r="CGN160" s="1"/>
      <c r="CGO160" s="1"/>
      <c r="CGP160" s="1"/>
      <c r="CGQ160" s="1"/>
      <c r="CGR160" s="1"/>
      <c r="CGS160" s="1"/>
      <c r="CGT160" s="1"/>
      <c r="CGU160" s="1"/>
      <c r="CGV160" s="1"/>
      <c r="CGW160" s="1"/>
      <c r="CGX160" s="1"/>
      <c r="CGY160" s="1"/>
      <c r="CGZ160" s="1"/>
      <c r="CHA160" s="1"/>
      <c r="CHB160" s="1"/>
      <c r="CHC160" s="1"/>
      <c r="CHD160" s="1"/>
      <c r="CHE160" s="1"/>
      <c r="CHF160" s="1"/>
      <c r="CHG160" s="1"/>
      <c r="CHH160" s="1"/>
      <c r="CHI160" s="1"/>
      <c r="CHJ160" s="1"/>
      <c r="CHK160" s="1"/>
      <c r="CHL160" s="1"/>
      <c r="CHM160" s="1"/>
      <c r="CHN160" s="1"/>
      <c r="CHO160" s="1"/>
      <c r="CHP160" s="1"/>
      <c r="CHQ160" s="1"/>
      <c r="CHR160" s="1"/>
      <c r="CHS160" s="1"/>
      <c r="CHT160" s="1"/>
      <c r="CHU160" s="1"/>
      <c r="CHV160" s="1"/>
      <c r="CHW160" s="1"/>
      <c r="CHX160" s="1"/>
      <c r="CHY160" s="1"/>
      <c r="CHZ160" s="1"/>
      <c r="CIA160" s="1"/>
      <c r="CIB160" s="1"/>
      <c r="CIC160" s="1"/>
      <c r="CID160" s="1"/>
      <c r="CIE160" s="1"/>
      <c r="CIF160" s="1"/>
      <c r="CIG160" s="1"/>
      <c r="CIH160" s="1"/>
      <c r="CII160" s="1"/>
      <c r="CIJ160" s="1"/>
      <c r="CIK160" s="1"/>
      <c r="CIL160" s="1"/>
      <c r="CIM160" s="1"/>
      <c r="CIN160" s="1"/>
      <c r="CIO160" s="1"/>
      <c r="CIP160" s="1"/>
      <c r="CIQ160" s="1"/>
      <c r="CIR160" s="1"/>
      <c r="CIS160" s="1"/>
      <c r="CIT160" s="1"/>
      <c r="CIU160" s="1"/>
      <c r="CIV160" s="1"/>
      <c r="CIW160" s="1"/>
      <c r="CIX160" s="1"/>
      <c r="CIY160" s="1"/>
      <c r="CIZ160" s="1"/>
      <c r="CJA160" s="1"/>
      <c r="CJB160" s="1"/>
      <c r="CJC160" s="1"/>
      <c r="CJD160" s="1"/>
      <c r="CJE160" s="1"/>
      <c r="CJF160" s="1"/>
      <c r="CJG160" s="1"/>
      <c r="CJH160" s="1"/>
      <c r="CJI160" s="1"/>
      <c r="CJJ160" s="1"/>
      <c r="CJK160" s="1"/>
      <c r="CJL160" s="1"/>
      <c r="CJM160" s="1"/>
      <c r="CJN160" s="1"/>
      <c r="CJO160" s="1"/>
      <c r="CJP160" s="1"/>
      <c r="CJQ160" s="1"/>
      <c r="CJR160" s="1"/>
      <c r="CJS160" s="1"/>
      <c r="CJT160" s="1"/>
      <c r="CJU160" s="1"/>
      <c r="CJV160" s="1"/>
      <c r="CJW160" s="1"/>
      <c r="CJX160" s="1"/>
      <c r="CJY160" s="1"/>
      <c r="CJZ160" s="1"/>
      <c r="CKA160" s="1"/>
      <c r="CKB160" s="1"/>
      <c r="CKC160" s="1"/>
      <c r="CKD160" s="1"/>
      <c r="CKE160" s="1"/>
      <c r="CKF160" s="1"/>
      <c r="CKG160" s="1"/>
      <c r="CKH160" s="1"/>
      <c r="CKI160" s="1"/>
      <c r="CKJ160" s="1"/>
      <c r="CKK160" s="1"/>
      <c r="CKL160" s="1"/>
      <c r="CKM160" s="1"/>
      <c r="CKN160" s="1"/>
      <c r="CKO160" s="1"/>
      <c r="CKP160" s="1"/>
      <c r="CKQ160" s="1"/>
      <c r="CKR160" s="1"/>
      <c r="CKS160" s="1"/>
      <c r="CKT160" s="1"/>
      <c r="CKU160" s="1"/>
      <c r="CKV160" s="1"/>
      <c r="CKW160" s="1"/>
      <c r="CKX160" s="1"/>
      <c r="CKY160" s="1"/>
      <c r="CKZ160" s="1"/>
      <c r="CLA160" s="1"/>
      <c r="CLB160" s="1"/>
      <c r="CLC160" s="1"/>
      <c r="CLD160" s="1"/>
      <c r="CLE160" s="1"/>
      <c r="CLF160" s="1"/>
      <c r="CLG160" s="1"/>
      <c r="CLH160" s="1"/>
      <c r="CLI160" s="1"/>
      <c r="CLJ160" s="1"/>
      <c r="CLK160" s="1"/>
      <c r="CLL160" s="1"/>
      <c r="CLM160" s="1"/>
      <c r="CLN160" s="1"/>
      <c r="CLO160" s="1"/>
      <c r="CLP160" s="1"/>
      <c r="CLQ160" s="1"/>
      <c r="CLR160" s="1"/>
      <c r="CLS160" s="1"/>
      <c r="CLT160" s="1"/>
      <c r="CLU160" s="1"/>
      <c r="CLV160" s="1"/>
      <c r="CLW160" s="1"/>
      <c r="CLX160" s="1"/>
      <c r="CLY160" s="1"/>
      <c r="CLZ160" s="1"/>
      <c r="CMA160" s="1"/>
      <c r="CMB160" s="1"/>
      <c r="CMC160" s="1"/>
      <c r="CMD160" s="1"/>
      <c r="CME160" s="1"/>
      <c r="CMF160" s="1"/>
      <c r="CMG160" s="1"/>
      <c r="CMH160" s="1"/>
      <c r="CMI160" s="1"/>
      <c r="CMJ160" s="1"/>
      <c r="CMK160" s="1"/>
      <c r="CML160" s="1"/>
      <c r="CMM160" s="1"/>
      <c r="CMN160" s="1"/>
      <c r="CMO160" s="1"/>
      <c r="CMP160" s="1"/>
      <c r="CMQ160" s="1"/>
      <c r="CMR160" s="1"/>
      <c r="CMS160" s="1"/>
      <c r="CMT160" s="1"/>
      <c r="CMU160" s="1"/>
      <c r="CMV160" s="1"/>
      <c r="CMW160" s="1"/>
      <c r="CMX160" s="1"/>
      <c r="CMY160" s="1"/>
      <c r="CMZ160" s="1"/>
      <c r="CNA160" s="1"/>
      <c r="CNB160" s="1"/>
      <c r="CNC160" s="1"/>
      <c r="CND160" s="1"/>
      <c r="CNE160" s="1"/>
      <c r="CNF160" s="1"/>
      <c r="CNG160" s="1"/>
      <c r="CNH160" s="1"/>
      <c r="CNI160" s="1"/>
      <c r="CNJ160" s="1"/>
      <c r="CNK160" s="1"/>
      <c r="CNL160" s="1"/>
      <c r="CNM160" s="1"/>
      <c r="CNN160" s="1"/>
      <c r="CNO160" s="1"/>
      <c r="CNP160" s="1"/>
      <c r="CNQ160" s="1"/>
      <c r="CNR160" s="1"/>
      <c r="CNS160" s="1"/>
      <c r="CNT160" s="1"/>
      <c r="CNU160" s="1"/>
      <c r="CNV160" s="1"/>
      <c r="CNW160" s="1"/>
      <c r="CNX160" s="1"/>
      <c r="CNY160" s="1"/>
      <c r="CNZ160" s="1"/>
      <c r="COA160" s="1"/>
      <c r="COB160" s="1"/>
      <c r="COC160" s="1"/>
      <c r="COD160" s="1"/>
      <c r="COE160" s="1"/>
      <c r="COF160" s="1"/>
      <c r="COG160" s="1"/>
      <c r="COH160" s="1"/>
      <c r="COI160" s="1"/>
      <c r="COJ160" s="1"/>
      <c r="COK160" s="1"/>
      <c r="COL160" s="1"/>
      <c r="COM160" s="1"/>
      <c r="CON160" s="1"/>
      <c r="COO160" s="1"/>
      <c r="COP160" s="1"/>
      <c r="COQ160" s="1"/>
      <c r="COR160" s="1"/>
      <c r="COS160" s="1"/>
      <c r="COT160" s="1"/>
      <c r="COU160" s="1"/>
      <c r="COV160" s="1"/>
      <c r="COW160" s="1"/>
      <c r="COX160" s="1"/>
      <c r="COY160" s="1"/>
      <c r="COZ160" s="1"/>
      <c r="CPA160" s="1"/>
      <c r="CPB160" s="1"/>
      <c r="CPC160" s="1"/>
      <c r="CPD160" s="1"/>
      <c r="CPE160" s="1"/>
      <c r="CPF160" s="1"/>
      <c r="CPG160" s="1"/>
      <c r="CPH160" s="1"/>
      <c r="CPI160" s="1"/>
      <c r="CPJ160" s="1"/>
      <c r="CPK160" s="1"/>
      <c r="CPL160" s="1"/>
      <c r="CPM160" s="1"/>
      <c r="CPN160" s="1"/>
      <c r="CPO160" s="1"/>
      <c r="CPP160" s="1"/>
      <c r="CPQ160" s="1"/>
      <c r="CPR160" s="1"/>
      <c r="CPS160" s="1"/>
      <c r="CPT160" s="1"/>
      <c r="CPU160" s="1"/>
      <c r="CPV160" s="1"/>
      <c r="CPW160" s="1"/>
      <c r="CPX160" s="1"/>
      <c r="CPY160" s="1"/>
      <c r="CPZ160" s="1"/>
      <c r="CQA160" s="1"/>
      <c r="CQB160" s="1"/>
      <c r="CQC160" s="1"/>
      <c r="CQD160" s="1"/>
      <c r="CQE160" s="1"/>
      <c r="CQF160" s="1"/>
      <c r="CQG160" s="1"/>
      <c r="CQH160" s="1"/>
      <c r="CQI160" s="1"/>
      <c r="CQJ160" s="1"/>
      <c r="CQK160" s="1"/>
      <c r="CQL160" s="1"/>
      <c r="CQM160" s="1"/>
      <c r="CQN160" s="1"/>
      <c r="CQO160" s="1"/>
      <c r="CQP160" s="1"/>
      <c r="CQQ160" s="1"/>
      <c r="CQR160" s="1"/>
      <c r="CQS160" s="1"/>
      <c r="CQT160" s="1"/>
      <c r="CQU160" s="1"/>
      <c r="CQV160" s="1"/>
      <c r="CQW160" s="1"/>
      <c r="CQX160" s="1"/>
      <c r="CQY160" s="1"/>
      <c r="CQZ160" s="1"/>
      <c r="CRA160" s="1"/>
      <c r="CRB160" s="1"/>
      <c r="CRC160" s="1"/>
      <c r="CRD160" s="1"/>
      <c r="CRE160" s="1"/>
      <c r="CRF160" s="1"/>
      <c r="CRG160" s="1"/>
      <c r="CRH160" s="1"/>
      <c r="CRI160" s="1"/>
      <c r="CRJ160" s="1"/>
      <c r="CRK160" s="1"/>
      <c r="CRL160" s="1"/>
      <c r="CRM160" s="1"/>
      <c r="CRN160" s="1"/>
      <c r="CRO160" s="1"/>
      <c r="CRP160" s="1"/>
      <c r="CRQ160" s="1"/>
      <c r="CRR160" s="1"/>
      <c r="CRS160" s="1"/>
      <c r="CRT160" s="1"/>
      <c r="CRU160" s="1"/>
      <c r="CRV160" s="1"/>
      <c r="CRW160" s="1"/>
      <c r="CRX160" s="1"/>
      <c r="CRY160" s="1"/>
      <c r="CRZ160" s="1"/>
      <c r="CSA160" s="1"/>
      <c r="CSB160" s="1"/>
      <c r="CSC160" s="1"/>
      <c r="CSD160" s="1"/>
      <c r="CSE160" s="1"/>
      <c r="CSF160" s="1"/>
      <c r="CSG160" s="1"/>
      <c r="CSH160" s="1"/>
      <c r="CSI160" s="1"/>
      <c r="CSJ160" s="1"/>
      <c r="CSK160" s="1"/>
      <c r="CSL160" s="1"/>
      <c r="CSM160" s="1"/>
      <c r="CSN160" s="1"/>
      <c r="CSO160" s="1"/>
      <c r="CSP160" s="1"/>
      <c r="CSQ160" s="1"/>
      <c r="CSR160" s="1"/>
      <c r="CSS160" s="1"/>
      <c r="CST160" s="1"/>
      <c r="CSU160" s="1"/>
      <c r="CSV160" s="1"/>
      <c r="CSW160" s="1"/>
      <c r="CSX160" s="1"/>
      <c r="CSY160" s="1"/>
      <c r="CSZ160" s="1"/>
      <c r="CTA160" s="1"/>
      <c r="CTB160" s="1"/>
    </row>
    <row r="161" spans="1:2550" x14ac:dyDescent="0.2">
      <c r="B161" s="509" t="s">
        <v>1228</v>
      </c>
      <c r="C161" s="510"/>
      <c r="D161" s="510" t="s">
        <v>2373</v>
      </c>
      <c r="E161" s="510" t="s">
        <v>5</v>
      </c>
      <c r="F161" s="510"/>
      <c r="G161" s="510">
        <v>17.323836</v>
      </c>
      <c r="H161" s="510">
        <v>102.730476</v>
      </c>
      <c r="I161" s="510" t="s">
        <v>1</v>
      </c>
      <c r="J161" s="510" t="s">
        <v>3</v>
      </c>
      <c r="K161" s="512"/>
      <c r="L161" s="513" t="s">
        <v>0</v>
      </c>
      <c r="M161" s="510" t="s">
        <v>0</v>
      </c>
      <c r="N161" s="510"/>
      <c r="O161" s="510"/>
      <c r="P161" s="510"/>
      <c r="Q161" s="510"/>
      <c r="R161" s="510" t="s">
        <v>1702</v>
      </c>
      <c r="S161" s="510"/>
      <c r="T161" s="510"/>
      <c r="U161" s="510" t="s">
        <v>0</v>
      </c>
      <c r="V161" s="510" t="s">
        <v>0</v>
      </c>
      <c r="W161" s="510" t="s">
        <v>0</v>
      </c>
      <c r="X161" s="510" t="s">
        <v>0</v>
      </c>
      <c r="Y161" s="510" t="s">
        <v>0</v>
      </c>
      <c r="Z161" s="510" t="s">
        <v>0</v>
      </c>
      <c r="AA161" s="510" t="s">
        <v>0</v>
      </c>
      <c r="AB161" s="518"/>
      <c r="AC161" s="518"/>
      <c r="AD161" s="511"/>
      <c r="AE161" s="510"/>
      <c r="AF161" s="517" t="s">
        <v>1899</v>
      </c>
    </row>
    <row r="162" spans="1:2550" ht="13" customHeight="1" x14ac:dyDescent="0.2">
      <c r="B162" s="509" t="s">
        <v>1227</v>
      </c>
      <c r="C162" s="510"/>
      <c r="D162" s="510" t="s">
        <v>2747</v>
      </c>
      <c r="E162" s="510" t="s">
        <v>5</v>
      </c>
      <c r="F162" s="510"/>
      <c r="G162" s="510">
        <v>15.084720000000001</v>
      </c>
      <c r="H162" s="510">
        <v>102.487656</v>
      </c>
      <c r="I162" s="510" t="s">
        <v>1</v>
      </c>
      <c r="J162" s="510" t="s">
        <v>3</v>
      </c>
      <c r="K162" s="512">
        <v>1992</v>
      </c>
      <c r="L162" s="513" t="s">
        <v>0</v>
      </c>
      <c r="M162" s="510" t="s">
        <v>0</v>
      </c>
      <c r="N162" s="510"/>
      <c r="O162" s="510">
        <v>18</v>
      </c>
      <c r="P162" s="514">
        <v>1785</v>
      </c>
      <c r="Q162" s="510">
        <v>26</v>
      </c>
      <c r="R162" s="510">
        <v>6.4</v>
      </c>
      <c r="S162" s="510"/>
      <c r="T162" s="510"/>
      <c r="U162" s="510" t="s">
        <v>0</v>
      </c>
      <c r="V162" s="510" t="s">
        <v>0</v>
      </c>
      <c r="W162" s="510" t="s">
        <v>0</v>
      </c>
      <c r="X162" s="510" t="s">
        <v>0</v>
      </c>
      <c r="Y162" s="510" t="s">
        <v>0</v>
      </c>
      <c r="Z162" s="510" t="s">
        <v>0</v>
      </c>
      <c r="AA162" s="510" t="s">
        <v>0</v>
      </c>
      <c r="AB162" s="518"/>
      <c r="AC162" s="518"/>
      <c r="AD162" s="511"/>
      <c r="AE162" s="510"/>
      <c r="AF162" s="517" t="s">
        <v>2447</v>
      </c>
    </row>
    <row r="163" spans="1:2550" x14ac:dyDescent="0.2">
      <c r="B163" s="509" t="s">
        <v>1226</v>
      </c>
      <c r="C163" s="510"/>
      <c r="D163" s="510" t="s">
        <v>2747</v>
      </c>
      <c r="E163" s="510" t="s">
        <v>5</v>
      </c>
      <c r="F163" s="510"/>
      <c r="G163" s="510">
        <v>14.314508999999999</v>
      </c>
      <c r="H163" s="510">
        <v>102.872857</v>
      </c>
      <c r="I163" s="510" t="s">
        <v>1</v>
      </c>
      <c r="J163" s="510" t="s">
        <v>3</v>
      </c>
      <c r="K163" s="512"/>
      <c r="L163" s="513" t="s">
        <v>0</v>
      </c>
      <c r="M163" s="510" t="s">
        <v>0</v>
      </c>
      <c r="N163" s="510"/>
      <c r="O163" s="510"/>
      <c r="P163" s="510"/>
      <c r="Q163" s="510"/>
      <c r="R163" s="510" t="s">
        <v>1702</v>
      </c>
      <c r="S163" s="510"/>
      <c r="T163" s="510"/>
      <c r="U163" s="510" t="s">
        <v>0</v>
      </c>
      <c r="V163" s="510" t="s">
        <v>0</v>
      </c>
      <c r="W163" s="510" t="s">
        <v>0</v>
      </c>
      <c r="X163" s="510" t="s">
        <v>0</v>
      </c>
      <c r="Y163" s="510" t="s">
        <v>0</v>
      </c>
      <c r="Z163" s="510" t="s">
        <v>0</v>
      </c>
      <c r="AA163" s="510" t="s">
        <v>0</v>
      </c>
      <c r="AB163" s="518"/>
      <c r="AC163" s="518"/>
      <c r="AD163" s="511"/>
      <c r="AE163" s="510"/>
      <c r="AF163" s="517" t="s">
        <v>1899</v>
      </c>
    </row>
    <row r="164" spans="1:2550" x14ac:dyDescent="0.2">
      <c r="B164" s="509" t="s">
        <v>1225</v>
      </c>
      <c r="C164" s="510"/>
      <c r="D164" s="510" t="s">
        <v>2747</v>
      </c>
      <c r="E164" s="510" t="s">
        <v>5</v>
      </c>
      <c r="F164" s="510"/>
      <c r="G164" s="510">
        <v>15.221819</v>
      </c>
      <c r="H164" s="510">
        <v>101.900559</v>
      </c>
      <c r="I164" s="510" t="s">
        <v>1</v>
      </c>
      <c r="J164" s="510" t="s">
        <v>3</v>
      </c>
      <c r="K164" s="512"/>
      <c r="L164" s="513" t="s">
        <v>0</v>
      </c>
      <c r="M164" s="510" t="s">
        <v>0</v>
      </c>
      <c r="N164" s="510"/>
      <c r="O164" s="510"/>
      <c r="P164" s="510"/>
      <c r="Q164" s="510"/>
      <c r="R164" s="510" t="s">
        <v>1702</v>
      </c>
      <c r="S164" s="510"/>
      <c r="T164" s="510"/>
      <c r="U164" s="510" t="s">
        <v>0</v>
      </c>
      <c r="V164" s="510" t="s">
        <v>0</v>
      </c>
      <c r="W164" s="510" t="s">
        <v>0</v>
      </c>
      <c r="X164" s="510" t="s">
        <v>0</v>
      </c>
      <c r="Y164" s="510" t="s">
        <v>0</v>
      </c>
      <c r="Z164" s="510" t="s">
        <v>0</v>
      </c>
      <c r="AA164" s="510" t="s">
        <v>0</v>
      </c>
      <c r="AB164" s="518"/>
      <c r="AC164" s="518"/>
      <c r="AD164" s="511"/>
      <c r="AE164" s="510"/>
      <c r="AF164" s="517" t="s">
        <v>1899</v>
      </c>
    </row>
    <row r="165" spans="1:2550" ht="13" x14ac:dyDescent="0.15">
      <c r="A165" s="28"/>
      <c r="B165" s="701" t="s">
        <v>1224</v>
      </c>
      <c r="C165" s="702"/>
      <c r="D165" s="702" t="s">
        <v>2747</v>
      </c>
      <c r="E165" s="702" t="s">
        <v>5</v>
      </c>
      <c r="F165" s="702" t="s">
        <v>1223</v>
      </c>
      <c r="G165" s="702">
        <v>15.219598</v>
      </c>
      <c r="H165" s="702">
        <v>105.143001</v>
      </c>
      <c r="I165" s="702" t="s">
        <v>11</v>
      </c>
      <c r="J165" s="702" t="s">
        <v>3</v>
      </c>
      <c r="K165" s="702"/>
      <c r="L165" s="940">
        <v>2</v>
      </c>
      <c r="M165" s="702"/>
      <c r="N165" s="702" t="s">
        <v>0</v>
      </c>
      <c r="O165" s="702"/>
      <c r="P165" s="702"/>
      <c r="Q165" s="702"/>
      <c r="R165" s="702"/>
      <c r="S165" s="702"/>
      <c r="T165" s="702"/>
      <c r="U165" s="702">
        <v>0</v>
      </c>
      <c r="V165" s="702">
        <v>100</v>
      </c>
      <c r="W165" s="702">
        <v>0</v>
      </c>
      <c r="X165" s="702">
        <v>0</v>
      </c>
      <c r="Y165" s="702">
        <v>0</v>
      </c>
      <c r="Z165" s="702">
        <v>0</v>
      </c>
      <c r="AA165" s="702">
        <v>0</v>
      </c>
      <c r="AB165" s="702"/>
      <c r="AC165" s="702"/>
      <c r="AD165" s="702"/>
      <c r="AE165" s="702"/>
      <c r="AF165" s="703" t="s">
        <v>1904</v>
      </c>
      <c r="AG165" s="1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c r="IS165" s="28"/>
      <c r="IT165" s="28"/>
      <c r="IU165" s="28"/>
      <c r="IV165" s="28"/>
      <c r="IW165" s="28"/>
      <c r="IX165" s="28"/>
      <c r="IY165" s="28"/>
      <c r="IZ165" s="28"/>
      <c r="JA165" s="28"/>
      <c r="JB165" s="28"/>
      <c r="JC165" s="28"/>
      <c r="JD165" s="28"/>
      <c r="JE165" s="28"/>
      <c r="JF165" s="28"/>
      <c r="JG165" s="28"/>
      <c r="JH165" s="28"/>
      <c r="JI165" s="28"/>
      <c r="JJ165" s="28"/>
      <c r="JK165" s="28"/>
      <c r="JL165" s="28"/>
      <c r="JM165" s="28"/>
      <c r="JN165" s="28"/>
      <c r="JO165" s="28"/>
      <c r="JP165" s="28"/>
      <c r="JQ165" s="28"/>
      <c r="JR165" s="28"/>
      <c r="JS165" s="28"/>
      <c r="JT165" s="28"/>
      <c r="JU165" s="28"/>
      <c r="JV165" s="28"/>
      <c r="JW165" s="28"/>
      <c r="JX165" s="28"/>
      <c r="JY165" s="28"/>
      <c r="JZ165" s="28"/>
      <c r="KA165" s="28"/>
      <c r="KB165" s="28"/>
      <c r="KC165" s="28"/>
      <c r="KD165" s="28"/>
      <c r="KE165" s="28"/>
      <c r="KF165" s="28"/>
      <c r="KG165" s="28"/>
      <c r="KH165" s="28"/>
      <c r="KI165" s="28"/>
      <c r="KJ165" s="28"/>
      <c r="KK165" s="28"/>
      <c r="KL165" s="28"/>
      <c r="KM165" s="28"/>
      <c r="KN165" s="28"/>
      <c r="KO165" s="28"/>
      <c r="KP165" s="28"/>
      <c r="KQ165" s="28"/>
      <c r="KR165" s="28"/>
      <c r="KS165" s="28"/>
      <c r="KT165" s="28"/>
      <c r="KU165" s="28"/>
      <c r="KV165" s="28"/>
      <c r="KW165" s="28"/>
      <c r="KX165" s="28"/>
      <c r="KY165" s="28"/>
      <c r="KZ165" s="28"/>
      <c r="LA165" s="28"/>
      <c r="LB165" s="28"/>
      <c r="LC165" s="28"/>
      <c r="LD165" s="28"/>
      <c r="LE165" s="28"/>
      <c r="LF165" s="28"/>
      <c r="LG165" s="28"/>
      <c r="LH165" s="28"/>
      <c r="LI165" s="28"/>
      <c r="LJ165" s="28"/>
      <c r="LK165" s="28"/>
      <c r="LL165" s="28"/>
      <c r="LM165" s="28"/>
      <c r="LN165" s="28"/>
      <c r="LO165" s="28"/>
      <c r="LP165" s="28"/>
      <c r="LQ165" s="28"/>
      <c r="LR165" s="28"/>
      <c r="LS165" s="28"/>
      <c r="LT165" s="28"/>
      <c r="LU165" s="28"/>
      <c r="LV165" s="28"/>
      <c r="LW165" s="28"/>
      <c r="LX165" s="28"/>
      <c r="LY165" s="28"/>
      <c r="LZ165" s="28"/>
      <c r="MA165" s="28"/>
      <c r="MB165" s="28"/>
      <c r="MC165" s="28"/>
      <c r="MD165" s="28"/>
      <c r="ME165" s="28"/>
      <c r="MF165" s="28"/>
      <c r="MG165" s="28"/>
      <c r="MH165" s="28"/>
      <c r="MI165" s="28"/>
      <c r="MJ165" s="28"/>
      <c r="MK165" s="28"/>
      <c r="ML165" s="28"/>
      <c r="MM165" s="28"/>
      <c r="MN165" s="28"/>
      <c r="MO165" s="28"/>
      <c r="MP165" s="28"/>
      <c r="MQ165" s="28"/>
      <c r="MR165" s="28"/>
      <c r="MS165" s="28"/>
      <c r="MT165" s="28"/>
      <c r="MU165" s="28"/>
      <c r="MV165" s="28"/>
      <c r="MW165" s="28"/>
      <c r="MX165" s="28"/>
      <c r="MY165" s="28"/>
      <c r="MZ165" s="28"/>
      <c r="NA165" s="28"/>
      <c r="NB165" s="28"/>
      <c r="NC165" s="28"/>
      <c r="ND165" s="28"/>
      <c r="NE165" s="28"/>
      <c r="NF165" s="28"/>
      <c r="NG165" s="28"/>
      <c r="NH165" s="28"/>
      <c r="NI165" s="28"/>
      <c r="NJ165" s="28"/>
      <c r="NK165" s="28"/>
      <c r="NL165" s="28"/>
      <c r="NM165" s="28"/>
      <c r="NN165" s="28"/>
      <c r="NO165" s="28"/>
      <c r="NP165" s="28"/>
      <c r="NQ165" s="28"/>
      <c r="NR165" s="28"/>
      <c r="NS165" s="28"/>
      <c r="NT165" s="28"/>
      <c r="NU165" s="28"/>
      <c r="NV165" s="28"/>
      <c r="NW165" s="28"/>
      <c r="NX165" s="28"/>
      <c r="NY165" s="28"/>
      <c r="NZ165" s="28"/>
      <c r="OA165" s="28"/>
      <c r="OB165" s="28"/>
      <c r="OC165" s="28"/>
      <c r="OD165" s="28"/>
      <c r="OE165" s="28"/>
      <c r="OF165" s="28"/>
      <c r="OG165" s="28"/>
      <c r="OH165" s="28"/>
      <c r="OI165" s="28"/>
      <c r="OJ165" s="28"/>
      <c r="OK165" s="28"/>
      <c r="OL165" s="28"/>
      <c r="OM165" s="28"/>
      <c r="ON165" s="28"/>
      <c r="OO165" s="28"/>
      <c r="OP165" s="28"/>
      <c r="OQ165" s="28"/>
      <c r="OR165" s="28"/>
      <c r="OS165" s="28"/>
      <c r="OT165" s="28"/>
      <c r="OU165" s="28"/>
      <c r="OV165" s="28"/>
      <c r="OW165" s="28"/>
      <c r="OX165" s="28"/>
      <c r="OY165" s="28"/>
      <c r="OZ165" s="28"/>
      <c r="PA165" s="28"/>
      <c r="PB165" s="28"/>
      <c r="PC165" s="28"/>
      <c r="PD165" s="28"/>
      <c r="PE165" s="28"/>
      <c r="PF165" s="28"/>
      <c r="PG165" s="28"/>
      <c r="PH165" s="28"/>
      <c r="PI165" s="28"/>
      <c r="PJ165" s="28"/>
      <c r="PK165" s="28"/>
      <c r="PL165" s="28"/>
      <c r="PM165" s="28"/>
      <c r="PN165" s="28"/>
      <c r="PO165" s="28"/>
      <c r="PP165" s="28"/>
      <c r="PQ165" s="28"/>
      <c r="PR165" s="28"/>
      <c r="PS165" s="28"/>
      <c r="PT165" s="28"/>
      <c r="PU165" s="28"/>
      <c r="PV165" s="28"/>
      <c r="PW165" s="28"/>
      <c r="PX165" s="28"/>
      <c r="PY165" s="28"/>
      <c r="PZ165" s="28"/>
      <c r="QA165" s="28"/>
      <c r="QB165" s="28"/>
      <c r="QC165" s="28"/>
      <c r="QD165" s="28"/>
      <c r="QE165" s="28"/>
      <c r="QF165" s="28"/>
      <c r="QG165" s="28"/>
      <c r="QH165" s="28"/>
      <c r="QI165" s="28"/>
      <c r="QJ165" s="28"/>
      <c r="QK165" s="28"/>
      <c r="QL165" s="28"/>
      <c r="QM165" s="28"/>
      <c r="QN165" s="28"/>
      <c r="QO165" s="28"/>
      <c r="QP165" s="28"/>
      <c r="QQ165" s="28"/>
      <c r="QR165" s="28"/>
      <c r="QS165" s="28"/>
      <c r="QT165" s="28"/>
      <c r="QU165" s="28"/>
      <c r="QV165" s="28"/>
      <c r="QW165" s="28"/>
      <c r="QX165" s="28"/>
      <c r="QY165" s="28"/>
      <c r="QZ165" s="28"/>
      <c r="RA165" s="28"/>
      <c r="RB165" s="28"/>
      <c r="RC165" s="28"/>
      <c r="RD165" s="28"/>
      <c r="RE165" s="28"/>
      <c r="RF165" s="28"/>
      <c r="RG165" s="28"/>
      <c r="RH165" s="28"/>
      <c r="RI165" s="28"/>
      <c r="RJ165" s="28"/>
      <c r="RK165" s="28"/>
      <c r="RL165" s="28"/>
      <c r="RM165" s="28"/>
      <c r="RN165" s="28"/>
      <c r="RO165" s="28"/>
      <c r="RP165" s="28"/>
      <c r="RQ165" s="28"/>
      <c r="RR165" s="28"/>
      <c r="RS165" s="28"/>
      <c r="RT165" s="28"/>
      <c r="RU165" s="28"/>
      <c r="RV165" s="28"/>
      <c r="RW165" s="28"/>
      <c r="RX165" s="28"/>
      <c r="RY165" s="28"/>
      <c r="RZ165" s="28"/>
      <c r="SA165" s="28"/>
      <c r="SB165" s="28"/>
      <c r="SC165" s="28"/>
      <c r="SD165" s="28"/>
      <c r="SE165" s="28"/>
      <c r="SF165" s="28"/>
      <c r="SG165" s="28"/>
      <c r="SH165" s="28"/>
      <c r="SI165" s="28"/>
      <c r="SJ165" s="28"/>
      <c r="SK165" s="28"/>
      <c r="SL165" s="28"/>
      <c r="SM165" s="28"/>
      <c r="SN165" s="28"/>
      <c r="SO165" s="28"/>
      <c r="SP165" s="28"/>
      <c r="SQ165" s="28"/>
      <c r="SR165" s="28"/>
      <c r="SS165" s="28"/>
      <c r="ST165" s="28"/>
      <c r="SU165" s="28"/>
      <c r="SV165" s="28"/>
      <c r="SW165" s="28"/>
      <c r="SX165" s="28"/>
      <c r="SY165" s="28"/>
      <c r="SZ165" s="28"/>
      <c r="TA165" s="28"/>
      <c r="TB165" s="28"/>
      <c r="TC165" s="28"/>
      <c r="TD165" s="28"/>
      <c r="TE165" s="28"/>
      <c r="TF165" s="28"/>
      <c r="TG165" s="28"/>
      <c r="TH165" s="28"/>
      <c r="TI165" s="28"/>
      <c r="TJ165" s="28"/>
      <c r="TK165" s="28"/>
      <c r="TL165" s="28"/>
      <c r="TM165" s="28"/>
      <c r="TN165" s="28"/>
      <c r="TO165" s="28"/>
      <c r="TP165" s="28"/>
      <c r="TQ165" s="28"/>
      <c r="TR165" s="28"/>
      <c r="TS165" s="28"/>
      <c r="TT165" s="28"/>
      <c r="TU165" s="28"/>
      <c r="TV165" s="28"/>
      <c r="TW165" s="28"/>
      <c r="TX165" s="28"/>
      <c r="TY165" s="28"/>
      <c r="TZ165" s="28"/>
      <c r="UA165" s="28"/>
      <c r="UB165" s="28"/>
      <c r="UC165" s="28"/>
      <c r="UD165" s="28"/>
      <c r="UE165" s="28"/>
      <c r="UF165" s="28"/>
      <c r="UG165" s="28"/>
      <c r="UH165" s="28"/>
      <c r="UI165" s="28"/>
      <c r="UJ165" s="28"/>
      <c r="UK165" s="28"/>
      <c r="UL165" s="28"/>
      <c r="UM165" s="28"/>
      <c r="UN165" s="28"/>
      <c r="UO165" s="28"/>
      <c r="UP165" s="28"/>
      <c r="UQ165" s="28"/>
      <c r="UR165" s="28"/>
      <c r="US165" s="28"/>
      <c r="UT165" s="28"/>
      <c r="UU165" s="28"/>
      <c r="UV165" s="28"/>
      <c r="UW165" s="28"/>
      <c r="UX165" s="28"/>
      <c r="UY165" s="28"/>
      <c r="UZ165" s="28"/>
      <c r="VA165" s="28"/>
      <c r="VB165" s="28"/>
      <c r="VC165" s="28"/>
      <c r="VD165" s="28"/>
      <c r="VE165" s="28"/>
      <c r="VF165" s="28"/>
      <c r="VG165" s="28"/>
      <c r="VH165" s="28"/>
      <c r="VI165" s="28"/>
      <c r="VJ165" s="28"/>
      <c r="VK165" s="28"/>
      <c r="VL165" s="28"/>
      <c r="VM165" s="28"/>
      <c r="VN165" s="28"/>
      <c r="VO165" s="28"/>
      <c r="VP165" s="28"/>
      <c r="VQ165" s="28"/>
      <c r="VR165" s="28"/>
      <c r="VS165" s="28"/>
      <c r="VT165" s="28"/>
      <c r="VU165" s="28"/>
      <c r="VV165" s="28"/>
      <c r="VW165" s="28"/>
      <c r="VX165" s="28"/>
      <c r="VY165" s="28"/>
      <c r="VZ165" s="28"/>
      <c r="WA165" s="28"/>
      <c r="WB165" s="28"/>
      <c r="WC165" s="28"/>
      <c r="WD165" s="28"/>
      <c r="WE165" s="28"/>
      <c r="WF165" s="28"/>
      <c r="WG165" s="28"/>
      <c r="WH165" s="28"/>
      <c r="WI165" s="28"/>
      <c r="WJ165" s="28"/>
      <c r="WK165" s="28"/>
      <c r="WL165" s="28"/>
      <c r="WM165" s="28"/>
      <c r="WN165" s="28"/>
      <c r="WO165" s="28"/>
      <c r="WP165" s="28"/>
      <c r="WQ165" s="28"/>
      <c r="WR165" s="28"/>
      <c r="WS165" s="28"/>
      <c r="WT165" s="28"/>
      <c r="WU165" s="28"/>
      <c r="WV165" s="28"/>
      <c r="WW165" s="28"/>
      <c r="WX165" s="28"/>
      <c r="WY165" s="28"/>
      <c r="WZ165" s="28"/>
      <c r="XA165" s="28"/>
      <c r="XB165" s="28"/>
      <c r="XC165" s="28"/>
      <c r="XD165" s="28"/>
      <c r="XE165" s="28"/>
      <c r="XF165" s="28"/>
      <c r="XG165" s="28"/>
      <c r="XH165" s="28"/>
      <c r="XI165" s="28"/>
      <c r="XJ165" s="28"/>
      <c r="XK165" s="28"/>
      <c r="XL165" s="28"/>
      <c r="XM165" s="28"/>
      <c r="XN165" s="28"/>
      <c r="XO165" s="28"/>
      <c r="XP165" s="28"/>
      <c r="XQ165" s="28"/>
      <c r="XR165" s="28"/>
      <c r="XS165" s="28"/>
      <c r="XT165" s="28"/>
      <c r="XU165" s="28"/>
      <c r="XV165" s="28"/>
      <c r="XW165" s="28"/>
      <c r="XX165" s="28"/>
      <c r="XY165" s="28"/>
      <c r="XZ165" s="28"/>
      <c r="YA165" s="28"/>
      <c r="YB165" s="28"/>
      <c r="YC165" s="28"/>
      <c r="YD165" s="28"/>
      <c r="YE165" s="28"/>
      <c r="YF165" s="28"/>
      <c r="YG165" s="28"/>
      <c r="YH165" s="28"/>
      <c r="YI165" s="28"/>
      <c r="YJ165" s="28"/>
      <c r="YK165" s="28"/>
      <c r="YL165" s="28"/>
      <c r="YM165" s="28"/>
      <c r="YN165" s="28"/>
      <c r="YO165" s="28"/>
      <c r="YP165" s="28"/>
      <c r="YQ165" s="28"/>
      <c r="YR165" s="28"/>
      <c r="YS165" s="28"/>
      <c r="YT165" s="28"/>
      <c r="YU165" s="28"/>
      <c r="YV165" s="28"/>
      <c r="YW165" s="28"/>
      <c r="YX165" s="28"/>
      <c r="YY165" s="28"/>
      <c r="YZ165" s="28"/>
      <c r="ZA165" s="28"/>
      <c r="ZB165" s="28"/>
      <c r="ZC165" s="28"/>
      <c r="ZD165" s="28"/>
      <c r="ZE165" s="28"/>
      <c r="ZF165" s="28"/>
      <c r="ZG165" s="28"/>
      <c r="ZH165" s="28"/>
      <c r="ZI165" s="28"/>
      <c r="ZJ165" s="28"/>
      <c r="ZK165" s="28"/>
      <c r="ZL165" s="28"/>
      <c r="ZM165" s="28"/>
      <c r="ZN165" s="28"/>
      <c r="ZO165" s="28"/>
      <c r="ZP165" s="28"/>
      <c r="ZQ165" s="28"/>
      <c r="ZR165" s="28"/>
      <c r="ZS165" s="28"/>
      <c r="ZT165" s="28"/>
      <c r="ZU165" s="28"/>
      <c r="ZV165" s="28"/>
      <c r="ZW165" s="28"/>
      <c r="ZX165" s="28"/>
      <c r="ZY165" s="28"/>
      <c r="ZZ165" s="28"/>
      <c r="AAA165" s="28"/>
      <c r="AAB165" s="28"/>
      <c r="AAC165" s="28"/>
      <c r="AAD165" s="28"/>
      <c r="AAE165" s="28"/>
      <c r="AAF165" s="28"/>
      <c r="AAG165" s="28"/>
      <c r="AAH165" s="28"/>
      <c r="AAI165" s="28"/>
      <c r="AAJ165" s="28"/>
      <c r="AAK165" s="28"/>
      <c r="AAL165" s="28"/>
      <c r="AAM165" s="28"/>
      <c r="AAN165" s="28"/>
      <c r="AAO165" s="28"/>
      <c r="AAP165" s="28"/>
      <c r="AAQ165" s="28"/>
      <c r="AAR165" s="28"/>
      <c r="AAS165" s="28"/>
      <c r="AAT165" s="28"/>
      <c r="AAU165" s="28"/>
      <c r="AAV165" s="28"/>
      <c r="AAW165" s="28"/>
      <c r="AAX165" s="28"/>
      <c r="AAY165" s="28"/>
      <c r="AAZ165" s="28"/>
      <c r="ABA165" s="28"/>
      <c r="ABB165" s="28"/>
      <c r="ABC165" s="28"/>
      <c r="ABD165" s="28"/>
      <c r="ABE165" s="28"/>
      <c r="ABF165" s="28"/>
      <c r="ABG165" s="28"/>
      <c r="ABH165" s="28"/>
      <c r="ABI165" s="28"/>
      <c r="ABJ165" s="28"/>
      <c r="ABK165" s="28"/>
      <c r="ABL165" s="28"/>
      <c r="ABM165" s="28"/>
      <c r="ABN165" s="28"/>
      <c r="ABO165" s="28"/>
      <c r="ABP165" s="28"/>
      <c r="ABQ165" s="28"/>
      <c r="ABR165" s="28"/>
      <c r="ABS165" s="28"/>
      <c r="ABT165" s="28"/>
      <c r="ABU165" s="28"/>
      <c r="ABV165" s="28"/>
      <c r="ABW165" s="28"/>
      <c r="ABX165" s="28"/>
      <c r="ABY165" s="28"/>
      <c r="ABZ165" s="28"/>
      <c r="ACA165" s="28"/>
      <c r="ACB165" s="28"/>
      <c r="ACC165" s="28"/>
      <c r="ACD165" s="28"/>
      <c r="ACE165" s="28"/>
      <c r="ACF165" s="28"/>
      <c r="ACG165" s="28"/>
      <c r="ACH165" s="28"/>
      <c r="ACI165" s="28"/>
      <c r="ACJ165" s="28"/>
      <c r="ACK165" s="28"/>
      <c r="ACL165" s="28"/>
      <c r="ACM165" s="28"/>
      <c r="ACN165" s="28"/>
      <c r="ACO165" s="28"/>
      <c r="ACP165" s="28"/>
      <c r="ACQ165" s="28"/>
      <c r="ACR165" s="28"/>
      <c r="ACS165" s="28"/>
      <c r="ACT165" s="28"/>
      <c r="ACU165" s="28"/>
      <c r="ACV165" s="28"/>
      <c r="ACW165" s="28"/>
      <c r="ACX165" s="28"/>
      <c r="ACY165" s="28"/>
      <c r="ACZ165" s="28"/>
      <c r="ADA165" s="28"/>
      <c r="ADB165" s="28"/>
      <c r="ADC165" s="28"/>
      <c r="ADD165" s="28"/>
      <c r="ADE165" s="28"/>
      <c r="ADF165" s="28"/>
      <c r="ADG165" s="28"/>
      <c r="ADH165" s="28"/>
      <c r="ADI165" s="28"/>
      <c r="ADJ165" s="28"/>
      <c r="ADK165" s="28"/>
      <c r="ADL165" s="28"/>
      <c r="ADM165" s="28"/>
      <c r="ADN165" s="28"/>
      <c r="ADO165" s="28"/>
      <c r="ADP165" s="28"/>
      <c r="ADQ165" s="28"/>
      <c r="ADR165" s="28"/>
      <c r="ADS165" s="28"/>
      <c r="ADT165" s="28"/>
      <c r="ADU165" s="28"/>
      <c r="ADV165" s="28"/>
      <c r="ADW165" s="28"/>
      <c r="ADX165" s="28"/>
      <c r="ADY165" s="28"/>
      <c r="ADZ165" s="28"/>
      <c r="AEA165" s="28"/>
      <c r="AEB165" s="28"/>
      <c r="AEC165" s="28"/>
      <c r="AED165" s="28"/>
      <c r="AEE165" s="28"/>
      <c r="AEF165" s="28"/>
      <c r="AEG165" s="28"/>
      <c r="AEH165" s="28"/>
      <c r="AEI165" s="28"/>
      <c r="AEJ165" s="28"/>
      <c r="AEK165" s="28"/>
      <c r="AEL165" s="28"/>
      <c r="AEM165" s="28"/>
      <c r="AEN165" s="28"/>
      <c r="AEO165" s="28"/>
      <c r="AEP165" s="28"/>
      <c r="AEQ165" s="28"/>
      <c r="AER165" s="28"/>
      <c r="AES165" s="28"/>
      <c r="AET165" s="28"/>
      <c r="AEU165" s="28"/>
      <c r="AEV165" s="28"/>
      <c r="AEW165" s="28"/>
      <c r="AEX165" s="28"/>
      <c r="AEY165" s="28"/>
      <c r="AEZ165" s="28"/>
      <c r="AFA165" s="28"/>
      <c r="AFB165" s="28"/>
      <c r="AFC165" s="28"/>
      <c r="AFD165" s="28"/>
      <c r="AFE165" s="28"/>
      <c r="AFF165" s="28"/>
      <c r="AFG165" s="28"/>
      <c r="AFH165" s="28"/>
      <c r="AFI165" s="28"/>
      <c r="AFJ165" s="28"/>
      <c r="AFK165" s="28"/>
      <c r="AFL165" s="28"/>
      <c r="AFM165" s="28"/>
      <c r="AFN165" s="28"/>
      <c r="AFO165" s="28"/>
      <c r="AFP165" s="28"/>
      <c r="AFQ165" s="28"/>
      <c r="AFR165" s="28"/>
      <c r="AFS165" s="28"/>
      <c r="AFT165" s="28"/>
      <c r="AFU165" s="28"/>
      <c r="AFV165" s="28"/>
      <c r="AFW165" s="28"/>
      <c r="AFX165" s="28"/>
      <c r="AFY165" s="28"/>
      <c r="AFZ165" s="28"/>
      <c r="AGA165" s="28"/>
      <c r="AGB165" s="28"/>
      <c r="AGC165" s="28"/>
      <c r="AGD165" s="28"/>
      <c r="AGE165" s="28"/>
      <c r="AGF165" s="28"/>
      <c r="AGG165" s="28"/>
      <c r="AGH165" s="28"/>
      <c r="AGI165" s="28"/>
      <c r="AGJ165" s="28"/>
      <c r="AGK165" s="28"/>
      <c r="AGL165" s="28"/>
      <c r="AGM165" s="28"/>
      <c r="AGN165" s="28"/>
      <c r="AGO165" s="28"/>
      <c r="AGP165" s="28"/>
      <c r="AGQ165" s="28"/>
      <c r="AGR165" s="28"/>
      <c r="AGS165" s="28"/>
      <c r="AGT165" s="28"/>
      <c r="AGU165" s="28"/>
      <c r="AGV165" s="28"/>
      <c r="AGW165" s="28"/>
      <c r="AGX165" s="28"/>
      <c r="AGY165" s="28"/>
      <c r="AGZ165" s="28"/>
      <c r="AHA165" s="28"/>
      <c r="AHB165" s="28"/>
      <c r="AHC165" s="28"/>
      <c r="AHD165" s="28"/>
      <c r="AHE165" s="28"/>
      <c r="AHF165" s="28"/>
      <c r="AHG165" s="28"/>
      <c r="AHH165" s="28"/>
      <c r="AHI165" s="28"/>
      <c r="AHJ165" s="28"/>
      <c r="AHK165" s="28"/>
      <c r="AHL165" s="28"/>
      <c r="AHM165" s="28"/>
      <c r="AHN165" s="28"/>
      <c r="AHO165" s="28"/>
      <c r="AHP165" s="28"/>
      <c r="AHQ165" s="28"/>
      <c r="AHR165" s="28"/>
      <c r="AHS165" s="28"/>
      <c r="AHT165" s="28"/>
      <c r="AHU165" s="28"/>
      <c r="AHV165" s="28"/>
      <c r="AHW165" s="28"/>
      <c r="AHX165" s="28"/>
      <c r="AHY165" s="28"/>
      <c r="AHZ165" s="28"/>
      <c r="AIA165" s="28"/>
      <c r="AIB165" s="28"/>
      <c r="AIC165" s="28"/>
      <c r="AID165" s="28"/>
      <c r="AIE165" s="28"/>
      <c r="AIF165" s="28"/>
      <c r="AIG165" s="28"/>
      <c r="AIH165" s="28"/>
      <c r="AII165" s="28"/>
      <c r="AIJ165" s="28"/>
      <c r="AIK165" s="28"/>
      <c r="AIL165" s="28"/>
      <c r="AIM165" s="28"/>
      <c r="AIN165" s="28"/>
      <c r="AIO165" s="28"/>
      <c r="AIP165" s="28"/>
      <c r="AIQ165" s="28"/>
      <c r="AIR165" s="28"/>
      <c r="AIS165" s="28"/>
      <c r="AIT165" s="28"/>
      <c r="AIU165" s="28"/>
      <c r="AIV165" s="28"/>
      <c r="AIW165" s="28"/>
      <c r="AIX165" s="28"/>
      <c r="AIY165" s="28"/>
      <c r="AIZ165" s="28"/>
      <c r="AJA165" s="28"/>
      <c r="AJB165" s="28"/>
      <c r="AJC165" s="28"/>
      <c r="AJD165" s="28"/>
      <c r="AJE165" s="28"/>
      <c r="AJF165" s="28"/>
      <c r="AJG165" s="28"/>
      <c r="AJH165" s="28"/>
      <c r="AJI165" s="28"/>
      <c r="AJJ165" s="28"/>
      <c r="AJK165" s="28"/>
      <c r="AJL165" s="28"/>
      <c r="AJM165" s="28"/>
      <c r="AJN165" s="28"/>
      <c r="AJO165" s="28"/>
      <c r="AJP165" s="28"/>
      <c r="AJQ165" s="28"/>
      <c r="AJR165" s="28"/>
      <c r="AJS165" s="28"/>
      <c r="AJT165" s="28"/>
      <c r="AJU165" s="28"/>
      <c r="AJV165" s="28"/>
      <c r="AJW165" s="28"/>
      <c r="AJX165" s="28"/>
      <c r="AJY165" s="28"/>
      <c r="AJZ165" s="28"/>
      <c r="AKA165" s="28"/>
      <c r="AKB165" s="28"/>
      <c r="AKC165" s="28"/>
      <c r="AKD165" s="28"/>
      <c r="AKE165" s="28"/>
      <c r="AKF165" s="28"/>
      <c r="AKG165" s="28"/>
      <c r="AKH165" s="28"/>
      <c r="AKI165" s="28"/>
      <c r="AKJ165" s="28"/>
      <c r="AKK165" s="28"/>
      <c r="AKL165" s="28"/>
      <c r="AKM165" s="28"/>
      <c r="AKN165" s="28"/>
      <c r="AKO165" s="28"/>
      <c r="AKP165" s="28"/>
      <c r="AKQ165" s="28"/>
      <c r="AKR165" s="28"/>
      <c r="AKS165" s="28"/>
      <c r="AKT165" s="28"/>
      <c r="AKU165" s="28"/>
      <c r="AKV165" s="28"/>
      <c r="AKW165" s="28"/>
      <c r="AKX165" s="28"/>
      <c r="AKY165" s="28"/>
      <c r="AKZ165" s="28"/>
      <c r="ALA165" s="28"/>
      <c r="ALB165" s="28"/>
      <c r="ALC165" s="28"/>
      <c r="ALD165" s="28"/>
      <c r="ALE165" s="28"/>
      <c r="ALF165" s="28"/>
      <c r="ALG165" s="28"/>
      <c r="ALH165" s="28"/>
      <c r="ALI165" s="28"/>
      <c r="ALJ165" s="28"/>
      <c r="ALK165" s="28"/>
      <c r="ALL165" s="28"/>
      <c r="ALM165" s="28"/>
      <c r="ALN165" s="28"/>
      <c r="ALO165" s="28"/>
      <c r="ALP165" s="28"/>
      <c r="ALQ165" s="28"/>
      <c r="ALR165" s="28"/>
      <c r="ALS165" s="28"/>
      <c r="ALT165" s="28"/>
      <c r="ALU165" s="28"/>
      <c r="ALV165" s="28"/>
      <c r="ALW165" s="28"/>
      <c r="ALX165" s="28"/>
      <c r="ALY165" s="28"/>
      <c r="ALZ165" s="28"/>
      <c r="AMA165" s="28"/>
      <c r="AMB165" s="28"/>
      <c r="AMC165" s="28"/>
      <c r="AMD165" s="28"/>
      <c r="AME165" s="28"/>
      <c r="AMF165" s="28"/>
      <c r="AMG165" s="28"/>
      <c r="AMH165" s="28"/>
      <c r="AMI165" s="28"/>
      <c r="AMJ165" s="28"/>
      <c r="AMK165" s="28"/>
      <c r="AML165" s="28"/>
      <c r="AMM165" s="28"/>
      <c r="AMN165" s="28"/>
      <c r="AMO165" s="28"/>
      <c r="AMP165" s="28"/>
      <c r="AMQ165" s="28"/>
      <c r="AMR165" s="28"/>
      <c r="AMS165" s="28"/>
      <c r="AMT165" s="28"/>
      <c r="AMU165" s="28"/>
      <c r="AMV165" s="28"/>
      <c r="AMW165" s="28"/>
      <c r="AMX165" s="28"/>
      <c r="AMY165" s="28"/>
      <c r="AMZ165" s="28"/>
      <c r="ANA165" s="28"/>
      <c r="ANB165" s="28"/>
      <c r="ANC165" s="28"/>
      <c r="AND165" s="28"/>
      <c r="ANE165" s="28"/>
      <c r="ANF165" s="28"/>
      <c r="ANG165" s="28"/>
      <c r="ANH165" s="28"/>
      <c r="ANI165" s="28"/>
      <c r="ANJ165" s="28"/>
      <c r="ANK165" s="28"/>
      <c r="ANL165" s="28"/>
      <c r="ANM165" s="28"/>
      <c r="ANN165" s="28"/>
      <c r="ANO165" s="28"/>
      <c r="ANP165" s="28"/>
      <c r="ANQ165" s="28"/>
      <c r="ANR165" s="28"/>
      <c r="ANS165" s="28"/>
      <c r="ANT165" s="28"/>
      <c r="ANU165" s="28"/>
      <c r="ANV165" s="28"/>
      <c r="ANW165" s="28"/>
      <c r="ANX165" s="28"/>
      <c r="ANY165" s="28"/>
      <c r="ANZ165" s="28"/>
      <c r="AOA165" s="28"/>
      <c r="AOB165" s="28"/>
      <c r="AOC165" s="28"/>
      <c r="AOD165" s="28"/>
      <c r="AOE165" s="28"/>
      <c r="AOF165" s="28"/>
      <c r="AOG165" s="28"/>
      <c r="AOH165" s="28"/>
      <c r="AOI165" s="28"/>
      <c r="AOJ165" s="28"/>
      <c r="AOK165" s="28"/>
      <c r="AOL165" s="28"/>
      <c r="AOM165" s="28"/>
      <c r="AON165" s="28"/>
      <c r="AOO165" s="28"/>
      <c r="AOP165" s="28"/>
      <c r="AOQ165" s="28"/>
      <c r="AOR165" s="28"/>
      <c r="AOS165" s="28"/>
      <c r="AOT165" s="28"/>
      <c r="AOU165" s="28"/>
      <c r="AOV165" s="28"/>
      <c r="AOW165" s="28"/>
      <c r="AOX165" s="28"/>
      <c r="AOY165" s="28"/>
      <c r="AOZ165" s="28"/>
      <c r="APA165" s="28"/>
      <c r="APB165" s="28"/>
      <c r="APC165" s="28"/>
      <c r="APD165" s="28"/>
      <c r="APE165" s="28"/>
      <c r="APF165" s="28"/>
      <c r="APG165" s="28"/>
      <c r="APH165" s="28"/>
      <c r="API165" s="28"/>
      <c r="APJ165" s="28"/>
      <c r="APK165" s="28"/>
      <c r="APL165" s="28"/>
      <c r="APM165" s="28"/>
      <c r="APN165" s="28"/>
      <c r="APO165" s="28"/>
      <c r="APP165" s="28"/>
      <c r="APQ165" s="28"/>
      <c r="APR165" s="28"/>
      <c r="APS165" s="28"/>
      <c r="APT165" s="28"/>
      <c r="APU165" s="28"/>
      <c r="APV165" s="28"/>
      <c r="APW165" s="28"/>
      <c r="APX165" s="28"/>
      <c r="APY165" s="28"/>
      <c r="APZ165" s="28"/>
      <c r="AQA165" s="28"/>
      <c r="AQB165" s="28"/>
      <c r="AQC165" s="28"/>
      <c r="AQD165" s="28"/>
      <c r="AQE165" s="28"/>
      <c r="AQF165" s="28"/>
      <c r="AQG165" s="28"/>
      <c r="AQH165" s="28"/>
      <c r="AQI165" s="28"/>
      <c r="AQJ165" s="28"/>
      <c r="AQK165" s="28"/>
      <c r="AQL165" s="28"/>
      <c r="AQM165" s="28"/>
      <c r="AQN165" s="28"/>
      <c r="AQO165" s="28"/>
      <c r="AQP165" s="28"/>
      <c r="AQQ165" s="28"/>
      <c r="AQR165" s="28"/>
      <c r="AQS165" s="28"/>
      <c r="AQT165" s="28"/>
      <c r="AQU165" s="28"/>
      <c r="AQV165" s="28"/>
      <c r="AQW165" s="28"/>
      <c r="AQX165" s="28"/>
      <c r="AQY165" s="28"/>
      <c r="AQZ165" s="28"/>
      <c r="ARA165" s="28"/>
      <c r="ARB165" s="28"/>
      <c r="ARC165" s="28"/>
      <c r="ARD165" s="28"/>
      <c r="ARE165" s="28"/>
      <c r="ARF165" s="28"/>
      <c r="ARG165" s="28"/>
      <c r="ARH165" s="28"/>
      <c r="ARI165" s="28"/>
      <c r="ARJ165" s="28"/>
      <c r="ARK165" s="28"/>
      <c r="ARL165" s="28"/>
      <c r="ARM165" s="28"/>
      <c r="ARN165" s="28"/>
      <c r="ARO165" s="28"/>
      <c r="ARP165" s="28"/>
      <c r="ARQ165" s="28"/>
      <c r="ARR165" s="28"/>
      <c r="ARS165" s="28"/>
      <c r="ART165" s="28"/>
      <c r="ARU165" s="28"/>
      <c r="ARV165" s="28"/>
      <c r="ARW165" s="28"/>
      <c r="ARX165" s="28"/>
      <c r="ARY165" s="28"/>
      <c r="ARZ165" s="28"/>
      <c r="ASA165" s="28"/>
      <c r="ASB165" s="28"/>
      <c r="ASC165" s="28"/>
      <c r="ASD165" s="28"/>
      <c r="ASE165" s="28"/>
      <c r="ASF165" s="28"/>
      <c r="ASG165" s="28"/>
      <c r="ASH165" s="28"/>
      <c r="ASI165" s="28"/>
      <c r="ASJ165" s="28"/>
      <c r="ASK165" s="28"/>
      <c r="ASL165" s="28"/>
      <c r="ASM165" s="28"/>
      <c r="ASN165" s="28"/>
      <c r="ASO165" s="28"/>
      <c r="ASP165" s="28"/>
      <c r="ASQ165" s="28"/>
      <c r="ASR165" s="28"/>
      <c r="ASS165" s="28"/>
      <c r="AST165" s="28"/>
      <c r="ASU165" s="28"/>
      <c r="ASV165" s="28"/>
      <c r="ASW165" s="28"/>
      <c r="ASX165" s="28"/>
      <c r="ASY165" s="28"/>
      <c r="ASZ165" s="28"/>
      <c r="ATA165" s="28"/>
      <c r="ATB165" s="28"/>
      <c r="ATC165" s="28"/>
      <c r="ATD165" s="28"/>
      <c r="ATE165" s="28"/>
      <c r="ATF165" s="28"/>
      <c r="ATG165" s="28"/>
      <c r="ATH165" s="28"/>
      <c r="ATI165" s="28"/>
      <c r="ATJ165" s="28"/>
      <c r="ATK165" s="28"/>
      <c r="ATL165" s="28"/>
      <c r="ATM165" s="28"/>
      <c r="ATN165" s="28"/>
      <c r="ATO165" s="28"/>
      <c r="ATP165" s="28"/>
      <c r="ATQ165" s="28"/>
      <c r="ATR165" s="28"/>
      <c r="ATS165" s="28"/>
      <c r="ATT165" s="28"/>
      <c r="ATU165" s="28"/>
      <c r="ATV165" s="28"/>
      <c r="ATW165" s="28"/>
      <c r="ATX165" s="28"/>
      <c r="ATY165" s="28"/>
      <c r="ATZ165" s="28"/>
      <c r="AUA165" s="28"/>
      <c r="AUB165" s="28"/>
      <c r="AUC165" s="28"/>
      <c r="AUD165" s="28"/>
      <c r="AUE165" s="28"/>
      <c r="AUF165" s="28"/>
      <c r="AUG165" s="28"/>
      <c r="AUH165" s="28"/>
      <c r="AUI165" s="28"/>
      <c r="AUJ165" s="28"/>
      <c r="AUK165" s="28"/>
      <c r="AUL165" s="28"/>
      <c r="AUM165" s="28"/>
      <c r="AUN165" s="28"/>
      <c r="AUO165" s="28"/>
      <c r="AUP165" s="28"/>
      <c r="AUQ165" s="28"/>
      <c r="AUR165" s="28"/>
      <c r="AUS165" s="28"/>
      <c r="AUT165" s="28"/>
      <c r="AUU165" s="28"/>
      <c r="AUV165" s="28"/>
      <c r="AUW165" s="28"/>
      <c r="AUX165" s="28"/>
      <c r="AUY165" s="28"/>
      <c r="AUZ165" s="28"/>
      <c r="AVA165" s="28"/>
      <c r="AVB165" s="28"/>
      <c r="AVC165" s="28"/>
      <c r="AVD165" s="28"/>
      <c r="AVE165" s="28"/>
      <c r="AVF165" s="28"/>
      <c r="AVG165" s="28"/>
      <c r="AVH165" s="28"/>
      <c r="AVI165" s="28"/>
      <c r="AVJ165" s="28"/>
      <c r="AVK165" s="28"/>
      <c r="AVL165" s="28"/>
      <c r="AVM165" s="28"/>
      <c r="AVN165" s="28"/>
      <c r="AVO165" s="28"/>
      <c r="AVP165" s="28"/>
      <c r="AVQ165" s="28"/>
      <c r="AVR165" s="28"/>
      <c r="AVS165" s="28"/>
      <c r="AVT165" s="28"/>
      <c r="AVU165" s="28"/>
      <c r="AVV165" s="28"/>
      <c r="AVW165" s="28"/>
      <c r="AVX165" s="28"/>
      <c r="AVY165" s="28"/>
      <c r="AVZ165" s="28"/>
      <c r="AWA165" s="28"/>
      <c r="AWB165" s="28"/>
      <c r="AWC165" s="28"/>
      <c r="AWD165" s="28"/>
      <c r="AWE165" s="28"/>
      <c r="AWF165" s="28"/>
      <c r="AWG165" s="28"/>
      <c r="AWH165" s="28"/>
      <c r="AWI165" s="28"/>
      <c r="AWJ165" s="28"/>
      <c r="AWK165" s="28"/>
      <c r="AWL165" s="28"/>
      <c r="AWM165" s="28"/>
      <c r="AWN165" s="28"/>
      <c r="AWO165" s="28"/>
      <c r="AWP165" s="28"/>
      <c r="AWQ165" s="28"/>
      <c r="AWR165" s="28"/>
      <c r="AWS165" s="28"/>
      <c r="AWT165" s="28"/>
      <c r="AWU165" s="28"/>
      <c r="AWV165" s="28"/>
      <c r="AWW165" s="28"/>
      <c r="AWX165" s="28"/>
      <c r="AWY165" s="28"/>
      <c r="AWZ165" s="28"/>
      <c r="AXA165" s="28"/>
      <c r="AXB165" s="28"/>
      <c r="AXC165" s="28"/>
      <c r="AXD165" s="28"/>
      <c r="AXE165" s="28"/>
      <c r="AXF165" s="28"/>
      <c r="AXG165" s="28"/>
      <c r="AXH165" s="28"/>
      <c r="AXI165" s="28"/>
      <c r="AXJ165" s="28"/>
      <c r="AXK165" s="28"/>
      <c r="AXL165" s="28"/>
      <c r="AXM165" s="28"/>
      <c r="AXN165" s="28"/>
      <c r="AXO165" s="28"/>
      <c r="AXP165" s="28"/>
      <c r="AXQ165" s="28"/>
      <c r="AXR165" s="28"/>
      <c r="AXS165" s="28"/>
      <c r="AXT165" s="28"/>
      <c r="AXU165" s="28"/>
      <c r="AXV165" s="28"/>
      <c r="AXW165" s="28"/>
      <c r="AXX165" s="28"/>
      <c r="AXY165" s="28"/>
      <c r="AXZ165" s="28"/>
      <c r="AYA165" s="28"/>
      <c r="AYB165" s="28"/>
      <c r="AYC165" s="28"/>
      <c r="AYD165" s="28"/>
      <c r="AYE165" s="28"/>
      <c r="AYF165" s="28"/>
      <c r="AYG165" s="28"/>
      <c r="AYH165" s="28"/>
      <c r="AYI165" s="28"/>
      <c r="AYJ165" s="28"/>
      <c r="AYK165" s="28"/>
      <c r="AYL165" s="28"/>
      <c r="AYM165" s="28"/>
      <c r="AYN165" s="28"/>
      <c r="AYO165" s="28"/>
      <c r="AYP165" s="28"/>
      <c r="AYQ165" s="28"/>
      <c r="AYR165" s="28"/>
      <c r="AYS165" s="28"/>
      <c r="AYT165" s="28"/>
      <c r="AYU165" s="28"/>
      <c r="AYV165" s="28"/>
      <c r="AYW165" s="28"/>
      <c r="AYX165" s="28"/>
      <c r="AYY165" s="28"/>
      <c r="AYZ165" s="28"/>
      <c r="AZA165" s="28"/>
      <c r="AZB165" s="28"/>
      <c r="AZC165" s="28"/>
      <c r="AZD165" s="28"/>
      <c r="AZE165" s="28"/>
      <c r="AZF165" s="28"/>
      <c r="AZG165" s="28"/>
      <c r="AZH165" s="28"/>
      <c r="AZI165" s="28"/>
      <c r="AZJ165" s="28"/>
      <c r="AZK165" s="28"/>
      <c r="AZL165" s="28"/>
      <c r="AZM165" s="28"/>
      <c r="AZN165" s="28"/>
      <c r="AZO165" s="28"/>
      <c r="AZP165" s="28"/>
      <c r="AZQ165" s="28"/>
      <c r="AZR165" s="28"/>
      <c r="AZS165" s="28"/>
      <c r="AZT165" s="28"/>
      <c r="AZU165" s="28"/>
      <c r="AZV165" s="28"/>
      <c r="AZW165" s="28"/>
      <c r="AZX165" s="28"/>
      <c r="AZY165" s="28"/>
      <c r="AZZ165" s="28"/>
      <c r="BAA165" s="28"/>
      <c r="BAB165" s="28"/>
      <c r="BAC165" s="28"/>
      <c r="BAD165" s="28"/>
      <c r="BAE165" s="28"/>
      <c r="BAF165" s="28"/>
      <c r="BAG165" s="28"/>
      <c r="BAH165" s="28"/>
      <c r="BAI165" s="28"/>
      <c r="BAJ165" s="28"/>
      <c r="BAK165" s="28"/>
      <c r="BAL165" s="28"/>
      <c r="BAM165" s="28"/>
      <c r="BAN165" s="28"/>
      <c r="BAO165" s="28"/>
      <c r="BAP165" s="28"/>
      <c r="BAQ165" s="28"/>
      <c r="BAR165" s="28"/>
      <c r="BAS165" s="28"/>
      <c r="BAT165" s="28"/>
      <c r="BAU165" s="28"/>
      <c r="BAV165" s="28"/>
      <c r="BAW165" s="28"/>
      <c r="BAX165" s="28"/>
      <c r="BAY165" s="28"/>
      <c r="BAZ165" s="28"/>
      <c r="BBA165" s="28"/>
      <c r="BBB165" s="28"/>
      <c r="BBC165" s="28"/>
      <c r="BBD165" s="28"/>
      <c r="BBE165" s="28"/>
      <c r="BBF165" s="28"/>
      <c r="BBG165" s="28"/>
      <c r="BBH165" s="28"/>
      <c r="BBI165" s="28"/>
      <c r="BBJ165" s="28"/>
      <c r="BBK165" s="28"/>
      <c r="BBL165" s="28"/>
      <c r="BBM165" s="28"/>
      <c r="BBN165" s="28"/>
      <c r="BBO165" s="28"/>
      <c r="BBP165" s="28"/>
      <c r="BBQ165" s="28"/>
      <c r="BBR165" s="28"/>
      <c r="BBS165" s="28"/>
      <c r="BBT165" s="28"/>
      <c r="BBU165" s="28"/>
      <c r="BBV165" s="28"/>
      <c r="BBW165" s="28"/>
      <c r="BBX165" s="28"/>
      <c r="BBY165" s="28"/>
      <c r="BBZ165" s="28"/>
      <c r="BCA165" s="28"/>
      <c r="BCB165" s="28"/>
      <c r="BCC165" s="28"/>
      <c r="BCD165" s="28"/>
      <c r="BCE165" s="28"/>
      <c r="BCF165" s="28"/>
      <c r="BCG165" s="28"/>
      <c r="BCH165" s="28"/>
      <c r="BCI165" s="28"/>
      <c r="BCJ165" s="28"/>
      <c r="BCK165" s="28"/>
      <c r="BCL165" s="28"/>
      <c r="BCM165" s="28"/>
      <c r="BCN165" s="28"/>
      <c r="BCO165" s="28"/>
      <c r="BCP165" s="28"/>
      <c r="BCQ165" s="28"/>
      <c r="BCR165" s="28"/>
      <c r="BCS165" s="28"/>
      <c r="BCT165" s="28"/>
      <c r="BCU165" s="28"/>
      <c r="BCV165" s="28"/>
      <c r="BCW165" s="28"/>
      <c r="BCX165" s="28"/>
      <c r="BCY165" s="28"/>
      <c r="BCZ165" s="28"/>
      <c r="BDA165" s="28"/>
      <c r="BDB165" s="28"/>
      <c r="BDC165" s="28"/>
      <c r="BDD165" s="28"/>
      <c r="BDE165" s="28"/>
      <c r="BDF165" s="28"/>
      <c r="BDG165" s="28"/>
      <c r="BDH165" s="28"/>
      <c r="BDI165" s="28"/>
      <c r="BDJ165" s="28"/>
      <c r="BDK165" s="28"/>
      <c r="BDL165" s="28"/>
      <c r="BDM165" s="28"/>
      <c r="BDN165" s="28"/>
      <c r="BDO165" s="28"/>
      <c r="BDP165" s="28"/>
      <c r="BDQ165" s="28"/>
      <c r="BDR165" s="28"/>
      <c r="BDS165" s="28"/>
      <c r="BDT165" s="28"/>
      <c r="BDU165" s="28"/>
      <c r="BDV165" s="28"/>
      <c r="BDW165" s="28"/>
      <c r="BDX165" s="28"/>
      <c r="BDY165" s="28"/>
      <c r="BDZ165" s="28"/>
      <c r="BEA165" s="28"/>
      <c r="BEB165" s="28"/>
      <c r="BEC165" s="28"/>
      <c r="BED165" s="28"/>
      <c r="BEE165" s="28"/>
      <c r="BEF165" s="28"/>
      <c r="BEG165" s="28"/>
      <c r="BEH165" s="28"/>
      <c r="BEI165" s="28"/>
      <c r="BEJ165" s="28"/>
      <c r="BEK165" s="28"/>
      <c r="BEL165" s="28"/>
      <c r="BEM165" s="28"/>
      <c r="BEN165" s="28"/>
      <c r="BEO165" s="28"/>
      <c r="BEP165" s="28"/>
      <c r="BEQ165" s="28"/>
      <c r="BER165" s="28"/>
      <c r="BES165" s="28"/>
      <c r="BET165" s="28"/>
      <c r="BEU165" s="28"/>
      <c r="BEV165" s="28"/>
      <c r="BEW165" s="28"/>
      <c r="BEX165" s="28"/>
      <c r="BEY165" s="28"/>
      <c r="BEZ165" s="28"/>
      <c r="BFA165" s="28"/>
      <c r="BFB165" s="28"/>
      <c r="BFC165" s="28"/>
      <c r="BFD165" s="28"/>
      <c r="BFE165" s="28"/>
      <c r="BFF165" s="28"/>
      <c r="BFG165" s="28"/>
      <c r="BFH165" s="28"/>
      <c r="BFI165" s="28"/>
      <c r="BFJ165" s="28"/>
      <c r="BFK165" s="28"/>
      <c r="BFL165" s="28"/>
      <c r="BFM165" s="28"/>
      <c r="BFN165" s="28"/>
      <c r="BFO165" s="28"/>
      <c r="BFP165" s="28"/>
      <c r="BFQ165" s="28"/>
      <c r="BFR165" s="28"/>
      <c r="BFS165" s="28"/>
      <c r="BFT165" s="28"/>
      <c r="BFU165" s="28"/>
      <c r="BFV165" s="28"/>
      <c r="BFW165" s="28"/>
      <c r="BFX165" s="28"/>
      <c r="BFY165" s="28"/>
      <c r="BFZ165" s="28"/>
      <c r="BGA165" s="28"/>
      <c r="BGB165" s="28"/>
      <c r="BGC165" s="28"/>
      <c r="BGD165" s="28"/>
      <c r="BGE165" s="28"/>
      <c r="BGF165" s="28"/>
      <c r="BGG165" s="28"/>
      <c r="BGH165" s="28"/>
      <c r="BGI165" s="28"/>
      <c r="BGJ165" s="28"/>
      <c r="BGK165" s="28"/>
      <c r="BGL165" s="28"/>
      <c r="BGM165" s="28"/>
      <c r="BGN165" s="28"/>
      <c r="BGO165" s="28"/>
      <c r="BGP165" s="28"/>
      <c r="BGQ165" s="28"/>
      <c r="BGR165" s="28"/>
      <c r="BGS165" s="28"/>
      <c r="BGT165" s="28"/>
      <c r="BGU165" s="28"/>
      <c r="BGV165" s="28"/>
      <c r="BGW165" s="28"/>
      <c r="BGX165" s="28"/>
      <c r="BGY165" s="28"/>
      <c r="BGZ165" s="28"/>
      <c r="BHA165" s="28"/>
      <c r="BHB165" s="28"/>
      <c r="BHC165" s="28"/>
      <c r="BHD165" s="28"/>
      <c r="BHE165" s="28"/>
      <c r="BHF165" s="28"/>
      <c r="BHG165" s="28"/>
      <c r="BHH165" s="28"/>
      <c r="BHI165" s="28"/>
      <c r="BHJ165" s="28"/>
      <c r="BHK165" s="28"/>
      <c r="BHL165" s="28"/>
      <c r="BHM165" s="28"/>
      <c r="BHN165" s="28"/>
      <c r="BHO165" s="28"/>
      <c r="BHP165" s="28"/>
      <c r="BHQ165" s="28"/>
      <c r="BHR165" s="28"/>
      <c r="BHS165" s="28"/>
      <c r="BHT165" s="28"/>
      <c r="BHU165" s="28"/>
      <c r="BHV165" s="28"/>
      <c r="BHW165" s="28"/>
      <c r="BHX165" s="28"/>
      <c r="BHY165" s="28"/>
      <c r="BHZ165" s="28"/>
      <c r="BIA165" s="28"/>
      <c r="BIB165" s="28"/>
      <c r="BIC165" s="28"/>
      <c r="BID165" s="28"/>
      <c r="BIE165" s="28"/>
      <c r="BIF165" s="28"/>
      <c r="BIG165" s="28"/>
      <c r="BIH165" s="28"/>
      <c r="BII165" s="28"/>
      <c r="BIJ165" s="28"/>
      <c r="BIK165" s="28"/>
      <c r="BIL165" s="28"/>
      <c r="BIM165" s="28"/>
      <c r="BIN165" s="28"/>
      <c r="BIO165" s="28"/>
      <c r="BIP165" s="28"/>
      <c r="BIQ165" s="28"/>
      <c r="BIR165" s="28"/>
      <c r="BIS165" s="28"/>
      <c r="BIT165" s="28"/>
      <c r="BIU165" s="28"/>
      <c r="BIV165" s="28"/>
      <c r="BIW165" s="28"/>
      <c r="BIX165" s="28"/>
      <c r="BIY165" s="28"/>
      <c r="BIZ165" s="28"/>
      <c r="BJA165" s="28"/>
      <c r="BJB165" s="28"/>
      <c r="BJC165" s="28"/>
      <c r="BJD165" s="28"/>
      <c r="BJE165" s="28"/>
      <c r="BJF165" s="28"/>
      <c r="BJG165" s="28"/>
      <c r="BJH165" s="28"/>
      <c r="BJI165" s="28"/>
      <c r="BJJ165" s="28"/>
      <c r="BJK165" s="28"/>
      <c r="BJL165" s="28"/>
      <c r="BJM165" s="28"/>
      <c r="BJN165" s="28"/>
      <c r="BJO165" s="28"/>
      <c r="BJP165" s="28"/>
      <c r="BJQ165" s="28"/>
      <c r="BJR165" s="28"/>
      <c r="BJS165" s="28"/>
      <c r="BJT165" s="28"/>
      <c r="BJU165" s="28"/>
      <c r="BJV165" s="28"/>
      <c r="BJW165" s="28"/>
      <c r="BJX165" s="28"/>
      <c r="BJY165" s="28"/>
      <c r="BJZ165" s="28"/>
      <c r="BKA165" s="28"/>
      <c r="BKB165" s="28"/>
      <c r="BKC165" s="28"/>
      <c r="BKD165" s="28"/>
      <c r="BKE165" s="28"/>
      <c r="BKF165" s="28"/>
      <c r="BKG165" s="28"/>
      <c r="BKH165" s="28"/>
      <c r="BKI165" s="28"/>
      <c r="BKJ165" s="28"/>
      <c r="BKK165" s="28"/>
      <c r="BKL165" s="28"/>
      <c r="BKM165" s="28"/>
      <c r="BKN165" s="28"/>
      <c r="BKO165" s="28"/>
      <c r="BKP165" s="28"/>
      <c r="BKQ165" s="28"/>
      <c r="BKR165" s="28"/>
      <c r="BKS165" s="28"/>
      <c r="BKT165" s="28"/>
      <c r="BKU165" s="28"/>
      <c r="BKV165" s="28"/>
      <c r="BKW165" s="28"/>
      <c r="BKX165" s="28"/>
      <c r="BKY165" s="28"/>
      <c r="BKZ165" s="28"/>
      <c r="BLA165" s="28"/>
      <c r="BLB165" s="28"/>
      <c r="BLC165" s="28"/>
      <c r="BLD165" s="28"/>
      <c r="BLE165" s="28"/>
      <c r="BLF165" s="28"/>
      <c r="BLG165" s="28"/>
      <c r="BLH165" s="28"/>
      <c r="BLI165" s="28"/>
      <c r="BLJ165" s="28"/>
      <c r="BLK165" s="28"/>
      <c r="BLL165" s="28"/>
      <c r="BLM165" s="28"/>
      <c r="BLN165" s="28"/>
      <c r="BLO165" s="28"/>
      <c r="BLP165" s="28"/>
      <c r="BLQ165" s="28"/>
      <c r="BLR165" s="28"/>
      <c r="BLS165" s="28"/>
      <c r="BLT165" s="28"/>
      <c r="BLU165" s="28"/>
      <c r="BLV165" s="28"/>
      <c r="BLW165" s="28"/>
      <c r="BLX165" s="28"/>
      <c r="BLY165" s="28"/>
      <c r="BLZ165" s="28"/>
      <c r="BMA165" s="28"/>
      <c r="BMB165" s="28"/>
      <c r="BMC165" s="28"/>
      <c r="BMD165" s="28"/>
      <c r="BME165" s="28"/>
      <c r="BMF165" s="28"/>
      <c r="BMG165" s="28"/>
      <c r="BMH165" s="28"/>
      <c r="BMI165" s="28"/>
      <c r="BMJ165" s="28"/>
      <c r="BMK165" s="28"/>
      <c r="BML165" s="28"/>
      <c r="BMM165" s="28"/>
      <c r="BMN165" s="28"/>
      <c r="BMO165" s="28"/>
      <c r="BMP165" s="28"/>
      <c r="BMQ165" s="28"/>
      <c r="BMR165" s="28"/>
      <c r="BMS165" s="28"/>
      <c r="BMT165" s="28"/>
      <c r="BMU165" s="28"/>
      <c r="BMV165" s="28"/>
      <c r="BMW165" s="28"/>
      <c r="BMX165" s="28"/>
      <c r="BMY165" s="28"/>
      <c r="BMZ165" s="28"/>
      <c r="BNA165" s="28"/>
      <c r="BNB165" s="28"/>
      <c r="BNC165" s="28"/>
      <c r="BND165" s="28"/>
      <c r="BNE165" s="28"/>
      <c r="BNF165" s="28"/>
      <c r="BNG165" s="28"/>
      <c r="BNH165" s="28"/>
      <c r="BNI165" s="28"/>
      <c r="BNJ165" s="28"/>
      <c r="BNK165" s="28"/>
      <c r="BNL165" s="28"/>
      <c r="BNM165" s="28"/>
      <c r="BNN165" s="28"/>
      <c r="BNO165" s="28"/>
      <c r="BNP165" s="28"/>
      <c r="BNQ165" s="28"/>
      <c r="BNR165" s="28"/>
      <c r="BNS165" s="28"/>
      <c r="BNT165" s="28"/>
      <c r="BNU165" s="28"/>
      <c r="BNV165" s="28"/>
      <c r="BNW165" s="28"/>
      <c r="BNX165" s="28"/>
      <c r="BNY165" s="28"/>
      <c r="BNZ165" s="28"/>
      <c r="BOA165" s="28"/>
      <c r="BOB165" s="28"/>
      <c r="BOC165" s="28"/>
      <c r="BOD165" s="28"/>
      <c r="BOE165" s="28"/>
      <c r="BOF165" s="28"/>
      <c r="BOG165" s="28"/>
      <c r="BOH165" s="28"/>
      <c r="BOI165" s="28"/>
      <c r="BOJ165" s="28"/>
      <c r="BOK165" s="28"/>
      <c r="BOL165" s="28"/>
      <c r="BOM165" s="28"/>
      <c r="BON165" s="28"/>
      <c r="BOO165" s="28"/>
      <c r="BOP165" s="28"/>
      <c r="BOQ165" s="28"/>
      <c r="BOR165" s="28"/>
      <c r="BOS165" s="28"/>
      <c r="BOT165" s="28"/>
      <c r="BOU165" s="28"/>
      <c r="BOV165" s="28"/>
      <c r="BOW165" s="28"/>
      <c r="BOX165" s="28"/>
      <c r="BOY165" s="28"/>
      <c r="BOZ165" s="28"/>
      <c r="BPA165" s="28"/>
      <c r="BPB165" s="28"/>
      <c r="BPC165" s="28"/>
      <c r="BPD165" s="28"/>
      <c r="BPE165" s="28"/>
      <c r="BPF165" s="28"/>
      <c r="BPG165" s="28"/>
      <c r="BPH165" s="28"/>
      <c r="BPI165" s="28"/>
      <c r="BPJ165" s="28"/>
      <c r="BPK165" s="28"/>
      <c r="BPL165" s="28"/>
      <c r="BPM165" s="28"/>
      <c r="BPN165" s="28"/>
      <c r="BPO165" s="28"/>
      <c r="BPP165" s="28"/>
      <c r="BPQ165" s="28"/>
      <c r="BPR165" s="28"/>
      <c r="BPS165" s="28"/>
      <c r="BPT165" s="28"/>
      <c r="BPU165" s="28"/>
      <c r="BPV165" s="28"/>
      <c r="BPW165" s="28"/>
      <c r="BPX165" s="28"/>
      <c r="BPY165" s="28"/>
      <c r="BPZ165" s="28"/>
      <c r="BQA165" s="28"/>
      <c r="BQB165" s="28"/>
      <c r="BQC165" s="28"/>
      <c r="BQD165" s="28"/>
      <c r="BQE165" s="28"/>
      <c r="BQF165" s="28"/>
      <c r="BQG165" s="28"/>
      <c r="BQH165" s="28"/>
      <c r="BQI165" s="28"/>
      <c r="BQJ165" s="28"/>
      <c r="BQK165" s="28"/>
      <c r="BQL165" s="28"/>
      <c r="BQM165" s="28"/>
      <c r="BQN165" s="28"/>
      <c r="BQO165" s="28"/>
      <c r="BQP165" s="28"/>
      <c r="BQQ165" s="28"/>
      <c r="BQR165" s="28"/>
      <c r="BQS165" s="28"/>
      <c r="BQT165" s="28"/>
      <c r="BQU165" s="28"/>
      <c r="BQV165" s="28"/>
      <c r="BQW165" s="28"/>
      <c r="BQX165" s="28"/>
      <c r="BQY165" s="28"/>
      <c r="BQZ165" s="28"/>
      <c r="BRA165" s="28"/>
      <c r="BRB165" s="28"/>
      <c r="BRC165" s="28"/>
      <c r="BRD165" s="28"/>
      <c r="BRE165" s="28"/>
      <c r="BRF165" s="28"/>
      <c r="BRG165" s="28"/>
      <c r="BRH165" s="28"/>
      <c r="BRI165" s="28"/>
      <c r="BRJ165" s="28"/>
      <c r="BRK165" s="28"/>
      <c r="BRL165" s="28"/>
      <c r="BRM165" s="28"/>
      <c r="BRN165" s="28"/>
      <c r="BRO165" s="28"/>
      <c r="BRP165" s="28"/>
      <c r="BRQ165" s="28"/>
      <c r="BRR165" s="28"/>
      <c r="BRS165" s="28"/>
      <c r="BRT165" s="28"/>
      <c r="BRU165" s="28"/>
      <c r="BRV165" s="28"/>
      <c r="BRW165" s="28"/>
      <c r="BRX165" s="28"/>
      <c r="BRY165" s="28"/>
      <c r="BRZ165" s="28"/>
      <c r="BSA165" s="28"/>
      <c r="BSB165" s="28"/>
      <c r="BSC165" s="28"/>
      <c r="BSD165" s="28"/>
      <c r="BSE165" s="28"/>
      <c r="BSF165" s="28"/>
      <c r="BSG165" s="28"/>
      <c r="BSH165" s="28"/>
      <c r="BSI165" s="28"/>
      <c r="BSJ165" s="28"/>
      <c r="BSK165" s="28"/>
      <c r="BSL165" s="28"/>
      <c r="BSM165" s="28"/>
      <c r="BSN165" s="28"/>
      <c r="BSO165" s="28"/>
      <c r="BSP165" s="28"/>
      <c r="BSQ165" s="28"/>
      <c r="BSR165" s="28"/>
      <c r="BSS165" s="28"/>
      <c r="BST165" s="28"/>
      <c r="BSU165" s="28"/>
      <c r="BSV165" s="28"/>
      <c r="BSW165" s="28"/>
      <c r="BSX165" s="28"/>
      <c r="BSY165" s="28"/>
      <c r="BSZ165" s="28"/>
      <c r="BTA165" s="28"/>
      <c r="BTB165" s="28"/>
      <c r="BTC165" s="28"/>
      <c r="BTD165" s="28"/>
      <c r="BTE165" s="28"/>
      <c r="BTF165" s="28"/>
      <c r="BTG165" s="28"/>
      <c r="BTH165" s="28"/>
      <c r="BTI165" s="28"/>
      <c r="BTJ165" s="28"/>
      <c r="BTK165" s="28"/>
      <c r="BTL165" s="28"/>
      <c r="BTM165" s="28"/>
      <c r="BTN165" s="28"/>
      <c r="BTO165" s="28"/>
      <c r="BTP165" s="28"/>
      <c r="BTQ165" s="28"/>
      <c r="BTR165" s="28"/>
      <c r="BTS165" s="28"/>
      <c r="BTT165" s="28"/>
      <c r="BTU165" s="28"/>
      <c r="BTV165" s="28"/>
      <c r="BTW165" s="28"/>
      <c r="BTX165" s="28"/>
      <c r="BTY165" s="28"/>
      <c r="BTZ165" s="28"/>
      <c r="BUA165" s="28"/>
      <c r="BUB165" s="28"/>
      <c r="BUC165" s="28"/>
      <c r="BUD165" s="28"/>
      <c r="BUE165" s="28"/>
      <c r="BUF165" s="28"/>
      <c r="BUG165" s="28"/>
      <c r="BUH165" s="28"/>
      <c r="BUI165" s="28"/>
      <c r="BUJ165" s="28"/>
      <c r="BUK165" s="28"/>
      <c r="BUL165" s="28"/>
      <c r="BUM165" s="28"/>
      <c r="BUN165" s="28"/>
      <c r="BUO165" s="28"/>
      <c r="BUP165" s="28"/>
      <c r="BUQ165" s="28"/>
      <c r="BUR165" s="28"/>
      <c r="BUS165" s="28"/>
      <c r="BUT165" s="28"/>
      <c r="BUU165" s="28"/>
      <c r="BUV165" s="28"/>
      <c r="BUW165" s="28"/>
      <c r="BUX165" s="28"/>
      <c r="BUY165" s="28"/>
      <c r="BUZ165" s="28"/>
      <c r="BVA165" s="28"/>
      <c r="BVB165" s="28"/>
      <c r="BVC165" s="28"/>
      <c r="BVD165" s="28"/>
      <c r="BVE165" s="28"/>
      <c r="BVF165" s="28"/>
      <c r="BVG165" s="28"/>
      <c r="BVH165" s="28"/>
      <c r="BVI165" s="28"/>
      <c r="BVJ165" s="28"/>
      <c r="BVK165" s="28"/>
      <c r="BVL165" s="28"/>
      <c r="BVM165" s="28"/>
      <c r="BVN165" s="28"/>
      <c r="BVO165" s="28"/>
      <c r="BVP165" s="28"/>
      <c r="BVQ165" s="28"/>
      <c r="BVR165" s="28"/>
      <c r="BVS165" s="28"/>
      <c r="BVT165" s="28"/>
      <c r="BVU165" s="28"/>
      <c r="BVV165" s="28"/>
      <c r="BVW165" s="28"/>
      <c r="BVX165" s="28"/>
      <c r="BVY165" s="28"/>
      <c r="BVZ165" s="28"/>
      <c r="BWA165" s="28"/>
      <c r="BWB165" s="28"/>
      <c r="BWC165" s="28"/>
      <c r="BWD165" s="28"/>
      <c r="BWE165" s="28"/>
      <c r="BWF165" s="28"/>
      <c r="BWG165" s="28"/>
      <c r="BWH165" s="28"/>
      <c r="BWI165" s="28"/>
      <c r="BWJ165" s="28"/>
      <c r="BWK165" s="28"/>
      <c r="BWL165" s="28"/>
      <c r="BWM165" s="28"/>
      <c r="BWN165" s="28"/>
      <c r="BWO165" s="28"/>
      <c r="BWP165" s="28"/>
      <c r="BWQ165" s="28"/>
      <c r="BWR165" s="28"/>
      <c r="BWS165" s="28"/>
      <c r="BWT165" s="28"/>
      <c r="BWU165" s="28"/>
      <c r="BWV165" s="28"/>
      <c r="BWW165" s="28"/>
      <c r="BWX165" s="28"/>
      <c r="BWY165" s="28"/>
      <c r="BWZ165" s="28"/>
      <c r="BXA165" s="28"/>
      <c r="BXB165" s="28"/>
      <c r="BXC165" s="28"/>
      <c r="BXD165" s="28"/>
      <c r="BXE165" s="28"/>
      <c r="BXF165" s="28"/>
      <c r="BXG165" s="28"/>
      <c r="BXH165" s="28"/>
      <c r="BXI165" s="28"/>
      <c r="BXJ165" s="28"/>
      <c r="BXK165" s="28"/>
      <c r="BXL165" s="28"/>
      <c r="BXM165" s="28"/>
      <c r="BXN165" s="28"/>
      <c r="BXO165" s="28"/>
      <c r="BXP165" s="28"/>
      <c r="BXQ165" s="28"/>
      <c r="BXR165" s="28"/>
      <c r="BXS165" s="28"/>
      <c r="BXT165" s="28"/>
      <c r="BXU165" s="28"/>
      <c r="BXV165" s="28"/>
      <c r="BXW165" s="28"/>
      <c r="BXX165" s="28"/>
      <c r="BXY165" s="28"/>
      <c r="BXZ165" s="28"/>
      <c r="BYA165" s="28"/>
      <c r="BYB165" s="28"/>
      <c r="BYC165" s="28"/>
      <c r="BYD165" s="28"/>
      <c r="BYE165" s="28"/>
      <c r="BYF165" s="28"/>
      <c r="BYG165" s="28"/>
      <c r="BYH165" s="28"/>
      <c r="BYI165" s="28"/>
      <c r="BYJ165" s="28"/>
      <c r="BYK165" s="28"/>
      <c r="BYL165" s="28"/>
      <c r="BYM165" s="28"/>
      <c r="BYN165" s="28"/>
      <c r="BYO165" s="28"/>
      <c r="BYP165" s="28"/>
      <c r="BYQ165" s="28"/>
      <c r="BYR165" s="28"/>
      <c r="BYS165" s="28"/>
      <c r="BYT165" s="28"/>
      <c r="BYU165" s="28"/>
      <c r="BYV165" s="28"/>
      <c r="BYW165" s="28"/>
      <c r="BYX165" s="28"/>
      <c r="BYY165" s="28"/>
      <c r="BYZ165" s="28"/>
      <c r="BZA165" s="28"/>
      <c r="BZB165" s="28"/>
      <c r="BZC165" s="28"/>
      <c r="BZD165" s="28"/>
      <c r="BZE165" s="28"/>
      <c r="BZF165" s="28"/>
      <c r="BZG165" s="28"/>
      <c r="BZH165" s="28"/>
      <c r="BZI165" s="28"/>
      <c r="BZJ165" s="28"/>
      <c r="BZK165" s="28"/>
      <c r="BZL165" s="28"/>
      <c r="BZM165" s="28"/>
      <c r="BZN165" s="28"/>
      <c r="BZO165" s="28"/>
      <c r="BZP165" s="28"/>
      <c r="BZQ165" s="28"/>
      <c r="BZR165" s="28"/>
      <c r="BZS165" s="28"/>
      <c r="BZT165" s="28"/>
      <c r="BZU165" s="28"/>
      <c r="BZV165" s="28"/>
      <c r="BZW165" s="28"/>
      <c r="BZX165" s="28"/>
      <c r="BZY165" s="28"/>
      <c r="BZZ165" s="28"/>
      <c r="CAA165" s="28"/>
      <c r="CAB165" s="28"/>
      <c r="CAC165" s="28"/>
      <c r="CAD165" s="28"/>
      <c r="CAE165" s="28"/>
      <c r="CAF165" s="28"/>
      <c r="CAG165" s="28"/>
      <c r="CAH165" s="28"/>
      <c r="CAI165" s="28"/>
      <c r="CAJ165" s="28"/>
      <c r="CAK165" s="28"/>
      <c r="CAL165" s="28"/>
      <c r="CAM165" s="28"/>
      <c r="CAN165" s="28"/>
      <c r="CAO165" s="28"/>
      <c r="CAP165" s="28"/>
      <c r="CAQ165" s="28"/>
      <c r="CAR165" s="28"/>
      <c r="CAS165" s="28"/>
      <c r="CAT165" s="28"/>
      <c r="CAU165" s="28"/>
      <c r="CAV165" s="28"/>
      <c r="CAW165" s="28"/>
      <c r="CAX165" s="28"/>
      <c r="CAY165" s="28"/>
      <c r="CAZ165" s="28"/>
      <c r="CBA165" s="28"/>
      <c r="CBB165" s="28"/>
      <c r="CBC165" s="28"/>
      <c r="CBD165" s="28"/>
      <c r="CBE165" s="28"/>
      <c r="CBF165" s="28"/>
      <c r="CBG165" s="28"/>
      <c r="CBH165" s="28"/>
      <c r="CBI165" s="28"/>
      <c r="CBJ165" s="28"/>
      <c r="CBK165" s="28"/>
      <c r="CBL165" s="28"/>
      <c r="CBM165" s="28"/>
      <c r="CBN165" s="28"/>
      <c r="CBO165" s="28"/>
      <c r="CBP165" s="28"/>
      <c r="CBQ165" s="28"/>
      <c r="CBR165" s="28"/>
      <c r="CBS165" s="28"/>
      <c r="CBT165" s="28"/>
      <c r="CBU165" s="28"/>
      <c r="CBV165" s="28"/>
      <c r="CBW165" s="28"/>
      <c r="CBX165" s="28"/>
      <c r="CBY165" s="28"/>
      <c r="CBZ165" s="28"/>
      <c r="CCA165" s="28"/>
      <c r="CCB165" s="28"/>
      <c r="CCC165" s="28"/>
      <c r="CCD165" s="28"/>
      <c r="CCE165" s="28"/>
      <c r="CCF165" s="28"/>
      <c r="CCG165" s="28"/>
      <c r="CCH165" s="28"/>
      <c r="CCI165" s="28"/>
      <c r="CCJ165" s="28"/>
      <c r="CCK165" s="28"/>
      <c r="CCL165" s="28"/>
      <c r="CCM165" s="28"/>
      <c r="CCN165" s="28"/>
      <c r="CCO165" s="28"/>
      <c r="CCP165" s="28"/>
      <c r="CCQ165" s="28"/>
      <c r="CCR165" s="28"/>
      <c r="CCS165" s="28"/>
      <c r="CCT165" s="28"/>
      <c r="CCU165" s="28"/>
      <c r="CCV165" s="28"/>
      <c r="CCW165" s="28"/>
      <c r="CCX165" s="28"/>
      <c r="CCY165" s="28"/>
      <c r="CCZ165" s="28"/>
      <c r="CDA165" s="28"/>
      <c r="CDB165" s="28"/>
      <c r="CDC165" s="28"/>
      <c r="CDD165" s="28"/>
      <c r="CDE165" s="28"/>
      <c r="CDF165" s="28"/>
      <c r="CDG165" s="28"/>
      <c r="CDH165" s="28"/>
      <c r="CDI165" s="28"/>
      <c r="CDJ165" s="28"/>
      <c r="CDK165" s="28"/>
      <c r="CDL165" s="28"/>
      <c r="CDM165" s="28"/>
      <c r="CDN165" s="28"/>
      <c r="CDO165" s="28"/>
      <c r="CDP165" s="28"/>
      <c r="CDQ165" s="28"/>
      <c r="CDR165" s="28"/>
      <c r="CDS165" s="28"/>
      <c r="CDT165" s="28"/>
      <c r="CDU165" s="28"/>
      <c r="CDV165" s="28"/>
      <c r="CDW165" s="28"/>
      <c r="CDX165" s="28"/>
      <c r="CDY165" s="28"/>
      <c r="CDZ165" s="28"/>
      <c r="CEA165" s="28"/>
      <c r="CEB165" s="28"/>
      <c r="CEC165" s="28"/>
      <c r="CED165" s="28"/>
      <c r="CEE165" s="28"/>
      <c r="CEF165" s="28"/>
      <c r="CEG165" s="28"/>
      <c r="CEH165" s="28"/>
      <c r="CEI165" s="28"/>
      <c r="CEJ165" s="28"/>
      <c r="CEK165" s="28"/>
      <c r="CEL165" s="28"/>
      <c r="CEM165" s="28"/>
      <c r="CEN165" s="28"/>
      <c r="CEO165" s="28"/>
      <c r="CEP165" s="28"/>
      <c r="CEQ165" s="28"/>
      <c r="CER165" s="28"/>
      <c r="CES165" s="28"/>
      <c r="CET165" s="28"/>
      <c r="CEU165" s="28"/>
      <c r="CEV165" s="28"/>
      <c r="CEW165" s="28"/>
      <c r="CEX165" s="28"/>
      <c r="CEY165" s="28"/>
      <c r="CEZ165" s="28"/>
      <c r="CFA165" s="28"/>
      <c r="CFB165" s="28"/>
      <c r="CFC165" s="28"/>
      <c r="CFD165" s="28"/>
      <c r="CFE165" s="28"/>
      <c r="CFF165" s="28"/>
      <c r="CFG165" s="28"/>
      <c r="CFH165" s="28"/>
      <c r="CFI165" s="28"/>
      <c r="CFJ165" s="28"/>
      <c r="CFK165" s="28"/>
      <c r="CFL165" s="28"/>
      <c r="CFM165" s="28"/>
      <c r="CFN165" s="28"/>
      <c r="CFO165" s="28"/>
      <c r="CFP165" s="28"/>
      <c r="CFQ165" s="28"/>
      <c r="CFR165" s="28"/>
      <c r="CFS165" s="28"/>
      <c r="CFT165" s="28"/>
      <c r="CFU165" s="28"/>
      <c r="CFV165" s="28"/>
      <c r="CFW165" s="28"/>
      <c r="CFX165" s="28"/>
      <c r="CFY165" s="28"/>
      <c r="CFZ165" s="28"/>
      <c r="CGA165" s="28"/>
      <c r="CGB165" s="28"/>
      <c r="CGC165" s="28"/>
      <c r="CGD165" s="28"/>
      <c r="CGE165" s="28"/>
      <c r="CGF165" s="28"/>
      <c r="CGG165" s="28"/>
      <c r="CGH165" s="28"/>
      <c r="CGI165" s="28"/>
      <c r="CGJ165" s="28"/>
      <c r="CGK165" s="28"/>
      <c r="CGL165" s="28"/>
      <c r="CGM165" s="28"/>
      <c r="CGN165" s="28"/>
      <c r="CGO165" s="28"/>
      <c r="CGP165" s="28"/>
      <c r="CGQ165" s="28"/>
      <c r="CGR165" s="28"/>
      <c r="CGS165" s="28"/>
      <c r="CGT165" s="28"/>
      <c r="CGU165" s="28"/>
      <c r="CGV165" s="28"/>
      <c r="CGW165" s="28"/>
      <c r="CGX165" s="28"/>
      <c r="CGY165" s="28"/>
      <c r="CGZ165" s="28"/>
      <c r="CHA165" s="28"/>
      <c r="CHB165" s="28"/>
      <c r="CHC165" s="28"/>
      <c r="CHD165" s="28"/>
      <c r="CHE165" s="28"/>
      <c r="CHF165" s="28"/>
      <c r="CHG165" s="28"/>
      <c r="CHH165" s="28"/>
      <c r="CHI165" s="28"/>
      <c r="CHJ165" s="28"/>
      <c r="CHK165" s="28"/>
      <c r="CHL165" s="28"/>
      <c r="CHM165" s="28"/>
      <c r="CHN165" s="28"/>
      <c r="CHO165" s="28"/>
      <c r="CHP165" s="28"/>
      <c r="CHQ165" s="28"/>
      <c r="CHR165" s="28"/>
      <c r="CHS165" s="28"/>
      <c r="CHT165" s="28"/>
      <c r="CHU165" s="28"/>
      <c r="CHV165" s="28"/>
      <c r="CHW165" s="28"/>
      <c r="CHX165" s="28"/>
      <c r="CHY165" s="28"/>
      <c r="CHZ165" s="28"/>
      <c r="CIA165" s="28"/>
      <c r="CIB165" s="28"/>
      <c r="CIC165" s="28"/>
      <c r="CID165" s="28"/>
      <c r="CIE165" s="28"/>
      <c r="CIF165" s="28"/>
      <c r="CIG165" s="28"/>
      <c r="CIH165" s="28"/>
      <c r="CII165" s="28"/>
      <c r="CIJ165" s="28"/>
      <c r="CIK165" s="28"/>
      <c r="CIL165" s="28"/>
      <c r="CIM165" s="28"/>
      <c r="CIN165" s="28"/>
      <c r="CIO165" s="28"/>
      <c r="CIP165" s="28"/>
      <c r="CIQ165" s="28"/>
      <c r="CIR165" s="28"/>
      <c r="CIS165" s="28"/>
      <c r="CIT165" s="28"/>
      <c r="CIU165" s="28"/>
      <c r="CIV165" s="28"/>
      <c r="CIW165" s="28"/>
      <c r="CIX165" s="28"/>
      <c r="CIY165" s="28"/>
      <c r="CIZ165" s="28"/>
      <c r="CJA165" s="28"/>
      <c r="CJB165" s="28"/>
      <c r="CJC165" s="28"/>
      <c r="CJD165" s="28"/>
      <c r="CJE165" s="28"/>
      <c r="CJF165" s="28"/>
      <c r="CJG165" s="28"/>
      <c r="CJH165" s="28"/>
      <c r="CJI165" s="28"/>
      <c r="CJJ165" s="28"/>
      <c r="CJK165" s="28"/>
      <c r="CJL165" s="28"/>
      <c r="CJM165" s="28"/>
      <c r="CJN165" s="28"/>
      <c r="CJO165" s="28"/>
      <c r="CJP165" s="28"/>
      <c r="CJQ165" s="28"/>
      <c r="CJR165" s="28"/>
      <c r="CJS165" s="28"/>
      <c r="CJT165" s="28"/>
      <c r="CJU165" s="28"/>
      <c r="CJV165" s="28"/>
      <c r="CJW165" s="28"/>
      <c r="CJX165" s="28"/>
      <c r="CJY165" s="28"/>
      <c r="CJZ165" s="28"/>
      <c r="CKA165" s="28"/>
      <c r="CKB165" s="28"/>
      <c r="CKC165" s="28"/>
      <c r="CKD165" s="28"/>
      <c r="CKE165" s="28"/>
      <c r="CKF165" s="28"/>
      <c r="CKG165" s="28"/>
      <c r="CKH165" s="28"/>
      <c r="CKI165" s="28"/>
      <c r="CKJ165" s="28"/>
      <c r="CKK165" s="28"/>
      <c r="CKL165" s="28"/>
      <c r="CKM165" s="28"/>
      <c r="CKN165" s="28"/>
      <c r="CKO165" s="28"/>
      <c r="CKP165" s="28"/>
      <c r="CKQ165" s="28"/>
      <c r="CKR165" s="28"/>
      <c r="CKS165" s="28"/>
      <c r="CKT165" s="28"/>
      <c r="CKU165" s="28"/>
      <c r="CKV165" s="28"/>
      <c r="CKW165" s="28"/>
      <c r="CKX165" s="28"/>
      <c r="CKY165" s="28"/>
      <c r="CKZ165" s="28"/>
      <c r="CLA165" s="28"/>
      <c r="CLB165" s="28"/>
      <c r="CLC165" s="28"/>
      <c r="CLD165" s="28"/>
      <c r="CLE165" s="28"/>
      <c r="CLF165" s="28"/>
      <c r="CLG165" s="28"/>
      <c r="CLH165" s="28"/>
      <c r="CLI165" s="28"/>
      <c r="CLJ165" s="28"/>
      <c r="CLK165" s="28"/>
      <c r="CLL165" s="28"/>
      <c r="CLM165" s="28"/>
      <c r="CLN165" s="28"/>
      <c r="CLO165" s="28"/>
      <c r="CLP165" s="28"/>
      <c r="CLQ165" s="28"/>
      <c r="CLR165" s="28"/>
      <c r="CLS165" s="28"/>
      <c r="CLT165" s="28"/>
      <c r="CLU165" s="28"/>
      <c r="CLV165" s="28"/>
      <c r="CLW165" s="28"/>
      <c r="CLX165" s="28"/>
      <c r="CLY165" s="28"/>
      <c r="CLZ165" s="28"/>
      <c r="CMA165" s="28"/>
      <c r="CMB165" s="28"/>
      <c r="CMC165" s="28"/>
      <c r="CMD165" s="28"/>
      <c r="CME165" s="28"/>
      <c r="CMF165" s="28"/>
      <c r="CMG165" s="28"/>
      <c r="CMH165" s="28"/>
      <c r="CMI165" s="28"/>
      <c r="CMJ165" s="28"/>
      <c r="CMK165" s="28"/>
      <c r="CML165" s="28"/>
      <c r="CMM165" s="28"/>
      <c r="CMN165" s="28"/>
      <c r="CMO165" s="28"/>
      <c r="CMP165" s="28"/>
      <c r="CMQ165" s="28"/>
      <c r="CMR165" s="28"/>
      <c r="CMS165" s="28"/>
      <c r="CMT165" s="28"/>
      <c r="CMU165" s="28"/>
      <c r="CMV165" s="28"/>
      <c r="CMW165" s="28"/>
      <c r="CMX165" s="28"/>
      <c r="CMY165" s="28"/>
      <c r="CMZ165" s="28"/>
      <c r="CNA165" s="28"/>
      <c r="CNB165" s="28"/>
      <c r="CNC165" s="28"/>
      <c r="CND165" s="28"/>
      <c r="CNE165" s="28"/>
      <c r="CNF165" s="28"/>
      <c r="CNG165" s="28"/>
      <c r="CNH165" s="28"/>
      <c r="CNI165" s="28"/>
      <c r="CNJ165" s="28"/>
      <c r="CNK165" s="28"/>
      <c r="CNL165" s="28"/>
      <c r="CNM165" s="28"/>
      <c r="CNN165" s="28"/>
      <c r="CNO165" s="28"/>
      <c r="CNP165" s="28"/>
      <c r="CNQ165" s="28"/>
      <c r="CNR165" s="28"/>
      <c r="CNS165" s="28"/>
      <c r="CNT165" s="28"/>
      <c r="CNU165" s="28"/>
      <c r="CNV165" s="28"/>
      <c r="CNW165" s="28"/>
      <c r="CNX165" s="28"/>
      <c r="CNY165" s="28"/>
      <c r="CNZ165" s="28"/>
      <c r="COA165" s="28"/>
      <c r="COB165" s="28"/>
      <c r="COC165" s="28"/>
      <c r="COD165" s="28"/>
      <c r="COE165" s="28"/>
      <c r="COF165" s="28"/>
      <c r="COG165" s="28"/>
      <c r="COH165" s="28"/>
      <c r="COI165" s="28"/>
      <c r="COJ165" s="28"/>
      <c r="COK165" s="28"/>
      <c r="COL165" s="28"/>
      <c r="COM165" s="28"/>
      <c r="CON165" s="28"/>
      <c r="COO165" s="28"/>
      <c r="COP165" s="28"/>
      <c r="COQ165" s="28"/>
      <c r="COR165" s="28"/>
      <c r="COS165" s="28"/>
      <c r="COT165" s="28"/>
      <c r="COU165" s="28"/>
      <c r="COV165" s="28"/>
      <c r="COW165" s="28"/>
      <c r="COX165" s="28"/>
      <c r="COY165" s="28"/>
      <c r="COZ165" s="28"/>
      <c r="CPA165" s="28"/>
      <c r="CPB165" s="28"/>
      <c r="CPC165" s="28"/>
      <c r="CPD165" s="28"/>
      <c r="CPE165" s="28"/>
      <c r="CPF165" s="28"/>
      <c r="CPG165" s="28"/>
      <c r="CPH165" s="28"/>
      <c r="CPI165" s="28"/>
      <c r="CPJ165" s="28"/>
      <c r="CPK165" s="28"/>
      <c r="CPL165" s="28"/>
      <c r="CPM165" s="28"/>
      <c r="CPN165" s="28"/>
      <c r="CPO165" s="28"/>
      <c r="CPP165" s="28"/>
      <c r="CPQ165" s="28"/>
      <c r="CPR165" s="28"/>
      <c r="CPS165" s="28"/>
      <c r="CPT165" s="28"/>
      <c r="CPU165" s="28"/>
      <c r="CPV165" s="28"/>
      <c r="CPW165" s="28"/>
      <c r="CPX165" s="28"/>
      <c r="CPY165" s="28"/>
      <c r="CPZ165" s="28"/>
      <c r="CQA165" s="28"/>
      <c r="CQB165" s="28"/>
      <c r="CQC165" s="28"/>
      <c r="CQD165" s="28"/>
      <c r="CQE165" s="28"/>
      <c r="CQF165" s="28"/>
      <c r="CQG165" s="28"/>
      <c r="CQH165" s="28"/>
      <c r="CQI165" s="28"/>
      <c r="CQJ165" s="28"/>
      <c r="CQK165" s="28"/>
      <c r="CQL165" s="28"/>
      <c r="CQM165" s="28"/>
      <c r="CQN165" s="28"/>
      <c r="CQO165" s="28"/>
      <c r="CQP165" s="28"/>
      <c r="CQQ165" s="28"/>
      <c r="CQR165" s="28"/>
      <c r="CQS165" s="28"/>
      <c r="CQT165" s="28"/>
      <c r="CQU165" s="28"/>
      <c r="CQV165" s="28"/>
      <c r="CQW165" s="28"/>
      <c r="CQX165" s="28"/>
      <c r="CQY165" s="28"/>
      <c r="CQZ165" s="28"/>
      <c r="CRA165" s="28"/>
      <c r="CRB165" s="28"/>
      <c r="CRC165" s="28"/>
      <c r="CRD165" s="28"/>
      <c r="CRE165" s="28"/>
      <c r="CRF165" s="28"/>
      <c r="CRG165" s="28"/>
      <c r="CRH165" s="28"/>
      <c r="CRI165" s="28"/>
      <c r="CRJ165" s="28"/>
      <c r="CRK165" s="28"/>
      <c r="CRL165" s="28"/>
      <c r="CRM165" s="28"/>
      <c r="CRN165" s="28"/>
      <c r="CRO165" s="28"/>
      <c r="CRP165" s="28"/>
      <c r="CRQ165" s="28"/>
      <c r="CRR165" s="28"/>
      <c r="CRS165" s="28"/>
      <c r="CRT165" s="28"/>
      <c r="CRU165" s="28"/>
      <c r="CRV165" s="28"/>
      <c r="CRW165" s="28"/>
      <c r="CRX165" s="28"/>
      <c r="CRY165" s="28"/>
      <c r="CRZ165" s="28"/>
      <c r="CSA165" s="28"/>
      <c r="CSB165" s="28"/>
      <c r="CSC165" s="28"/>
      <c r="CSD165" s="28"/>
      <c r="CSE165" s="28"/>
      <c r="CSF165" s="28"/>
      <c r="CSG165" s="28"/>
      <c r="CSH165" s="28"/>
      <c r="CSI165" s="28"/>
      <c r="CSJ165" s="28"/>
      <c r="CSK165" s="28"/>
      <c r="CSL165" s="28"/>
      <c r="CSM165" s="28"/>
      <c r="CSN165" s="28"/>
      <c r="CSO165" s="28"/>
      <c r="CSP165" s="28"/>
      <c r="CSQ165" s="28"/>
      <c r="CSR165" s="28"/>
      <c r="CSS165" s="28"/>
      <c r="CST165" s="28"/>
      <c r="CSU165" s="28"/>
      <c r="CSV165" s="28"/>
      <c r="CSW165" s="28"/>
      <c r="CSX165" s="28"/>
      <c r="CSY165" s="28"/>
      <c r="CSZ165" s="28"/>
      <c r="CTA165" s="28"/>
      <c r="CTB165" s="28"/>
    </row>
    <row r="166" spans="1:2550" x14ac:dyDescent="0.2">
      <c r="B166" s="509" t="s">
        <v>1222</v>
      </c>
      <c r="C166" s="510"/>
      <c r="D166" s="510" t="s">
        <v>2747</v>
      </c>
      <c r="E166" s="510" t="s">
        <v>5</v>
      </c>
      <c r="F166" s="510"/>
      <c r="G166" s="510">
        <v>14.300343</v>
      </c>
      <c r="H166" s="510">
        <v>102.764461</v>
      </c>
      <c r="I166" s="510" t="s">
        <v>1</v>
      </c>
      <c r="J166" s="510" t="s">
        <v>3</v>
      </c>
      <c r="K166" s="512">
        <v>1982</v>
      </c>
      <c r="L166" s="705" t="s">
        <v>0</v>
      </c>
      <c r="M166" s="510" t="s">
        <v>0</v>
      </c>
      <c r="N166" s="510"/>
      <c r="O166" s="510">
        <v>23</v>
      </c>
      <c r="P166" s="510"/>
      <c r="Q166" s="510">
        <v>150</v>
      </c>
      <c r="R166" s="510">
        <v>11.6</v>
      </c>
      <c r="S166" s="510"/>
      <c r="T166" s="510"/>
      <c r="U166" s="510" t="s">
        <v>0</v>
      </c>
      <c r="V166" s="510" t="s">
        <v>0</v>
      </c>
      <c r="W166" s="510" t="s">
        <v>0</v>
      </c>
      <c r="X166" s="510" t="s">
        <v>0</v>
      </c>
      <c r="Y166" s="510" t="s">
        <v>0</v>
      </c>
      <c r="Z166" s="510" t="s">
        <v>0</v>
      </c>
      <c r="AA166" s="510" t="s">
        <v>0</v>
      </c>
      <c r="AB166" s="518"/>
      <c r="AC166" s="518"/>
      <c r="AD166" s="511"/>
      <c r="AE166" s="510"/>
      <c r="AF166" s="517" t="s">
        <v>1899</v>
      </c>
    </row>
    <row r="167" spans="1:2550" x14ac:dyDescent="0.2">
      <c r="B167" s="509" t="s">
        <v>1221</v>
      </c>
      <c r="C167" s="510"/>
      <c r="D167" s="510" t="s">
        <v>2373</v>
      </c>
      <c r="E167" s="510" t="s">
        <v>5</v>
      </c>
      <c r="F167" s="510" t="s">
        <v>1220</v>
      </c>
      <c r="G167" s="510">
        <v>16.602568000000002</v>
      </c>
      <c r="H167" s="510">
        <v>103.45234000000001</v>
      </c>
      <c r="I167" s="510" t="s">
        <v>1</v>
      </c>
      <c r="J167" s="510" t="s">
        <v>3</v>
      </c>
      <c r="K167" s="512">
        <v>1968</v>
      </c>
      <c r="L167" s="513" t="s">
        <v>0</v>
      </c>
      <c r="M167" s="510" t="s">
        <v>0</v>
      </c>
      <c r="N167" s="510"/>
      <c r="O167" s="510">
        <v>33</v>
      </c>
      <c r="P167" s="514">
        <v>2578</v>
      </c>
      <c r="Q167" s="514">
        <v>1340</v>
      </c>
      <c r="R167" s="510">
        <v>240</v>
      </c>
      <c r="S167" s="510"/>
      <c r="T167" s="510"/>
      <c r="U167" s="510" t="s">
        <v>0</v>
      </c>
      <c r="V167" s="510" t="s">
        <v>0</v>
      </c>
      <c r="W167" s="510" t="s">
        <v>0</v>
      </c>
      <c r="X167" s="510" t="s">
        <v>0</v>
      </c>
      <c r="Y167" s="510" t="s">
        <v>0</v>
      </c>
      <c r="Z167" s="510" t="s">
        <v>0</v>
      </c>
      <c r="AA167" s="510" t="s">
        <v>0</v>
      </c>
      <c r="AB167" s="518"/>
      <c r="AC167" s="511" t="s">
        <v>1610</v>
      </c>
      <c r="AD167" s="511" t="s">
        <v>1610</v>
      </c>
      <c r="AE167" s="510"/>
      <c r="AF167" s="517" t="s">
        <v>1899</v>
      </c>
    </row>
    <row r="168" spans="1:2550" x14ac:dyDescent="0.2">
      <c r="B168" s="509" t="s">
        <v>1219</v>
      </c>
      <c r="C168" s="510"/>
      <c r="D168" s="510" t="s">
        <v>2747</v>
      </c>
      <c r="E168" s="510" t="s">
        <v>5</v>
      </c>
      <c r="F168" s="510"/>
      <c r="G168" s="510">
        <v>14.323962999999999</v>
      </c>
      <c r="H168" s="510">
        <v>102.937653</v>
      </c>
      <c r="I168" s="510" t="s">
        <v>1</v>
      </c>
      <c r="J168" s="510" t="s">
        <v>3</v>
      </c>
      <c r="K168" s="512"/>
      <c r="L168" s="513" t="s">
        <v>0</v>
      </c>
      <c r="M168" s="510" t="s">
        <v>0</v>
      </c>
      <c r="N168" s="510"/>
      <c r="O168" s="510"/>
      <c r="P168" s="510"/>
      <c r="Q168" s="510"/>
      <c r="R168" s="510" t="s">
        <v>1702</v>
      </c>
      <c r="S168" s="510"/>
      <c r="T168" s="510"/>
      <c r="U168" s="510" t="s">
        <v>0</v>
      </c>
      <c r="V168" s="510" t="s">
        <v>0</v>
      </c>
      <c r="W168" s="510" t="s">
        <v>0</v>
      </c>
      <c r="X168" s="510" t="s">
        <v>0</v>
      </c>
      <c r="Y168" s="510" t="s">
        <v>0</v>
      </c>
      <c r="Z168" s="510" t="s">
        <v>0</v>
      </c>
      <c r="AA168" s="510" t="s">
        <v>0</v>
      </c>
      <c r="AB168" s="518"/>
      <c r="AC168" s="518"/>
      <c r="AD168" s="511"/>
      <c r="AE168" s="510"/>
      <c r="AF168" s="517" t="s">
        <v>1899</v>
      </c>
    </row>
    <row r="169" spans="1:2550" x14ac:dyDescent="0.2">
      <c r="B169" s="509" t="s">
        <v>1218</v>
      </c>
      <c r="C169" s="510"/>
      <c r="D169" s="510" t="s">
        <v>2373</v>
      </c>
      <c r="E169" s="510" t="s">
        <v>5</v>
      </c>
      <c r="F169" s="510"/>
      <c r="G169" s="510">
        <v>16.075135</v>
      </c>
      <c r="H169" s="510">
        <v>102.062799</v>
      </c>
      <c r="I169" s="510" t="s">
        <v>1</v>
      </c>
      <c r="J169" s="510" t="s">
        <v>3</v>
      </c>
      <c r="K169" s="512"/>
      <c r="L169" s="513" t="s">
        <v>0</v>
      </c>
      <c r="M169" s="510" t="s">
        <v>0</v>
      </c>
      <c r="N169" s="510"/>
      <c r="O169" s="510"/>
      <c r="P169" s="510"/>
      <c r="Q169" s="510"/>
      <c r="R169" s="510" t="s">
        <v>1702</v>
      </c>
      <c r="S169" s="510"/>
      <c r="T169" s="510"/>
      <c r="U169" s="510" t="s">
        <v>0</v>
      </c>
      <c r="V169" s="510" t="s">
        <v>0</v>
      </c>
      <c r="W169" s="510" t="s">
        <v>0</v>
      </c>
      <c r="X169" s="510" t="s">
        <v>0</v>
      </c>
      <c r="Y169" s="510" t="s">
        <v>0</v>
      </c>
      <c r="Z169" s="510" t="s">
        <v>0</v>
      </c>
      <c r="AA169" s="510" t="s">
        <v>0</v>
      </c>
      <c r="AB169" s="518"/>
      <c r="AC169" s="518"/>
      <c r="AD169" s="511"/>
      <c r="AE169" s="510"/>
      <c r="AF169" s="517" t="s">
        <v>1899</v>
      </c>
    </row>
    <row r="170" spans="1:2550" x14ac:dyDescent="0.2">
      <c r="B170" s="509" t="s">
        <v>1217</v>
      </c>
      <c r="C170" s="510"/>
      <c r="D170" s="510" t="s">
        <v>2373</v>
      </c>
      <c r="E170" s="510" t="s">
        <v>5</v>
      </c>
      <c r="F170" s="510"/>
      <c r="G170" s="510">
        <v>16.658580000000001</v>
      </c>
      <c r="H170" s="510">
        <v>104.17255</v>
      </c>
      <c r="I170" s="510" t="s">
        <v>1</v>
      </c>
      <c r="J170" s="510" t="s">
        <v>3</v>
      </c>
      <c r="K170" s="512"/>
      <c r="L170" s="513" t="s">
        <v>0</v>
      </c>
      <c r="M170" s="510" t="s">
        <v>0</v>
      </c>
      <c r="N170" s="510"/>
      <c r="O170" s="510"/>
      <c r="P170" s="510"/>
      <c r="Q170" s="510"/>
      <c r="R170" s="510" t="s">
        <v>1702</v>
      </c>
      <c r="S170" s="510"/>
      <c r="T170" s="510"/>
      <c r="U170" s="510" t="s">
        <v>0</v>
      </c>
      <c r="V170" s="510" t="s">
        <v>0</v>
      </c>
      <c r="W170" s="510" t="s">
        <v>0</v>
      </c>
      <c r="X170" s="510" t="s">
        <v>0</v>
      </c>
      <c r="Y170" s="510" t="s">
        <v>0</v>
      </c>
      <c r="Z170" s="510" t="s">
        <v>0</v>
      </c>
      <c r="AA170" s="510" t="s">
        <v>0</v>
      </c>
      <c r="AB170" s="518"/>
      <c r="AC170" s="518"/>
      <c r="AD170" s="511"/>
      <c r="AE170" s="510"/>
      <c r="AF170" s="517" t="s">
        <v>1899</v>
      </c>
    </row>
    <row r="171" spans="1:2550" customFormat="1" ht="12.75" customHeight="1" x14ac:dyDescent="0.2">
      <c r="A171" s="1"/>
      <c r="B171" s="509" t="s">
        <v>1216</v>
      </c>
      <c r="C171" s="510"/>
      <c r="D171" s="510" t="s">
        <v>2747</v>
      </c>
      <c r="E171" s="510" t="s">
        <v>5</v>
      </c>
      <c r="F171" s="510"/>
      <c r="G171" s="510">
        <v>14.938946</v>
      </c>
      <c r="H171" s="510">
        <v>103.85169399999999</v>
      </c>
      <c r="I171" s="510" t="s">
        <v>1</v>
      </c>
      <c r="J171" s="510" t="s">
        <v>3</v>
      </c>
      <c r="K171" s="512"/>
      <c r="L171" s="513" t="s">
        <v>0</v>
      </c>
      <c r="M171" s="510" t="s">
        <v>0</v>
      </c>
      <c r="N171" s="510"/>
      <c r="O171" s="510"/>
      <c r="P171" s="510"/>
      <c r="Q171" s="510"/>
      <c r="R171" s="510" t="s">
        <v>1702</v>
      </c>
      <c r="S171" s="510"/>
      <c r="T171" s="510"/>
      <c r="U171" s="510" t="s">
        <v>0</v>
      </c>
      <c r="V171" s="510" t="s">
        <v>0</v>
      </c>
      <c r="W171" s="510" t="s">
        <v>0</v>
      </c>
      <c r="X171" s="510" t="s">
        <v>0</v>
      </c>
      <c r="Y171" s="510" t="s">
        <v>0</v>
      </c>
      <c r="Z171" s="510" t="s">
        <v>0</v>
      </c>
      <c r="AA171" s="510" t="s">
        <v>0</v>
      </c>
      <c r="AB171" s="518"/>
      <c r="AC171" s="518"/>
      <c r="AD171" s="511"/>
      <c r="AE171" s="510"/>
      <c r="AF171" s="517" t="s">
        <v>1899</v>
      </c>
      <c r="AG171" s="5"/>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c r="BHB171" s="1"/>
      <c r="BHC171" s="1"/>
      <c r="BHD171" s="1"/>
      <c r="BHE171" s="1"/>
      <c r="BHF171" s="1"/>
      <c r="BHG171" s="1"/>
      <c r="BHH171" s="1"/>
      <c r="BHI171" s="1"/>
      <c r="BHJ171" s="1"/>
      <c r="BHK171" s="1"/>
      <c r="BHL171" s="1"/>
      <c r="BHM171" s="1"/>
      <c r="BHN171" s="1"/>
      <c r="BHO171" s="1"/>
      <c r="BHP171" s="1"/>
      <c r="BHQ171" s="1"/>
      <c r="BHR171" s="1"/>
      <c r="BHS171" s="1"/>
      <c r="BHT171" s="1"/>
      <c r="BHU171" s="1"/>
      <c r="BHV171" s="1"/>
      <c r="BHW171" s="1"/>
      <c r="BHX171" s="1"/>
      <c r="BHY171" s="1"/>
      <c r="BHZ171" s="1"/>
      <c r="BIA171" s="1"/>
      <c r="BIB171" s="1"/>
      <c r="BIC171" s="1"/>
      <c r="BID171" s="1"/>
      <c r="BIE171" s="1"/>
      <c r="BIF171" s="1"/>
      <c r="BIG171" s="1"/>
      <c r="BIH171" s="1"/>
      <c r="BII171" s="1"/>
      <c r="BIJ171" s="1"/>
      <c r="BIK171" s="1"/>
      <c r="BIL171" s="1"/>
      <c r="BIM171" s="1"/>
      <c r="BIN171" s="1"/>
      <c r="BIO171" s="1"/>
      <c r="BIP171" s="1"/>
      <c r="BIQ171" s="1"/>
      <c r="BIR171" s="1"/>
      <c r="BIS171" s="1"/>
      <c r="BIT171" s="1"/>
      <c r="BIU171" s="1"/>
      <c r="BIV171" s="1"/>
      <c r="BIW171" s="1"/>
      <c r="BIX171" s="1"/>
      <c r="BIY171" s="1"/>
      <c r="BIZ171" s="1"/>
      <c r="BJA171" s="1"/>
      <c r="BJB171" s="1"/>
      <c r="BJC171" s="1"/>
      <c r="BJD171" s="1"/>
      <c r="BJE171" s="1"/>
      <c r="BJF171" s="1"/>
      <c r="BJG171" s="1"/>
      <c r="BJH171" s="1"/>
      <c r="BJI171" s="1"/>
      <c r="BJJ171" s="1"/>
      <c r="BJK171" s="1"/>
      <c r="BJL171" s="1"/>
      <c r="BJM171" s="1"/>
      <c r="BJN171" s="1"/>
      <c r="BJO171" s="1"/>
      <c r="BJP171" s="1"/>
      <c r="BJQ171" s="1"/>
      <c r="BJR171" s="1"/>
      <c r="BJS171" s="1"/>
      <c r="BJT171" s="1"/>
      <c r="BJU171" s="1"/>
      <c r="BJV171" s="1"/>
      <c r="BJW171" s="1"/>
      <c r="BJX171" s="1"/>
      <c r="BJY171" s="1"/>
      <c r="BJZ171" s="1"/>
      <c r="BKA171" s="1"/>
      <c r="BKB171" s="1"/>
      <c r="BKC171" s="1"/>
      <c r="BKD171" s="1"/>
      <c r="BKE171" s="1"/>
      <c r="BKF171" s="1"/>
      <c r="BKG171" s="1"/>
      <c r="BKH171" s="1"/>
      <c r="BKI171" s="1"/>
      <c r="BKJ171" s="1"/>
      <c r="BKK171" s="1"/>
      <c r="BKL171" s="1"/>
      <c r="BKM171" s="1"/>
      <c r="BKN171" s="1"/>
      <c r="BKO171" s="1"/>
      <c r="BKP171" s="1"/>
      <c r="BKQ171" s="1"/>
      <c r="BKR171" s="1"/>
      <c r="BKS171" s="1"/>
      <c r="BKT171" s="1"/>
      <c r="BKU171" s="1"/>
      <c r="BKV171" s="1"/>
      <c r="BKW171" s="1"/>
      <c r="BKX171" s="1"/>
      <c r="BKY171" s="1"/>
      <c r="BKZ171" s="1"/>
      <c r="BLA171" s="1"/>
      <c r="BLB171" s="1"/>
      <c r="BLC171" s="1"/>
      <c r="BLD171" s="1"/>
      <c r="BLE171" s="1"/>
      <c r="BLF171" s="1"/>
      <c r="BLG171" s="1"/>
      <c r="BLH171" s="1"/>
      <c r="BLI171" s="1"/>
      <c r="BLJ171" s="1"/>
      <c r="BLK171" s="1"/>
      <c r="BLL171" s="1"/>
      <c r="BLM171" s="1"/>
      <c r="BLN171" s="1"/>
      <c r="BLO171" s="1"/>
      <c r="BLP171" s="1"/>
      <c r="BLQ171" s="1"/>
      <c r="BLR171" s="1"/>
      <c r="BLS171" s="1"/>
      <c r="BLT171" s="1"/>
      <c r="BLU171" s="1"/>
      <c r="BLV171" s="1"/>
      <c r="BLW171" s="1"/>
      <c r="BLX171" s="1"/>
      <c r="BLY171" s="1"/>
      <c r="BLZ171" s="1"/>
      <c r="BMA171" s="1"/>
      <c r="BMB171" s="1"/>
      <c r="BMC171" s="1"/>
      <c r="BMD171" s="1"/>
      <c r="BME171" s="1"/>
      <c r="BMF171" s="1"/>
      <c r="BMG171" s="1"/>
      <c r="BMH171" s="1"/>
      <c r="BMI171" s="1"/>
      <c r="BMJ171" s="1"/>
      <c r="BMK171" s="1"/>
      <c r="BML171" s="1"/>
      <c r="BMM171" s="1"/>
      <c r="BMN171" s="1"/>
      <c r="BMO171" s="1"/>
      <c r="BMP171" s="1"/>
      <c r="BMQ171" s="1"/>
      <c r="BMR171" s="1"/>
      <c r="BMS171" s="1"/>
      <c r="BMT171" s="1"/>
      <c r="BMU171" s="1"/>
      <c r="BMV171" s="1"/>
      <c r="BMW171" s="1"/>
      <c r="BMX171" s="1"/>
      <c r="BMY171" s="1"/>
      <c r="BMZ171" s="1"/>
      <c r="BNA171" s="1"/>
      <c r="BNB171" s="1"/>
      <c r="BNC171" s="1"/>
      <c r="BND171" s="1"/>
      <c r="BNE171" s="1"/>
      <c r="BNF171" s="1"/>
      <c r="BNG171" s="1"/>
      <c r="BNH171" s="1"/>
      <c r="BNI171" s="1"/>
      <c r="BNJ171" s="1"/>
      <c r="BNK171" s="1"/>
      <c r="BNL171" s="1"/>
      <c r="BNM171" s="1"/>
      <c r="BNN171" s="1"/>
      <c r="BNO171" s="1"/>
      <c r="BNP171" s="1"/>
      <c r="BNQ171" s="1"/>
      <c r="BNR171" s="1"/>
      <c r="BNS171" s="1"/>
      <c r="BNT171" s="1"/>
      <c r="BNU171" s="1"/>
      <c r="BNV171" s="1"/>
      <c r="BNW171" s="1"/>
      <c r="BNX171" s="1"/>
      <c r="BNY171" s="1"/>
      <c r="BNZ171" s="1"/>
      <c r="BOA171" s="1"/>
      <c r="BOB171" s="1"/>
      <c r="BOC171" s="1"/>
      <c r="BOD171" s="1"/>
      <c r="BOE171" s="1"/>
      <c r="BOF171" s="1"/>
      <c r="BOG171" s="1"/>
      <c r="BOH171" s="1"/>
      <c r="BOI171" s="1"/>
      <c r="BOJ171" s="1"/>
      <c r="BOK171" s="1"/>
      <c r="BOL171" s="1"/>
      <c r="BOM171" s="1"/>
      <c r="BON171" s="1"/>
      <c r="BOO171" s="1"/>
      <c r="BOP171" s="1"/>
      <c r="BOQ171" s="1"/>
      <c r="BOR171" s="1"/>
      <c r="BOS171" s="1"/>
      <c r="BOT171" s="1"/>
      <c r="BOU171" s="1"/>
      <c r="BOV171" s="1"/>
      <c r="BOW171" s="1"/>
      <c r="BOX171" s="1"/>
      <c r="BOY171" s="1"/>
      <c r="BOZ171" s="1"/>
      <c r="BPA171" s="1"/>
      <c r="BPB171" s="1"/>
      <c r="BPC171" s="1"/>
      <c r="BPD171" s="1"/>
      <c r="BPE171" s="1"/>
      <c r="BPF171" s="1"/>
      <c r="BPG171" s="1"/>
      <c r="BPH171" s="1"/>
      <c r="BPI171" s="1"/>
      <c r="BPJ171" s="1"/>
      <c r="BPK171" s="1"/>
      <c r="BPL171" s="1"/>
      <c r="BPM171" s="1"/>
      <c r="BPN171" s="1"/>
      <c r="BPO171" s="1"/>
      <c r="BPP171" s="1"/>
      <c r="BPQ171" s="1"/>
      <c r="BPR171" s="1"/>
      <c r="BPS171" s="1"/>
      <c r="BPT171" s="1"/>
      <c r="BPU171" s="1"/>
      <c r="BPV171" s="1"/>
      <c r="BPW171" s="1"/>
      <c r="BPX171" s="1"/>
      <c r="BPY171" s="1"/>
      <c r="BPZ171" s="1"/>
      <c r="BQA171" s="1"/>
      <c r="BQB171" s="1"/>
      <c r="BQC171" s="1"/>
      <c r="BQD171" s="1"/>
      <c r="BQE171" s="1"/>
      <c r="BQF171" s="1"/>
      <c r="BQG171" s="1"/>
      <c r="BQH171" s="1"/>
      <c r="BQI171" s="1"/>
      <c r="BQJ171" s="1"/>
      <c r="BQK171" s="1"/>
      <c r="BQL171" s="1"/>
      <c r="BQM171" s="1"/>
      <c r="BQN171" s="1"/>
      <c r="BQO171" s="1"/>
      <c r="BQP171" s="1"/>
      <c r="BQQ171" s="1"/>
      <c r="BQR171" s="1"/>
      <c r="BQS171" s="1"/>
      <c r="BQT171" s="1"/>
      <c r="BQU171" s="1"/>
      <c r="BQV171" s="1"/>
      <c r="BQW171" s="1"/>
      <c r="BQX171" s="1"/>
      <c r="BQY171" s="1"/>
      <c r="BQZ171" s="1"/>
      <c r="BRA171" s="1"/>
      <c r="BRB171" s="1"/>
      <c r="BRC171" s="1"/>
      <c r="BRD171" s="1"/>
      <c r="BRE171" s="1"/>
      <c r="BRF171" s="1"/>
      <c r="BRG171" s="1"/>
      <c r="BRH171" s="1"/>
      <c r="BRI171" s="1"/>
      <c r="BRJ171" s="1"/>
      <c r="BRK171" s="1"/>
      <c r="BRL171" s="1"/>
      <c r="BRM171" s="1"/>
      <c r="BRN171" s="1"/>
      <c r="BRO171" s="1"/>
      <c r="BRP171" s="1"/>
      <c r="BRQ171" s="1"/>
      <c r="BRR171" s="1"/>
      <c r="BRS171" s="1"/>
      <c r="BRT171" s="1"/>
      <c r="BRU171" s="1"/>
      <c r="BRV171" s="1"/>
      <c r="BRW171" s="1"/>
      <c r="BRX171" s="1"/>
      <c r="BRY171" s="1"/>
      <c r="BRZ171" s="1"/>
      <c r="BSA171" s="1"/>
      <c r="BSB171" s="1"/>
      <c r="BSC171" s="1"/>
      <c r="BSD171" s="1"/>
      <c r="BSE171" s="1"/>
      <c r="BSF171" s="1"/>
      <c r="BSG171" s="1"/>
      <c r="BSH171" s="1"/>
      <c r="BSI171" s="1"/>
      <c r="BSJ171" s="1"/>
      <c r="BSK171" s="1"/>
      <c r="BSL171" s="1"/>
      <c r="BSM171" s="1"/>
      <c r="BSN171" s="1"/>
      <c r="BSO171" s="1"/>
      <c r="BSP171" s="1"/>
      <c r="BSQ171" s="1"/>
      <c r="BSR171" s="1"/>
      <c r="BSS171" s="1"/>
      <c r="BST171" s="1"/>
      <c r="BSU171" s="1"/>
      <c r="BSV171" s="1"/>
      <c r="BSW171" s="1"/>
      <c r="BSX171" s="1"/>
      <c r="BSY171" s="1"/>
      <c r="BSZ171" s="1"/>
      <c r="BTA171" s="1"/>
      <c r="BTB171" s="1"/>
      <c r="BTC171" s="1"/>
      <c r="BTD171" s="1"/>
      <c r="BTE171" s="1"/>
      <c r="BTF171" s="1"/>
      <c r="BTG171" s="1"/>
      <c r="BTH171" s="1"/>
      <c r="BTI171" s="1"/>
      <c r="BTJ171" s="1"/>
      <c r="BTK171" s="1"/>
      <c r="BTL171" s="1"/>
      <c r="BTM171" s="1"/>
      <c r="BTN171" s="1"/>
      <c r="BTO171" s="1"/>
      <c r="BTP171" s="1"/>
      <c r="BTQ171" s="1"/>
      <c r="BTR171" s="1"/>
      <c r="BTS171" s="1"/>
      <c r="BTT171" s="1"/>
      <c r="BTU171" s="1"/>
      <c r="BTV171" s="1"/>
      <c r="BTW171" s="1"/>
      <c r="BTX171" s="1"/>
      <c r="BTY171" s="1"/>
      <c r="BTZ171" s="1"/>
      <c r="BUA171" s="1"/>
      <c r="BUB171" s="1"/>
      <c r="BUC171" s="1"/>
      <c r="BUD171" s="1"/>
      <c r="BUE171" s="1"/>
      <c r="BUF171" s="1"/>
      <c r="BUG171" s="1"/>
      <c r="BUH171" s="1"/>
      <c r="BUI171" s="1"/>
      <c r="BUJ171" s="1"/>
      <c r="BUK171" s="1"/>
      <c r="BUL171" s="1"/>
      <c r="BUM171" s="1"/>
      <c r="BUN171" s="1"/>
      <c r="BUO171" s="1"/>
      <c r="BUP171" s="1"/>
      <c r="BUQ171" s="1"/>
      <c r="BUR171" s="1"/>
      <c r="BUS171" s="1"/>
      <c r="BUT171" s="1"/>
      <c r="BUU171" s="1"/>
      <c r="BUV171" s="1"/>
      <c r="BUW171" s="1"/>
      <c r="BUX171" s="1"/>
      <c r="BUY171" s="1"/>
      <c r="BUZ171" s="1"/>
      <c r="BVA171" s="1"/>
      <c r="BVB171" s="1"/>
      <c r="BVC171" s="1"/>
      <c r="BVD171" s="1"/>
      <c r="BVE171" s="1"/>
      <c r="BVF171" s="1"/>
      <c r="BVG171" s="1"/>
      <c r="BVH171" s="1"/>
      <c r="BVI171" s="1"/>
      <c r="BVJ171" s="1"/>
      <c r="BVK171" s="1"/>
      <c r="BVL171" s="1"/>
      <c r="BVM171" s="1"/>
      <c r="BVN171" s="1"/>
      <c r="BVO171" s="1"/>
      <c r="BVP171" s="1"/>
      <c r="BVQ171" s="1"/>
      <c r="BVR171" s="1"/>
      <c r="BVS171" s="1"/>
      <c r="BVT171" s="1"/>
      <c r="BVU171" s="1"/>
      <c r="BVV171" s="1"/>
      <c r="BVW171" s="1"/>
      <c r="BVX171" s="1"/>
      <c r="BVY171" s="1"/>
      <c r="BVZ171" s="1"/>
      <c r="BWA171" s="1"/>
      <c r="BWB171" s="1"/>
      <c r="BWC171" s="1"/>
      <c r="BWD171" s="1"/>
      <c r="BWE171" s="1"/>
      <c r="BWF171" s="1"/>
      <c r="BWG171" s="1"/>
      <c r="BWH171" s="1"/>
      <c r="BWI171" s="1"/>
      <c r="BWJ171" s="1"/>
      <c r="BWK171" s="1"/>
      <c r="BWL171" s="1"/>
      <c r="BWM171" s="1"/>
      <c r="BWN171" s="1"/>
      <c r="BWO171" s="1"/>
      <c r="BWP171" s="1"/>
      <c r="BWQ171" s="1"/>
      <c r="BWR171" s="1"/>
      <c r="BWS171" s="1"/>
      <c r="BWT171" s="1"/>
      <c r="BWU171" s="1"/>
      <c r="BWV171" s="1"/>
      <c r="BWW171" s="1"/>
      <c r="BWX171" s="1"/>
      <c r="BWY171" s="1"/>
      <c r="BWZ171" s="1"/>
      <c r="BXA171" s="1"/>
      <c r="BXB171" s="1"/>
      <c r="BXC171" s="1"/>
      <c r="BXD171" s="1"/>
      <c r="BXE171" s="1"/>
      <c r="BXF171" s="1"/>
      <c r="BXG171" s="1"/>
      <c r="BXH171" s="1"/>
      <c r="BXI171" s="1"/>
      <c r="BXJ171" s="1"/>
      <c r="BXK171" s="1"/>
      <c r="BXL171" s="1"/>
      <c r="BXM171" s="1"/>
      <c r="BXN171" s="1"/>
      <c r="BXO171" s="1"/>
      <c r="BXP171" s="1"/>
      <c r="BXQ171" s="1"/>
      <c r="BXR171" s="1"/>
      <c r="BXS171" s="1"/>
      <c r="BXT171" s="1"/>
      <c r="BXU171" s="1"/>
      <c r="BXV171" s="1"/>
      <c r="BXW171" s="1"/>
      <c r="BXX171" s="1"/>
      <c r="BXY171" s="1"/>
      <c r="BXZ171" s="1"/>
      <c r="BYA171" s="1"/>
      <c r="BYB171" s="1"/>
      <c r="BYC171" s="1"/>
      <c r="BYD171" s="1"/>
      <c r="BYE171" s="1"/>
      <c r="BYF171" s="1"/>
      <c r="BYG171" s="1"/>
      <c r="BYH171" s="1"/>
      <c r="BYI171" s="1"/>
      <c r="BYJ171" s="1"/>
      <c r="BYK171" s="1"/>
      <c r="BYL171" s="1"/>
      <c r="BYM171" s="1"/>
      <c r="BYN171" s="1"/>
      <c r="BYO171" s="1"/>
      <c r="BYP171" s="1"/>
      <c r="BYQ171" s="1"/>
      <c r="BYR171" s="1"/>
      <c r="BYS171" s="1"/>
      <c r="BYT171" s="1"/>
      <c r="BYU171" s="1"/>
      <c r="BYV171" s="1"/>
      <c r="BYW171" s="1"/>
      <c r="BYX171" s="1"/>
      <c r="BYY171" s="1"/>
      <c r="BYZ171" s="1"/>
      <c r="BZA171" s="1"/>
      <c r="BZB171" s="1"/>
      <c r="BZC171" s="1"/>
      <c r="BZD171" s="1"/>
      <c r="BZE171" s="1"/>
      <c r="BZF171" s="1"/>
      <c r="BZG171" s="1"/>
      <c r="BZH171" s="1"/>
      <c r="BZI171" s="1"/>
      <c r="BZJ171" s="1"/>
      <c r="BZK171" s="1"/>
      <c r="BZL171" s="1"/>
      <c r="BZM171" s="1"/>
      <c r="BZN171" s="1"/>
      <c r="BZO171" s="1"/>
      <c r="BZP171" s="1"/>
      <c r="BZQ171" s="1"/>
      <c r="BZR171" s="1"/>
      <c r="BZS171" s="1"/>
      <c r="BZT171" s="1"/>
      <c r="BZU171" s="1"/>
      <c r="BZV171" s="1"/>
      <c r="BZW171" s="1"/>
      <c r="BZX171" s="1"/>
      <c r="BZY171" s="1"/>
      <c r="BZZ171" s="1"/>
      <c r="CAA171" s="1"/>
      <c r="CAB171" s="1"/>
      <c r="CAC171" s="1"/>
      <c r="CAD171" s="1"/>
      <c r="CAE171" s="1"/>
      <c r="CAF171" s="1"/>
      <c r="CAG171" s="1"/>
      <c r="CAH171" s="1"/>
      <c r="CAI171" s="1"/>
      <c r="CAJ171" s="1"/>
      <c r="CAK171" s="1"/>
      <c r="CAL171" s="1"/>
      <c r="CAM171" s="1"/>
      <c r="CAN171" s="1"/>
      <c r="CAO171" s="1"/>
      <c r="CAP171" s="1"/>
      <c r="CAQ171" s="1"/>
      <c r="CAR171" s="1"/>
      <c r="CAS171" s="1"/>
      <c r="CAT171" s="1"/>
      <c r="CAU171" s="1"/>
      <c r="CAV171" s="1"/>
      <c r="CAW171" s="1"/>
      <c r="CAX171" s="1"/>
      <c r="CAY171" s="1"/>
      <c r="CAZ171" s="1"/>
      <c r="CBA171" s="1"/>
      <c r="CBB171" s="1"/>
      <c r="CBC171" s="1"/>
      <c r="CBD171" s="1"/>
      <c r="CBE171" s="1"/>
      <c r="CBF171" s="1"/>
      <c r="CBG171" s="1"/>
      <c r="CBH171" s="1"/>
      <c r="CBI171" s="1"/>
      <c r="CBJ171" s="1"/>
      <c r="CBK171" s="1"/>
      <c r="CBL171" s="1"/>
      <c r="CBM171" s="1"/>
      <c r="CBN171" s="1"/>
      <c r="CBO171" s="1"/>
      <c r="CBP171" s="1"/>
      <c r="CBQ171" s="1"/>
      <c r="CBR171" s="1"/>
      <c r="CBS171" s="1"/>
      <c r="CBT171" s="1"/>
      <c r="CBU171" s="1"/>
      <c r="CBV171" s="1"/>
      <c r="CBW171" s="1"/>
      <c r="CBX171" s="1"/>
      <c r="CBY171" s="1"/>
      <c r="CBZ171" s="1"/>
      <c r="CCA171" s="1"/>
      <c r="CCB171" s="1"/>
      <c r="CCC171" s="1"/>
      <c r="CCD171" s="1"/>
      <c r="CCE171" s="1"/>
      <c r="CCF171" s="1"/>
      <c r="CCG171" s="1"/>
      <c r="CCH171" s="1"/>
      <c r="CCI171" s="1"/>
      <c r="CCJ171" s="1"/>
      <c r="CCK171" s="1"/>
      <c r="CCL171" s="1"/>
      <c r="CCM171" s="1"/>
      <c r="CCN171" s="1"/>
      <c r="CCO171" s="1"/>
      <c r="CCP171" s="1"/>
      <c r="CCQ171" s="1"/>
      <c r="CCR171" s="1"/>
      <c r="CCS171" s="1"/>
      <c r="CCT171" s="1"/>
      <c r="CCU171" s="1"/>
      <c r="CCV171" s="1"/>
      <c r="CCW171" s="1"/>
      <c r="CCX171" s="1"/>
      <c r="CCY171" s="1"/>
      <c r="CCZ171" s="1"/>
      <c r="CDA171" s="1"/>
      <c r="CDB171" s="1"/>
      <c r="CDC171" s="1"/>
      <c r="CDD171" s="1"/>
      <c r="CDE171" s="1"/>
      <c r="CDF171" s="1"/>
      <c r="CDG171" s="1"/>
      <c r="CDH171" s="1"/>
      <c r="CDI171" s="1"/>
      <c r="CDJ171" s="1"/>
      <c r="CDK171" s="1"/>
      <c r="CDL171" s="1"/>
      <c r="CDM171" s="1"/>
      <c r="CDN171" s="1"/>
      <c r="CDO171" s="1"/>
      <c r="CDP171" s="1"/>
      <c r="CDQ171" s="1"/>
      <c r="CDR171" s="1"/>
      <c r="CDS171" s="1"/>
      <c r="CDT171" s="1"/>
      <c r="CDU171" s="1"/>
      <c r="CDV171" s="1"/>
      <c r="CDW171" s="1"/>
      <c r="CDX171" s="1"/>
      <c r="CDY171" s="1"/>
      <c r="CDZ171" s="1"/>
      <c r="CEA171" s="1"/>
      <c r="CEB171" s="1"/>
      <c r="CEC171" s="1"/>
      <c r="CED171" s="1"/>
      <c r="CEE171" s="1"/>
      <c r="CEF171" s="1"/>
      <c r="CEG171" s="1"/>
      <c r="CEH171" s="1"/>
      <c r="CEI171" s="1"/>
      <c r="CEJ171" s="1"/>
      <c r="CEK171" s="1"/>
      <c r="CEL171" s="1"/>
      <c r="CEM171" s="1"/>
      <c r="CEN171" s="1"/>
      <c r="CEO171" s="1"/>
      <c r="CEP171" s="1"/>
      <c r="CEQ171" s="1"/>
      <c r="CER171" s="1"/>
      <c r="CES171" s="1"/>
      <c r="CET171" s="1"/>
      <c r="CEU171" s="1"/>
      <c r="CEV171" s="1"/>
      <c r="CEW171" s="1"/>
      <c r="CEX171" s="1"/>
      <c r="CEY171" s="1"/>
      <c r="CEZ171" s="1"/>
      <c r="CFA171" s="1"/>
      <c r="CFB171" s="1"/>
      <c r="CFC171" s="1"/>
      <c r="CFD171" s="1"/>
      <c r="CFE171" s="1"/>
      <c r="CFF171" s="1"/>
      <c r="CFG171" s="1"/>
      <c r="CFH171" s="1"/>
      <c r="CFI171" s="1"/>
      <c r="CFJ171" s="1"/>
      <c r="CFK171" s="1"/>
      <c r="CFL171" s="1"/>
      <c r="CFM171" s="1"/>
      <c r="CFN171" s="1"/>
      <c r="CFO171" s="1"/>
      <c r="CFP171" s="1"/>
      <c r="CFQ171" s="1"/>
      <c r="CFR171" s="1"/>
      <c r="CFS171" s="1"/>
      <c r="CFT171" s="1"/>
      <c r="CFU171" s="1"/>
      <c r="CFV171" s="1"/>
      <c r="CFW171" s="1"/>
      <c r="CFX171" s="1"/>
      <c r="CFY171" s="1"/>
      <c r="CFZ171" s="1"/>
      <c r="CGA171" s="1"/>
      <c r="CGB171" s="1"/>
      <c r="CGC171" s="1"/>
      <c r="CGD171" s="1"/>
      <c r="CGE171" s="1"/>
      <c r="CGF171" s="1"/>
      <c r="CGG171" s="1"/>
      <c r="CGH171" s="1"/>
      <c r="CGI171" s="1"/>
      <c r="CGJ171" s="1"/>
      <c r="CGK171" s="1"/>
      <c r="CGL171" s="1"/>
      <c r="CGM171" s="1"/>
      <c r="CGN171" s="1"/>
      <c r="CGO171" s="1"/>
      <c r="CGP171" s="1"/>
      <c r="CGQ171" s="1"/>
      <c r="CGR171" s="1"/>
      <c r="CGS171" s="1"/>
      <c r="CGT171" s="1"/>
      <c r="CGU171" s="1"/>
      <c r="CGV171" s="1"/>
      <c r="CGW171" s="1"/>
      <c r="CGX171" s="1"/>
      <c r="CGY171" s="1"/>
      <c r="CGZ171" s="1"/>
      <c r="CHA171" s="1"/>
      <c r="CHB171" s="1"/>
      <c r="CHC171" s="1"/>
      <c r="CHD171" s="1"/>
      <c r="CHE171" s="1"/>
      <c r="CHF171" s="1"/>
      <c r="CHG171" s="1"/>
      <c r="CHH171" s="1"/>
      <c r="CHI171" s="1"/>
      <c r="CHJ171" s="1"/>
      <c r="CHK171" s="1"/>
      <c r="CHL171" s="1"/>
      <c r="CHM171" s="1"/>
      <c r="CHN171" s="1"/>
      <c r="CHO171" s="1"/>
      <c r="CHP171" s="1"/>
      <c r="CHQ171" s="1"/>
      <c r="CHR171" s="1"/>
      <c r="CHS171" s="1"/>
      <c r="CHT171" s="1"/>
      <c r="CHU171" s="1"/>
      <c r="CHV171" s="1"/>
      <c r="CHW171" s="1"/>
      <c r="CHX171" s="1"/>
      <c r="CHY171" s="1"/>
      <c r="CHZ171" s="1"/>
      <c r="CIA171" s="1"/>
      <c r="CIB171" s="1"/>
      <c r="CIC171" s="1"/>
      <c r="CID171" s="1"/>
      <c r="CIE171" s="1"/>
      <c r="CIF171" s="1"/>
      <c r="CIG171" s="1"/>
      <c r="CIH171" s="1"/>
      <c r="CII171" s="1"/>
      <c r="CIJ171" s="1"/>
      <c r="CIK171" s="1"/>
      <c r="CIL171" s="1"/>
      <c r="CIM171" s="1"/>
      <c r="CIN171" s="1"/>
      <c r="CIO171" s="1"/>
      <c r="CIP171" s="1"/>
      <c r="CIQ171" s="1"/>
      <c r="CIR171" s="1"/>
      <c r="CIS171" s="1"/>
      <c r="CIT171" s="1"/>
      <c r="CIU171" s="1"/>
      <c r="CIV171" s="1"/>
      <c r="CIW171" s="1"/>
      <c r="CIX171" s="1"/>
      <c r="CIY171" s="1"/>
      <c r="CIZ171" s="1"/>
      <c r="CJA171" s="1"/>
      <c r="CJB171" s="1"/>
      <c r="CJC171" s="1"/>
      <c r="CJD171" s="1"/>
      <c r="CJE171" s="1"/>
      <c r="CJF171" s="1"/>
      <c r="CJG171" s="1"/>
      <c r="CJH171" s="1"/>
      <c r="CJI171" s="1"/>
      <c r="CJJ171" s="1"/>
      <c r="CJK171" s="1"/>
      <c r="CJL171" s="1"/>
      <c r="CJM171" s="1"/>
      <c r="CJN171" s="1"/>
      <c r="CJO171" s="1"/>
      <c r="CJP171" s="1"/>
      <c r="CJQ171" s="1"/>
      <c r="CJR171" s="1"/>
      <c r="CJS171" s="1"/>
      <c r="CJT171" s="1"/>
      <c r="CJU171" s="1"/>
      <c r="CJV171" s="1"/>
      <c r="CJW171" s="1"/>
      <c r="CJX171" s="1"/>
      <c r="CJY171" s="1"/>
      <c r="CJZ171" s="1"/>
      <c r="CKA171" s="1"/>
      <c r="CKB171" s="1"/>
      <c r="CKC171" s="1"/>
      <c r="CKD171" s="1"/>
      <c r="CKE171" s="1"/>
      <c r="CKF171" s="1"/>
      <c r="CKG171" s="1"/>
      <c r="CKH171" s="1"/>
      <c r="CKI171" s="1"/>
      <c r="CKJ171" s="1"/>
      <c r="CKK171" s="1"/>
      <c r="CKL171" s="1"/>
      <c r="CKM171" s="1"/>
      <c r="CKN171" s="1"/>
      <c r="CKO171" s="1"/>
      <c r="CKP171" s="1"/>
      <c r="CKQ171" s="1"/>
      <c r="CKR171" s="1"/>
      <c r="CKS171" s="1"/>
      <c r="CKT171" s="1"/>
      <c r="CKU171" s="1"/>
      <c r="CKV171" s="1"/>
      <c r="CKW171" s="1"/>
      <c r="CKX171" s="1"/>
      <c r="CKY171" s="1"/>
      <c r="CKZ171" s="1"/>
      <c r="CLA171" s="1"/>
      <c r="CLB171" s="1"/>
      <c r="CLC171" s="1"/>
      <c r="CLD171" s="1"/>
      <c r="CLE171" s="1"/>
      <c r="CLF171" s="1"/>
      <c r="CLG171" s="1"/>
      <c r="CLH171" s="1"/>
      <c r="CLI171" s="1"/>
      <c r="CLJ171" s="1"/>
      <c r="CLK171" s="1"/>
      <c r="CLL171" s="1"/>
      <c r="CLM171" s="1"/>
      <c r="CLN171" s="1"/>
      <c r="CLO171" s="1"/>
      <c r="CLP171" s="1"/>
      <c r="CLQ171" s="1"/>
      <c r="CLR171" s="1"/>
      <c r="CLS171" s="1"/>
      <c r="CLT171" s="1"/>
      <c r="CLU171" s="1"/>
      <c r="CLV171" s="1"/>
      <c r="CLW171" s="1"/>
      <c r="CLX171" s="1"/>
      <c r="CLY171" s="1"/>
      <c r="CLZ171" s="1"/>
      <c r="CMA171" s="1"/>
      <c r="CMB171" s="1"/>
      <c r="CMC171" s="1"/>
      <c r="CMD171" s="1"/>
      <c r="CME171" s="1"/>
      <c r="CMF171" s="1"/>
      <c r="CMG171" s="1"/>
      <c r="CMH171" s="1"/>
      <c r="CMI171" s="1"/>
      <c r="CMJ171" s="1"/>
      <c r="CMK171" s="1"/>
      <c r="CML171" s="1"/>
      <c r="CMM171" s="1"/>
      <c r="CMN171" s="1"/>
      <c r="CMO171" s="1"/>
      <c r="CMP171" s="1"/>
      <c r="CMQ171" s="1"/>
      <c r="CMR171" s="1"/>
      <c r="CMS171" s="1"/>
      <c r="CMT171" s="1"/>
      <c r="CMU171" s="1"/>
      <c r="CMV171" s="1"/>
      <c r="CMW171" s="1"/>
      <c r="CMX171" s="1"/>
      <c r="CMY171" s="1"/>
      <c r="CMZ171" s="1"/>
      <c r="CNA171" s="1"/>
      <c r="CNB171" s="1"/>
      <c r="CNC171" s="1"/>
      <c r="CND171" s="1"/>
      <c r="CNE171" s="1"/>
      <c r="CNF171" s="1"/>
      <c r="CNG171" s="1"/>
      <c r="CNH171" s="1"/>
      <c r="CNI171" s="1"/>
      <c r="CNJ171" s="1"/>
      <c r="CNK171" s="1"/>
      <c r="CNL171" s="1"/>
      <c r="CNM171" s="1"/>
      <c r="CNN171" s="1"/>
      <c r="CNO171" s="1"/>
      <c r="CNP171" s="1"/>
      <c r="CNQ171" s="1"/>
      <c r="CNR171" s="1"/>
      <c r="CNS171" s="1"/>
      <c r="CNT171" s="1"/>
      <c r="CNU171" s="1"/>
      <c r="CNV171" s="1"/>
      <c r="CNW171" s="1"/>
      <c r="CNX171" s="1"/>
      <c r="CNY171" s="1"/>
      <c r="CNZ171" s="1"/>
      <c r="COA171" s="1"/>
      <c r="COB171" s="1"/>
      <c r="COC171" s="1"/>
      <c r="COD171" s="1"/>
      <c r="COE171" s="1"/>
      <c r="COF171" s="1"/>
      <c r="COG171" s="1"/>
      <c r="COH171" s="1"/>
      <c r="COI171" s="1"/>
      <c r="COJ171" s="1"/>
      <c r="COK171" s="1"/>
      <c r="COL171" s="1"/>
      <c r="COM171" s="1"/>
      <c r="CON171" s="1"/>
      <c r="COO171" s="1"/>
      <c r="COP171" s="1"/>
      <c r="COQ171" s="1"/>
      <c r="COR171" s="1"/>
      <c r="COS171" s="1"/>
      <c r="COT171" s="1"/>
      <c r="COU171" s="1"/>
      <c r="COV171" s="1"/>
      <c r="COW171" s="1"/>
      <c r="COX171" s="1"/>
      <c r="COY171" s="1"/>
      <c r="COZ171" s="1"/>
      <c r="CPA171" s="1"/>
      <c r="CPB171" s="1"/>
      <c r="CPC171" s="1"/>
      <c r="CPD171" s="1"/>
      <c r="CPE171" s="1"/>
      <c r="CPF171" s="1"/>
      <c r="CPG171" s="1"/>
      <c r="CPH171" s="1"/>
      <c r="CPI171" s="1"/>
      <c r="CPJ171" s="1"/>
      <c r="CPK171" s="1"/>
      <c r="CPL171" s="1"/>
      <c r="CPM171" s="1"/>
      <c r="CPN171" s="1"/>
      <c r="CPO171" s="1"/>
      <c r="CPP171" s="1"/>
      <c r="CPQ171" s="1"/>
      <c r="CPR171" s="1"/>
      <c r="CPS171" s="1"/>
      <c r="CPT171" s="1"/>
      <c r="CPU171" s="1"/>
      <c r="CPV171" s="1"/>
      <c r="CPW171" s="1"/>
      <c r="CPX171" s="1"/>
      <c r="CPY171" s="1"/>
      <c r="CPZ171" s="1"/>
      <c r="CQA171" s="1"/>
      <c r="CQB171" s="1"/>
      <c r="CQC171" s="1"/>
      <c r="CQD171" s="1"/>
      <c r="CQE171" s="1"/>
      <c r="CQF171" s="1"/>
      <c r="CQG171" s="1"/>
      <c r="CQH171" s="1"/>
      <c r="CQI171" s="1"/>
      <c r="CQJ171" s="1"/>
      <c r="CQK171" s="1"/>
      <c r="CQL171" s="1"/>
      <c r="CQM171" s="1"/>
      <c r="CQN171" s="1"/>
      <c r="CQO171" s="1"/>
      <c r="CQP171" s="1"/>
      <c r="CQQ171" s="1"/>
      <c r="CQR171" s="1"/>
      <c r="CQS171" s="1"/>
      <c r="CQT171" s="1"/>
      <c r="CQU171" s="1"/>
      <c r="CQV171" s="1"/>
      <c r="CQW171" s="1"/>
      <c r="CQX171" s="1"/>
      <c r="CQY171" s="1"/>
      <c r="CQZ171" s="1"/>
      <c r="CRA171" s="1"/>
      <c r="CRB171" s="1"/>
      <c r="CRC171" s="1"/>
      <c r="CRD171" s="1"/>
      <c r="CRE171" s="1"/>
      <c r="CRF171" s="1"/>
      <c r="CRG171" s="1"/>
      <c r="CRH171" s="1"/>
      <c r="CRI171" s="1"/>
      <c r="CRJ171" s="1"/>
      <c r="CRK171" s="1"/>
      <c r="CRL171" s="1"/>
      <c r="CRM171" s="1"/>
      <c r="CRN171" s="1"/>
      <c r="CRO171" s="1"/>
      <c r="CRP171" s="1"/>
      <c r="CRQ171" s="1"/>
      <c r="CRR171" s="1"/>
      <c r="CRS171" s="1"/>
      <c r="CRT171" s="1"/>
      <c r="CRU171" s="1"/>
      <c r="CRV171" s="1"/>
      <c r="CRW171" s="1"/>
      <c r="CRX171" s="1"/>
      <c r="CRY171" s="1"/>
      <c r="CRZ171" s="1"/>
      <c r="CSA171" s="1"/>
      <c r="CSB171" s="1"/>
      <c r="CSC171" s="1"/>
      <c r="CSD171" s="1"/>
      <c r="CSE171" s="1"/>
      <c r="CSF171" s="1"/>
      <c r="CSG171" s="1"/>
      <c r="CSH171" s="1"/>
      <c r="CSI171" s="1"/>
      <c r="CSJ171" s="1"/>
      <c r="CSK171" s="1"/>
      <c r="CSL171" s="1"/>
      <c r="CSM171" s="1"/>
      <c r="CSN171" s="1"/>
      <c r="CSO171" s="1"/>
      <c r="CSP171" s="1"/>
      <c r="CSQ171" s="1"/>
      <c r="CSR171" s="1"/>
      <c r="CSS171" s="1"/>
      <c r="CST171" s="1"/>
      <c r="CSU171" s="1"/>
      <c r="CSV171" s="1"/>
      <c r="CSW171" s="1"/>
      <c r="CSX171" s="1"/>
      <c r="CSY171" s="1"/>
      <c r="CSZ171" s="1"/>
      <c r="CTA171" s="1"/>
      <c r="CTB171" s="1"/>
    </row>
    <row r="172" spans="1:2550" x14ac:dyDescent="0.2">
      <c r="B172" s="509" t="s">
        <v>1215</v>
      </c>
      <c r="C172" s="510"/>
      <c r="D172" s="510" t="s">
        <v>2747</v>
      </c>
      <c r="E172" s="510" t="s">
        <v>5</v>
      </c>
      <c r="F172" s="510" t="s">
        <v>1215</v>
      </c>
      <c r="G172" s="510">
        <v>14.594678</v>
      </c>
      <c r="H172" s="510">
        <v>101.839658</v>
      </c>
      <c r="I172" s="510" t="s">
        <v>67</v>
      </c>
      <c r="J172" s="510" t="s">
        <v>3</v>
      </c>
      <c r="K172" s="512">
        <v>1967</v>
      </c>
      <c r="L172" s="513"/>
      <c r="M172" s="510"/>
      <c r="N172" s="510"/>
      <c r="O172" s="510">
        <v>50</v>
      </c>
      <c r="P172" s="510">
        <v>575</v>
      </c>
      <c r="Q172" s="510">
        <v>110</v>
      </c>
      <c r="R172" s="510">
        <v>13.1</v>
      </c>
      <c r="S172" s="510"/>
      <c r="T172" s="510"/>
      <c r="U172" s="510" t="s">
        <v>0</v>
      </c>
      <c r="V172" s="510" t="s">
        <v>0</v>
      </c>
      <c r="W172" s="510" t="s">
        <v>0</v>
      </c>
      <c r="X172" s="510" t="s">
        <v>0</v>
      </c>
      <c r="Y172" s="510" t="s">
        <v>0</v>
      </c>
      <c r="Z172" s="510" t="s">
        <v>0</v>
      </c>
      <c r="AA172" s="510" t="s">
        <v>0</v>
      </c>
      <c r="AB172" s="518"/>
      <c r="AC172" s="518"/>
      <c r="AD172" s="511" t="s">
        <v>1610</v>
      </c>
      <c r="AE172" s="510"/>
      <c r="AF172" s="517" t="s">
        <v>2448</v>
      </c>
    </row>
    <row r="173" spans="1:2550" x14ac:dyDescent="0.2">
      <c r="B173" s="509" t="s">
        <v>1214</v>
      </c>
      <c r="C173" s="510"/>
      <c r="D173" s="510" t="s">
        <v>2747</v>
      </c>
      <c r="E173" s="510" t="s">
        <v>5</v>
      </c>
      <c r="F173" s="510" t="s">
        <v>1214</v>
      </c>
      <c r="G173" s="510">
        <v>14.304746</v>
      </c>
      <c r="H173" s="510">
        <v>102.435627</v>
      </c>
      <c r="I173" s="510" t="s">
        <v>1</v>
      </c>
      <c r="J173" s="510" t="s">
        <v>3</v>
      </c>
      <c r="K173" s="512">
        <v>1988</v>
      </c>
      <c r="L173" s="513" t="s">
        <v>0</v>
      </c>
      <c r="M173" s="510" t="s">
        <v>0</v>
      </c>
      <c r="N173" s="510"/>
      <c r="O173" s="510">
        <v>32</v>
      </c>
      <c r="P173" s="510"/>
      <c r="Q173" s="510">
        <v>98</v>
      </c>
      <c r="R173" s="510">
        <v>1.04</v>
      </c>
      <c r="S173" s="510"/>
      <c r="T173" s="510"/>
      <c r="U173" s="510" t="s">
        <v>0</v>
      </c>
      <c r="V173" s="510" t="s">
        <v>0</v>
      </c>
      <c r="W173" s="510" t="s">
        <v>0</v>
      </c>
      <c r="X173" s="510" t="s">
        <v>0</v>
      </c>
      <c r="Y173" s="510" t="s">
        <v>0</v>
      </c>
      <c r="Z173" s="510" t="s">
        <v>0</v>
      </c>
      <c r="AA173" s="510" t="s">
        <v>0</v>
      </c>
      <c r="AB173" s="518"/>
      <c r="AC173" s="518"/>
      <c r="AD173" s="511"/>
      <c r="AE173" s="510"/>
      <c r="AF173" s="517" t="s">
        <v>1899</v>
      </c>
    </row>
    <row r="174" spans="1:2550" x14ac:dyDescent="0.2">
      <c r="B174" s="509" t="s">
        <v>1213</v>
      </c>
      <c r="C174" s="510"/>
      <c r="D174" s="510" t="s">
        <v>2747</v>
      </c>
      <c r="E174" s="510" t="s">
        <v>5</v>
      </c>
      <c r="F174" s="510" t="s">
        <v>1213</v>
      </c>
      <c r="G174" s="510">
        <v>14.421567</v>
      </c>
      <c r="H174" s="510">
        <v>102.269991</v>
      </c>
      <c r="I174" s="510" t="s">
        <v>1</v>
      </c>
      <c r="J174" s="510" t="s">
        <v>3</v>
      </c>
      <c r="K174" s="512">
        <v>1988</v>
      </c>
      <c r="L174" s="513" t="s">
        <v>0</v>
      </c>
      <c r="M174" s="510" t="s">
        <v>0</v>
      </c>
      <c r="N174" s="510"/>
      <c r="O174" s="510">
        <v>29.5</v>
      </c>
      <c r="P174" s="510"/>
      <c r="Q174" s="510">
        <v>275</v>
      </c>
      <c r="R174" s="510">
        <v>2.95</v>
      </c>
      <c r="S174" s="510"/>
      <c r="T174" s="510"/>
      <c r="U174" s="510" t="s">
        <v>0</v>
      </c>
      <c r="V174" s="510" t="s">
        <v>0</v>
      </c>
      <c r="W174" s="510" t="s">
        <v>0</v>
      </c>
      <c r="X174" s="510" t="s">
        <v>0</v>
      </c>
      <c r="Y174" s="510" t="s">
        <v>0</v>
      </c>
      <c r="Z174" s="510" t="s">
        <v>0</v>
      </c>
      <c r="AA174" s="510" t="s">
        <v>0</v>
      </c>
      <c r="AB174" s="518"/>
      <c r="AC174" s="518"/>
      <c r="AD174" s="511"/>
      <c r="AE174" s="510"/>
      <c r="AF174" s="517" t="s">
        <v>1899</v>
      </c>
    </row>
    <row r="175" spans="1:2550" x14ac:dyDescent="0.2">
      <c r="B175" s="509" t="s">
        <v>1212</v>
      </c>
      <c r="C175" s="510"/>
      <c r="D175" s="510" t="s">
        <v>2747</v>
      </c>
      <c r="E175" s="510" t="s">
        <v>5</v>
      </c>
      <c r="F175" s="510"/>
      <c r="G175" s="510">
        <v>14.679435</v>
      </c>
      <c r="H175" s="510">
        <v>101.87299899999999</v>
      </c>
      <c r="I175" s="510" t="s">
        <v>1</v>
      </c>
      <c r="J175" s="510" t="s">
        <v>3</v>
      </c>
      <c r="K175" s="512"/>
      <c r="L175" s="513" t="s">
        <v>0</v>
      </c>
      <c r="M175" s="510" t="s">
        <v>0</v>
      </c>
      <c r="N175" s="510"/>
      <c r="O175" s="510"/>
      <c r="P175" s="510"/>
      <c r="Q175" s="510"/>
      <c r="R175" s="510" t="s">
        <v>1702</v>
      </c>
      <c r="S175" s="510"/>
      <c r="T175" s="510"/>
      <c r="U175" s="510" t="s">
        <v>0</v>
      </c>
      <c r="V175" s="510" t="s">
        <v>0</v>
      </c>
      <c r="W175" s="510" t="s">
        <v>0</v>
      </c>
      <c r="X175" s="510" t="s">
        <v>0</v>
      </c>
      <c r="Y175" s="510" t="s">
        <v>0</v>
      </c>
      <c r="Z175" s="510" t="s">
        <v>0</v>
      </c>
      <c r="AA175" s="510" t="s">
        <v>0</v>
      </c>
      <c r="AB175" s="518"/>
      <c r="AC175" s="518"/>
      <c r="AD175" s="511"/>
      <c r="AE175" s="510"/>
      <c r="AF175" s="517" t="s">
        <v>1899</v>
      </c>
    </row>
    <row r="176" spans="1:2550" ht="13" x14ac:dyDescent="0.15">
      <c r="A176" s="30"/>
      <c r="B176" s="701" t="s">
        <v>1902</v>
      </c>
      <c r="C176" s="702"/>
      <c r="D176" s="702" t="s">
        <v>2747</v>
      </c>
      <c r="E176" s="702" t="s">
        <v>5</v>
      </c>
      <c r="F176" s="702" t="s">
        <v>1903</v>
      </c>
      <c r="G176" s="702">
        <v>14.865175000000001</v>
      </c>
      <c r="H176" s="702">
        <v>101.560303</v>
      </c>
      <c r="I176" s="702" t="s">
        <v>11</v>
      </c>
      <c r="J176" s="702" t="s">
        <v>3</v>
      </c>
      <c r="K176" s="702">
        <v>1974</v>
      </c>
      <c r="L176" s="702">
        <v>500</v>
      </c>
      <c r="M176" s="702">
        <v>400</v>
      </c>
      <c r="N176" s="702" t="s">
        <v>0</v>
      </c>
      <c r="O176" s="702">
        <v>50</v>
      </c>
      <c r="P176" s="706">
        <v>2170</v>
      </c>
      <c r="Q176" s="702">
        <v>10.3</v>
      </c>
      <c r="R176" s="702">
        <v>37</v>
      </c>
      <c r="S176" s="702"/>
      <c r="T176" s="702"/>
      <c r="U176" s="702">
        <v>0</v>
      </c>
      <c r="V176" s="702">
        <v>100</v>
      </c>
      <c r="W176" s="702">
        <v>0</v>
      </c>
      <c r="X176" s="702">
        <v>0</v>
      </c>
      <c r="Y176" s="702">
        <v>0</v>
      </c>
      <c r="Z176" s="702">
        <v>0</v>
      </c>
      <c r="AA176" s="702">
        <v>0</v>
      </c>
      <c r="AB176" s="702"/>
      <c r="AC176" s="702"/>
      <c r="AD176" s="702" t="s">
        <v>1171</v>
      </c>
      <c r="AE176" s="702"/>
      <c r="AF176" s="703" t="s">
        <v>1710</v>
      </c>
      <c r="AG176" s="1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c r="IE176" s="28"/>
      <c r="IF176" s="28"/>
      <c r="IG176" s="28"/>
      <c r="IH176" s="28"/>
      <c r="II176" s="28"/>
      <c r="IJ176" s="28"/>
      <c r="IK176" s="28"/>
      <c r="IL176" s="28"/>
      <c r="IM176" s="28"/>
      <c r="IN176" s="28"/>
      <c r="IO176" s="28"/>
      <c r="IP176" s="28"/>
      <c r="IQ176" s="28"/>
      <c r="IR176" s="28"/>
      <c r="IS176" s="28"/>
      <c r="IT176" s="28"/>
      <c r="IU176" s="28"/>
      <c r="IV176" s="28"/>
      <c r="IW176" s="28"/>
      <c r="IX176" s="28"/>
      <c r="IY176" s="28"/>
      <c r="IZ176" s="28"/>
      <c r="JA176" s="28"/>
      <c r="JB176" s="28"/>
      <c r="JC176" s="28"/>
      <c r="JD176" s="28"/>
      <c r="JE176" s="28"/>
      <c r="JF176" s="28"/>
      <c r="JG176" s="28"/>
      <c r="JH176" s="28"/>
      <c r="JI176" s="28"/>
      <c r="JJ176" s="28"/>
      <c r="JK176" s="28"/>
      <c r="JL176" s="28"/>
      <c r="JM176" s="28"/>
      <c r="JN176" s="28"/>
      <c r="JO176" s="28"/>
      <c r="JP176" s="28"/>
      <c r="JQ176" s="28"/>
      <c r="JR176" s="28"/>
      <c r="JS176" s="28"/>
      <c r="JT176" s="28"/>
      <c r="JU176" s="28"/>
      <c r="JV176" s="28"/>
      <c r="JW176" s="28"/>
      <c r="JX176" s="28"/>
      <c r="JY176" s="28"/>
      <c r="JZ176" s="28"/>
      <c r="KA176" s="28"/>
      <c r="KB176" s="28"/>
      <c r="KC176" s="28"/>
      <c r="KD176" s="28"/>
      <c r="KE176" s="28"/>
      <c r="KF176" s="28"/>
      <c r="KG176" s="28"/>
      <c r="KH176" s="28"/>
      <c r="KI176" s="28"/>
      <c r="KJ176" s="28"/>
      <c r="KK176" s="28"/>
      <c r="KL176" s="28"/>
      <c r="KM176" s="28"/>
      <c r="KN176" s="28"/>
      <c r="KO176" s="28"/>
      <c r="KP176" s="28"/>
      <c r="KQ176" s="28"/>
      <c r="KR176" s="28"/>
      <c r="KS176" s="28"/>
      <c r="KT176" s="28"/>
      <c r="KU176" s="28"/>
      <c r="KV176" s="28"/>
      <c r="KW176" s="28"/>
      <c r="KX176" s="28"/>
      <c r="KY176" s="28"/>
      <c r="KZ176" s="28"/>
      <c r="LA176" s="28"/>
      <c r="LB176" s="28"/>
      <c r="LC176" s="28"/>
      <c r="LD176" s="28"/>
      <c r="LE176" s="28"/>
      <c r="LF176" s="28"/>
      <c r="LG176" s="28"/>
      <c r="LH176" s="28"/>
      <c r="LI176" s="28"/>
      <c r="LJ176" s="28"/>
      <c r="LK176" s="28"/>
      <c r="LL176" s="28"/>
      <c r="LM176" s="28"/>
      <c r="LN176" s="28"/>
      <c r="LO176" s="28"/>
      <c r="LP176" s="28"/>
      <c r="LQ176" s="28"/>
      <c r="LR176" s="28"/>
      <c r="LS176" s="28"/>
      <c r="LT176" s="28"/>
      <c r="LU176" s="28"/>
      <c r="LV176" s="28"/>
      <c r="LW176" s="28"/>
      <c r="LX176" s="28"/>
      <c r="LY176" s="28"/>
      <c r="LZ176" s="28"/>
      <c r="MA176" s="28"/>
      <c r="MB176" s="28"/>
      <c r="MC176" s="28"/>
      <c r="MD176" s="28"/>
      <c r="ME176" s="28"/>
      <c r="MF176" s="28"/>
      <c r="MG176" s="28"/>
      <c r="MH176" s="28"/>
      <c r="MI176" s="28"/>
      <c r="MJ176" s="28"/>
      <c r="MK176" s="28"/>
      <c r="ML176" s="28"/>
      <c r="MM176" s="28"/>
      <c r="MN176" s="28"/>
      <c r="MO176" s="28"/>
      <c r="MP176" s="28"/>
      <c r="MQ176" s="28"/>
      <c r="MR176" s="28"/>
      <c r="MS176" s="28"/>
      <c r="MT176" s="28"/>
      <c r="MU176" s="28"/>
      <c r="MV176" s="28"/>
      <c r="MW176" s="28"/>
      <c r="MX176" s="28"/>
      <c r="MY176" s="28"/>
      <c r="MZ176" s="28"/>
      <c r="NA176" s="28"/>
      <c r="NB176" s="28"/>
      <c r="NC176" s="28"/>
      <c r="ND176" s="28"/>
      <c r="NE176" s="28"/>
      <c r="NF176" s="28"/>
      <c r="NG176" s="28"/>
      <c r="NH176" s="28"/>
      <c r="NI176" s="28"/>
      <c r="NJ176" s="28"/>
      <c r="NK176" s="28"/>
      <c r="NL176" s="28"/>
      <c r="NM176" s="28"/>
      <c r="NN176" s="28"/>
      <c r="NO176" s="28"/>
      <c r="NP176" s="28"/>
      <c r="NQ176" s="28"/>
      <c r="NR176" s="28"/>
      <c r="NS176" s="28"/>
      <c r="NT176" s="28"/>
      <c r="NU176" s="28"/>
      <c r="NV176" s="28"/>
      <c r="NW176" s="28"/>
      <c r="NX176" s="28"/>
      <c r="NY176" s="28"/>
      <c r="NZ176" s="28"/>
      <c r="OA176" s="28"/>
      <c r="OB176" s="28"/>
      <c r="OC176" s="28"/>
      <c r="OD176" s="28"/>
      <c r="OE176" s="28"/>
      <c r="OF176" s="28"/>
      <c r="OG176" s="28"/>
      <c r="OH176" s="28"/>
      <c r="OI176" s="28"/>
      <c r="OJ176" s="28"/>
      <c r="OK176" s="28"/>
      <c r="OL176" s="28"/>
      <c r="OM176" s="28"/>
      <c r="ON176" s="28"/>
      <c r="OO176" s="28"/>
      <c r="OP176" s="28"/>
      <c r="OQ176" s="28"/>
      <c r="OR176" s="28"/>
      <c r="OS176" s="28"/>
      <c r="OT176" s="28"/>
      <c r="OU176" s="28"/>
      <c r="OV176" s="28"/>
      <c r="OW176" s="28"/>
      <c r="OX176" s="28"/>
      <c r="OY176" s="28"/>
      <c r="OZ176" s="28"/>
      <c r="PA176" s="28"/>
      <c r="PB176" s="28"/>
      <c r="PC176" s="28"/>
      <c r="PD176" s="28"/>
      <c r="PE176" s="28"/>
      <c r="PF176" s="28"/>
      <c r="PG176" s="28"/>
      <c r="PH176" s="28"/>
      <c r="PI176" s="28"/>
      <c r="PJ176" s="28"/>
      <c r="PK176" s="28"/>
      <c r="PL176" s="28"/>
      <c r="PM176" s="28"/>
      <c r="PN176" s="28"/>
      <c r="PO176" s="28"/>
      <c r="PP176" s="28"/>
      <c r="PQ176" s="28"/>
      <c r="PR176" s="28"/>
      <c r="PS176" s="28"/>
      <c r="PT176" s="28"/>
      <c r="PU176" s="28"/>
      <c r="PV176" s="28"/>
      <c r="PW176" s="28"/>
      <c r="PX176" s="28"/>
      <c r="PY176" s="28"/>
      <c r="PZ176" s="28"/>
      <c r="QA176" s="28"/>
      <c r="QB176" s="28"/>
      <c r="QC176" s="28"/>
      <c r="QD176" s="28"/>
      <c r="QE176" s="28"/>
      <c r="QF176" s="28"/>
      <c r="QG176" s="28"/>
      <c r="QH176" s="28"/>
      <c r="QI176" s="28"/>
      <c r="QJ176" s="28"/>
      <c r="QK176" s="28"/>
      <c r="QL176" s="28"/>
      <c r="QM176" s="28"/>
      <c r="QN176" s="28"/>
      <c r="QO176" s="28"/>
      <c r="QP176" s="28"/>
      <c r="QQ176" s="28"/>
      <c r="QR176" s="28"/>
      <c r="QS176" s="28"/>
      <c r="QT176" s="28"/>
      <c r="QU176" s="28"/>
      <c r="QV176" s="28"/>
      <c r="QW176" s="28"/>
      <c r="QX176" s="28"/>
      <c r="QY176" s="28"/>
      <c r="QZ176" s="28"/>
      <c r="RA176" s="28"/>
      <c r="RB176" s="28"/>
      <c r="RC176" s="28"/>
      <c r="RD176" s="28"/>
      <c r="RE176" s="28"/>
      <c r="RF176" s="28"/>
      <c r="RG176" s="28"/>
      <c r="RH176" s="28"/>
      <c r="RI176" s="28"/>
      <c r="RJ176" s="28"/>
      <c r="RK176" s="28"/>
      <c r="RL176" s="28"/>
      <c r="RM176" s="28"/>
      <c r="RN176" s="28"/>
      <c r="RO176" s="28"/>
      <c r="RP176" s="28"/>
      <c r="RQ176" s="28"/>
      <c r="RR176" s="28"/>
      <c r="RS176" s="28"/>
      <c r="RT176" s="28"/>
      <c r="RU176" s="28"/>
      <c r="RV176" s="28"/>
      <c r="RW176" s="28"/>
      <c r="RX176" s="28"/>
      <c r="RY176" s="28"/>
      <c r="RZ176" s="28"/>
      <c r="SA176" s="28"/>
      <c r="SB176" s="28"/>
      <c r="SC176" s="28"/>
      <c r="SD176" s="28"/>
      <c r="SE176" s="28"/>
      <c r="SF176" s="28"/>
      <c r="SG176" s="28"/>
      <c r="SH176" s="28"/>
      <c r="SI176" s="28"/>
      <c r="SJ176" s="28"/>
      <c r="SK176" s="28"/>
      <c r="SL176" s="28"/>
      <c r="SM176" s="28"/>
      <c r="SN176" s="28"/>
      <c r="SO176" s="28"/>
      <c r="SP176" s="28"/>
      <c r="SQ176" s="28"/>
      <c r="SR176" s="28"/>
      <c r="SS176" s="28"/>
      <c r="ST176" s="28"/>
      <c r="SU176" s="28"/>
      <c r="SV176" s="28"/>
      <c r="SW176" s="28"/>
      <c r="SX176" s="28"/>
      <c r="SY176" s="28"/>
      <c r="SZ176" s="28"/>
      <c r="TA176" s="28"/>
      <c r="TB176" s="28"/>
      <c r="TC176" s="28"/>
      <c r="TD176" s="28"/>
      <c r="TE176" s="28"/>
      <c r="TF176" s="28"/>
      <c r="TG176" s="28"/>
      <c r="TH176" s="28"/>
      <c r="TI176" s="28"/>
      <c r="TJ176" s="28"/>
      <c r="TK176" s="28"/>
      <c r="TL176" s="28"/>
      <c r="TM176" s="28"/>
      <c r="TN176" s="28"/>
      <c r="TO176" s="28"/>
      <c r="TP176" s="28"/>
      <c r="TQ176" s="28"/>
      <c r="TR176" s="28"/>
      <c r="TS176" s="28"/>
      <c r="TT176" s="28"/>
      <c r="TU176" s="28"/>
      <c r="TV176" s="28"/>
      <c r="TW176" s="28"/>
      <c r="TX176" s="28"/>
      <c r="TY176" s="28"/>
      <c r="TZ176" s="28"/>
      <c r="UA176" s="28"/>
      <c r="UB176" s="28"/>
      <c r="UC176" s="28"/>
      <c r="UD176" s="28"/>
      <c r="UE176" s="28"/>
      <c r="UF176" s="28"/>
      <c r="UG176" s="28"/>
      <c r="UH176" s="28"/>
      <c r="UI176" s="28"/>
      <c r="UJ176" s="28"/>
      <c r="UK176" s="28"/>
      <c r="UL176" s="28"/>
      <c r="UM176" s="28"/>
      <c r="UN176" s="28"/>
      <c r="UO176" s="28"/>
      <c r="UP176" s="28"/>
      <c r="UQ176" s="28"/>
      <c r="UR176" s="28"/>
      <c r="US176" s="28"/>
      <c r="UT176" s="28"/>
      <c r="UU176" s="28"/>
      <c r="UV176" s="28"/>
      <c r="UW176" s="28"/>
      <c r="UX176" s="28"/>
      <c r="UY176" s="28"/>
      <c r="UZ176" s="28"/>
      <c r="VA176" s="28"/>
      <c r="VB176" s="28"/>
      <c r="VC176" s="28"/>
      <c r="VD176" s="28"/>
      <c r="VE176" s="28"/>
      <c r="VF176" s="28"/>
      <c r="VG176" s="28"/>
      <c r="VH176" s="28"/>
      <c r="VI176" s="28"/>
      <c r="VJ176" s="28"/>
      <c r="VK176" s="28"/>
      <c r="VL176" s="28"/>
      <c r="VM176" s="28"/>
      <c r="VN176" s="28"/>
      <c r="VO176" s="28"/>
      <c r="VP176" s="28"/>
      <c r="VQ176" s="28"/>
      <c r="VR176" s="28"/>
      <c r="VS176" s="28"/>
      <c r="VT176" s="28"/>
      <c r="VU176" s="28"/>
      <c r="VV176" s="28"/>
      <c r="VW176" s="28"/>
      <c r="VX176" s="28"/>
      <c r="VY176" s="28"/>
      <c r="VZ176" s="28"/>
      <c r="WA176" s="28"/>
      <c r="WB176" s="28"/>
      <c r="WC176" s="28"/>
      <c r="WD176" s="28"/>
      <c r="WE176" s="28"/>
      <c r="WF176" s="28"/>
      <c r="WG176" s="28"/>
      <c r="WH176" s="28"/>
      <c r="WI176" s="28"/>
      <c r="WJ176" s="28"/>
      <c r="WK176" s="28"/>
      <c r="WL176" s="28"/>
      <c r="WM176" s="28"/>
      <c r="WN176" s="28"/>
      <c r="WO176" s="28"/>
      <c r="WP176" s="28"/>
      <c r="WQ176" s="28"/>
      <c r="WR176" s="28"/>
      <c r="WS176" s="28"/>
      <c r="WT176" s="28"/>
      <c r="WU176" s="28"/>
      <c r="WV176" s="28"/>
      <c r="WW176" s="28"/>
      <c r="WX176" s="28"/>
      <c r="WY176" s="28"/>
      <c r="WZ176" s="28"/>
      <c r="XA176" s="28"/>
      <c r="XB176" s="28"/>
      <c r="XC176" s="28"/>
      <c r="XD176" s="28"/>
      <c r="XE176" s="28"/>
      <c r="XF176" s="28"/>
      <c r="XG176" s="28"/>
      <c r="XH176" s="28"/>
      <c r="XI176" s="28"/>
      <c r="XJ176" s="28"/>
      <c r="XK176" s="28"/>
      <c r="XL176" s="28"/>
      <c r="XM176" s="28"/>
      <c r="XN176" s="28"/>
      <c r="XO176" s="28"/>
      <c r="XP176" s="28"/>
      <c r="XQ176" s="28"/>
      <c r="XR176" s="28"/>
      <c r="XS176" s="28"/>
      <c r="XT176" s="28"/>
      <c r="XU176" s="28"/>
      <c r="XV176" s="28"/>
      <c r="XW176" s="28"/>
      <c r="XX176" s="28"/>
      <c r="XY176" s="28"/>
      <c r="XZ176" s="28"/>
      <c r="YA176" s="28"/>
      <c r="YB176" s="28"/>
      <c r="YC176" s="28"/>
      <c r="YD176" s="28"/>
      <c r="YE176" s="28"/>
      <c r="YF176" s="28"/>
      <c r="YG176" s="28"/>
      <c r="YH176" s="28"/>
      <c r="YI176" s="28"/>
      <c r="YJ176" s="28"/>
      <c r="YK176" s="28"/>
      <c r="YL176" s="28"/>
      <c r="YM176" s="28"/>
      <c r="YN176" s="28"/>
      <c r="YO176" s="28"/>
      <c r="YP176" s="28"/>
      <c r="YQ176" s="28"/>
      <c r="YR176" s="28"/>
      <c r="YS176" s="28"/>
      <c r="YT176" s="28"/>
      <c r="YU176" s="28"/>
      <c r="YV176" s="28"/>
      <c r="YW176" s="28"/>
      <c r="YX176" s="28"/>
      <c r="YY176" s="28"/>
      <c r="YZ176" s="28"/>
      <c r="ZA176" s="28"/>
      <c r="ZB176" s="28"/>
      <c r="ZC176" s="28"/>
      <c r="ZD176" s="28"/>
      <c r="ZE176" s="28"/>
      <c r="ZF176" s="28"/>
      <c r="ZG176" s="28"/>
      <c r="ZH176" s="28"/>
      <c r="ZI176" s="28"/>
      <c r="ZJ176" s="28"/>
      <c r="ZK176" s="28"/>
      <c r="ZL176" s="28"/>
      <c r="ZM176" s="28"/>
      <c r="ZN176" s="28"/>
      <c r="ZO176" s="28"/>
      <c r="ZP176" s="28"/>
      <c r="ZQ176" s="28"/>
      <c r="ZR176" s="28"/>
      <c r="ZS176" s="28"/>
      <c r="ZT176" s="28"/>
      <c r="ZU176" s="28"/>
      <c r="ZV176" s="28"/>
      <c r="ZW176" s="28"/>
      <c r="ZX176" s="28"/>
      <c r="ZY176" s="28"/>
      <c r="ZZ176" s="28"/>
      <c r="AAA176" s="28"/>
      <c r="AAB176" s="28"/>
      <c r="AAC176" s="28"/>
      <c r="AAD176" s="28"/>
      <c r="AAE176" s="28"/>
      <c r="AAF176" s="28"/>
      <c r="AAG176" s="28"/>
      <c r="AAH176" s="28"/>
      <c r="AAI176" s="28"/>
      <c r="AAJ176" s="28"/>
      <c r="AAK176" s="28"/>
      <c r="AAL176" s="28"/>
      <c r="AAM176" s="28"/>
      <c r="AAN176" s="28"/>
      <c r="AAO176" s="28"/>
      <c r="AAP176" s="28"/>
      <c r="AAQ176" s="28"/>
      <c r="AAR176" s="28"/>
      <c r="AAS176" s="28"/>
      <c r="AAT176" s="28"/>
      <c r="AAU176" s="28"/>
      <c r="AAV176" s="28"/>
      <c r="AAW176" s="28"/>
      <c r="AAX176" s="28"/>
      <c r="AAY176" s="28"/>
      <c r="AAZ176" s="28"/>
      <c r="ABA176" s="28"/>
      <c r="ABB176" s="28"/>
      <c r="ABC176" s="28"/>
      <c r="ABD176" s="28"/>
      <c r="ABE176" s="28"/>
      <c r="ABF176" s="28"/>
      <c r="ABG176" s="28"/>
      <c r="ABH176" s="28"/>
      <c r="ABI176" s="28"/>
      <c r="ABJ176" s="28"/>
      <c r="ABK176" s="28"/>
      <c r="ABL176" s="28"/>
      <c r="ABM176" s="28"/>
      <c r="ABN176" s="28"/>
      <c r="ABO176" s="28"/>
      <c r="ABP176" s="28"/>
      <c r="ABQ176" s="28"/>
      <c r="ABR176" s="28"/>
      <c r="ABS176" s="28"/>
      <c r="ABT176" s="28"/>
      <c r="ABU176" s="28"/>
      <c r="ABV176" s="28"/>
      <c r="ABW176" s="28"/>
      <c r="ABX176" s="28"/>
      <c r="ABY176" s="28"/>
      <c r="ABZ176" s="28"/>
      <c r="ACA176" s="28"/>
      <c r="ACB176" s="28"/>
      <c r="ACC176" s="28"/>
      <c r="ACD176" s="28"/>
      <c r="ACE176" s="28"/>
      <c r="ACF176" s="28"/>
      <c r="ACG176" s="28"/>
      <c r="ACH176" s="28"/>
      <c r="ACI176" s="28"/>
      <c r="ACJ176" s="28"/>
      <c r="ACK176" s="28"/>
      <c r="ACL176" s="28"/>
      <c r="ACM176" s="28"/>
      <c r="ACN176" s="28"/>
      <c r="ACO176" s="28"/>
      <c r="ACP176" s="28"/>
      <c r="ACQ176" s="28"/>
      <c r="ACR176" s="28"/>
      <c r="ACS176" s="28"/>
      <c r="ACT176" s="28"/>
      <c r="ACU176" s="28"/>
      <c r="ACV176" s="28"/>
      <c r="ACW176" s="28"/>
      <c r="ACX176" s="28"/>
      <c r="ACY176" s="28"/>
      <c r="ACZ176" s="28"/>
      <c r="ADA176" s="28"/>
      <c r="ADB176" s="28"/>
      <c r="ADC176" s="28"/>
      <c r="ADD176" s="28"/>
      <c r="ADE176" s="28"/>
      <c r="ADF176" s="28"/>
      <c r="ADG176" s="28"/>
      <c r="ADH176" s="28"/>
      <c r="ADI176" s="28"/>
      <c r="ADJ176" s="28"/>
      <c r="ADK176" s="28"/>
      <c r="ADL176" s="28"/>
      <c r="ADM176" s="28"/>
      <c r="ADN176" s="28"/>
      <c r="ADO176" s="28"/>
      <c r="ADP176" s="28"/>
      <c r="ADQ176" s="28"/>
      <c r="ADR176" s="28"/>
      <c r="ADS176" s="28"/>
      <c r="ADT176" s="28"/>
      <c r="ADU176" s="28"/>
      <c r="ADV176" s="28"/>
      <c r="ADW176" s="28"/>
      <c r="ADX176" s="28"/>
      <c r="ADY176" s="28"/>
      <c r="ADZ176" s="28"/>
      <c r="AEA176" s="28"/>
      <c r="AEB176" s="28"/>
      <c r="AEC176" s="28"/>
      <c r="AED176" s="28"/>
      <c r="AEE176" s="28"/>
      <c r="AEF176" s="28"/>
      <c r="AEG176" s="28"/>
      <c r="AEH176" s="28"/>
      <c r="AEI176" s="28"/>
      <c r="AEJ176" s="28"/>
      <c r="AEK176" s="28"/>
      <c r="AEL176" s="28"/>
      <c r="AEM176" s="28"/>
      <c r="AEN176" s="28"/>
      <c r="AEO176" s="28"/>
      <c r="AEP176" s="28"/>
      <c r="AEQ176" s="28"/>
      <c r="AER176" s="28"/>
      <c r="AES176" s="28"/>
      <c r="AET176" s="28"/>
      <c r="AEU176" s="28"/>
      <c r="AEV176" s="28"/>
      <c r="AEW176" s="28"/>
      <c r="AEX176" s="28"/>
      <c r="AEY176" s="28"/>
      <c r="AEZ176" s="28"/>
      <c r="AFA176" s="28"/>
      <c r="AFB176" s="28"/>
      <c r="AFC176" s="28"/>
      <c r="AFD176" s="28"/>
      <c r="AFE176" s="28"/>
      <c r="AFF176" s="28"/>
      <c r="AFG176" s="28"/>
      <c r="AFH176" s="28"/>
      <c r="AFI176" s="28"/>
      <c r="AFJ176" s="28"/>
      <c r="AFK176" s="28"/>
      <c r="AFL176" s="28"/>
      <c r="AFM176" s="28"/>
      <c r="AFN176" s="28"/>
      <c r="AFO176" s="28"/>
      <c r="AFP176" s="28"/>
      <c r="AFQ176" s="28"/>
      <c r="AFR176" s="28"/>
      <c r="AFS176" s="28"/>
      <c r="AFT176" s="28"/>
      <c r="AFU176" s="28"/>
      <c r="AFV176" s="28"/>
      <c r="AFW176" s="28"/>
      <c r="AFX176" s="28"/>
      <c r="AFY176" s="28"/>
      <c r="AFZ176" s="28"/>
      <c r="AGA176" s="28"/>
      <c r="AGB176" s="28"/>
      <c r="AGC176" s="28"/>
      <c r="AGD176" s="28"/>
      <c r="AGE176" s="28"/>
      <c r="AGF176" s="28"/>
      <c r="AGG176" s="28"/>
      <c r="AGH176" s="28"/>
      <c r="AGI176" s="28"/>
      <c r="AGJ176" s="28"/>
      <c r="AGK176" s="28"/>
      <c r="AGL176" s="28"/>
      <c r="AGM176" s="28"/>
      <c r="AGN176" s="28"/>
      <c r="AGO176" s="28"/>
      <c r="AGP176" s="28"/>
      <c r="AGQ176" s="28"/>
      <c r="AGR176" s="28"/>
      <c r="AGS176" s="28"/>
      <c r="AGT176" s="28"/>
      <c r="AGU176" s="28"/>
      <c r="AGV176" s="28"/>
      <c r="AGW176" s="28"/>
      <c r="AGX176" s="28"/>
      <c r="AGY176" s="28"/>
      <c r="AGZ176" s="28"/>
      <c r="AHA176" s="28"/>
      <c r="AHB176" s="28"/>
      <c r="AHC176" s="28"/>
      <c r="AHD176" s="28"/>
      <c r="AHE176" s="28"/>
      <c r="AHF176" s="28"/>
      <c r="AHG176" s="28"/>
      <c r="AHH176" s="28"/>
      <c r="AHI176" s="28"/>
      <c r="AHJ176" s="28"/>
      <c r="AHK176" s="28"/>
      <c r="AHL176" s="28"/>
      <c r="AHM176" s="28"/>
      <c r="AHN176" s="28"/>
      <c r="AHO176" s="28"/>
      <c r="AHP176" s="28"/>
      <c r="AHQ176" s="28"/>
      <c r="AHR176" s="28"/>
      <c r="AHS176" s="28"/>
      <c r="AHT176" s="28"/>
      <c r="AHU176" s="28"/>
      <c r="AHV176" s="28"/>
      <c r="AHW176" s="28"/>
      <c r="AHX176" s="28"/>
      <c r="AHY176" s="28"/>
      <c r="AHZ176" s="28"/>
      <c r="AIA176" s="28"/>
      <c r="AIB176" s="28"/>
      <c r="AIC176" s="28"/>
      <c r="AID176" s="28"/>
      <c r="AIE176" s="28"/>
      <c r="AIF176" s="28"/>
      <c r="AIG176" s="28"/>
      <c r="AIH176" s="28"/>
      <c r="AII176" s="28"/>
      <c r="AIJ176" s="28"/>
      <c r="AIK176" s="28"/>
      <c r="AIL176" s="28"/>
      <c r="AIM176" s="28"/>
      <c r="AIN176" s="28"/>
      <c r="AIO176" s="28"/>
      <c r="AIP176" s="28"/>
      <c r="AIQ176" s="28"/>
      <c r="AIR176" s="28"/>
      <c r="AIS176" s="28"/>
      <c r="AIT176" s="28"/>
      <c r="AIU176" s="28"/>
      <c r="AIV176" s="28"/>
      <c r="AIW176" s="28"/>
      <c r="AIX176" s="28"/>
      <c r="AIY176" s="28"/>
      <c r="AIZ176" s="28"/>
      <c r="AJA176" s="28"/>
      <c r="AJB176" s="28"/>
      <c r="AJC176" s="28"/>
      <c r="AJD176" s="28"/>
      <c r="AJE176" s="28"/>
      <c r="AJF176" s="28"/>
      <c r="AJG176" s="28"/>
      <c r="AJH176" s="28"/>
      <c r="AJI176" s="28"/>
      <c r="AJJ176" s="28"/>
      <c r="AJK176" s="28"/>
      <c r="AJL176" s="28"/>
      <c r="AJM176" s="28"/>
      <c r="AJN176" s="28"/>
      <c r="AJO176" s="28"/>
      <c r="AJP176" s="28"/>
      <c r="AJQ176" s="28"/>
      <c r="AJR176" s="28"/>
      <c r="AJS176" s="28"/>
      <c r="AJT176" s="28"/>
      <c r="AJU176" s="28"/>
      <c r="AJV176" s="28"/>
      <c r="AJW176" s="28"/>
      <c r="AJX176" s="28"/>
      <c r="AJY176" s="28"/>
      <c r="AJZ176" s="28"/>
      <c r="AKA176" s="28"/>
      <c r="AKB176" s="28"/>
      <c r="AKC176" s="28"/>
      <c r="AKD176" s="28"/>
      <c r="AKE176" s="28"/>
      <c r="AKF176" s="28"/>
      <c r="AKG176" s="28"/>
      <c r="AKH176" s="28"/>
      <c r="AKI176" s="28"/>
      <c r="AKJ176" s="28"/>
      <c r="AKK176" s="28"/>
      <c r="AKL176" s="28"/>
      <c r="AKM176" s="28"/>
      <c r="AKN176" s="28"/>
      <c r="AKO176" s="28"/>
      <c r="AKP176" s="28"/>
      <c r="AKQ176" s="28"/>
      <c r="AKR176" s="28"/>
      <c r="AKS176" s="28"/>
      <c r="AKT176" s="28"/>
      <c r="AKU176" s="28"/>
      <c r="AKV176" s="28"/>
      <c r="AKW176" s="28"/>
      <c r="AKX176" s="28"/>
      <c r="AKY176" s="28"/>
      <c r="AKZ176" s="28"/>
      <c r="ALA176" s="28"/>
      <c r="ALB176" s="28"/>
      <c r="ALC176" s="28"/>
      <c r="ALD176" s="28"/>
      <c r="ALE176" s="28"/>
      <c r="ALF176" s="28"/>
      <c r="ALG176" s="28"/>
      <c r="ALH176" s="28"/>
      <c r="ALI176" s="28"/>
      <c r="ALJ176" s="28"/>
      <c r="ALK176" s="28"/>
      <c r="ALL176" s="28"/>
      <c r="ALM176" s="28"/>
      <c r="ALN176" s="28"/>
      <c r="ALO176" s="28"/>
      <c r="ALP176" s="28"/>
      <c r="ALQ176" s="28"/>
      <c r="ALR176" s="28"/>
      <c r="ALS176" s="28"/>
      <c r="ALT176" s="28"/>
      <c r="ALU176" s="28"/>
      <c r="ALV176" s="28"/>
      <c r="ALW176" s="28"/>
      <c r="ALX176" s="28"/>
      <c r="ALY176" s="28"/>
      <c r="ALZ176" s="28"/>
      <c r="AMA176" s="28"/>
      <c r="AMB176" s="28"/>
      <c r="AMC176" s="28"/>
      <c r="AMD176" s="28"/>
      <c r="AME176" s="28"/>
      <c r="AMF176" s="28"/>
      <c r="AMG176" s="28"/>
      <c r="AMH176" s="28"/>
      <c r="AMI176" s="28"/>
      <c r="AMJ176" s="28"/>
      <c r="AMK176" s="28"/>
      <c r="AML176" s="28"/>
      <c r="AMM176" s="28"/>
      <c r="AMN176" s="28"/>
      <c r="AMO176" s="28"/>
      <c r="AMP176" s="28"/>
      <c r="AMQ176" s="28"/>
      <c r="AMR176" s="28"/>
      <c r="AMS176" s="28"/>
      <c r="AMT176" s="28"/>
      <c r="AMU176" s="28"/>
      <c r="AMV176" s="28"/>
      <c r="AMW176" s="28"/>
      <c r="AMX176" s="28"/>
      <c r="AMY176" s="28"/>
      <c r="AMZ176" s="28"/>
      <c r="ANA176" s="28"/>
      <c r="ANB176" s="28"/>
      <c r="ANC176" s="28"/>
      <c r="AND176" s="28"/>
      <c r="ANE176" s="28"/>
      <c r="ANF176" s="28"/>
      <c r="ANG176" s="28"/>
      <c r="ANH176" s="28"/>
      <c r="ANI176" s="28"/>
      <c r="ANJ176" s="28"/>
      <c r="ANK176" s="28"/>
      <c r="ANL176" s="28"/>
      <c r="ANM176" s="28"/>
      <c r="ANN176" s="28"/>
      <c r="ANO176" s="28"/>
      <c r="ANP176" s="28"/>
      <c r="ANQ176" s="28"/>
      <c r="ANR176" s="28"/>
      <c r="ANS176" s="28"/>
      <c r="ANT176" s="28"/>
      <c r="ANU176" s="28"/>
      <c r="ANV176" s="28"/>
      <c r="ANW176" s="28"/>
      <c r="ANX176" s="28"/>
      <c r="ANY176" s="28"/>
      <c r="ANZ176" s="28"/>
      <c r="AOA176" s="28"/>
      <c r="AOB176" s="28"/>
      <c r="AOC176" s="28"/>
      <c r="AOD176" s="28"/>
      <c r="AOE176" s="28"/>
      <c r="AOF176" s="28"/>
      <c r="AOG176" s="28"/>
      <c r="AOH176" s="28"/>
      <c r="AOI176" s="28"/>
      <c r="AOJ176" s="28"/>
      <c r="AOK176" s="28"/>
      <c r="AOL176" s="28"/>
      <c r="AOM176" s="28"/>
      <c r="AON176" s="28"/>
      <c r="AOO176" s="28"/>
      <c r="AOP176" s="28"/>
      <c r="AOQ176" s="28"/>
      <c r="AOR176" s="28"/>
      <c r="AOS176" s="28"/>
      <c r="AOT176" s="28"/>
      <c r="AOU176" s="28"/>
      <c r="AOV176" s="28"/>
      <c r="AOW176" s="28"/>
      <c r="AOX176" s="28"/>
      <c r="AOY176" s="28"/>
      <c r="AOZ176" s="28"/>
      <c r="APA176" s="28"/>
      <c r="APB176" s="28"/>
      <c r="APC176" s="28"/>
      <c r="APD176" s="28"/>
      <c r="APE176" s="28"/>
      <c r="APF176" s="28"/>
      <c r="APG176" s="28"/>
      <c r="APH176" s="28"/>
      <c r="API176" s="28"/>
      <c r="APJ176" s="28"/>
      <c r="APK176" s="28"/>
      <c r="APL176" s="28"/>
      <c r="APM176" s="28"/>
      <c r="APN176" s="28"/>
      <c r="APO176" s="28"/>
      <c r="APP176" s="28"/>
      <c r="APQ176" s="28"/>
      <c r="APR176" s="28"/>
      <c r="APS176" s="28"/>
      <c r="APT176" s="28"/>
      <c r="APU176" s="28"/>
      <c r="APV176" s="28"/>
      <c r="APW176" s="28"/>
      <c r="APX176" s="28"/>
      <c r="APY176" s="28"/>
      <c r="APZ176" s="28"/>
      <c r="AQA176" s="28"/>
      <c r="AQB176" s="28"/>
      <c r="AQC176" s="28"/>
      <c r="AQD176" s="28"/>
      <c r="AQE176" s="28"/>
      <c r="AQF176" s="28"/>
      <c r="AQG176" s="28"/>
      <c r="AQH176" s="28"/>
      <c r="AQI176" s="28"/>
      <c r="AQJ176" s="28"/>
      <c r="AQK176" s="28"/>
      <c r="AQL176" s="28"/>
      <c r="AQM176" s="28"/>
      <c r="AQN176" s="28"/>
      <c r="AQO176" s="28"/>
      <c r="AQP176" s="28"/>
      <c r="AQQ176" s="28"/>
      <c r="AQR176" s="28"/>
      <c r="AQS176" s="28"/>
      <c r="AQT176" s="28"/>
      <c r="AQU176" s="28"/>
      <c r="AQV176" s="28"/>
      <c r="AQW176" s="28"/>
      <c r="AQX176" s="28"/>
      <c r="AQY176" s="28"/>
      <c r="AQZ176" s="28"/>
      <c r="ARA176" s="28"/>
      <c r="ARB176" s="28"/>
      <c r="ARC176" s="28"/>
      <c r="ARD176" s="28"/>
      <c r="ARE176" s="28"/>
      <c r="ARF176" s="28"/>
      <c r="ARG176" s="28"/>
      <c r="ARH176" s="28"/>
      <c r="ARI176" s="28"/>
      <c r="ARJ176" s="28"/>
      <c r="ARK176" s="28"/>
      <c r="ARL176" s="28"/>
      <c r="ARM176" s="28"/>
      <c r="ARN176" s="28"/>
      <c r="ARO176" s="28"/>
      <c r="ARP176" s="28"/>
      <c r="ARQ176" s="28"/>
      <c r="ARR176" s="28"/>
      <c r="ARS176" s="28"/>
      <c r="ART176" s="28"/>
      <c r="ARU176" s="28"/>
      <c r="ARV176" s="28"/>
      <c r="ARW176" s="28"/>
      <c r="ARX176" s="28"/>
      <c r="ARY176" s="28"/>
      <c r="ARZ176" s="28"/>
      <c r="ASA176" s="28"/>
      <c r="ASB176" s="28"/>
      <c r="ASC176" s="28"/>
      <c r="ASD176" s="28"/>
      <c r="ASE176" s="28"/>
      <c r="ASF176" s="28"/>
      <c r="ASG176" s="28"/>
      <c r="ASH176" s="28"/>
      <c r="ASI176" s="28"/>
      <c r="ASJ176" s="28"/>
      <c r="ASK176" s="28"/>
      <c r="ASL176" s="28"/>
      <c r="ASM176" s="28"/>
      <c r="ASN176" s="28"/>
      <c r="ASO176" s="28"/>
      <c r="ASP176" s="28"/>
      <c r="ASQ176" s="28"/>
      <c r="ASR176" s="28"/>
      <c r="ASS176" s="28"/>
      <c r="AST176" s="28"/>
      <c r="ASU176" s="28"/>
      <c r="ASV176" s="28"/>
      <c r="ASW176" s="28"/>
      <c r="ASX176" s="28"/>
      <c r="ASY176" s="28"/>
      <c r="ASZ176" s="28"/>
      <c r="ATA176" s="28"/>
      <c r="ATB176" s="28"/>
      <c r="ATC176" s="28"/>
      <c r="ATD176" s="28"/>
      <c r="ATE176" s="28"/>
      <c r="ATF176" s="28"/>
      <c r="ATG176" s="28"/>
      <c r="ATH176" s="28"/>
      <c r="ATI176" s="28"/>
      <c r="ATJ176" s="28"/>
      <c r="ATK176" s="28"/>
      <c r="ATL176" s="28"/>
      <c r="ATM176" s="28"/>
      <c r="ATN176" s="28"/>
      <c r="ATO176" s="28"/>
      <c r="ATP176" s="28"/>
      <c r="ATQ176" s="28"/>
      <c r="ATR176" s="28"/>
      <c r="ATS176" s="28"/>
      <c r="ATT176" s="28"/>
      <c r="ATU176" s="28"/>
      <c r="ATV176" s="28"/>
      <c r="ATW176" s="28"/>
      <c r="ATX176" s="28"/>
      <c r="ATY176" s="28"/>
      <c r="ATZ176" s="28"/>
      <c r="AUA176" s="28"/>
      <c r="AUB176" s="28"/>
      <c r="AUC176" s="28"/>
      <c r="AUD176" s="28"/>
      <c r="AUE176" s="28"/>
      <c r="AUF176" s="28"/>
      <c r="AUG176" s="28"/>
      <c r="AUH176" s="28"/>
      <c r="AUI176" s="28"/>
      <c r="AUJ176" s="28"/>
      <c r="AUK176" s="28"/>
      <c r="AUL176" s="28"/>
      <c r="AUM176" s="28"/>
      <c r="AUN176" s="28"/>
      <c r="AUO176" s="28"/>
      <c r="AUP176" s="28"/>
      <c r="AUQ176" s="28"/>
      <c r="AUR176" s="28"/>
      <c r="AUS176" s="28"/>
      <c r="AUT176" s="28"/>
      <c r="AUU176" s="28"/>
      <c r="AUV176" s="28"/>
      <c r="AUW176" s="28"/>
      <c r="AUX176" s="28"/>
      <c r="AUY176" s="28"/>
      <c r="AUZ176" s="28"/>
      <c r="AVA176" s="28"/>
      <c r="AVB176" s="28"/>
      <c r="AVC176" s="28"/>
      <c r="AVD176" s="28"/>
      <c r="AVE176" s="28"/>
      <c r="AVF176" s="28"/>
      <c r="AVG176" s="28"/>
      <c r="AVH176" s="28"/>
      <c r="AVI176" s="28"/>
      <c r="AVJ176" s="28"/>
      <c r="AVK176" s="28"/>
      <c r="AVL176" s="28"/>
      <c r="AVM176" s="28"/>
      <c r="AVN176" s="28"/>
      <c r="AVO176" s="28"/>
      <c r="AVP176" s="28"/>
      <c r="AVQ176" s="28"/>
      <c r="AVR176" s="28"/>
      <c r="AVS176" s="28"/>
      <c r="AVT176" s="28"/>
      <c r="AVU176" s="28"/>
      <c r="AVV176" s="28"/>
      <c r="AVW176" s="28"/>
      <c r="AVX176" s="28"/>
      <c r="AVY176" s="28"/>
      <c r="AVZ176" s="28"/>
      <c r="AWA176" s="28"/>
      <c r="AWB176" s="28"/>
      <c r="AWC176" s="28"/>
      <c r="AWD176" s="28"/>
      <c r="AWE176" s="28"/>
      <c r="AWF176" s="28"/>
      <c r="AWG176" s="28"/>
      <c r="AWH176" s="28"/>
      <c r="AWI176" s="28"/>
      <c r="AWJ176" s="28"/>
      <c r="AWK176" s="28"/>
      <c r="AWL176" s="28"/>
      <c r="AWM176" s="28"/>
      <c r="AWN176" s="28"/>
      <c r="AWO176" s="28"/>
      <c r="AWP176" s="28"/>
      <c r="AWQ176" s="28"/>
      <c r="AWR176" s="28"/>
      <c r="AWS176" s="28"/>
      <c r="AWT176" s="28"/>
      <c r="AWU176" s="28"/>
      <c r="AWV176" s="28"/>
      <c r="AWW176" s="28"/>
      <c r="AWX176" s="28"/>
      <c r="AWY176" s="28"/>
      <c r="AWZ176" s="28"/>
      <c r="AXA176" s="28"/>
      <c r="AXB176" s="28"/>
      <c r="AXC176" s="28"/>
      <c r="AXD176" s="28"/>
      <c r="AXE176" s="28"/>
      <c r="AXF176" s="28"/>
      <c r="AXG176" s="28"/>
      <c r="AXH176" s="28"/>
      <c r="AXI176" s="28"/>
      <c r="AXJ176" s="28"/>
      <c r="AXK176" s="28"/>
      <c r="AXL176" s="28"/>
      <c r="AXM176" s="28"/>
      <c r="AXN176" s="28"/>
      <c r="AXO176" s="28"/>
      <c r="AXP176" s="28"/>
      <c r="AXQ176" s="28"/>
      <c r="AXR176" s="28"/>
      <c r="AXS176" s="28"/>
      <c r="AXT176" s="28"/>
      <c r="AXU176" s="28"/>
      <c r="AXV176" s="28"/>
      <c r="AXW176" s="28"/>
      <c r="AXX176" s="28"/>
      <c r="AXY176" s="28"/>
      <c r="AXZ176" s="28"/>
      <c r="AYA176" s="28"/>
      <c r="AYB176" s="28"/>
      <c r="AYC176" s="28"/>
      <c r="AYD176" s="28"/>
      <c r="AYE176" s="28"/>
      <c r="AYF176" s="28"/>
      <c r="AYG176" s="28"/>
      <c r="AYH176" s="28"/>
      <c r="AYI176" s="28"/>
      <c r="AYJ176" s="28"/>
      <c r="AYK176" s="28"/>
      <c r="AYL176" s="28"/>
      <c r="AYM176" s="28"/>
      <c r="AYN176" s="28"/>
      <c r="AYO176" s="28"/>
      <c r="AYP176" s="28"/>
      <c r="AYQ176" s="28"/>
      <c r="AYR176" s="28"/>
      <c r="AYS176" s="28"/>
      <c r="AYT176" s="28"/>
      <c r="AYU176" s="28"/>
      <c r="AYV176" s="28"/>
      <c r="AYW176" s="28"/>
      <c r="AYX176" s="28"/>
      <c r="AYY176" s="28"/>
      <c r="AYZ176" s="28"/>
      <c r="AZA176" s="28"/>
      <c r="AZB176" s="28"/>
      <c r="AZC176" s="28"/>
      <c r="AZD176" s="28"/>
      <c r="AZE176" s="28"/>
      <c r="AZF176" s="28"/>
      <c r="AZG176" s="28"/>
      <c r="AZH176" s="28"/>
      <c r="AZI176" s="28"/>
      <c r="AZJ176" s="28"/>
      <c r="AZK176" s="28"/>
      <c r="AZL176" s="28"/>
      <c r="AZM176" s="28"/>
      <c r="AZN176" s="28"/>
      <c r="AZO176" s="28"/>
      <c r="AZP176" s="28"/>
      <c r="AZQ176" s="28"/>
      <c r="AZR176" s="28"/>
      <c r="AZS176" s="28"/>
      <c r="AZT176" s="28"/>
      <c r="AZU176" s="28"/>
      <c r="AZV176" s="28"/>
      <c r="AZW176" s="28"/>
      <c r="AZX176" s="28"/>
      <c r="AZY176" s="28"/>
      <c r="AZZ176" s="28"/>
      <c r="BAA176" s="28"/>
      <c r="BAB176" s="28"/>
      <c r="BAC176" s="28"/>
      <c r="BAD176" s="28"/>
      <c r="BAE176" s="28"/>
      <c r="BAF176" s="28"/>
      <c r="BAG176" s="28"/>
      <c r="BAH176" s="28"/>
      <c r="BAI176" s="28"/>
      <c r="BAJ176" s="28"/>
      <c r="BAK176" s="28"/>
      <c r="BAL176" s="28"/>
      <c r="BAM176" s="28"/>
      <c r="BAN176" s="28"/>
      <c r="BAO176" s="28"/>
      <c r="BAP176" s="28"/>
      <c r="BAQ176" s="28"/>
      <c r="BAR176" s="28"/>
      <c r="BAS176" s="28"/>
      <c r="BAT176" s="28"/>
      <c r="BAU176" s="28"/>
      <c r="BAV176" s="28"/>
      <c r="BAW176" s="28"/>
      <c r="BAX176" s="28"/>
      <c r="BAY176" s="28"/>
      <c r="BAZ176" s="28"/>
      <c r="BBA176" s="28"/>
      <c r="BBB176" s="28"/>
      <c r="BBC176" s="28"/>
      <c r="BBD176" s="28"/>
      <c r="BBE176" s="28"/>
      <c r="BBF176" s="28"/>
      <c r="BBG176" s="28"/>
      <c r="BBH176" s="28"/>
      <c r="BBI176" s="28"/>
      <c r="BBJ176" s="28"/>
      <c r="BBK176" s="28"/>
      <c r="BBL176" s="28"/>
      <c r="BBM176" s="28"/>
      <c r="BBN176" s="28"/>
      <c r="BBO176" s="28"/>
      <c r="BBP176" s="28"/>
      <c r="BBQ176" s="28"/>
      <c r="BBR176" s="28"/>
      <c r="BBS176" s="28"/>
      <c r="BBT176" s="28"/>
      <c r="BBU176" s="28"/>
      <c r="BBV176" s="28"/>
      <c r="BBW176" s="28"/>
      <c r="BBX176" s="28"/>
      <c r="BBY176" s="28"/>
      <c r="BBZ176" s="28"/>
      <c r="BCA176" s="28"/>
      <c r="BCB176" s="28"/>
      <c r="BCC176" s="28"/>
      <c r="BCD176" s="28"/>
      <c r="BCE176" s="28"/>
      <c r="BCF176" s="28"/>
      <c r="BCG176" s="28"/>
      <c r="BCH176" s="28"/>
      <c r="BCI176" s="28"/>
      <c r="BCJ176" s="28"/>
      <c r="BCK176" s="28"/>
      <c r="BCL176" s="28"/>
      <c r="BCM176" s="28"/>
      <c r="BCN176" s="28"/>
      <c r="BCO176" s="28"/>
      <c r="BCP176" s="28"/>
      <c r="BCQ176" s="28"/>
      <c r="BCR176" s="28"/>
      <c r="BCS176" s="28"/>
      <c r="BCT176" s="28"/>
      <c r="BCU176" s="28"/>
      <c r="BCV176" s="28"/>
      <c r="BCW176" s="28"/>
      <c r="BCX176" s="28"/>
      <c r="BCY176" s="28"/>
      <c r="BCZ176" s="28"/>
      <c r="BDA176" s="28"/>
      <c r="BDB176" s="28"/>
      <c r="BDC176" s="28"/>
      <c r="BDD176" s="28"/>
      <c r="BDE176" s="28"/>
      <c r="BDF176" s="28"/>
      <c r="BDG176" s="28"/>
      <c r="BDH176" s="28"/>
      <c r="BDI176" s="28"/>
      <c r="BDJ176" s="28"/>
      <c r="BDK176" s="28"/>
      <c r="BDL176" s="28"/>
      <c r="BDM176" s="28"/>
      <c r="BDN176" s="28"/>
      <c r="BDO176" s="28"/>
      <c r="BDP176" s="28"/>
      <c r="BDQ176" s="28"/>
      <c r="BDR176" s="28"/>
      <c r="BDS176" s="28"/>
      <c r="BDT176" s="28"/>
      <c r="BDU176" s="28"/>
      <c r="BDV176" s="28"/>
      <c r="BDW176" s="28"/>
      <c r="BDX176" s="28"/>
      <c r="BDY176" s="28"/>
      <c r="BDZ176" s="28"/>
      <c r="BEA176" s="28"/>
      <c r="BEB176" s="28"/>
      <c r="BEC176" s="28"/>
      <c r="BED176" s="28"/>
      <c r="BEE176" s="28"/>
      <c r="BEF176" s="28"/>
      <c r="BEG176" s="28"/>
      <c r="BEH176" s="28"/>
      <c r="BEI176" s="28"/>
      <c r="BEJ176" s="28"/>
      <c r="BEK176" s="28"/>
      <c r="BEL176" s="28"/>
      <c r="BEM176" s="28"/>
      <c r="BEN176" s="28"/>
      <c r="BEO176" s="28"/>
      <c r="BEP176" s="28"/>
      <c r="BEQ176" s="28"/>
      <c r="BER176" s="28"/>
      <c r="BES176" s="28"/>
      <c r="BET176" s="28"/>
      <c r="BEU176" s="28"/>
      <c r="BEV176" s="28"/>
      <c r="BEW176" s="28"/>
      <c r="BEX176" s="28"/>
      <c r="BEY176" s="28"/>
      <c r="BEZ176" s="28"/>
      <c r="BFA176" s="28"/>
      <c r="BFB176" s="28"/>
      <c r="BFC176" s="28"/>
      <c r="BFD176" s="28"/>
      <c r="BFE176" s="28"/>
      <c r="BFF176" s="28"/>
      <c r="BFG176" s="28"/>
      <c r="BFH176" s="28"/>
      <c r="BFI176" s="28"/>
      <c r="BFJ176" s="28"/>
      <c r="BFK176" s="28"/>
      <c r="BFL176" s="28"/>
      <c r="BFM176" s="28"/>
      <c r="BFN176" s="28"/>
      <c r="BFO176" s="28"/>
      <c r="BFP176" s="28"/>
      <c r="BFQ176" s="28"/>
      <c r="BFR176" s="28"/>
      <c r="BFS176" s="28"/>
      <c r="BFT176" s="28"/>
      <c r="BFU176" s="28"/>
      <c r="BFV176" s="28"/>
      <c r="BFW176" s="28"/>
      <c r="BFX176" s="28"/>
      <c r="BFY176" s="28"/>
      <c r="BFZ176" s="28"/>
      <c r="BGA176" s="28"/>
      <c r="BGB176" s="28"/>
      <c r="BGC176" s="28"/>
      <c r="BGD176" s="28"/>
      <c r="BGE176" s="28"/>
      <c r="BGF176" s="28"/>
      <c r="BGG176" s="28"/>
      <c r="BGH176" s="28"/>
      <c r="BGI176" s="28"/>
      <c r="BGJ176" s="28"/>
      <c r="BGK176" s="28"/>
      <c r="BGL176" s="28"/>
      <c r="BGM176" s="28"/>
      <c r="BGN176" s="28"/>
      <c r="BGO176" s="28"/>
      <c r="BGP176" s="28"/>
      <c r="BGQ176" s="28"/>
      <c r="BGR176" s="28"/>
      <c r="BGS176" s="28"/>
      <c r="BGT176" s="28"/>
      <c r="BGU176" s="28"/>
      <c r="BGV176" s="28"/>
      <c r="BGW176" s="28"/>
      <c r="BGX176" s="28"/>
      <c r="BGY176" s="28"/>
      <c r="BGZ176" s="28"/>
      <c r="BHA176" s="28"/>
      <c r="BHB176" s="28"/>
      <c r="BHC176" s="28"/>
      <c r="BHD176" s="28"/>
      <c r="BHE176" s="28"/>
      <c r="BHF176" s="28"/>
      <c r="BHG176" s="28"/>
      <c r="BHH176" s="28"/>
      <c r="BHI176" s="28"/>
      <c r="BHJ176" s="28"/>
      <c r="BHK176" s="28"/>
      <c r="BHL176" s="28"/>
      <c r="BHM176" s="28"/>
      <c r="BHN176" s="28"/>
      <c r="BHO176" s="28"/>
      <c r="BHP176" s="28"/>
      <c r="BHQ176" s="28"/>
      <c r="BHR176" s="28"/>
      <c r="BHS176" s="28"/>
      <c r="BHT176" s="28"/>
      <c r="BHU176" s="28"/>
      <c r="BHV176" s="28"/>
      <c r="BHW176" s="28"/>
      <c r="BHX176" s="28"/>
      <c r="BHY176" s="28"/>
      <c r="BHZ176" s="28"/>
      <c r="BIA176" s="28"/>
      <c r="BIB176" s="28"/>
      <c r="BIC176" s="28"/>
      <c r="BID176" s="28"/>
      <c r="BIE176" s="28"/>
      <c r="BIF176" s="28"/>
      <c r="BIG176" s="28"/>
      <c r="BIH176" s="28"/>
      <c r="BII176" s="28"/>
      <c r="BIJ176" s="28"/>
      <c r="BIK176" s="28"/>
      <c r="BIL176" s="28"/>
      <c r="BIM176" s="28"/>
      <c r="BIN176" s="28"/>
      <c r="BIO176" s="28"/>
      <c r="BIP176" s="28"/>
      <c r="BIQ176" s="28"/>
      <c r="BIR176" s="28"/>
      <c r="BIS176" s="28"/>
      <c r="BIT176" s="28"/>
      <c r="BIU176" s="28"/>
      <c r="BIV176" s="28"/>
      <c r="BIW176" s="28"/>
      <c r="BIX176" s="28"/>
      <c r="BIY176" s="28"/>
      <c r="BIZ176" s="28"/>
      <c r="BJA176" s="28"/>
      <c r="BJB176" s="28"/>
      <c r="BJC176" s="28"/>
      <c r="BJD176" s="28"/>
      <c r="BJE176" s="28"/>
      <c r="BJF176" s="28"/>
      <c r="BJG176" s="28"/>
      <c r="BJH176" s="28"/>
      <c r="BJI176" s="28"/>
      <c r="BJJ176" s="28"/>
      <c r="BJK176" s="28"/>
      <c r="BJL176" s="28"/>
      <c r="BJM176" s="28"/>
      <c r="BJN176" s="28"/>
      <c r="BJO176" s="28"/>
      <c r="BJP176" s="28"/>
      <c r="BJQ176" s="28"/>
      <c r="BJR176" s="28"/>
      <c r="BJS176" s="28"/>
      <c r="BJT176" s="28"/>
      <c r="BJU176" s="28"/>
      <c r="BJV176" s="28"/>
      <c r="BJW176" s="28"/>
      <c r="BJX176" s="28"/>
      <c r="BJY176" s="28"/>
      <c r="BJZ176" s="28"/>
      <c r="BKA176" s="28"/>
      <c r="BKB176" s="28"/>
      <c r="BKC176" s="28"/>
      <c r="BKD176" s="28"/>
      <c r="BKE176" s="28"/>
      <c r="BKF176" s="28"/>
      <c r="BKG176" s="28"/>
      <c r="BKH176" s="28"/>
      <c r="BKI176" s="28"/>
      <c r="BKJ176" s="28"/>
      <c r="BKK176" s="28"/>
      <c r="BKL176" s="28"/>
      <c r="BKM176" s="28"/>
      <c r="BKN176" s="28"/>
      <c r="BKO176" s="28"/>
      <c r="BKP176" s="28"/>
      <c r="BKQ176" s="28"/>
      <c r="BKR176" s="28"/>
      <c r="BKS176" s="28"/>
      <c r="BKT176" s="28"/>
      <c r="BKU176" s="28"/>
      <c r="BKV176" s="28"/>
      <c r="BKW176" s="28"/>
      <c r="BKX176" s="28"/>
      <c r="BKY176" s="28"/>
      <c r="BKZ176" s="28"/>
      <c r="BLA176" s="28"/>
      <c r="BLB176" s="28"/>
      <c r="BLC176" s="28"/>
      <c r="BLD176" s="28"/>
      <c r="BLE176" s="28"/>
      <c r="BLF176" s="28"/>
      <c r="BLG176" s="28"/>
      <c r="BLH176" s="28"/>
      <c r="BLI176" s="28"/>
      <c r="BLJ176" s="28"/>
      <c r="BLK176" s="28"/>
      <c r="BLL176" s="28"/>
      <c r="BLM176" s="28"/>
      <c r="BLN176" s="28"/>
      <c r="BLO176" s="28"/>
      <c r="BLP176" s="28"/>
      <c r="BLQ176" s="28"/>
      <c r="BLR176" s="28"/>
      <c r="BLS176" s="28"/>
      <c r="BLT176" s="28"/>
      <c r="BLU176" s="28"/>
      <c r="BLV176" s="28"/>
      <c r="BLW176" s="28"/>
      <c r="BLX176" s="28"/>
      <c r="BLY176" s="28"/>
      <c r="BLZ176" s="28"/>
      <c r="BMA176" s="28"/>
      <c r="BMB176" s="28"/>
      <c r="BMC176" s="28"/>
      <c r="BMD176" s="28"/>
      <c r="BME176" s="28"/>
      <c r="BMF176" s="28"/>
      <c r="BMG176" s="28"/>
      <c r="BMH176" s="28"/>
      <c r="BMI176" s="28"/>
      <c r="BMJ176" s="28"/>
      <c r="BMK176" s="28"/>
      <c r="BML176" s="28"/>
      <c r="BMM176" s="28"/>
      <c r="BMN176" s="28"/>
      <c r="BMO176" s="28"/>
      <c r="BMP176" s="28"/>
      <c r="BMQ176" s="28"/>
      <c r="BMR176" s="28"/>
      <c r="BMS176" s="28"/>
      <c r="BMT176" s="28"/>
      <c r="BMU176" s="28"/>
      <c r="BMV176" s="28"/>
      <c r="BMW176" s="28"/>
      <c r="BMX176" s="28"/>
      <c r="BMY176" s="28"/>
      <c r="BMZ176" s="28"/>
      <c r="BNA176" s="28"/>
      <c r="BNB176" s="28"/>
      <c r="BNC176" s="28"/>
      <c r="BND176" s="28"/>
      <c r="BNE176" s="28"/>
      <c r="BNF176" s="28"/>
      <c r="BNG176" s="28"/>
      <c r="BNH176" s="28"/>
      <c r="BNI176" s="28"/>
      <c r="BNJ176" s="28"/>
      <c r="BNK176" s="28"/>
      <c r="BNL176" s="28"/>
      <c r="BNM176" s="28"/>
      <c r="BNN176" s="28"/>
      <c r="BNO176" s="28"/>
      <c r="BNP176" s="28"/>
      <c r="BNQ176" s="28"/>
      <c r="BNR176" s="28"/>
      <c r="BNS176" s="28"/>
      <c r="BNT176" s="28"/>
      <c r="BNU176" s="28"/>
      <c r="BNV176" s="28"/>
      <c r="BNW176" s="28"/>
      <c r="BNX176" s="28"/>
      <c r="BNY176" s="28"/>
      <c r="BNZ176" s="28"/>
      <c r="BOA176" s="28"/>
      <c r="BOB176" s="28"/>
      <c r="BOC176" s="28"/>
      <c r="BOD176" s="28"/>
      <c r="BOE176" s="28"/>
      <c r="BOF176" s="28"/>
      <c r="BOG176" s="28"/>
      <c r="BOH176" s="28"/>
      <c r="BOI176" s="28"/>
      <c r="BOJ176" s="28"/>
      <c r="BOK176" s="28"/>
      <c r="BOL176" s="28"/>
      <c r="BOM176" s="28"/>
      <c r="BON176" s="28"/>
      <c r="BOO176" s="28"/>
      <c r="BOP176" s="28"/>
      <c r="BOQ176" s="28"/>
      <c r="BOR176" s="28"/>
      <c r="BOS176" s="28"/>
      <c r="BOT176" s="28"/>
      <c r="BOU176" s="28"/>
      <c r="BOV176" s="28"/>
      <c r="BOW176" s="28"/>
      <c r="BOX176" s="28"/>
      <c r="BOY176" s="28"/>
      <c r="BOZ176" s="28"/>
      <c r="BPA176" s="28"/>
      <c r="BPB176" s="28"/>
      <c r="BPC176" s="28"/>
      <c r="BPD176" s="28"/>
      <c r="BPE176" s="28"/>
      <c r="BPF176" s="28"/>
      <c r="BPG176" s="28"/>
      <c r="BPH176" s="28"/>
      <c r="BPI176" s="28"/>
      <c r="BPJ176" s="28"/>
      <c r="BPK176" s="28"/>
      <c r="BPL176" s="28"/>
      <c r="BPM176" s="28"/>
      <c r="BPN176" s="28"/>
      <c r="BPO176" s="28"/>
      <c r="BPP176" s="28"/>
      <c r="BPQ176" s="28"/>
      <c r="BPR176" s="28"/>
      <c r="BPS176" s="28"/>
      <c r="BPT176" s="28"/>
      <c r="BPU176" s="28"/>
      <c r="BPV176" s="28"/>
      <c r="BPW176" s="28"/>
      <c r="BPX176" s="28"/>
      <c r="BPY176" s="28"/>
      <c r="BPZ176" s="28"/>
      <c r="BQA176" s="28"/>
      <c r="BQB176" s="28"/>
      <c r="BQC176" s="28"/>
      <c r="BQD176" s="28"/>
      <c r="BQE176" s="28"/>
      <c r="BQF176" s="28"/>
      <c r="BQG176" s="28"/>
      <c r="BQH176" s="28"/>
      <c r="BQI176" s="28"/>
      <c r="BQJ176" s="28"/>
      <c r="BQK176" s="28"/>
      <c r="BQL176" s="28"/>
      <c r="BQM176" s="28"/>
      <c r="BQN176" s="28"/>
      <c r="BQO176" s="28"/>
      <c r="BQP176" s="28"/>
      <c r="BQQ176" s="28"/>
      <c r="BQR176" s="28"/>
      <c r="BQS176" s="28"/>
      <c r="BQT176" s="28"/>
      <c r="BQU176" s="28"/>
      <c r="BQV176" s="28"/>
      <c r="BQW176" s="28"/>
      <c r="BQX176" s="28"/>
      <c r="BQY176" s="28"/>
      <c r="BQZ176" s="28"/>
      <c r="BRA176" s="28"/>
      <c r="BRB176" s="28"/>
      <c r="BRC176" s="28"/>
      <c r="BRD176" s="28"/>
      <c r="BRE176" s="28"/>
      <c r="BRF176" s="28"/>
      <c r="BRG176" s="28"/>
      <c r="BRH176" s="28"/>
      <c r="BRI176" s="28"/>
      <c r="BRJ176" s="28"/>
      <c r="BRK176" s="28"/>
      <c r="BRL176" s="28"/>
      <c r="BRM176" s="28"/>
      <c r="BRN176" s="28"/>
      <c r="BRO176" s="28"/>
      <c r="BRP176" s="28"/>
      <c r="BRQ176" s="28"/>
      <c r="BRR176" s="28"/>
      <c r="BRS176" s="28"/>
      <c r="BRT176" s="28"/>
      <c r="BRU176" s="28"/>
      <c r="BRV176" s="28"/>
      <c r="BRW176" s="28"/>
      <c r="BRX176" s="28"/>
      <c r="BRY176" s="28"/>
      <c r="BRZ176" s="28"/>
      <c r="BSA176" s="28"/>
      <c r="BSB176" s="28"/>
      <c r="BSC176" s="28"/>
      <c r="BSD176" s="28"/>
      <c r="BSE176" s="28"/>
      <c r="BSF176" s="28"/>
      <c r="BSG176" s="28"/>
      <c r="BSH176" s="28"/>
      <c r="BSI176" s="28"/>
      <c r="BSJ176" s="28"/>
      <c r="BSK176" s="28"/>
      <c r="BSL176" s="28"/>
      <c r="BSM176" s="28"/>
      <c r="BSN176" s="28"/>
      <c r="BSO176" s="28"/>
      <c r="BSP176" s="28"/>
      <c r="BSQ176" s="28"/>
      <c r="BSR176" s="28"/>
      <c r="BSS176" s="28"/>
      <c r="BST176" s="28"/>
      <c r="BSU176" s="28"/>
      <c r="BSV176" s="28"/>
      <c r="BSW176" s="28"/>
      <c r="BSX176" s="28"/>
      <c r="BSY176" s="28"/>
      <c r="BSZ176" s="28"/>
      <c r="BTA176" s="28"/>
      <c r="BTB176" s="28"/>
      <c r="BTC176" s="28"/>
      <c r="BTD176" s="28"/>
      <c r="BTE176" s="28"/>
      <c r="BTF176" s="28"/>
      <c r="BTG176" s="28"/>
      <c r="BTH176" s="28"/>
      <c r="BTI176" s="28"/>
      <c r="BTJ176" s="28"/>
      <c r="BTK176" s="28"/>
      <c r="BTL176" s="28"/>
      <c r="BTM176" s="28"/>
      <c r="BTN176" s="28"/>
      <c r="BTO176" s="28"/>
      <c r="BTP176" s="28"/>
      <c r="BTQ176" s="28"/>
      <c r="BTR176" s="28"/>
      <c r="BTS176" s="28"/>
      <c r="BTT176" s="28"/>
      <c r="BTU176" s="28"/>
      <c r="BTV176" s="28"/>
      <c r="BTW176" s="28"/>
      <c r="BTX176" s="28"/>
      <c r="BTY176" s="28"/>
      <c r="BTZ176" s="28"/>
      <c r="BUA176" s="28"/>
      <c r="BUB176" s="28"/>
      <c r="BUC176" s="28"/>
      <c r="BUD176" s="28"/>
      <c r="BUE176" s="28"/>
      <c r="BUF176" s="28"/>
      <c r="BUG176" s="28"/>
      <c r="BUH176" s="28"/>
      <c r="BUI176" s="28"/>
      <c r="BUJ176" s="28"/>
      <c r="BUK176" s="28"/>
      <c r="BUL176" s="28"/>
      <c r="BUM176" s="28"/>
      <c r="BUN176" s="28"/>
      <c r="BUO176" s="28"/>
      <c r="BUP176" s="28"/>
      <c r="BUQ176" s="28"/>
      <c r="BUR176" s="28"/>
      <c r="BUS176" s="28"/>
      <c r="BUT176" s="28"/>
      <c r="BUU176" s="28"/>
      <c r="BUV176" s="28"/>
      <c r="BUW176" s="28"/>
      <c r="BUX176" s="28"/>
      <c r="BUY176" s="28"/>
      <c r="BUZ176" s="28"/>
      <c r="BVA176" s="28"/>
      <c r="BVB176" s="28"/>
      <c r="BVC176" s="28"/>
      <c r="BVD176" s="28"/>
      <c r="BVE176" s="28"/>
      <c r="BVF176" s="28"/>
      <c r="BVG176" s="28"/>
      <c r="BVH176" s="28"/>
      <c r="BVI176" s="28"/>
      <c r="BVJ176" s="28"/>
      <c r="BVK176" s="28"/>
      <c r="BVL176" s="28"/>
      <c r="BVM176" s="28"/>
      <c r="BVN176" s="28"/>
      <c r="BVO176" s="28"/>
      <c r="BVP176" s="28"/>
      <c r="BVQ176" s="28"/>
      <c r="BVR176" s="28"/>
      <c r="BVS176" s="28"/>
      <c r="BVT176" s="28"/>
      <c r="BVU176" s="28"/>
      <c r="BVV176" s="28"/>
      <c r="BVW176" s="28"/>
      <c r="BVX176" s="28"/>
      <c r="BVY176" s="28"/>
      <c r="BVZ176" s="28"/>
      <c r="BWA176" s="28"/>
      <c r="BWB176" s="28"/>
      <c r="BWC176" s="28"/>
      <c r="BWD176" s="28"/>
      <c r="BWE176" s="28"/>
      <c r="BWF176" s="28"/>
      <c r="BWG176" s="28"/>
      <c r="BWH176" s="28"/>
      <c r="BWI176" s="28"/>
      <c r="BWJ176" s="28"/>
      <c r="BWK176" s="28"/>
      <c r="BWL176" s="28"/>
      <c r="BWM176" s="28"/>
      <c r="BWN176" s="28"/>
      <c r="BWO176" s="28"/>
      <c r="BWP176" s="28"/>
      <c r="BWQ176" s="28"/>
      <c r="BWR176" s="28"/>
      <c r="BWS176" s="28"/>
      <c r="BWT176" s="28"/>
      <c r="BWU176" s="28"/>
      <c r="BWV176" s="28"/>
      <c r="BWW176" s="28"/>
      <c r="BWX176" s="28"/>
      <c r="BWY176" s="28"/>
      <c r="BWZ176" s="28"/>
      <c r="BXA176" s="28"/>
      <c r="BXB176" s="28"/>
      <c r="BXC176" s="28"/>
      <c r="BXD176" s="28"/>
      <c r="BXE176" s="28"/>
      <c r="BXF176" s="28"/>
      <c r="BXG176" s="28"/>
      <c r="BXH176" s="28"/>
      <c r="BXI176" s="28"/>
      <c r="BXJ176" s="28"/>
      <c r="BXK176" s="28"/>
      <c r="BXL176" s="28"/>
      <c r="BXM176" s="28"/>
      <c r="BXN176" s="28"/>
      <c r="BXO176" s="28"/>
      <c r="BXP176" s="28"/>
      <c r="BXQ176" s="28"/>
      <c r="BXR176" s="28"/>
      <c r="BXS176" s="28"/>
      <c r="BXT176" s="28"/>
      <c r="BXU176" s="28"/>
      <c r="BXV176" s="28"/>
      <c r="BXW176" s="28"/>
      <c r="BXX176" s="28"/>
      <c r="BXY176" s="28"/>
      <c r="BXZ176" s="28"/>
      <c r="BYA176" s="28"/>
      <c r="BYB176" s="28"/>
      <c r="BYC176" s="28"/>
      <c r="BYD176" s="28"/>
      <c r="BYE176" s="28"/>
      <c r="BYF176" s="28"/>
      <c r="BYG176" s="28"/>
      <c r="BYH176" s="28"/>
      <c r="BYI176" s="28"/>
      <c r="BYJ176" s="28"/>
      <c r="BYK176" s="28"/>
      <c r="BYL176" s="28"/>
      <c r="BYM176" s="28"/>
      <c r="BYN176" s="28"/>
      <c r="BYO176" s="28"/>
      <c r="BYP176" s="28"/>
      <c r="BYQ176" s="28"/>
      <c r="BYR176" s="28"/>
      <c r="BYS176" s="28"/>
      <c r="BYT176" s="28"/>
      <c r="BYU176" s="28"/>
      <c r="BYV176" s="28"/>
      <c r="BYW176" s="28"/>
      <c r="BYX176" s="28"/>
      <c r="BYY176" s="28"/>
      <c r="BYZ176" s="28"/>
      <c r="BZA176" s="28"/>
      <c r="BZB176" s="28"/>
      <c r="BZC176" s="28"/>
      <c r="BZD176" s="28"/>
      <c r="BZE176" s="28"/>
      <c r="BZF176" s="28"/>
      <c r="BZG176" s="28"/>
      <c r="BZH176" s="28"/>
      <c r="BZI176" s="28"/>
      <c r="BZJ176" s="28"/>
      <c r="BZK176" s="28"/>
      <c r="BZL176" s="28"/>
      <c r="BZM176" s="28"/>
      <c r="BZN176" s="28"/>
      <c r="BZO176" s="28"/>
      <c r="BZP176" s="28"/>
      <c r="BZQ176" s="28"/>
      <c r="BZR176" s="28"/>
      <c r="BZS176" s="28"/>
      <c r="BZT176" s="28"/>
      <c r="BZU176" s="28"/>
      <c r="BZV176" s="28"/>
      <c r="BZW176" s="28"/>
      <c r="BZX176" s="28"/>
      <c r="BZY176" s="28"/>
      <c r="BZZ176" s="28"/>
      <c r="CAA176" s="28"/>
      <c r="CAB176" s="28"/>
      <c r="CAC176" s="28"/>
      <c r="CAD176" s="28"/>
      <c r="CAE176" s="28"/>
      <c r="CAF176" s="28"/>
      <c r="CAG176" s="28"/>
      <c r="CAH176" s="28"/>
      <c r="CAI176" s="28"/>
      <c r="CAJ176" s="28"/>
      <c r="CAK176" s="28"/>
      <c r="CAL176" s="28"/>
      <c r="CAM176" s="28"/>
      <c r="CAN176" s="28"/>
      <c r="CAO176" s="28"/>
      <c r="CAP176" s="28"/>
      <c r="CAQ176" s="28"/>
      <c r="CAR176" s="28"/>
      <c r="CAS176" s="28"/>
      <c r="CAT176" s="28"/>
      <c r="CAU176" s="28"/>
      <c r="CAV176" s="28"/>
      <c r="CAW176" s="28"/>
      <c r="CAX176" s="28"/>
      <c r="CAY176" s="28"/>
      <c r="CAZ176" s="28"/>
      <c r="CBA176" s="28"/>
      <c r="CBB176" s="28"/>
      <c r="CBC176" s="28"/>
      <c r="CBD176" s="28"/>
      <c r="CBE176" s="28"/>
      <c r="CBF176" s="28"/>
      <c r="CBG176" s="28"/>
      <c r="CBH176" s="28"/>
      <c r="CBI176" s="28"/>
      <c r="CBJ176" s="28"/>
      <c r="CBK176" s="28"/>
      <c r="CBL176" s="28"/>
      <c r="CBM176" s="28"/>
      <c r="CBN176" s="28"/>
      <c r="CBO176" s="28"/>
      <c r="CBP176" s="28"/>
      <c r="CBQ176" s="28"/>
      <c r="CBR176" s="28"/>
      <c r="CBS176" s="28"/>
      <c r="CBT176" s="28"/>
      <c r="CBU176" s="28"/>
      <c r="CBV176" s="28"/>
      <c r="CBW176" s="28"/>
      <c r="CBX176" s="28"/>
      <c r="CBY176" s="28"/>
      <c r="CBZ176" s="28"/>
      <c r="CCA176" s="28"/>
      <c r="CCB176" s="28"/>
      <c r="CCC176" s="28"/>
      <c r="CCD176" s="28"/>
      <c r="CCE176" s="28"/>
      <c r="CCF176" s="28"/>
      <c r="CCG176" s="28"/>
      <c r="CCH176" s="28"/>
      <c r="CCI176" s="28"/>
      <c r="CCJ176" s="28"/>
      <c r="CCK176" s="28"/>
      <c r="CCL176" s="28"/>
      <c r="CCM176" s="28"/>
      <c r="CCN176" s="28"/>
      <c r="CCO176" s="28"/>
      <c r="CCP176" s="28"/>
      <c r="CCQ176" s="28"/>
      <c r="CCR176" s="28"/>
      <c r="CCS176" s="28"/>
      <c r="CCT176" s="28"/>
      <c r="CCU176" s="28"/>
      <c r="CCV176" s="28"/>
      <c r="CCW176" s="28"/>
      <c r="CCX176" s="28"/>
      <c r="CCY176" s="28"/>
      <c r="CCZ176" s="28"/>
      <c r="CDA176" s="28"/>
      <c r="CDB176" s="28"/>
      <c r="CDC176" s="28"/>
      <c r="CDD176" s="28"/>
      <c r="CDE176" s="28"/>
      <c r="CDF176" s="28"/>
      <c r="CDG176" s="28"/>
      <c r="CDH176" s="28"/>
      <c r="CDI176" s="28"/>
      <c r="CDJ176" s="28"/>
      <c r="CDK176" s="28"/>
      <c r="CDL176" s="28"/>
      <c r="CDM176" s="28"/>
      <c r="CDN176" s="28"/>
      <c r="CDO176" s="28"/>
      <c r="CDP176" s="28"/>
      <c r="CDQ176" s="28"/>
      <c r="CDR176" s="28"/>
      <c r="CDS176" s="28"/>
      <c r="CDT176" s="28"/>
      <c r="CDU176" s="28"/>
      <c r="CDV176" s="28"/>
      <c r="CDW176" s="28"/>
      <c r="CDX176" s="28"/>
      <c r="CDY176" s="28"/>
      <c r="CDZ176" s="28"/>
      <c r="CEA176" s="28"/>
      <c r="CEB176" s="28"/>
      <c r="CEC176" s="28"/>
      <c r="CED176" s="28"/>
      <c r="CEE176" s="28"/>
      <c r="CEF176" s="28"/>
      <c r="CEG176" s="28"/>
      <c r="CEH176" s="28"/>
      <c r="CEI176" s="28"/>
      <c r="CEJ176" s="28"/>
      <c r="CEK176" s="28"/>
      <c r="CEL176" s="28"/>
      <c r="CEM176" s="28"/>
      <c r="CEN176" s="28"/>
      <c r="CEO176" s="28"/>
      <c r="CEP176" s="28"/>
      <c r="CEQ176" s="28"/>
      <c r="CER176" s="28"/>
      <c r="CES176" s="28"/>
      <c r="CET176" s="28"/>
      <c r="CEU176" s="28"/>
      <c r="CEV176" s="28"/>
      <c r="CEW176" s="28"/>
      <c r="CEX176" s="28"/>
      <c r="CEY176" s="28"/>
      <c r="CEZ176" s="28"/>
      <c r="CFA176" s="28"/>
      <c r="CFB176" s="28"/>
      <c r="CFC176" s="28"/>
      <c r="CFD176" s="28"/>
      <c r="CFE176" s="28"/>
      <c r="CFF176" s="28"/>
      <c r="CFG176" s="28"/>
      <c r="CFH176" s="28"/>
      <c r="CFI176" s="28"/>
      <c r="CFJ176" s="28"/>
      <c r="CFK176" s="28"/>
      <c r="CFL176" s="28"/>
      <c r="CFM176" s="28"/>
      <c r="CFN176" s="28"/>
      <c r="CFO176" s="28"/>
      <c r="CFP176" s="28"/>
      <c r="CFQ176" s="28"/>
      <c r="CFR176" s="28"/>
      <c r="CFS176" s="28"/>
      <c r="CFT176" s="28"/>
      <c r="CFU176" s="28"/>
      <c r="CFV176" s="28"/>
      <c r="CFW176" s="28"/>
      <c r="CFX176" s="28"/>
      <c r="CFY176" s="28"/>
      <c r="CFZ176" s="28"/>
      <c r="CGA176" s="28"/>
      <c r="CGB176" s="28"/>
      <c r="CGC176" s="28"/>
      <c r="CGD176" s="28"/>
      <c r="CGE176" s="28"/>
      <c r="CGF176" s="28"/>
      <c r="CGG176" s="28"/>
      <c r="CGH176" s="28"/>
      <c r="CGI176" s="28"/>
      <c r="CGJ176" s="28"/>
      <c r="CGK176" s="28"/>
      <c r="CGL176" s="28"/>
      <c r="CGM176" s="28"/>
      <c r="CGN176" s="28"/>
      <c r="CGO176" s="28"/>
      <c r="CGP176" s="28"/>
      <c r="CGQ176" s="28"/>
      <c r="CGR176" s="28"/>
      <c r="CGS176" s="28"/>
      <c r="CGT176" s="28"/>
      <c r="CGU176" s="28"/>
      <c r="CGV176" s="28"/>
      <c r="CGW176" s="28"/>
      <c r="CGX176" s="28"/>
      <c r="CGY176" s="28"/>
      <c r="CGZ176" s="28"/>
      <c r="CHA176" s="28"/>
      <c r="CHB176" s="28"/>
      <c r="CHC176" s="28"/>
      <c r="CHD176" s="28"/>
      <c r="CHE176" s="28"/>
      <c r="CHF176" s="28"/>
      <c r="CHG176" s="28"/>
      <c r="CHH176" s="28"/>
      <c r="CHI176" s="28"/>
      <c r="CHJ176" s="28"/>
      <c r="CHK176" s="28"/>
      <c r="CHL176" s="28"/>
      <c r="CHM176" s="28"/>
      <c r="CHN176" s="28"/>
      <c r="CHO176" s="28"/>
      <c r="CHP176" s="28"/>
      <c r="CHQ176" s="28"/>
      <c r="CHR176" s="28"/>
      <c r="CHS176" s="28"/>
      <c r="CHT176" s="28"/>
      <c r="CHU176" s="28"/>
      <c r="CHV176" s="28"/>
      <c r="CHW176" s="28"/>
      <c r="CHX176" s="28"/>
      <c r="CHY176" s="28"/>
      <c r="CHZ176" s="28"/>
      <c r="CIA176" s="28"/>
      <c r="CIB176" s="28"/>
      <c r="CIC176" s="28"/>
      <c r="CID176" s="28"/>
      <c r="CIE176" s="28"/>
      <c r="CIF176" s="28"/>
      <c r="CIG176" s="28"/>
      <c r="CIH176" s="28"/>
      <c r="CII176" s="28"/>
      <c r="CIJ176" s="28"/>
      <c r="CIK176" s="28"/>
      <c r="CIL176" s="28"/>
      <c r="CIM176" s="28"/>
      <c r="CIN176" s="28"/>
      <c r="CIO176" s="28"/>
      <c r="CIP176" s="28"/>
      <c r="CIQ176" s="28"/>
      <c r="CIR176" s="28"/>
      <c r="CIS176" s="28"/>
      <c r="CIT176" s="28"/>
      <c r="CIU176" s="28"/>
      <c r="CIV176" s="28"/>
      <c r="CIW176" s="28"/>
      <c r="CIX176" s="28"/>
      <c r="CIY176" s="28"/>
      <c r="CIZ176" s="28"/>
      <c r="CJA176" s="28"/>
      <c r="CJB176" s="28"/>
      <c r="CJC176" s="28"/>
      <c r="CJD176" s="28"/>
      <c r="CJE176" s="28"/>
      <c r="CJF176" s="28"/>
      <c r="CJG176" s="28"/>
      <c r="CJH176" s="28"/>
      <c r="CJI176" s="28"/>
      <c r="CJJ176" s="28"/>
      <c r="CJK176" s="28"/>
      <c r="CJL176" s="28"/>
      <c r="CJM176" s="28"/>
      <c r="CJN176" s="28"/>
      <c r="CJO176" s="28"/>
      <c r="CJP176" s="28"/>
      <c r="CJQ176" s="28"/>
      <c r="CJR176" s="28"/>
      <c r="CJS176" s="28"/>
      <c r="CJT176" s="28"/>
      <c r="CJU176" s="28"/>
      <c r="CJV176" s="28"/>
      <c r="CJW176" s="28"/>
      <c r="CJX176" s="28"/>
      <c r="CJY176" s="28"/>
      <c r="CJZ176" s="28"/>
      <c r="CKA176" s="28"/>
      <c r="CKB176" s="28"/>
      <c r="CKC176" s="28"/>
      <c r="CKD176" s="28"/>
      <c r="CKE176" s="28"/>
      <c r="CKF176" s="28"/>
      <c r="CKG176" s="28"/>
      <c r="CKH176" s="28"/>
      <c r="CKI176" s="28"/>
      <c r="CKJ176" s="28"/>
      <c r="CKK176" s="28"/>
      <c r="CKL176" s="28"/>
      <c r="CKM176" s="28"/>
      <c r="CKN176" s="28"/>
      <c r="CKO176" s="28"/>
      <c r="CKP176" s="28"/>
      <c r="CKQ176" s="28"/>
      <c r="CKR176" s="28"/>
      <c r="CKS176" s="28"/>
      <c r="CKT176" s="28"/>
      <c r="CKU176" s="28"/>
      <c r="CKV176" s="28"/>
      <c r="CKW176" s="28"/>
      <c r="CKX176" s="28"/>
      <c r="CKY176" s="28"/>
      <c r="CKZ176" s="28"/>
      <c r="CLA176" s="28"/>
      <c r="CLB176" s="28"/>
      <c r="CLC176" s="28"/>
      <c r="CLD176" s="28"/>
      <c r="CLE176" s="28"/>
      <c r="CLF176" s="28"/>
      <c r="CLG176" s="28"/>
      <c r="CLH176" s="28"/>
      <c r="CLI176" s="28"/>
      <c r="CLJ176" s="28"/>
      <c r="CLK176" s="28"/>
      <c r="CLL176" s="28"/>
      <c r="CLM176" s="28"/>
      <c r="CLN176" s="28"/>
      <c r="CLO176" s="28"/>
      <c r="CLP176" s="28"/>
      <c r="CLQ176" s="28"/>
      <c r="CLR176" s="28"/>
      <c r="CLS176" s="28"/>
      <c r="CLT176" s="28"/>
      <c r="CLU176" s="28"/>
      <c r="CLV176" s="28"/>
      <c r="CLW176" s="28"/>
      <c r="CLX176" s="28"/>
      <c r="CLY176" s="28"/>
      <c r="CLZ176" s="28"/>
      <c r="CMA176" s="28"/>
      <c r="CMB176" s="28"/>
      <c r="CMC176" s="28"/>
      <c r="CMD176" s="28"/>
      <c r="CME176" s="28"/>
      <c r="CMF176" s="28"/>
      <c r="CMG176" s="28"/>
      <c r="CMH176" s="28"/>
      <c r="CMI176" s="28"/>
      <c r="CMJ176" s="28"/>
      <c r="CMK176" s="28"/>
      <c r="CML176" s="28"/>
      <c r="CMM176" s="28"/>
      <c r="CMN176" s="28"/>
      <c r="CMO176" s="28"/>
      <c r="CMP176" s="28"/>
      <c r="CMQ176" s="28"/>
      <c r="CMR176" s="28"/>
      <c r="CMS176" s="28"/>
      <c r="CMT176" s="28"/>
      <c r="CMU176" s="28"/>
      <c r="CMV176" s="28"/>
      <c r="CMW176" s="28"/>
      <c r="CMX176" s="28"/>
      <c r="CMY176" s="28"/>
      <c r="CMZ176" s="28"/>
      <c r="CNA176" s="28"/>
      <c r="CNB176" s="28"/>
      <c r="CNC176" s="28"/>
      <c r="CND176" s="28"/>
      <c r="CNE176" s="28"/>
      <c r="CNF176" s="28"/>
      <c r="CNG176" s="28"/>
      <c r="CNH176" s="28"/>
      <c r="CNI176" s="28"/>
      <c r="CNJ176" s="28"/>
      <c r="CNK176" s="28"/>
      <c r="CNL176" s="28"/>
      <c r="CNM176" s="28"/>
      <c r="CNN176" s="28"/>
      <c r="CNO176" s="28"/>
      <c r="CNP176" s="28"/>
      <c r="CNQ176" s="28"/>
      <c r="CNR176" s="28"/>
      <c r="CNS176" s="28"/>
      <c r="CNT176" s="28"/>
      <c r="CNU176" s="28"/>
      <c r="CNV176" s="28"/>
      <c r="CNW176" s="28"/>
      <c r="CNX176" s="28"/>
      <c r="CNY176" s="28"/>
      <c r="CNZ176" s="28"/>
      <c r="COA176" s="28"/>
      <c r="COB176" s="28"/>
      <c r="COC176" s="28"/>
      <c r="COD176" s="28"/>
      <c r="COE176" s="28"/>
      <c r="COF176" s="28"/>
      <c r="COG176" s="28"/>
      <c r="COH176" s="28"/>
      <c r="COI176" s="28"/>
      <c r="COJ176" s="28"/>
      <c r="COK176" s="28"/>
      <c r="COL176" s="28"/>
      <c r="COM176" s="28"/>
      <c r="CON176" s="28"/>
      <c r="COO176" s="28"/>
      <c r="COP176" s="28"/>
      <c r="COQ176" s="28"/>
      <c r="COR176" s="28"/>
      <c r="COS176" s="28"/>
      <c r="COT176" s="28"/>
      <c r="COU176" s="28"/>
      <c r="COV176" s="28"/>
      <c r="COW176" s="28"/>
      <c r="COX176" s="28"/>
      <c r="COY176" s="28"/>
      <c r="COZ176" s="28"/>
      <c r="CPA176" s="28"/>
      <c r="CPB176" s="28"/>
      <c r="CPC176" s="28"/>
      <c r="CPD176" s="28"/>
      <c r="CPE176" s="28"/>
      <c r="CPF176" s="28"/>
      <c r="CPG176" s="28"/>
      <c r="CPH176" s="28"/>
      <c r="CPI176" s="28"/>
      <c r="CPJ176" s="28"/>
      <c r="CPK176" s="28"/>
      <c r="CPL176" s="28"/>
      <c r="CPM176" s="28"/>
      <c r="CPN176" s="28"/>
      <c r="CPO176" s="28"/>
      <c r="CPP176" s="28"/>
      <c r="CPQ176" s="28"/>
      <c r="CPR176" s="28"/>
      <c r="CPS176" s="28"/>
      <c r="CPT176" s="28"/>
      <c r="CPU176" s="28"/>
      <c r="CPV176" s="28"/>
      <c r="CPW176" s="28"/>
      <c r="CPX176" s="28"/>
      <c r="CPY176" s="28"/>
      <c r="CPZ176" s="28"/>
      <c r="CQA176" s="28"/>
      <c r="CQB176" s="28"/>
      <c r="CQC176" s="28"/>
      <c r="CQD176" s="28"/>
      <c r="CQE176" s="28"/>
      <c r="CQF176" s="28"/>
      <c r="CQG176" s="28"/>
      <c r="CQH176" s="28"/>
      <c r="CQI176" s="28"/>
      <c r="CQJ176" s="28"/>
      <c r="CQK176" s="28"/>
      <c r="CQL176" s="28"/>
      <c r="CQM176" s="28"/>
      <c r="CQN176" s="28"/>
      <c r="CQO176" s="28"/>
      <c r="CQP176" s="28"/>
      <c r="CQQ176" s="28"/>
      <c r="CQR176" s="28"/>
      <c r="CQS176" s="28"/>
      <c r="CQT176" s="28"/>
      <c r="CQU176" s="28"/>
      <c r="CQV176" s="28"/>
      <c r="CQW176" s="28"/>
      <c r="CQX176" s="28"/>
      <c r="CQY176" s="28"/>
      <c r="CQZ176" s="28"/>
      <c r="CRA176" s="28"/>
      <c r="CRB176" s="28"/>
      <c r="CRC176" s="28"/>
      <c r="CRD176" s="28"/>
      <c r="CRE176" s="28"/>
      <c r="CRF176" s="28"/>
      <c r="CRG176" s="28"/>
      <c r="CRH176" s="28"/>
      <c r="CRI176" s="28"/>
      <c r="CRJ176" s="28"/>
      <c r="CRK176" s="28"/>
      <c r="CRL176" s="28"/>
      <c r="CRM176" s="28"/>
      <c r="CRN176" s="28"/>
      <c r="CRO176" s="28"/>
      <c r="CRP176" s="28"/>
      <c r="CRQ176" s="28"/>
      <c r="CRR176" s="28"/>
      <c r="CRS176" s="28"/>
      <c r="CRT176" s="28"/>
      <c r="CRU176" s="28"/>
      <c r="CRV176" s="28"/>
      <c r="CRW176" s="28"/>
      <c r="CRX176" s="28"/>
      <c r="CRY176" s="28"/>
      <c r="CRZ176" s="28"/>
      <c r="CSA176" s="28"/>
      <c r="CSB176" s="28"/>
      <c r="CSC176" s="28"/>
      <c r="CSD176" s="28"/>
      <c r="CSE176" s="28"/>
      <c r="CSF176" s="28"/>
      <c r="CSG176" s="28"/>
      <c r="CSH176" s="28"/>
      <c r="CSI176" s="28"/>
      <c r="CSJ176" s="28"/>
      <c r="CSK176" s="28"/>
      <c r="CSL176" s="28"/>
      <c r="CSM176" s="28"/>
      <c r="CSN176" s="28"/>
      <c r="CSO176" s="28"/>
      <c r="CSP176" s="28"/>
      <c r="CSQ176" s="28"/>
      <c r="CSR176" s="28"/>
      <c r="CSS176" s="28"/>
      <c r="CST176" s="28"/>
      <c r="CSU176" s="28"/>
      <c r="CSV176" s="28"/>
      <c r="CSW176" s="28"/>
      <c r="CSX176" s="28"/>
      <c r="CSY176" s="28"/>
      <c r="CSZ176" s="28"/>
      <c r="CTA176" s="28"/>
      <c r="CTB176" s="28"/>
    </row>
    <row r="177" spans="1:2550" x14ac:dyDescent="0.2">
      <c r="B177" s="509" t="s">
        <v>1211</v>
      </c>
      <c r="C177" s="510"/>
      <c r="D177" s="510" t="s">
        <v>2747</v>
      </c>
      <c r="E177" s="510" t="s">
        <v>5</v>
      </c>
      <c r="F177" s="510"/>
      <c r="G177" s="510">
        <v>15.428381</v>
      </c>
      <c r="H177" s="510">
        <v>105.054356</v>
      </c>
      <c r="I177" s="510" t="s">
        <v>1</v>
      </c>
      <c r="J177" s="510" t="s">
        <v>3</v>
      </c>
      <c r="K177" s="512"/>
      <c r="L177" s="513" t="s">
        <v>0</v>
      </c>
      <c r="M177" s="510" t="s">
        <v>0</v>
      </c>
      <c r="N177" s="510"/>
      <c r="O177" s="510"/>
      <c r="P177" s="510"/>
      <c r="Q177" s="510"/>
      <c r="R177" s="510" t="s">
        <v>1702</v>
      </c>
      <c r="S177" s="510"/>
      <c r="T177" s="510"/>
      <c r="U177" s="510" t="s">
        <v>0</v>
      </c>
      <c r="V177" s="510" t="s">
        <v>0</v>
      </c>
      <c r="W177" s="510" t="s">
        <v>0</v>
      </c>
      <c r="X177" s="510" t="s">
        <v>0</v>
      </c>
      <c r="Y177" s="510" t="s">
        <v>0</v>
      </c>
      <c r="Z177" s="510" t="s">
        <v>0</v>
      </c>
      <c r="AA177" s="510" t="s">
        <v>0</v>
      </c>
      <c r="AB177" s="518"/>
      <c r="AC177" s="518"/>
      <c r="AD177" s="511"/>
      <c r="AE177" s="510"/>
      <c r="AF177" s="517" t="s">
        <v>2446</v>
      </c>
    </row>
    <row r="178" spans="1:2550" x14ac:dyDescent="0.2">
      <c r="B178" s="509" t="s">
        <v>2755</v>
      </c>
      <c r="C178" s="510"/>
      <c r="D178" s="510" t="s">
        <v>2414</v>
      </c>
      <c r="E178" s="510" t="s">
        <v>5</v>
      </c>
      <c r="F178" s="510"/>
      <c r="G178" s="510">
        <v>19.264040000000001</v>
      </c>
      <c r="H178" s="510">
        <v>99.46293</v>
      </c>
      <c r="I178" s="510" t="s">
        <v>1</v>
      </c>
      <c r="J178" s="510" t="s">
        <v>3</v>
      </c>
      <c r="K178" s="512"/>
      <c r="L178" s="513" t="s">
        <v>0</v>
      </c>
      <c r="M178" s="510" t="s">
        <v>0</v>
      </c>
      <c r="N178" s="510"/>
      <c r="O178" s="510"/>
      <c r="P178" s="510"/>
      <c r="Q178" s="510"/>
      <c r="R178" s="510" t="s">
        <v>1702</v>
      </c>
      <c r="S178" s="510"/>
      <c r="T178" s="510"/>
      <c r="U178" s="510" t="s">
        <v>0</v>
      </c>
      <c r="V178" s="510" t="s">
        <v>0</v>
      </c>
      <c r="W178" s="510" t="s">
        <v>0</v>
      </c>
      <c r="X178" s="510" t="s">
        <v>0</v>
      </c>
      <c r="Y178" s="510" t="s">
        <v>0</v>
      </c>
      <c r="Z178" s="510" t="s">
        <v>0</v>
      </c>
      <c r="AA178" s="510" t="s">
        <v>0</v>
      </c>
      <c r="AB178" s="518"/>
      <c r="AC178" s="518"/>
      <c r="AD178" s="511"/>
      <c r="AE178" s="510"/>
      <c r="AF178" s="703" t="s">
        <v>1710</v>
      </c>
    </row>
    <row r="179" spans="1:2550" x14ac:dyDescent="0.2">
      <c r="B179" s="509" t="s">
        <v>2756</v>
      </c>
      <c r="C179" s="510"/>
      <c r="D179" s="510" t="s">
        <v>2349</v>
      </c>
      <c r="E179" s="510" t="s">
        <v>5</v>
      </c>
      <c r="F179" s="510"/>
      <c r="G179" s="510">
        <v>19.280654999999999</v>
      </c>
      <c r="H179" s="510">
        <v>100.14852500000001</v>
      </c>
      <c r="I179" s="510" t="s">
        <v>1</v>
      </c>
      <c r="J179" s="510" t="s">
        <v>3</v>
      </c>
      <c r="K179" s="512"/>
      <c r="L179" s="513" t="s">
        <v>0</v>
      </c>
      <c r="M179" s="510" t="s">
        <v>0</v>
      </c>
      <c r="N179" s="510"/>
      <c r="O179" s="510"/>
      <c r="P179" s="510"/>
      <c r="Q179" s="510"/>
      <c r="R179" s="510" t="s">
        <v>1702</v>
      </c>
      <c r="S179" s="510"/>
      <c r="T179" s="510"/>
      <c r="U179" s="510" t="s">
        <v>0</v>
      </c>
      <c r="V179" s="510" t="s">
        <v>0</v>
      </c>
      <c r="W179" s="510" t="s">
        <v>0</v>
      </c>
      <c r="X179" s="510" t="s">
        <v>0</v>
      </c>
      <c r="Y179" s="510" t="s">
        <v>0</v>
      </c>
      <c r="Z179" s="510" t="s">
        <v>0</v>
      </c>
      <c r="AA179" s="510" t="s">
        <v>0</v>
      </c>
      <c r="AB179" s="518"/>
      <c r="AC179" s="518"/>
      <c r="AD179" s="511"/>
      <c r="AE179" s="510"/>
      <c r="AF179" s="703" t="s">
        <v>1710</v>
      </c>
    </row>
    <row r="180" spans="1:2550" x14ac:dyDescent="0.2">
      <c r="B180" s="509" t="s">
        <v>2743</v>
      </c>
      <c r="C180" s="510"/>
      <c r="D180" s="510" t="s">
        <v>2414</v>
      </c>
      <c r="E180" s="510" t="s">
        <v>5</v>
      </c>
      <c r="F180" s="510"/>
      <c r="G180" s="510">
        <v>19.982541999999999</v>
      </c>
      <c r="H180" s="510">
        <v>99.100069000000005</v>
      </c>
      <c r="I180" s="510" t="s">
        <v>11</v>
      </c>
      <c r="J180" s="510" t="s">
        <v>3</v>
      </c>
      <c r="K180" s="512"/>
      <c r="L180" s="513"/>
      <c r="M180" s="510"/>
      <c r="N180" s="510"/>
      <c r="O180" s="510"/>
      <c r="P180" s="510"/>
      <c r="Q180" s="510"/>
      <c r="R180" s="510"/>
      <c r="S180" s="510"/>
      <c r="T180" s="510"/>
      <c r="U180" s="510"/>
      <c r="V180" s="510"/>
      <c r="W180" s="510"/>
      <c r="X180" s="510"/>
      <c r="Y180" s="510"/>
      <c r="Z180" s="510"/>
      <c r="AA180" s="510"/>
      <c r="AB180" s="518"/>
      <c r="AC180" s="518"/>
      <c r="AD180" s="511"/>
      <c r="AE180" s="510"/>
      <c r="AF180" s="703" t="s">
        <v>1710</v>
      </c>
    </row>
    <row r="181" spans="1:2550" x14ac:dyDescent="0.2">
      <c r="B181" s="509" t="s">
        <v>2763</v>
      </c>
      <c r="C181" s="510"/>
      <c r="D181" s="510" t="s">
        <v>2349</v>
      </c>
      <c r="E181" s="510" t="s">
        <v>5</v>
      </c>
      <c r="F181" s="510"/>
      <c r="G181" s="510">
        <v>19.356290999999999</v>
      </c>
      <c r="H181" s="510">
        <v>99.868047000000004</v>
      </c>
      <c r="I181" s="510" t="s">
        <v>1</v>
      </c>
      <c r="J181" s="510" t="s">
        <v>3</v>
      </c>
      <c r="K181" s="512"/>
      <c r="L181" s="513" t="s">
        <v>0</v>
      </c>
      <c r="M181" s="510" t="s">
        <v>0</v>
      </c>
      <c r="N181" s="510"/>
      <c r="O181" s="510"/>
      <c r="P181" s="510"/>
      <c r="Q181" s="510"/>
      <c r="R181" s="510">
        <v>8.3000000000000007</v>
      </c>
      <c r="S181" s="510"/>
      <c r="T181" s="510"/>
      <c r="U181" s="510" t="s">
        <v>0</v>
      </c>
      <c r="V181" s="510" t="s">
        <v>0</v>
      </c>
      <c r="W181" s="510" t="s">
        <v>0</v>
      </c>
      <c r="X181" s="510" t="s">
        <v>0</v>
      </c>
      <c r="Y181" s="510" t="s">
        <v>0</v>
      </c>
      <c r="Z181" s="510" t="s">
        <v>0</v>
      </c>
      <c r="AA181" s="510" t="s">
        <v>0</v>
      </c>
      <c r="AB181" s="518"/>
      <c r="AC181" s="518"/>
      <c r="AD181" s="511"/>
      <c r="AE181" s="510"/>
      <c r="AF181" s="703" t="s">
        <v>1710</v>
      </c>
    </row>
    <row r="182" spans="1:2550" x14ac:dyDescent="0.2">
      <c r="B182" s="509" t="s">
        <v>2742</v>
      </c>
      <c r="C182" s="510"/>
      <c r="D182" s="510" t="s">
        <v>2414</v>
      </c>
      <c r="E182" s="510" t="s">
        <v>5</v>
      </c>
      <c r="F182" s="510"/>
      <c r="G182" s="510">
        <v>19.680865000000001</v>
      </c>
      <c r="H182" s="510">
        <v>99.536488000000006</v>
      </c>
      <c r="I182" s="510" t="s">
        <v>1</v>
      </c>
      <c r="J182" s="510" t="s">
        <v>3</v>
      </c>
      <c r="K182" s="512"/>
      <c r="L182" s="513" t="s">
        <v>0</v>
      </c>
      <c r="M182" s="510" t="s">
        <v>0</v>
      </c>
      <c r="N182" s="510"/>
      <c r="O182" s="510"/>
      <c r="P182" s="510"/>
      <c r="Q182" s="510"/>
      <c r="R182" s="510" t="s">
        <v>1702</v>
      </c>
      <c r="S182" s="510"/>
      <c r="T182" s="510"/>
      <c r="U182" s="510" t="s">
        <v>0</v>
      </c>
      <c r="V182" s="510" t="s">
        <v>0</v>
      </c>
      <c r="W182" s="510" t="s">
        <v>0</v>
      </c>
      <c r="X182" s="510" t="s">
        <v>0</v>
      </c>
      <c r="Y182" s="510" t="s">
        <v>0</v>
      </c>
      <c r="Z182" s="510" t="s">
        <v>0</v>
      </c>
      <c r="AA182" s="510" t="s">
        <v>0</v>
      </c>
      <c r="AB182" s="518"/>
      <c r="AC182" s="518"/>
      <c r="AD182" s="511"/>
      <c r="AE182" s="510"/>
      <c r="AF182" s="703" t="s">
        <v>1710</v>
      </c>
    </row>
    <row r="183" spans="1:2550" x14ac:dyDescent="0.2">
      <c r="B183" s="509" t="s">
        <v>2750</v>
      </c>
      <c r="C183" s="510"/>
      <c r="D183" s="510" t="s">
        <v>2349</v>
      </c>
      <c r="E183" s="510" t="s">
        <v>5</v>
      </c>
      <c r="F183" s="510"/>
      <c r="G183" s="510">
        <v>19.796520999999998</v>
      </c>
      <c r="H183" s="510">
        <v>100.014528</v>
      </c>
      <c r="I183" s="510" t="s">
        <v>1</v>
      </c>
      <c r="J183" s="510" t="s">
        <v>3</v>
      </c>
      <c r="K183" s="512"/>
      <c r="L183" s="513" t="s">
        <v>0</v>
      </c>
      <c r="M183" s="510" t="s">
        <v>0</v>
      </c>
      <c r="N183" s="510"/>
      <c r="O183" s="510"/>
      <c r="P183" s="510"/>
      <c r="Q183" s="510"/>
      <c r="R183" s="510" t="s">
        <v>1702</v>
      </c>
      <c r="S183" s="510"/>
      <c r="T183" s="510"/>
      <c r="U183" s="510" t="s">
        <v>0</v>
      </c>
      <c r="V183" s="510" t="s">
        <v>0</v>
      </c>
      <c r="W183" s="510" t="s">
        <v>0</v>
      </c>
      <c r="X183" s="510" t="s">
        <v>0</v>
      </c>
      <c r="Y183" s="510" t="s">
        <v>0</v>
      </c>
      <c r="Z183" s="510" t="s">
        <v>0</v>
      </c>
      <c r="AA183" s="510" t="s">
        <v>0</v>
      </c>
      <c r="AB183" s="518"/>
      <c r="AC183" s="518"/>
      <c r="AD183" s="511"/>
      <c r="AE183" s="510"/>
      <c r="AF183" s="703" t="s">
        <v>1710</v>
      </c>
    </row>
    <row r="184" spans="1:2550" x14ac:dyDescent="0.2">
      <c r="B184" s="509" t="s">
        <v>1210</v>
      </c>
      <c r="C184" s="510"/>
      <c r="D184" s="510" t="s">
        <v>2747</v>
      </c>
      <c r="E184" s="510" t="s">
        <v>5</v>
      </c>
      <c r="F184" s="510" t="s">
        <v>1195</v>
      </c>
      <c r="G184" s="510">
        <v>14.48387</v>
      </c>
      <c r="H184" s="510">
        <v>102.14739</v>
      </c>
      <c r="I184" s="510" t="s">
        <v>1</v>
      </c>
      <c r="J184" s="510" t="s">
        <v>3</v>
      </c>
      <c r="K184" s="512">
        <v>1980</v>
      </c>
      <c r="L184" s="513" t="s">
        <v>0</v>
      </c>
      <c r="M184" s="510" t="s">
        <v>0</v>
      </c>
      <c r="N184" s="510"/>
      <c r="O184" s="510">
        <v>32.700000000000003</v>
      </c>
      <c r="P184" s="510"/>
      <c r="Q184" s="510">
        <v>141</v>
      </c>
      <c r="R184" s="510">
        <v>1.2749999999999999</v>
      </c>
      <c r="S184" s="510"/>
      <c r="T184" s="510"/>
      <c r="U184" s="510" t="s">
        <v>0</v>
      </c>
      <c r="V184" s="510" t="s">
        <v>0</v>
      </c>
      <c r="W184" s="510" t="s">
        <v>0</v>
      </c>
      <c r="X184" s="510" t="s">
        <v>0</v>
      </c>
      <c r="Y184" s="510" t="s">
        <v>0</v>
      </c>
      <c r="Z184" s="510" t="s">
        <v>0</v>
      </c>
      <c r="AA184" s="510" t="s">
        <v>0</v>
      </c>
      <c r="AB184" s="518"/>
      <c r="AC184" s="518"/>
      <c r="AD184" s="511"/>
      <c r="AE184" s="510"/>
      <c r="AF184" s="517" t="s">
        <v>1899</v>
      </c>
    </row>
    <row r="185" spans="1:2550" x14ac:dyDescent="0.2">
      <c r="B185" s="509" t="s">
        <v>1209</v>
      </c>
      <c r="C185" s="510"/>
      <c r="D185" s="510" t="s">
        <v>2746</v>
      </c>
      <c r="E185" s="510" t="s">
        <v>5</v>
      </c>
      <c r="F185" s="510"/>
      <c r="G185" s="510">
        <v>17.607365000000001</v>
      </c>
      <c r="H185" s="510">
        <v>103.99933900000001</v>
      </c>
      <c r="I185" s="510" t="s">
        <v>1</v>
      </c>
      <c r="J185" s="510" t="s">
        <v>3</v>
      </c>
      <c r="K185" s="512"/>
      <c r="L185" s="513" t="s">
        <v>0</v>
      </c>
      <c r="M185" s="510" t="s">
        <v>0</v>
      </c>
      <c r="N185" s="510"/>
      <c r="O185" s="510"/>
      <c r="P185" s="510"/>
      <c r="Q185" s="510"/>
      <c r="R185" s="510" t="s">
        <v>1702</v>
      </c>
      <c r="S185" s="510"/>
      <c r="T185" s="510"/>
      <c r="U185" s="510" t="s">
        <v>0</v>
      </c>
      <c r="V185" s="510" t="s">
        <v>0</v>
      </c>
      <c r="W185" s="510" t="s">
        <v>0</v>
      </c>
      <c r="X185" s="510" t="s">
        <v>0</v>
      </c>
      <c r="Y185" s="510" t="s">
        <v>0</v>
      </c>
      <c r="Z185" s="510" t="s">
        <v>0</v>
      </c>
      <c r="AA185" s="510" t="s">
        <v>0</v>
      </c>
      <c r="AB185" s="518"/>
      <c r="AC185" s="518"/>
      <c r="AD185" s="511"/>
      <c r="AE185" s="510"/>
      <c r="AF185" s="517" t="s">
        <v>1899</v>
      </c>
    </row>
    <row r="186" spans="1:2550" x14ac:dyDescent="0.2">
      <c r="B186" s="509" t="s">
        <v>1208</v>
      </c>
      <c r="C186" s="510"/>
      <c r="D186" s="510" t="s">
        <v>2343</v>
      </c>
      <c r="E186" s="510" t="s">
        <v>5</v>
      </c>
      <c r="F186" s="510"/>
      <c r="G186" s="510">
        <v>17.849216999999999</v>
      </c>
      <c r="H186" s="510">
        <v>103.096597</v>
      </c>
      <c r="I186" s="510" t="s">
        <v>1</v>
      </c>
      <c r="J186" s="510" t="s">
        <v>3</v>
      </c>
      <c r="K186" s="512"/>
      <c r="L186" s="513" t="s">
        <v>0</v>
      </c>
      <c r="M186" s="510" t="s">
        <v>0</v>
      </c>
      <c r="N186" s="510"/>
      <c r="O186" s="510"/>
      <c r="P186" s="510"/>
      <c r="Q186" s="510"/>
      <c r="R186" s="510" t="s">
        <v>1702</v>
      </c>
      <c r="S186" s="510"/>
      <c r="T186" s="510"/>
      <c r="U186" s="510" t="s">
        <v>0</v>
      </c>
      <c r="V186" s="510" t="s">
        <v>0</v>
      </c>
      <c r="W186" s="510" t="s">
        <v>0</v>
      </c>
      <c r="X186" s="510" t="s">
        <v>0</v>
      </c>
      <c r="Y186" s="510" t="s">
        <v>0</v>
      </c>
      <c r="Z186" s="510" t="s">
        <v>0</v>
      </c>
      <c r="AA186" s="510" t="s">
        <v>0</v>
      </c>
      <c r="AB186" s="518"/>
      <c r="AC186" s="518"/>
      <c r="AD186" s="511"/>
      <c r="AE186" s="510"/>
      <c r="AF186" s="517" t="s">
        <v>1899</v>
      </c>
    </row>
    <row r="187" spans="1:2550" s="15" customFormat="1" ht="12" x14ac:dyDescent="0.2">
      <c r="A187" s="28"/>
      <c r="B187" s="701" t="s">
        <v>1207</v>
      </c>
      <c r="C187" s="702"/>
      <c r="D187" s="702" t="s">
        <v>2344</v>
      </c>
      <c r="E187" s="702" t="s">
        <v>5</v>
      </c>
      <c r="F187" s="702" t="s">
        <v>1207</v>
      </c>
      <c r="G187" s="702">
        <v>16.972816000000002</v>
      </c>
      <c r="H187" s="702">
        <v>103.98313</v>
      </c>
      <c r="I187" s="702" t="s">
        <v>67</v>
      </c>
      <c r="J187" s="702" t="s">
        <v>3</v>
      </c>
      <c r="K187" s="702">
        <v>1965</v>
      </c>
      <c r="L187" s="702">
        <v>6.3</v>
      </c>
      <c r="M187" s="702">
        <v>15</v>
      </c>
      <c r="N187" s="702" t="s">
        <v>0</v>
      </c>
      <c r="O187" s="702">
        <v>41</v>
      </c>
      <c r="P187" s="706">
        <v>1720</v>
      </c>
      <c r="Q187" s="702">
        <v>165</v>
      </c>
      <c r="R187" s="702">
        <v>21</v>
      </c>
      <c r="S187" s="702"/>
      <c r="T187" s="702"/>
      <c r="U187" s="702">
        <v>0</v>
      </c>
      <c r="V187" s="702">
        <v>100</v>
      </c>
      <c r="W187" s="702">
        <v>0</v>
      </c>
      <c r="X187" s="702">
        <v>0</v>
      </c>
      <c r="Y187" s="702">
        <v>0</v>
      </c>
      <c r="Z187" s="702">
        <v>0</v>
      </c>
      <c r="AA187" s="702">
        <v>0</v>
      </c>
      <c r="AB187" s="702"/>
      <c r="AC187" s="702"/>
      <c r="AD187" s="702" t="s">
        <v>1171</v>
      </c>
      <c r="AE187" s="702"/>
      <c r="AF187" s="517" t="s">
        <v>1899</v>
      </c>
      <c r="AG187" s="1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c r="IV187" s="28"/>
      <c r="IW187" s="28"/>
      <c r="IX187" s="28"/>
      <c r="IY187" s="28"/>
      <c r="IZ187" s="28"/>
      <c r="JA187" s="28"/>
      <c r="JB187" s="28"/>
      <c r="JC187" s="28"/>
      <c r="JD187" s="28"/>
      <c r="JE187" s="28"/>
      <c r="JF187" s="28"/>
      <c r="JG187" s="28"/>
      <c r="JH187" s="28"/>
      <c r="JI187" s="28"/>
      <c r="JJ187" s="28"/>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c r="KN187" s="28"/>
      <c r="KO187" s="28"/>
      <c r="KP187" s="28"/>
      <c r="KQ187" s="28"/>
      <c r="KR187" s="28"/>
      <c r="KS187" s="28"/>
      <c r="KT187" s="28"/>
      <c r="KU187" s="28"/>
      <c r="KV187" s="28"/>
      <c r="KW187" s="28"/>
      <c r="KX187" s="28"/>
      <c r="KY187" s="28"/>
      <c r="KZ187" s="28"/>
      <c r="LA187" s="28"/>
      <c r="LB187" s="28"/>
      <c r="LC187" s="28"/>
      <c r="LD187" s="28"/>
      <c r="LE187" s="28"/>
      <c r="LF187" s="28"/>
      <c r="LG187" s="28"/>
      <c r="LH187" s="28"/>
      <c r="LI187" s="28"/>
      <c r="LJ187" s="28"/>
      <c r="LK187" s="28"/>
      <c r="LL187" s="28"/>
      <c r="LM187" s="28"/>
      <c r="LN187" s="28"/>
      <c r="LO187" s="28"/>
      <c r="LP187" s="28"/>
      <c r="LQ187" s="28"/>
      <c r="LR187" s="28"/>
      <c r="LS187" s="28"/>
      <c r="LT187" s="28"/>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c r="NB187" s="28"/>
      <c r="NC187" s="28"/>
      <c r="ND187" s="28"/>
      <c r="NE187" s="28"/>
      <c r="NF187" s="28"/>
      <c r="NG187" s="28"/>
      <c r="NH187" s="28"/>
      <c r="NI187" s="28"/>
      <c r="NJ187" s="28"/>
      <c r="NK187" s="28"/>
      <c r="NL187" s="28"/>
      <c r="NM187" s="28"/>
      <c r="NN187" s="28"/>
      <c r="NO187" s="28"/>
      <c r="NP187" s="28"/>
      <c r="NQ187" s="28"/>
      <c r="NR187" s="28"/>
      <c r="NS187" s="28"/>
      <c r="NT187" s="28"/>
      <c r="NU187" s="28"/>
      <c r="NV187" s="28"/>
      <c r="NW187" s="28"/>
      <c r="NX187" s="28"/>
      <c r="NY187" s="28"/>
      <c r="NZ187" s="28"/>
      <c r="OA187" s="28"/>
      <c r="OB187" s="28"/>
      <c r="OC187" s="28"/>
      <c r="OD187" s="28"/>
      <c r="OE187" s="28"/>
      <c r="OF187" s="28"/>
      <c r="OG187" s="28"/>
      <c r="OH187" s="28"/>
      <c r="OI187" s="28"/>
      <c r="OJ187" s="28"/>
      <c r="OK187" s="28"/>
      <c r="OL187" s="28"/>
      <c r="OM187" s="28"/>
      <c r="ON187" s="28"/>
      <c r="OO187" s="28"/>
      <c r="OP187" s="28"/>
      <c r="OQ187" s="28"/>
      <c r="OR187" s="28"/>
      <c r="OS187" s="28"/>
      <c r="OT187" s="28"/>
      <c r="OU187" s="28"/>
      <c r="OV187" s="28"/>
      <c r="OW187" s="28"/>
      <c r="OX187" s="28"/>
      <c r="OY187" s="28"/>
      <c r="OZ187" s="28"/>
      <c r="PA187" s="28"/>
      <c r="PB187" s="28"/>
      <c r="PC187" s="28"/>
      <c r="PD187" s="28"/>
      <c r="PE187" s="28"/>
      <c r="PF187" s="28"/>
      <c r="PG187" s="28"/>
      <c r="PH187" s="28"/>
      <c r="PI187" s="28"/>
      <c r="PJ187" s="28"/>
      <c r="PK187" s="28"/>
      <c r="PL187" s="28"/>
      <c r="PM187" s="28"/>
      <c r="PN187" s="28"/>
      <c r="PO187" s="28"/>
      <c r="PP187" s="28"/>
      <c r="PQ187" s="28"/>
      <c r="PR187" s="28"/>
      <c r="PS187" s="28"/>
      <c r="PT187" s="28"/>
      <c r="PU187" s="28"/>
      <c r="PV187" s="28"/>
      <c r="PW187" s="28"/>
      <c r="PX187" s="28"/>
      <c r="PY187" s="28"/>
      <c r="PZ187" s="28"/>
      <c r="QA187" s="28"/>
      <c r="QB187" s="28"/>
      <c r="QC187" s="28"/>
      <c r="QD187" s="28"/>
      <c r="QE187" s="28"/>
      <c r="QF187" s="28"/>
      <c r="QG187" s="28"/>
      <c r="QH187" s="28"/>
      <c r="QI187" s="28"/>
      <c r="QJ187" s="28"/>
      <c r="QK187" s="28"/>
      <c r="QL187" s="28"/>
      <c r="QM187" s="28"/>
      <c r="QN187" s="28"/>
      <c r="QO187" s="28"/>
      <c r="QP187" s="28"/>
      <c r="QQ187" s="28"/>
      <c r="QR187" s="28"/>
      <c r="QS187" s="28"/>
      <c r="QT187" s="28"/>
      <c r="QU187" s="28"/>
      <c r="QV187" s="28"/>
      <c r="QW187" s="28"/>
      <c r="QX187" s="28"/>
      <c r="QY187" s="28"/>
      <c r="QZ187" s="28"/>
      <c r="RA187" s="28"/>
      <c r="RB187" s="28"/>
      <c r="RC187" s="28"/>
      <c r="RD187" s="28"/>
      <c r="RE187" s="28"/>
      <c r="RF187" s="28"/>
      <c r="RG187" s="28"/>
      <c r="RH187" s="28"/>
      <c r="RI187" s="28"/>
      <c r="RJ187" s="28"/>
      <c r="RK187" s="28"/>
      <c r="RL187" s="28"/>
      <c r="RM187" s="28"/>
      <c r="RN187" s="28"/>
      <c r="RO187" s="28"/>
      <c r="RP187" s="28"/>
      <c r="RQ187" s="28"/>
      <c r="RR187" s="28"/>
      <c r="RS187" s="28"/>
      <c r="RT187" s="28"/>
      <c r="RU187" s="28"/>
      <c r="RV187" s="28"/>
      <c r="RW187" s="28"/>
      <c r="RX187" s="28"/>
      <c r="RY187" s="28"/>
      <c r="RZ187" s="28"/>
      <c r="SA187" s="28"/>
      <c r="SB187" s="28"/>
      <c r="SC187" s="28"/>
      <c r="SD187" s="28"/>
      <c r="SE187" s="28"/>
      <c r="SF187" s="28"/>
      <c r="SG187" s="28"/>
      <c r="SH187" s="28"/>
      <c r="SI187" s="28"/>
      <c r="SJ187" s="28"/>
      <c r="SK187" s="28"/>
      <c r="SL187" s="28"/>
      <c r="SM187" s="28"/>
      <c r="SN187" s="28"/>
      <c r="SO187" s="28"/>
      <c r="SP187" s="28"/>
      <c r="SQ187" s="28"/>
      <c r="SR187" s="28"/>
      <c r="SS187" s="28"/>
      <c r="ST187" s="28"/>
      <c r="SU187" s="28"/>
      <c r="SV187" s="28"/>
      <c r="SW187" s="28"/>
      <c r="SX187" s="28"/>
      <c r="SY187" s="28"/>
      <c r="SZ187" s="28"/>
      <c r="TA187" s="28"/>
      <c r="TB187" s="28"/>
      <c r="TC187" s="28"/>
      <c r="TD187" s="28"/>
      <c r="TE187" s="28"/>
      <c r="TF187" s="28"/>
      <c r="TG187" s="28"/>
      <c r="TH187" s="28"/>
      <c r="TI187" s="28"/>
      <c r="TJ187" s="28"/>
      <c r="TK187" s="28"/>
      <c r="TL187" s="28"/>
      <c r="TM187" s="28"/>
      <c r="TN187" s="28"/>
      <c r="TO187" s="28"/>
      <c r="TP187" s="28"/>
      <c r="TQ187" s="28"/>
      <c r="TR187" s="28"/>
      <c r="TS187" s="28"/>
      <c r="TT187" s="28"/>
      <c r="TU187" s="28"/>
      <c r="TV187" s="28"/>
      <c r="TW187" s="28"/>
      <c r="TX187" s="28"/>
      <c r="TY187" s="28"/>
      <c r="TZ187" s="28"/>
      <c r="UA187" s="28"/>
      <c r="UB187" s="28"/>
      <c r="UC187" s="28"/>
      <c r="UD187" s="28"/>
      <c r="UE187" s="28"/>
      <c r="UF187" s="28"/>
      <c r="UG187" s="28"/>
      <c r="UH187" s="28"/>
      <c r="UI187" s="28"/>
      <c r="UJ187" s="28"/>
      <c r="UK187" s="28"/>
      <c r="UL187" s="28"/>
      <c r="UM187" s="28"/>
      <c r="UN187" s="28"/>
      <c r="UO187" s="28"/>
      <c r="UP187" s="28"/>
      <c r="UQ187" s="28"/>
      <c r="UR187" s="28"/>
      <c r="US187" s="28"/>
      <c r="UT187" s="28"/>
      <c r="UU187" s="28"/>
      <c r="UV187" s="28"/>
      <c r="UW187" s="28"/>
      <c r="UX187" s="28"/>
      <c r="UY187" s="28"/>
      <c r="UZ187" s="28"/>
      <c r="VA187" s="28"/>
      <c r="VB187" s="28"/>
      <c r="VC187" s="28"/>
      <c r="VD187" s="28"/>
      <c r="VE187" s="28"/>
      <c r="VF187" s="28"/>
      <c r="VG187" s="28"/>
      <c r="VH187" s="28"/>
      <c r="VI187" s="28"/>
      <c r="VJ187" s="28"/>
      <c r="VK187" s="28"/>
      <c r="VL187" s="28"/>
      <c r="VM187" s="28"/>
      <c r="VN187" s="28"/>
      <c r="VO187" s="28"/>
      <c r="VP187" s="28"/>
      <c r="VQ187" s="28"/>
      <c r="VR187" s="28"/>
      <c r="VS187" s="28"/>
      <c r="VT187" s="28"/>
      <c r="VU187" s="28"/>
      <c r="VV187" s="28"/>
      <c r="VW187" s="28"/>
      <c r="VX187" s="28"/>
      <c r="VY187" s="28"/>
      <c r="VZ187" s="28"/>
      <c r="WA187" s="28"/>
      <c r="WB187" s="28"/>
      <c r="WC187" s="28"/>
      <c r="WD187" s="28"/>
      <c r="WE187" s="28"/>
      <c r="WF187" s="28"/>
      <c r="WG187" s="28"/>
      <c r="WH187" s="28"/>
      <c r="WI187" s="28"/>
      <c r="WJ187" s="28"/>
      <c r="WK187" s="28"/>
      <c r="WL187" s="28"/>
      <c r="WM187" s="28"/>
      <c r="WN187" s="28"/>
      <c r="WO187" s="28"/>
      <c r="WP187" s="28"/>
      <c r="WQ187" s="28"/>
      <c r="WR187" s="28"/>
      <c r="WS187" s="28"/>
      <c r="WT187" s="28"/>
      <c r="WU187" s="28"/>
      <c r="WV187" s="28"/>
      <c r="WW187" s="28"/>
      <c r="WX187" s="28"/>
      <c r="WY187" s="28"/>
      <c r="WZ187" s="28"/>
      <c r="XA187" s="28"/>
      <c r="XB187" s="28"/>
      <c r="XC187" s="28"/>
      <c r="XD187" s="28"/>
      <c r="XE187" s="28"/>
      <c r="XF187" s="28"/>
      <c r="XG187" s="28"/>
      <c r="XH187" s="28"/>
      <c r="XI187" s="28"/>
      <c r="XJ187" s="28"/>
      <c r="XK187" s="28"/>
      <c r="XL187" s="28"/>
      <c r="XM187" s="28"/>
      <c r="XN187" s="28"/>
      <c r="XO187" s="28"/>
      <c r="XP187" s="28"/>
      <c r="XQ187" s="28"/>
      <c r="XR187" s="28"/>
      <c r="XS187" s="28"/>
      <c r="XT187" s="28"/>
      <c r="XU187" s="28"/>
      <c r="XV187" s="28"/>
      <c r="XW187" s="28"/>
      <c r="XX187" s="28"/>
      <c r="XY187" s="28"/>
      <c r="XZ187" s="28"/>
      <c r="YA187" s="28"/>
      <c r="YB187" s="28"/>
      <c r="YC187" s="28"/>
      <c r="YD187" s="28"/>
      <c r="YE187" s="28"/>
      <c r="YF187" s="28"/>
      <c r="YG187" s="28"/>
      <c r="YH187" s="28"/>
      <c r="YI187" s="28"/>
      <c r="YJ187" s="28"/>
      <c r="YK187" s="28"/>
      <c r="YL187" s="28"/>
      <c r="YM187" s="28"/>
      <c r="YN187" s="28"/>
      <c r="YO187" s="28"/>
      <c r="YP187" s="28"/>
      <c r="YQ187" s="28"/>
      <c r="YR187" s="28"/>
      <c r="YS187" s="28"/>
      <c r="YT187" s="28"/>
      <c r="YU187" s="28"/>
      <c r="YV187" s="28"/>
      <c r="YW187" s="28"/>
      <c r="YX187" s="28"/>
      <c r="YY187" s="28"/>
      <c r="YZ187" s="28"/>
      <c r="ZA187" s="28"/>
      <c r="ZB187" s="28"/>
      <c r="ZC187" s="28"/>
      <c r="ZD187" s="28"/>
      <c r="ZE187" s="28"/>
      <c r="ZF187" s="28"/>
      <c r="ZG187" s="28"/>
      <c r="ZH187" s="28"/>
      <c r="ZI187" s="28"/>
      <c r="ZJ187" s="28"/>
      <c r="ZK187" s="28"/>
      <c r="ZL187" s="28"/>
      <c r="ZM187" s="28"/>
      <c r="ZN187" s="28"/>
      <c r="ZO187" s="28"/>
      <c r="ZP187" s="28"/>
      <c r="ZQ187" s="28"/>
      <c r="ZR187" s="28"/>
      <c r="ZS187" s="28"/>
      <c r="ZT187" s="28"/>
      <c r="ZU187" s="28"/>
      <c r="ZV187" s="28"/>
      <c r="ZW187" s="28"/>
      <c r="ZX187" s="28"/>
      <c r="ZY187" s="28"/>
      <c r="ZZ187" s="28"/>
      <c r="AAA187" s="28"/>
      <c r="AAB187" s="28"/>
      <c r="AAC187" s="28"/>
      <c r="AAD187" s="28"/>
      <c r="AAE187" s="28"/>
      <c r="AAF187" s="28"/>
      <c r="AAG187" s="28"/>
      <c r="AAH187" s="28"/>
      <c r="AAI187" s="28"/>
      <c r="AAJ187" s="28"/>
      <c r="AAK187" s="28"/>
      <c r="AAL187" s="28"/>
      <c r="AAM187" s="28"/>
      <c r="AAN187" s="28"/>
      <c r="AAO187" s="28"/>
      <c r="AAP187" s="28"/>
      <c r="AAQ187" s="28"/>
      <c r="AAR187" s="28"/>
      <c r="AAS187" s="28"/>
      <c r="AAT187" s="28"/>
      <c r="AAU187" s="28"/>
      <c r="AAV187" s="28"/>
      <c r="AAW187" s="28"/>
      <c r="AAX187" s="28"/>
      <c r="AAY187" s="28"/>
      <c r="AAZ187" s="28"/>
      <c r="ABA187" s="28"/>
      <c r="ABB187" s="28"/>
      <c r="ABC187" s="28"/>
      <c r="ABD187" s="28"/>
      <c r="ABE187" s="28"/>
      <c r="ABF187" s="28"/>
      <c r="ABG187" s="28"/>
      <c r="ABH187" s="28"/>
      <c r="ABI187" s="28"/>
      <c r="ABJ187" s="28"/>
      <c r="ABK187" s="28"/>
      <c r="ABL187" s="28"/>
      <c r="ABM187" s="28"/>
      <c r="ABN187" s="28"/>
      <c r="ABO187" s="28"/>
      <c r="ABP187" s="28"/>
      <c r="ABQ187" s="28"/>
      <c r="ABR187" s="28"/>
      <c r="ABS187" s="28"/>
      <c r="ABT187" s="28"/>
      <c r="ABU187" s="28"/>
      <c r="ABV187" s="28"/>
      <c r="ABW187" s="28"/>
      <c r="ABX187" s="28"/>
      <c r="ABY187" s="28"/>
      <c r="ABZ187" s="28"/>
      <c r="ACA187" s="28"/>
      <c r="ACB187" s="28"/>
      <c r="ACC187" s="28"/>
      <c r="ACD187" s="28"/>
      <c r="ACE187" s="28"/>
      <c r="ACF187" s="28"/>
      <c r="ACG187" s="28"/>
      <c r="ACH187" s="28"/>
      <c r="ACI187" s="28"/>
      <c r="ACJ187" s="28"/>
      <c r="ACK187" s="28"/>
      <c r="ACL187" s="28"/>
      <c r="ACM187" s="28"/>
      <c r="ACN187" s="28"/>
      <c r="ACO187" s="28"/>
      <c r="ACP187" s="28"/>
      <c r="ACQ187" s="28"/>
      <c r="ACR187" s="28"/>
      <c r="ACS187" s="28"/>
      <c r="ACT187" s="28"/>
      <c r="ACU187" s="28"/>
      <c r="ACV187" s="28"/>
      <c r="ACW187" s="28"/>
      <c r="ACX187" s="28"/>
      <c r="ACY187" s="28"/>
      <c r="ACZ187" s="28"/>
      <c r="ADA187" s="28"/>
      <c r="ADB187" s="28"/>
      <c r="ADC187" s="28"/>
      <c r="ADD187" s="28"/>
      <c r="ADE187" s="28"/>
      <c r="ADF187" s="28"/>
      <c r="ADG187" s="28"/>
      <c r="ADH187" s="28"/>
      <c r="ADI187" s="28"/>
      <c r="ADJ187" s="28"/>
      <c r="ADK187" s="28"/>
      <c r="ADL187" s="28"/>
      <c r="ADM187" s="28"/>
      <c r="ADN187" s="28"/>
      <c r="ADO187" s="28"/>
      <c r="ADP187" s="28"/>
      <c r="ADQ187" s="28"/>
      <c r="ADR187" s="28"/>
      <c r="ADS187" s="28"/>
      <c r="ADT187" s="28"/>
      <c r="ADU187" s="28"/>
      <c r="ADV187" s="28"/>
      <c r="ADW187" s="28"/>
      <c r="ADX187" s="28"/>
      <c r="ADY187" s="28"/>
      <c r="ADZ187" s="28"/>
      <c r="AEA187" s="28"/>
      <c r="AEB187" s="28"/>
      <c r="AEC187" s="28"/>
      <c r="AED187" s="28"/>
      <c r="AEE187" s="28"/>
      <c r="AEF187" s="28"/>
      <c r="AEG187" s="28"/>
      <c r="AEH187" s="28"/>
      <c r="AEI187" s="28"/>
      <c r="AEJ187" s="28"/>
      <c r="AEK187" s="28"/>
      <c r="AEL187" s="28"/>
      <c r="AEM187" s="28"/>
      <c r="AEN187" s="28"/>
      <c r="AEO187" s="28"/>
      <c r="AEP187" s="28"/>
      <c r="AEQ187" s="28"/>
      <c r="AER187" s="28"/>
      <c r="AES187" s="28"/>
      <c r="AET187" s="28"/>
      <c r="AEU187" s="28"/>
      <c r="AEV187" s="28"/>
      <c r="AEW187" s="28"/>
      <c r="AEX187" s="28"/>
      <c r="AEY187" s="28"/>
      <c r="AEZ187" s="28"/>
      <c r="AFA187" s="28"/>
      <c r="AFB187" s="28"/>
      <c r="AFC187" s="28"/>
      <c r="AFD187" s="28"/>
      <c r="AFE187" s="28"/>
      <c r="AFF187" s="28"/>
      <c r="AFG187" s="28"/>
      <c r="AFH187" s="28"/>
      <c r="AFI187" s="28"/>
      <c r="AFJ187" s="28"/>
      <c r="AFK187" s="28"/>
      <c r="AFL187" s="28"/>
      <c r="AFM187" s="28"/>
      <c r="AFN187" s="28"/>
      <c r="AFO187" s="28"/>
      <c r="AFP187" s="28"/>
      <c r="AFQ187" s="28"/>
      <c r="AFR187" s="28"/>
      <c r="AFS187" s="28"/>
      <c r="AFT187" s="28"/>
      <c r="AFU187" s="28"/>
      <c r="AFV187" s="28"/>
      <c r="AFW187" s="28"/>
      <c r="AFX187" s="28"/>
      <c r="AFY187" s="28"/>
      <c r="AFZ187" s="28"/>
      <c r="AGA187" s="28"/>
      <c r="AGB187" s="28"/>
      <c r="AGC187" s="28"/>
      <c r="AGD187" s="28"/>
      <c r="AGE187" s="28"/>
      <c r="AGF187" s="28"/>
      <c r="AGG187" s="28"/>
      <c r="AGH187" s="28"/>
      <c r="AGI187" s="28"/>
      <c r="AGJ187" s="28"/>
      <c r="AGK187" s="28"/>
      <c r="AGL187" s="28"/>
      <c r="AGM187" s="28"/>
      <c r="AGN187" s="28"/>
      <c r="AGO187" s="28"/>
      <c r="AGP187" s="28"/>
      <c r="AGQ187" s="28"/>
      <c r="AGR187" s="28"/>
      <c r="AGS187" s="28"/>
      <c r="AGT187" s="28"/>
      <c r="AGU187" s="28"/>
      <c r="AGV187" s="28"/>
      <c r="AGW187" s="28"/>
      <c r="AGX187" s="28"/>
      <c r="AGY187" s="28"/>
      <c r="AGZ187" s="28"/>
      <c r="AHA187" s="28"/>
      <c r="AHB187" s="28"/>
      <c r="AHC187" s="28"/>
      <c r="AHD187" s="28"/>
      <c r="AHE187" s="28"/>
      <c r="AHF187" s="28"/>
      <c r="AHG187" s="28"/>
      <c r="AHH187" s="28"/>
      <c r="AHI187" s="28"/>
      <c r="AHJ187" s="28"/>
      <c r="AHK187" s="28"/>
      <c r="AHL187" s="28"/>
      <c r="AHM187" s="28"/>
      <c r="AHN187" s="28"/>
      <c r="AHO187" s="28"/>
      <c r="AHP187" s="28"/>
      <c r="AHQ187" s="28"/>
      <c r="AHR187" s="28"/>
      <c r="AHS187" s="28"/>
      <c r="AHT187" s="28"/>
      <c r="AHU187" s="28"/>
      <c r="AHV187" s="28"/>
      <c r="AHW187" s="28"/>
      <c r="AHX187" s="28"/>
      <c r="AHY187" s="28"/>
      <c r="AHZ187" s="28"/>
      <c r="AIA187" s="28"/>
      <c r="AIB187" s="28"/>
      <c r="AIC187" s="28"/>
      <c r="AID187" s="28"/>
      <c r="AIE187" s="28"/>
      <c r="AIF187" s="28"/>
      <c r="AIG187" s="28"/>
      <c r="AIH187" s="28"/>
      <c r="AII187" s="28"/>
      <c r="AIJ187" s="28"/>
      <c r="AIK187" s="28"/>
      <c r="AIL187" s="28"/>
      <c r="AIM187" s="28"/>
      <c r="AIN187" s="28"/>
      <c r="AIO187" s="28"/>
      <c r="AIP187" s="28"/>
      <c r="AIQ187" s="28"/>
      <c r="AIR187" s="28"/>
      <c r="AIS187" s="28"/>
      <c r="AIT187" s="28"/>
      <c r="AIU187" s="28"/>
      <c r="AIV187" s="28"/>
      <c r="AIW187" s="28"/>
      <c r="AIX187" s="28"/>
      <c r="AIY187" s="28"/>
      <c r="AIZ187" s="28"/>
      <c r="AJA187" s="28"/>
      <c r="AJB187" s="28"/>
      <c r="AJC187" s="28"/>
      <c r="AJD187" s="28"/>
      <c r="AJE187" s="28"/>
      <c r="AJF187" s="28"/>
      <c r="AJG187" s="28"/>
      <c r="AJH187" s="28"/>
      <c r="AJI187" s="28"/>
      <c r="AJJ187" s="28"/>
      <c r="AJK187" s="28"/>
      <c r="AJL187" s="28"/>
      <c r="AJM187" s="28"/>
      <c r="AJN187" s="28"/>
      <c r="AJO187" s="28"/>
      <c r="AJP187" s="28"/>
      <c r="AJQ187" s="28"/>
      <c r="AJR187" s="28"/>
      <c r="AJS187" s="28"/>
      <c r="AJT187" s="28"/>
      <c r="AJU187" s="28"/>
      <c r="AJV187" s="28"/>
      <c r="AJW187" s="28"/>
      <c r="AJX187" s="28"/>
      <c r="AJY187" s="28"/>
      <c r="AJZ187" s="28"/>
      <c r="AKA187" s="28"/>
      <c r="AKB187" s="28"/>
      <c r="AKC187" s="28"/>
      <c r="AKD187" s="28"/>
      <c r="AKE187" s="28"/>
      <c r="AKF187" s="28"/>
      <c r="AKG187" s="28"/>
      <c r="AKH187" s="28"/>
      <c r="AKI187" s="28"/>
      <c r="AKJ187" s="28"/>
      <c r="AKK187" s="28"/>
      <c r="AKL187" s="28"/>
      <c r="AKM187" s="28"/>
      <c r="AKN187" s="28"/>
      <c r="AKO187" s="28"/>
      <c r="AKP187" s="28"/>
      <c r="AKQ187" s="28"/>
      <c r="AKR187" s="28"/>
      <c r="AKS187" s="28"/>
      <c r="AKT187" s="28"/>
      <c r="AKU187" s="28"/>
      <c r="AKV187" s="28"/>
      <c r="AKW187" s="28"/>
      <c r="AKX187" s="28"/>
      <c r="AKY187" s="28"/>
      <c r="AKZ187" s="28"/>
      <c r="ALA187" s="28"/>
      <c r="ALB187" s="28"/>
      <c r="ALC187" s="28"/>
      <c r="ALD187" s="28"/>
      <c r="ALE187" s="28"/>
      <c r="ALF187" s="28"/>
      <c r="ALG187" s="28"/>
      <c r="ALH187" s="28"/>
      <c r="ALI187" s="28"/>
      <c r="ALJ187" s="28"/>
      <c r="ALK187" s="28"/>
      <c r="ALL187" s="28"/>
      <c r="ALM187" s="28"/>
      <c r="ALN187" s="28"/>
      <c r="ALO187" s="28"/>
      <c r="ALP187" s="28"/>
      <c r="ALQ187" s="28"/>
      <c r="ALR187" s="28"/>
      <c r="ALS187" s="28"/>
      <c r="ALT187" s="28"/>
      <c r="ALU187" s="28"/>
      <c r="ALV187" s="28"/>
      <c r="ALW187" s="28"/>
      <c r="ALX187" s="28"/>
      <c r="ALY187" s="28"/>
      <c r="ALZ187" s="28"/>
      <c r="AMA187" s="28"/>
      <c r="AMB187" s="28"/>
      <c r="AMC187" s="28"/>
      <c r="AMD187" s="28"/>
      <c r="AME187" s="28"/>
      <c r="AMF187" s="28"/>
      <c r="AMG187" s="28"/>
      <c r="AMH187" s="28"/>
      <c r="AMI187" s="28"/>
      <c r="AMJ187" s="28"/>
      <c r="AMK187" s="28"/>
      <c r="AML187" s="28"/>
      <c r="AMM187" s="28"/>
      <c r="AMN187" s="28"/>
      <c r="AMO187" s="28"/>
      <c r="AMP187" s="28"/>
      <c r="AMQ187" s="28"/>
      <c r="AMR187" s="28"/>
      <c r="AMS187" s="28"/>
      <c r="AMT187" s="28"/>
      <c r="AMU187" s="28"/>
      <c r="AMV187" s="28"/>
      <c r="AMW187" s="28"/>
      <c r="AMX187" s="28"/>
      <c r="AMY187" s="28"/>
      <c r="AMZ187" s="28"/>
      <c r="ANA187" s="28"/>
      <c r="ANB187" s="28"/>
      <c r="ANC187" s="28"/>
      <c r="AND187" s="28"/>
      <c r="ANE187" s="28"/>
      <c r="ANF187" s="28"/>
      <c r="ANG187" s="28"/>
      <c r="ANH187" s="28"/>
      <c r="ANI187" s="28"/>
      <c r="ANJ187" s="28"/>
      <c r="ANK187" s="28"/>
      <c r="ANL187" s="28"/>
      <c r="ANM187" s="28"/>
      <c r="ANN187" s="28"/>
      <c r="ANO187" s="28"/>
      <c r="ANP187" s="28"/>
      <c r="ANQ187" s="28"/>
      <c r="ANR187" s="28"/>
      <c r="ANS187" s="28"/>
      <c r="ANT187" s="28"/>
      <c r="ANU187" s="28"/>
      <c r="ANV187" s="28"/>
      <c r="ANW187" s="28"/>
      <c r="ANX187" s="28"/>
      <c r="ANY187" s="28"/>
      <c r="ANZ187" s="28"/>
      <c r="AOA187" s="28"/>
      <c r="AOB187" s="28"/>
      <c r="AOC187" s="28"/>
      <c r="AOD187" s="28"/>
      <c r="AOE187" s="28"/>
      <c r="AOF187" s="28"/>
      <c r="AOG187" s="28"/>
      <c r="AOH187" s="28"/>
      <c r="AOI187" s="28"/>
      <c r="AOJ187" s="28"/>
      <c r="AOK187" s="28"/>
      <c r="AOL187" s="28"/>
      <c r="AOM187" s="28"/>
      <c r="AON187" s="28"/>
      <c r="AOO187" s="28"/>
      <c r="AOP187" s="28"/>
      <c r="AOQ187" s="28"/>
      <c r="AOR187" s="28"/>
      <c r="AOS187" s="28"/>
      <c r="AOT187" s="28"/>
      <c r="AOU187" s="28"/>
      <c r="AOV187" s="28"/>
      <c r="AOW187" s="28"/>
      <c r="AOX187" s="28"/>
      <c r="AOY187" s="28"/>
      <c r="AOZ187" s="28"/>
      <c r="APA187" s="28"/>
      <c r="APB187" s="28"/>
      <c r="APC187" s="28"/>
      <c r="APD187" s="28"/>
      <c r="APE187" s="28"/>
      <c r="APF187" s="28"/>
      <c r="APG187" s="28"/>
      <c r="APH187" s="28"/>
      <c r="API187" s="28"/>
      <c r="APJ187" s="28"/>
      <c r="APK187" s="28"/>
      <c r="APL187" s="28"/>
      <c r="APM187" s="28"/>
      <c r="APN187" s="28"/>
      <c r="APO187" s="28"/>
      <c r="APP187" s="28"/>
      <c r="APQ187" s="28"/>
      <c r="APR187" s="28"/>
      <c r="APS187" s="28"/>
      <c r="APT187" s="28"/>
      <c r="APU187" s="28"/>
      <c r="APV187" s="28"/>
      <c r="APW187" s="28"/>
      <c r="APX187" s="28"/>
      <c r="APY187" s="28"/>
      <c r="APZ187" s="28"/>
      <c r="AQA187" s="28"/>
      <c r="AQB187" s="28"/>
      <c r="AQC187" s="28"/>
      <c r="AQD187" s="28"/>
      <c r="AQE187" s="28"/>
      <c r="AQF187" s="28"/>
      <c r="AQG187" s="28"/>
      <c r="AQH187" s="28"/>
      <c r="AQI187" s="28"/>
      <c r="AQJ187" s="28"/>
      <c r="AQK187" s="28"/>
      <c r="AQL187" s="28"/>
      <c r="AQM187" s="28"/>
      <c r="AQN187" s="28"/>
      <c r="AQO187" s="28"/>
      <c r="AQP187" s="28"/>
      <c r="AQQ187" s="28"/>
      <c r="AQR187" s="28"/>
      <c r="AQS187" s="28"/>
      <c r="AQT187" s="28"/>
      <c r="AQU187" s="28"/>
      <c r="AQV187" s="28"/>
      <c r="AQW187" s="28"/>
      <c r="AQX187" s="28"/>
      <c r="AQY187" s="28"/>
      <c r="AQZ187" s="28"/>
      <c r="ARA187" s="28"/>
      <c r="ARB187" s="28"/>
      <c r="ARC187" s="28"/>
      <c r="ARD187" s="28"/>
      <c r="ARE187" s="28"/>
      <c r="ARF187" s="28"/>
      <c r="ARG187" s="28"/>
      <c r="ARH187" s="28"/>
      <c r="ARI187" s="28"/>
      <c r="ARJ187" s="28"/>
      <c r="ARK187" s="28"/>
      <c r="ARL187" s="28"/>
      <c r="ARM187" s="28"/>
      <c r="ARN187" s="28"/>
      <c r="ARO187" s="28"/>
      <c r="ARP187" s="28"/>
      <c r="ARQ187" s="28"/>
      <c r="ARR187" s="28"/>
      <c r="ARS187" s="28"/>
      <c r="ART187" s="28"/>
      <c r="ARU187" s="28"/>
      <c r="ARV187" s="28"/>
      <c r="ARW187" s="28"/>
      <c r="ARX187" s="28"/>
      <c r="ARY187" s="28"/>
      <c r="ARZ187" s="28"/>
      <c r="ASA187" s="28"/>
      <c r="ASB187" s="28"/>
      <c r="ASC187" s="28"/>
      <c r="ASD187" s="28"/>
      <c r="ASE187" s="28"/>
      <c r="ASF187" s="28"/>
      <c r="ASG187" s="28"/>
      <c r="ASH187" s="28"/>
      <c r="ASI187" s="28"/>
      <c r="ASJ187" s="28"/>
      <c r="ASK187" s="28"/>
      <c r="ASL187" s="28"/>
      <c r="ASM187" s="28"/>
      <c r="ASN187" s="28"/>
      <c r="ASO187" s="28"/>
      <c r="ASP187" s="28"/>
      <c r="ASQ187" s="28"/>
      <c r="ASR187" s="28"/>
      <c r="ASS187" s="28"/>
      <c r="AST187" s="28"/>
      <c r="ASU187" s="28"/>
      <c r="ASV187" s="28"/>
      <c r="ASW187" s="28"/>
      <c r="ASX187" s="28"/>
      <c r="ASY187" s="28"/>
      <c r="ASZ187" s="28"/>
      <c r="ATA187" s="28"/>
      <c r="ATB187" s="28"/>
      <c r="ATC187" s="28"/>
      <c r="ATD187" s="28"/>
      <c r="ATE187" s="28"/>
      <c r="ATF187" s="28"/>
      <c r="ATG187" s="28"/>
      <c r="ATH187" s="28"/>
      <c r="ATI187" s="28"/>
      <c r="ATJ187" s="28"/>
      <c r="ATK187" s="28"/>
      <c r="ATL187" s="28"/>
      <c r="ATM187" s="28"/>
      <c r="ATN187" s="28"/>
      <c r="ATO187" s="28"/>
      <c r="ATP187" s="28"/>
      <c r="ATQ187" s="28"/>
      <c r="ATR187" s="28"/>
      <c r="ATS187" s="28"/>
      <c r="ATT187" s="28"/>
      <c r="ATU187" s="28"/>
      <c r="ATV187" s="28"/>
      <c r="ATW187" s="28"/>
      <c r="ATX187" s="28"/>
      <c r="ATY187" s="28"/>
      <c r="ATZ187" s="28"/>
      <c r="AUA187" s="28"/>
      <c r="AUB187" s="28"/>
      <c r="AUC187" s="28"/>
      <c r="AUD187" s="28"/>
      <c r="AUE187" s="28"/>
      <c r="AUF187" s="28"/>
      <c r="AUG187" s="28"/>
      <c r="AUH187" s="28"/>
      <c r="AUI187" s="28"/>
      <c r="AUJ187" s="28"/>
      <c r="AUK187" s="28"/>
      <c r="AUL187" s="28"/>
      <c r="AUM187" s="28"/>
      <c r="AUN187" s="28"/>
      <c r="AUO187" s="28"/>
      <c r="AUP187" s="28"/>
      <c r="AUQ187" s="28"/>
      <c r="AUR187" s="28"/>
      <c r="AUS187" s="28"/>
      <c r="AUT187" s="28"/>
      <c r="AUU187" s="28"/>
      <c r="AUV187" s="28"/>
      <c r="AUW187" s="28"/>
      <c r="AUX187" s="28"/>
      <c r="AUY187" s="28"/>
      <c r="AUZ187" s="28"/>
      <c r="AVA187" s="28"/>
      <c r="AVB187" s="28"/>
      <c r="AVC187" s="28"/>
      <c r="AVD187" s="28"/>
      <c r="AVE187" s="28"/>
      <c r="AVF187" s="28"/>
      <c r="AVG187" s="28"/>
      <c r="AVH187" s="28"/>
      <c r="AVI187" s="28"/>
      <c r="AVJ187" s="28"/>
      <c r="AVK187" s="28"/>
      <c r="AVL187" s="28"/>
      <c r="AVM187" s="28"/>
      <c r="AVN187" s="28"/>
      <c r="AVO187" s="28"/>
      <c r="AVP187" s="28"/>
      <c r="AVQ187" s="28"/>
      <c r="AVR187" s="28"/>
      <c r="AVS187" s="28"/>
      <c r="AVT187" s="28"/>
      <c r="AVU187" s="28"/>
      <c r="AVV187" s="28"/>
      <c r="AVW187" s="28"/>
      <c r="AVX187" s="28"/>
      <c r="AVY187" s="28"/>
      <c r="AVZ187" s="28"/>
      <c r="AWA187" s="28"/>
      <c r="AWB187" s="28"/>
      <c r="AWC187" s="28"/>
      <c r="AWD187" s="28"/>
      <c r="AWE187" s="28"/>
      <c r="AWF187" s="28"/>
      <c r="AWG187" s="28"/>
      <c r="AWH187" s="28"/>
      <c r="AWI187" s="28"/>
      <c r="AWJ187" s="28"/>
      <c r="AWK187" s="28"/>
      <c r="AWL187" s="28"/>
      <c r="AWM187" s="28"/>
      <c r="AWN187" s="28"/>
      <c r="AWO187" s="28"/>
      <c r="AWP187" s="28"/>
      <c r="AWQ187" s="28"/>
      <c r="AWR187" s="28"/>
      <c r="AWS187" s="28"/>
      <c r="AWT187" s="28"/>
      <c r="AWU187" s="28"/>
      <c r="AWV187" s="28"/>
      <c r="AWW187" s="28"/>
      <c r="AWX187" s="28"/>
      <c r="AWY187" s="28"/>
      <c r="AWZ187" s="28"/>
      <c r="AXA187" s="28"/>
      <c r="AXB187" s="28"/>
      <c r="AXC187" s="28"/>
      <c r="AXD187" s="28"/>
      <c r="AXE187" s="28"/>
      <c r="AXF187" s="28"/>
      <c r="AXG187" s="28"/>
      <c r="AXH187" s="28"/>
      <c r="AXI187" s="28"/>
      <c r="AXJ187" s="28"/>
      <c r="AXK187" s="28"/>
      <c r="AXL187" s="28"/>
      <c r="AXM187" s="28"/>
      <c r="AXN187" s="28"/>
      <c r="AXO187" s="28"/>
      <c r="AXP187" s="28"/>
      <c r="AXQ187" s="28"/>
      <c r="AXR187" s="28"/>
      <c r="AXS187" s="28"/>
      <c r="AXT187" s="28"/>
      <c r="AXU187" s="28"/>
      <c r="AXV187" s="28"/>
      <c r="AXW187" s="28"/>
      <c r="AXX187" s="28"/>
      <c r="AXY187" s="28"/>
      <c r="AXZ187" s="28"/>
      <c r="AYA187" s="28"/>
      <c r="AYB187" s="28"/>
      <c r="AYC187" s="28"/>
      <c r="AYD187" s="28"/>
      <c r="AYE187" s="28"/>
      <c r="AYF187" s="28"/>
      <c r="AYG187" s="28"/>
      <c r="AYH187" s="28"/>
      <c r="AYI187" s="28"/>
      <c r="AYJ187" s="28"/>
      <c r="AYK187" s="28"/>
      <c r="AYL187" s="28"/>
      <c r="AYM187" s="28"/>
      <c r="AYN187" s="28"/>
      <c r="AYO187" s="28"/>
      <c r="AYP187" s="28"/>
      <c r="AYQ187" s="28"/>
      <c r="AYR187" s="28"/>
      <c r="AYS187" s="28"/>
      <c r="AYT187" s="28"/>
      <c r="AYU187" s="28"/>
      <c r="AYV187" s="28"/>
      <c r="AYW187" s="28"/>
      <c r="AYX187" s="28"/>
      <c r="AYY187" s="28"/>
      <c r="AYZ187" s="28"/>
      <c r="AZA187" s="28"/>
      <c r="AZB187" s="28"/>
      <c r="AZC187" s="28"/>
      <c r="AZD187" s="28"/>
      <c r="AZE187" s="28"/>
      <c r="AZF187" s="28"/>
      <c r="AZG187" s="28"/>
      <c r="AZH187" s="28"/>
      <c r="AZI187" s="28"/>
      <c r="AZJ187" s="28"/>
      <c r="AZK187" s="28"/>
      <c r="AZL187" s="28"/>
      <c r="AZM187" s="28"/>
      <c r="AZN187" s="28"/>
      <c r="AZO187" s="28"/>
      <c r="AZP187" s="28"/>
      <c r="AZQ187" s="28"/>
      <c r="AZR187" s="28"/>
      <c r="AZS187" s="28"/>
      <c r="AZT187" s="28"/>
      <c r="AZU187" s="28"/>
      <c r="AZV187" s="28"/>
      <c r="AZW187" s="28"/>
      <c r="AZX187" s="28"/>
      <c r="AZY187" s="28"/>
      <c r="AZZ187" s="28"/>
      <c r="BAA187" s="28"/>
      <c r="BAB187" s="28"/>
      <c r="BAC187" s="28"/>
      <c r="BAD187" s="28"/>
      <c r="BAE187" s="28"/>
      <c r="BAF187" s="28"/>
      <c r="BAG187" s="28"/>
      <c r="BAH187" s="28"/>
      <c r="BAI187" s="28"/>
      <c r="BAJ187" s="28"/>
      <c r="BAK187" s="28"/>
      <c r="BAL187" s="28"/>
      <c r="BAM187" s="28"/>
      <c r="BAN187" s="28"/>
      <c r="BAO187" s="28"/>
      <c r="BAP187" s="28"/>
      <c r="BAQ187" s="28"/>
      <c r="BAR187" s="28"/>
      <c r="BAS187" s="28"/>
      <c r="BAT187" s="28"/>
      <c r="BAU187" s="28"/>
      <c r="BAV187" s="28"/>
      <c r="BAW187" s="28"/>
      <c r="BAX187" s="28"/>
      <c r="BAY187" s="28"/>
      <c r="BAZ187" s="28"/>
      <c r="BBA187" s="28"/>
      <c r="BBB187" s="28"/>
      <c r="BBC187" s="28"/>
      <c r="BBD187" s="28"/>
      <c r="BBE187" s="28"/>
      <c r="BBF187" s="28"/>
      <c r="BBG187" s="28"/>
      <c r="BBH187" s="28"/>
      <c r="BBI187" s="28"/>
      <c r="BBJ187" s="28"/>
      <c r="BBK187" s="28"/>
      <c r="BBL187" s="28"/>
      <c r="BBM187" s="28"/>
      <c r="BBN187" s="28"/>
      <c r="BBO187" s="28"/>
      <c r="BBP187" s="28"/>
      <c r="BBQ187" s="28"/>
      <c r="BBR187" s="28"/>
      <c r="BBS187" s="28"/>
      <c r="BBT187" s="28"/>
      <c r="BBU187" s="28"/>
      <c r="BBV187" s="28"/>
      <c r="BBW187" s="28"/>
      <c r="BBX187" s="28"/>
      <c r="BBY187" s="28"/>
      <c r="BBZ187" s="28"/>
      <c r="BCA187" s="28"/>
      <c r="BCB187" s="28"/>
      <c r="BCC187" s="28"/>
      <c r="BCD187" s="28"/>
      <c r="BCE187" s="28"/>
      <c r="BCF187" s="28"/>
      <c r="BCG187" s="28"/>
      <c r="BCH187" s="28"/>
      <c r="BCI187" s="28"/>
      <c r="BCJ187" s="28"/>
      <c r="BCK187" s="28"/>
      <c r="BCL187" s="28"/>
      <c r="BCM187" s="28"/>
      <c r="BCN187" s="28"/>
      <c r="BCO187" s="28"/>
      <c r="BCP187" s="28"/>
      <c r="BCQ187" s="28"/>
      <c r="BCR187" s="28"/>
      <c r="BCS187" s="28"/>
      <c r="BCT187" s="28"/>
      <c r="BCU187" s="28"/>
      <c r="BCV187" s="28"/>
      <c r="BCW187" s="28"/>
      <c r="BCX187" s="28"/>
      <c r="BCY187" s="28"/>
      <c r="BCZ187" s="28"/>
      <c r="BDA187" s="28"/>
      <c r="BDB187" s="28"/>
      <c r="BDC187" s="28"/>
      <c r="BDD187" s="28"/>
      <c r="BDE187" s="28"/>
      <c r="BDF187" s="28"/>
      <c r="BDG187" s="28"/>
      <c r="BDH187" s="28"/>
      <c r="BDI187" s="28"/>
      <c r="BDJ187" s="28"/>
      <c r="BDK187" s="28"/>
      <c r="BDL187" s="28"/>
      <c r="BDM187" s="28"/>
      <c r="BDN187" s="28"/>
      <c r="BDO187" s="28"/>
      <c r="BDP187" s="28"/>
      <c r="BDQ187" s="28"/>
      <c r="BDR187" s="28"/>
      <c r="BDS187" s="28"/>
      <c r="BDT187" s="28"/>
      <c r="BDU187" s="28"/>
      <c r="BDV187" s="28"/>
      <c r="BDW187" s="28"/>
      <c r="BDX187" s="28"/>
      <c r="BDY187" s="28"/>
      <c r="BDZ187" s="28"/>
      <c r="BEA187" s="28"/>
      <c r="BEB187" s="28"/>
      <c r="BEC187" s="28"/>
      <c r="BED187" s="28"/>
      <c r="BEE187" s="28"/>
      <c r="BEF187" s="28"/>
      <c r="BEG187" s="28"/>
      <c r="BEH187" s="28"/>
      <c r="BEI187" s="28"/>
      <c r="BEJ187" s="28"/>
      <c r="BEK187" s="28"/>
      <c r="BEL187" s="28"/>
      <c r="BEM187" s="28"/>
      <c r="BEN187" s="28"/>
      <c r="BEO187" s="28"/>
      <c r="BEP187" s="28"/>
      <c r="BEQ187" s="28"/>
      <c r="BER187" s="28"/>
      <c r="BES187" s="28"/>
      <c r="BET187" s="28"/>
      <c r="BEU187" s="28"/>
      <c r="BEV187" s="28"/>
      <c r="BEW187" s="28"/>
      <c r="BEX187" s="28"/>
      <c r="BEY187" s="28"/>
      <c r="BEZ187" s="28"/>
      <c r="BFA187" s="28"/>
      <c r="BFB187" s="28"/>
      <c r="BFC187" s="28"/>
      <c r="BFD187" s="28"/>
      <c r="BFE187" s="28"/>
      <c r="BFF187" s="28"/>
      <c r="BFG187" s="28"/>
      <c r="BFH187" s="28"/>
      <c r="BFI187" s="28"/>
      <c r="BFJ187" s="28"/>
      <c r="BFK187" s="28"/>
      <c r="BFL187" s="28"/>
      <c r="BFM187" s="28"/>
      <c r="BFN187" s="28"/>
      <c r="BFO187" s="28"/>
      <c r="BFP187" s="28"/>
      <c r="BFQ187" s="28"/>
      <c r="BFR187" s="28"/>
      <c r="BFS187" s="28"/>
      <c r="BFT187" s="28"/>
      <c r="BFU187" s="28"/>
      <c r="BFV187" s="28"/>
      <c r="BFW187" s="28"/>
      <c r="BFX187" s="28"/>
      <c r="BFY187" s="28"/>
      <c r="BFZ187" s="28"/>
      <c r="BGA187" s="28"/>
      <c r="BGB187" s="28"/>
      <c r="BGC187" s="28"/>
      <c r="BGD187" s="28"/>
      <c r="BGE187" s="28"/>
      <c r="BGF187" s="28"/>
      <c r="BGG187" s="28"/>
      <c r="BGH187" s="28"/>
      <c r="BGI187" s="28"/>
      <c r="BGJ187" s="28"/>
      <c r="BGK187" s="28"/>
      <c r="BGL187" s="28"/>
      <c r="BGM187" s="28"/>
      <c r="BGN187" s="28"/>
      <c r="BGO187" s="28"/>
      <c r="BGP187" s="28"/>
      <c r="BGQ187" s="28"/>
      <c r="BGR187" s="28"/>
      <c r="BGS187" s="28"/>
      <c r="BGT187" s="28"/>
      <c r="BGU187" s="28"/>
      <c r="BGV187" s="28"/>
      <c r="BGW187" s="28"/>
      <c r="BGX187" s="28"/>
      <c r="BGY187" s="28"/>
      <c r="BGZ187" s="28"/>
      <c r="BHA187" s="28"/>
      <c r="BHB187" s="28"/>
      <c r="BHC187" s="28"/>
      <c r="BHD187" s="28"/>
      <c r="BHE187" s="28"/>
      <c r="BHF187" s="28"/>
      <c r="BHG187" s="28"/>
      <c r="BHH187" s="28"/>
      <c r="BHI187" s="28"/>
      <c r="BHJ187" s="28"/>
      <c r="BHK187" s="28"/>
      <c r="BHL187" s="28"/>
      <c r="BHM187" s="28"/>
      <c r="BHN187" s="28"/>
      <c r="BHO187" s="28"/>
      <c r="BHP187" s="28"/>
      <c r="BHQ187" s="28"/>
      <c r="BHR187" s="28"/>
      <c r="BHS187" s="28"/>
      <c r="BHT187" s="28"/>
      <c r="BHU187" s="28"/>
      <c r="BHV187" s="28"/>
      <c r="BHW187" s="28"/>
      <c r="BHX187" s="28"/>
      <c r="BHY187" s="28"/>
      <c r="BHZ187" s="28"/>
      <c r="BIA187" s="28"/>
      <c r="BIB187" s="28"/>
      <c r="BIC187" s="28"/>
      <c r="BID187" s="28"/>
      <c r="BIE187" s="28"/>
      <c r="BIF187" s="28"/>
      <c r="BIG187" s="28"/>
      <c r="BIH187" s="28"/>
      <c r="BII187" s="28"/>
      <c r="BIJ187" s="28"/>
      <c r="BIK187" s="28"/>
      <c r="BIL187" s="28"/>
      <c r="BIM187" s="28"/>
      <c r="BIN187" s="28"/>
      <c r="BIO187" s="28"/>
      <c r="BIP187" s="28"/>
      <c r="BIQ187" s="28"/>
      <c r="BIR187" s="28"/>
      <c r="BIS187" s="28"/>
      <c r="BIT187" s="28"/>
      <c r="BIU187" s="28"/>
      <c r="BIV187" s="28"/>
      <c r="BIW187" s="28"/>
      <c r="BIX187" s="28"/>
      <c r="BIY187" s="28"/>
      <c r="BIZ187" s="28"/>
      <c r="BJA187" s="28"/>
      <c r="BJB187" s="28"/>
      <c r="BJC187" s="28"/>
      <c r="BJD187" s="28"/>
      <c r="BJE187" s="28"/>
      <c r="BJF187" s="28"/>
      <c r="BJG187" s="28"/>
      <c r="BJH187" s="28"/>
      <c r="BJI187" s="28"/>
      <c r="BJJ187" s="28"/>
      <c r="BJK187" s="28"/>
      <c r="BJL187" s="28"/>
      <c r="BJM187" s="28"/>
      <c r="BJN187" s="28"/>
      <c r="BJO187" s="28"/>
      <c r="BJP187" s="28"/>
      <c r="BJQ187" s="28"/>
      <c r="BJR187" s="28"/>
      <c r="BJS187" s="28"/>
      <c r="BJT187" s="28"/>
      <c r="BJU187" s="28"/>
      <c r="BJV187" s="28"/>
      <c r="BJW187" s="28"/>
      <c r="BJX187" s="28"/>
      <c r="BJY187" s="28"/>
      <c r="BJZ187" s="28"/>
      <c r="BKA187" s="28"/>
      <c r="BKB187" s="28"/>
      <c r="BKC187" s="28"/>
      <c r="BKD187" s="28"/>
      <c r="BKE187" s="28"/>
      <c r="BKF187" s="28"/>
      <c r="BKG187" s="28"/>
      <c r="BKH187" s="28"/>
      <c r="BKI187" s="28"/>
      <c r="BKJ187" s="28"/>
      <c r="BKK187" s="28"/>
      <c r="BKL187" s="28"/>
      <c r="BKM187" s="28"/>
      <c r="BKN187" s="28"/>
      <c r="BKO187" s="28"/>
      <c r="BKP187" s="28"/>
      <c r="BKQ187" s="28"/>
      <c r="BKR187" s="28"/>
      <c r="BKS187" s="28"/>
      <c r="BKT187" s="28"/>
      <c r="BKU187" s="28"/>
      <c r="BKV187" s="28"/>
      <c r="BKW187" s="28"/>
      <c r="BKX187" s="28"/>
      <c r="BKY187" s="28"/>
      <c r="BKZ187" s="28"/>
      <c r="BLA187" s="28"/>
      <c r="BLB187" s="28"/>
      <c r="BLC187" s="28"/>
      <c r="BLD187" s="28"/>
      <c r="BLE187" s="28"/>
      <c r="BLF187" s="28"/>
      <c r="BLG187" s="28"/>
      <c r="BLH187" s="28"/>
      <c r="BLI187" s="28"/>
      <c r="BLJ187" s="28"/>
      <c r="BLK187" s="28"/>
      <c r="BLL187" s="28"/>
      <c r="BLM187" s="28"/>
      <c r="BLN187" s="28"/>
      <c r="BLO187" s="28"/>
      <c r="BLP187" s="28"/>
      <c r="BLQ187" s="28"/>
      <c r="BLR187" s="28"/>
      <c r="BLS187" s="28"/>
      <c r="BLT187" s="28"/>
      <c r="BLU187" s="28"/>
      <c r="BLV187" s="28"/>
      <c r="BLW187" s="28"/>
      <c r="BLX187" s="28"/>
      <c r="BLY187" s="28"/>
      <c r="BLZ187" s="28"/>
      <c r="BMA187" s="28"/>
      <c r="BMB187" s="28"/>
      <c r="BMC187" s="28"/>
      <c r="BMD187" s="28"/>
      <c r="BME187" s="28"/>
      <c r="BMF187" s="28"/>
      <c r="BMG187" s="28"/>
      <c r="BMH187" s="28"/>
      <c r="BMI187" s="28"/>
      <c r="BMJ187" s="28"/>
      <c r="BMK187" s="28"/>
      <c r="BML187" s="28"/>
      <c r="BMM187" s="28"/>
      <c r="BMN187" s="28"/>
      <c r="BMO187" s="28"/>
      <c r="BMP187" s="28"/>
      <c r="BMQ187" s="28"/>
      <c r="BMR187" s="28"/>
      <c r="BMS187" s="28"/>
      <c r="BMT187" s="28"/>
      <c r="BMU187" s="28"/>
      <c r="BMV187" s="28"/>
      <c r="BMW187" s="28"/>
      <c r="BMX187" s="28"/>
      <c r="BMY187" s="28"/>
      <c r="BMZ187" s="28"/>
      <c r="BNA187" s="28"/>
      <c r="BNB187" s="28"/>
      <c r="BNC187" s="28"/>
      <c r="BND187" s="28"/>
      <c r="BNE187" s="28"/>
      <c r="BNF187" s="28"/>
      <c r="BNG187" s="28"/>
      <c r="BNH187" s="28"/>
      <c r="BNI187" s="28"/>
      <c r="BNJ187" s="28"/>
      <c r="BNK187" s="28"/>
      <c r="BNL187" s="28"/>
      <c r="BNM187" s="28"/>
      <c r="BNN187" s="28"/>
      <c r="BNO187" s="28"/>
      <c r="BNP187" s="28"/>
      <c r="BNQ187" s="28"/>
      <c r="BNR187" s="28"/>
      <c r="BNS187" s="28"/>
      <c r="BNT187" s="28"/>
      <c r="BNU187" s="28"/>
      <c r="BNV187" s="28"/>
      <c r="BNW187" s="28"/>
      <c r="BNX187" s="28"/>
      <c r="BNY187" s="28"/>
      <c r="BNZ187" s="28"/>
      <c r="BOA187" s="28"/>
      <c r="BOB187" s="28"/>
      <c r="BOC187" s="28"/>
      <c r="BOD187" s="28"/>
      <c r="BOE187" s="28"/>
      <c r="BOF187" s="28"/>
      <c r="BOG187" s="28"/>
      <c r="BOH187" s="28"/>
      <c r="BOI187" s="28"/>
      <c r="BOJ187" s="28"/>
      <c r="BOK187" s="28"/>
      <c r="BOL187" s="28"/>
      <c r="BOM187" s="28"/>
      <c r="BON187" s="28"/>
      <c r="BOO187" s="28"/>
      <c r="BOP187" s="28"/>
      <c r="BOQ187" s="28"/>
      <c r="BOR187" s="28"/>
      <c r="BOS187" s="28"/>
      <c r="BOT187" s="28"/>
      <c r="BOU187" s="28"/>
      <c r="BOV187" s="28"/>
      <c r="BOW187" s="28"/>
      <c r="BOX187" s="28"/>
      <c r="BOY187" s="28"/>
      <c r="BOZ187" s="28"/>
      <c r="BPA187" s="28"/>
      <c r="BPB187" s="28"/>
      <c r="BPC187" s="28"/>
      <c r="BPD187" s="28"/>
      <c r="BPE187" s="28"/>
      <c r="BPF187" s="28"/>
      <c r="BPG187" s="28"/>
      <c r="BPH187" s="28"/>
      <c r="BPI187" s="28"/>
      <c r="BPJ187" s="28"/>
      <c r="BPK187" s="28"/>
      <c r="BPL187" s="28"/>
      <c r="BPM187" s="28"/>
      <c r="BPN187" s="28"/>
      <c r="BPO187" s="28"/>
      <c r="BPP187" s="28"/>
      <c r="BPQ187" s="28"/>
      <c r="BPR187" s="28"/>
      <c r="BPS187" s="28"/>
      <c r="BPT187" s="28"/>
      <c r="BPU187" s="28"/>
      <c r="BPV187" s="28"/>
      <c r="BPW187" s="28"/>
      <c r="BPX187" s="28"/>
      <c r="BPY187" s="28"/>
      <c r="BPZ187" s="28"/>
      <c r="BQA187" s="28"/>
      <c r="BQB187" s="28"/>
      <c r="BQC187" s="28"/>
      <c r="BQD187" s="28"/>
      <c r="BQE187" s="28"/>
      <c r="BQF187" s="28"/>
      <c r="BQG187" s="28"/>
      <c r="BQH187" s="28"/>
      <c r="BQI187" s="28"/>
      <c r="BQJ187" s="28"/>
      <c r="BQK187" s="28"/>
      <c r="BQL187" s="28"/>
      <c r="BQM187" s="28"/>
      <c r="BQN187" s="28"/>
      <c r="BQO187" s="28"/>
      <c r="BQP187" s="28"/>
      <c r="BQQ187" s="28"/>
      <c r="BQR187" s="28"/>
      <c r="BQS187" s="28"/>
      <c r="BQT187" s="28"/>
      <c r="BQU187" s="28"/>
      <c r="BQV187" s="28"/>
      <c r="BQW187" s="28"/>
      <c r="BQX187" s="28"/>
      <c r="BQY187" s="28"/>
      <c r="BQZ187" s="28"/>
      <c r="BRA187" s="28"/>
      <c r="BRB187" s="28"/>
      <c r="BRC187" s="28"/>
      <c r="BRD187" s="28"/>
      <c r="BRE187" s="28"/>
      <c r="BRF187" s="28"/>
      <c r="BRG187" s="28"/>
      <c r="BRH187" s="28"/>
      <c r="BRI187" s="28"/>
      <c r="BRJ187" s="28"/>
      <c r="BRK187" s="28"/>
      <c r="BRL187" s="28"/>
      <c r="BRM187" s="28"/>
      <c r="BRN187" s="28"/>
      <c r="BRO187" s="28"/>
      <c r="BRP187" s="28"/>
      <c r="BRQ187" s="28"/>
      <c r="BRR187" s="28"/>
      <c r="BRS187" s="28"/>
      <c r="BRT187" s="28"/>
      <c r="BRU187" s="28"/>
      <c r="BRV187" s="28"/>
      <c r="BRW187" s="28"/>
      <c r="BRX187" s="28"/>
      <c r="BRY187" s="28"/>
      <c r="BRZ187" s="28"/>
      <c r="BSA187" s="28"/>
      <c r="BSB187" s="28"/>
      <c r="BSC187" s="28"/>
      <c r="BSD187" s="28"/>
      <c r="BSE187" s="28"/>
      <c r="BSF187" s="28"/>
      <c r="BSG187" s="28"/>
      <c r="BSH187" s="28"/>
      <c r="BSI187" s="28"/>
      <c r="BSJ187" s="28"/>
      <c r="BSK187" s="28"/>
      <c r="BSL187" s="28"/>
      <c r="BSM187" s="28"/>
      <c r="BSN187" s="28"/>
      <c r="BSO187" s="28"/>
      <c r="BSP187" s="28"/>
      <c r="BSQ187" s="28"/>
      <c r="BSR187" s="28"/>
      <c r="BSS187" s="28"/>
      <c r="BST187" s="28"/>
      <c r="BSU187" s="28"/>
      <c r="BSV187" s="28"/>
      <c r="BSW187" s="28"/>
      <c r="BSX187" s="28"/>
      <c r="BSY187" s="28"/>
      <c r="BSZ187" s="28"/>
      <c r="BTA187" s="28"/>
      <c r="BTB187" s="28"/>
      <c r="BTC187" s="28"/>
      <c r="BTD187" s="28"/>
      <c r="BTE187" s="28"/>
      <c r="BTF187" s="28"/>
      <c r="BTG187" s="28"/>
      <c r="BTH187" s="28"/>
      <c r="BTI187" s="28"/>
      <c r="BTJ187" s="28"/>
      <c r="BTK187" s="28"/>
      <c r="BTL187" s="28"/>
      <c r="BTM187" s="28"/>
      <c r="BTN187" s="28"/>
      <c r="BTO187" s="28"/>
      <c r="BTP187" s="28"/>
      <c r="BTQ187" s="28"/>
      <c r="BTR187" s="28"/>
      <c r="BTS187" s="28"/>
      <c r="BTT187" s="28"/>
      <c r="BTU187" s="28"/>
      <c r="BTV187" s="28"/>
      <c r="BTW187" s="28"/>
      <c r="BTX187" s="28"/>
      <c r="BTY187" s="28"/>
      <c r="BTZ187" s="28"/>
      <c r="BUA187" s="28"/>
      <c r="BUB187" s="28"/>
      <c r="BUC187" s="28"/>
      <c r="BUD187" s="28"/>
      <c r="BUE187" s="28"/>
      <c r="BUF187" s="28"/>
      <c r="BUG187" s="28"/>
      <c r="BUH187" s="28"/>
      <c r="BUI187" s="28"/>
      <c r="BUJ187" s="28"/>
      <c r="BUK187" s="28"/>
      <c r="BUL187" s="28"/>
      <c r="BUM187" s="28"/>
      <c r="BUN187" s="28"/>
      <c r="BUO187" s="28"/>
      <c r="BUP187" s="28"/>
      <c r="BUQ187" s="28"/>
      <c r="BUR187" s="28"/>
      <c r="BUS187" s="28"/>
      <c r="BUT187" s="28"/>
      <c r="BUU187" s="28"/>
      <c r="BUV187" s="28"/>
      <c r="BUW187" s="28"/>
      <c r="BUX187" s="28"/>
      <c r="BUY187" s="28"/>
      <c r="BUZ187" s="28"/>
      <c r="BVA187" s="28"/>
      <c r="BVB187" s="28"/>
      <c r="BVC187" s="28"/>
      <c r="BVD187" s="28"/>
      <c r="BVE187" s="28"/>
      <c r="BVF187" s="28"/>
      <c r="BVG187" s="28"/>
      <c r="BVH187" s="28"/>
      <c r="BVI187" s="28"/>
      <c r="BVJ187" s="28"/>
      <c r="BVK187" s="28"/>
      <c r="BVL187" s="28"/>
      <c r="BVM187" s="28"/>
      <c r="BVN187" s="28"/>
      <c r="BVO187" s="28"/>
      <c r="BVP187" s="28"/>
      <c r="BVQ187" s="28"/>
      <c r="BVR187" s="28"/>
      <c r="BVS187" s="28"/>
      <c r="BVT187" s="28"/>
      <c r="BVU187" s="28"/>
      <c r="BVV187" s="28"/>
      <c r="BVW187" s="28"/>
      <c r="BVX187" s="28"/>
      <c r="BVY187" s="28"/>
      <c r="BVZ187" s="28"/>
      <c r="BWA187" s="28"/>
      <c r="BWB187" s="28"/>
      <c r="BWC187" s="28"/>
      <c r="BWD187" s="28"/>
      <c r="BWE187" s="28"/>
      <c r="BWF187" s="28"/>
      <c r="BWG187" s="28"/>
      <c r="BWH187" s="28"/>
      <c r="BWI187" s="28"/>
      <c r="BWJ187" s="28"/>
      <c r="BWK187" s="28"/>
      <c r="BWL187" s="28"/>
      <c r="BWM187" s="28"/>
      <c r="BWN187" s="28"/>
      <c r="BWO187" s="28"/>
      <c r="BWP187" s="28"/>
      <c r="BWQ187" s="28"/>
      <c r="BWR187" s="28"/>
      <c r="BWS187" s="28"/>
      <c r="BWT187" s="28"/>
      <c r="BWU187" s="28"/>
      <c r="BWV187" s="28"/>
      <c r="BWW187" s="28"/>
      <c r="BWX187" s="28"/>
      <c r="BWY187" s="28"/>
      <c r="BWZ187" s="28"/>
      <c r="BXA187" s="28"/>
      <c r="BXB187" s="28"/>
      <c r="BXC187" s="28"/>
      <c r="BXD187" s="28"/>
      <c r="BXE187" s="28"/>
      <c r="BXF187" s="28"/>
      <c r="BXG187" s="28"/>
      <c r="BXH187" s="28"/>
      <c r="BXI187" s="28"/>
      <c r="BXJ187" s="28"/>
      <c r="BXK187" s="28"/>
      <c r="BXL187" s="28"/>
      <c r="BXM187" s="28"/>
      <c r="BXN187" s="28"/>
      <c r="BXO187" s="28"/>
      <c r="BXP187" s="28"/>
      <c r="BXQ187" s="28"/>
      <c r="BXR187" s="28"/>
      <c r="BXS187" s="28"/>
      <c r="BXT187" s="28"/>
      <c r="BXU187" s="28"/>
      <c r="BXV187" s="28"/>
      <c r="BXW187" s="28"/>
      <c r="BXX187" s="28"/>
      <c r="BXY187" s="28"/>
      <c r="BXZ187" s="28"/>
      <c r="BYA187" s="28"/>
      <c r="BYB187" s="28"/>
      <c r="BYC187" s="28"/>
      <c r="BYD187" s="28"/>
      <c r="BYE187" s="28"/>
      <c r="BYF187" s="28"/>
      <c r="BYG187" s="28"/>
      <c r="BYH187" s="28"/>
      <c r="BYI187" s="28"/>
      <c r="BYJ187" s="28"/>
      <c r="BYK187" s="28"/>
      <c r="BYL187" s="28"/>
      <c r="BYM187" s="28"/>
      <c r="BYN187" s="28"/>
      <c r="BYO187" s="28"/>
      <c r="BYP187" s="28"/>
      <c r="BYQ187" s="28"/>
      <c r="BYR187" s="28"/>
      <c r="BYS187" s="28"/>
      <c r="BYT187" s="28"/>
      <c r="BYU187" s="28"/>
      <c r="BYV187" s="28"/>
      <c r="BYW187" s="28"/>
      <c r="BYX187" s="28"/>
      <c r="BYY187" s="28"/>
      <c r="BYZ187" s="28"/>
      <c r="BZA187" s="28"/>
      <c r="BZB187" s="28"/>
      <c r="BZC187" s="28"/>
      <c r="BZD187" s="28"/>
      <c r="BZE187" s="28"/>
      <c r="BZF187" s="28"/>
      <c r="BZG187" s="28"/>
      <c r="BZH187" s="28"/>
      <c r="BZI187" s="28"/>
      <c r="BZJ187" s="28"/>
      <c r="BZK187" s="28"/>
      <c r="BZL187" s="28"/>
      <c r="BZM187" s="28"/>
      <c r="BZN187" s="28"/>
      <c r="BZO187" s="28"/>
      <c r="BZP187" s="28"/>
      <c r="BZQ187" s="28"/>
      <c r="BZR187" s="28"/>
      <c r="BZS187" s="28"/>
      <c r="BZT187" s="28"/>
      <c r="BZU187" s="28"/>
      <c r="BZV187" s="28"/>
      <c r="BZW187" s="28"/>
      <c r="BZX187" s="28"/>
      <c r="BZY187" s="28"/>
      <c r="BZZ187" s="28"/>
      <c r="CAA187" s="28"/>
      <c r="CAB187" s="28"/>
      <c r="CAC187" s="28"/>
      <c r="CAD187" s="28"/>
      <c r="CAE187" s="28"/>
      <c r="CAF187" s="28"/>
      <c r="CAG187" s="28"/>
      <c r="CAH187" s="28"/>
      <c r="CAI187" s="28"/>
      <c r="CAJ187" s="28"/>
      <c r="CAK187" s="28"/>
      <c r="CAL187" s="28"/>
      <c r="CAM187" s="28"/>
      <c r="CAN187" s="28"/>
      <c r="CAO187" s="28"/>
      <c r="CAP187" s="28"/>
      <c r="CAQ187" s="28"/>
      <c r="CAR187" s="28"/>
      <c r="CAS187" s="28"/>
      <c r="CAT187" s="28"/>
      <c r="CAU187" s="28"/>
      <c r="CAV187" s="28"/>
      <c r="CAW187" s="28"/>
      <c r="CAX187" s="28"/>
      <c r="CAY187" s="28"/>
      <c r="CAZ187" s="28"/>
      <c r="CBA187" s="28"/>
      <c r="CBB187" s="28"/>
      <c r="CBC187" s="28"/>
      <c r="CBD187" s="28"/>
      <c r="CBE187" s="28"/>
      <c r="CBF187" s="28"/>
      <c r="CBG187" s="28"/>
      <c r="CBH187" s="28"/>
      <c r="CBI187" s="28"/>
      <c r="CBJ187" s="28"/>
      <c r="CBK187" s="28"/>
      <c r="CBL187" s="28"/>
      <c r="CBM187" s="28"/>
      <c r="CBN187" s="28"/>
      <c r="CBO187" s="28"/>
      <c r="CBP187" s="28"/>
      <c r="CBQ187" s="28"/>
      <c r="CBR187" s="28"/>
      <c r="CBS187" s="28"/>
      <c r="CBT187" s="28"/>
      <c r="CBU187" s="28"/>
      <c r="CBV187" s="28"/>
      <c r="CBW187" s="28"/>
      <c r="CBX187" s="28"/>
      <c r="CBY187" s="28"/>
      <c r="CBZ187" s="28"/>
      <c r="CCA187" s="28"/>
      <c r="CCB187" s="28"/>
      <c r="CCC187" s="28"/>
      <c r="CCD187" s="28"/>
      <c r="CCE187" s="28"/>
      <c r="CCF187" s="28"/>
      <c r="CCG187" s="28"/>
      <c r="CCH187" s="28"/>
      <c r="CCI187" s="28"/>
      <c r="CCJ187" s="28"/>
      <c r="CCK187" s="28"/>
      <c r="CCL187" s="28"/>
      <c r="CCM187" s="28"/>
      <c r="CCN187" s="28"/>
      <c r="CCO187" s="28"/>
      <c r="CCP187" s="28"/>
      <c r="CCQ187" s="28"/>
      <c r="CCR187" s="28"/>
      <c r="CCS187" s="28"/>
      <c r="CCT187" s="28"/>
      <c r="CCU187" s="28"/>
      <c r="CCV187" s="28"/>
      <c r="CCW187" s="28"/>
      <c r="CCX187" s="28"/>
      <c r="CCY187" s="28"/>
      <c r="CCZ187" s="28"/>
      <c r="CDA187" s="28"/>
      <c r="CDB187" s="28"/>
      <c r="CDC187" s="28"/>
      <c r="CDD187" s="28"/>
      <c r="CDE187" s="28"/>
      <c r="CDF187" s="28"/>
      <c r="CDG187" s="28"/>
      <c r="CDH187" s="28"/>
      <c r="CDI187" s="28"/>
      <c r="CDJ187" s="28"/>
      <c r="CDK187" s="28"/>
      <c r="CDL187" s="28"/>
      <c r="CDM187" s="28"/>
      <c r="CDN187" s="28"/>
      <c r="CDO187" s="28"/>
      <c r="CDP187" s="28"/>
      <c r="CDQ187" s="28"/>
      <c r="CDR187" s="28"/>
      <c r="CDS187" s="28"/>
      <c r="CDT187" s="28"/>
      <c r="CDU187" s="28"/>
      <c r="CDV187" s="28"/>
      <c r="CDW187" s="28"/>
      <c r="CDX187" s="28"/>
      <c r="CDY187" s="28"/>
      <c r="CDZ187" s="28"/>
      <c r="CEA187" s="28"/>
      <c r="CEB187" s="28"/>
      <c r="CEC187" s="28"/>
      <c r="CED187" s="28"/>
      <c r="CEE187" s="28"/>
      <c r="CEF187" s="28"/>
      <c r="CEG187" s="28"/>
      <c r="CEH187" s="28"/>
      <c r="CEI187" s="28"/>
      <c r="CEJ187" s="28"/>
      <c r="CEK187" s="28"/>
      <c r="CEL187" s="28"/>
      <c r="CEM187" s="28"/>
      <c r="CEN187" s="28"/>
      <c r="CEO187" s="28"/>
      <c r="CEP187" s="28"/>
      <c r="CEQ187" s="28"/>
      <c r="CER187" s="28"/>
      <c r="CES187" s="28"/>
      <c r="CET187" s="28"/>
      <c r="CEU187" s="28"/>
      <c r="CEV187" s="28"/>
      <c r="CEW187" s="28"/>
      <c r="CEX187" s="28"/>
      <c r="CEY187" s="28"/>
      <c r="CEZ187" s="28"/>
      <c r="CFA187" s="28"/>
      <c r="CFB187" s="28"/>
      <c r="CFC187" s="28"/>
      <c r="CFD187" s="28"/>
      <c r="CFE187" s="28"/>
      <c r="CFF187" s="28"/>
      <c r="CFG187" s="28"/>
      <c r="CFH187" s="28"/>
      <c r="CFI187" s="28"/>
      <c r="CFJ187" s="28"/>
      <c r="CFK187" s="28"/>
      <c r="CFL187" s="28"/>
      <c r="CFM187" s="28"/>
      <c r="CFN187" s="28"/>
      <c r="CFO187" s="28"/>
      <c r="CFP187" s="28"/>
      <c r="CFQ187" s="28"/>
      <c r="CFR187" s="28"/>
      <c r="CFS187" s="28"/>
      <c r="CFT187" s="28"/>
      <c r="CFU187" s="28"/>
      <c r="CFV187" s="28"/>
      <c r="CFW187" s="28"/>
      <c r="CFX187" s="28"/>
      <c r="CFY187" s="28"/>
      <c r="CFZ187" s="28"/>
      <c r="CGA187" s="28"/>
      <c r="CGB187" s="28"/>
      <c r="CGC187" s="28"/>
      <c r="CGD187" s="28"/>
      <c r="CGE187" s="28"/>
      <c r="CGF187" s="28"/>
      <c r="CGG187" s="28"/>
      <c r="CGH187" s="28"/>
      <c r="CGI187" s="28"/>
      <c r="CGJ187" s="28"/>
      <c r="CGK187" s="28"/>
      <c r="CGL187" s="28"/>
      <c r="CGM187" s="28"/>
      <c r="CGN187" s="28"/>
      <c r="CGO187" s="28"/>
      <c r="CGP187" s="28"/>
      <c r="CGQ187" s="28"/>
      <c r="CGR187" s="28"/>
      <c r="CGS187" s="28"/>
      <c r="CGT187" s="28"/>
      <c r="CGU187" s="28"/>
      <c r="CGV187" s="28"/>
      <c r="CGW187" s="28"/>
      <c r="CGX187" s="28"/>
      <c r="CGY187" s="28"/>
      <c r="CGZ187" s="28"/>
      <c r="CHA187" s="28"/>
      <c r="CHB187" s="28"/>
      <c r="CHC187" s="28"/>
      <c r="CHD187" s="28"/>
      <c r="CHE187" s="28"/>
      <c r="CHF187" s="28"/>
      <c r="CHG187" s="28"/>
      <c r="CHH187" s="28"/>
      <c r="CHI187" s="28"/>
      <c r="CHJ187" s="28"/>
      <c r="CHK187" s="28"/>
      <c r="CHL187" s="28"/>
      <c r="CHM187" s="28"/>
      <c r="CHN187" s="28"/>
      <c r="CHO187" s="28"/>
      <c r="CHP187" s="28"/>
      <c r="CHQ187" s="28"/>
      <c r="CHR187" s="28"/>
      <c r="CHS187" s="28"/>
      <c r="CHT187" s="28"/>
      <c r="CHU187" s="28"/>
      <c r="CHV187" s="28"/>
      <c r="CHW187" s="28"/>
      <c r="CHX187" s="28"/>
      <c r="CHY187" s="28"/>
      <c r="CHZ187" s="28"/>
      <c r="CIA187" s="28"/>
      <c r="CIB187" s="28"/>
      <c r="CIC187" s="28"/>
      <c r="CID187" s="28"/>
      <c r="CIE187" s="28"/>
      <c r="CIF187" s="28"/>
      <c r="CIG187" s="28"/>
      <c r="CIH187" s="28"/>
      <c r="CII187" s="28"/>
      <c r="CIJ187" s="28"/>
      <c r="CIK187" s="28"/>
      <c r="CIL187" s="28"/>
      <c r="CIM187" s="28"/>
      <c r="CIN187" s="28"/>
      <c r="CIO187" s="28"/>
      <c r="CIP187" s="28"/>
      <c r="CIQ187" s="28"/>
      <c r="CIR187" s="28"/>
      <c r="CIS187" s="28"/>
      <c r="CIT187" s="28"/>
      <c r="CIU187" s="28"/>
      <c r="CIV187" s="28"/>
      <c r="CIW187" s="28"/>
      <c r="CIX187" s="28"/>
      <c r="CIY187" s="28"/>
      <c r="CIZ187" s="28"/>
      <c r="CJA187" s="28"/>
      <c r="CJB187" s="28"/>
      <c r="CJC187" s="28"/>
      <c r="CJD187" s="28"/>
      <c r="CJE187" s="28"/>
      <c r="CJF187" s="28"/>
      <c r="CJG187" s="28"/>
      <c r="CJH187" s="28"/>
      <c r="CJI187" s="28"/>
      <c r="CJJ187" s="28"/>
      <c r="CJK187" s="28"/>
      <c r="CJL187" s="28"/>
      <c r="CJM187" s="28"/>
      <c r="CJN187" s="28"/>
      <c r="CJO187" s="28"/>
      <c r="CJP187" s="28"/>
      <c r="CJQ187" s="28"/>
      <c r="CJR187" s="28"/>
      <c r="CJS187" s="28"/>
      <c r="CJT187" s="28"/>
      <c r="CJU187" s="28"/>
      <c r="CJV187" s="28"/>
      <c r="CJW187" s="28"/>
      <c r="CJX187" s="28"/>
      <c r="CJY187" s="28"/>
      <c r="CJZ187" s="28"/>
      <c r="CKA187" s="28"/>
      <c r="CKB187" s="28"/>
      <c r="CKC187" s="28"/>
      <c r="CKD187" s="28"/>
      <c r="CKE187" s="28"/>
      <c r="CKF187" s="28"/>
      <c r="CKG187" s="28"/>
      <c r="CKH187" s="28"/>
      <c r="CKI187" s="28"/>
      <c r="CKJ187" s="28"/>
      <c r="CKK187" s="28"/>
      <c r="CKL187" s="28"/>
      <c r="CKM187" s="28"/>
      <c r="CKN187" s="28"/>
      <c r="CKO187" s="28"/>
      <c r="CKP187" s="28"/>
      <c r="CKQ187" s="28"/>
      <c r="CKR187" s="28"/>
      <c r="CKS187" s="28"/>
      <c r="CKT187" s="28"/>
      <c r="CKU187" s="28"/>
      <c r="CKV187" s="28"/>
      <c r="CKW187" s="28"/>
      <c r="CKX187" s="28"/>
      <c r="CKY187" s="28"/>
      <c r="CKZ187" s="28"/>
      <c r="CLA187" s="28"/>
      <c r="CLB187" s="28"/>
      <c r="CLC187" s="28"/>
      <c r="CLD187" s="28"/>
      <c r="CLE187" s="28"/>
      <c r="CLF187" s="28"/>
      <c r="CLG187" s="28"/>
      <c r="CLH187" s="28"/>
      <c r="CLI187" s="28"/>
      <c r="CLJ187" s="28"/>
      <c r="CLK187" s="28"/>
      <c r="CLL187" s="28"/>
      <c r="CLM187" s="28"/>
      <c r="CLN187" s="28"/>
      <c r="CLO187" s="28"/>
      <c r="CLP187" s="28"/>
      <c r="CLQ187" s="28"/>
      <c r="CLR187" s="28"/>
      <c r="CLS187" s="28"/>
      <c r="CLT187" s="28"/>
      <c r="CLU187" s="28"/>
      <c r="CLV187" s="28"/>
      <c r="CLW187" s="28"/>
      <c r="CLX187" s="28"/>
      <c r="CLY187" s="28"/>
      <c r="CLZ187" s="28"/>
      <c r="CMA187" s="28"/>
      <c r="CMB187" s="28"/>
      <c r="CMC187" s="28"/>
      <c r="CMD187" s="28"/>
      <c r="CME187" s="28"/>
      <c r="CMF187" s="28"/>
      <c r="CMG187" s="28"/>
      <c r="CMH187" s="28"/>
      <c r="CMI187" s="28"/>
      <c r="CMJ187" s="28"/>
      <c r="CMK187" s="28"/>
      <c r="CML187" s="28"/>
      <c r="CMM187" s="28"/>
      <c r="CMN187" s="28"/>
      <c r="CMO187" s="28"/>
      <c r="CMP187" s="28"/>
      <c r="CMQ187" s="28"/>
      <c r="CMR187" s="28"/>
      <c r="CMS187" s="28"/>
      <c r="CMT187" s="28"/>
      <c r="CMU187" s="28"/>
      <c r="CMV187" s="28"/>
      <c r="CMW187" s="28"/>
      <c r="CMX187" s="28"/>
      <c r="CMY187" s="28"/>
      <c r="CMZ187" s="28"/>
      <c r="CNA187" s="28"/>
      <c r="CNB187" s="28"/>
      <c r="CNC187" s="28"/>
      <c r="CND187" s="28"/>
      <c r="CNE187" s="28"/>
      <c r="CNF187" s="28"/>
      <c r="CNG187" s="28"/>
      <c r="CNH187" s="28"/>
      <c r="CNI187" s="28"/>
      <c r="CNJ187" s="28"/>
      <c r="CNK187" s="28"/>
      <c r="CNL187" s="28"/>
      <c r="CNM187" s="28"/>
      <c r="CNN187" s="28"/>
      <c r="CNO187" s="28"/>
      <c r="CNP187" s="28"/>
      <c r="CNQ187" s="28"/>
      <c r="CNR187" s="28"/>
      <c r="CNS187" s="28"/>
      <c r="CNT187" s="28"/>
      <c r="CNU187" s="28"/>
      <c r="CNV187" s="28"/>
      <c r="CNW187" s="28"/>
      <c r="CNX187" s="28"/>
      <c r="CNY187" s="28"/>
      <c r="CNZ187" s="28"/>
      <c r="COA187" s="28"/>
      <c r="COB187" s="28"/>
      <c r="COC187" s="28"/>
      <c r="COD187" s="28"/>
      <c r="COE187" s="28"/>
      <c r="COF187" s="28"/>
      <c r="COG187" s="28"/>
      <c r="COH187" s="28"/>
      <c r="COI187" s="28"/>
      <c r="COJ187" s="28"/>
      <c r="COK187" s="28"/>
      <c r="COL187" s="28"/>
      <c r="COM187" s="28"/>
      <c r="CON187" s="28"/>
      <c r="COO187" s="28"/>
      <c r="COP187" s="28"/>
      <c r="COQ187" s="28"/>
      <c r="COR187" s="28"/>
      <c r="COS187" s="28"/>
      <c r="COT187" s="28"/>
      <c r="COU187" s="28"/>
      <c r="COV187" s="28"/>
      <c r="COW187" s="28"/>
      <c r="COX187" s="28"/>
      <c r="COY187" s="28"/>
      <c r="COZ187" s="28"/>
      <c r="CPA187" s="28"/>
      <c r="CPB187" s="28"/>
      <c r="CPC187" s="28"/>
      <c r="CPD187" s="28"/>
      <c r="CPE187" s="28"/>
      <c r="CPF187" s="28"/>
      <c r="CPG187" s="28"/>
      <c r="CPH187" s="28"/>
      <c r="CPI187" s="28"/>
      <c r="CPJ187" s="28"/>
      <c r="CPK187" s="28"/>
      <c r="CPL187" s="28"/>
      <c r="CPM187" s="28"/>
      <c r="CPN187" s="28"/>
      <c r="CPO187" s="28"/>
      <c r="CPP187" s="28"/>
      <c r="CPQ187" s="28"/>
      <c r="CPR187" s="28"/>
      <c r="CPS187" s="28"/>
      <c r="CPT187" s="28"/>
      <c r="CPU187" s="28"/>
      <c r="CPV187" s="28"/>
      <c r="CPW187" s="28"/>
      <c r="CPX187" s="28"/>
      <c r="CPY187" s="28"/>
      <c r="CPZ187" s="28"/>
      <c r="CQA187" s="28"/>
      <c r="CQB187" s="28"/>
      <c r="CQC187" s="28"/>
      <c r="CQD187" s="28"/>
      <c r="CQE187" s="28"/>
      <c r="CQF187" s="28"/>
      <c r="CQG187" s="28"/>
      <c r="CQH187" s="28"/>
      <c r="CQI187" s="28"/>
      <c r="CQJ187" s="28"/>
      <c r="CQK187" s="28"/>
      <c r="CQL187" s="28"/>
      <c r="CQM187" s="28"/>
      <c r="CQN187" s="28"/>
      <c r="CQO187" s="28"/>
      <c r="CQP187" s="28"/>
      <c r="CQQ187" s="28"/>
      <c r="CQR187" s="28"/>
      <c r="CQS187" s="28"/>
      <c r="CQT187" s="28"/>
      <c r="CQU187" s="28"/>
      <c r="CQV187" s="28"/>
      <c r="CQW187" s="28"/>
      <c r="CQX187" s="28"/>
      <c r="CQY187" s="28"/>
      <c r="CQZ187" s="28"/>
      <c r="CRA187" s="28"/>
      <c r="CRB187" s="28"/>
      <c r="CRC187" s="28"/>
      <c r="CRD187" s="28"/>
      <c r="CRE187" s="28"/>
      <c r="CRF187" s="28"/>
      <c r="CRG187" s="28"/>
      <c r="CRH187" s="28"/>
      <c r="CRI187" s="28"/>
      <c r="CRJ187" s="28"/>
      <c r="CRK187" s="28"/>
      <c r="CRL187" s="28"/>
      <c r="CRM187" s="28"/>
      <c r="CRN187" s="28"/>
      <c r="CRO187" s="28"/>
      <c r="CRP187" s="28"/>
      <c r="CRQ187" s="28"/>
      <c r="CRR187" s="28"/>
      <c r="CRS187" s="28"/>
      <c r="CRT187" s="28"/>
      <c r="CRU187" s="28"/>
      <c r="CRV187" s="28"/>
      <c r="CRW187" s="28"/>
      <c r="CRX187" s="28"/>
      <c r="CRY187" s="28"/>
      <c r="CRZ187" s="28"/>
      <c r="CSA187" s="28"/>
      <c r="CSB187" s="28"/>
      <c r="CSC187" s="28"/>
      <c r="CSD187" s="28"/>
      <c r="CSE187" s="28"/>
      <c r="CSF187" s="28"/>
      <c r="CSG187" s="28"/>
      <c r="CSH187" s="28"/>
      <c r="CSI187" s="28"/>
      <c r="CSJ187" s="28"/>
      <c r="CSK187" s="28"/>
      <c r="CSL187" s="28"/>
      <c r="CSM187" s="28"/>
      <c r="CSN187" s="28"/>
      <c r="CSO187" s="28"/>
      <c r="CSP187" s="28"/>
      <c r="CSQ187" s="28"/>
      <c r="CSR187" s="28"/>
      <c r="CSS187" s="28"/>
      <c r="CST187" s="28"/>
      <c r="CSU187" s="28"/>
      <c r="CSV187" s="28"/>
      <c r="CSW187" s="28"/>
      <c r="CSX187" s="28"/>
      <c r="CSY187" s="28"/>
      <c r="CSZ187" s="28"/>
      <c r="CTA187" s="28"/>
      <c r="CTB187" s="28"/>
    </row>
    <row r="188" spans="1:2550" x14ac:dyDescent="0.2">
      <c r="B188" s="509" t="s">
        <v>1206</v>
      </c>
      <c r="C188" s="510"/>
      <c r="D188" s="510" t="s">
        <v>2746</v>
      </c>
      <c r="E188" s="510" t="s">
        <v>5</v>
      </c>
      <c r="F188" s="510"/>
      <c r="G188" s="510">
        <v>17.303654999999999</v>
      </c>
      <c r="H188" s="510">
        <v>103.75673999999999</v>
      </c>
      <c r="I188" s="510" t="s">
        <v>1</v>
      </c>
      <c r="J188" s="510" t="s">
        <v>3</v>
      </c>
      <c r="K188" s="512">
        <v>1973</v>
      </c>
      <c r="L188" s="513" t="s">
        <v>0</v>
      </c>
      <c r="M188" s="510" t="s">
        <v>0</v>
      </c>
      <c r="N188" s="510"/>
      <c r="O188" s="510">
        <v>29.5</v>
      </c>
      <c r="P188" s="514">
        <v>3300</v>
      </c>
      <c r="Q188" s="510">
        <v>520</v>
      </c>
      <c r="R188" s="510">
        <v>8.5</v>
      </c>
      <c r="S188" s="510"/>
      <c r="T188" s="510"/>
      <c r="U188" s="510" t="s">
        <v>0</v>
      </c>
      <c r="V188" s="510" t="s">
        <v>0</v>
      </c>
      <c r="W188" s="510" t="s">
        <v>0</v>
      </c>
      <c r="X188" s="510" t="s">
        <v>0</v>
      </c>
      <c r="Y188" s="510" t="s">
        <v>0</v>
      </c>
      <c r="Z188" s="510" t="s">
        <v>0</v>
      </c>
      <c r="AA188" s="510" t="s">
        <v>0</v>
      </c>
      <c r="AB188" s="518"/>
      <c r="AC188" s="518"/>
      <c r="AD188" s="511"/>
      <c r="AE188" s="510"/>
      <c r="AF188" s="517" t="s">
        <v>1899</v>
      </c>
    </row>
    <row r="189" spans="1:2550" x14ac:dyDescent="0.2">
      <c r="B189" s="509" t="s">
        <v>1205</v>
      </c>
      <c r="C189" s="510"/>
      <c r="D189" s="510" t="s">
        <v>2747</v>
      </c>
      <c r="E189" s="510" t="s">
        <v>5</v>
      </c>
      <c r="F189" s="510"/>
      <c r="G189" s="510">
        <v>14.297893999999999</v>
      </c>
      <c r="H189" s="510">
        <v>102.748058</v>
      </c>
      <c r="I189" s="510" t="s">
        <v>1</v>
      </c>
      <c r="J189" s="510" t="s">
        <v>3</v>
      </c>
      <c r="K189" s="512"/>
      <c r="L189" s="513" t="s">
        <v>0</v>
      </c>
      <c r="M189" s="510" t="s">
        <v>0</v>
      </c>
      <c r="N189" s="510"/>
      <c r="O189" s="510"/>
      <c r="P189" s="514"/>
      <c r="Q189" s="510"/>
      <c r="R189" s="510" t="s">
        <v>1702</v>
      </c>
      <c r="S189" s="510"/>
      <c r="T189" s="510"/>
      <c r="U189" s="510" t="s">
        <v>0</v>
      </c>
      <c r="V189" s="510" t="s">
        <v>0</v>
      </c>
      <c r="W189" s="510" t="s">
        <v>0</v>
      </c>
      <c r="X189" s="510" t="s">
        <v>0</v>
      </c>
      <c r="Y189" s="510" t="s">
        <v>0</v>
      </c>
      <c r="Z189" s="510" t="s">
        <v>0</v>
      </c>
      <c r="AA189" s="510" t="s">
        <v>0</v>
      </c>
      <c r="AB189" s="518"/>
      <c r="AC189" s="518"/>
      <c r="AD189" s="511"/>
      <c r="AE189" s="510"/>
      <c r="AF189" s="517" t="s">
        <v>1899</v>
      </c>
    </row>
    <row r="190" spans="1:2550" customFormat="1" ht="12.75" customHeight="1" x14ac:dyDescent="0.2">
      <c r="A190" s="1"/>
      <c r="B190" s="509" t="s">
        <v>1204</v>
      </c>
      <c r="C190" s="510"/>
      <c r="D190" s="510" t="s">
        <v>2747</v>
      </c>
      <c r="E190" s="510" t="s">
        <v>5</v>
      </c>
      <c r="F190" s="510"/>
      <c r="G190" s="510">
        <v>15.398441999999999</v>
      </c>
      <c r="H190" s="510">
        <v>104.830209</v>
      </c>
      <c r="I190" s="510" t="s">
        <v>1</v>
      </c>
      <c r="J190" s="510" t="s">
        <v>3</v>
      </c>
      <c r="K190" s="512"/>
      <c r="L190" s="513" t="s">
        <v>0</v>
      </c>
      <c r="M190" s="510" t="s">
        <v>0</v>
      </c>
      <c r="N190" s="510"/>
      <c r="O190" s="510"/>
      <c r="P190" s="510"/>
      <c r="Q190" s="510"/>
      <c r="R190" s="510" t="s">
        <v>1702</v>
      </c>
      <c r="S190" s="510"/>
      <c r="T190" s="510"/>
      <c r="U190" s="510" t="s">
        <v>0</v>
      </c>
      <c r="V190" s="510" t="s">
        <v>0</v>
      </c>
      <c r="W190" s="510" t="s">
        <v>0</v>
      </c>
      <c r="X190" s="510" t="s">
        <v>0</v>
      </c>
      <c r="Y190" s="510" t="s">
        <v>0</v>
      </c>
      <c r="Z190" s="510" t="s">
        <v>0</v>
      </c>
      <c r="AA190" s="510" t="s">
        <v>0</v>
      </c>
      <c r="AB190" s="518"/>
      <c r="AC190" s="518"/>
      <c r="AD190" s="511"/>
      <c r="AE190" s="510"/>
      <c r="AF190" s="517" t="s">
        <v>1899</v>
      </c>
      <c r="AG190" s="5"/>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c r="AML190" s="1"/>
      <c r="AMM190" s="1"/>
      <c r="AMN190" s="1"/>
      <c r="AMO190" s="1"/>
      <c r="AMP190" s="1"/>
      <c r="AMQ190" s="1"/>
      <c r="AMR190" s="1"/>
      <c r="AMS190" s="1"/>
      <c r="AMT190" s="1"/>
      <c r="AMU190" s="1"/>
      <c r="AMV190" s="1"/>
      <c r="AMW190" s="1"/>
      <c r="AMX190" s="1"/>
      <c r="AMY190" s="1"/>
      <c r="AMZ190" s="1"/>
      <c r="ANA190" s="1"/>
      <c r="ANB190" s="1"/>
      <c r="ANC190" s="1"/>
      <c r="AND190" s="1"/>
      <c r="ANE190" s="1"/>
      <c r="ANF190" s="1"/>
      <c r="ANG190" s="1"/>
      <c r="ANH190" s="1"/>
      <c r="ANI190" s="1"/>
      <c r="ANJ190" s="1"/>
      <c r="ANK190" s="1"/>
      <c r="ANL190" s="1"/>
      <c r="ANM190" s="1"/>
      <c r="ANN190" s="1"/>
      <c r="ANO190" s="1"/>
      <c r="ANP190" s="1"/>
      <c r="ANQ190" s="1"/>
      <c r="ANR190" s="1"/>
      <c r="ANS190" s="1"/>
      <c r="ANT190" s="1"/>
      <c r="ANU190" s="1"/>
      <c r="ANV190" s="1"/>
      <c r="ANW190" s="1"/>
      <c r="ANX190" s="1"/>
      <c r="ANY190" s="1"/>
      <c r="ANZ190" s="1"/>
      <c r="AOA190" s="1"/>
      <c r="AOB190" s="1"/>
      <c r="AOC190" s="1"/>
      <c r="AOD190" s="1"/>
      <c r="AOE190" s="1"/>
      <c r="AOF190" s="1"/>
      <c r="AOG190" s="1"/>
      <c r="AOH190" s="1"/>
      <c r="AOI190" s="1"/>
      <c r="AOJ190" s="1"/>
      <c r="AOK190" s="1"/>
      <c r="AOL190" s="1"/>
      <c r="AOM190" s="1"/>
      <c r="AON190" s="1"/>
      <c r="AOO190" s="1"/>
      <c r="AOP190" s="1"/>
      <c r="AOQ190" s="1"/>
      <c r="AOR190" s="1"/>
      <c r="AOS190" s="1"/>
      <c r="AOT190" s="1"/>
      <c r="AOU190" s="1"/>
      <c r="AOV190" s="1"/>
      <c r="AOW190" s="1"/>
      <c r="AOX190" s="1"/>
      <c r="AOY190" s="1"/>
      <c r="AOZ190" s="1"/>
      <c r="APA190" s="1"/>
      <c r="APB190" s="1"/>
      <c r="APC190" s="1"/>
      <c r="APD190" s="1"/>
      <c r="APE190" s="1"/>
      <c r="APF190" s="1"/>
      <c r="APG190" s="1"/>
      <c r="APH190" s="1"/>
      <c r="API190" s="1"/>
      <c r="APJ190" s="1"/>
      <c r="APK190" s="1"/>
      <c r="APL190" s="1"/>
      <c r="APM190" s="1"/>
      <c r="APN190" s="1"/>
      <c r="APO190" s="1"/>
      <c r="APP190" s="1"/>
      <c r="APQ190" s="1"/>
      <c r="APR190" s="1"/>
      <c r="APS190" s="1"/>
      <c r="APT190" s="1"/>
      <c r="APU190" s="1"/>
      <c r="APV190" s="1"/>
      <c r="APW190" s="1"/>
      <c r="APX190" s="1"/>
      <c r="APY190" s="1"/>
      <c r="APZ190" s="1"/>
      <c r="AQA190" s="1"/>
      <c r="AQB190" s="1"/>
      <c r="AQC190" s="1"/>
      <c r="AQD190" s="1"/>
      <c r="AQE190" s="1"/>
      <c r="AQF190" s="1"/>
      <c r="AQG190" s="1"/>
      <c r="AQH190" s="1"/>
      <c r="AQI190" s="1"/>
      <c r="AQJ190" s="1"/>
      <c r="AQK190" s="1"/>
      <c r="AQL190" s="1"/>
      <c r="AQM190" s="1"/>
      <c r="AQN190" s="1"/>
      <c r="AQO190" s="1"/>
      <c r="AQP190" s="1"/>
      <c r="AQQ190" s="1"/>
      <c r="AQR190" s="1"/>
      <c r="AQS190" s="1"/>
      <c r="AQT190" s="1"/>
      <c r="AQU190" s="1"/>
      <c r="AQV190" s="1"/>
      <c r="AQW190" s="1"/>
      <c r="AQX190" s="1"/>
      <c r="AQY190" s="1"/>
      <c r="AQZ190" s="1"/>
      <c r="ARA190" s="1"/>
      <c r="ARB190" s="1"/>
      <c r="ARC190" s="1"/>
      <c r="ARD190" s="1"/>
      <c r="ARE190" s="1"/>
      <c r="ARF190" s="1"/>
      <c r="ARG190" s="1"/>
      <c r="ARH190" s="1"/>
      <c r="ARI190" s="1"/>
      <c r="ARJ190" s="1"/>
      <c r="ARK190" s="1"/>
      <c r="ARL190" s="1"/>
      <c r="ARM190" s="1"/>
      <c r="ARN190" s="1"/>
      <c r="ARO190" s="1"/>
      <c r="ARP190" s="1"/>
      <c r="ARQ190" s="1"/>
      <c r="ARR190" s="1"/>
      <c r="ARS190" s="1"/>
      <c r="ART190" s="1"/>
      <c r="ARU190" s="1"/>
      <c r="ARV190" s="1"/>
      <c r="ARW190" s="1"/>
      <c r="ARX190" s="1"/>
      <c r="ARY190" s="1"/>
      <c r="ARZ190" s="1"/>
      <c r="ASA190" s="1"/>
      <c r="ASB190" s="1"/>
      <c r="ASC190" s="1"/>
      <c r="ASD190" s="1"/>
      <c r="ASE190" s="1"/>
      <c r="ASF190" s="1"/>
      <c r="ASG190" s="1"/>
      <c r="ASH190" s="1"/>
      <c r="ASI190" s="1"/>
      <c r="ASJ190" s="1"/>
      <c r="ASK190" s="1"/>
      <c r="ASL190" s="1"/>
      <c r="ASM190" s="1"/>
      <c r="ASN190" s="1"/>
      <c r="ASO190" s="1"/>
      <c r="ASP190" s="1"/>
      <c r="ASQ190" s="1"/>
      <c r="ASR190" s="1"/>
      <c r="ASS190" s="1"/>
      <c r="AST190" s="1"/>
      <c r="ASU190" s="1"/>
      <c r="ASV190" s="1"/>
      <c r="ASW190" s="1"/>
      <c r="ASX190" s="1"/>
      <c r="ASY190" s="1"/>
      <c r="ASZ190" s="1"/>
      <c r="ATA190" s="1"/>
      <c r="ATB190" s="1"/>
      <c r="ATC190" s="1"/>
      <c r="ATD190" s="1"/>
      <c r="ATE190" s="1"/>
      <c r="ATF190" s="1"/>
      <c r="ATG190" s="1"/>
      <c r="ATH190" s="1"/>
      <c r="ATI190" s="1"/>
      <c r="ATJ190" s="1"/>
      <c r="ATK190" s="1"/>
      <c r="ATL190" s="1"/>
      <c r="ATM190" s="1"/>
      <c r="ATN190" s="1"/>
      <c r="ATO190" s="1"/>
      <c r="ATP190" s="1"/>
      <c r="ATQ190" s="1"/>
      <c r="ATR190" s="1"/>
      <c r="ATS190" s="1"/>
      <c r="ATT190" s="1"/>
      <c r="ATU190" s="1"/>
      <c r="ATV190" s="1"/>
      <c r="ATW190" s="1"/>
      <c r="ATX190" s="1"/>
      <c r="ATY190" s="1"/>
      <c r="ATZ190" s="1"/>
      <c r="AUA190" s="1"/>
      <c r="AUB190" s="1"/>
      <c r="AUC190" s="1"/>
      <c r="AUD190" s="1"/>
      <c r="AUE190" s="1"/>
      <c r="AUF190" s="1"/>
      <c r="AUG190" s="1"/>
      <c r="AUH190" s="1"/>
      <c r="AUI190" s="1"/>
      <c r="AUJ190" s="1"/>
      <c r="AUK190" s="1"/>
      <c r="AUL190" s="1"/>
      <c r="AUM190" s="1"/>
      <c r="AUN190" s="1"/>
      <c r="AUO190" s="1"/>
      <c r="AUP190" s="1"/>
      <c r="AUQ190" s="1"/>
      <c r="AUR190" s="1"/>
      <c r="AUS190" s="1"/>
      <c r="AUT190" s="1"/>
      <c r="AUU190" s="1"/>
      <c r="AUV190" s="1"/>
      <c r="AUW190" s="1"/>
      <c r="AUX190" s="1"/>
      <c r="AUY190" s="1"/>
      <c r="AUZ190" s="1"/>
      <c r="AVA190" s="1"/>
      <c r="AVB190" s="1"/>
      <c r="AVC190" s="1"/>
      <c r="AVD190" s="1"/>
      <c r="AVE190" s="1"/>
      <c r="AVF190" s="1"/>
      <c r="AVG190" s="1"/>
      <c r="AVH190" s="1"/>
      <c r="AVI190" s="1"/>
      <c r="AVJ190" s="1"/>
      <c r="AVK190" s="1"/>
      <c r="AVL190" s="1"/>
      <c r="AVM190" s="1"/>
      <c r="AVN190" s="1"/>
      <c r="AVO190" s="1"/>
      <c r="AVP190" s="1"/>
      <c r="AVQ190" s="1"/>
      <c r="AVR190" s="1"/>
      <c r="AVS190" s="1"/>
      <c r="AVT190" s="1"/>
      <c r="AVU190" s="1"/>
      <c r="AVV190" s="1"/>
      <c r="AVW190" s="1"/>
      <c r="AVX190" s="1"/>
      <c r="AVY190" s="1"/>
      <c r="AVZ190" s="1"/>
      <c r="AWA190" s="1"/>
      <c r="AWB190" s="1"/>
      <c r="AWC190" s="1"/>
      <c r="AWD190" s="1"/>
      <c r="AWE190" s="1"/>
      <c r="AWF190" s="1"/>
      <c r="AWG190" s="1"/>
      <c r="AWH190" s="1"/>
      <c r="AWI190" s="1"/>
      <c r="AWJ190" s="1"/>
      <c r="AWK190" s="1"/>
      <c r="AWL190" s="1"/>
      <c r="AWM190" s="1"/>
      <c r="AWN190" s="1"/>
      <c r="AWO190" s="1"/>
      <c r="AWP190" s="1"/>
      <c r="AWQ190" s="1"/>
      <c r="AWR190" s="1"/>
      <c r="AWS190" s="1"/>
      <c r="AWT190" s="1"/>
      <c r="AWU190" s="1"/>
      <c r="AWV190" s="1"/>
      <c r="AWW190" s="1"/>
      <c r="AWX190" s="1"/>
      <c r="AWY190" s="1"/>
      <c r="AWZ190" s="1"/>
      <c r="AXA190" s="1"/>
      <c r="AXB190" s="1"/>
      <c r="AXC190" s="1"/>
      <c r="AXD190" s="1"/>
      <c r="AXE190" s="1"/>
      <c r="AXF190" s="1"/>
      <c r="AXG190" s="1"/>
      <c r="AXH190" s="1"/>
      <c r="AXI190" s="1"/>
      <c r="AXJ190" s="1"/>
      <c r="AXK190" s="1"/>
      <c r="AXL190" s="1"/>
      <c r="AXM190" s="1"/>
      <c r="AXN190" s="1"/>
      <c r="AXO190" s="1"/>
      <c r="AXP190" s="1"/>
      <c r="AXQ190" s="1"/>
      <c r="AXR190" s="1"/>
      <c r="AXS190" s="1"/>
      <c r="AXT190" s="1"/>
      <c r="AXU190" s="1"/>
      <c r="AXV190" s="1"/>
      <c r="AXW190" s="1"/>
      <c r="AXX190" s="1"/>
      <c r="AXY190" s="1"/>
      <c r="AXZ190" s="1"/>
      <c r="AYA190" s="1"/>
      <c r="AYB190" s="1"/>
      <c r="AYC190" s="1"/>
      <c r="AYD190" s="1"/>
      <c r="AYE190" s="1"/>
      <c r="AYF190" s="1"/>
      <c r="AYG190" s="1"/>
      <c r="AYH190" s="1"/>
      <c r="AYI190" s="1"/>
      <c r="AYJ190" s="1"/>
      <c r="AYK190" s="1"/>
      <c r="AYL190" s="1"/>
      <c r="AYM190" s="1"/>
      <c r="AYN190" s="1"/>
      <c r="AYO190" s="1"/>
      <c r="AYP190" s="1"/>
      <c r="AYQ190" s="1"/>
      <c r="AYR190" s="1"/>
      <c r="AYS190" s="1"/>
      <c r="AYT190" s="1"/>
      <c r="AYU190" s="1"/>
      <c r="AYV190" s="1"/>
      <c r="AYW190" s="1"/>
      <c r="AYX190" s="1"/>
      <c r="AYY190" s="1"/>
      <c r="AYZ190" s="1"/>
      <c r="AZA190" s="1"/>
      <c r="AZB190" s="1"/>
      <c r="AZC190" s="1"/>
      <c r="AZD190" s="1"/>
      <c r="AZE190" s="1"/>
      <c r="AZF190" s="1"/>
      <c r="AZG190" s="1"/>
      <c r="AZH190" s="1"/>
      <c r="AZI190" s="1"/>
      <c r="AZJ190" s="1"/>
      <c r="AZK190" s="1"/>
      <c r="AZL190" s="1"/>
      <c r="AZM190" s="1"/>
      <c r="AZN190" s="1"/>
      <c r="AZO190" s="1"/>
      <c r="AZP190" s="1"/>
      <c r="AZQ190" s="1"/>
      <c r="AZR190" s="1"/>
      <c r="AZS190" s="1"/>
      <c r="AZT190" s="1"/>
      <c r="AZU190" s="1"/>
      <c r="AZV190" s="1"/>
      <c r="AZW190" s="1"/>
      <c r="AZX190" s="1"/>
      <c r="AZY190" s="1"/>
      <c r="AZZ190" s="1"/>
      <c r="BAA190" s="1"/>
      <c r="BAB190" s="1"/>
      <c r="BAC190" s="1"/>
      <c r="BAD190" s="1"/>
      <c r="BAE190" s="1"/>
      <c r="BAF190" s="1"/>
      <c r="BAG190" s="1"/>
      <c r="BAH190" s="1"/>
      <c r="BAI190" s="1"/>
      <c r="BAJ190" s="1"/>
      <c r="BAK190" s="1"/>
      <c r="BAL190" s="1"/>
      <c r="BAM190" s="1"/>
      <c r="BAN190" s="1"/>
      <c r="BAO190" s="1"/>
      <c r="BAP190" s="1"/>
      <c r="BAQ190" s="1"/>
      <c r="BAR190" s="1"/>
      <c r="BAS190" s="1"/>
      <c r="BAT190" s="1"/>
      <c r="BAU190" s="1"/>
      <c r="BAV190" s="1"/>
      <c r="BAW190" s="1"/>
      <c r="BAX190" s="1"/>
      <c r="BAY190" s="1"/>
      <c r="BAZ190" s="1"/>
      <c r="BBA190" s="1"/>
      <c r="BBB190" s="1"/>
      <c r="BBC190" s="1"/>
      <c r="BBD190" s="1"/>
      <c r="BBE190" s="1"/>
      <c r="BBF190" s="1"/>
      <c r="BBG190" s="1"/>
      <c r="BBH190" s="1"/>
      <c r="BBI190" s="1"/>
      <c r="BBJ190" s="1"/>
      <c r="BBK190" s="1"/>
      <c r="BBL190" s="1"/>
      <c r="BBM190" s="1"/>
      <c r="BBN190" s="1"/>
      <c r="BBO190" s="1"/>
      <c r="BBP190" s="1"/>
      <c r="BBQ190" s="1"/>
      <c r="BBR190" s="1"/>
      <c r="BBS190" s="1"/>
      <c r="BBT190" s="1"/>
      <c r="BBU190" s="1"/>
      <c r="BBV190" s="1"/>
      <c r="BBW190" s="1"/>
      <c r="BBX190" s="1"/>
      <c r="BBY190" s="1"/>
      <c r="BBZ190" s="1"/>
      <c r="BCA190" s="1"/>
      <c r="BCB190" s="1"/>
      <c r="BCC190" s="1"/>
      <c r="BCD190" s="1"/>
      <c r="BCE190" s="1"/>
      <c r="BCF190" s="1"/>
      <c r="BCG190" s="1"/>
      <c r="BCH190" s="1"/>
      <c r="BCI190" s="1"/>
      <c r="BCJ190" s="1"/>
      <c r="BCK190" s="1"/>
      <c r="BCL190" s="1"/>
      <c r="BCM190" s="1"/>
      <c r="BCN190" s="1"/>
      <c r="BCO190" s="1"/>
      <c r="BCP190" s="1"/>
      <c r="BCQ190" s="1"/>
      <c r="BCR190" s="1"/>
      <c r="BCS190" s="1"/>
      <c r="BCT190" s="1"/>
      <c r="BCU190" s="1"/>
      <c r="BCV190" s="1"/>
      <c r="BCW190" s="1"/>
      <c r="BCX190" s="1"/>
      <c r="BCY190" s="1"/>
      <c r="BCZ190" s="1"/>
      <c r="BDA190" s="1"/>
      <c r="BDB190" s="1"/>
      <c r="BDC190" s="1"/>
      <c r="BDD190" s="1"/>
      <c r="BDE190" s="1"/>
      <c r="BDF190" s="1"/>
      <c r="BDG190" s="1"/>
      <c r="BDH190" s="1"/>
      <c r="BDI190" s="1"/>
      <c r="BDJ190" s="1"/>
      <c r="BDK190" s="1"/>
      <c r="BDL190" s="1"/>
      <c r="BDM190" s="1"/>
      <c r="BDN190" s="1"/>
      <c r="BDO190" s="1"/>
      <c r="BDP190" s="1"/>
      <c r="BDQ190" s="1"/>
      <c r="BDR190" s="1"/>
      <c r="BDS190" s="1"/>
      <c r="BDT190" s="1"/>
      <c r="BDU190" s="1"/>
      <c r="BDV190" s="1"/>
      <c r="BDW190" s="1"/>
      <c r="BDX190" s="1"/>
      <c r="BDY190" s="1"/>
      <c r="BDZ190" s="1"/>
      <c r="BEA190" s="1"/>
      <c r="BEB190" s="1"/>
      <c r="BEC190" s="1"/>
      <c r="BED190" s="1"/>
      <c r="BEE190" s="1"/>
      <c r="BEF190" s="1"/>
      <c r="BEG190" s="1"/>
      <c r="BEH190" s="1"/>
      <c r="BEI190" s="1"/>
      <c r="BEJ190" s="1"/>
      <c r="BEK190" s="1"/>
      <c r="BEL190" s="1"/>
      <c r="BEM190" s="1"/>
      <c r="BEN190" s="1"/>
      <c r="BEO190" s="1"/>
      <c r="BEP190" s="1"/>
      <c r="BEQ190" s="1"/>
      <c r="BER190" s="1"/>
      <c r="BES190" s="1"/>
      <c r="BET190" s="1"/>
      <c r="BEU190" s="1"/>
      <c r="BEV190" s="1"/>
      <c r="BEW190" s="1"/>
      <c r="BEX190" s="1"/>
      <c r="BEY190" s="1"/>
      <c r="BEZ190" s="1"/>
      <c r="BFA190" s="1"/>
      <c r="BFB190" s="1"/>
      <c r="BFC190" s="1"/>
      <c r="BFD190" s="1"/>
      <c r="BFE190" s="1"/>
      <c r="BFF190" s="1"/>
      <c r="BFG190" s="1"/>
      <c r="BFH190" s="1"/>
      <c r="BFI190" s="1"/>
      <c r="BFJ190" s="1"/>
      <c r="BFK190" s="1"/>
      <c r="BFL190" s="1"/>
      <c r="BFM190" s="1"/>
      <c r="BFN190" s="1"/>
      <c r="BFO190" s="1"/>
      <c r="BFP190" s="1"/>
      <c r="BFQ190" s="1"/>
      <c r="BFR190" s="1"/>
      <c r="BFS190" s="1"/>
      <c r="BFT190" s="1"/>
      <c r="BFU190" s="1"/>
      <c r="BFV190" s="1"/>
      <c r="BFW190" s="1"/>
      <c r="BFX190" s="1"/>
      <c r="BFY190" s="1"/>
      <c r="BFZ190" s="1"/>
      <c r="BGA190" s="1"/>
      <c r="BGB190" s="1"/>
      <c r="BGC190" s="1"/>
      <c r="BGD190" s="1"/>
      <c r="BGE190" s="1"/>
      <c r="BGF190" s="1"/>
      <c r="BGG190" s="1"/>
      <c r="BGH190" s="1"/>
      <c r="BGI190" s="1"/>
      <c r="BGJ190" s="1"/>
      <c r="BGK190" s="1"/>
      <c r="BGL190" s="1"/>
      <c r="BGM190" s="1"/>
      <c r="BGN190" s="1"/>
      <c r="BGO190" s="1"/>
      <c r="BGP190" s="1"/>
      <c r="BGQ190" s="1"/>
      <c r="BGR190" s="1"/>
      <c r="BGS190" s="1"/>
      <c r="BGT190" s="1"/>
      <c r="BGU190" s="1"/>
      <c r="BGV190" s="1"/>
      <c r="BGW190" s="1"/>
      <c r="BGX190" s="1"/>
      <c r="BGY190" s="1"/>
      <c r="BGZ190" s="1"/>
      <c r="BHA190" s="1"/>
      <c r="BHB190" s="1"/>
      <c r="BHC190" s="1"/>
      <c r="BHD190" s="1"/>
      <c r="BHE190" s="1"/>
      <c r="BHF190" s="1"/>
      <c r="BHG190" s="1"/>
      <c r="BHH190" s="1"/>
      <c r="BHI190" s="1"/>
      <c r="BHJ190" s="1"/>
      <c r="BHK190" s="1"/>
      <c r="BHL190" s="1"/>
      <c r="BHM190" s="1"/>
      <c r="BHN190" s="1"/>
      <c r="BHO190" s="1"/>
      <c r="BHP190" s="1"/>
      <c r="BHQ190" s="1"/>
      <c r="BHR190" s="1"/>
      <c r="BHS190" s="1"/>
      <c r="BHT190" s="1"/>
      <c r="BHU190" s="1"/>
      <c r="BHV190" s="1"/>
      <c r="BHW190" s="1"/>
      <c r="BHX190" s="1"/>
      <c r="BHY190" s="1"/>
      <c r="BHZ190" s="1"/>
      <c r="BIA190" s="1"/>
      <c r="BIB190" s="1"/>
      <c r="BIC190" s="1"/>
      <c r="BID190" s="1"/>
      <c r="BIE190" s="1"/>
      <c r="BIF190" s="1"/>
      <c r="BIG190" s="1"/>
      <c r="BIH190" s="1"/>
      <c r="BII190" s="1"/>
      <c r="BIJ190" s="1"/>
      <c r="BIK190" s="1"/>
      <c r="BIL190" s="1"/>
      <c r="BIM190" s="1"/>
      <c r="BIN190" s="1"/>
      <c r="BIO190" s="1"/>
      <c r="BIP190" s="1"/>
      <c r="BIQ190" s="1"/>
      <c r="BIR190" s="1"/>
      <c r="BIS190" s="1"/>
      <c r="BIT190" s="1"/>
      <c r="BIU190" s="1"/>
      <c r="BIV190" s="1"/>
      <c r="BIW190" s="1"/>
      <c r="BIX190" s="1"/>
      <c r="BIY190" s="1"/>
      <c r="BIZ190" s="1"/>
      <c r="BJA190" s="1"/>
      <c r="BJB190" s="1"/>
      <c r="BJC190" s="1"/>
      <c r="BJD190" s="1"/>
      <c r="BJE190" s="1"/>
      <c r="BJF190" s="1"/>
      <c r="BJG190" s="1"/>
      <c r="BJH190" s="1"/>
      <c r="BJI190" s="1"/>
      <c r="BJJ190" s="1"/>
      <c r="BJK190" s="1"/>
      <c r="BJL190" s="1"/>
      <c r="BJM190" s="1"/>
      <c r="BJN190" s="1"/>
      <c r="BJO190" s="1"/>
      <c r="BJP190" s="1"/>
      <c r="BJQ190" s="1"/>
      <c r="BJR190" s="1"/>
      <c r="BJS190" s="1"/>
      <c r="BJT190" s="1"/>
      <c r="BJU190" s="1"/>
      <c r="BJV190" s="1"/>
      <c r="BJW190" s="1"/>
      <c r="BJX190" s="1"/>
      <c r="BJY190" s="1"/>
      <c r="BJZ190" s="1"/>
      <c r="BKA190" s="1"/>
      <c r="BKB190" s="1"/>
      <c r="BKC190" s="1"/>
      <c r="BKD190" s="1"/>
      <c r="BKE190" s="1"/>
      <c r="BKF190" s="1"/>
      <c r="BKG190" s="1"/>
      <c r="BKH190" s="1"/>
      <c r="BKI190" s="1"/>
      <c r="BKJ190" s="1"/>
      <c r="BKK190" s="1"/>
      <c r="BKL190" s="1"/>
      <c r="BKM190" s="1"/>
      <c r="BKN190" s="1"/>
      <c r="BKO190" s="1"/>
      <c r="BKP190" s="1"/>
      <c r="BKQ190" s="1"/>
      <c r="BKR190" s="1"/>
      <c r="BKS190" s="1"/>
      <c r="BKT190" s="1"/>
      <c r="BKU190" s="1"/>
      <c r="BKV190" s="1"/>
      <c r="BKW190" s="1"/>
      <c r="BKX190" s="1"/>
      <c r="BKY190" s="1"/>
      <c r="BKZ190" s="1"/>
      <c r="BLA190" s="1"/>
      <c r="BLB190" s="1"/>
      <c r="BLC190" s="1"/>
      <c r="BLD190" s="1"/>
      <c r="BLE190" s="1"/>
      <c r="BLF190" s="1"/>
      <c r="BLG190" s="1"/>
      <c r="BLH190" s="1"/>
      <c r="BLI190" s="1"/>
      <c r="BLJ190" s="1"/>
      <c r="BLK190" s="1"/>
      <c r="BLL190" s="1"/>
      <c r="BLM190" s="1"/>
      <c r="BLN190" s="1"/>
      <c r="BLO190" s="1"/>
      <c r="BLP190" s="1"/>
      <c r="BLQ190" s="1"/>
      <c r="BLR190" s="1"/>
      <c r="BLS190" s="1"/>
      <c r="BLT190" s="1"/>
      <c r="BLU190" s="1"/>
      <c r="BLV190" s="1"/>
      <c r="BLW190" s="1"/>
      <c r="BLX190" s="1"/>
      <c r="BLY190" s="1"/>
      <c r="BLZ190" s="1"/>
      <c r="BMA190" s="1"/>
      <c r="BMB190" s="1"/>
      <c r="BMC190" s="1"/>
      <c r="BMD190" s="1"/>
      <c r="BME190" s="1"/>
      <c r="BMF190" s="1"/>
      <c r="BMG190" s="1"/>
      <c r="BMH190" s="1"/>
      <c r="BMI190" s="1"/>
      <c r="BMJ190" s="1"/>
      <c r="BMK190" s="1"/>
      <c r="BML190" s="1"/>
      <c r="BMM190" s="1"/>
      <c r="BMN190" s="1"/>
      <c r="BMO190" s="1"/>
      <c r="BMP190" s="1"/>
      <c r="BMQ190" s="1"/>
      <c r="BMR190" s="1"/>
      <c r="BMS190" s="1"/>
      <c r="BMT190" s="1"/>
      <c r="BMU190" s="1"/>
      <c r="BMV190" s="1"/>
      <c r="BMW190" s="1"/>
      <c r="BMX190" s="1"/>
      <c r="BMY190" s="1"/>
      <c r="BMZ190" s="1"/>
      <c r="BNA190" s="1"/>
      <c r="BNB190" s="1"/>
      <c r="BNC190" s="1"/>
      <c r="BND190" s="1"/>
      <c r="BNE190" s="1"/>
      <c r="BNF190" s="1"/>
      <c r="BNG190" s="1"/>
      <c r="BNH190" s="1"/>
      <c r="BNI190" s="1"/>
      <c r="BNJ190" s="1"/>
      <c r="BNK190" s="1"/>
      <c r="BNL190" s="1"/>
      <c r="BNM190" s="1"/>
      <c r="BNN190" s="1"/>
      <c r="BNO190" s="1"/>
      <c r="BNP190" s="1"/>
      <c r="BNQ190" s="1"/>
      <c r="BNR190" s="1"/>
      <c r="BNS190" s="1"/>
      <c r="BNT190" s="1"/>
      <c r="BNU190" s="1"/>
      <c r="BNV190" s="1"/>
      <c r="BNW190" s="1"/>
      <c r="BNX190" s="1"/>
      <c r="BNY190" s="1"/>
      <c r="BNZ190" s="1"/>
      <c r="BOA190" s="1"/>
      <c r="BOB190" s="1"/>
      <c r="BOC190" s="1"/>
      <c r="BOD190" s="1"/>
      <c r="BOE190" s="1"/>
      <c r="BOF190" s="1"/>
      <c r="BOG190" s="1"/>
      <c r="BOH190" s="1"/>
      <c r="BOI190" s="1"/>
      <c r="BOJ190" s="1"/>
      <c r="BOK190" s="1"/>
      <c r="BOL190" s="1"/>
      <c r="BOM190" s="1"/>
      <c r="BON190" s="1"/>
      <c r="BOO190" s="1"/>
      <c r="BOP190" s="1"/>
      <c r="BOQ190" s="1"/>
      <c r="BOR190" s="1"/>
      <c r="BOS190" s="1"/>
      <c r="BOT190" s="1"/>
      <c r="BOU190" s="1"/>
      <c r="BOV190" s="1"/>
      <c r="BOW190" s="1"/>
      <c r="BOX190" s="1"/>
      <c r="BOY190" s="1"/>
      <c r="BOZ190" s="1"/>
      <c r="BPA190" s="1"/>
      <c r="BPB190" s="1"/>
      <c r="BPC190" s="1"/>
      <c r="BPD190" s="1"/>
      <c r="BPE190" s="1"/>
      <c r="BPF190" s="1"/>
      <c r="BPG190" s="1"/>
      <c r="BPH190" s="1"/>
      <c r="BPI190" s="1"/>
      <c r="BPJ190" s="1"/>
      <c r="BPK190" s="1"/>
      <c r="BPL190" s="1"/>
      <c r="BPM190" s="1"/>
      <c r="BPN190" s="1"/>
      <c r="BPO190" s="1"/>
      <c r="BPP190" s="1"/>
      <c r="BPQ190" s="1"/>
      <c r="BPR190" s="1"/>
      <c r="BPS190" s="1"/>
      <c r="BPT190" s="1"/>
      <c r="BPU190" s="1"/>
      <c r="BPV190" s="1"/>
      <c r="BPW190" s="1"/>
      <c r="BPX190" s="1"/>
      <c r="BPY190" s="1"/>
      <c r="BPZ190" s="1"/>
      <c r="BQA190" s="1"/>
      <c r="BQB190" s="1"/>
      <c r="BQC190" s="1"/>
      <c r="BQD190" s="1"/>
      <c r="BQE190" s="1"/>
      <c r="BQF190" s="1"/>
      <c r="BQG190" s="1"/>
      <c r="BQH190" s="1"/>
      <c r="BQI190" s="1"/>
      <c r="BQJ190" s="1"/>
      <c r="BQK190" s="1"/>
      <c r="BQL190" s="1"/>
      <c r="BQM190" s="1"/>
      <c r="BQN190" s="1"/>
      <c r="BQO190" s="1"/>
      <c r="BQP190" s="1"/>
      <c r="BQQ190" s="1"/>
      <c r="BQR190" s="1"/>
      <c r="BQS190" s="1"/>
      <c r="BQT190" s="1"/>
      <c r="BQU190" s="1"/>
      <c r="BQV190" s="1"/>
      <c r="BQW190" s="1"/>
      <c r="BQX190" s="1"/>
      <c r="BQY190" s="1"/>
      <c r="BQZ190" s="1"/>
      <c r="BRA190" s="1"/>
      <c r="BRB190" s="1"/>
      <c r="BRC190" s="1"/>
      <c r="BRD190" s="1"/>
      <c r="BRE190" s="1"/>
      <c r="BRF190" s="1"/>
      <c r="BRG190" s="1"/>
      <c r="BRH190" s="1"/>
      <c r="BRI190" s="1"/>
      <c r="BRJ190" s="1"/>
      <c r="BRK190" s="1"/>
      <c r="BRL190" s="1"/>
      <c r="BRM190" s="1"/>
      <c r="BRN190" s="1"/>
      <c r="BRO190" s="1"/>
      <c r="BRP190" s="1"/>
      <c r="BRQ190" s="1"/>
      <c r="BRR190" s="1"/>
      <c r="BRS190" s="1"/>
      <c r="BRT190" s="1"/>
      <c r="BRU190" s="1"/>
      <c r="BRV190" s="1"/>
      <c r="BRW190" s="1"/>
      <c r="BRX190" s="1"/>
      <c r="BRY190" s="1"/>
      <c r="BRZ190" s="1"/>
      <c r="BSA190" s="1"/>
      <c r="BSB190" s="1"/>
      <c r="BSC190" s="1"/>
      <c r="BSD190" s="1"/>
      <c r="BSE190" s="1"/>
      <c r="BSF190" s="1"/>
      <c r="BSG190" s="1"/>
      <c r="BSH190" s="1"/>
      <c r="BSI190" s="1"/>
      <c r="BSJ190" s="1"/>
      <c r="BSK190" s="1"/>
      <c r="BSL190" s="1"/>
      <c r="BSM190" s="1"/>
      <c r="BSN190" s="1"/>
      <c r="BSO190" s="1"/>
      <c r="BSP190" s="1"/>
      <c r="BSQ190" s="1"/>
      <c r="BSR190" s="1"/>
      <c r="BSS190" s="1"/>
      <c r="BST190" s="1"/>
      <c r="BSU190" s="1"/>
      <c r="BSV190" s="1"/>
      <c r="BSW190" s="1"/>
      <c r="BSX190" s="1"/>
      <c r="BSY190" s="1"/>
      <c r="BSZ190" s="1"/>
      <c r="BTA190" s="1"/>
      <c r="BTB190" s="1"/>
      <c r="BTC190" s="1"/>
      <c r="BTD190" s="1"/>
      <c r="BTE190" s="1"/>
      <c r="BTF190" s="1"/>
      <c r="BTG190" s="1"/>
      <c r="BTH190" s="1"/>
      <c r="BTI190" s="1"/>
      <c r="BTJ190" s="1"/>
      <c r="BTK190" s="1"/>
      <c r="BTL190" s="1"/>
      <c r="BTM190" s="1"/>
      <c r="BTN190" s="1"/>
      <c r="BTO190" s="1"/>
      <c r="BTP190" s="1"/>
      <c r="BTQ190" s="1"/>
      <c r="BTR190" s="1"/>
      <c r="BTS190" s="1"/>
      <c r="BTT190" s="1"/>
      <c r="BTU190" s="1"/>
      <c r="BTV190" s="1"/>
      <c r="BTW190" s="1"/>
      <c r="BTX190" s="1"/>
      <c r="BTY190" s="1"/>
      <c r="BTZ190" s="1"/>
      <c r="BUA190" s="1"/>
      <c r="BUB190" s="1"/>
      <c r="BUC190" s="1"/>
      <c r="BUD190" s="1"/>
      <c r="BUE190" s="1"/>
      <c r="BUF190" s="1"/>
      <c r="BUG190" s="1"/>
      <c r="BUH190" s="1"/>
      <c r="BUI190" s="1"/>
      <c r="BUJ190" s="1"/>
      <c r="BUK190" s="1"/>
      <c r="BUL190" s="1"/>
      <c r="BUM190" s="1"/>
      <c r="BUN190" s="1"/>
      <c r="BUO190" s="1"/>
      <c r="BUP190" s="1"/>
      <c r="BUQ190" s="1"/>
      <c r="BUR190" s="1"/>
      <c r="BUS190" s="1"/>
      <c r="BUT190" s="1"/>
      <c r="BUU190" s="1"/>
      <c r="BUV190" s="1"/>
      <c r="BUW190" s="1"/>
      <c r="BUX190" s="1"/>
      <c r="BUY190" s="1"/>
      <c r="BUZ190" s="1"/>
      <c r="BVA190" s="1"/>
      <c r="BVB190" s="1"/>
      <c r="BVC190" s="1"/>
      <c r="BVD190" s="1"/>
      <c r="BVE190" s="1"/>
      <c r="BVF190" s="1"/>
      <c r="BVG190" s="1"/>
      <c r="BVH190" s="1"/>
      <c r="BVI190" s="1"/>
      <c r="BVJ190" s="1"/>
      <c r="BVK190" s="1"/>
      <c r="BVL190" s="1"/>
      <c r="BVM190" s="1"/>
      <c r="BVN190" s="1"/>
      <c r="BVO190" s="1"/>
      <c r="BVP190" s="1"/>
      <c r="BVQ190" s="1"/>
      <c r="BVR190" s="1"/>
      <c r="BVS190" s="1"/>
      <c r="BVT190" s="1"/>
      <c r="BVU190" s="1"/>
      <c r="BVV190" s="1"/>
      <c r="BVW190" s="1"/>
      <c r="BVX190" s="1"/>
      <c r="BVY190" s="1"/>
      <c r="BVZ190" s="1"/>
      <c r="BWA190" s="1"/>
      <c r="BWB190" s="1"/>
      <c r="BWC190" s="1"/>
      <c r="BWD190" s="1"/>
      <c r="BWE190" s="1"/>
      <c r="BWF190" s="1"/>
      <c r="BWG190" s="1"/>
      <c r="BWH190" s="1"/>
      <c r="BWI190" s="1"/>
      <c r="BWJ190" s="1"/>
      <c r="BWK190" s="1"/>
      <c r="BWL190" s="1"/>
      <c r="BWM190" s="1"/>
      <c r="BWN190" s="1"/>
      <c r="BWO190" s="1"/>
      <c r="BWP190" s="1"/>
      <c r="BWQ190" s="1"/>
      <c r="BWR190" s="1"/>
      <c r="BWS190" s="1"/>
      <c r="BWT190" s="1"/>
      <c r="BWU190" s="1"/>
      <c r="BWV190" s="1"/>
      <c r="BWW190" s="1"/>
      <c r="BWX190" s="1"/>
      <c r="BWY190" s="1"/>
      <c r="BWZ190" s="1"/>
      <c r="BXA190" s="1"/>
      <c r="BXB190" s="1"/>
      <c r="BXC190" s="1"/>
      <c r="BXD190" s="1"/>
      <c r="BXE190" s="1"/>
      <c r="BXF190" s="1"/>
      <c r="BXG190" s="1"/>
      <c r="BXH190" s="1"/>
      <c r="BXI190" s="1"/>
      <c r="BXJ190" s="1"/>
      <c r="BXK190" s="1"/>
      <c r="BXL190" s="1"/>
      <c r="BXM190" s="1"/>
      <c r="BXN190" s="1"/>
      <c r="BXO190" s="1"/>
      <c r="BXP190" s="1"/>
      <c r="BXQ190" s="1"/>
      <c r="BXR190" s="1"/>
      <c r="BXS190" s="1"/>
      <c r="BXT190" s="1"/>
      <c r="BXU190" s="1"/>
      <c r="BXV190" s="1"/>
      <c r="BXW190" s="1"/>
      <c r="BXX190" s="1"/>
      <c r="BXY190" s="1"/>
      <c r="BXZ190" s="1"/>
      <c r="BYA190" s="1"/>
      <c r="BYB190" s="1"/>
      <c r="BYC190" s="1"/>
      <c r="BYD190" s="1"/>
      <c r="BYE190" s="1"/>
      <c r="BYF190" s="1"/>
      <c r="BYG190" s="1"/>
      <c r="BYH190" s="1"/>
      <c r="BYI190" s="1"/>
      <c r="BYJ190" s="1"/>
      <c r="BYK190" s="1"/>
      <c r="BYL190" s="1"/>
      <c r="BYM190" s="1"/>
      <c r="BYN190" s="1"/>
      <c r="BYO190" s="1"/>
      <c r="BYP190" s="1"/>
      <c r="BYQ190" s="1"/>
      <c r="BYR190" s="1"/>
      <c r="BYS190" s="1"/>
      <c r="BYT190" s="1"/>
      <c r="BYU190" s="1"/>
      <c r="BYV190" s="1"/>
      <c r="BYW190" s="1"/>
      <c r="BYX190" s="1"/>
      <c r="BYY190" s="1"/>
      <c r="BYZ190" s="1"/>
      <c r="BZA190" s="1"/>
      <c r="BZB190" s="1"/>
      <c r="BZC190" s="1"/>
      <c r="BZD190" s="1"/>
      <c r="BZE190" s="1"/>
      <c r="BZF190" s="1"/>
      <c r="BZG190" s="1"/>
      <c r="BZH190" s="1"/>
      <c r="BZI190" s="1"/>
      <c r="BZJ190" s="1"/>
      <c r="BZK190" s="1"/>
      <c r="BZL190" s="1"/>
      <c r="BZM190" s="1"/>
      <c r="BZN190" s="1"/>
      <c r="BZO190" s="1"/>
      <c r="BZP190" s="1"/>
      <c r="BZQ190" s="1"/>
      <c r="BZR190" s="1"/>
      <c r="BZS190" s="1"/>
      <c r="BZT190" s="1"/>
      <c r="BZU190" s="1"/>
      <c r="BZV190" s="1"/>
      <c r="BZW190" s="1"/>
      <c r="BZX190" s="1"/>
      <c r="BZY190" s="1"/>
      <c r="BZZ190" s="1"/>
      <c r="CAA190" s="1"/>
      <c r="CAB190" s="1"/>
      <c r="CAC190" s="1"/>
      <c r="CAD190" s="1"/>
      <c r="CAE190" s="1"/>
      <c r="CAF190" s="1"/>
      <c r="CAG190" s="1"/>
      <c r="CAH190" s="1"/>
      <c r="CAI190" s="1"/>
      <c r="CAJ190" s="1"/>
      <c r="CAK190" s="1"/>
      <c r="CAL190" s="1"/>
      <c r="CAM190" s="1"/>
      <c r="CAN190" s="1"/>
      <c r="CAO190" s="1"/>
      <c r="CAP190" s="1"/>
      <c r="CAQ190" s="1"/>
      <c r="CAR190" s="1"/>
      <c r="CAS190" s="1"/>
      <c r="CAT190" s="1"/>
      <c r="CAU190" s="1"/>
      <c r="CAV190" s="1"/>
      <c r="CAW190" s="1"/>
      <c r="CAX190" s="1"/>
      <c r="CAY190" s="1"/>
      <c r="CAZ190" s="1"/>
      <c r="CBA190" s="1"/>
      <c r="CBB190" s="1"/>
      <c r="CBC190" s="1"/>
      <c r="CBD190" s="1"/>
      <c r="CBE190" s="1"/>
      <c r="CBF190" s="1"/>
      <c r="CBG190" s="1"/>
      <c r="CBH190" s="1"/>
      <c r="CBI190" s="1"/>
      <c r="CBJ190" s="1"/>
      <c r="CBK190" s="1"/>
      <c r="CBL190" s="1"/>
      <c r="CBM190" s="1"/>
      <c r="CBN190" s="1"/>
      <c r="CBO190" s="1"/>
      <c r="CBP190" s="1"/>
      <c r="CBQ190" s="1"/>
      <c r="CBR190" s="1"/>
      <c r="CBS190" s="1"/>
      <c r="CBT190" s="1"/>
      <c r="CBU190" s="1"/>
      <c r="CBV190" s="1"/>
      <c r="CBW190" s="1"/>
      <c r="CBX190" s="1"/>
      <c r="CBY190" s="1"/>
      <c r="CBZ190" s="1"/>
      <c r="CCA190" s="1"/>
      <c r="CCB190" s="1"/>
      <c r="CCC190" s="1"/>
      <c r="CCD190" s="1"/>
      <c r="CCE190" s="1"/>
      <c r="CCF190" s="1"/>
      <c r="CCG190" s="1"/>
      <c r="CCH190" s="1"/>
      <c r="CCI190" s="1"/>
      <c r="CCJ190" s="1"/>
      <c r="CCK190" s="1"/>
      <c r="CCL190" s="1"/>
      <c r="CCM190" s="1"/>
      <c r="CCN190" s="1"/>
      <c r="CCO190" s="1"/>
      <c r="CCP190" s="1"/>
      <c r="CCQ190" s="1"/>
      <c r="CCR190" s="1"/>
      <c r="CCS190" s="1"/>
      <c r="CCT190" s="1"/>
      <c r="CCU190" s="1"/>
      <c r="CCV190" s="1"/>
      <c r="CCW190" s="1"/>
      <c r="CCX190" s="1"/>
      <c r="CCY190" s="1"/>
      <c r="CCZ190" s="1"/>
      <c r="CDA190" s="1"/>
      <c r="CDB190" s="1"/>
      <c r="CDC190" s="1"/>
      <c r="CDD190" s="1"/>
      <c r="CDE190" s="1"/>
      <c r="CDF190" s="1"/>
      <c r="CDG190" s="1"/>
      <c r="CDH190" s="1"/>
      <c r="CDI190" s="1"/>
      <c r="CDJ190" s="1"/>
      <c r="CDK190" s="1"/>
      <c r="CDL190" s="1"/>
      <c r="CDM190" s="1"/>
      <c r="CDN190" s="1"/>
      <c r="CDO190" s="1"/>
      <c r="CDP190" s="1"/>
      <c r="CDQ190" s="1"/>
      <c r="CDR190" s="1"/>
      <c r="CDS190" s="1"/>
      <c r="CDT190" s="1"/>
      <c r="CDU190" s="1"/>
      <c r="CDV190" s="1"/>
      <c r="CDW190" s="1"/>
      <c r="CDX190" s="1"/>
      <c r="CDY190" s="1"/>
      <c r="CDZ190" s="1"/>
      <c r="CEA190" s="1"/>
      <c r="CEB190" s="1"/>
      <c r="CEC190" s="1"/>
      <c r="CED190" s="1"/>
      <c r="CEE190" s="1"/>
      <c r="CEF190" s="1"/>
      <c r="CEG190" s="1"/>
      <c r="CEH190" s="1"/>
      <c r="CEI190" s="1"/>
      <c r="CEJ190" s="1"/>
      <c r="CEK190" s="1"/>
      <c r="CEL190" s="1"/>
      <c r="CEM190" s="1"/>
      <c r="CEN190" s="1"/>
      <c r="CEO190" s="1"/>
      <c r="CEP190" s="1"/>
      <c r="CEQ190" s="1"/>
      <c r="CER190" s="1"/>
      <c r="CES190" s="1"/>
      <c r="CET190" s="1"/>
      <c r="CEU190" s="1"/>
      <c r="CEV190" s="1"/>
      <c r="CEW190" s="1"/>
      <c r="CEX190" s="1"/>
      <c r="CEY190" s="1"/>
      <c r="CEZ190" s="1"/>
      <c r="CFA190" s="1"/>
      <c r="CFB190" s="1"/>
      <c r="CFC190" s="1"/>
      <c r="CFD190" s="1"/>
      <c r="CFE190" s="1"/>
      <c r="CFF190" s="1"/>
      <c r="CFG190" s="1"/>
      <c r="CFH190" s="1"/>
      <c r="CFI190" s="1"/>
      <c r="CFJ190" s="1"/>
      <c r="CFK190" s="1"/>
      <c r="CFL190" s="1"/>
      <c r="CFM190" s="1"/>
      <c r="CFN190" s="1"/>
      <c r="CFO190" s="1"/>
      <c r="CFP190" s="1"/>
      <c r="CFQ190" s="1"/>
      <c r="CFR190" s="1"/>
      <c r="CFS190" s="1"/>
      <c r="CFT190" s="1"/>
      <c r="CFU190" s="1"/>
      <c r="CFV190" s="1"/>
      <c r="CFW190" s="1"/>
      <c r="CFX190" s="1"/>
      <c r="CFY190" s="1"/>
      <c r="CFZ190" s="1"/>
      <c r="CGA190" s="1"/>
      <c r="CGB190" s="1"/>
      <c r="CGC190" s="1"/>
      <c r="CGD190" s="1"/>
      <c r="CGE190" s="1"/>
      <c r="CGF190" s="1"/>
      <c r="CGG190" s="1"/>
      <c r="CGH190" s="1"/>
      <c r="CGI190" s="1"/>
      <c r="CGJ190" s="1"/>
      <c r="CGK190" s="1"/>
      <c r="CGL190" s="1"/>
      <c r="CGM190" s="1"/>
      <c r="CGN190" s="1"/>
      <c r="CGO190" s="1"/>
      <c r="CGP190" s="1"/>
      <c r="CGQ190" s="1"/>
      <c r="CGR190" s="1"/>
      <c r="CGS190" s="1"/>
      <c r="CGT190" s="1"/>
      <c r="CGU190" s="1"/>
      <c r="CGV190" s="1"/>
      <c r="CGW190" s="1"/>
      <c r="CGX190" s="1"/>
      <c r="CGY190" s="1"/>
      <c r="CGZ190" s="1"/>
      <c r="CHA190" s="1"/>
      <c r="CHB190" s="1"/>
      <c r="CHC190" s="1"/>
      <c r="CHD190" s="1"/>
      <c r="CHE190" s="1"/>
      <c r="CHF190" s="1"/>
      <c r="CHG190" s="1"/>
      <c r="CHH190" s="1"/>
      <c r="CHI190" s="1"/>
      <c r="CHJ190" s="1"/>
      <c r="CHK190" s="1"/>
      <c r="CHL190" s="1"/>
      <c r="CHM190" s="1"/>
      <c r="CHN190" s="1"/>
      <c r="CHO190" s="1"/>
      <c r="CHP190" s="1"/>
      <c r="CHQ190" s="1"/>
      <c r="CHR190" s="1"/>
      <c r="CHS190" s="1"/>
      <c r="CHT190" s="1"/>
      <c r="CHU190" s="1"/>
      <c r="CHV190" s="1"/>
      <c r="CHW190" s="1"/>
      <c r="CHX190" s="1"/>
      <c r="CHY190" s="1"/>
      <c r="CHZ190" s="1"/>
      <c r="CIA190" s="1"/>
      <c r="CIB190" s="1"/>
      <c r="CIC190" s="1"/>
      <c r="CID190" s="1"/>
      <c r="CIE190" s="1"/>
      <c r="CIF190" s="1"/>
      <c r="CIG190" s="1"/>
      <c r="CIH190" s="1"/>
      <c r="CII190" s="1"/>
      <c r="CIJ190" s="1"/>
      <c r="CIK190" s="1"/>
      <c r="CIL190" s="1"/>
      <c r="CIM190" s="1"/>
      <c r="CIN190" s="1"/>
      <c r="CIO190" s="1"/>
      <c r="CIP190" s="1"/>
      <c r="CIQ190" s="1"/>
      <c r="CIR190" s="1"/>
      <c r="CIS190" s="1"/>
      <c r="CIT190" s="1"/>
      <c r="CIU190" s="1"/>
      <c r="CIV190" s="1"/>
      <c r="CIW190" s="1"/>
      <c r="CIX190" s="1"/>
      <c r="CIY190" s="1"/>
      <c r="CIZ190" s="1"/>
      <c r="CJA190" s="1"/>
      <c r="CJB190" s="1"/>
      <c r="CJC190" s="1"/>
      <c r="CJD190" s="1"/>
      <c r="CJE190" s="1"/>
      <c r="CJF190" s="1"/>
      <c r="CJG190" s="1"/>
      <c r="CJH190" s="1"/>
      <c r="CJI190" s="1"/>
      <c r="CJJ190" s="1"/>
      <c r="CJK190" s="1"/>
      <c r="CJL190" s="1"/>
      <c r="CJM190" s="1"/>
      <c r="CJN190" s="1"/>
      <c r="CJO190" s="1"/>
      <c r="CJP190" s="1"/>
      <c r="CJQ190" s="1"/>
      <c r="CJR190" s="1"/>
      <c r="CJS190" s="1"/>
      <c r="CJT190" s="1"/>
      <c r="CJU190" s="1"/>
      <c r="CJV190" s="1"/>
      <c r="CJW190" s="1"/>
      <c r="CJX190" s="1"/>
      <c r="CJY190" s="1"/>
      <c r="CJZ190" s="1"/>
      <c r="CKA190" s="1"/>
      <c r="CKB190" s="1"/>
      <c r="CKC190" s="1"/>
      <c r="CKD190" s="1"/>
      <c r="CKE190" s="1"/>
      <c r="CKF190" s="1"/>
      <c r="CKG190" s="1"/>
      <c r="CKH190" s="1"/>
      <c r="CKI190" s="1"/>
      <c r="CKJ190" s="1"/>
      <c r="CKK190" s="1"/>
      <c r="CKL190" s="1"/>
      <c r="CKM190" s="1"/>
      <c r="CKN190" s="1"/>
      <c r="CKO190" s="1"/>
      <c r="CKP190" s="1"/>
      <c r="CKQ190" s="1"/>
      <c r="CKR190" s="1"/>
      <c r="CKS190" s="1"/>
      <c r="CKT190" s="1"/>
      <c r="CKU190" s="1"/>
      <c r="CKV190" s="1"/>
      <c r="CKW190" s="1"/>
      <c r="CKX190" s="1"/>
      <c r="CKY190" s="1"/>
      <c r="CKZ190" s="1"/>
      <c r="CLA190" s="1"/>
      <c r="CLB190" s="1"/>
      <c r="CLC190" s="1"/>
      <c r="CLD190" s="1"/>
      <c r="CLE190" s="1"/>
      <c r="CLF190" s="1"/>
      <c r="CLG190" s="1"/>
      <c r="CLH190" s="1"/>
      <c r="CLI190" s="1"/>
      <c r="CLJ190" s="1"/>
      <c r="CLK190" s="1"/>
      <c r="CLL190" s="1"/>
      <c r="CLM190" s="1"/>
      <c r="CLN190" s="1"/>
      <c r="CLO190" s="1"/>
      <c r="CLP190" s="1"/>
      <c r="CLQ190" s="1"/>
      <c r="CLR190" s="1"/>
      <c r="CLS190" s="1"/>
      <c r="CLT190" s="1"/>
      <c r="CLU190" s="1"/>
      <c r="CLV190" s="1"/>
      <c r="CLW190" s="1"/>
      <c r="CLX190" s="1"/>
      <c r="CLY190" s="1"/>
      <c r="CLZ190" s="1"/>
      <c r="CMA190" s="1"/>
      <c r="CMB190" s="1"/>
      <c r="CMC190" s="1"/>
      <c r="CMD190" s="1"/>
      <c r="CME190" s="1"/>
      <c r="CMF190" s="1"/>
      <c r="CMG190" s="1"/>
      <c r="CMH190" s="1"/>
      <c r="CMI190" s="1"/>
      <c r="CMJ190" s="1"/>
      <c r="CMK190" s="1"/>
      <c r="CML190" s="1"/>
      <c r="CMM190" s="1"/>
      <c r="CMN190" s="1"/>
      <c r="CMO190" s="1"/>
      <c r="CMP190" s="1"/>
      <c r="CMQ190" s="1"/>
      <c r="CMR190" s="1"/>
      <c r="CMS190" s="1"/>
      <c r="CMT190" s="1"/>
      <c r="CMU190" s="1"/>
      <c r="CMV190" s="1"/>
      <c r="CMW190" s="1"/>
      <c r="CMX190" s="1"/>
      <c r="CMY190" s="1"/>
      <c r="CMZ190" s="1"/>
      <c r="CNA190" s="1"/>
      <c r="CNB190" s="1"/>
      <c r="CNC190" s="1"/>
      <c r="CND190" s="1"/>
      <c r="CNE190" s="1"/>
      <c r="CNF190" s="1"/>
      <c r="CNG190" s="1"/>
      <c r="CNH190" s="1"/>
      <c r="CNI190" s="1"/>
      <c r="CNJ190" s="1"/>
      <c r="CNK190" s="1"/>
      <c r="CNL190" s="1"/>
      <c r="CNM190" s="1"/>
      <c r="CNN190" s="1"/>
      <c r="CNO190" s="1"/>
      <c r="CNP190" s="1"/>
      <c r="CNQ190" s="1"/>
      <c r="CNR190" s="1"/>
      <c r="CNS190" s="1"/>
      <c r="CNT190" s="1"/>
      <c r="CNU190" s="1"/>
      <c r="CNV190" s="1"/>
      <c r="CNW190" s="1"/>
      <c r="CNX190" s="1"/>
      <c r="CNY190" s="1"/>
      <c r="CNZ190" s="1"/>
      <c r="COA190" s="1"/>
      <c r="COB190" s="1"/>
      <c r="COC190" s="1"/>
      <c r="COD190" s="1"/>
      <c r="COE190" s="1"/>
      <c r="COF190" s="1"/>
      <c r="COG190" s="1"/>
      <c r="COH190" s="1"/>
      <c r="COI190" s="1"/>
      <c r="COJ190" s="1"/>
      <c r="COK190" s="1"/>
      <c r="COL190" s="1"/>
      <c r="COM190" s="1"/>
      <c r="CON190" s="1"/>
      <c r="COO190" s="1"/>
      <c r="COP190" s="1"/>
      <c r="COQ190" s="1"/>
      <c r="COR190" s="1"/>
      <c r="COS190" s="1"/>
      <c r="COT190" s="1"/>
      <c r="COU190" s="1"/>
      <c r="COV190" s="1"/>
      <c r="COW190" s="1"/>
      <c r="COX190" s="1"/>
      <c r="COY190" s="1"/>
      <c r="COZ190" s="1"/>
      <c r="CPA190" s="1"/>
      <c r="CPB190" s="1"/>
      <c r="CPC190" s="1"/>
      <c r="CPD190" s="1"/>
      <c r="CPE190" s="1"/>
      <c r="CPF190" s="1"/>
      <c r="CPG190" s="1"/>
      <c r="CPH190" s="1"/>
      <c r="CPI190" s="1"/>
      <c r="CPJ190" s="1"/>
      <c r="CPK190" s="1"/>
      <c r="CPL190" s="1"/>
      <c r="CPM190" s="1"/>
      <c r="CPN190" s="1"/>
      <c r="CPO190" s="1"/>
      <c r="CPP190" s="1"/>
      <c r="CPQ190" s="1"/>
      <c r="CPR190" s="1"/>
      <c r="CPS190" s="1"/>
      <c r="CPT190" s="1"/>
      <c r="CPU190" s="1"/>
      <c r="CPV190" s="1"/>
      <c r="CPW190" s="1"/>
      <c r="CPX190" s="1"/>
      <c r="CPY190" s="1"/>
      <c r="CPZ190" s="1"/>
      <c r="CQA190" s="1"/>
      <c r="CQB190" s="1"/>
      <c r="CQC190" s="1"/>
      <c r="CQD190" s="1"/>
      <c r="CQE190" s="1"/>
      <c r="CQF190" s="1"/>
      <c r="CQG190" s="1"/>
      <c r="CQH190" s="1"/>
      <c r="CQI190" s="1"/>
      <c r="CQJ190" s="1"/>
      <c r="CQK190" s="1"/>
      <c r="CQL190" s="1"/>
      <c r="CQM190" s="1"/>
      <c r="CQN190" s="1"/>
      <c r="CQO190" s="1"/>
      <c r="CQP190" s="1"/>
      <c r="CQQ190" s="1"/>
      <c r="CQR190" s="1"/>
      <c r="CQS190" s="1"/>
      <c r="CQT190" s="1"/>
      <c r="CQU190" s="1"/>
      <c r="CQV190" s="1"/>
      <c r="CQW190" s="1"/>
      <c r="CQX190" s="1"/>
      <c r="CQY190" s="1"/>
      <c r="CQZ190" s="1"/>
      <c r="CRA190" s="1"/>
      <c r="CRB190" s="1"/>
      <c r="CRC190" s="1"/>
      <c r="CRD190" s="1"/>
      <c r="CRE190" s="1"/>
      <c r="CRF190" s="1"/>
      <c r="CRG190" s="1"/>
      <c r="CRH190" s="1"/>
      <c r="CRI190" s="1"/>
      <c r="CRJ190" s="1"/>
      <c r="CRK190" s="1"/>
      <c r="CRL190" s="1"/>
      <c r="CRM190" s="1"/>
      <c r="CRN190" s="1"/>
      <c r="CRO190" s="1"/>
      <c r="CRP190" s="1"/>
      <c r="CRQ190" s="1"/>
      <c r="CRR190" s="1"/>
      <c r="CRS190" s="1"/>
      <c r="CRT190" s="1"/>
      <c r="CRU190" s="1"/>
      <c r="CRV190" s="1"/>
      <c r="CRW190" s="1"/>
      <c r="CRX190" s="1"/>
      <c r="CRY190" s="1"/>
      <c r="CRZ190" s="1"/>
      <c r="CSA190" s="1"/>
      <c r="CSB190" s="1"/>
      <c r="CSC190" s="1"/>
      <c r="CSD190" s="1"/>
      <c r="CSE190" s="1"/>
      <c r="CSF190" s="1"/>
      <c r="CSG190" s="1"/>
      <c r="CSH190" s="1"/>
      <c r="CSI190" s="1"/>
      <c r="CSJ190" s="1"/>
      <c r="CSK190" s="1"/>
      <c r="CSL190" s="1"/>
      <c r="CSM190" s="1"/>
      <c r="CSN190" s="1"/>
      <c r="CSO190" s="1"/>
      <c r="CSP190" s="1"/>
      <c r="CSQ190" s="1"/>
      <c r="CSR190" s="1"/>
      <c r="CSS190" s="1"/>
      <c r="CST190" s="1"/>
      <c r="CSU190" s="1"/>
      <c r="CSV190" s="1"/>
      <c r="CSW190" s="1"/>
      <c r="CSX190" s="1"/>
      <c r="CSY190" s="1"/>
      <c r="CSZ190" s="1"/>
      <c r="CTA190" s="1"/>
      <c r="CTB190" s="1"/>
    </row>
    <row r="191" spans="1:2550" x14ac:dyDescent="0.2">
      <c r="B191" s="509" t="s">
        <v>1203</v>
      </c>
      <c r="C191" s="510"/>
      <c r="D191" s="510" t="s">
        <v>2746</v>
      </c>
      <c r="E191" s="510" t="s">
        <v>5</v>
      </c>
      <c r="F191" s="510"/>
      <c r="G191" s="510">
        <v>17.818003999999998</v>
      </c>
      <c r="H191" s="510">
        <v>103.978222</v>
      </c>
      <c r="I191" s="510" t="s">
        <v>1</v>
      </c>
      <c r="J191" s="510" t="s">
        <v>3</v>
      </c>
      <c r="K191" s="512"/>
      <c r="L191" s="513" t="s">
        <v>0</v>
      </c>
      <c r="M191" s="510" t="s">
        <v>0</v>
      </c>
      <c r="N191" s="510"/>
      <c r="O191" s="510"/>
      <c r="P191" s="510"/>
      <c r="Q191" s="514"/>
      <c r="R191" s="510" t="s">
        <v>1702</v>
      </c>
      <c r="S191" s="514"/>
      <c r="T191" s="510"/>
      <c r="U191" s="510" t="s">
        <v>0</v>
      </c>
      <c r="V191" s="510" t="s">
        <v>0</v>
      </c>
      <c r="W191" s="510" t="s">
        <v>0</v>
      </c>
      <c r="X191" s="510" t="s">
        <v>0</v>
      </c>
      <c r="Y191" s="510" t="s">
        <v>0</v>
      </c>
      <c r="Z191" s="510" t="s">
        <v>0</v>
      </c>
      <c r="AA191" s="510" t="s">
        <v>0</v>
      </c>
      <c r="AB191" s="518"/>
      <c r="AC191" s="518"/>
      <c r="AD191" s="511"/>
      <c r="AE191" s="510"/>
      <c r="AF191" s="517" t="s">
        <v>1899</v>
      </c>
    </row>
    <row r="192" spans="1:2550" x14ac:dyDescent="0.2">
      <c r="B192" s="509" t="s">
        <v>1202</v>
      </c>
      <c r="C192" s="510"/>
      <c r="D192" s="510" t="s">
        <v>2373</v>
      </c>
      <c r="E192" s="510" t="s">
        <v>5</v>
      </c>
      <c r="F192" s="510"/>
      <c r="G192" s="510">
        <v>15.399699999999999</v>
      </c>
      <c r="H192" s="510">
        <v>104.489003</v>
      </c>
      <c r="I192" s="510" t="s">
        <v>1</v>
      </c>
      <c r="J192" s="510" t="s">
        <v>3</v>
      </c>
      <c r="K192" s="512"/>
      <c r="L192" s="513" t="s">
        <v>0</v>
      </c>
      <c r="M192" s="510" t="s">
        <v>0</v>
      </c>
      <c r="N192" s="510"/>
      <c r="O192" s="510"/>
      <c r="P192" s="514"/>
      <c r="Q192" s="510"/>
      <c r="R192" s="510" t="s">
        <v>1702</v>
      </c>
      <c r="S192" s="510"/>
      <c r="T192" s="510"/>
      <c r="U192" s="510" t="s">
        <v>0</v>
      </c>
      <c r="V192" s="510" t="s">
        <v>0</v>
      </c>
      <c r="W192" s="510" t="s">
        <v>0</v>
      </c>
      <c r="X192" s="510" t="s">
        <v>0</v>
      </c>
      <c r="Y192" s="510" t="s">
        <v>0</v>
      </c>
      <c r="Z192" s="510" t="s">
        <v>0</v>
      </c>
      <c r="AA192" s="510" t="s">
        <v>0</v>
      </c>
      <c r="AB192" s="518"/>
      <c r="AC192" s="518"/>
      <c r="AD192" s="511"/>
      <c r="AE192" s="510"/>
      <c r="AF192" s="517" t="s">
        <v>1899</v>
      </c>
    </row>
    <row r="193" spans="1:2550" x14ac:dyDescent="0.2">
      <c r="B193" s="509" t="s">
        <v>2749</v>
      </c>
      <c r="C193" s="510"/>
      <c r="D193" s="510" t="s">
        <v>2349</v>
      </c>
      <c r="E193" s="510" t="s">
        <v>5</v>
      </c>
      <c r="F193" s="510"/>
      <c r="G193" s="510">
        <v>99.824862999999993</v>
      </c>
      <c r="H193" s="510">
        <v>99.824862999999993</v>
      </c>
      <c r="I193" s="510" t="s">
        <v>1</v>
      </c>
      <c r="J193" s="510" t="s">
        <v>3</v>
      </c>
      <c r="K193" s="512"/>
      <c r="L193" s="513" t="s">
        <v>0</v>
      </c>
      <c r="M193" s="510" t="s">
        <v>0</v>
      </c>
      <c r="N193" s="510"/>
      <c r="O193" s="510"/>
      <c r="P193" s="514"/>
      <c r="Q193" s="510"/>
      <c r="R193" s="510" t="s">
        <v>1702</v>
      </c>
      <c r="S193" s="510"/>
      <c r="T193" s="510"/>
      <c r="U193" s="510" t="s">
        <v>0</v>
      </c>
      <c r="V193" s="510" t="s">
        <v>0</v>
      </c>
      <c r="W193" s="510" t="s">
        <v>0</v>
      </c>
      <c r="X193" s="510" t="s">
        <v>0</v>
      </c>
      <c r="Y193" s="510" t="s">
        <v>0</v>
      </c>
      <c r="Z193" s="510" t="s">
        <v>0</v>
      </c>
      <c r="AA193" s="510" t="s">
        <v>0</v>
      </c>
      <c r="AB193" s="518"/>
      <c r="AC193" s="518"/>
      <c r="AD193" s="511"/>
      <c r="AE193" s="510"/>
      <c r="AF193" s="517" t="s">
        <v>1899</v>
      </c>
    </row>
    <row r="194" spans="1:2550" x14ac:dyDescent="0.2">
      <c r="B194" s="509" t="s">
        <v>1201</v>
      </c>
      <c r="C194" s="510"/>
      <c r="D194" s="510" t="s">
        <v>2746</v>
      </c>
      <c r="E194" s="510" t="s">
        <v>5</v>
      </c>
      <c r="F194" s="510"/>
      <c r="G194" s="510">
        <v>18.040579999999999</v>
      </c>
      <c r="H194" s="510">
        <v>103.609126</v>
      </c>
      <c r="I194" s="510" t="s">
        <v>1</v>
      </c>
      <c r="J194" s="510" t="s">
        <v>3</v>
      </c>
      <c r="K194" s="512"/>
      <c r="L194" s="523" t="s">
        <v>0</v>
      </c>
      <c r="M194" s="511" t="s">
        <v>0</v>
      </c>
      <c r="N194" s="510"/>
      <c r="O194" s="510"/>
      <c r="P194" s="510"/>
      <c r="Q194" s="514"/>
      <c r="R194" s="510" t="s">
        <v>1702</v>
      </c>
      <c r="S194" s="514"/>
      <c r="T194" s="510"/>
      <c r="U194" s="510" t="s">
        <v>0</v>
      </c>
      <c r="V194" s="510" t="s">
        <v>0</v>
      </c>
      <c r="W194" s="510" t="s">
        <v>0</v>
      </c>
      <c r="X194" s="510" t="s">
        <v>0</v>
      </c>
      <c r="Y194" s="510" t="s">
        <v>0</v>
      </c>
      <c r="Z194" s="510" t="s">
        <v>0</v>
      </c>
      <c r="AA194" s="510" t="s">
        <v>0</v>
      </c>
      <c r="AB194" s="518"/>
      <c r="AC194" s="518"/>
      <c r="AD194" s="511"/>
      <c r="AE194" s="510"/>
      <c r="AF194" s="517" t="s">
        <v>1899</v>
      </c>
    </row>
    <row r="195" spans="1:2550" x14ac:dyDescent="0.2">
      <c r="B195" s="521" t="s">
        <v>2752</v>
      </c>
      <c r="C195" s="511"/>
      <c r="D195" s="511" t="s">
        <v>2746</v>
      </c>
      <c r="E195" s="510" t="s">
        <v>5</v>
      </c>
      <c r="F195" s="511"/>
      <c r="G195" s="511">
        <v>17.859929999999999</v>
      </c>
      <c r="H195" s="511">
        <v>103.880297</v>
      </c>
      <c r="I195" s="511" t="s">
        <v>1</v>
      </c>
      <c r="J195" s="511" t="s">
        <v>3</v>
      </c>
      <c r="K195" s="522"/>
      <c r="L195" s="523" t="s">
        <v>0</v>
      </c>
      <c r="M195" s="511" t="s">
        <v>0</v>
      </c>
      <c r="N195" s="511"/>
      <c r="O195" s="511"/>
      <c r="P195" s="511"/>
      <c r="Q195" s="511"/>
      <c r="R195" s="510" t="s">
        <v>1702</v>
      </c>
      <c r="S195" s="511"/>
      <c r="T195" s="511"/>
      <c r="U195" s="510" t="s">
        <v>0</v>
      </c>
      <c r="V195" s="510" t="s">
        <v>0</v>
      </c>
      <c r="W195" s="510" t="s">
        <v>0</v>
      </c>
      <c r="X195" s="510" t="s">
        <v>0</v>
      </c>
      <c r="Y195" s="510" t="s">
        <v>0</v>
      </c>
      <c r="Z195" s="510" t="s">
        <v>0</v>
      </c>
      <c r="AA195" s="510" t="s">
        <v>0</v>
      </c>
      <c r="AB195" s="518"/>
      <c r="AC195" s="518"/>
      <c r="AD195" s="511"/>
      <c r="AE195" s="511"/>
      <c r="AF195" s="517" t="s">
        <v>1899</v>
      </c>
    </row>
    <row r="196" spans="1:2550" x14ac:dyDescent="0.2">
      <c r="B196" s="521" t="s">
        <v>2751</v>
      </c>
      <c r="C196" s="511"/>
      <c r="D196" s="511" t="s">
        <v>2414</v>
      </c>
      <c r="E196" s="510" t="s">
        <v>5</v>
      </c>
      <c r="F196" s="511"/>
      <c r="G196" s="511">
        <v>19.849162</v>
      </c>
      <c r="H196" s="511">
        <v>99.943624999999997</v>
      </c>
      <c r="I196" s="511" t="s">
        <v>1</v>
      </c>
      <c r="J196" s="511" t="s">
        <v>3</v>
      </c>
      <c r="K196" s="522"/>
      <c r="L196" s="523" t="s">
        <v>0</v>
      </c>
      <c r="M196" s="511" t="s">
        <v>0</v>
      </c>
      <c r="N196" s="511"/>
      <c r="O196" s="511"/>
      <c r="P196" s="511"/>
      <c r="Q196" s="511"/>
      <c r="R196" s="510" t="s">
        <v>1702</v>
      </c>
      <c r="S196" s="511"/>
      <c r="T196" s="511"/>
      <c r="U196" s="510" t="s">
        <v>0</v>
      </c>
      <c r="V196" s="510" t="s">
        <v>0</v>
      </c>
      <c r="W196" s="510" t="s">
        <v>0</v>
      </c>
      <c r="X196" s="510" t="s">
        <v>0</v>
      </c>
      <c r="Y196" s="510" t="s">
        <v>0</v>
      </c>
      <c r="Z196" s="510" t="s">
        <v>0</v>
      </c>
      <c r="AA196" s="510" t="s">
        <v>0</v>
      </c>
      <c r="AB196" s="518"/>
      <c r="AC196" s="518"/>
      <c r="AD196" s="511"/>
      <c r="AE196" s="511"/>
      <c r="AF196" s="517" t="s">
        <v>1899</v>
      </c>
    </row>
    <row r="197" spans="1:2550" x14ac:dyDescent="0.2">
      <c r="B197" s="521" t="s">
        <v>2764</v>
      </c>
      <c r="C197" s="511"/>
      <c r="D197" s="511" t="s">
        <v>2746</v>
      </c>
      <c r="E197" s="510" t="s">
        <v>5</v>
      </c>
      <c r="F197" s="511"/>
      <c r="G197" s="511">
        <v>17.413518</v>
      </c>
      <c r="H197" s="511">
        <v>104.210825</v>
      </c>
      <c r="I197" s="511" t="s">
        <v>1</v>
      </c>
      <c r="J197" s="511" t="s">
        <v>3</v>
      </c>
      <c r="K197" s="522"/>
      <c r="L197" s="523" t="s">
        <v>0</v>
      </c>
      <c r="M197" s="511" t="s">
        <v>0</v>
      </c>
      <c r="N197" s="511"/>
      <c r="O197" s="511"/>
      <c r="P197" s="511"/>
      <c r="Q197" s="511"/>
      <c r="R197" s="510" t="s">
        <v>1702</v>
      </c>
      <c r="S197" s="511"/>
      <c r="T197" s="511"/>
      <c r="U197" s="510" t="s">
        <v>0</v>
      </c>
      <c r="V197" s="510" t="s">
        <v>0</v>
      </c>
      <c r="W197" s="510" t="s">
        <v>0</v>
      </c>
      <c r="X197" s="510" t="s">
        <v>0</v>
      </c>
      <c r="Y197" s="510" t="s">
        <v>0</v>
      </c>
      <c r="Z197" s="510" t="s">
        <v>0</v>
      </c>
      <c r="AA197" s="510" t="s">
        <v>0</v>
      </c>
      <c r="AB197" s="518"/>
      <c r="AC197" s="518"/>
      <c r="AD197" s="511"/>
      <c r="AE197" s="511"/>
      <c r="AF197" s="517" t="s">
        <v>1899</v>
      </c>
    </row>
    <row r="198" spans="1:2550" x14ac:dyDescent="0.2">
      <c r="B198" s="521" t="s">
        <v>1200</v>
      </c>
      <c r="C198" s="511"/>
      <c r="D198" s="511" t="s">
        <v>2746</v>
      </c>
      <c r="E198" s="510" t="s">
        <v>5</v>
      </c>
      <c r="F198" s="511"/>
      <c r="G198" s="511">
        <v>17.663354999999999</v>
      </c>
      <c r="H198" s="511">
        <v>104.146868</v>
      </c>
      <c r="I198" s="511" t="s">
        <v>1</v>
      </c>
      <c r="J198" s="511" t="s">
        <v>3</v>
      </c>
      <c r="K198" s="522"/>
      <c r="L198" s="523" t="s">
        <v>0</v>
      </c>
      <c r="M198" s="511" t="s">
        <v>0</v>
      </c>
      <c r="N198" s="511"/>
      <c r="O198" s="511"/>
      <c r="P198" s="511"/>
      <c r="Q198" s="511"/>
      <c r="R198" s="510" t="s">
        <v>1702</v>
      </c>
      <c r="S198" s="511"/>
      <c r="T198" s="511"/>
      <c r="U198" s="510" t="s">
        <v>0</v>
      </c>
      <c r="V198" s="510" t="s">
        <v>0</v>
      </c>
      <c r="W198" s="510" t="s">
        <v>0</v>
      </c>
      <c r="X198" s="510" t="s">
        <v>0</v>
      </c>
      <c r="Y198" s="510" t="s">
        <v>0</v>
      </c>
      <c r="Z198" s="510" t="s">
        <v>0</v>
      </c>
      <c r="AA198" s="510" t="s">
        <v>0</v>
      </c>
      <c r="AB198" s="518"/>
      <c r="AC198" s="518"/>
      <c r="AD198" s="511"/>
      <c r="AE198" s="511"/>
      <c r="AF198" s="517" t="s">
        <v>1899</v>
      </c>
    </row>
    <row r="199" spans="1:2550" ht="13" x14ac:dyDescent="0.15">
      <c r="A199" s="30"/>
      <c r="B199" s="701" t="s">
        <v>1891</v>
      </c>
      <c r="C199" s="702"/>
      <c r="D199" s="702" t="s">
        <v>2747</v>
      </c>
      <c r="E199" s="510" t="s">
        <v>5</v>
      </c>
      <c r="F199" s="702" t="s">
        <v>1195</v>
      </c>
      <c r="G199" s="702">
        <v>15.281893999999999</v>
      </c>
      <c r="H199" s="702">
        <v>105.468058</v>
      </c>
      <c r="I199" s="702" t="s">
        <v>11</v>
      </c>
      <c r="J199" s="702" t="s">
        <v>3</v>
      </c>
      <c r="K199" s="702">
        <v>1994</v>
      </c>
      <c r="L199" s="702">
        <v>136</v>
      </c>
      <c r="M199" s="702">
        <v>280</v>
      </c>
      <c r="N199" s="702" t="s">
        <v>0</v>
      </c>
      <c r="O199" s="702">
        <v>17</v>
      </c>
      <c r="P199" s="702">
        <v>300</v>
      </c>
      <c r="Q199" s="702"/>
      <c r="R199" s="702">
        <v>0</v>
      </c>
      <c r="S199" s="702"/>
      <c r="T199" s="702"/>
      <c r="U199" s="702">
        <v>0</v>
      </c>
      <c r="V199" s="702">
        <v>100</v>
      </c>
      <c r="W199" s="702">
        <v>0</v>
      </c>
      <c r="X199" s="702">
        <v>0</v>
      </c>
      <c r="Y199" s="702">
        <v>0</v>
      </c>
      <c r="Z199" s="702">
        <v>0</v>
      </c>
      <c r="AA199" s="702">
        <v>0</v>
      </c>
      <c r="AB199" s="702"/>
      <c r="AC199" s="702"/>
      <c r="AD199" s="702"/>
      <c r="AE199" s="702"/>
      <c r="AF199" s="703" t="s">
        <v>1710</v>
      </c>
      <c r="AG199" s="1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c r="IV199" s="28"/>
      <c r="IW199" s="28"/>
      <c r="IX199" s="28"/>
      <c r="IY199" s="28"/>
      <c r="IZ199" s="28"/>
      <c r="JA199" s="28"/>
      <c r="JB199" s="28"/>
      <c r="JC199" s="28"/>
      <c r="JD199" s="28"/>
      <c r="JE199" s="28"/>
      <c r="JF199" s="28"/>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c r="KN199" s="28"/>
      <c r="KO199" s="28"/>
      <c r="KP199" s="28"/>
      <c r="KQ199" s="28"/>
      <c r="KR199" s="28"/>
      <c r="KS199" s="28"/>
      <c r="KT199" s="28"/>
      <c r="KU199" s="28"/>
      <c r="KV199" s="28"/>
      <c r="KW199" s="28"/>
      <c r="KX199" s="28"/>
      <c r="KY199" s="28"/>
      <c r="KZ199" s="28"/>
      <c r="LA199" s="28"/>
      <c r="LB199" s="28"/>
      <c r="LC199" s="28"/>
      <c r="LD199" s="28"/>
      <c r="LE199" s="28"/>
      <c r="LF199" s="28"/>
      <c r="LG199" s="28"/>
      <c r="LH199" s="28"/>
      <c r="LI199" s="28"/>
      <c r="LJ199" s="28"/>
      <c r="LK199" s="28"/>
      <c r="LL199" s="28"/>
      <c r="LM199" s="28"/>
      <c r="LN199" s="28"/>
      <c r="LO199" s="28"/>
      <c r="LP199" s="28"/>
      <c r="LQ199" s="28"/>
      <c r="LR199" s="28"/>
      <c r="LS199" s="28"/>
      <c r="LT199" s="28"/>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c r="NB199" s="28"/>
      <c r="NC199" s="28"/>
      <c r="ND199" s="28"/>
      <c r="NE199" s="28"/>
      <c r="NF199" s="28"/>
      <c r="NG199" s="28"/>
      <c r="NH199" s="28"/>
      <c r="NI199" s="28"/>
      <c r="NJ199" s="28"/>
      <c r="NK199" s="28"/>
      <c r="NL199" s="28"/>
      <c r="NM199" s="28"/>
      <c r="NN199" s="28"/>
      <c r="NO199" s="28"/>
      <c r="NP199" s="28"/>
      <c r="NQ199" s="28"/>
      <c r="NR199" s="28"/>
      <c r="NS199" s="28"/>
      <c r="NT199" s="28"/>
      <c r="NU199" s="28"/>
      <c r="NV199" s="28"/>
      <c r="NW199" s="28"/>
      <c r="NX199" s="28"/>
      <c r="NY199" s="28"/>
      <c r="NZ199" s="28"/>
      <c r="OA199" s="28"/>
      <c r="OB199" s="28"/>
      <c r="OC199" s="28"/>
      <c r="OD199" s="28"/>
      <c r="OE199" s="28"/>
      <c r="OF199" s="28"/>
      <c r="OG199" s="28"/>
      <c r="OH199" s="28"/>
      <c r="OI199" s="28"/>
      <c r="OJ199" s="28"/>
      <c r="OK199" s="28"/>
      <c r="OL199" s="28"/>
      <c r="OM199" s="28"/>
      <c r="ON199" s="28"/>
      <c r="OO199" s="28"/>
      <c r="OP199" s="28"/>
      <c r="OQ199" s="28"/>
      <c r="OR199" s="28"/>
      <c r="OS199" s="28"/>
      <c r="OT199" s="28"/>
      <c r="OU199" s="28"/>
      <c r="OV199" s="28"/>
      <c r="OW199" s="28"/>
      <c r="OX199" s="28"/>
      <c r="OY199" s="28"/>
      <c r="OZ199" s="28"/>
      <c r="PA199" s="28"/>
      <c r="PB199" s="28"/>
      <c r="PC199" s="28"/>
      <c r="PD199" s="28"/>
      <c r="PE199" s="28"/>
      <c r="PF199" s="28"/>
      <c r="PG199" s="28"/>
      <c r="PH199" s="28"/>
      <c r="PI199" s="28"/>
      <c r="PJ199" s="28"/>
      <c r="PK199" s="28"/>
      <c r="PL199" s="28"/>
      <c r="PM199" s="28"/>
      <c r="PN199" s="28"/>
      <c r="PO199" s="28"/>
      <c r="PP199" s="28"/>
      <c r="PQ199" s="28"/>
      <c r="PR199" s="28"/>
      <c r="PS199" s="28"/>
      <c r="PT199" s="28"/>
      <c r="PU199" s="28"/>
      <c r="PV199" s="28"/>
      <c r="PW199" s="28"/>
      <c r="PX199" s="28"/>
      <c r="PY199" s="28"/>
      <c r="PZ199" s="28"/>
      <c r="QA199" s="28"/>
      <c r="QB199" s="28"/>
      <c r="QC199" s="28"/>
      <c r="QD199" s="28"/>
      <c r="QE199" s="28"/>
      <c r="QF199" s="28"/>
      <c r="QG199" s="28"/>
      <c r="QH199" s="28"/>
      <c r="QI199" s="28"/>
      <c r="QJ199" s="28"/>
      <c r="QK199" s="28"/>
      <c r="QL199" s="28"/>
      <c r="QM199" s="28"/>
      <c r="QN199" s="28"/>
      <c r="QO199" s="28"/>
      <c r="QP199" s="28"/>
      <c r="QQ199" s="28"/>
      <c r="QR199" s="28"/>
      <c r="QS199" s="28"/>
      <c r="QT199" s="28"/>
      <c r="QU199" s="28"/>
      <c r="QV199" s="28"/>
      <c r="QW199" s="28"/>
      <c r="QX199" s="28"/>
      <c r="QY199" s="28"/>
      <c r="QZ199" s="28"/>
      <c r="RA199" s="28"/>
      <c r="RB199" s="28"/>
      <c r="RC199" s="28"/>
      <c r="RD199" s="28"/>
      <c r="RE199" s="28"/>
      <c r="RF199" s="28"/>
      <c r="RG199" s="28"/>
      <c r="RH199" s="28"/>
      <c r="RI199" s="28"/>
      <c r="RJ199" s="28"/>
      <c r="RK199" s="28"/>
      <c r="RL199" s="28"/>
      <c r="RM199" s="28"/>
      <c r="RN199" s="28"/>
      <c r="RO199" s="28"/>
      <c r="RP199" s="28"/>
      <c r="RQ199" s="28"/>
      <c r="RR199" s="28"/>
      <c r="RS199" s="28"/>
      <c r="RT199" s="28"/>
      <c r="RU199" s="28"/>
      <c r="RV199" s="28"/>
      <c r="RW199" s="28"/>
      <c r="RX199" s="28"/>
      <c r="RY199" s="28"/>
      <c r="RZ199" s="28"/>
      <c r="SA199" s="28"/>
      <c r="SB199" s="28"/>
      <c r="SC199" s="28"/>
      <c r="SD199" s="28"/>
      <c r="SE199" s="28"/>
      <c r="SF199" s="28"/>
      <c r="SG199" s="28"/>
      <c r="SH199" s="28"/>
      <c r="SI199" s="28"/>
      <c r="SJ199" s="28"/>
      <c r="SK199" s="28"/>
      <c r="SL199" s="28"/>
      <c r="SM199" s="28"/>
      <c r="SN199" s="28"/>
      <c r="SO199" s="28"/>
      <c r="SP199" s="28"/>
      <c r="SQ199" s="28"/>
      <c r="SR199" s="28"/>
      <c r="SS199" s="28"/>
      <c r="ST199" s="28"/>
      <c r="SU199" s="28"/>
      <c r="SV199" s="28"/>
      <c r="SW199" s="28"/>
      <c r="SX199" s="28"/>
      <c r="SY199" s="28"/>
      <c r="SZ199" s="28"/>
      <c r="TA199" s="28"/>
      <c r="TB199" s="28"/>
      <c r="TC199" s="28"/>
      <c r="TD199" s="28"/>
      <c r="TE199" s="28"/>
      <c r="TF199" s="28"/>
      <c r="TG199" s="28"/>
      <c r="TH199" s="28"/>
      <c r="TI199" s="28"/>
      <c r="TJ199" s="28"/>
      <c r="TK199" s="28"/>
      <c r="TL199" s="28"/>
      <c r="TM199" s="28"/>
      <c r="TN199" s="28"/>
      <c r="TO199" s="28"/>
      <c r="TP199" s="28"/>
      <c r="TQ199" s="28"/>
      <c r="TR199" s="28"/>
      <c r="TS199" s="28"/>
      <c r="TT199" s="28"/>
      <c r="TU199" s="28"/>
      <c r="TV199" s="28"/>
      <c r="TW199" s="28"/>
      <c r="TX199" s="28"/>
      <c r="TY199" s="28"/>
      <c r="TZ199" s="28"/>
      <c r="UA199" s="28"/>
      <c r="UB199" s="28"/>
      <c r="UC199" s="28"/>
      <c r="UD199" s="28"/>
      <c r="UE199" s="28"/>
      <c r="UF199" s="28"/>
      <c r="UG199" s="28"/>
      <c r="UH199" s="28"/>
      <c r="UI199" s="28"/>
      <c r="UJ199" s="28"/>
      <c r="UK199" s="28"/>
      <c r="UL199" s="28"/>
      <c r="UM199" s="28"/>
      <c r="UN199" s="28"/>
      <c r="UO199" s="28"/>
      <c r="UP199" s="28"/>
      <c r="UQ199" s="28"/>
      <c r="UR199" s="28"/>
      <c r="US199" s="28"/>
      <c r="UT199" s="28"/>
      <c r="UU199" s="28"/>
      <c r="UV199" s="28"/>
      <c r="UW199" s="28"/>
      <c r="UX199" s="28"/>
      <c r="UY199" s="28"/>
      <c r="UZ199" s="28"/>
      <c r="VA199" s="28"/>
      <c r="VB199" s="28"/>
      <c r="VC199" s="28"/>
      <c r="VD199" s="28"/>
      <c r="VE199" s="28"/>
      <c r="VF199" s="28"/>
      <c r="VG199" s="28"/>
      <c r="VH199" s="28"/>
      <c r="VI199" s="28"/>
      <c r="VJ199" s="28"/>
      <c r="VK199" s="28"/>
      <c r="VL199" s="28"/>
      <c r="VM199" s="28"/>
      <c r="VN199" s="28"/>
      <c r="VO199" s="28"/>
      <c r="VP199" s="28"/>
      <c r="VQ199" s="28"/>
      <c r="VR199" s="28"/>
      <c r="VS199" s="28"/>
      <c r="VT199" s="28"/>
      <c r="VU199" s="28"/>
      <c r="VV199" s="28"/>
      <c r="VW199" s="28"/>
      <c r="VX199" s="28"/>
      <c r="VY199" s="28"/>
      <c r="VZ199" s="28"/>
      <c r="WA199" s="28"/>
      <c r="WB199" s="28"/>
      <c r="WC199" s="28"/>
      <c r="WD199" s="28"/>
      <c r="WE199" s="28"/>
      <c r="WF199" s="28"/>
      <c r="WG199" s="28"/>
      <c r="WH199" s="28"/>
      <c r="WI199" s="28"/>
      <c r="WJ199" s="28"/>
      <c r="WK199" s="28"/>
      <c r="WL199" s="28"/>
      <c r="WM199" s="28"/>
      <c r="WN199" s="28"/>
      <c r="WO199" s="28"/>
      <c r="WP199" s="28"/>
      <c r="WQ199" s="28"/>
      <c r="WR199" s="28"/>
      <c r="WS199" s="28"/>
      <c r="WT199" s="28"/>
      <c r="WU199" s="28"/>
      <c r="WV199" s="28"/>
      <c r="WW199" s="28"/>
      <c r="WX199" s="28"/>
      <c r="WY199" s="28"/>
      <c r="WZ199" s="28"/>
      <c r="XA199" s="28"/>
      <c r="XB199" s="28"/>
      <c r="XC199" s="28"/>
      <c r="XD199" s="28"/>
      <c r="XE199" s="28"/>
      <c r="XF199" s="28"/>
      <c r="XG199" s="28"/>
      <c r="XH199" s="28"/>
      <c r="XI199" s="28"/>
      <c r="XJ199" s="28"/>
      <c r="XK199" s="28"/>
      <c r="XL199" s="28"/>
      <c r="XM199" s="28"/>
      <c r="XN199" s="28"/>
      <c r="XO199" s="28"/>
      <c r="XP199" s="28"/>
      <c r="XQ199" s="28"/>
      <c r="XR199" s="28"/>
      <c r="XS199" s="28"/>
      <c r="XT199" s="28"/>
      <c r="XU199" s="28"/>
      <c r="XV199" s="28"/>
      <c r="XW199" s="28"/>
      <c r="XX199" s="28"/>
      <c r="XY199" s="28"/>
      <c r="XZ199" s="28"/>
      <c r="YA199" s="28"/>
      <c r="YB199" s="28"/>
      <c r="YC199" s="28"/>
      <c r="YD199" s="28"/>
      <c r="YE199" s="28"/>
      <c r="YF199" s="28"/>
      <c r="YG199" s="28"/>
      <c r="YH199" s="28"/>
      <c r="YI199" s="28"/>
      <c r="YJ199" s="28"/>
      <c r="YK199" s="28"/>
      <c r="YL199" s="28"/>
      <c r="YM199" s="28"/>
      <c r="YN199" s="28"/>
      <c r="YO199" s="28"/>
      <c r="YP199" s="28"/>
      <c r="YQ199" s="28"/>
      <c r="YR199" s="28"/>
      <c r="YS199" s="28"/>
      <c r="YT199" s="28"/>
      <c r="YU199" s="28"/>
      <c r="YV199" s="28"/>
      <c r="YW199" s="28"/>
      <c r="YX199" s="28"/>
      <c r="YY199" s="28"/>
      <c r="YZ199" s="28"/>
      <c r="ZA199" s="28"/>
      <c r="ZB199" s="28"/>
      <c r="ZC199" s="28"/>
      <c r="ZD199" s="28"/>
      <c r="ZE199" s="28"/>
      <c r="ZF199" s="28"/>
      <c r="ZG199" s="28"/>
      <c r="ZH199" s="28"/>
      <c r="ZI199" s="28"/>
      <c r="ZJ199" s="28"/>
      <c r="ZK199" s="28"/>
      <c r="ZL199" s="28"/>
      <c r="ZM199" s="28"/>
      <c r="ZN199" s="28"/>
      <c r="ZO199" s="28"/>
      <c r="ZP199" s="28"/>
      <c r="ZQ199" s="28"/>
      <c r="ZR199" s="28"/>
      <c r="ZS199" s="28"/>
      <c r="ZT199" s="28"/>
      <c r="ZU199" s="28"/>
      <c r="ZV199" s="28"/>
      <c r="ZW199" s="28"/>
      <c r="ZX199" s="28"/>
      <c r="ZY199" s="28"/>
      <c r="ZZ199" s="28"/>
      <c r="AAA199" s="28"/>
      <c r="AAB199" s="28"/>
      <c r="AAC199" s="28"/>
      <c r="AAD199" s="28"/>
      <c r="AAE199" s="28"/>
      <c r="AAF199" s="28"/>
      <c r="AAG199" s="28"/>
      <c r="AAH199" s="28"/>
      <c r="AAI199" s="28"/>
      <c r="AAJ199" s="28"/>
      <c r="AAK199" s="28"/>
      <c r="AAL199" s="28"/>
      <c r="AAM199" s="28"/>
      <c r="AAN199" s="28"/>
      <c r="AAO199" s="28"/>
      <c r="AAP199" s="28"/>
      <c r="AAQ199" s="28"/>
      <c r="AAR199" s="28"/>
      <c r="AAS199" s="28"/>
      <c r="AAT199" s="28"/>
      <c r="AAU199" s="28"/>
      <c r="AAV199" s="28"/>
      <c r="AAW199" s="28"/>
      <c r="AAX199" s="28"/>
      <c r="AAY199" s="28"/>
      <c r="AAZ199" s="28"/>
      <c r="ABA199" s="28"/>
      <c r="ABB199" s="28"/>
      <c r="ABC199" s="28"/>
      <c r="ABD199" s="28"/>
      <c r="ABE199" s="28"/>
      <c r="ABF199" s="28"/>
      <c r="ABG199" s="28"/>
      <c r="ABH199" s="28"/>
      <c r="ABI199" s="28"/>
      <c r="ABJ199" s="28"/>
      <c r="ABK199" s="28"/>
      <c r="ABL199" s="28"/>
      <c r="ABM199" s="28"/>
      <c r="ABN199" s="28"/>
      <c r="ABO199" s="28"/>
      <c r="ABP199" s="28"/>
      <c r="ABQ199" s="28"/>
      <c r="ABR199" s="28"/>
      <c r="ABS199" s="28"/>
      <c r="ABT199" s="28"/>
      <c r="ABU199" s="28"/>
      <c r="ABV199" s="28"/>
      <c r="ABW199" s="28"/>
      <c r="ABX199" s="28"/>
      <c r="ABY199" s="28"/>
      <c r="ABZ199" s="28"/>
      <c r="ACA199" s="28"/>
      <c r="ACB199" s="28"/>
      <c r="ACC199" s="28"/>
      <c r="ACD199" s="28"/>
      <c r="ACE199" s="28"/>
      <c r="ACF199" s="28"/>
      <c r="ACG199" s="28"/>
      <c r="ACH199" s="28"/>
      <c r="ACI199" s="28"/>
      <c r="ACJ199" s="28"/>
      <c r="ACK199" s="28"/>
      <c r="ACL199" s="28"/>
      <c r="ACM199" s="28"/>
      <c r="ACN199" s="28"/>
      <c r="ACO199" s="28"/>
      <c r="ACP199" s="28"/>
      <c r="ACQ199" s="28"/>
      <c r="ACR199" s="28"/>
      <c r="ACS199" s="28"/>
      <c r="ACT199" s="28"/>
      <c r="ACU199" s="28"/>
      <c r="ACV199" s="28"/>
      <c r="ACW199" s="28"/>
      <c r="ACX199" s="28"/>
      <c r="ACY199" s="28"/>
      <c r="ACZ199" s="28"/>
      <c r="ADA199" s="28"/>
      <c r="ADB199" s="28"/>
      <c r="ADC199" s="28"/>
      <c r="ADD199" s="28"/>
      <c r="ADE199" s="28"/>
      <c r="ADF199" s="28"/>
      <c r="ADG199" s="28"/>
      <c r="ADH199" s="28"/>
      <c r="ADI199" s="28"/>
      <c r="ADJ199" s="28"/>
      <c r="ADK199" s="28"/>
      <c r="ADL199" s="28"/>
      <c r="ADM199" s="28"/>
      <c r="ADN199" s="28"/>
      <c r="ADO199" s="28"/>
      <c r="ADP199" s="28"/>
      <c r="ADQ199" s="28"/>
      <c r="ADR199" s="28"/>
      <c r="ADS199" s="28"/>
      <c r="ADT199" s="28"/>
      <c r="ADU199" s="28"/>
      <c r="ADV199" s="28"/>
      <c r="ADW199" s="28"/>
      <c r="ADX199" s="28"/>
      <c r="ADY199" s="28"/>
      <c r="ADZ199" s="28"/>
      <c r="AEA199" s="28"/>
      <c r="AEB199" s="28"/>
      <c r="AEC199" s="28"/>
      <c r="AED199" s="28"/>
      <c r="AEE199" s="28"/>
      <c r="AEF199" s="28"/>
      <c r="AEG199" s="28"/>
      <c r="AEH199" s="28"/>
      <c r="AEI199" s="28"/>
      <c r="AEJ199" s="28"/>
      <c r="AEK199" s="28"/>
      <c r="AEL199" s="28"/>
      <c r="AEM199" s="28"/>
      <c r="AEN199" s="28"/>
      <c r="AEO199" s="28"/>
      <c r="AEP199" s="28"/>
      <c r="AEQ199" s="28"/>
      <c r="AER199" s="28"/>
      <c r="AES199" s="28"/>
      <c r="AET199" s="28"/>
      <c r="AEU199" s="28"/>
      <c r="AEV199" s="28"/>
      <c r="AEW199" s="28"/>
      <c r="AEX199" s="28"/>
      <c r="AEY199" s="28"/>
      <c r="AEZ199" s="28"/>
      <c r="AFA199" s="28"/>
      <c r="AFB199" s="28"/>
      <c r="AFC199" s="28"/>
      <c r="AFD199" s="28"/>
      <c r="AFE199" s="28"/>
      <c r="AFF199" s="28"/>
      <c r="AFG199" s="28"/>
      <c r="AFH199" s="28"/>
      <c r="AFI199" s="28"/>
      <c r="AFJ199" s="28"/>
      <c r="AFK199" s="28"/>
      <c r="AFL199" s="28"/>
      <c r="AFM199" s="28"/>
      <c r="AFN199" s="28"/>
      <c r="AFO199" s="28"/>
      <c r="AFP199" s="28"/>
      <c r="AFQ199" s="28"/>
      <c r="AFR199" s="28"/>
      <c r="AFS199" s="28"/>
      <c r="AFT199" s="28"/>
      <c r="AFU199" s="28"/>
      <c r="AFV199" s="28"/>
      <c r="AFW199" s="28"/>
      <c r="AFX199" s="28"/>
      <c r="AFY199" s="28"/>
      <c r="AFZ199" s="28"/>
      <c r="AGA199" s="28"/>
      <c r="AGB199" s="28"/>
      <c r="AGC199" s="28"/>
      <c r="AGD199" s="28"/>
      <c r="AGE199" s="28"/>
      <c r="AGF199" s="28"/>
      <c r="AGG199" s="28"/>
      <c r="AGH199" s="28"/>
      <c r="AGI199" s="28"/>
      <c r="AGJ199" s="28"/>
      <c r="AGK199" s="28"/>
      <c r="AGL199" s="28"/>
      <c r="AGM199" s="28"/>
      <c r="AGN199" s="28"/>
      <c r="AGO199" s="28"/>
      <c r="AGP199" s="28"/>
      <c r="AGQ199" s="28"/>
      <c r="AGR199" s="28"/>
      <c r="AGS199" s="28"/>
      <c r="AGT199" s="28"/>
      <c r="AGU199" s="28"/>
      <c r="AGV199" s="28"/>
      <c r="AGW199" s="28"/>
      <c r="AGX199" s="28"/>
      <c r="AGY199" s="28"/>
      <c r="AGZ199" s="28"/>
      <c r="AHA199" s="28"/>
      <c r="AHB199" s="28"/>
      <c r="AHC199" s="28"/>
      <c r="AHD199" s="28"/>
      <c r="AHE199" s="28"/>
      <c r="AHF199" s="28"/>
      <c r="AHG199" s="28"/>
      <c r="AHH199" s="28"/>
      <c r="AHI199" s="28"/>
      <c r="AHJ199" s="28"/>
      <c r="AHK199" s="28"/>
      <c r="AHL199" s="28"/>
      <c r="AHM199" s="28"/>
      <c r="AHN199" s="28"/>
      <c r="AHO199" s="28"/>
      <c r="AHP199" s="28"/>
      <c r="AHQ199" s="28"/>
      <c r="AHR199" s="28"/>
      <c r="AHS199" s="28"/>
      <c r="AHT199" s="28"/>
      <c r="AHU199" s="28"/>
      <c r="AHV199" s="28"/>
      <c r="AHW199" s="28"/>
      <c r="AHX199" s="28"/>
      <c r="AHY199" s="28"/>
      <c r="AHZ199" s="28"/>
      <c r="AIA199" s="28"/>
      <c r="AIB199" s="28"/>
      <c r="AIC199" s="28"/>
      <c r="AID199" s="28"/>
      <c r="AIE199" s="28"/>
      <c r="AIF199" s="28"/>
      <c r="AIG199" s="28"/>
      <c r="AIH199" s="28"/>
      <c r="AII199" s="28"/>
      <c r="AIJ199" s="28"/>
      <c r="AIK199" s="28"/>
      <c r="AIL199" s="28"/>
      <c r="AIM199" s="28"/>
      <c r="AIN199" s="28"/>
      <c r="AIO199" s="28"/>
      <c r="AIP199" s="28"/>
      <c r="AIQ199" s="28"/>
      <c r="AIR199" s="28"/>
      <c r="AIS199" s="28"/>
      <c r="AIT199" s="28"/>
      <c r="AIU199" s="28"/>
      <c r="AIV199" s="28"/>
      <c r="AIW199" s="28"/>
      <c r="AIX199" s="28"/>
      <c r="AIY199" s="28"/>
      <c r="AIZ199" s="28"/>
      <c r="AJA199" s="28"/>
      <c r="AJB199" s="28"/>
      <c r="AJC199" s="28"/>
      <c r="AJD199" s="28"/>
      <c r="AJE199" s="28"/>
      <c r="AJF199" s="28"/>
      <c r="AJG199" s="28"/>
      <c r="AJH199" s="28"/>
      <c r="AJI199" s="28"/>
      <c r="AJJ199" s="28"/>
      <c r="AJK199" s="28"/>
      <c r="AJL199" s="28"/>
      <c r="AJM199" s="28"/>
      <c r="AJN199" s="28"/>
      <c r="AJO199" s="28"/>
      <c r="AJP199" s="28"/>
      <c r="AJQ199" s="28"/>
      <c r="AJR199" s="28"/>
      <c r="AJS199" s="28"/>
      <c r="AJT199" s="28"/>
      <c r="AJU199" s="28"/>
      <c r="AJV199" s="28"/>
      <c r="AJW199" s="28"/>
      <c r="AJX199" s="28"/>
      <c r="AJY199" s="28"/>
      <c r="AJZ199" s="28"/>
      <c r="AKA199" s="28"/>
      <c r="AKB199" s="28"/>
      <c r="AKC199" s="28"/>
      <c r="AKD199" s="28"/>
      <c r="AKE199" s="28"/>
      <c r="AKF199" s="28"/>
      <c r="AKG199" s="28"/>
      <c r="AKH199" s="28"/>
      <c r="AKI199" s="28"/>
      <c r="AKJ199" s="28"/>
      <c r="AKK199" s="28"/>
      <c r="AKL199" s="28"/>
      <c r="AKM199" s="28"/>
      <c r="AKN199" s="28"/>
      <c r="AKO199" s="28"/>
      <c r="AKP199" s="28"/>
      <c r="AKQ199" s="28"/>
      <c r="AKR199" s="28"/>
      <c r="AKS199" s="28"/>
      <c r="AKT199" s="28"/>
      <c r="AKU199" s="28"/>
      <c r="AKV199" s="28"/>
      <c r="AKW199" s="28"/>
      <c r="AKX199" s="28"/>
      <c r="AKY199" s="28"/>
      <c r="AKZ199" s="28"/>
      <c r="ALA199" s="28"/>
      <c r="ALB199" s="28"/>
      <c r="ALC199" s="28"/>
      <c r="ALD199" s="28"/>
      <c r="ALE199" s="28"/>
      <c r="ALF199" s="28"/>
      <c r="ALG199" s="28"/>
      <c r="ALH199" s="28"/>
      <c r="ALI199" s="28"/>
      <c r="ALJ199" s="28"/>
      <c r="ALK199" s="28"/>
      <c r="ALL199" s="28"/>
      <c r="ALM199" s="28"/>
      <c r="ALN199" s="28"/>
      <c r="ALO199" s="28"/>
      <c r="ALP199" s="28"/>
      <c r="ALQ199" s="28"/>
      <c r="ALR199" s="28"/>
      <c r="ALS199" s="28"/>
      <c r="ALT199" s="28"/>
      <c r="ALU199" s="28"/>
      <c r="ALV199" s="28"/>
      <c r="ALW199" s="28"/>
      <c r="ALX199" s="28"/>
      <c r="ALY199" s="28"/>
      <c r="ALZ199" s="28"/>
      <c r="AMA199" s="28"/>
      <c r="AMB199" s="28"/>
      <c r="AMC199" s="28"/>
      <c r="AMD199" s="28"/>
      <c r="AME199" s="28"/>
      <c r="AMF199" s="28"/>
      <c r="AMG199" s="28"/>
      <c r="AMH199" s="28"/>
      <c r="AMI199" s="28"/>
      <c r="AMJ199" s="28"/>
      <c r="AMK199" s="28"/>
      <c r="AML199" s="28"/>
      <c r="AMM199" s="28"/>
      <c r="AMN199" s="28"/>
      <c r="AMO199" s="28"/>
      <c r="AMP199" s="28"/>
      <c r="AMQ199" s="28"/>
      <c r="AMR199" s="28"/>
      <c r="AMS199" s="28"/>
      <c r="AMT199" s="28"/>
      <c r="AMU199" s="28"/>
      <c r="AMV199" s="28"/>
      <c r="AMW199" s="28"/>
      <c r="AMX199" s="28"/>
      <c r="AMY199" s="28"/>
      <c r="AMZ199" s="28"/>
      <c r="ANA199" s="28"/>
      <c r="ANB199" s="28"/>
      <c r="ANC199" s="28"/>
      <c r="AND199" s="28"/>
      <c r="ANE199" s="28"/>
      <c r="ANF199" s="28"/>
      <c r="ANG199" s="28"/>
      <c r="ANH199" s="28"/>
      <c r="ANI199" s="28"/>
      <c r="ANJ199" s="28"/>
      <c r="ANK199" s="28"/>
      <c r="ANL199" s="28"/>
      <c r="ANM199" s="28"/>
      <c r="ANN199" s="28"/>
      <c r="ANO199" s="28"/>
      <c r="ANP199" s="28"/>
      <c r="ANQ199" s="28"/>
      <c r="ANR199" s="28"/>
      <c r="ANS199" s="28"/>
      <c r="ANT199" s="28"/>
      <c r="ANU199" s="28"/>
      <c r="ANV199" s="28"/>
      <c r="ANW199" s="28"/>
      <c r="ANX199" s="28"/>
      <c r="ANY199" s="28"/>
      <c r="ANZ199" s="28"/>
      <c r="AOA199" s="28"/>
      <c r="AOB199" s="28"/>
      <c r="AOC199" s="28"/>
      <c r="AOD199" s="28"/>
      <c r="AOE199" s="28"/>
      <c r="AOF199" s="28"/>
      <c r="AOG199" s="28"/>
      <c r="AOH199" s="28"/>
      <c r="AOI199" s="28"/>
      <c r="AOJ199" s="28"/>
      <c r="AOK199" s="28"/>
      <c r="AOL199" s="28"/>
      <c r="AOM199" s="28"/>
      <c r="AON199" s="28"/>
      <c r="AOO199" s="28"/>
      <c r="AOP199" s="28"/>
      <c r="AOQ199" s="28"/>
      <c r="AOR199" s="28"/>
      <c r="AOS199" s="28"/>
      <c r="AOT199" s="28"/>
      <c r="AOU199" s="28"/>
      <c r="AOV199" s="28"/>
      <c r="AOW199" s="28"/>
      <c r="AOX199" s="28"/>
      <c r="AOY199" s="28"/>
      <c r="AOZ199" s="28"/>
      <c r="APA199" s="28"/>
      <c r="APB199" s="28"/>
      <c r="APC199" s="28"/>
      <c r="APD199" s="28"/>
      <c r="APE199" s="28"/>
      <c r="APF199" s="28"/>
      <c r="APG199" s="28"/>
      <c r="APH199" s="28"/>
      <c r="API199" s="28"/>
      <c r="APJ199" s="28"/>
      <c r="APK199" s="28"/>
      <c r="APL199" s="28"/>
      <c r="APM199" s="28"/>
      <c r="APN199" s="28"/>
      <c r="APO199" s="28"/>
      <c r="APP199" s="28"/>
      <c r="APQ199" s="28"/>
      <c r="APR199" s="28"/>
      <c r="APS199" s="28"/>
      <c r="APT199" s="28"/>
      <c r="APU199" s="28"/>
      <c r="APV199" s="28"/>
      <c r="APW199" s="28"/>
      <c r="APX199" s="28"/>
      <c r="APY199" s="28"/>
      <c r="APZ199" s="28"/>
      <c r="AQA199" s="28"/>
      <c r="AQB199" s="28"/>
      <c r="AQC199" s="28"/>
      <c r="AQD199" s="28"/>
      <c r="AQE199" s="28"/>
      <c r="AQF199" s="28"/>
      <c r="AQG199" s="28"/>
      <c r="AQH199" s="28"/>
      <c r="AQI199" s="28"/>
      <c r="AQJ199" s="28"/>
      <c r="AQK199" s="28"/>
      <c r="AQL199" s="28"/>
      <c r="AQM199" s="28"/>
      <c r="AQN199" s="28"/>
      <c r="AQO199" s="28"/>
      <c r="AQP199" s="28"/>
      <c r="AQQ199" s="28"/>
      <c r="AQR199" s="28"/>
      <c r="AQS199" s="28"/>
      <c r="AQT199" s="28"/>
      <c r="AQU199" s="28"/>
      <c r="AQV199" s="28"/>
      <c r="AQW199" s="28"/>
      <c r="AQX199" s="28"/>
      <c r="AQY199" s="28"/>
      <c r="AQZ199" s="28"/>
      <c r="ARA199" s="28"/>
      <c r="ARB199" s="28"/>
      <c r="ARC199" s="28"/>
      <c r="ARD199" s="28"/>
      <c r="ARE199" s="28"/>
      <c r="ARF199" s="28"/>
      <c r="ARG199" s="28"/>
      <c r="ARH199" s="28"/>
      <c r="ARI199" s="28"/>
      <c r="ARJ199" s="28"/>
      <c r="ARK199" s="28"/>
      <c r="ARL199" s="28"/>
      <c r="ARM199" s="28"/>
      <c r="ARN199" s="28"/>
      <c r="ARO199" s="28"/>
      <c r="ARP199" s="28"/>
      <c r="ARQ199" s="28"/>
      <c r="ARR199" s="28"/>
      <c r="ARS199" s="28"/>
      <c r="ART199" s="28"/>
      <c r="ARU199" s="28"/>
      <c r="ARV199" s="28"/>
      <c r="ARW199" s="28"/>
      <c r="ARX199" s="28"/>
      <c r="ARY199" s="28"/>
      <c r="ARZ199" s="28"/>
      <c r="ASA199" s="28"/>
      <c r="ASB199" s="28"/>
      <c r="ASC199" s="28"/>
      <c r="ASD199" s="28"/>
      <c r="ASE199" s="28"/>
      <c r="ASF199" s="28"/>
      <c r="ASG199" s="28"/>
      <c r="ASH199" s="28"/>
      <c r="ASI199" s="28"/>
      <c r="ASJ199" s="28"/>
      <c r="ASK199" s="28"/>
      <c r="ASL199" s="28"/>
      <c r="ASM199" s="28"/>
      <c r="ASN199" s="28"/>
      <c r="ASO199" s="28"/>
      <c r="ASP199" s="28"/>
      <c r="ASQ199" s="28"/>
      <c r="ASR199" s="28"/>
      <c r="ASS199" s="28"/>
      <c r="AST199" s="28"/>
      <c r="ASU199" s="28"/>
      <c r="ASV199" s="28"/>
      <c r="ASW199" s="28"/>
      <c r="ASX199" s="28"/>
      <c r="ASY199" s="28"/>
      <c r="ASZ199" s="28"/>
      <c r="ATA199" s="28"/>
      <c r="ATB199" s="28"/>
      <c r="ATC199" s="28"/>
      <c r="ATD199" s="28"/>
      <c r="ATE199" s="28"/>
      <c r="ATF199" s="28"/>
      <c r="ATG199" s="28"/>
      <c r="ATH199" s="28"/>
      <c r="ATI199" s="28"/>
      <c r="ATJ199" s="28"/>
      <c r="ATK199" s="28"/>
      <c r="ATL199" s="28"/>
      <c r="ATM199" s="28"/>
      <c r="ATN199" s="28"/>
      <c r="ATO199" s="28"/>
      <c r="ATP199" s="28"/>
      <c r="ATQ199" s="28"/>
      <c r="ATR199" s="28"/>
      <c r="ATS199" s="28"/>
      <c r="ATT199" s="28"/>
      <c r="ATU199" s="28"/>
      <c r="ATV199" s="28"/>
      <c r="ATW199" s="28"/>
      <c r="ATX199" s="28"/>
      <c r="ATY199" s="28"/>
      <c r="ATZ199" s="28"/>
      <c r="AUA199" s="28"/>
      <c r="AUB199" s="28"/>
      <c r="AUC199" s="28"/>
      <c r="AUD199" s="28"/>
      <c r="AUE199" s="28"/>
      <c r="AUF199" s="28"/>
      <c r="AUG199" s="28"/>
      <c r="AUH199" s="28"/>
      <c r="AUI199" s="28"/>
      <c r="AUJ199" s="28"/>
      <c r="AUK199" s="28"/>
      <c r="AUL199" s="28"/>
      <c r="AUM199" s="28"/>
      <c r="AUN199" s="28"/>
      <c r="AUO199" s="28"/>
      <c r="AUP199" s="28"/>
      <c r="AUQ199" s="28"/>
      <c r="AUR199" s="28"/>
      <c r="AUS199" s="28"/>
      <c r="AUT199" s="28"/>
      <c r="AUU199" s="28"/>
      <c r="AUV199" s="28"/>
      <c r="AUW199" s="28"/>
      <c r="AUX199" s="28"/>
      <c r="AUY199" s="28"/>
      <c r="AUZ199" s="28"/>
      <c r="AVA199" s="28"/>
      <c r="AVB199" s="28"/>
      <c r="AVC199" s="28"/>
      <c r="AVD199" s="28"/>
      <c r="AVE199" s="28"/>
      <c r="AVF199" s="28"/>
      <c r="AVG199" s="28"/>
      <c r="AVH199" s="28"/>
      <c r="AVI199" s="28"/>
      <c r="AVJ199" s="28"/>
      <c r="AVK199" s="28"/>
      <c r="AVL199" s="28"/>
      <c r="AVM199" s="28"/>
      <c r="AVN199" s="28"/>
      <c r="AVO199" s="28"/>
      <c r="AVP199" s="28"/>
      <c r="AVQ199" s="28"/>
      <c r="AVR199" s="28"/>
      <c r="AVS199" s="28"/>
      <c r="AVT199" s="28"/>
      <c r="AVU199" s="28"/>
      <c r="AVV199" s="28"/>
      <c r="AVW199" s="28"/>
      <c r="AVX199" s="28"/>
      <c r="AVY199" s="28"/>
      <c r="AVZ199" s="28"/>
      <c r="AWA199" s="28"/>
      <c r="AWB199" s="28"/>
      <c r="AWC199" s="28"/>
      <c r="AWD199" s="28"/>
      <c r="AWE199" s="28"/>
      <c r="AWF199" s="28"/>
      <c r="AWG199" s="28"/>
      <c r="AWH199" s="28"/>
      <c r="AWI199" s="28"/>
      <c r="AWJ199" s="28"/>
      <c r="AWK199" s="28"/>
      <c r="AWL199" s="28"/>
      <c r="AWM199" s="28"/>
      <c r="AWN199" s="28"/>
      <c r="AWO199" s="28"/>
      <c r="AWP199" s="28"/>
      <c r="AWQ199" s="28"/>
      <c r="AWR199" s="28"/>
      <c r="AWS199" s="28"/>
      <c r="AWT199" s="28"/>
      <c r="AWU199" s="28"/>
      <c r="AWV199" s="28"/>
      <c r="AWW199" s="28"/>
      <c r="AWX199" s="28"/>
      <c r="AWY199" s="28"/>
      <c r="AWZ199" s="28"/>
      <c r="AXA199" s="28"/>
      <c r="AXB199" s="28"/>
      <c r="AXC199" s="28"/>
      <c r="AXD199" s="28"/>
      <c r="AXE199" s="28"/>
      <c r="AXF199" s="28"/>
      <c r="AXG199" s="28"/>
      <c r="AXH199" s="28"/>
      <c r="AXI199" s="28"/>
      <c r="AXJ199" s="28"/>
      <c r="AXK199" s="28"/>
      <c r="AXL199" s="28"/>
      <c r="AXM199" s="28"/>
      <c r="AXN199" s="28"/>
      <c r="AXO199" s="28"/>
      <c r="AXP199" s="28"/>
      <c r="AXQ199" s="28"/>
      <c r="AXR199" s="28"/>
      <c r="AXS199" s="28"/>
      <c r="AXT199" s="28"/>
      <c r="AXU199" s="28"/>
      <c r="AXV199" s="28"/>
      <c r="AXW199" s="28"/>
      <c r="AXX199" s="28"/>
      <c r="AXY199" s="28"/>
      <c r="AXZ199" s="28"/>
      <c r="AYA199" s="28"/>
      <c r="AYB199" s="28"/>
      <c r="AYC199" s="28"/>
      <c r="AYD199" s="28"/>
      <c r="AYE199" s="28"/>
      <c r="AYF199" s="28"/>
      <c r="AYG199" s="28"/>
      <c r="AYH199" s="28"/>
      <c r="AYI199" s="28"/>
      <c r="AYJ199" s="28"/>
      <c r="AYK199" s="28"/>
      <c r="AYL199" s="28"/>
      <c r="AYM199" s="28"/>
      <c r="AYN199" s="28"/>
      <c r="AYO199" s="28"/>
      <c r="AYP199" s="28"/>
      <c r="AYQ199" s="28"/>
      <c r="AYR199" s="28"/>
      <c r="AYS199" s="28"/>
      <c r="AYT199" s="28"/>
      <c r="AYU199" s="28"/>
      <c r="AYV199" s="28"/>
      <c r="AYW199" s="28"/>
      <c r="AYX199" s="28"/>
      <c r="AYY199" s="28"/>
      <c r="AYZ199" s="28"/>
      <c r="AZA199" s="28"/>
      <c r="AZB199" s="28"/>
      <c r="AZC199" s="28"/>
      <c r="AZD199" s="28"/>
      <c r="AZE199" s="28"/>
      <c r="AZF199" s="28"/>
      <c r="AZG199" s="28"/>
      <c r="AZH199" s="28"/>
      <c r="AZI199" s="28"/>
      <c r="AZJ199" s="28"/>
      <c r="AZK199" s="28"/>
      <c r="AZL199" s="28"/>
      <c r="AZM199" s="28"/>
      <c r="AZN199" s="28"/>
      <c r="AZO199" s="28"/>
      <c r="AZP199" s="28"/>
      <c r="AZQ199" s="28"/>
      <c r="AZR199" s="28"/>
      <c r="AZS199" s="28"/>
      <c r="AZT199" s="28"/>
      <c r="AZU199" s="28"/>
      <c r="AZV199" s="28"/>
      <c r="AZW199" s="28"/>
      <c r="AZX199" s="28"/>
      <c r="AZY199" s="28"/>
      <c r="AZZ199" s="28"/>
      <c r="BAA199" s="28"/>
      <c r="BAB199" s="28"/>
      <c r="BAC199" s="28"/>
      <c r="BAD199" s="28"/>
      <c r="BAE199" s="28"/>
      <c r="BAF199" s="28"/>
      <c r="BAG199" s="28"/>
      <c r="BAH199" s="28"/>
      <c r="BAI199" s="28"/>
      <c r="BAJ199" s="28"/>
      <c r="BAK199" s="28"/>
      <c r="BAL199" s="28"/>
      <c r="BAM199" s="28"/>
      <c r="BAN199" s="28"/>
      <c r="BAO199" s="28"/>
      <c r="BAP199" s="28"/>
      <c r="BAQ199" s="28"/>
      <c r="BAR199" s="28"/>
      <c r="BAS199" s="28"/>
      <c r="BAT199" s="28"/>
      <c r="BAU199" s="28"/>
      <c r="BAV199" s="28"/>
      <c r="BAW199" s="28"/>
      <c r="BAX199" s="28"/>
      <c r="BAY199" s="28"/>
      <c r="BAZ199" s="28"/>
      <c r="BBA199" s="28"/>
      <c r="BBB199" s="28"/>
      <c r="BBC199" s="28"/>
      <c r="BBD199" s="28"/>
      <c r="BBE199" s="28"/>
      <c r="BBF199" s="28"/>
      <c r="BBG199" s="28"/>
      <c r="BBH199" s="28"/>
      <c r="BBI199" s="28"/>
      <c r="BBJ199" s="28"/>
      <c r="BBK199" s="28"/>
      <c r="BBL199" s="28"/>
      <c r="BBM199" s="28"/>
      <c r="BBN199" s="28"/>
      <c r="BBO199" s="28"/>
      <c r="BBP199" s="28"/>
      <c r="BBQ199" s="28"/>
      <c r="BBR199" s="28"/>
      <c r="BBS199" s="28"/>
      <c r="BBT199" s="28"/>
      <c r="BBU199" s="28"/>
      <c r="BBV199" s="28"/>
      <c r="BBW199" s="28"/>
      <c r="BBX199" s="28"/>
      <c r="BBY199" s="28"/>
      <c r="BBZ199" s="28"/>
      <c r="BCA199" s="28"/>
      <c r="BCB199" s="28"/>
      <c r="BCC199" s="28"/>
      <c r="BCD199" s="28"/>
      <c r="BCE199" s="28"/>
      <c r="BCF199" s="28"/>
      <c r="BCG199" s="28"/>
      <c r="BCH199" s="28"/>
      <c r="BCI199" s="28"/>
      <c r="BCJ199" s="28"/>
      <c r="BCK199" s="28"/>
      <c r="BCL199" s="28"/>
      <c r="BCM199" s="28"/>
      <c r="BCN199" s="28"/>
      <c r="BCO199" s="28"/>
      <c r="BCP199" s="28"/>
      <c r="BCQ199" s="28"/>
      <c r="BCR199" s="28"/>
      <c r="BCS199" s="28"/>
      <c r="BCT199" s="28"/>
      <c r="BCU199" s="28"/>
      <c r="BCV199" s="28"/>
      <c r="BCW199" s="28"/>
      <c r="BCX199" s="28"/>
      <c r="BCY199" s="28"/>
      <c r="BCZ199" s="28"/>
      <c r="BDA199" s="28"/>
      <c r="BDB199" s="28"/>
      <c r="BDC199" s="28"/>
      <c r="BDD199" s="28"/>
      <c r="BDE199" s="28"/>
      <c r="BDF199" s="28"/>
      <c r="BDG199" s="28"/>
      <c r="BDH199" s="28"/>
      <c r="BDI199" s="28"/>
      <c r="BDJ199" s="28"/>
      <c r="BDK199" s="28"/>
      <c r="BDL199" s="28"/>
      <c r="BDM199" s="28"/>
      <c r="BDN199" s="28"/>
      <c r="BDO199" s="28"/>
      <c r="BDP199" s="28"/>
      <c r="BDQ199" s="28"/>
      <c r="BDR199" s="28"/>
      <c r="BDS199" s="28"/>
      <c r="BDT199" s="28"/>
      <c r="BDU199" s="28"/>
      <c r="BDV199" s="28"/>
      <c r="BDW199" s="28"/>
      <c r="BDX199" s="28"/>
      <c r="BDY199" s="28"/>
      <c r="BDZ199" s="28"/>
      <c r="BEA199" s="28"/>
      <c r="BEB199" s="28"/>
      <c r="BEC199" s="28"/>
      <c r="BED199" s="28"/>
      <c r="BEE199" s="28"/>
      <c r="BEF199" s="28"/>
      <c r="BEG199" s="28"/>
      <c r="BEH199" s="28"/>
      <c r="BEI199" s="28"/>
      <c r="BEJ199" s="28"/>
      <c r="BEK199" s="28"/>
      <c r="BEL199" s="28"/>
      <c r="BEM199" s="28"/>
      <c r="BEN199" s="28"/>
      <c r="BEO199" s="28"/>
      <c r="BEP199" s="28"/>
      <c r="BEQ199" s="28"/>
      <c r="BER199" s="28"/>
      <c r="BES199" s="28"/>
      <c r="BET199" s="28"/>
      <c r="BEU199" s="28"/>
      <c r="BEV199" s="28"/>
      <c r="BEW199" s="28"/>
      <c r="BEX199" s="28"/>
      <c r="BEY199" s="28"/>
      <c r="BEZ199" s="28"/>
      <c r="BFA199" s="28"/>
      <c r="BFB199" s="28"/>
      <c r="BFC199" s="28"/>
      <c r="BFD199" s="28"/>
      <c r="BFE199" s="28"/>
      <c r="BFF199" s="28"/>
      <c r="BFG199" s="28"/>
      <c r="BFH199" s="28"/>
      <c r="BFI199" s="28"/>
      <c r="BFJ199" s="28"/>
      <c r="BFK199" s="28"/>
      <c r="BFL199" s="28"/>
      <c r="BFM199" s="28"/>
      <c r="BFN199" s="28"/>
      <c r="BFO199" s="28"/>
      <c r="BFP199" s="28"/>
      <c r="BFQ199" s="28"/>
      <c r="BFR199" s="28"/>
      <c r="BFS199" s="28"/>
      <c r="BFT199" s="28"/>
      <c r="BFU199" s="28"/>
      <c r="BFV199" s="28"/>
      <c r="BFW199" s="28"/>
      <c r="BFX199" s="28"/>
      <c r="BFY199" s="28"/>
      <c r="BFZ199" s="28"/>
      <c r="BGA199" s="28"/>
      <c r="BGB199" s="28"/>
      <c r="BGC199" s="28"/>
      <c r="BGD199" s="28"/>
      <c r="BGE199" s="28"/>
      <c r="BGF199" s="28"/>
      <c r="BGG199" s="28"/>
      <c r="BGH199" s="28"/>
      <c r="BGI199" s="28"/>
      <c r="BGJ199" s="28"/>
      <c r="BGK199" s="28"/>
      <c r="BGL199" s="28"/>
      <c r="BGM199" s="28"/>
      <c r="BGN199" s="28"/>
      <c r="BGO199" s="28"/>
      <c r="BGP199" s="28"/>
      <c r="BGQ199" s="28"/>
      <c r="BGR199" s="28"/>
      <c r="BGS199" s="28"/>
      <c r="BGT199" s="28"/>
      <c r="BGU199" s="28"/>
      <c r="BGV199" s="28"/>
      <c r="BGW199" s="28"/>
      <c r="BGX199" s="28"/>
      <c r="BGY199" s="28"/>
      <c r="BGZ199" s="28"/>
      <c r="BHA199" s="28"/>
      <c r="BHB199" s="28"/>
      <c r="BHC199" s="28"/>
      <c r="BHD199" s="28"/>
      <c r="BHE199" s="28"/>
      <c r="BHF199" s="28"/>
      <c r="BHG199" s="28"/>
      <c r="BHH199" s="28"/>
      <c r="BHI199" s="28"/>
      <c r="BHJ199" s="28"/>
      <c r="BHK199" s="28"/>
      <c r="BHL199" s="28"/>
      <c r="BHM199" s="28"/>
      <c r="BHN199" s="28"/>
      <c r="BHO199" s="28"/>
      <c r="BHP199" s="28"/>
      <c r="BHQ199" s="28"/>
      <c r="BHR199" s="28"/>
      <c r="BHS199" s="28"/>
      <c r="BHT199" s="28"/>
      <c r="BHU199" s="28"/>
      <c r="BHV199" s="28"/>
      <c r="BHW199" s="28"/>
      <c r="BHX199" s="28"/>
      <c r="BHY199" s="28"/>
      <c r="BHZ199" s="28"/>
      <c r="BIA199" s="28"/>
      <c r="BIB199" s="28"/>
      <c r="BIC199" s="28"/>
      <c r="BID199" s="28"/>
      <c r="BIE199" s="28"/>
      <c r="BIF199" s="28"/>
      <c r="BIG199" s="28"/>
      <c r="BIH199" s="28"/>
      <c r="BII199" s="28"/>
      <c r="BIJ199" s="28"/>
      <c r="BIK199" s="28"/>
      <c r="BIL199" s="28"/>
      <c r="BIM199" s="28"/>
      <c r="BIN199" s="28"/>
      <c r="BIO199" s="28"/>
      <c r="BIP199" s="28"/>
      <c r="BIQ199" s="28"/>
      <c r="BIR199" s="28"/>
      <c r="BIS199" s="28"/>
      <c r="BIT199" s="28"/>
      <c r="BIU199" s="28"/>
      <c r="BIV199" s="28"/>
      <c r="BIW199" s="28"/>
      <c r="BIX199" s="28"/>
      <c r="BIY199" s="28"/>
      <c r="BIZ199" s="28"/>
      <c r="BJA199" s="28"/>
      <c r="BJB199" s="28"/>
      <c r="BJC199" s="28"/>
      <c r="BJD199" s="28"/>
      <c r="BJE199" s="28"/>
      <c r="BJF199" s="28"/>
      <c r="BJG199" s="28"/>
      <c r="BJH199" s="28"/>
      <c r="BJI199" s="28"/>
      <c r="BJJ199" s="28"/>
      <c r="BJK199" s="28"/>
      <c r="BJL199" s="28"/>
      <c r="BJM199" s="28"/>
      <c r="BJN199" s="28"/>
      <c r="BJO199" s="28"/>
      <c r="BJP199" s="28"/>
      <c r="BJQ199" s="28"/>
      <c r="BJR199" s="28"/>
      <c r="BJS199" s="28"/>
      <c r="BJT199" s="28"/>
      <c r="BJU199" s="28"/>
      <c r="BJV199" s="28"/>
      <c r="BJW199" s="28"/>
      <c r="BJX199" s="28"/>
      <c r="BJY199" s="28"/>
      <c r="BJZ199" s="28"/>
      <c r="BKA199" s="28"/>
      <c r="BKB199" s="28"/>
      <c r="BKC199" s="28"/>
      <c r="BKD199" s="28"/>
      <c r="BKE199" s="28"/>
      <c r="BKF199" s="28"/>
      <c r="BKG199" s="28"/>
      <c r="BKH199" s="28"/>
      <c r="BKI199" s="28"/>
      <c r="BKJ199" s="28"/>
      <c r="BKK199" s="28"/>
      <c r="BKL199" s="28"/>
      <c r="BKM199" s="28"/>
      <c r="BKN199" s="28"/>
      <c r="BKO199" s="28"/>
      <c r="BKP199" s="28"/>
      <c r="BKQ199" s="28"/>
      <c r="BKR199" s="28"/>
      <c r="BKS199" s="28"/>
      <c r="BKT199" s="28"/>
      <c r="BKU199" s="28"/>
      <c r="BKV199" s="28"/>
      <c r="BKW199" s="28"/>
      <c r="BKX199" s="28"/>
      <c r="BKY199" s="28"/>
      <c r="BKZ199" s="28"/>
      <c r="BLA199" s="28"/>
      <c r="BLB199" s="28"/>
      <c r="BLC199" s="28"/>
      <c r="BLD199" s="28"/>
      <c r="BLE199" s="28"/>
      <c r="BLF199" s="28"/>
      <c r="BLG199" s="28"/>
      <c r="BLH199" s="28"/>
      <c r="BLI199" s="28"/>
      <c r="BLJ199" s="28"/>
      <c r="BLK199" s="28"/>
      <c r="BLL199" s="28"/>
      <c r="BLM199" s="28"/>
      <c r="BLN199" s="28"/>
      <c r="BLO199" s="28"/>
      <c r="BLP199" s="28"/>
      <c r="BLQ199" s="28"/>
      <c r="BLR199" s="28"/>
      <c r="BLS199" s="28"/>
      <c r="BLT199" s="28"/>
      <c r="BLU199" s="28"/>
      <c r="BLV199" s="28"/>
      <c r="BLW199" s="28"/>
      <c r="BLX199" s="28"/>
      <c r="BLY199" s="28"/>
      <c r="BLZ199" s="28"/>
      <c r="BMA199" s="28"/>
      <c r="BMB199" s="28"/>
      <c r="BMC199" s="28"/>
      <c r="BMD199" s="28"/>
      <c r="BME199" s="28"/>
      <c r="BMF199" s="28"/>
      <c r="BMG199" s="28"/>
      <c r="BMH199" s="28"/>
      <c r="BMI199" s="28"/>
      <c r="BMJ199" s="28"/>
      <c r="BMK199" s="28"/>
      <c r="BML199" s="28"/>
      <c r="BMM199" s="28"/>
      <c r="BMN199" s="28"/>
      <c r="BMO199" s="28"/>
      <c r="BMP199" s="28"/>
      <c r="BMQ199" s="28"/>
      <c r="BMR199" s="28"/>
      <c r="BMS199" s="28"/>
      <c r="BMT199" s="28"/>
      <c r="BMU199" s="28"/>
      <c r="BMV199" s="28"/>
      <c r="BMW199" s="28"/>
      <c r="BMX199" s="28"/>
      <c r="BMY199" s="28"/>
      <c r="BMZ199" s="28"/>
      <c r="BNA199" s="28"/>
      <c r="BNB199" s="28"/>
      <c r="BNC199" s="28"/>
      <c r="BND199" s="28"/>
      <c r="BNE199" s="28"/>
      <c r="BNF199" s="28"/>
      <c r="BNG199" s="28"/>
      <c r="BNH199" s="28"/>
      <c r="BNI199" s="28"/>
      <c r="BNJ199" s="28"/>
      <c r="BNK199" s="28"/>
      <c r="BNL199" s="28"/>
      <c r="BNM199" s="28"/>
      <c r="BNN199" s="28"/>
      <c r="BNO199" s="28"/>
      <c r="BNP199" s="28"/>
      <c r="BNQ199" s="28"/>
      <c r="BNR199" s="28"/>
      <c r="BNS199" s="28"/>
      <c r="BNT199" s="28"/>
      <c r="BNU199" s="28"/>
      <c r="BNV199" s="28"/>
      <c r="BNW199" s="28"/>
      <c r="BNX199" s="28"/>
      <c r="BNY199" s="28"/>
      <c r="BNZ199" s="28"/>
      <c r="BOA199" s="28"/>
      <c r="BOB199" s="28"/>
      <c r="BOC199" s="28"/>
      <c r="BOD199" s="28"/>
      <c r="BOE199" s="28"/>
      <c r="BOF199" s="28"/>
      <c r="BOG199" s="28"/>
      <c r="BOH199" s="28"/>
      <c r="BOI199" s="28"/>
      <c r="BOJ199" s="28"/>
      <c r="BOK199" s="28"/>
      <c r="BOL199" s="28"/>
      <c r="BOM199" s="28"/>
      <c r="BON199" s="28"/>
      <c r="BOO199" s="28"/>
      <c r="BOP199" s="28"/>
      <c r="BOQ199" s="28"/>
      <c r="BOR199" s="28"/>
      <c r="BOS199" s="28"/>
      <c r="BOT199" s="28"/>
      <c r="BOU199" s="28"/>
      <c r="BOV199" s="28"/>
      <c r="BOW199" s="28"/>
      <c r="BOX199" s="28"/>
      <c r="BOY199" s="28"/>
      <c r="BOZ199" s="28"/>
      <c r="BPA199" s="28"/>
      <c r="BPB199" s="28"/>
      <c r="BPC199" s="28"/>
      <c r="BPD199" s="28"/>
      <c r="BPE199" s="28"/>
      <c r="BPF199" s="28"/>
      <c r="BPG199" s="28"/>
      <c r="BPH199" s="28"/>
      <c r="BPI199" s="28"/>
      <c r="BPJ199" s="28"/>
      <c r="BPK199" s="28"/>
      <c r="BPL199" s="28"/>
      <c r="BPM199" s="28"/>
      <c r="BPN199" s="28"/>
      <c r="BPO199" s="28"/>
      <c r="BPP199" s="28"/>
      <c r="BPQ199" s="28"/>
      <c r="BPR199" s="28"/>
      <c r="BPS199" s="28"/>
      <c r="BPT199" s="28"/>
      <c r="BPU199" s="28"/>
      <c r="BPV199" s="28"/>
      <c r="BPW199" s="28"/>
      <c r="BPX199" s="28"/>
      <c r="BPY199" s="28"/>
      <c r="BPZ199" s="28"/>
      <c r="BQA199" s="28"/>
      <c r="BQB199" s="28"/>
      <c r="BQC199" s="28"/>
      <c r="BQD199" s="28"/>
      <c r="BQE199" s="28"/>
      <c r="BQF199" s="28"/>
      <c r="BQG199" s="28"/>
      <c r="BQH199" s="28"/>
      <c r="BQI199" s="28"/>
      <c r="BQJ199" s="28"/>
      <c r="BQK199" s="28"/>
      <c r="BQL199" s="28"/>
      <c r="BQM199" s="28"/>
      <c r="BQN199" s="28"/>
      <c r="BQO199" s="28"/>
      <c r="BQP199" s="28"/>
      <c r="BQQ199" s="28"/>
      <c r="BQR199" s="28"/>
      <c r="BQS199" s="28"/>
      <c r="BQT199" s="28"/>
      <c r="BQU199" s="28"/>
      <c r="BQV199" s="28"/>
      <c r="BQW199" s="28"/>
      <c r="BQX199" s="28"/>
      <c r="BQY199" s="28"/>
      <c r="BQZ199" s="28"/>
      <c r="BRA199" s="28"/>
      <c r="BRB199" s="28"/>
      <c r="BRC199" s="28"/>
      <c r="BRD199" s="28"/>
      <c r="BRE199" s="28"/>
      <c r="BRF199" s="28"/>
      <c r="BRG199" s="28"/>
      <c r="BRH199" s="28"/>
      <c r="BRI199" s="28"/>
      <c r="BRJ199" s="28"/>
      <c r="BRK199" s="28"/>
      <c r="BRL199" s="28"/>
      <c r="BRM199" s="28"/>
      <c r="BRN199" s="28"/>
      <c r="BRO199" s="28"/>
      <c r="BRP199" s="28"/>
      <c r="BRQ199" s="28"/>
      <c r="BRR199" s="28"/>
      <c r="BRS199" s="28"/>
      <c r="BRT199" s="28"/>
      <c r="BRU199" s="28"/>
      <c r="BRV199" s="28"/>
      <c r="BRW199" s="28"/>
      <c r="BRX199" s="28"/>
      <c r="BRY199" s="28"/>
      <c r="BRZ199" s="28"/>
      <c r="BSA199" s="28"/>
      <c r="BSB199" s="28"/>
      <c r="BSC199" s="28"/>
      <c r="BSD199" s="28"/>
      <c r="BSE199" s="28"/>
      <c r="BSF199" s="28"/>
      <c r="BSG199" s="28"/>
      <c r="BSH199" s="28"/>
      <c r="BSI199" s="28"/>
      <c r="BSJ199" s="28"/>
      <c r="BSK199" s="28"/>
      <c r="BSL199" s="28"/>
      <c r="BSM199" s="28"/>
      <c r="BSN199" s="28"/>
      <c r="BSO199" s="28"/>
      <c r="BSP199" s="28"/>
      <c r="BSQ199" s="28"/>
      <c r="BSR199" s="28"/>
      <c r="BSS199" s="28"/>
      <c r="BST199" s="28"/>
      <c r="BSU199" s="28"/>
      <c r="BSV199" s="28"/>
      <c r="BSW199" s="28"/>
      <c r="BSX199" s="28"/>
      <c r="BSY199" s="28"/>
      <c r="BSZ199" s="28"/>
      <c r="BTA199" s="28"/>
      <c r="BTB199" s="28"/>
      <c r="BTC199" s="28"/>
      <c r="BTD199" s="28"/>
      <c r="BTE199" s="28"/>
      <c r="BTF199" s="28"/>
      <c r="BTG199" s="28"/>
      <c r="BTH199" s="28"/>
      <c r="BTI199" s="28"/>
      <c r="BTJ199" s="28"/>
      <c r="BTK199" s="28"/>
      <c r="BTL199" s="28"/>
      <c r="BTM199" s="28"/>
      <c r="BTN199" s="28"/>
      <c r="BTO199" s="28"/>
      <c r="BTP199" s="28"/>
      <c r="BTQ199" s="28"/>
      <c r="BTR199" s="28"/>
      <c r="BTS199" s="28"/>
      <c r="BTT199" s="28"/>
      <c r="BTU199" s="28"/>
      <c r="BTV199" s="28"/>
      <c r="BTW199" s="28"/>
      <c r="BTX199" s="28"/>
      <c r="BTY199" s="28"/>
      <c r="BTZ199" s="28"/>
      <c r="BUA199" s="28"/>
      <c r="BUB199" s="28"/>
      <c r="BUC199" s="28"/>
      <c r="BUD199" s="28"/>
      <c r="BUE199" s="28"/>
      <c r="BUF199" s="28"/>
      <c r="BUG199" s="28"/>
      <c r="BUH199" s="28"/>
      <c r="BUI199" s="28"/>
      <c r="BUJ199" s="28"/>
      <c r="BUK199" s="28"/>
      <c r="BUL199" s="28"/>
      <c r="BUM199" s="28"/>
      <c r="BUN199" s="28"/>
      <c r="BUO199" s="28"/>
      <c r="BUP199" s="28"/>
      <c r="BUQ199" s="28"/>
      <c r="BUR199" s="28"/>
      <c r="BUS199" s="28"/>
      <c r="BUT199" s="28"/>
      <c r="BUU199" s="28"/>
      <c r="BUV199" s="28"/>
      <c r="BUW199" s="28"/>
      <c r="BUX199" s="28"/>
      <c r="BUY199" s="28"/>
      <c r="BUZ199" s="28"/>
      <c r="BVA199" s="28"/>
      <c r="BVB199" s="28"/>
      <c r="BVC199" s="28"/>
      <c r="BVD199" s="28"/>
      <c r="BVE199" s="28"/>
      <c r="BVF199" s="28"/>
      <c r="BVG199" s="28"/>
      <c r="BVH199" s="28"/>
      <c r="BVI199" s="28"/>
      <c r="BVJ199" s="28"/>
      <c r="BVK199" s="28"/>
      <c r="BVL199" s="28"/>
      <c r="BVM199" s="28"/>
      <c r="BVN199" s="28"/>
      <c r="BVO199" s="28"/>
      <c r="BVP199" s="28"/>
      <c r="BVQ199" s="28"/>
      <c r="BVR199" s="28"/>
      <c r="BVS199" s="28"/>
      <c r="BVT199" s="28"/>
      <c r="BVU199" s="28"/>
      <c r="BVV199" s="28"/>
      <c r="BVW199" s="28"/>
      <c r="BVX199" s="28"/>
      <c r="BVY199" s="28"/>
      <c r="BVZ199" s="28"/>
      <c r="BWA199" s="28"/>
      <c r="BWB199" s="28"/>
      <c r="BWC199" s="28"/>
      <c r="BWD199" s="28"/>
      <c r="BWE199" s="28"/>
      <c r="BWF199" s="28"/>
      <c r="BWG199" s="28"/>
      <c r="BWH199" s="28"/>
      <c r="BWI199" s="28"/>
      <c r="BWJ199" s="28"/>
      <c r="BWK199" s="28"/>
      <c r="BWL199" s="28"/>
      <c r="BWM199" s="28"/>
      <c r="BWN199" s="28"/>
      <c r="BWO199" s="28"/>
      <c r="BWP199" s="28"/>
      <c r="BWQ199" s="28"/>
      <c r="BWR199" s="28"/>
      <c r="BWS199" s="28"/>
      <c r="BWT199" s="28"/>
      <c r="BWU199" s="28"/>
      <c r="BWV199" s="28"/>
      <c r="BWW199" s="28"/>
      <c r="BWX199" s="28"/>
      <c r="BWY199" s="28"/>
      <c r="BWZ199" s="28"/>
      <c r="BXA199" s="28"/>
      <c r="BXB199" s="28"/>
      <c r="BXC199" s="28"/>
      <c r="BXD199" s="28"/>
      <c r="BXE199" s="28"/>
      <c r="BXF199" s="28"/>
      <c r="BXG199" s="28"/>
      <c r="BXH199" s="28"/>
      <c r="BXI199" s="28"/>
      <c r="BXJ199" s="28"/>
      <c r="BXK199" s="28"/>
      <c r="BXL199" s="28"/>
      <c r="BXM199" s="28"/>
      <c r="BXN199" s="28"/>
      <c r="BXO199" s="28"/>
      <c r="BXP199" s="28"/>
      <c r="BXQ199" s="28"/>
      <c r="BXR199" s="28"/>
      <c r="BXS199" s="28"/>
      <c r="BXT199" s="28"/>
      <c r="BXU199" s="28"/>
      <c r="BXV199" s="28"/>
      <c r="BXW199" s="28"/>
      <c r="BXX199" s="28"/>
      <c r="BXY199" s="28"/>
      <c r="BXZ199" s="28"/>
      <c r="BYA199" s="28"/>
      <c r="BYB199" s="28"/>
      <c r="BYC199" s="28"/>
      <c r="BYD199" s="28"/>
      <c r="BYE199" s="28"/>
      <c r="BYF199" s="28"/>
      <c r="BYG199" s="28"/>
      <c r="BYH199" s="28"/>
      <c r="BYI199" s="28"/>
      <c r="BYJ199" s="28"/>
      <c r="BYK199" s="28"/>
      <c r="BYL199" s="28"/>
      <c r="BYM199" s="28"/>
      <c r="BYN199" s="28"/>
      <c r="BYO199" s="28"/>
      <c r="BYP199" s="28"/>
      <c r="BYQ199" s="28"/>
      <c r="BYR199" s="28"/>
      <c r="BYS199" s="28"/>
      <c r="BYT199" s="28"/>
      <c r="BYU199" s="28"/>
      <c r="BYV199" s="28"/>
      <c r="BYW199" s="28"/>
      <c r="BYX199" s="28"/>
      <c r="BYY199" s="28"/>
      <c r="BYZ199" s="28"/>
      <c r="BZA199" s="28"/>
      <c r="BZB199" s="28"/>
      <c r="BZC199" s="28"/>
      <c r="BZD199" s="28"/>
      <c r="BZE199" s="28"/>
      <c r="BZF199" s="28"/>
      <c r="BZG199" s="28"/>
      <c r="BZH199" s="28"/>
      <c r="BZI199" s="28"/>
      <c r="BZJ199" s="28"/>
      <c r="BZK199" s="28"/>
      <c r="BZL199" s="28"/>
      <c r="BZM199" s="28"/>
      <c r="BZN199" s="28"/>
      <c r="BZO199" s="28"/>
      <c r="BZP199" s="28"/>
      <c r="BZQ199" s="28"/>
      <c r="BZR199" s="28"/>
      <c r="BZS199" s="28"/>
      <c r="BZT199" s="28"/>
      <c r="BZU199" s="28"/>
      <c r="BZV199" s="28"/>
      <c r="BZW199" s="28"/>
      <c r="BZX199" s="28"/>
      <c r="BZY199" s="28"/>
      <c r="BZZ199" s="28"/>
      <c r="CAA199" s="28"/>
      <c r="CAB199" s="28"/>
      <c r="CAC199" s="28"/>
      <c r="CAD199" s="28"/>
      <c r="CAE199" s="28"/>
      <c r="CAF199" s="28"/>
      <c r="CAG199" s="28"/>
      <c r="CAH199" s="28"/>
      <c r="CAI199" s="28"/>
      <c r="CAJ199" s="28"/>
      <c r="CAK199" s="28"/>
      <c r="CAL199" s="28"/>
      <c r="CAM199" s="28"/>
      <c r="CAN199" s="28"/>
      <c r="CAO199" s="28"/>
      <c r="CAP199" s="28"/>
      <c r="CAQ199" s="28"/>
      <c r="CAR199" s="28"/>
      <c r="CAS199" s="28"/>
      <c r="CAT199" s="28"/>
      <c r="CAU199" s="28"/>
      <c r="CAV199" s="28"/>
      <c r="CAW199" s="28"/>
      <c r="CAX199" s="28"/>
      <c r="CAY199" s="28"/>
      <c r="CAZ199" s="28"/>
      <c r="CBA199" s="28"/>
      <c r="CBB199" s="28"/>
      <c r="CBC199" s="28"/>
      <c r="CBD199" s="28"/>
      <c r="CBE199" s="28"/>
      <c r="CBF199" s="28"/>
      <c r="CBG199" s="28"/>
      <c r="CBH199" s="28"/>
      <c r="CBI199" s="28"/>
      <c r="CBJ199" s="28"/>
      <c r="CBK199" s="28"/>
      <c r="CBL199" s="28"/>
      <c r="CBM199" s="28"/>
      <c r="CBN199" s="28"/>
      <c r="CBO199" s="28"/>
      <c r="CBP199" s="28"/>
      <c r="CBQ199" s="28"/>
      <c r="CBR199" s="28"/>
      <c r="CBS199" s="28"/>
      <c r="CBT199" s="28"/>
      <c r="CBU199" s="28"/>
      <c r="CBV199" s="28"/>
      <c r="CBW199" s="28"/>
      <c r="CBX199" s="28"/>
      <c r="CBY199" s="28"/>
      <c r="CBZ199" s="28"/>
      <c r="CCA199" s="28"/>
      <c r="CCB199" s="28"/>
      <c r="CCC199" s="28"/>
      <c r="CCD199" s="28"/>
      <c r="CCE199" s="28"/>
      <c r="CCF199" s="28"/>
      <c r="CCG199" s="28"/>
      <c r="CCH199" s="28"/>
      <c r="CCI199" s="28"/>
      <c r="CCJ199" s="28"/>
      <c r="CCK199" s="28"/>
      <c r="CCL199" s="28"/>
      <c r="CCM199" s="28"/>
      <c r="CCN199" s="28"/>
      <c r="CCO199" s="28"/>
      <c r="CCP199" s="28"/>
      <c r="CCQ199" s="28"/>
      <c r="CCR199" s="28"/>
      <c r="CCS199" s="28"/>
      <c r="CCT199" s="28"/>
      <c r="CCU199" s="28"/>
      <c r="CCV199" s="28"/>
      <c r="CCW199" s="28"/>
      <c r="CCX199" s="28"/>
      <c r="CCY199" s="28"/>
      <c r="CCZ199" s="28"/>
      <c r="CDA199" s="28"/>
      <c r="CDB199" s="28"/>
      <c r="CDC199" s="28"/>
      <c r="CDD199" s="28"/>
      <c r="CDE199" s="28"/>
      <c r="CDF199" s="28"/>
      <c r="CDG199" s="28"/>
      <c r="CDH199" s="28"/>
      <c r="CDI199" s="28"/>
      <c r="CDJ199" s="28"/>
      <c r="CDK199" s="28"/>
      <c r="CDL199" s="28"/>
      <c r="CDM199" s="28"/>
      <c r="CDN199" s="28"/>
      <c r="CDO199" s="28"/>
      <c r="CDP199" s="28"/>
      <c r="CDQ199" s="28"/>
      <c r="CDR199" s="28"/>
      <c r="CDS199" s="28"/>
      <c r="CDT199" s="28"/>
      <c r="CDU199" s="28"/>
      <c r="CDV199" s="28"/>
      <c r="CDW199" s="28"/>
      <c r="CDX199" s="28"/>
      <c r="CDY199" s="28"/>
      <c r="CDZ199" s="28"/>
      <c r="CEA199" s="28"/>
      <c r="CEB199" s="28"/>
      <c r="CEC199" s="28"/>
      <c r="CED199" s="28"/>
      <c r="CEE199" s="28"/>
      <c r="CEF199" s="28"/>
      <c r="CEG199" s="28"/>
      <c r="CEH199" s="28"/>
      <c r="CEI199" s="28"/>
      <c r="CEJ199" s="28"/>
      <c r="CEK199" s="28"/>
      <c r="CEL199" s="28"/>
      <c r="CEM199" s="28"/>
      <c r="CEN199" s="28"/>
      <c r="CEO199" s="28"/>
      <c r="CEP199" s="28"/>
      <c r="CEQ199" s="28"/>
      <c r="CER199" s="28"/>
      <c r="CES199" s="28"/>
      <c r="CET199" s="28"/>
      <c r="CEU199" s="28"/>
      <c r="CEV199" s="28"/>
      <c r="CEW199" s="28"/>
      <c r="CEX199" s="28"/>
      <c r="CEY199" s="28"/>
      <c r="CEZ199" s="28"/>
      <c r="CFA199" s="28"/>
      <c r="CFB199" s="28"/>
      <c r="CFC199" s="28"/>
      <c r="CFD199" s="28"/>
      <c r="CFE199" s="28"/>
      <c r="CFF199" s="28"/>
      <c r="CFG199" s="28"/>
      <c r="CFH199" s="28"/>
      <c r="CFI199" s="28"/>
      <c r="CFJ199" s="28"/>
      <c r="CFK199" s="28"/>
      <c r="CFL199" s="28"/>
      <c r="CFM199" s="28"/>
      <c r="CFN199" s="28"/>
      <c r="CFO199" s="28"/>
      <c r="CFP199" s="28"/>
      <c r="CFQ199" s="28"/>
      <c r="CFR199" s="28"/>
      <c r="CFS199" s="28"/>
      <c r="CFT199" s="28"/>
      <c r="CFU199" s="28"/>
      <c r="CFV199" s="28"/>
      <c r="CFW199" s="28"/>
      <c r="CFX199" s="28"/>
      <c r="CFY199" s="28"/>
      <c r="CFZ199" s="28"/>
      <c r="CGA199" s="28"/>
      <c r="CGB199" s="28"/>
      <c r="CGC199" s="28"/>
      <c r="CGD199" s="28"/>
      <c r="CGE199" s="28"/>
      <c r="CGF199" s="28"/>
      <c r="CGG199" s="28"/>
      <c r="CGH199" s="28"/>
      <c r="CGI199" s="28"/>
      <c r="CGJ199" s="28"/>
      <c r="CGK199" s="28"/>
      <c r="CGL199" s="28"/>
      <c r="CGM199" s="28"/>
      <c r="CGN199" s="28"/>
      <c r="CGO199" s="28"/>
      <c r="CGP199" s="28"/>
      <c r="CGQ199" s="28"/>
      <c r="CGR199" s="28"/>
      <c r="CGS199" s="28"/>
      <c r="CGT199" s="28"/>
      <c r="CGU199" s="28"/>
      <c r="CGV199" s="28"/>
      <c r="CGW199" s="28"/>
      <c r="CGX199" s="28"/>
      <c r="CGY199" s="28"/>
      <c r="CGZ199" s="28"/>
      <c r="CHA199" s="28"/>
      <c r="CHB199" s="28"/>
      <c r="CHC199" s="28"/>
      <c r="CHD199" s="28"/>
      <c r="CHE199" s="28"/>
      <c r="CHF199" s="28"/>
      <c r="CHG199" s="28"/>
      <c r="CHH199" s="28"/>
      <c r="CHI199" s="28"/>
      <c r="CHJ199" s="28"/>
      <c r="CHK199" s="28"/>
      <c r="CHL199" s="28"/>
      <c r="CHM199" s="28"/>
      <c r="CHN199" s="28"/>
      <c r="CHO199" s="28"/>
      <c r="CHP199" s="28"/>
      <c r="CHQ199" s="28"/>
      <c r="CHR199" s="28"/>
      <c r="CHS199" s="28"/>
      <c r="CHT199" s="28"/>
      <c r="CHU199" s="28"/>
      <c r="CHV199" s="28"/>
      <c r="CHW199" s="28"/>
      <c r="CHX199" s="28"/>
      <c r="CHY199" s="28"/>
      <c r="CHZ199" s="28"/>
      <c r="CIA199" s="28"/>
      <c r="CIB199" s="28"/>
      <c r="CIC199" s="28"/>
      <c r="CID199" s="28"/>
      <c r="CIE199" s="28"/>
      <c r="CIF199" s="28"/>
      <c r="CIG199" s="28"/>
      <c r="CIH199" s="28"/>
      <c r="CII199" s="28"/>
      <c r="CIJ199" s="28"/>
      <c r="CIK199" s="28"/>
      <c r="CIL199" s="28"/>
      <c r="CIM199" s="28"/>
      <c r="CIN199" s="28"/>
      <c r="CIO199" s="28"/>
      <c r="CIP199" s="28"/>
      <c r="CIQ199" s="28"/>
      <c r="CIR199" s="28"/>
      <c r="CIS199" s="28"/>
      <c r="CIT199" s="28"/>
      <c r="CIU199" s="28"/>
      <c r="CIV199" s="28"/>
      <c r="CIW199" s="28"/>
      <c r="CIX199" s="28"/>
      <c r="CIY199" s="28"/>
      <c r="CIZ199" s="28"/>
      <c r="CJA199" s="28"/>
      <c r="CJB199" s="28"/>
      <c r="CJC199" s="28"/>
      <c r="CJD199" s="28"/>
      <c r="CJE199" s="28"/>
      <c r="CJF199" s="28"/>
      <c r="CJG199" s="28"/>
      <c r="CJH199" s="28"/>
      <c r="CJI199" s="28"/>
      <c r="CJJ199" s="28"/>
      <c r="CJK199" s="28"/>
      <c r="CJL199" s="28"/>
      <c r="CJM199" s="28"/>
      <c r="CJN199" s="28"/>
      <c r="CJO199" s="28"/>
      <c r="CJP199" s="28"/>
      <c r="CJQ199" s="28"/>
      <c r="CJR199" s="28"/>
      <c r="CJS199" s="28"/>
      <c r="CJT199" s="28"/>
      <c r="CJU199" s="28"/>
      <c r="CJV199" s="28"/>
      <c r="CJW199" s="28"/>
      <c r="CJX199" s="28"/>
      <c r="CJY199" s="28"/>
      <c r="CJZ199" s="28"/>
      <c r="CKA199" s="28"/>
      <c r="CKB199" s="28"/>
      <c r="CKC199" s="28"/>
      <c r="CKD199" s="28"/>
      <c r="CKE199" s="28"/>
      <c r="CKF199" s="28"/>
      <c r="CKG199" s="28"/>
      <c r="CKH199" s="28"/>
      <c r="CKI199" s="28"/>
      <c r="CKJ199" s="28"/>
      <c r="CKK199" s="28"/>
      <c r="CKL199" s="28"/>
      <c r="CKM199" s="28"/>
      <c r="CKN199" s="28"/>
      <c r="CKO199" s="28"/>
      <c r="CKP199" s="28"/>
      <c r="CKQ199" s="28"/>
      <c r="CKR199" s="28"/>
      <c r="CKS199" s="28"/>
      <c r="CKT199" s="28"/>
      <c r="CKU199" s="28"/>
      <c r="CKV199" s="28"/>
      <c r="CKW199" s="28"/>
      <c r="CKX199" s="28"/>
      <c r="CKY199" s="28"/>
      <c r="CKZ199" s="28"/>
      <c r="CLA199" s="28"/>
      <c r="CLB199" s="28"/>
      <c r="CLC199" s="28"/>
      <c r="CLD199" s="28"/>
      <c r="CLE199" s="28"/>
      <c r="CLF199" s="28"/>
      <c r="CLG199" s="28"/>
      <c r="CLH199" s="28"/>
      <c r="CLI199" s="28"/>
      <c r="CLJ199" s="28"/>
      <c r="CLK199" s="28"/>
      <c r="CLL199" s="28"/>
      <c r="CLM199" s="28"/>
      <c r="CLN199" s="28"/>
      <c r="CLO199" s="28"/>
      <c r="CLP199" s="28"/>
      <c r="CLQ199" s="28"/>
      <c r="CLR199" s="28"/>
      <c r="CLS199" s="28"/>
      <c r="CLT199" s="28"/>
      <c r="CLU199" s="28"/>
      <c r="CLV199" s="28"/>
      <c r="CLW199" s="28"/>
      <c r="CLX199" s="28"/>
      <c r="CLY199" s="28"/>
      <c r="CLZ199" s="28"/>
      <c r="CMA199" s="28"/>
      <c r="CMB199" s="28"/>
      <c r="CMC199" s="28"/>
      <c r="CMD199" s="28"/>
      <c r="CME199" s="28"/>
      <c r="CMF199" s="28"/>
      <c r="CMG199" s="28"/>
      <c r="CMH199" s="28"/>
      <c r="CMI199" s="28"/>
      <c r="CMJ199" s="28"/>
      <c r="CMK199" s="28"/>
      <c r="CML199" s="28"/>
      <c r="CMM199" s="28"/>
      <c r="CMN199" s="28"/>
      <c r="CMO199" s="28"/>
      <c r="CMP199" s="28"/>
      <c r="CMQ199" s="28"/>
      <c r="CMR199" s="28"/>
      <c r="CMS199" s="28"/>
      <c r="CMT199" s="28"/>
      <c r="CMU199" s="28"/>
      <c r="CMV199" s="28"/>
      <c r="CMW199" s="28"/>
      <c r="CMX199" s="28"/>
      <c r="CMY199" s="28"/>
      <c r="CMZ199" s="28"/>
      <c r="CNA199" s="28"/>
      <c r="CNB199" s="28"/>
      <c r="CNC199" s="28"/>
      <c r="CND199" s="28"/>
      <c r="CNE199" s="28"/>
      <c r="CNF199" s="28"/>
      <c r="CNG199" s="28"/>
      <c r="CNH199" s="28"/>
      <c r="CNI199" s="28"/>
      <c r="CNJ199" s="28"/>
      <c r="CNK199" s="28"/>
      <c r="CNL199" s="28"/>
      <c r="CNM199" s="28"/>
      <c r="CNN199" s="28"/>
      <c r="CNO199" s="28"/>
      <c r="CNP199" s="28"/>
      <c r="CNQ199" s="28"/>
      <c r="CNR199" s="28"/>
      <c r="CNS199" s="28"/>
      <c r="CNT199" s="28"/>
      <c r="CNU199" s="28"/>
      <c r="CNV199" s="28"/>
      <c r="CNW199" s="28"/>
      <c r="CNX199" s="28"/>
      <c r="CNY199" s="28"/>
      <c r="CNZ199" s="28"/>
      <c r="COA199" s="28"/>
      <c r="COB199" s="28"/>
      <c r="COC199" s="28"/>
      <c r="COD199" s="28"/>
      <c r="COE199" s="28"/>
      <c r="COF199" s="28"/>
      <c r="COG199" s="28"/>
      <c r="COH199" s="28"/>
      <c r="COI199" s="28"/>
      <c r="COJ199" s="28"/>
      <c r="COK199" s="28"/>
      <c r="COL199" s="28"/>
      <c r="COM199" s="28"/>
      <c r="CON199" s="28"/>
      <c r="COO199" s="28"/>
      <c r="COP199" s="28"/>
      <c r="COQ199" s="28"/>
      <c r="COR199" s="28"/>
      <c r="COS199" s="28"/>
      <c r="COT199" s="28"/>
      <c r="COU199" s="28"/>
      <c r="COV199" s="28"/>
      <c r="COW199" s="28"/>
      <c r="COX199" s="28"/>
      <c r="COY199" s="28"/>
      <c r="COZ199" s="28"/>
      <c r="CPA199" s="28"/>
      <c r="CPB199" s="28"/>
      <c r="CPC199" s="28"/>
      <c r="CPD199" s="28"/>
      <c r="CPE199" s="28"/>
      <c r="CPF199" s="28"/>
      <c r="CPG199" s="28"/>
      <c r="CPH199" s="28"/>
      <c r="CPI199" s="28"/>
      <c r="CPJ199" s="28"/>
      <c r="CPK199" s="28"/>
      <c r="CPL199" s="28"/>
      <c r="CPM199" s="28"/>
      <c r="CPN199" s="28"/>
      <c r="CPO199" s="28"/>
      <c r="CPP199" s="28"/>
      <c r="CPQ199" s="28"/>
      <c r="CPR199" s="28"/>
      <c r="CPS199" s="28"/>
      <c r="CPT199" s="28"/>
      <c r="CPU199" s="28"/>
      <c r="CPV199" s="28"/>
      <c r="CPW199" s="28"/>
      <c r="CPX199" s="28"/>
      <c r="CPY199" s="28"/>
      <c r="CPZ199" s="28"/>
      <c r="CQA199" s="28"/>
      <c r="CQB199" s="28"/>
      <c r="CQC199" s="28"/>
      <c r="CQD199" s="28"/>
      <c r="CQE199" s="28"/>
      <c r="CQF199" s="28"/>
      <c r="CQG199" s="28"/>
      <c r="CQH199" s="28"/>
      <c r="CQI199" s="28"/>
      <c r="CQJ199" s="28"/>
      <c r="CQK199" s="28"/>
      <c r="CQL199" s="28"/>
      <c r="CQM199" s="28"/>
      <c r="CQN199" s="28"/>
      <c r="CQO199" s="28"/>
      <c r="CQP199" s="28"/>
      <c r="CQQ199" s="28"/>
      <c r="CQR199" s="28"/>
      <c r="CQS199" s="28"/>
      <c r="CQT199" s="28"/>
      <c r="CQU199" s="28"/>
      <c r="CQV199" s="28"/>
      <c r="CQW199" s="28"/>
      <c r="CQX199" s="28"/>
      <c r="CQY199" s="28"/>
      <c r="CQZ199" s="28"/>
      <c r="CRA199" s="28"/>
      <c r="CRB199" s="28"/>
      <c r="CRC199" s="28"/>
      <c r="CRD199" s="28"/>
      <c r="CRE199" s="28"/>
      <c r="CRF199" s="28"/>
      <c r="CRG199" s="28"/>
      <c r="CRH199" s="28"/>
      <c r="CRI199" s="28"/>
      <c r="CRJ199" s="28"/>
      <c r="CRK199" s="28"/>
      <c r="CRL199" s="28"/>
      <c r="CRM199" s="28"/>
      <c r="CRN199" s="28"/>
      <c r="CRO199" s="28"/>
      <c r="CRP199" s="28"/>
      <c r="CRQ199" s="28"/>
      <c r="CRR199" s="28"/>
      <c r="CRS199" s="28"/>
      <c r="CRT199" s="28"/>
      <c r="CRU199" s="28"/>
      <c r="CRV199" s="28"/>
      <c r="CRW199" s="28"/>
      <c r="CRX199" s="28"/>
      <c r="CRY199" s="28"/>
      <c r="CRZ199" s="28"/>
      <c r="CSA199" s="28"/>
      <c r="CSB199" s="28"/>
      <c r="CSC199" s="28"/>
      <c r="CSD199" s="28"/>
      <c r="CSE199" s="28"/>
      <c r="CSF199" s="28"/>
      <c r="CSG199" s="28"/>
      <c r="CSH199" s="28"/>
      <c r="CSI199" s="28"/>
      <c r="CSJ199" s="28"/>
      <c r="CSK199" s="28"/>
      <c r="CSL199" s="28"/>
      <c r="CSM199" s="28"/>
      <c r="CSN199" s="28"/>
      <c r="CSO199" s="28"/>
      <c r="CSP199" s="28"/>
      <c r="CSQ199" s="28"/>
      <c r="CSR199" s="28"/>
      <c r="CSS199" s="28"/>
      <c r="CST199" s="28"/>
      <c r="CSU199" s="28"/>
      <c r="CSV199" s="28"/>
      <c r="CSW199" s="28"/>
      <c r="CSX199" s="28"/>
      <c r="CSY199" s="28"/>
      <c r="CSZ199" s="28"/>
      <c r="CTA199" s="28"/>
      <c r="CTB199" s="28"/>
    </row>
    <row r="200" spans="1:2550" x14ac:dyDescent="0.2">
      <c r="B200" s="509" t="s">
        <v>1199</v>
      </c>
      <c r="C200" s="510"/>
      <c r="D200" s="510" t="s">
        <v>2747</v>
      </c>
      <c r="E200" s="510" t="s">
        <v>5</v>
      </c>
      <c r="F200" s="510"/>
      <c r="G200" s="510">
        <v>14.425751999999999</v>
      </c>
      <c r="H200" s="510">
        <v>105.19609199999999</v>
      </c>
      <c r="I200" s="510" t="s">
        <v>1</v>
      </c>
      <c r="J200" s="510" t="s">
        <v>3</v>
      </c>
      <c r="K200" s="512"/>
      <c r="L200" s="513" t="s">
        <v>0</v>
      </c>
      <c r="M200" s="510" t="s">
        <v>0</v>
      </c>
      <c r="N200" s="510"/>
      <c r="O200" s="510"/>
      <c r="P200" s="510"/>
      <c r="Q200" s="510"/>
      <c r="R200" s="510" t="s">
        <v>1702</v>
      </c>
      <c r="S200" s="510"/>
      <c r="T200" s="510"/>
      <c r="U200" s="510" t="s">
        <v>0</v>
      </c>
      <c r="V200" s="510" t="s">
        <v>0</v>
      </c>
      <c r="W200" s="510" t="s">
        <v>0</v>
      </c>
      <c r="X200" s="510" t="s">
        <v>0</v>
      </c>
      <c r="Y200" s="510" t="s">
        <v>0</v>
      </c>
      <c r="Z200" s="510" t="s">
        <v>0</v>
      </c>
      <c r="AA200" s="510" t="s">
        <v>0</v>
      </c>
      <c r="AB200" s="518"/>
      <c r="AC200" s="518"/>
      <c r="AD200" s="511"/>
      <c r="AE200" s="510"/>
      <c r="AF200" s="517" t="s">
        <v>1899</v>
      </c>
    </row>
    <row r="201" spans="1:2550" x14ac:dyDescent="0.2">
      <c r="B201" s="509" t="s">
        <v>1198</v>
      </c>
      <c r="C201" s="510"/>
      <c r="D201" s="510" t="s">
        <v>2747</v>
      </c>
      <c r="E201" s="510" t="s">
        <v>5</v>
      </c>
      <c r="F201" s="510"/>
      <c r="G201" s="510">
        <v>14.440455</v>
      </c>
      <c r="H201" s="510">
        <v>103.71109300000001</v>
      </c>
      <c r="I201" s="510" t="s">
        <v>1</v>
      </c>
      <c r="J201" s="510" t="s">
        <v>3</v>
      </c>
      <c r="K201" s="512"/>
      <c r="L201" s="513" t="s">
        <v>0</v>
      </c>
      <c r="M201" s="510" t="s">
        <v>0</v>
      </c>
      <c r="N201" s="510"/>
      <c r="O201" s="510"/>
      <c r="P201" s="510"/>
      <c r="Q201" s="510"/>
      <c r="R201" s="510" t="s">
        <v>1702</v>
      </c>
      <c r="S201" s="510"/>
      <c r="T201" s="510"/>
      <c r="U201" s="510" t="s">
        <v>0</v>
      </c>
      <c r="V201" s="510" t="s">
        <v>0</v>
      </c>
      <c r="W201" s="510" t="s">
        <v>0</v>
      </c>
      <c r="X201" s="510" t="s">
        <v>0</v>
      </c>
      <c r="Y201" s="510" t="s">
        <v>0</v>
      </c>
      <c r="Z201" s="510" t="s">
        <v>0</v>
      </c>
      <c r="AA201" s="510" t="s">
        <v>0</v>
      </c>
      <c r="AB201" s="518"/>
      <c r="AC201" s="518"/>
      <c r="AD201" s="511"/>
      <c r="AE201" s="510"/>
      <c r="AF201" s="517" t="s">
        <v>1899</v>
      </c>
    </row>
    <row r="202" spans="1:2550" customFormat="1" ht="12.75" customHeight="1" x14ac:dyDescent="0.2">
      <c r="A202" s="1"/>
      <c r="B202" s="509" t="s">
        <v>1197</v>
      </c>
      <c r="C202" s="510"/>
      <c r="D202" s="510" t="s">
        <v>2747</v>
      </c>
      <c r="E202" s="510" t="s">
        <v>5</v>
      </c>
      <c r="F202" s="510"/>
      <c r="G202" s="510">
        <v>15.887381</v>
      </c>
      <c r="H202" s="510">
        <v>104.634326</v>
      </c>
      <c r="I202" s="510" t="s">
        <v>1</v>
      </c>
      <c r="J202" s="510" t="s">
        <v>3</v>
      </c>
      <c r="K202" s="512"/>
      <c r="L202" s="513" t="s">
        <v>0</v>
      </c>
      <c r="M202" s="510" t="s">
        <v>0</v>
      </c>
      <c r="N202" s="510"/>
      <c r="O202" s="510"/>
      <c r="P202" s="510"/>
      <c r="Q202" s="510"/>
      <c r="R202" s="510" t="s">
        <v>1702</v>
      </c>
      <c r="S202" s="510"/>
      <c r="T202" s="510"/>
      <c r="U202" s="510" t="s">
        <v>0</v>
      </c>
      <c r="V202" s="510" t="s">
        <v>0</v>
      </c>
      <c r="W202" s="510" t="s">
        <v>0</v>
      </c>
      <c r="X202" s="510" t="s">
        <v>0</v>
      </c>
      <c r="Y202" s="510" t="s">
        <v>0</v>
      </c>
      <c r="Z202" s="510" t="s">
        <v>0</v>
      </c>
      <c r="AA202" s="510" t="s">
        <v>0</v>
      </c>
      <c r="AB202" s="518"/>
      <c r="AC202" s="518"/>
      <c r="AD202" s="511"/>
      <c r="AE202" s="510"/>
      <c r="AF202" s="517" t="s">
        <v>1899</v>
      </c>
      <c r="AG202" s="5"/>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c r="ALO202" s="1"/>
      <c r="ALP202" s="1"/>
      <c r="ALQ202" s="1"/>
      <c r="ALR202" s="1"/>
      <c r="ALS202" s="1"/>
      <c r="ALT202" s="1"/>
      <c r="ALU202" s="1"/>
      <c r="ALV202" s="1"/>
      <c r="ALW202" s="1"/>
      <c r="ALX202" s="1"/>
      <c r="ALY202" s="1"/>
      <c r="ALZ202" s="1"/>
      <c r="AMA202" s="1"/>
      <c r="AMB202" s="1"/>
      <c r="AMC202" s="1"/>
      <c r="AMD202" s="1"/>
      <c r="AME202" s="1"/>
      <c r="AMF202" s="1"/>
      <c r="AMG202" s="1"/>
      <c r="AMH202" s="1"/>
      <c r="AMI202" s="1"/>
      <c r="AMJ202" s="1"/>
      <c r="AMK202" s="1"/>
      <c r="AML202" s="1"/>
      <c r="AMM202" s="1"/>
      <c r="AMN202" s="1"/>
      <c r="AMO202" s="1"/>
      <c r="AMP202" s="1"/>
      <c r="AMQ202" s="1"/>
      <c r="AMR202" s="1"/>
      <c r="AMS202" s="1"/>
      <c r="AMT202" s="1"/>
      <c r="AMU202" s="1"/>
      <c r="AMV202" s="1"/>
      <c r="AMW202" s="1"/>
      <c r="AMX202" s="1"/>
      <c r="AMY202" s="1"/>
      <c r="AMZ202" s="1"/>
      <c r="ANA202" s="1"/>
      <c r="ANB202" s="1"/>
      <c r="ANC202" s="1"/>
      <c r="AND202" s="1"/>
      <c r="ANE202" s="1"/>
      <c r="ANF202" s="1"/>
      <c r="ANG202" s="1"/>
      <c r="ANH202" s="1"/>
      <c r="ANI202" s="1"/>
      <c r="ANJ202" s="1"/>
      <c r="ANK202" s="1"/>
      <c r="ANL202" s="1"/>
      <c r="ANM202" s="1"/>
      <c r="ANN202" s="1"/>
      <c r="ANO202" s="1"/>
      <c r="ANP202" s="1"/>
      <c r="ANQ202" s="1"/>
      <c r="ANR202" s="1"/>
      <c r="ANS202" s="1"/>
      <c r="ANT202" s="1"/>
      <c r="ANU202" s="1"/>
      <c r="ANV202" s="1"/>
      <c r="ANW202" s="1"/>
      <c r="ANX202" s="1"/>
      <c r="ANY202" s="1"/>
      <c r="ANZ202" s="1"/>
      <c r="AOA202" s="1"/>
      <c r="AOB202" s="1"/>
      <c r="AOC202" s="1"/>
      <c r="AOD202" s="1"/>
      <c r="AOE202" s="1"/>
      <c r="AOF202" s="1"/>
      <c r="AOG202" s="1"/>
      <c r="AOH202" s="1"/>
      <c r="AOI202" s="1"/>
      <c r="AOJ202" s="1"/>
      <c r="AOK202" s="1"/>
      <c r="AOL202" s="1"/>
      <c r="AOM202" s="1"/>
      <c r="AON202" s="1"/>
      <c r="AOO202" s="1"/>
      <c r="AOP202" s="1"/>
      <c r="AOQ202" s="1"/>
      <c r="AOR202" s="1"/>
      <c r="AOS202" s="1"/>
      <c r="AOT202" s="1"/>
      <c r="AOU202" s="1"/>
      <c r="AOV202" s="1"/>
      <c r="AOW202" s="1"/>
      <c r="AOX202" s="1"/>
      <c r="AOY202" s="1"/>
      <c r="AOZ202" s="1"/>
      <c r="APA202" s="1"/>
      <c r="APB202" s="1"/>
      <c r="APC202" s="1"/>
      <c r="APD202" s="1"/>
      <c r="APE202" s="1"/>
      <c r="APF202" s="1"/>
      <c r="APG202" s="1"/>
      <c r="APH202" s="1"/>
      <c r="API202" s="1"/>
      <c r="APJ202" s="1"/>
      <c r="APK202" s="1"/>
      <c r="APL202" s="1"/>
      <c r="APM202" s="1"/>
      <c r="APN202" s="1"/>
      <c r="APO202" s="1"/>
      <c r="APP202" s="1"/>
      <c r="APQ202" s="1"/>
      <c r="APR202" s="1"/>
      <c r="APS202" s="1"/>
      <c r="APT202" s="1"/>
      <c r="APU202" s="1"/>
      <c r="APV202" s="1"/>
      <c r="APW202" s="1"/>
      <c r="APX202" s="1"/>
      <c r="APY202" s="1"/>
      <c r="APZ202" s="1"/>
      <c r="AQA202" s="1"/>
      <c r="AQB202" s="1"/>
      <c r="AQC202" s="1"/>
      <c r="AQD202" s="1"/>
      <c r="AQE202" s="1"/>
      <c r="AQF202" s="1"/>
      <c r="AQG202" s="1"/>
      <c r="AQH202" s="1"/>
      <c r="AQI202" s="1"/>
      <c r="AQJ202" s="1"/>
      <c r="AQK202" s="1"/>
      <c r="AQL202" s="1"/>
      <c r="AQM202" s="1"/>
      <c r="AQN202" s="1"/>
      <c r="AQO202" s="1"/>
      <c r="AQP202" s="1"/>
      <c r="AQQ202" s="1"/>
      <c r="AQR202" s="1"/>
      <c r="AQS202" s="1"/>
      <c r="AQT202" s="1"/>
      <c r="AQU202" s="1"/>
      <c r="AQV202" s="1"/>
      <c r="AQW202" s="1"/>
      <c r="AQX202" s="1"/>
      <c r="AQY202" s="1"/>
      <c r="AQZ202" s="1"/>
      <c r="ARA202" s="1"/>
      <c r="ARB202" s="1"/>
      <c r="ARC202" s="1"/>
      <c r="ARD202" s="1"/>
      <c r="ARE202" s="1"/>
      <c r="ARF202" s="1"/>
      <c r="ARG202" s="1"/>
      <c r="ARH202" s="1"/>
      <c r="ARI202" s="1"/>
      <c r="ARJ202" s="1"/>
      <c r="ARK202" s="1"/>
      <c r="ARL202" s="1"/>
      <c r="ARM202" s="1"/>
      <c r="ARN202" s="1"/>
      <c r="ARO202" s="1"/>
      <c r="ARP202" s="1"/>
      <c r="ARQ202" s="1"/>
      <c r="ARR202" s="1"/>
      <c r="ARS202" s="1"/>
      <c r="ART202" s="1"/>
      <c r="ARU202" s="1"/>
      <c r="ARV202" s="1"/>
      <c r="ARW202" s="1"/>
      <c r="ARX202" s="1"/>
      <c r="ARY202" s="1"/>
      <c r="ARZ202" s="1"/>
      <c r="ASA202" s="1"/>
      <c r="ASB202" s="1"/>
      <c r="ASC202" s="1"/>
      <c r="ASD202" s="1"/>
      <c r="ASE202" s="1"/>
      <c r="ASF202" s="1"/>
      <c r="ASG202" s="1"/>
      <c r="ASH202" s="1"/>
      <c r="ASI202" s="1"/>
      <c r="ASJ202" s="1"/>
      <c r="ASK202" s="1"/>
      <c r="ASL202" s="1"/>
      <c r="ASM202" s="1"/>
      <c r="ASN202" s="1"/>
      <c r="ASO202" s="1"/>
      <c r="ASP202" s="1"/>
      <c r="ASQ202" s="1"/>
      <c r="ASR202" s="1"/>
      <c r="ASS202" s="1"/>
      <c r="AST202" s="1"/>
      <c r="ASU202" s="1"/>
      <c r="ASV202" s="1"/>
      <c r="ASW202" s="1"/>
      <c r="ASX202" s="1"/>
      <c r="ASY202" s="1"/>
      <c r="ASZ202" s="1"/>
      <c r="ATA202" s="1"/>
      <c r="ATB202" s="1"/>
      <c r="ATC202" s="1"/>
      <c r="ATD202" s="1"/>
      <c r="ATE202" s="1"/>
      <c r="ATF202" s="1"/>
      <c r="ATG202" s="1"/>
      <c r="ATH202" s="1"/>
      <c r="ATI202" s="1"/>
      <c r="ATJ202" s="1"/>
      <c r="ATK202" s="1"/>
      <c r="ATL202" s="1"/>
      <c r="ATM202" s="1"/>
      <c r="ATN202" s="1"/>
      <c r="ATO202" s="1"/>
      <c r="ATP202" s="1"/>
      <c r="ATQ202" s="1"/>
      <c r="ATR202" s="1"/>
      <c r="ATS202" s="1"/>
      <c r="ATT202" s="1"/>
      <c r="ATU202" s="1"/>
      <c r="ATV202" s="1"/>
      <c r="ATW202" s="1"/>
      <c r="ATX202" s="1"/>
      <c r="ATY202" s="1"/>
      <c r="ATZ202" s="1"/>
      <c r="AUA202" s="1"/>
      <c r="AUB202" s="1"/>
      <c r="AUC202" s="1"/>
      <c r="AUD202" s="1"/>
      <c r="AUE202" s="1"/>
      <c r="AUF202" s="1"/>
      <c r="AUG202" s="1"/>
      <c r="AUH202" s="1"/>
      <c r="AUI202" s="1"/>
      <c r="AUJ202" s="1"/>
      <c r="AUK202" s="1"/>
      <c r="AUL202" s="1"/>
      <c r="AUM202" s="1"/>
      <c r="AUN202" s="1"/>
      <c r="AUO202" s="1"/>
      <c r="AUP202" s="1"/>
      <c r="AUQ202" s="1"/>
      <c r="AUR202" s="1"/>
      <c r="AUS202" s="1"/>
      <c r="AUT202" s="1"/>
      <c r="AUU202" s="1"/>
      <c r="AUV202" s="1"/>
      <c r="AUW202" s="1"/>
      <c r="AUX202" s="1"/>
      <c r="AUY202" s="1"/>
      <c r="AUZ202" s="1"/>
      <c r="AVA202" s="1"/>
      <c r="AVB202" s="1"/>
      <c r="AVC202" s="1"/>
      <c r="AVD202" s="1"/>
      <c r="AVE202" s="1"/>
      <c r="AVF202" s="1"/>
      <c r="AVG202" s="1"/>
      <c r="AVH202" s="1"/>
      <c r="AVI202" s="1"/>
      <c r="AVJ202" s="1"/>
      <c r="AVK202" s="1"/>
      <c r="AVL202" s="1"/>
      <c r="AVM202" s="1"/>
      <c r="AVN202" s="1"/>
      <c r="AVO202" s="1"/>
      <c r="AVP202" s="1"/>
      <c r="AVQ202" s="1"/>
      <c r="AVR202" s="1"/>
      <c r="AVS202" s="1"/>
      <c r="AVT202" s="1"/>
      <c r="AVU202" s="1"/>
      <c r="AVV202" s="1"/>
      <c r="AVW202" s="1"/>
      <c r="AVX202" s="1"/>
      <c r="AVY202" s="1"/>
      <c r="AVZ202" s="1"/>
      <c r="AWA202" s="1"/>
      <c r="AWB202" s="1"/>
      <c r="AWC202" s="1"/>
      <c r="AWD202" s="1"/>
      <c r="AWE202" s="1"/>
      <c r="AWF202" s="1"/>
      <c r="AWG202" s="1"/>
      <c r="AWH202" s="1"/>
      <c r="AWI202" s="1"/>
      <c r="AWJ202" s="1"/>
      <c r="AWK202" s="1"/>
      <c r="AWL202" s="1"/>
      <c r="AWM202" s="1"/>
      <c r="AWN202" s="1"/>
      <c r="AWO202" s="1"/>
      <c r="AWP202" s="1"/>
      <c r="AWQ202" s="1"/>
      <c r="AWR202" s="1"/>
      <c r="AWS202" s="1"/>
      <c r="AWT202" s="1"/>
      <c r="AWU202" s="1"/>
      <c r="AWV202" s="1"/>
      <c r="AWW202" s="1"/>
      <c r="AWX202" s="1"/>
      <c r="AWY202" s="1"/>
      <c r="AWZ202" s="1"/>
      <c r="AXA202" s="1"/>
      <c r="AXB202" s="1"/>
      <c r="AXC202" s="1"/>
      <c r="AXD202" s="1"/>
      <c r="AXE202" s="1"/>
      <c r="AXF202" s="1"/>
      <c r="AXG202" s="1"/>
      <c r="AXH202" s="1"/>
      <c r="AXI202" s="1"/>
      <c r="AXJ202" s="1"/>
      <c r="AXK202" s="1"/>
      <c r="AXL202" s="1"/>
      <c r="AXM202" s="1"/>
      <c r="AXN202" s="1"/>
      <c r="AXO202" s="1"/>
      <c r="AXP202" s="1"/>
      <c r="AXQ202" s="1"/>
      <c r="AXR202" s="1"/>
      <c r="AXS202" s="1"/>
      <c r="AXT202" s="1"/>
      <c r="AXU202" s="1"/>
      <c r="AXV202" s="1"/>
      <c r="AXW202" s="1"/>
      <c r="AXX202" s="1"/>
      <c r="AXY202" s="1"/>
      <c r="AXZ202" s="1"/>
      <c r="AYA202" s="1"/>
      <c r="AYB202" s="1"/>
      <c r="AYC202" s="1"/>
      <c r="AYD202" s="1"/>
      <c r="AYE202" s="1"/>
      <c r="AYF202" s="1"/>
      <c r="AYG202" s="1"/>
      <c r="AYH202" s="1"/>
      <c r="AYI202" s="1"/>
      <c r="AYJ202" s="1"/>
      <c r="AYK202" s="1"/>
      <c r="AYL202" s="1"/>
      <c r="AYM202" s="1"/>
      <c r="AYN202" s="1"/>
      <c r="AYO202" s="1"/>
      <c r="AYP202" s="1"/>
      <c r="AYQ202" s="1"/>
      <c r="AYR202" s="1"/>
      <c r="AYS202" s="1"/>
      <c r="AYT202" s="1"/>
      <c r="AYU202" s="1"/>
      <c r="AYV202" s="1"/>
      <c r="AYW202" s="1"/>
      <c r="AYX202" s="1"/>
      <c r="AYY202" s="1"/>
      <c r="AYZ202" s="1"/>
      <c r="AZA202" s="1"/>
      <c r="AZB202" s="1"/>
      <c r="AZC202" s="1"/>
      <c r="AZD202" s="1"/>
      <c r="AZE202" s="1"/>
      <c r="AZF202" s="1"/>
      <c r="AZG202" s="1"/>
      <c r="AZH202" s="1"/>
      <c r="AZI202" s="1"/>
      <c r="AZJ202" s="1"/>
      <c r="AZK202" s="1"/>
      <c r="AZL202" s="1"/>
      <c r="AZM202" s="1"/>
      <c r="AZN202" s="1"/>
      <c r="AZO202" s="1"/>
      <c r="AZP202" s="1"/>
      <c r="AZQ202" s="1"/>
      <c r="AZR202" s="1"/>
      <c r="AZS202" s="1"/>
      <c r="AZT202" s="1"/>
      <c r="AZU202" s="1"/>
      <c r="AZV202" s="1"/>
      <c r="AZW202" s="1"/>
      <c r="AZX202" s="1"/>
      <c r="AZY202" s="1"/>
      <c r="AZZ202" s="1"/>
      <c r="BAA202" s="1"/>
      <c r="BAB202" s="1"/>
      <c r="BAC202" s="1"/>
      <c r="BAD202" s="1"/>
      <c r="BAE202" s="1"/>
      <c r="BAF202" s="1"/>
      <c r="BAG202" s="1"/>
      <c r="BAH202" s="1"/>
      <c r="BAI202" s="1"/>
      <c r="BAJ202" s="1"/>
      <c r="BAK202" s="1"/>
      <c r="BAL202" s="1"/>
      <c r="BAM202" s="1"/>
      <c r="BAN202" s="1"/>
      <c r="BAO202" s="1"/>
      <c r="BAP202" s="1"/>
      <c r="BAQ202" s="1"/>
      <c r="BAR202" s="1"/>
      <c r="BAS202" s="1"/>
      <c r="BAT202" s="1"/>
      <c r="BAU202" s="1"/>
      <c r="BAV202" s="1"/>
      <c r="BAW202" s="1"/>
      <c r="BAX202" s="1"/>
      <c r="BAY202" s="1"/>
      <c r="BAZ202" s="1"/>
      <c r="BBA202" s="1"/>
      <c r="BBB202" s="1"/>
      <c r="BBC202" s="1"/>
      <c r="BBD202" s="1"/>
      <c r="BBE202" s="1"/>
      <c r="BBF202" s="1"/>
      <c r="BBG202" s="1"/>
      <c r="BBH202" s="1"/>
      <c r="BBI202" s="1"/>
      <c r="BBJ202" s="1"/>
      <c r="BBK202" s="1"/>
      <c r="BBL202" s="1"/>
      <c r="BBM202" s="1"/>
      <c r="BBN202" s="1"/>
      <c r="BBO202" s="1"/>
      <c r="BBP202" s="1"/>
      <c r="BBQ202" s="1"/>
      <c r="BBR202" s="1"/>
      <c r="BBS202" s="1"/>
      <c r="BBT202" s="1"/>
      <c r="BBU202" s="1"/>
      <c r="BBV202" s="1"/>
      <c r="BBW202" s="1"/>
      <c r="BBX202" s="1"/>
      <c r="BBY202" s="1"/>
      <c r="BBZ202" s="1"/>
      <c r="BCA202" s="1"/>
      <c r="BCB202" s="1"/>
      <c r="BCC202" s="1"/>
      <c r="BCD202" s="1"/>
      <c r="BCE202" s="1"/>
      <c r="BCF202" s="1"/>
      <c r="BCG202" s="1"/>
      <c r="BCH202" s="1"/>
      <c r="BCI202" s="1"/>
      <c r="BCJ202" s="1"/>
      <c r="BCK202" s="1"/>
      <c r="BCL202" s="1"/>
      <c r="BCM202" s="1"/>
      <c r="BCN202" s="1"/>
      <c r="BCO202" s="1"/>
      <c r="BCP202" s="1"/>
      <c r="BCQ202" s="1"/>
      <c r="BCR202" s="1"/>
      <c r="BCS202" s="1"/>
      <c r="BCT202" s="1"/>
      <c r="BCU202" s="1"/>
      <c r="BCV202" s="1"/>
      <c r="BCW202" s="1"/>
      <c r="BCX202" s="1"/>
      <c r="BCY202" s="1"/>
      <c r="BCZ202" s="1"/>
      <c r="BDA202" s="1"/>
      <c r="BDB202" s="1"/>
      <c r="BDC202" s="1"/>
      <c r="BDD202" s="1"/>
      <c r="BDE202" s="1"/>
      <c r="BDF202" s="1"/>
      <c r="BDG202" s="1"/>
      <c r="BDH202" s="1"/>
      <c r="BDI202" s="1"/>
      <c r="BDJ202" s="1"/>
      <c r="BDK202" s="1"/>
      <c r="BDL202" s="1"/>
      <c r="BDM202" s="1"/>
      <c r="BDN202" s="1"/>
      <c r="BDO202" s="1"/>
      <c r="BDP202" s="1"/>
      <c r="BDQ202" s="1"/>
      <c r="BDR202" s="1"/>
      <c r="BDS202" s="1"/>
      <c r="BDT202" s="1"/>
      <c r="BDU202" s="1"/>
      <c r="BDV202" s="1"/>
      <c r="BDW202" s="1"/>
      <c r="BDX202" s="1"/>
      <c r="BDY202" s="1"/>
      <c r="BDZ202" s="1"/>
      <c r="BEA202" s="1"/>
      <c r="BEB202" s="1"/>
      <c r="BEC202" s="1"/>
      <c r="BED202" s="1"/>
      <c r="BEE202" s="1"/>
      <c r="BEF202" s="1"/>
      <c r="BEG202" s="1"/>
      <c r="BEH202" s="1"/>
      <c r="BEI202" s="1"/>
      <c r="BEJ202" s="1"/>
      <c r="BEK202" s="1"/>
      <c r="BEL202" s="1"/>
      <c r="BEM202" s="1"/>
      <c r="BEN202" s="1"/>
      <c r="BEO202" s="1"/>
      <c r="BEP202" s="1"/>
      <c r="BEQ202" s="1"/>
      <c r="BER202" s="1"/>
      <c r="BES202" s="1"/>
      <c r="BET202" s="1"/>
      <c r="BEU202" s="1"/>
      <c r="BEV202" s="1"/>
      <c r="BEW202" s="1"/>
      <c r="BEX202" s="1"/>
      <c r="BEY202" s="1"/>
      <c r="BEZ202" s="1"/>
      <c r="BFA202" s="1"/>
      <c r="BFB202" s="1"/>
      <c r="BFC202" s="1"/>
      <c r="BFD202" s="1"/>
      <c r="BFE202" s="1"/>
      <c r="BFF202" s="1"/>
      <c r="BFG202" s="1"/>
      <c r="BFH202" s="1"/>
      <c r="BFI202" s="1"/>
      <c r="BFJ202" s="1"/>
      <c r="BFK202" s="1"/>
      <c r="BFL202" s="1"/>
      <c r="BFM202" s="1"/>
      <c r="BFN202" s="1"/>
      <c r="BFO202" s="1"/>
      <c r="BFP202" s="1"/>
      <c r="BFQ202" s="1"/>
      <c r="BFR202" s="1"/>
      <c r="BFS202" s="1"/>
      <c r="BFT202" s="1"/>
      <c r="BFU202" s="1"/>
      <c r="BFV202" s="1"/>
      <c r="BFW202" s="1"/>
      <c r="BFX202" s="1"/>
      <c r="BFY202" s="1"/>
      <c r="BFZ202" s="1"/>
      <c r="BGA202" s="1"/>
      <c r="BGB202" s="1"/>
      <c r="BGC202" s="1"/>
      <c r="BGD202" s="1"/>
      <c r="BGE202" s="1"/>
      <c r="BGF202" s="1"/>
      <c r="BGG202" s="1"/>
      <c r="BGH202" s="1"/>
      <c r="BGI202" s="1"/>
      <c r="BGJ202" s="1"/>
      <c r="BGK202" s="1"/>
      <c r="BGL202" s="1"/>
      <c r="BGM202" s="1"/>
      <c r="BGN202" s="1"/>
      <c r="BGO202" s="1"/>
      <c r="BGP202" s="1"/>
      <c r="BGQ202" s="1"/>
      <c r="BGR202" s="1"/>
      <c r="BGS202" s="1"/>
      <c r="BGT202" s="1"/>
      <c r="BGU202" s="1"/>
      <c r="BGV202" s="1"/>
      <c r="BGW202" s="1"/>
      <c r="BGX202" s="1"/>
      <c r="BGY202" s="1"/>
      <c r="BGZ202" s="1"/>
      <c r="BHA202" s="1"/>
      <c r="BHB202" s="1"/>
      <c r="BHC202" s="1"/>
      <c r="BHD202" s="1"/>
      <c r="BHE202" s="1"/>
      <c r="BHF202" s="1"/>
      <c r="BHG202" s="1"/>
      <c r="BHH202" s="1"/>
      <c r="BHI202" s="1"/>
      <c r="BHJ202" s="1"/>
      <c r="BHK202" s="1"/>
      <c r="BHL202" s="1"/>
      <c r="BHM202" s="1"/>
      <c r="BHN202" s="1"/>
      <c r="BHO202" s="1"/>
      <c r="BHP202" s="1"/>
      <c r="BHQ202" s="1"/>
      <c r="BHR202" s="1"/>
      <c r="BHS202" s="1"/>
      <c r="BHT202" s="1"/>
      <c r="BHU202" s="1"/>
      <c r="BHV202" s="1"/>
      <c r="BHW202" s="1"/>
      <c r="BHX202" s="1"/>
      <c r="BHY202" s="1"/>
      <c r="BHZ202" s="1"/>
      <c r="BIA202" s="1"/>
      <c r="BIB202" s="1"/>
      <c r="BIC202" s="1"/>
      <c r="BID202" s="1"/>
      <c r="BIE202" s="1"/>
      <c r="BIF202" s="1"/>
      <c r="BIG202" s="1"/>
      <c r="BIH202" s="1"/>
      <c r="BII202" s="1"/>
      <c r="BIJ202" s="1"/>
      <c r="BIK202" s="1"/>
      <c r="BIL202" s="1"/>
      <c r="BIM202" s="1"/>
      <c r="BIN202" s="1"/>
      <c r="BIO202" s="1"/>
      <c r="BIP202" s="1"/>
      <c r="BIQ202" s="1"/>
      <c r="BIR202" s="1"/>
      <c r="BIS202" s="1"/>
      <c r="BIT202" s="1"/>
      <c r="BIU202" s="1"/>
      <c r="BIV202" s="1"/>
      <c r="BIW202" s="1"/>
      <c r="BIX202" s="1"/>
      <c r="BIY202" s="1"/>
      <c r="BIZ202" s="1"/>
      <c r="BJA202" s="1"/>
      <c r="BJB202" s="1"/>
      <c r="BJC202" s="1"/>
      <c r="BJD202" s="1"/>
      <c r="BJE202" s="1"/>
      <c r="BJF202" s="1"/>
      <c r="BJG202" s="1"/>
      <c r="BJH202" s="1"/>
      <c r="BJI202" s="1"/>
      <c r="BJJ202" s="1"/>
      <c r="BJK202" s="1"/>
      <c r="BJL202" s="1"/>
      <c r="BJM202" s="1"/>
      <c r="BJN202" s="1"/>
      <c r="BJO202" s="1"/>
      <c r="BJP202" s="1"/>
      <c r="BJQ202" s="1"/>
      <c r="BJR202" s="1"/>
      <c r="BJS202" s="1"/>
      <c r="BJT202" s="1"/>
      <c r="BJU202" s="1"/>
      <c r="BJV202" s="1"/>
      <c r="BJW202" s="1"/>
      <c r="BJX202" s="1"/>
      <c r="BJY202" s="1"/>
      <c r="BJZ202" s="1"/>
      <c r="BKA202" s="1"/>
      <c r="BKB202" s="1"/>
      <c r="BKC202" s="1"/>
      <c r="BKD202" s="1"/>
      <c r="BKE202" s="1"/>
      <c r="BKF202" s="1"/>
      <c r="BKG202" s="1"/>
      <c r="BKH202" s="1"/>
      <c r="BKI202" s="1"/>
      <c r="BKJ202" s="1"/>
      <c r="BKK202" s="1"/>
      <c r="BKL202" s="1"/>
      <c r="BKM202" s="1"/>
      <c r="BKN202" s="1"/>
      <c r="BKO202" s="1"/>
      <c r="BKP202" s="1"/>
      <c r="BKQ202" s="1"/>
      <c r="BKR202" s="1"/>
      <c r="BKS202" s="1"/>
      <c r="BKT202" s="1"/>
      <c r="BKU202" s="1"/>
      <c r="BKV202" s="1"/>
      <c r="BKW202" s="1"/>
      <c r="BKX202" s="1"/>
      <c r="BKY202" s="1"/>
      <c r="BKZ202" s="1"/>
      <c r="BLA202" s="1"/>
      <c r="BLB202" s="1"/>
      <c r="BLC202" s="1"/>
      <c r="BLD202" s="1"/>
      <c r="BLE202" s="1"/>
      <c r="BLF202" s="1"/>
      <c r="BLG202" s="1"/>
      <c r="BLH202" s="1"/>
      <c r="BLI202" s="1"/>
      <c r="BLJ202" s="1"/>
      <c r="BLK202" s="1"/>
      <c r="BLL202" s="1"/>
      <c r="BLM202" s="1"/>
      <c r="BLN202" s="1"/>
      <c r="BLO202" s="1"/>
      <c r="BLP202" s="1"/>
      <c r="BLQ202" s="1"/>
      <c r="BLR202" s="1"/>
      <c r="BLS202" s="1"/>
      <c r="BLT202" s="1"/>
      <c r="BLU202" s="1"/>
      <c r="BLV202" s="1"/>
      <c r="BLW202" s="1"/>
      <c r="BLX202" s="1"/>
      <c r="BLY202" s="1"/>
      <c r="BLZ202" s="1"/>
      <c r="BMA202" s="1"/>
      <c r="BMB202" s="1"/>
      <c r="BMC202" s="1"/>
      <c r="BMD202" s="1"/>
      <c r="BME202" s="1"/>
      <c r="BMF202" s="1"/>
      <c r="BMG202" s="1"/>
      <c r="BMH202" s="1"/>
      <c r="BMI202" s="1"/>
      <c r="BMJ202" s="1"/>
      <c r="BMK202" s="1"/>
      <c r="BML202" s="1"/>
      <c r="BMM202" s="1"/>
      <c r="BMN202" s="1"/>
      <c r="BMO202" s="1"/>
      <c r="BMP202" s="1"/>
      <c r="BMQ202" s="1"/>
      <c r="BMR202" s="1"/>
      <c r="BMS202" s="1"/>
      <c r="BMT202" s="1"/>
      <c r="BMU202" s="1"/>
      <c r="BMV202" s="1"/>
      <c r="BMW202" s="1"/>
      <c r="BMX202" s="1"/>
      <c r="BMY202" s="1"/>
      <c r="BMZ202" s="1"/>
      <c r="BNA202" s="1"/>
      <c r="BNB202" s="1"/>
      <c r="BNC202" s="1"/>
      <c r="BND202" s="1"/>
      <c r="BNE202" s="1"/>
      <c r="BNF202" s="1"/>
      <c r="BNG202" s="1"/>
      <c r="BNH202" s="1"/>
      <c r="BNI202" s="1"/>
      <c r="BNJ202" s="1"/>
      <c r="BNK202" s="1"/>
      <c r="BNL202" s="1"/>
      <c r="BNM202" s="1"/>
      <c r="BNN202" s="1"/>
      <c r="BNO202" s="1"/>
      <c r="BNP202" s="1"/>
      <c r="BNQ202" s="1"/>
      <c r="BNR202" s="1"/>
      <c r="BNS202" s="1"/>
      <c r="BNT202" s="1"/>
      <c r="BNU202" s="1"/>
      <c r="BNV202" s="1"/>
      <c r="BNW202" s="1"/>
      <c r="BNX202" s="1"/>
      <c r="BNY202" s="1"/>
      <c r="BNZ202" s="1"/>
      <c r="BOA202" s="1"/>
      <c r="BOB202" s="1"/>
      <c r="BOC202" s="1"/>
      <c r="BOD202" s="1"/>
      <c r="BOE202" s="1"/>
      <c r="BOF202" s="1"/>
      <c r="BOG202" s="1"/>
      <c r="BOH202" s="1"/>
      <c r="BOI202" s="1"/>
      <c r="BOJ202" s="1"/>
      <c r="BOK202" s="1"/>
      <c r="BOL202" s="1"/>
      <c r="BOM202" s="1"/>
      <c r="BON202" s="1"/>
      <c r="BOO202" s="1"/>
      <c r="BOP202" s="1"/>
      <c r="BOQ202" s="1"/>
      <c r="BOR202" s="1"/>
      <c r="BOS202" s="1"/>
      <c r="BOT202" s="1"/>
      <c r="BOU202" s="1"/>
      <c r="BOV202" s="1"/>
      <c r="BOW202" s="1"/>
      <c r="BOX202" s="1"/>
      <c r="BOY202" s="1"/>
      <c r="BOZ202" s="1"/>
      <c r="BPA202" s="1"/>
      <c r="BPB202" s="1"/>
      <c r="BPC202" s="1"/>
      <c r="BPD202" s="1"/>
      <c r="BPE202" s="1"/>
      <c r="BPF202" s="1"/>
      <c r="BPG202" s="1"/>
      <c r="BPH202" s="1"/>
      <c r="BPI202" s="1"/>
      <c r="BPJ202" s="1"/>
      <c r="BPK202" s="1"/>
      <c r="BPL202" s="1"/>
      <c r="BPM202" s="1"/>
      <c r="BPN202" s="1"/>
      <c r="BPO202" s="1"/>
      <c r="BPP202" s="1"/>
      <c r="BPQ202" s="1"/>
      <c r="BPR202" s="1"/>
      <c r="BPS202" s="1"/>
      <c r="BPT202" s="1"/>
      <c r="BPU202" s="1"/>
      <c r="BPV202" s="1"/>
      <c r="BPW202" s="1"/>
      <c r="BPX202" s="1"/>
      <c r="BPY202" s="1"/>
      <c r="BPZ202" s="1"/>
      <c r="BQA202" s="1"/>
      <c r="BQB202" s="1"/>
      <c r="BQC202" s="1"/>
      <c r="BQD202" s="1"/>
      <c r="BQE202" s="1"/>
      <c r="BQF202" s="1"/>
      <c r="BQG202" s="1"/>
      <c r="BQH202" s="1"/>
      <c r="BQI202" s="1"/>
      <c r="BQJ202" s="1"/>
      <c r="BQK202" s="1"/>
      <c r="BQL202" s="1"/>
      <c r="BQM202" s="1"/>
      <c r="BQN202" s="1"/>
      <c r="BQO202" s="1"/>
      <c r="BQP202" s="1"/>
      <c r="BQQ202" s="1"/>
      <c r="BQR202" s="1"/>
      <c r="BQS202" s="1"/>
      <c r="BQT202" s="1"/>
      <c r="BQU202" s="1"/>
      <c r="BQV202" s="1"/>
      <c r="BQW202" s="1"/>
      <c r="BQX202" s="1"/>
      <c r="BQY202" s="1"/>
      <c r="BQZ202" s="1"/>
      <c r="BRA202" s="1"/>
      <c r="BRB202" s="1"/>
      <c r="BRC202" s="1"/>
      <c r="BRD202" s="1"/>
      <c r="BRE202" s="1"/>
      <c r="BRF202" s="1"/>
      <c r="BRG202" s="1"/>
      <c r="BRH202" s="1"/>
      <c r="BRI202" s="1"/>
      <c r="BRJ202" s="1"/>
      <c r="BRK202" s="1"/>
      <c r="BRL202" s="1"/>
      <c r="BRM202" s="1"/>
      <c r="BRN202" s="1"/>
      <c r="BRO202" s="1"/>
      <c r="BRP202" s="1"/>
      <c r="BRQ202" s="1"/>
      <c r="BRR202" s="1"/>
      <c r="BRS202" s="1"/>
      <c r="BRT202" s="1"/>
      <c r="BRU202" s="1"/>
      <c r="BRV202" s="1"/>
      <c r="BRW202" s="1"/>
      <c r="BRX202" s="1"/>
      <c r="BRY202" s="1"/>
      <c r="BRZ202" s="1"/>
      <c r="BSA202" s="1"/>
      <c r="BSB202" s="1"/>
      <c r="BSC202" s="1"/>
      <c r="BSD202" s="1"/>
      <c r="BSE202" s="1"/>
      <c r="BSF202" s="1"/>
      <c r="BSG202" s="1"/>
      <c r="BSH202" s="1"/>
      <c r="BSI202" s="1"/>
      <c r="BSJ202" s="1"/>
      <c r="BSK202" s="1"/>
      <c r="BSL202" s="1"/>
      <c r="BSM202" s="1"/>
      <c r="BSN202" s="1"/>
      <c r="BSO202" s="1"/>
      <c r="BSP202" s="1"/>
      <c r="BSQ202" s="1"/>
      <c r="BSR202" s="1"/>
      <c r="BSS202" s="1"/>
      <c r="BST202" s="1"/>
      <c r="BSU202" s="1"/>
      <c r="BSV202" s="1"/>
      <c r="BSW202" s="1"/>
      <c r="BSX202" s="1"/>
      <c r="BSY202" s="1"/>
      <c r="BSZ202" s="1"/>
      <c r="BTA202" s="1"/>
      <c r="BTB202" s="1"/>
      <c r="BTC202" s="1"/>
      <c r="BTD202" s="1"/>
      <c r="BTE202" s="1"/>
      <c r="BTF202" s="1"/>
      <c r="BTG202" s="1"/>
      <c r="BTH202" s="1"/>
      <c r="BTI202" s="1"/>
      <c r="BTJ202" s="1"/>
      <c r="BTK202" s="1"/>
      <c r="BTL202" s="1"/>
      <c r="BTM202" s="1"/>
      <c r="BTN202" s="1"/>
      <c r="BTO202" s="1"/>
      <c r="BTP202" s="1"/>
      <c r="BTQ202" s="1"/>
      <c r="BTR202" s="1"/>
      <c r="BTS202" s="1"/>
      <c r="BTT202" s="1"/>
      <c r="BTU202" s="1"/>
      <c r="BTV202" s="1"/>
      <c r="BTW202" s="1"/>
      <c r="BTX202" s="1"/>
      <c r="BTY202" s="1"/>
      <c r="BTZ202" s="1"/>
      <c r="BUA202" s="1"/>
      <c r="BUB202" s="1"/>
      <c r="BUC202" s="1"/>
      <c r="BUD202" s="1"/>
      <c r="BUE202" s="1"/>
      <c r="BUF202" s="1"/>
      <c r="BUG202" s="1"/>
      <c r="BUH202" s="1"/>
      <c r="BUI202" s="1"/>
      <c r="BUJ202" s="1"/>
      <c r="BUK202" s="1"/>
      <c r="BUL202" s="1"/>
      <c r="BUM202" s="1"/>
      <c r="BUN202" s="1"/>
      <c r="BUO202" s="1"/>
      <c r="BUP202" s="1"/>
      <c r="BUQ202" s="1"/>
      <c r="BUR202" s="1"/>
      <c r="BUS202" s="1"/>
      <c r="BUT202" s="1"/>
      <c r="BUU202" s="1"/>
      <c r="BUV202" s="1"/>
      <c r="BUW202" s="1"/>
      <c r="BUX202" s="1"/>
      <c r="BUY202" s="1"/>
      <c r="BUZ202" s="1"/>
      <c r="BVA202" s="1"/>
      <c r="BVB202" s="1"/>
      <c r="BVC202" s="1"/>
      <c r="BVD202" s="1"/>
      <c r="BVE202" s="1"/>
      <c r="BVF202" s="1"/>
      <c r="BVG202" s="1"/>
      <c r="BVH202" s="1"/>
      <c r="BVI202" s="1"/>
      <c r="BVJ202" s="1"/>
      <c r="BVK202" s="1"/>
      <c r="BVL202" s="1"/>
      <c r="BVM202" s="1"/>
      <c r="BVN202" s="1"/>
      <c r="BVO202" s="1"/>
      <c r="BVP202" s="1"/>
      <c r="BVQ202" s="1"/>
      <c r="BVR202" s="1"/>
      <c r="BVS202" s="1"/>
      <c r="BVT202" s="1"/>
      <c r="BVU202" s="1"/>
      <c r="BVV202" s="1"/>
      <c r="BVW202" s="1"/>
      <c r="BVX202" s="1"/>
      <c r="BVY202" s="1"/>
      <c r="BVZ202" s="1"/>
      <c r="BWA202" s="1"/>
      <c r="BWB202" s="1"/>
      <c r="BWC202" s="1"/>
      <c r="BWD202" s="1"/>
      <c r="BWE202" s="1"/>
      <c r="BWF202" s="1"/>
      <c r="BWG202" s="1"/>
      <c r="BWH202" s="1"/>
      <c r="BWI202" s="1"/>
      <c r="BWJ202" s="1"/>
      <c r="BWK202" s="1"/>
      <c r="BWL202" s="1"/>
      <c r="BWM202" s="1"/>
      <c r="BWN202" s="1"/>
      <c r="BWO202" s="1"/>
      <c r="BWP202" s="1"/>
      <c r="BWQ202" s="1"/>
      <c r="BWR202" s="1"/>
      <c r="BWS202" s="1"/>
      <c r="BWT202" s="1"/>
      <c r="BWU202" s="1"/>
      <c r="BWV202" s="1"/>
      <c r="BWW202" s="1"/>
      <c r="BWX202" s="1"/>
      <c r="BWY202" s="1"/>
      <c r="BWZ202" s="1"/>
      <c r="BXA202" s="1"/>
      <c r="BXB202" s="1"/>
      <c r="BXC202" s="1"/>
      <c r="BXD202" s="1"/>
      <c r="BXE202" s="1"/>
      <c r="BXF202" s="1"/>
      <c r="BXG202" s="1"/>
      <c r="BXH202" s="1"/>
      <c r="BXI202" s="1"/>
      <c r="BXJ202" s="1"/>
      <c r="BXK202" s="1"/>
      <c r="BXL202" s="1"/>
      <c r="BXM202" s="1"/>
      <c r="BXN202" s="1"/>
      <c r="BXO202" s="1"/>
      <c r="BXP202" s="1"/>
      <c r="BXQ202" s="1"/>
      <c r="BXR202" s="1"/>
      <c r="BXS202" s="1"/>
      <c r="BXT202" s="1"/>
      <c r="BXU202" s="1"/>
      <c r="BXV202" s="1"/>
      <c r="BXW202" s="1"/>
      <c r="BXX202" s="1"/>
      <c r="BXY202" s="1"/>
      <c r="BXZ202" s="1"/>
      <c r="BYA202" s="1"/>
      <c r="BYB202" s="1"/>
      <c r="BYC202" s="1"/>
      <c r="BYD202" s="1"/>
      <c r="BYE202" s="1"/>
      <c r="BYF202" s="1"/>
      <c r="BYG202" s="1"/>
      <c r="BYH202" s="1"/>
      <c r="BYI202" s="1"/>
      <c r="BYJ202" s="1"/>
      <c r="BYK202" s="1"/>
      <c r="BYL202" s="1"/>
      <c r="BYM202" s="1"/>
      <c r="BYN202" s="1"/>
      <c r="BYO202" s="1"/>
      <c r="BYP202" s="1"/>
      <c r="BYQ202" s="1"/>
      <c r="BYR202" s="1"/>
      <c r="BYS202" s="1"/>
      <c r="BYT202" s="1"/>
      <c r="BYU202" s="1"/>
      <c r="BYV202" s="1"/>
      <c r="BYW202" s="1"/>
      <c r="BYX202" s="1"/>
      <c r="BYY202" s="1"/>
      <c r="BYZ202" s="1"/>
      <c r="BZA202" s="1"/>
      <c r="BZB202" s="1"/>
      <c r="BZC202" s="1"/>
      <c r="BZD202" s="1"/>
      <c r="BZE202" s="1"/>
      <c r="BZF202" s="1"/>
      <c r="BZG202" s="1"/>
      <c r="BZH202" s="1"/>
      <c r="BZI202" s="1"/>
      <c r="BZJ202" s="1"/>
      <c r="BZK202" s="1"/>
      <c r="BZL202" s="1"/>
      <c r="BZM202" s="1"/>
      <c r="BZN202" s="1"/>
      <c r="BZO202" s="1"/>
      <c r="BZP202" s="1"/>
      <c r="BZQ202" s="1"/>
      <c r="BZR202" s="1"/>
      <c r="BZS202" s="1"/>
      <c r="BZT202" s="1"/>
      <c r="BZU202" s="1"/>
      <c r="BZV202" s="1"/>
      <c r="BZW202" s="1"/>
      <c r="BZX202" s="1"/>
      <c r="BZY202" s="1"/>
      <c r="BZZ202" s="1"/>
      <c r="CAA202" s="1"/>
      <c r="CAB202" s="1"/>
      <c r="CAC202" s="1"/>
      <c r="CAD202" s="1"/>
      <c r="CAE202" s="1"/>
      <c r="CAF202" s="1"/>
      <c r="CAG202" s="1"/>
      <c r="CAH202" s="1"/>
      <c r="CAI202" s="1"/>
      <c r="CAJ202" s="1"/>
      <c r="CAK202" s="1"/>
      <c r="CAL202" s="1"/>
      <c r="CAM202" s="1"/>
      <c r="CAN202" s="1"/>
      <c r="CAO202" s="1"/>
      <c r="CAP202" s="1"/>
      <c r="CAQ202" s="1"/>
      <c r="CAR202" s="1"/>
      <c r="CAS202" s="1"/>
      <c r="CAT202" s="1"/>
      <c r="CAU202" s="1"/>
      <c r="CAV202" s="1"/>
      <c r="CAW202" s="1"/>
      <c r="CAX202" s="1"/>
      <c r="CAY202" s="1"/>
      <c r="CAZ202" s="1"/>
      <c r="CBA202" s="1"/>
      <c r="CBB202" s="1"/>
      <c r="CBC202" s="1"/>
      <c r="CBD202" s="1"/>
      <c r="CBE202" s="1"/>
      <c r="CBF202" s="1"/>
      <c r="CBG202" s="1"/>
      <c r="CBH202" s="1"/>
      <c r="CBI202" s="1"/>
      <c r="CBJ202" s="1"/>
      <c r="CBK202" s="1"/>
      <c r="CBL202" s="1"/>
      <c r="CBM202" s="1"/>
      <c r="CBN202" s="1"/>
      <c r="CBO202" s="1"/>
      <c r="CBP202" s="1"/>
      <c r="CBQ202" s="1"/>
      <c r="CBR202" s="1"/>
      <c r="CBS202" s="1"/>
      <c r="CBT202" s="1"/>
      <c r="CBU202" s="1"/>
      <c r="CBV202" s="1"/>
      <c r="CBW202" s="1"/>
      <c r="CBX202" s="1"/>
      <c r="CBY202" s="1"/>
      <c r="CBZ202" s="1"/>
      <c r="CCA202" s="1"/>
      <c r="CCB202" s="1"/>
      <c r="CCC202" s="1"/>
      <c r="CCD202" s="1"/>
      <c r="CCE202" s="1"/>
      <c r="CCF202" s="1"/>
      <c r="CCG202" s="1"/>
      <c r="CCH202" s="1"/>
      <c r="CCI202" s="1"/>
      <c r="CCJ202" s="1"/>
      <c r="CCK202" s="1"/>
      <c r="CCL202" s="1"/>
      <c r="CCM202" s="1"/>
      <c r="CCN202" s="1"/>
      <c r="CCO202" s="1"/>
      <c r="CCP202" s="1"/>
      <c r="CCQ202" s="1"/>
      <c r="CCR202" s="1"/>
      <c r="CCS202" s="1"/>
      <c r="CCT202" s="1"/>
      <c r="CCU202" s="1"/>
      <c r="CCV202" s="1"/>
      <c r="CCW202" s="1"/>
      <c r="CCX202" s="1"/>
      <c r="CCY202" s="1"/>
      <c r="CCZ202" s="1"/>
      <c r="CDA202" s="1"/>
      <c r="CDB202" s="1"/>
      <c r="CDC202" s="1"/>
      <c r="CDD202" s="1"/>
      <c r="CDE202" s="1"/>
      <c r="CDF202" s="1"/>
      <c r="CDG202" s="1"/>
      <c r="CDH202" s="1"/>
      <c r="CDI202" s="1"/>
      <c r="CDJ202" s="1"/>
      <c r="CDK202" s="1"/>
      <c r="CDL202" s="1"/>
      <c r="CDM202" s="1"/>
      <c r="CDN202" s="1"/>
      <c r="CDO202" s="1"/>
      <c r="CDP202" s="1"/>
      <c r="CDQ202" s="1"/>
      <c r="CDR202" s="1"/>
      <c r="CDS202" s="1"/>
      <c r="CDT202" s="1"/>
      <c r="CDU202" s="1"/>
      <c r="CDV202" s="1"/>
      <c r="CDW202" s="1"/>
      <c r="CDX202" s="1"/>
      <c r="CDY202" s="1"/>
      <c r="CDZ202" s="1"/>
      <c r="CEA202" s="1"/>
      <c r="CEB202" s="1"/>
      <c r="CEC202" s="1"/>
      <c r="CED202" s="1"/>
      <c r="CEE202" s="1"/>
      <c r="CEF202" s="1"/>
      <c r="CEG202" s="1"/>
      <c r="CEH202" s="1"/>
      <c r="CEI202" s="1"/>
      <c r="CEJ202" s="1"/>
      <c r="CEK202" s="1"/>
      <c r="CEL202" s="1"/>
      <c r="CEM202" s="1"/>
      <c r="CEN202" s="1"/>
      <c r="CEO202" s="1"/>
      <c r="CEP202" s="1"/>
      <c r="CEQ202" s="1"/>
      <c r="CER202" s="1"/>
      <c r="CES202" s="1"/>
      <c r="CET202" s="1"/>
      <c r="CEU202" s="1"/>
      <c r="CEV202" s="1"/>
      <c r="CEW202" s="1"/>
      <c r="CEX202" s="1"/>
      <c r="CEY202" s="1"/>
      <c r="CEZ202" s="1"/>
      <c r="CFA202" s="1"/>
      <c r="CFB202" s="1"/>
      <c r="CFC202" s="1"/>
      <c r="CFD202" s="1"/>
      <c r="CFE202" s="1"/>
      <c r="CFF202" s="1"/>
      <c r="CFG202" s="1"/>
      <c r="CFH202" s="1"/>
      <c r="CFI202" s="1"/>
      <c r="CFJ202" s="1"/>
      <c r="CFK202" s="1"/>
      <c r="CFL202" s="1"/>
      <c r="CFM202" s="1"/>
      <c r="CFN202" s="1"/>
      <c r="CFO202" s="1"/>
      <c r="CFP202" s="1"/>
      <c r="CFQ202" s="1"/>
      <c r="CFR202" s="1"/>
      <c r="CFS202" s="1"/>
      <c r="CFT202" s="1"/>
      <c r="CFU202" s="1"/>
      <c r="CFV202" s="1"/>
      <c r="CFW202" s="1"/>
      <c r="CFX202" s="1"/>
      <c r="CFY202" s="1"/>
      <c r="CFZ202" s="1"/>
      <c r="CGA202" s="1"/>
      <c r="CGB202" s="1"/>
      <c r="CGC202" s="1"/>
      <c r="CGD202" s="1"/>
      <c r="CGE202" s="1"/>
      <c r="CGF202" s="1"/>
      <c r="CGG202" s="1"/>
      <c r="CGH202" s="1"/>
      <c r="CGI202" s="1"/>
      <c r="CGJ202" s="1"/>
      <c r="CGK202" s="1"/>
      <c r="CGL202" s="1"/>
      <c r="CGM202" s="1"/>
      <c r="CGN202" s="1"/>
      <c r="CGO202" s="1"/>
      <c r="CGP202" s="1"/>
      <c r="CGQ202" s="1"/>
      <c r="CGR202" s="1"/>
      <c r="CGS202" s="1"/>
      <c r="CGT202" s="1"/>
      <c r="CGU202" s="1"/>
      <c r="CGV202" s="1"/>
      <c r="CGW202" s="1"/>
      <c r="CGX202" s="1"/>
      <c r="CGY202" s="1"/>
      <c r="CGZ202" s="1"/>
      <c r="CHA202" s="1"/>
      <c r="CHB202" s="1"/>
      <c r="CHC202" s="1"/>
      <c r="CHD202" s="1"/>
      <c r="CHE202" s="1"/>
      <c r="CHF202" s="1"/>
      <c r="CHG202" s="1"/>
      <c r="CHH202" s="1"/>
      <c r="CHI202" s="1"/>
      <c r="CHJ202" s="1"/>
      <c r="CHK202" s="1"/>
      <c r="CHL202" s="1"/>
      <c r="CHM202" s="1"/>
      <c r="CHN202" s="1"/>
      <c r="CHO202" s="1"/>
      <c r="CHP202" s="1"/>
      <c r="CHQ202" s="1"/>
      <c r="CHR202" s="1"/>
      <c r="CHS202" s="1"/>
      <c r="CHT202" s="1"/>
      <c r="CHU202" s="1"/>
      <c r="CHV202" s="1"/>
      <c r="CHW202" s="1"/>
      <c r="CHX202" s="1"/>
      <c r="CHY202" s="1"/>
      <c r="CHZ202" s="1"/>
      <c r="CIA202" s="1"/>
      <c r="CIB202" s="1"/>
      <c r="CIC202" s="1"/>
      <c r="CID202" s="1"/>
      <c r="CIE202" s="1"/>
      <c r="CIF202" s="1"/>
      <c r="CIG202" s="1"/>
      <c r="CIH202" s="1"/>
      <c r="CII202" s="1"/>
      <c r="CIJ202" s="1"/>
      <c r="CIK202" s="1"/>
      <c r="CIL202" s="1"/>
      <c r="CIM202" s="1"/>
      <c r="CIN202" s="1"/>
      <c r="CIO202" s="1"/>
      <c r="CIP202" s="1"/>
      <c r="CIQ202" s="1"/>
      <c r="CIR202" s="1"/>
      <c r="CIS202" s="1"/>
      <c r="CIT202" s="1"/>
      <c r="CIU202" s="1"/>
      <c r="CIV202" s="1"/>
      <c r="CIW202" s="1"/>
      <c r="CIX202" s="1"/>
      <c r="CIY202" s="1"/>
      <c r="CIZ202" s="1"/>
      <c r="CJA202" s="1"/>
      <c r="CJB202" s="1"/>
      <c r="CJC202" s="1"/>
      <c r="CJD202" s="1"/>
      <c r="CJE202" s="1"/>
      <c r="CJF202" s="1"/>
      <c r="CJG202" s="1"/>
      <c r="CJH202" s="1"/>
      <c r="CJI202" s="1"/>
      <c r="CJJ202" s="1"/>
      <c r="CJK202" s="1"/>
      <c r="CJL202" s="1"/>
      <c r="CJM202" s="1"/>
      <c r="CJN202" s="1"/>
      <c r="CJO202" s="1"/>
      <c r="CJP202" s="1"/>
      <c r="CJQ202" s="1"/>
      <c r="CJR202" s="1"/>
      <c r="CJS202" s="1"/>
      <c r="CJT202" s="1"/>
      <c r="CJU202" s="1"/>
      <c r="CJV202" s="1"/>
      <c r="CJW202" s="1"/>
      <c r="CJX202" s="1"/>
      <c r="CJY202" s="1"/>
      <c r="CJZ202" s="1"/>
      <c r="CKA202" s="1"/>
      <c r="CKB202" s="1"/>
      <c r="CKC202" s="1"/>
      <c r="CKD202" s="1"/>
      <c r="CKE202" s="1"/>
      <c r="CKF202" s="1"/>
      <c r="CKG202" s="1"/>
      <c r="CKH202" s="1"/>
      <c r="CKI202" s="1"/>
      <c r="CKJ202" s="1"/>
      <c r="CKK202" s="1"/>
      <c r="CKL202" s="1"/>
      <c r="CKM202" s="1"/>
      <c r="CKN202" s="1"/>
      <c r="CKO202" s="1"/>
      <c r="CKP202" s="1"/>
      <c r="CKQ202" s="1"/>
      <c r="CKR202" s="1"/>
      <c r="CKS202" s="1"/>
      <c r="CKT202" s="1"/>
      <c r="CKU202" s="1"/>
      <c r="CKV202" s="1"/>
      <c r="CKW202" s="1"/>
      <c r="CKX202" s="1"/>
      <c r="CKY202" s="1"/>
      <c r="CKZ202" s="1"/>
      <c r="CLA202" s="1"/>
      <c r="CLB202" s="1"/>
      <c r="CLC202" s="1"/>
      <c r="CLD202" s="1"/>
      <c r="CLE202" s="1"/>
      <c r="CLF202" s="1"/>
      <c r="CLG202" s="1"/>
      <c r="CLH202" s="1"/>
      <c r="CLI202" s="1"/>
      <c r="CLJ202" s="1"/>
      <c r="CLK202" s="1"/>
      <c r="CLL202" s="1"/>
      <c r="CLM202" s="1"/>
      <c r="CLN202" s="1"/>
      <c r="CLO202" s="1"/>
      <c r="CLP202" s="1"/>
      <c r="CLQ202" s="1"/>
      <c r="CLR202" s="1"/>
      <c r="CLS202" s="1"/>
      <c r="CLT202" s="1"/>
      <c r="CLU202" s="1"/>
      <c r="CLV202" s="1"/>
      <c r="CLW202" s="1"/>
      <c r="CLX202" s="1"/>
      <c r="CLY202" s="1"/>
      <c r="CLZ202" s="1"/>
      <c r="CMA202" s="1"/>
      <c r="CMB202" s="1"/>
      <c r="CMC202" s="1"/>
      <c r="CMD202" s="1"/>
      <c r="CME202" s="1"/>
      <c r="CMF202" s="1"/>
      <c r="CMG202" s="1"/>
      <c r="CMH202" s="1"/>
      <c r="CMI202" s="1"/>
      <c r="CMJ202" s="1"/>
      <c r="CMK202" s="1"/>
      <c r="CML202" s="1"/>
      <c r="CMM202" s="1"/>
      <c r="CMN202" s="1"/>
      <c r="CMO202" s="1"/>
      <c r="CMP202" s="1"/>
      <c r="CMQ202" s="1"/>
      <c r="CMR202" s="1"/>
      <c r="CMS202" s="1"/>
      <c r="CMT202" s="1"/>
      <c r="CMU202" s="1"/>
      <c r="CMV202" s="1"/>
      <c r="CMW202" s="1"/>
      <c r="CMX202" s="1"/>
      <c r="CMY202" s="1"/>
      <c r="CMZ202" s="1"/>
      <c r="CNA202" s="1"/>
      <c r="CNB202" s="1"/>
      <c r="CNC202" s="1"/>
      <c r="CND202" s="1"/>
      <c r="CNE202" s="1"/>
      <c r="CNF202" s="1"/>
      <c r="CNG202" s="1"/>
      <c r="CNH202" s="1"/>
      <c r="CNI202" s="1"/>
      <c r="CNJ202" s="1"/>
      <c r="CNK202" s="1"/>
      <c r="CNL202" s="1"/>
      <c r="CNM202" s="1"/>
      <c r="CNN202" s="1"/>
      <c r="CNO202" s="1"/>
      <c r="CNP202" s="1"/>
      <c r="CNQ202" s="1"/>
      <c r="CNR202" s="1"/>
      <c r="CNS202" s="1"/>
      <c r="CNT202" s="1"/>
      <c r="CNU202" s="1"/>
      <c r="CNV202" s="1"/>
      <c r="CNW202" s="1"/>
      <c r="CNX202" s="1"/>
      <c r="CNY202" s="1"/>
      <c r="CNZ202" s="1"/>
      <c r="COA202" s="1"/>
      <c r="COB202" s="1"/>
      <c r="COC202" s="1"/>
      <c r="COD202" s="1"/>
      <c r="COE202" s="1"/>
      <c r="COF202" s="1"/>
      <c r="COG202" s="1"/>
      <c r="COH202" s="1"/>
      <c r="COI202" s="1"/>
      <c r="COJ202" s="1"/>
      <c r="COK202" s="1"/>
      <c r="COL202" s="1"/>
      <c r="COM202" s="1"/>
      <c r="CON202" s="1"/>
      <c r="COO202" s="1"/>
      <c r="COP202" s="1"/>
      <c r="COQ202" s="1"/>
      <c r="COR202" s="1"/>
      <c r="COS202" s="1"/>
      <c r="COT202" s="1"/>
      <c r="COU202" s="1"/>
      <c r="COV202" s="1"/>
      <c r="COW202" s="1"/>
      <c r="COX202" s="1"/>
      <c r="COY202" s="1"/>
      <c r="COZ202" s="1"/>
      <c r="CPA202" s="1"/>
      <c r="CPB202" s="1"/>
      <c r="CPC202" s="1"/>
      <c r="CPD202" s="1"/>
      <c r="CPE202" s="1"/>
      <c r="CPF202" s="1"/>
      <c r="CPG202" s="1"/>
      <c r="CPH202" s="1"/>
      <c r="CPI202" s="1"/>
      <c r="CPJ202" s="1"/>
      <c r="CPK202" s="1"/>
      <c r="CPL202" s="1"/>
      <c r="CPM202" s="1"/>
      <c r="CPN202" s="1"/>
      <c r="CPO202" s="1"/>
      <c r="CPP202" s="1"/>
      <c r="CPQ202" s="1"/>
      <c r="CPR202" s="1"/>
      <c r="CPS202" s="1"/>
      <c r="CPT202" s="1"/>
      <c r="CPU202" s="1"/>
      <c r="CPV202" s="1"/>
      <c r="CPW202" s="1"/>
      <c r="CPX202" s="1"/>
      <c r="CPY202" s="1"/>
      <c r="CPZ202" s="1"/>
      <c r="CQA202" s="1"/>
      <c r="CQB202" s="1"/>
      <c r="CQC202" s="1"/>
      <c r="CQD202" s="1"/>
      <c r="CQE202" s="1"/>
      <c r="CQF202" s="1"/>
      <c r="CQG202" s="1"/>
      <c r="CQH202" s="1"/>
      <c r="CQI202" s="1"/>
      <c r="CQJ202" s="1"/>
      <c r="CQK202" s="1"/>
      <c r="CQL202" s="1"/>
      <c r="CQM202" s="1"/>
      <c r="CQN202" s="1"/>
      <c r="CQO202" s="1"/>
      <c r="CQP202" s="1"/>
      <c r="CQQ202" s="1"/>
      <c r="CQR202" s="1"/>
      <c r="CQS202" s="1"/>
      <c r="CQT202" s="1"/>
      <c r="CQU202" s="1"/>
      <c r="CQV202" s="1"/>
      <c r="CQW202" s="1"/>
      <c r="CQX202" s="1"/>
      <c r="CQY202" s="1"/>
      <c r="CQZ202" s="1"/>
      <c r="CRA202" s="1"/>
      <c r="CRB202" s="1"/>
      <c r="CRC202" s="1"/>
      <c r="CRD202" s="1"/>
      <c r="CRE202" s="1"/>
      <c r="CRF202" s="1"/>
      <c r="CRG202" s="1"/>
      <c r="CRH202" s="1"/>
      <c r="CRI202" s="1"/>
      <c r="CRJ202" s="1"/>
      <c r="CRK202" s="1"/>
      <c r="CRL202" s="1"/>
      <c r="CRM202" s="1"/>
      <c r="CRN202" s="1"/>
      <c r="CRO202" s="1"/>
      <c r="CRP202" s="1"/>
      <c r="CRQ202" s="1"/>
      <c r="CRR202" s="1"/>
      <c r="CRS202" s="1"/>
      <c r="CRT202" s="1"/>
      <c r="CRU202" s="1"/>
      <c r="CRV202" s="1"/>
      <c r="CRW202" s="1"/>
      <c r="CRX202" s="1"/>
      <c r="CRY202" s="1"/>
      <c r="CRZ202" s="1"/>
      <c r="CSA202" s="1"/>
      <c r="CSB202" s="1"/>
      <c r="CSC202" s="1"/>
      <c r="CSD202" s="1"/>
      <c r="CSE202" s="1"/>
      <c r="CSF202" s="1"/>
      <c r="CSG202" s="1"/>
      <c r="CSH202" s="1"/>
      <c r="CSI202" s="1"/>
      <c r="CSJ202" s="1"/>
      <c r="CSK202" s="1"/>
      <c r="CSL202" s="1"/>
      <c r="CSM202" s="1"/>
      <c r="CSN202" s="1"/>
      <c r="CSO202" s="1"/>
      <c r="CSP202" s="1"/>
      <c r="CSQ202" s="1"/>
      <c r="CSR202" s="1"/>
      <c r="CSS202" s="1"/>
      <c r="CST202" s="1"/>
      <c r="CSU202" s="1"/>
      <c r="CSV202" s="1"/>
      <c r="CSW202" s="1"/>
      <c r="CSX202" s="1"/>
      <c r="CSY202" s="1"/>
      <c r="CSZ202" s="1"/>
      <c r="CTA202" s="1"/>
      <c r="CTB202" s="1"/>
    </row>
    <row r="203" spans="1:2550" x14ac:dyDescent="0.2">
      <c r="B203" s="509" t="s">
        <v>1196</v>
      </c>
      <c r="C203" s="510"/>
      <c r="D203" s="510" t="s">
        <v>2747</v>
      </c>
      <c r="E203" s="510" t="s">
        <v>5</v>
      </c>
      <c r="F203" s="510" t="s">
        <v>1195</v>
      </c>
      <c r="G203" s="510">
        <v>15.343767</v>
      </c>
      <c r="H203" s="510">
        <v>104.098714</v>
      </c>
      <c r="I203" s="510" t="s">
        <v>1</v>
      </c>
      <c r="J203" s="510" t="s">
        <v>3</v>
      </c>
      <c r="K203" s="512">
        <v>1994</v>
      </c>
      <c r="L203" s="513" t="s">
        <v>0</v>
      </c>
      <c r="M203" s="510" t="s">
        <v>0</v>
      </c>
      <c r="N203" s="510"/>
      <c r="O203" s="510">
        <v>9</v>
      </c>
      <c r="P203" s="510"/>
      <c r="Q203" s="510"/>
      <c r="R203" s="510" t="s">
        <v>1702</v>
      </c>
      <c r="S203" s="510"/>
      <c r="T203" s="510"/>
      <c r="U203" s="510" t="s">
        <v>0</v>
      </c>
      <c r="V203" s="510" t="s">
        <v>0</v>
      </c>
      <c r="W203" s="510" t="s">
        <v>0</v>
      </c>
      <c r="X203" s="510" t="s">
        <v>0</v>
      </c>
      <c r="Y203" s="510" t="s">
        <v>0</v>
      </c>
      <c r="Z203" s="510" t="s">
        <v>0</v>
      </c>
      <c r="AA203" s="510" t="s">
        <v>0</v>
      </c>
      <c r="AB203" s="518"/>
      <c r="AC203" s="518"/>
      <c r="AD203" s="511"/>
      <c r="AE203" s="510"/>
      <c r="AF203" s="517" t="s">
        <v>1899</v>
      </c>
    </row>
    <row r="204" spans="1:2550" x14ac:dyDescent="0.2">
      <c r="B204" s="509" t="s">
        <v>1194</v>
      </c>
      <c r="C204" s="510"/>
      <c r="D204" s="510" t="s">
        <v>2373</v>
      </c>
      <c r="E204" s="510" t="s">
        <v>5</v>
      </c>
      <c r="F204" s="510"/>
      <c r="G204" s="510">
        <v>15.640268000000001</v>
      </c>
      <c r="H204" s="510">
        <v>102.050336</v>
      </c>
      <c r="I204" s="510" t="s">
        <v>1</v>
      </c>
      <c r="J204" s="510" t="s">
        <v>3</v>
      </c>
      <c r="K204" s="512"/>
      <c r="L204" s="513" t="s">
        <v>0</v>
      </c>
      <c r="M204" s="510" t="s">
        <v>0</v>
      </c>
      <c r="N204" s="510"/>
      <c r="O204" s="510"/>
      <c r="P204" s="510"/>
      <c r="Q204" s="514"/>
      <c r="R204" s="510" t="s">
        <v>1702</v>
      </c>
      <c r="S204" s="514"/>
      <c r="T204" s="510"/>
      <c r="U204" s="510" t="s">
        <v>0</v>
      </c>
      <c r="V204" s="510" t="s">
        <v>0</v>
      </c>
      <c r="W204" s="510" t="s">
        <v>0</v>
      </c>
      <c r="X204" s="510" t="s">
        <v>0</v>
      </c>
      <c r="Y204" s="510" t="s">
        <v>0</v>
      </c>
      <c r="Z204" s="510" t="s">
        <v>0</v>
      </c>
      <c r="AA204" s="510" t="s">
        <v>0</v>
      </c>
      <c r="AB204" s="518"/>
      <c r="AC204" s="518"/>
      <c r="AD204" s="511"/>
      <c r="AE204" s="510"/>
      <c r="AF204" s="517" t="s">
        <v>1899</v>
      </c>
    </row>
    <row r="205" spans="1:2550" x14ac:dyDescent="0.2">
      <c r="B205" s="509" t="s">
        <v>1193</v>
      </c>
      <c r="C205" s="510"/>
      <c r="D205" s="510" t="s">
        <v>2343</v>
      </c>
      <c r="E205" s="510" t="s">
        <v>5</v>
      </c>
      <c r="F205" s="510"/>
      <c r="G205" s="510">
        <v>17.714116000000001</v>
      </c>
      <c r="H205" s="510">
        <v>102.848181</v>
      </c>
      <c r="I205" s="510" t="s">
        <v>1</v>
      </c>
      <c r="J205" s="510" t="s">
        <v>3</v>
      </c>
      <c r="K205" s="512"/>
      <c r="L205" s="513" t="s">
        <v>0</v>
      </c>
      <c r="M205" s="510" t="s">
        <v>0</v>
      </c>
      <c r="N205" s="510"/>
      <c r="O205" s="510"/>
      <c r="P205" s="510"/>
      <c r="Q205" s="510"/>
      <c r="R205" s="510" t="s">
        <v>1702</v>
      </c>
      <c r="S205" s="510"/>
      <c r="T205" s="510"/>
      <c r="U205" s="510" t="s">
        <v>0</v>
      </c>
      <c r="V205" s="510" t="s">
        <v>0</v>
      </c>
      <c r="W205" s="510" t="s">
        <v>0</v>
      </c>
      <c r="X205" s="510" t="s">
        <v>0</v>
      </c>
      <c r="Y205" s="510" t="s">
        <v>0</v>
      </c>
      <c r="Z205" s="510" t="s">
        <v>0</v>
      </c>
      <c r="AA205" s="510" t="s">
        <v>0</v>
      </c>
      <c r="AB205" s="518"/>
      <c r="AC205" s="518"/>
      <c r="AD205" s="511"/>
      <c r="AE205" s="510"/>
      <c r="AF205" s="517" t="s">
        <v>1899</v>
      </c>
    </row>
    <row r="206" spans="1:2550" ht="13" x14ac:dyDescent="0.15">
      <c r="A206" s="28"/>
      <c r="B206" s="701" t="s">
        <v>1900</v>
      </c>
      <c r="C206" s="702"/>
      <c r="D206" s="702" t="s">
        <v>2747</v>
      </c>
      <c r="E206" s="702" t="s">
        <v>5</v>
      </c>
      <c r="F206" s="702" t="s">
        <v>1901</v>
      </c>
      <c r="G206" s="702">
        <v>15.206339</v>
      </c>
      <c r="H206" s="702">
        <v>105.42915600000001</v>
      </c>
      <c r="I206" s="702" t="s">
        <v>11</v>
      </c>
      <c r="J206" s="702" t="s">
        <v>3</v>
      </c>
      <c r="K206" s="702">
        <v>1971</v>
      </c>
      <c r="L206" s="702">
        <v>36</v>
      </c>
      <c r="M206" s="702">
        <v>86</v>
      </c>
      <c r="N206" s="702" t="s">
        <v>0</v>
      </c>
      <c r="O206" s="702">
        <v>42</v>
      </c>
      <c r="P206" s="702">
        <v>940</v>
      </c>
      <c r="Q206" s="706">
        <v>1966.5</v>
      </c>
      <c r="R206" s="702">
        <v>288</v>
      </c>
      <c r="S206" s="702"/>
      <c r="T206" s="702"/>
      <c r="U206" s="702">
        <v>0</v>
      </c>
      <c r="V206" s="702">
        <v>100</v>
      </c>
      <c r="W206" s="702">
        <v>0</v>
      </c>
      <c r="X206" s="702">
        <v>0</v>
      </c>
      <c r="Y206" s="702">
        <v>0</v>
      </c>
      <c r="Z206" s="702">
        <v>0</v>
      </c>
      <c r="AA206" s="702">
        <v>0</v>
      </c>
      <c r="AB206" s="702"/>
      <c r="AC206" s="702"/>
      <c r="AD206" s="702" t="s">
        <v>1171</v>
      </c>
      <c r="AE206" s="702"/>
      <c r="AF206" s="703" t="s">
        <v>1710</v>
      </c>
      <c r="AG206" s="1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c r="ON206" s="28"/>
      <c r="OO206" s="28"/>
      <c r="OP206" s="28"/>
      <c r="OQ206" s="28"/>
      <c r="OR206" s="28"/>
      <c r="OS206" s="28"/>
      <c r="OT206" s="28"/>
      <c r="OU206" s="28"/>
      <c r="OV206" s="28"/>
      <c r="OW206" s="28"/>
      <c r="OX206" s="28"/>
      <c r="OY206" s="28"/>
      <c r="OZ206" s="28"/>
      <c r="PA206" s="28"/>
      <c r="PB206" s="28"/>
      <c r="PC206" s="28"/>
      <c r="PD206" s="28"/>
      <c r="PE206" s="28"/>
      <c r="PF206" s="28"/>
      <c r="PG206" s="28"/>
      <c r="PH206" s="28"/>
      <c r="PI206" s="28"/>
      <c r="PJ206" s="28"/>
      <c r="PK206" s="28"/>
      <c r="PL206" s="28"/>
      <c r="PM206" s="28"/>
      <c r="PN206" s="28"/>
      <c r="PO206" s="28"/>
      <c r="PP206" s="28"/>
      <c r="PQ206" s="28"/>
      <c r="PR206" s="28"/>
      <c r="PS206" s="28"/>
      <c r="PT206" s="28"/>
      <c r="PU206" s="28"/>
      <c r="PV206" s="28"/>
      <c r="PW206" s="28"/>
      <c r="PX206" s="28"/>
      <c r="PY206" s="28"/>
      <c r="PZ206" s="28"/>
      <c r="QA206" s="28"/>
      <c r="QB206" s="28"/>
      <c r="QC206" s="28"/>
      <c r="QD206" s="28"/>
      <c r="QE206" s="28"/>
      <c r="QF206" s="28"/>
      <c r="QG206" s="28"/>
      <c r="QH206" s="28"/>
      <c r="QI206" s="28"/>
      <c r="QJ206" s="28"/>
      <c r="QK206" s="28"/>
      <c r="QL206" s="28"/>
      <c r="QM206" s="28"/>
      <c r="QN206" s="28"/>
      <c r="QO206" s="28"/>
      <c r="QP206" s="28"/>
      <c r="QQ206" s="28"/>
      <c r="QR206" s="28"/>
      <c r="QS206" s="28"/>
      <c r="QT206" s="28"/>
      <c r="QU206" s="28"/>
      <c r="QV206" s="28"/>
      <c r="QW206" s="28"/>
      <c r="QX206" s="28"/>
      <c r="QY206" s="28"/>
      <c r="QZ206" s="28"/>
      <c r="RA206" s="28"/>
      <c r="RB206" s="28"/>
      <c r="RC206" s="28"/>
      <c r="RD206" s="28"/>
      <c r="RE206" s="28"/>
      <c r="RF206" s="28"/>
      <c r="RG206" s="28"/>
      <c r="RH206" s="28"/>
      <c r="RI206" s="28"/>
      <c r="RJ206" s="28"/>
      <c r="RK206" s="28"/>
      <c r="RL206" s="28"/>
      <c r="RM206" s="28"/>
      <c r="RN206" s="28"/>
      <c r="RO206" s="28"/>
      <c r="RP206" s="28"/>
      <c r="RQ206" s="28"/>
      <c r="RR206" s="28"/>
      <c r="RS206" s="28"/>
      <c r="RT206" s="28"/>
      <c r="RU206" s="28"/>
      <c r="RV206" s="28"/>
      <c r="RW206" s="28"/>
      <c r="RX206" s="28"/>
      <c r="RY206" s="28"/>
      <c r="RZ206" s="28"/>
      <c r="SA206" s="28"/>
      <c r="SB206" s="28"/>
      <c r="SC206" s="28"/>
      <c r="SD206" s="28"/>
      <c r="SE206" s="28"/>
      <c r="SF206" s="28"/>
      <c r="SG206" s="28"/>
      <c r="SH206" s="28"/>
      <c r="SI206" s="28"/>
      <c r="SJ206" s="28"/>
      <c r="SK206" s="28"/>
      <c r="SL206" s="28"/>
      <c r="SM206" s="28"/>
      <c r="SN206" s="28"/>
      <c r="SO206" s="28"/>
      <c r="SP206" s="28"/>
      <c r="SQ206" s="28"/>
      <c r="SR206" s="28"/>
      <c r="SS206" s="28"/>
      <c r="ST206" s="28"/>
      <c r="SU206" s="28"/>
      <c r="SV206" s="28"/>
      <c r="SW206" s="28"/>
      <c r="SX206" s="28"/>
      <c r="SY206" s="28"/>
      <c r="SZ206" s="28"/>
      <c r="TA206" s="28"/>
      <c r="TB206" s="28"/>
      <c r="TC206" s="28"/>
      <c r="TD206" s="28"/>
      <c r="TE206" s="28"/>
      <c r="TF206" s="28"/>
      <c r="TG206" s="28"/>
      <c r="TH206" s="28"/>
      <c r="TI206" s="28"/>
      <c r="TJ206" s="28"/>
      <c r="TK206" s="28"/>
      <c r="TL206" s="28"/>
      <c r="TM206" s="28"/>
      <c r="TN206" s="28"/>
      <c r="TO206" s="28"/>
      <c r="TP206" s="28"/>
      <c r="TQ206" s="28"/>
      <c r="TR206" s="28"/>
      <c r="TS206" s="28"/>
      <c r="TT206" s="28"/>
      <c r="TU206" s="28"/>
      <c r="TV206" s="28"/>
      <c r="TW206" s="28"/>
      <c r="TX206" s="28"/>
      <c r="TY206" s="28"/>
      <c r="TZ206" s="28"/>
      <c r="UA206" s="28"/>
      <c r="UB206" s="28"/>
      <c r="UC206" s="28"/>
      <c r="UD206" s="28"/>
      <c r="UE206" s="28"/>
      <c r="UF206" s="28"/>
      <c r="UG206" s="28"/>
      <c r="UH206" s="28"/>
      <c r="UI206" s="28"/>
      <c r="UJ206" s="28"/>
      <c r="UK206" s="28"/>
      <c r="UL206" s="28"/>
      <c r="UM206" s="28"/>
      <c r="UN206" s="28"/>
      <c r="UO206" s="28"/>
      <c r="UP206" s="28"/>
      <c r="UQ206" s="28"/>
      <c r="UR206" s="28"/>
      <c r="US206" s="28"/>
      <c r="UT206" s="28"/>
      <c r="UU206" s="28"/>
      <c r="UV206" s="28"/>
      <c r="UW206" s="28"/>
      <c r="UX206" s="28"/>
      <c r="UY206" s="28"/>
      <c r="UZ206" s="28"/>
      <c r="VA206" s="28"/>
      <c r="VB206" s="28"/>
      <c r="VC206" s="28"/>
      <c r="VD206" s="28"/>
      <c r="VE206" s="28"/>
      <c r="VF206" s="28"/>
      <c r="VG206" s="28"/>
      <c r="VH206" s="28"/>
      <c r="VI206" s="28"/>
      <c r="VJ206" s="28"/>
      <c r="VK206" s="28"/>
      <c r="VL206" s="28"/>
      <c r="VM206" s="28"/>
      <c r="VN206" s="28"/>
      <c r="VO206" s="28"/>
      <c r="VP206" s="28"/>
      <c r="VQ206" s="28"/>
      <c r="VR206" s="28"/>
      <c r="VS206" s="28"/>
      <c r="VT206" s="28"/>
      <c r="VU206" s="28"/>
      <c r="VV206" s="28"/>
      <c r="VW206" s="28"/>
      <c r="VX206" s="28"/>
      <c r="VY206" s="28"/>
      <c r="VZ206" s="28"/>
      <c r="WA206" s="28"/>
      <c r="WB206" s="28"/>
      <c r="WC206" s="28"/>
      <c r="WD206" s="28"/>
      <c r="WE206" s="28"/>
      <c r="WF206" s="28"/>
      <c r="WG206" s="28"/>
      <c r="WH206" s="28"/>
      <c r="WI206" s="28"/>
      <c r="WJ206" s="28"/>
      <c r="WK206" s="28"/>
      <c r="WL206" s="28"/>
      <c r="WM206" s="28"/>
      <c r="WN206" s="28"/>
      <c r="WO206" s="28"/>
      <c r="WP206" s="28"/>
      <c r="WQ206" s="28"/>
      <c r="WR206" s="28"/>
      <c r="WS206" s="28"/>
      <c r="WT206" s="28"/>
      <c r="WU206" s="28"/>
      <c r="WV206" s="28"/>
      <c r="WW206" s="28"/>
      <c r="WX206" s="28"/>
      <c r="WY206" s="28"/>
      <c r="WZ206" s="28"/>
      <c r="XA206" s="28"/>
      <c r="XB206" s="28"/>
      <c r="XC206" s="28"/>
      <c r="XD206" s="28"/>
      <c r="XE206" s="28"/>
      <c r="XF206" s="28"/>
      <c r="XG206" s="28"/>
      <c r="XH206" s="28"/>
      <c r="XI206" s="28"/>
      <c r="XJ206" s="28"/>
      <c r="XK206" s="28"/>
      <c r="XL206" s="28"/>
      <c r="XM206" s="28"/>
      <c r="XN206" s="28"/>
      <c r="XO206" s="28"/>
      <c r="XP206" s="28"/>
      <c r="XQ206" s="28"/>
      <c r="XR206" s="28"/>
      <c r="XS206" s="28"/>
      <c r="XT206" s="28"/>
      <c r="XU206" s="28"/>
      <c r="XV206" s="28"/>
      <c r="XW206" s="28"/>
      <c r="XX206" s="28"/>
      <c r="XY206" s="28"/>
      <c r="XZ206" s="28"/>
      <c r="YA206" s="28"/>
      <c r="YB206" s="28"/>
      <c r="YC206" s="28"/>
      <c r="YD206" s="28"/>
      <c r="YE206" s="28"/>
      <c r="YF206" s="28"/>
      <c r="YG206" s="28"/>
      <c r="YH206" s="28"/>
      <c r="YI206" s="28"/>
      <c r="YJ206" s="28"/>
      <c r="YK206" s="28"/>
      <c r="YL206" s="28"/>
      <c r="YM206" s="28"/>
      <c r="YN206" s="28"/>
      <c r="YO206" s="28"/>
      <c r="YP206" s="28"/>
      <c r="YQ206" s="28"/>
      <c r="YR206" s="28"/>
      <c r="YS206" s="28"/>
      <c r="YT206" s="28"/>
      <c r="YU206" s="28"/>
      <c r="YV206" s="28"/>
      <c r="YW206" s="28"/>
      <c r="YX206" s="28"/>
      <c r="YY206" s="28"/>
      <c r="YZ206" s="28"/>
      <c r="ZA206" s="28"/>
      <c r="ZB206" s="28"/>
      <c r="ZC206" s="28"/>
      <c r="ZD206" s="28"/>
      <c r="ZE206" s="28"/>
      <c r="ZF206" s="28"/>
      <c r="ZG206" s="28"/>
      <c r="ZH206" s="28"/>
      <c r="ZI206" s="28"/>
      <c r="ZJ206" s="28"/>
      <c r="ZK206" s="28"/>
      <c r="ZL206" s="28"/>
      <c r="ZM206" s="28"/>
      <c r="ZN206" s="28"/>
      <c r="ZO206" s="28"/>
      <c r="ZP206" s="28"/>
      <c r="ZQ206" s="28"/>
      <c r="ZR206" s="28"/>
      <c r="ZS206" s="28"/>
      <c r="ZT206" s="28"/>
      <c r="ZU206" s="28"/>
      <c r="ZV206" s="28"/>
      <c r="ZW206" s="28"/>
      <c r="ZX206" s="28"/>
      <c r="ZY206" s="28"/>
      <c r="ZZ206" s="28"/>
      <c r="AAA206" s="28"/>
      <c r="AAB206" s="28"/>
      <c r="AAC206" s="28"/>
      <c r="AAD206" s="28"/>
      <c r="AAE206" s="28"/>
      <c r="AAF206" s="28"/>
      <c r="AAG206" s="28"/>
      <c r="AAH206" s="28"/>
      <c r="AAI206" s="28"/>
      <c r="AAJ206" s="28"/>
      <c r="AAK206" s="28"/>
      <c r="AAL206" s="28"/>
      <c r="AAM206" s="28"/>
      <c r="AAN206" s="28"/>
      <c r="AAO206" s="28"/>
      <c r="AAP206" s="28"/>
      <c r="AAQ206" s="28"/>
      <c r="AAR206" s="28"/>
      <c r="AAS206" s="28"/>
      <c r="AAT206" s="28"/>
      <c r="AAU206" s="28"/>
      <c r="AAV206" s="28"/>
      <c r="AAW206" s="28"/>
      <c r="AAX206" s="28"/>
      <c r="AAY206" s="28"/>
      <c r="AAZ206" s="28"/>
      <c r="ABA206" s="28"/>
      <c r="ABB206" s="28"/>
      <c r="ABC206" s="28"/>
      <c r="ABD206" s="28"/>
      <c r="ABE206" s="28"/>
      <c r="ABF206" s="28"/>
      <c r="ABG206" s="28"/>
      <c r="ABH206" s="28"/>
      <c r="ABI206" s="28"/>
      <c r="ABJ206" s="28"/>
      <c r="ABK206" s="28"/>
      <c r="ABL206" s="28"/>
      <c r="ABM206" s="28"/>
      <c r="ABN206" s="28"/>
      <c r="ABO206" s="28"/>
      <c r="ABP206" s="28"/>
      <c r="ABQ206" s="28"/>
      <c r="ABR206" s="28"/>
      <c r="ABS206" s="28"/>
      <c r="ABT206" s="28"/>
      <c r="ABU206" s="28"/>
      <c r="ABV206" s="28"/>
      <c r="ABW206" s="28"/>
      <c r="ABX206" s="28"/>
      <c r="ABY206" s="28"/>
      <c r="ABZ206" s="28"/>
      <c r="ACA206" s="28"/>
      <c r="ACB206" s="28"/>
      <c r="ACC206" s="28"/>
      <c r="ACD206" s="28"/>
      <c r="ACE206" s="28"/>
      <c r="ACF206" s="28"/>
      <c r="ACG206" s="28"/>
      <c r="ACH206" s="28"/>
      <c r="ACI206" s="28"/>
      <c r="ACJ206" s="28"/>
      <c r="ACK206" s="28"/>
      <c r="ACL206" s="28"/>
      <c r="ACM206" s="28"/>
      <c r="ACN206" s="28"/>
      <c r="ACO206" s="28"/>
      <c r="ACP206" s="28"/>
      <c r="ACQ206" s="28"/>
      <c r="ACR206" s="28"/>
      <c r="ACS206" s="28"/>
      <c r="ACT206" s="28"/>
      <c r="ACU206" s="28"/>
      <c r="ACV206" s="28"/>
      <c r="ACW206" s="28"/>
      <c r="ACX206" s="28"/>
      <c r="ACY206" s="28"/>
      <c r="ACZ206" s="28"/>
      <c r="ADA206" s="28"/>
      <c r="ADB206" s="28"/>
      <c r="ADC206" s="28"/>
      <c r="ADD206" s="28"/>
      <c r="ADE206" s="28"/>
      <c r="ADF206" s="28"/>
      <c r="ADG206" s="28"/>
      <c r="ADH206" s="28"/>
      <c r="ADI206" s="28"/>
      <c r="ADJ206" s="28"/>
      <c r="ADK206" s="28"/>
      <c r="ADL206" s="28"/>
      <c r="ADM206" s="28"/>
      <c r="ADN206" s="28"/>
      <c r="ADO206" s="28"/>
      <c r="ADP206" s="28"/>
      <c r="ADQ206" s="28"/>
      <c r="ADR206" s="28"/>
      <c r="ADS206" s="28"/>
      <c r="ADT206" s="28"/>
      <c r="ADU206" s="28"/>
      <c r="ADV206" s="28"/>
      <c r="ADW206" s="28"/>
      <c r="ADX206" s="28"/>
      <c r="ADY206" s="28"/>
      <c r="ADZ206" s="28"/>
      <c r="AEA206" s="28"/>
      <c r="AEB206" s="28"/>
      <c r="AEC206" s="28"/>
      <c r="AED206" s="28"/>
      <c r="AEE206" s="28"/>
      <c r="AEF206" s="28"/>
      <c r="AEG206" s="28"/>
      <c r="AEH206" s="28"/>
      <c r="AEI206" s="28"/>
      <c r="AEJ206" s="28"/>
      <c r="AEK206" s="28"/>
      <c r="AEL206" s="28"/>
      <c r="AEM206" s="28"/>
      <c r="AEN206" s="28"/>
      <c r="AEO206" s="28"/>
      <c r="AEP206" s="28"/>
      <c r="AEQ206" s="28"/>
      <c r="AER206" s="28"/>
      <c r="AES206" s="28"/>
      <c r="AET206" s="28"/>
      <c r="AEU206" s="28"/>
      <c r="AEV206" s="28"/>
      <c r="AEW206" s="28"/>
      <c r="AEX206" s="28"/>
      <c r="AEY206" s="28"/>
      <c r="AEZ206" s="28"/>
      <c r="AFA206" s="28"/>
      <c r="AFB206" s="28"/>
      <c r="AFC206" s="28"/>
      <c r="AFD206" s="28"/>
      <c r="AFE206" s="28"/>
      <c r="AFF206" s="28"/>
      <c r="AFG206" s="28"/>
      <c r="AFH206" s="28"/>
      <c r="AFI206" s="28"/>
      <c r="AFJ206" s="28"/>
      <c r="AFK206" s="28"/>
      <c r="AFL206" s="28"/>
      <c r="AFM206" s="28"/>
      <c r="AFN206" s="28"/>
      <c r="AFO206" s="28"/>
      <c r="AFP206" s="28"/>
      <c r="AFQ206" s="28"/>
      <c r="AFR206" s="28"/>
      <c r="AFS206" s="28"/>
      <c r="AFT206" s="28"/>
      <c r="AFU206" s="28"/>
      <c r="AFV206" s="28"/>
      <c r="AFW206" s="28"/>
      <c r="AFX206" s="28"/>
      <c r="AFY206" s="28"/>
      <c r="AFZ206" s="28"/>
      <c r="AGA206" s="28"/>
      <c r="AGB206" s="28"/>
      <c r="AGC206" s="28"/>
      <c r="AGD206" s="28"/>
      <c r="AGE206" s="28"/>
      <c r="AGF206" s="28"/>
      <c r="AGG206" s="28"/>
      <c r="AGH206" s="28"/>
      <c r="AGI206" s="28"/>
      <c r="AGJ206" s="28"/>
      <c r="AGK206" s="28"/>
      <c r="AGL206" s="28"/>
      <c r="AGM206" s="28"/>
      <c r="AGN206" s="28"/>
      <c r="AGO206" s="28"/>
      <c r="AGP206" s="28"/>
      <c r="AGQ206" s="28"/>
      <c r="AGR206" s="28"/>
      <c r="AGS206" s="28"/>
      <c r="AGT206" s="28"/>
      <c r="AGU206" s="28"/>
      <c r="AGV206" s="28"/>
      <c r="AGW206" s="28"/>
      <c r="AGX206" s="28"/>
      <c r="AGY206" s="28"/>
      <c r="AGZ206" s="28"/>
      <c r="AHA206" s="28"/>
      <c r="AHB206" s="28"/>
      <c r="AHC206" s="28"/>
      <c r="AHD206" s="28"/>
      <c r="AHE206" s="28"/>
      <c r="AHF206" s="28"/>
      <c r="AHG206" s="28"/>
      <c r="AHH206" s="28"/>
      <c r="AHI206" s="28"/>
      <c r="AHJ206" s="28"/>
      <c r="AHK206" s="28"/>
      <c r="AHL206" s="28"/>
      <c r="AHM206" s="28"/>
      <c r="AHN206" s="28"/>
      <c r="AHO206" s="28"/>
      <c r="AHP206" s="28"/>
      <c r="AHQ206" s="28"/>
      <c r="AHR206" s="28"/>
      <c r="AHS206" s="28"/>
      <c r="AHT206" s="28"/>
      <c r="AHU206" s="28"/>
      <c r="AHV206" s="28"/>
      <c r="AHW206" s="28"/>
      <c r="AHX206" s="28"/>
      <c r="AHY206" s="28"/>
      <c r="AHZ206" s="28"/>
      <c r="AIA206" s="28"/>
      <c r="AIB206" s="28"/>
      <c r="AIC206" s="28"/>
      <c r="AID206" s="28"/>
      <c r="AIE206" s="28"/>
      <c r="AIF206" s="28"/>
      <c r="AIG206" s="28"/>
      <c r="AIH206" s="28"/>
      <c r="AII206" s="28"/>
      <c r="AIJ206" s="28"/>
      <c r="AIK206" s="28"/>
      <c r="AIL206" s="28"/>
      <c r="AIM206" s="28"/>
      <c r="AIN206" s="28"/>
      <c r="AIO206" s="28"/>
      <c r="AIP206" s="28"/>
      <c r="AIQ206" s="28"/>
      <c r="AIR206" s="28"/>
      <c r="AIS206" s="28"/>
      <c r="AIT206" s="28"/>
      <c r="AIU206" s="28"/>
      <c r="AIV206" s="28"/>
      <c r="AIW206" s="28"/>
      <c r="AIX206" s="28"/>
      <c r="AIY206" s="28"/>
      <c r="AIZ206" s="28"/>
      <c r="AJA206" s="28"/>
      <c r="AJB206" s="28"/>
      <c r="AJC206" s="28"/>
      <c r="AJD206" s="28"/>
      <c r="AJE206" s="28"/>
      <c r="AJF206" s="28"/>
      <c r="AJG206" s="28"/>
      <c r="AJH206" s="28"/>
      <c r="AJI206" s="28"/>
      <c r="AJJ206" s="28"/>
      <c r="AJK206" s="28"/>
      <c r="AJL206" s="28"/>
      <c r="AJM206" s="28"/>
      <c r="AJN206" s="28"/>
      <c r="AJO206" s="28"/>
      <c r="AJP206" s="28"/>
      <c r="AJQ206" s="28"/>
      <c r="AJR206" s="28"/>
      <c r="AJS206" s="28"/>
      <c r="AJT206" s="28"/>
      <c r="AJU206" s="28"/>
      <c r="AJV206" s="28"/>
      <c r="AJW206" s="28"/>
      <c r="AJX206" s="28"/>
      <c r="AJY206" s="28"/>
      <c r="AJZ206" s="28"/>
      <c r="AKA206" s="28"/>
      <c r="AKB206" s="28"/>
      <c r="AKC206" s="28"/>
      <c r="AKD206" s="28"/>
      <c r="AKE206" s="28"/>
      <c r="AKF206" s="28"/>
      <c r="AKG206" s="28"/>
      <c r="AKH206" s="28"/>
      <c r="AKI206" s="28"/>
      <c r="AKJ206" s="28"/>
      <c r="AKK206" s="28"/>
      <c r="AKL206" s="28"/>
      <c r="AKM206" s="28"/>
      <c r="AKN206" s="28"/>
      <c r="AKO206" s="28"/>
      <c r="AKP206" s="28"/>
      <c r="AKQ206" s="28"/>
      <c r="AKR206" s="28"/>
      <c r="AKS206" s="28"/>
      <c r="AKT206" s="28"/>
      <c r="AKU206" s="28"/>
      <c r="AKV206" s="28"/>
      <c r="AKW206" s="28"/>
      <c r="AKX206" s="28"/>
      <c r="AKY206" s="28"/>
      <c r="AKZ206" s="28"/>
      <c r="ALA206" s="28"/>
      <c r="ALB206" s="28"/>
      <c r="ALC206" s="28"/>
      <c r="ALD206" s="28"/>
      <c r="ALE206" s="28"/>
      <c r="ALF206" s="28"/>
      <c r="ALG206" s="28"/>
      <c r="ALH206" s="28"/>
      <c r="ALI206" s="28"/>
      <c r="ALJ206" s="28"/>
      <c r="ALK206" s="28"/>
      <c r="ALL206" s="28"/>
      <c r="ALM206" s="28"/>
      <c r="ALN206" s="28"/>
      <c r="ALO206" s="28"/>
      <c r="ALP206" s="28"/>
      <c r="ALQ206" s="28"/>
      <c r="ALR206" s="28"/>
      <c r="ALS206" s="28"/>
      <c r="ALT206" s="28"/>
      <c r="ALU206" s="28"/>
      <c r="ALV206" s="28"/>
      <c r="ALW206" s="28"/>
      <c r="ALX206" s="28"/>
      <c r="ALY206" s="28"/>
      <c r="ALZ206" s="28"/>
      <c r="AMA206" s="28"/>
      <c r="AMB206" s="28"/>
      <c r="AMC206" s="28"/>
      <c r="AMD206" s="28"/>
      <c r="AME206" s="28"/>
      <c r="AMF206" s="28"/>
      <c r="AMG206" s="28"/>
      <c r="AMH206" s="28"/>
      <c r="AMI206" s="28"/>
      <c r="AMJ206" s="28"/>
      <c r="AMK206" s="28"/>
      <c r="AML206" s="28"/>
      <c r="AMM206" s="28"/>
      <c r="AMN206" s="28"/>
      <c r="AMO206" s="28"/>
      <c r="AMP206" s="28"/>
      <c r="AMQ206" s="28"/>
      <c r="AMR206" s="28"/>
      <c r="AMS206" s="28"/>
      <c r="AMT206" s="28"/>
      <c r="AMU206" s="28"/>
      <c r="AMV206" s="28"/>
      <c r="AMW206" s="28"/>
      <c r="AMX206" s="28"/>
      <c r="AMY206" s="28"/>
      <c r="AMZ206" s="28"/>
      <c r="ANA206" s="28"/>
      <c r="ANB206" s="28"/>
      <c r="ANC206" s="28"/>
      <c r="AND206" s="28"/>
      <c r="ANE206" s="28"/>
      <c r="ANF206" s="28"/>
      <c r="ANG206" s="28"/>
      <c r="ANH206" s="28"/>
      <c r="ANI206" s="28"/>
      <c r="ANJ206" s="28"/>
      <c r="ANK206" s="28"/>
      <c r="ANL206" s="28"/>
      <c r="ANM206" s="28"/>
      <c r="ANN206" s="28"/>
      <c r="ANO206" s="28"/>
      <c r="ANP206" s="28"/>
      <c r="ANQ206" s="28"/>
      <c r="ANR206" s="28"/>
      <c r="ANS206" s="28"/>
      <c r="ANT206" s="28"/>
      <c r="ANU206" s="28"/>
      <c r="ANV206" s="28"/>
      <c r="ANW206" s="28"/>
      <c r="ANX206" s="28"/>
      <c r="ANY206" s="28"/>
      <c r="ANZ206" s="28"/>
      <c r="AOA206" s="28"/>
      <c r="AOB206" s="28"/>
      <c r="AOC206" s="28"/>
      <c r="AOD206" s="28"/>
      <c r="AOE206" s="28"/>
      <c r="AOF206" s="28"/>
      <c r="AOG206" s="28"/>
      <c r="AOH206" s="28"/>
      <c r="AOI206" s="28"/>
      <c r="AOJ206" s="28"/>
      <c r="AOK206" s="28"/>
      <c r="AOL206" s="28"/>
      <c r="AOM206" s="28"/>
      <c r="AON206" s="28"/>
      <c r="AOO206" s="28"/>
      <c r="AOP206" s="28"/>
      <c r="AOQ206" s="28"/>
      <c r="AOR206" s="28"/>
      <c r="AOS206" s="28"/>
      <c r="AOT206" s="28"/>
      <c r="AOU206" s="28"/>
      <c r="AOV206" s="28"/>
      <c r="AOW206" s="28"/>
      <c r="AOX206" s="28"/>
      <c r="AOY206" s="28"/>
      <c r="AOZ206" s="28"/>
      <c r="APA206" s="28"/>
      <c r="APB206" s="28"/>
      <c r="APC206" s="28"/>
      <c r="APD206" s="28"/>
      <c r="APE206" s="28"/>
      <c r="APF206" s="28"/>
      <c r="APG206" s="28"/>
      <c r="APH206" s="28"/>
      <c r="API206" s="28"/>
      <c r="APJ206" s="28"/>
      <c r="APK206" s="28"/>
      <c r="APL206" s="28"/>
      <c r="APM206" s="28"/>
      <c r="APN206" s="28"/>
      <c r="APO206" s="28"/>
      <c r="APP206" s="28"/>
      <c r="APQ206" s="28"/>
      <c r="APR206" s="28"/>
      <c r="APS206" s="28"/>
      <c r="APT206" s="28"/>
      <c r="APU206" s="28"/>
      <c r="APV206" s="28"/>
      <c r="APW206" s="28"/>
      <c r="APX206" s="28"/>
      <c r="APY206" s="28"/>
      <c r="APZ206" s="28"/>
      <c r="AQA206" s="28"/>
      <c r="AQB206" s="28"/>
      <c r="AQC206" s="28"/>
      <c r="AQD206" s="28"/>
      <c r="AQE206" s="28"/>
      <c r="AQF206" s="28"/>
      <c r="AQG206" s="28"/>
      <c r="AQH206" s="28"/>
      <c r="AQI206" s="28"/>
      <c r="AQJ206" s="28"/>
      <c r="AQK206" s="28"/>
      <c r="AQL206" s="28"/>
      <c r="AQM206" s="28"/>
      <c r="AQN206" s="28"/>
      <c r="AQO206" s="28"/>
      <c r="AQP206" s="28"/>
      <c r="AQQ206" s="28"/>
      <c r="AQR206" s="28"/>
      <c r="AQS206" s="28"/>
      <c r="AQT206" s="28"/>
      <c r="AQU206" s="28"/>
      <c r="AQV206" s="28"/>
      <c r="AQW206" s="28"/>
      <c r="AQX206" s="28"/>
      <c r="AQY206" s="28"/>
      <c r="AQZ206" s="28"/>
      <c r="ARA206" s="28"/>
      <c r="ARB206" s="28"/>
      <c r="ARC206" s="28"/>
      <c r="ARD206" s="28"/>
      <c r="ARE206" s="28"/>
      <c r="ARF206" s="28"/>
      <c r="ARG206" s="28"/>
      <c r="ARH206" s="28"/>
      <c r="ARI206" s="28"/>
      <c r="ARJ206" s="28"/>
      <c r="ARK206" s="28"/>
      <c r="ARL206" s="28"/>
      <c r="ARM206" s="28"/>
      <c r="ARN206" s="28"/>
      <c r="ARO206" s="28"/>
      <c r="ARP206" s="28"/>
      <c r="ARQ206" s="28"/>
      <c r="ARR206" s="28"/>
      <c r="ARS206" s="28"/>
      <c r="ART206" s="28"/>
      <c r="ARU206" s="28"/>
      <c r="ARV206" s="28"/>
      <c r="ARW206" s="28"/>
      <c r="ARX206" s="28"/>
      <c r="ARY206" s="28"/>
      <c r="ARZ206" s="28"/>
      <c r="ASA206" s="28"/>
      <c r="ASB206" s="28"/>
      <c r="ASC206" s="28"/>
      <c r="ASD206" s="28"/>
      <c r="ASE206" s="28"/>
      <c r="ASF206" s="28"/>
      <c r="ASG206" s="28"/>
      <c r="ASH206" s="28"/>
      <c r="ASI206" s="28"/>
      <c r="ASJ206" s="28"/>
      <c r="ASK206" s="28"/>
      <c r="ASL206" s="28"/>
      <c r="ASM206" s="28"/>
      <c r="ASN206" s="28"/>
      <c r="ASO206" s="28"/>
      <c r="ASP206" s="28"/>
      <c r="ASQ206" s="28"/>
      <c r="ASR206" s="28"/>
      <c r="ASS206" s="28"/>
      <c r="AST206" s="28"/>
      <c r="ASU206" s="28"/>
      <c r="ASV206" s="28"/>
      <c r="ASW206" s="28"/>
      <c r="ASX206" s="28"/>
      <c r="ASY206" s="28"/>
      <c r="ASZ206" s="28"/>
      <c r="ATA206" s="28"/>
      <c r="ATB206" s="28"/>
      <c r="ATC206" s="28"/>
      <c r="ATD206" s="28"/>
      <c r="ATE206" s="28"/>
      <c r="ATF206" s="28"/>
      <c r="ATG206" s="28"/>
      <c r="ATH206" s="28"/>
      <c r="ATI206" s="28"/>
      <c r="ATJ206" s="28"/>
      <c r="ATK206" s="28"/>
      <c r="ATL206" s="28"/>
      <c r="ATM206" s="28"/>
      <c r="ATN206" s="28"/>
      <c r="ATO206" s="28"/>
      <c r="ATP206" s="28"/>
      <c r="ATQ206" s="28"/>
      <c r="ATR206" s="28"/>
      <c r="ATS206" s="28"/>
      <c r="ATT206" s="28"/>
      <c r="ATU206" s="28"/>
      <c r="ATV206" s="28"/>
      <c r="ATW206" s="28"/>
      <c r="ATX206" s="28"/>
      <c r="ATY206" s="28"/>
      <c r="ATZ206" s="28"/>
      <c r="AUA206" s="28"/>
      <c r="AUB206" s="28"/>
      <c r="AUC206" s="28"/>
      <c r="AUD206" s="28"/>
      <c r="AUE206" s="28"/>
      <c r="AUF206" s="28"/>
      <c r="AUG206" s="28"/>
      <c r="AUH206" s="28"/>
      <c r="AUI206" s="28"/>
      <c r="AUJ206" s="28"/>
      <c r="AUK206" s="28"/>
      <c r="AUL206" s="28"/>
      <c r="AUM206" s="28"/>
      <c r="AUN206" s="28"/>
      <c r="AUO206" s="28"/>
      <c r="AUP206" s="28"/>
      <c r="AUQ206" s="28"/>
      <c r="AUR206" s="28"/>
      <c r="AUS206" s="28"/>
      <c r="AUT206" s="28"/>
      <c r="AUU206" s="28"/>
      <c r="AUV206" s="28"/>
      <c r="AUW206" s="28"/>
      <c r="AUX206" s="28"/>
      <c r="AUY206" s="28"/>
      <c r="AUZ206" s="28"/>
      <c r="AVA206" s="28"/>
      <c r="AVB206" s="28"/>
      <c r="AVC206" s="28"/>
      <c r="AVD206" s="28"/>
      <c r="AVE206" s="28"/>
      <c r="AVF206" s="28"/>
      <c r="AVG206" s="28"/>
      <c r="AVH206" s="28"/>
      <c r="AVI206" s="28"/>
      <c r="AVJ206" s="28"/>
      <c r="AVK206" s="28"/>
      <c r="AVL206" s="28"/>
      <c r="AVM206" s="28"/>
      <c r="AVN206" s="28"/>
      <c r="AVO206" s="28"/>
      <c r="AVP206" s="28"/>
      <c r="AVQ206" s="28"/>
      <c r="AVR206" s="28"/>
      <c r="AVS206" s="28"/>
      <c r="AVT206" s="28"/>
      <c r="AVU206" s="28"/>
      <c r="AVV206" s="28"/>
      <c r="AVW206" s="28"/>
      <c r="AVX206" s="28"/>
      <c r="AVY206" s="28"/>
      <c r="AVZ206" s="28"/>
      <c r="AWA206" s="28"/>
      <c r="AWB206" s="28"/>
      <c r="AWC206" s="28"/>
      <c r="AWD206" s="28"/>
      <c r="AWE206" s="28"/>
      <c r="AWF206" s="28"/>
      <c r="AWG206" s="28"/>
      <c r="AWH206" s="28"/>
      <c r="AWI206" s="28"/>
      <c r="AWJ206" s="28"/>
      <c r="AWK206" s="28"/>
      <c r="AWL206" s="28"/>
      <c r="AWM206" s="28"/>
      <c r="AWN206" s="28"/>
      <c r="AWO206" s="28"/>
      <c r="AWP206" s="28"/>
      <c r="AWQ206" s="28"/>
      <c r="AWR206" s="28"/>
      <c r="AWS206" s="28"/>
      <c r="AWT206" s="28"/>
      <c r="AWU206" s="28"/>
      <c r="AWV206" s="28"/>
      <c r="AWW206" s="28"/>
      <c r="AWX206" s="28"/>
      <c r="AWY206" s="28"/>
      <c r="AWZ206" s="28"/>
      <c r="AXA206" s="28"/>
      <c r="AXB206" s="28"/>
      <c r="AXC206" s="28"/>
      <c r="AXD206" s="28"/>
      <c r="AXE206" s="28"/>
      <c r="AXF206" s="28"/>
      <c r="AXG206" s="28"/>
      <c r="AXH206" s="28"/>
      <c r="AXI206" s="28"/>
      <c r="AXJ206" s="28"/>
      <c r="AXK206" s="28"/>
      <c r="AXL206" s="28"/>
      <c r="AXM206" s="28"/>
      <c r="AXN206" s="28"/>
      <c r="AXO206" s="28"/>
      <c r="AXP206" s="28"/>
      <c r="AXQ206" s="28"/>
      <c r="AXR206" s="28"/>
      <c r="AXS206" s="28"/>
      <c r="AXT206" s="28"/>
      <c r="AXU206" s="28"/>
      <c r="AXV206" s="28"/>
      <c r="AXW206" s="28"/>
      <c r="AXX206" s="28"/>
      <c r="AXY206" s="28"/>
      <c r="AXZ206" s="28"/>
      <c r="AYA206" s="28"/>
      <c r="AYB206" s="28"/>
      <c r="AYC206" s="28"/>
      <c r="AYD206" s="28"/>
      <c r="AYE206" s="28"/>
      <c r="AYF206" s="28"/>
      <c r="AYG206" s="28"/>
      <c r="AYH206" s="28"/>
      <c r="AYI206" s="28"/>
      <c r="AYJ206" s="28"/>
      <c r="AYK206" s="28"/>
      <c r="AYL206" s="28"/>
      <c r="AYM206" s="28"/>
      <c r="AYN206" s="28"/>
      <c r="AYO206" s="28"/>
      <c r="AYP206" s="28"/>
      <c r="AYQ206" s="28"/>
      <c r="AYR206" s="28"/>
      <c r="AYS206" s="28"/>
      <c r="AYT206" s="28"/>
      <c r="AYU206" s="28"/>
      <c r="AYV206" s="28"/>
      <c r="AYW206" s="28"/>
      <c r="AYX206" s="28"/>
      <c r="AYY206" s="28"/>
      <c r="AYZ206" s="28"/>
      <c r="AZA206" s="28"/>
      <c r="AZB206" s="28"/>
      <c r="AZC206" s="28"/>
      <c r="AZD206" s="28"/>
      <c r="AZE206" s="28"/>
      <c r="AZF206" s="28"/>
      <c r="AZG206" s="28"/>
      <c r="AZH206" s="28"/>
      <c r="AZI206" s="28"/>
      <c r="AZJ206" s="28"/>
      <c r="AZK206" s="28"/>
      <c r="AZL206" s="28"/>
      <c r="AZM206" s="28"/>
      <c r="AZN206" s="28"/>
      <c r="AZO206" s="28"/>
      <c r="AZP206" s="28"/>
      <c r="AZQ206" s="28"/>
      <c r="AZR206" s="28"/>
      <c r="AZS206" s="28"/>
      <c r="AZT206" s="28"/>
      <c r="AZU206" s="28"/>
      <c r="AZV206" s="28"/>
      <c r="AZW206" s="28"/>
      <c r="AZX206" s="28"/>
      <c r="AZY206" s="28"/>
      <c r="AZZ206" s="28"/>
      <c r="BAA206" s="28"/>
      <c r="BAB206" s="28"/>
      <c r="BAC206" s="28"/>
      <c r="BAD206" s="28"/>
      <c r="BAE206" s="28"/>
      <c r="BAF206" s="28"/>
      <c r="BAG206" s="28"/>
      <c r="BAH206" s="28"/>
      <c r="BAI206" s="28"/>
      <c r="BAJ206" s="28"/>
      <c r="BAK206" s="28"/>
      <c r="BAL206" s="28"/>
      <c r="BAM206" s="28"/>
      <c r="BAN206" s="28"/>
      <c r="BAO206" s="28"/>
      <c r="BAP206" s="28"/>
      <c r="BAQ206" s="28"/>
      <c r="BAR206" s="28"/>
      <c r="BAS206" s="28"/>
      <c r="BAT206" s="28"/>
      <c r="BAU206" s="28"/>
      <c r="BAV206" s="28"/>
      <c r="BAW206" s="28"/>
      <c r="BAX206" s="28"/>
      <c r="BAY206" s="28"/>
      <c r="BAZ206" s="28"/>
      <c r="BBA206" s="28"/>
      <c r="BBB206" s="28"/>
      <c r="BBC206" s="28"/>
      <c r="BBD206" s="28"/>
      <c r="BBE206" s="28"/>
      <c r="BBF206" s="28"/>
      <c r="BBG206" s="28"/>
      <c r="BBH206" s="28"/>
      <c r="BBI206" s="28"/>
      <c r="BBJ206" s="28"/>
      <c r="BBK206" s="28"/>
      <c r="BBL206" s="28"/>
      <c r="BBM206" s="28"/>
      <c r="BBN206" s="28"/>
      <c r="BBO206" s="28"/>
      <c r="BBP206" s="28"/>
      <c r="BBQ206" s="28"/>
      <c r="BBR206" s="28"/>
      <c r="BBS206" s="28"/>
      <c r="BBT206" s="28"/>
      <c r="BBU206" s="28"/>
      <c r="BBV206" s="28"/>
      <c r="BBW206" s="28"/>
      <c r="BBX206" s="28"/>
      <c r="BBY206" s="28"/>
      <c r="BBZ206" s="28"/>
      <c r="BCA206" s="28"/>
      <c r="BCB206" s="28"/>
      <c r="BCC206" s="28"/>
      <c r="BCD206" s="28"/>
      <c r="BCE206" s="28"/>
      <c r="BCF206" s="28"/>
      <c r="BCG206" s="28"/>
      <c r="BCH206" s="28"/>
      <c r="BCI206" s="28"/>
      <c r="BCJ206" s="28"/>
      <c r="BCK206" s="28"/>
      <c r="BCL206" s="28"/>
      <c r="BCM206" s="28"/>
      <c r="BCN206" s="28"/>
      <c r="BCO206" s="28"/>
      <c r="BCP206" s="28"/>
      <c r="BCQ206" s="28"/>
      <c r="BCR206" s="28"/>
      <c r="BCS206" s="28"/>
      <c r="BCT206" s="28"/>
      <c r="BCU206" s="28"/>
      <c r="BCV206" s="28"/>
      <c r="BCW206" s="28"/>
      <c r="BCX206" s="28"/>
      <c r="BCY206" s="28"/>
      <c r="BCZ206" s="28"/>
      <c r="BDA206" s="28"/>
      <c r="BDB206" s="28"/>
      <c r="BDC206" s="28"/>
      <c r="BDD206" s="28"/>
      <c r="BDE206" s="28"/>
      <c r="BDF206" s="28"/>
      <c r="BDG206" s="28"/>
      <c r="BDH206" s="28"/>
      <c r="BDI206" s="28"/>
      <c r="BDJ206" s="28"/>
      <c r="BDK206" s="28"/>
      <c r="BDL206" s="28"/>
      <c r="BDM206" s="28"/>
      <c r="BDN206" s="28"/>
      <c r="BDO206" s="28"/>
      <c r="BDP206" s="28"/>
      <c r="BDQ206" s="28"/>
      <c r="BDR206" s="28"/>
      <c r="BDS206" s="28"/>
      <c r="BDT206" s="28"/>
      <c r="BDU206" s="28"/>
      <c r="BDV206" s="28"/>
      <c r="BDW206" s="28"/>
      <c r="BDX206" s="28"/>
      <c r="BDY206" s="28"/>
      <c r="BDZ206" s="28"/>
      <c r="BEA206" s="28"/>
      <c r="BEB206" s="28"/>
      <c r="BEC206" s="28"/>
      <c r="BED206" s="28"/>
      <c r="BEE206" s="28"/>
      <c r="BEF206" s="28"/>
      <c r="BEG206" s="28"/>
      <c r="BEH206" s="28"/>
      <c r="BEI206" s="28"/>
      <c r="BEJ206" s="28"/>
      <c r="BEK206" s="28"/>
      <c r="BEL206" s="28"/>
      <c r="BEM206" s="28"/>
      <c r="BEN206" s="28"/>
      <c r="BEO206" s="28"/>
      <c r="BEP206" s="28"/>
      <c r="BEQ206" s="28"/>
      <c r="BER206" s="28"/>
      <c r="BES206" s="28"/>
      <c r="BET206" s="28"/>
      <c r="BEU206" s="28"/>
      <c r="BEV206" s="28"/>
      <c r="BEW206" s="28"/>
      <c r="BEX206" s="28"/>
      <c r="BEY206" s="28"/>
      <c r="BEZ206" s="28"/>
      <c r="BFA206" s="28"/>
      <c r="BFB206" s="28"/>
      <c r="BFC206" s="28"/>
      <c r="BFD206" s="28"/>
      <c r="BFE206" s="28"/>
      <c r="BFF206" s="28"/>
      <c r="BFG206" s="28"/>
      <c r="BFH206" s="28"/>
      <c r="BFI206" s="28"/>
      <c r="BFJ206" s="28"/>
      <c r="BFK206" s="28"/>
      <c r="BFL206" s="28"/>
      <c r="BFM206" s="28"/>
      <c r="BFN206" s="28"/>
      <c r="BFO206" s="28"/>
      <c r="BFP206" s="28"/>
      <c r="BFQ206" s="28"/>
      <c r="BFR206" s="28"/>
      <c r="BFS206" s="28"/>
      <c r="BFT206" s="28"/>
      <c r="BFU206" s="28"/>
      <c r="BFV206" s="28"/>
      <c r="BFW206" s="28"/>
      <c r="BFX206" s="28"/>
      <c r="BFY206" s="28"/>
      <c r="BFZ206" s="28"/>
      <c r="BGA206" s="28"/>
      <c r="BGB206" s="28"/>
      <c r="BGC206" s="28"/>
      <c r="BGD206" s="28"/>
      <c r="BGE206" s="28"/>
      <c r="BGF206" s="28"/>
      <c r="BGG206" s="28"/>
      <c r="BGH206" s="28"/>
      <c r="BGI206" s="28"/>
      <c r="BGJ206" s="28"/>
      <c r="BGK206" s="28"/>
      <c r="BGL206" s="28"/>
      <c r="BGM206" s="28"/>
      <c r="BGN206" s="28"/>
      <c r="BGO206" s="28"/>
      <c r="BGP206" s="28"/>
      <c r="BGQ206" s="28"/>
      <c r="BGR206" s="28"/>
      <c r="BGS206" s="28"/>
      <c r="BGT206" s="28"/>
      <c r="BGU206" s="28"/>
      <c r="BGV206" s="28"/>
      <c r="BGW206" s="28"/>
      <c r="BGX206" s="28"/>
      <c r="BGY206" s="28"/>
      <c r="BGZ206" s="28"/>
      <c r="BHA206" s="28"/>
      <c r="BHB206" s="28"/>
      <c r="BHC206" s="28"/>
      <c r="BHD206" s="28"/>
      <c r="BHE206" s="28"/>
      <c r="BHF206" s="28"/>
      <c r="BHG206" s="28"/>
      <c r="BHH206" s="28"/>
      <c r="BHI206" s="28"/>
      <c r="BHJ206" s="28"/>
      <c r="BHK206" s="28"/>
      <c r="BHL206" s="28"/>
      <c r="BHM206" s="28"/>
      <c r="BHN206" s="28"/>
      <c r="BHO206" s="28"/>
      <c r="BHP206" s="28"/>
      <c r="BHQ206" s="28"/>
      <c r="BHR206" s="28"/>
      <c r="BHS206" s="28"/>
      <c r="BHT206" s="28"/>
      <c r="BHU206" s="28"/>
      <c r="BHV206" s="28"/>
      <c r="BHW206" s="28"/>
      <c r="BHX206" s="28"/>
      <c r="BHY206" s="28"/>
      <c r="BHZ206" s="28"/>
      <c r="BIA206" s="28"/>
      <c r="BIB206" s="28"/>
      <c r="BIC206" s="28"/>
      <c r="BID206" s="28"/>
      <c r="BIE206" s="28"/>
      <c r="BIF206" s="28"/>
      <c r="BIG206" s="28"/>
      <c r="BIH206" s="28"/>
      <c r="BII206" s="28"/>
      <c r="BIJ206" s="28"/>
      <c r="BIK206" s="28"/>
      <c r="BIL206" s="28"/>
      <c r="BIM206" s="28"/>
      <c r="BIN206" s="28"/>
      <c r="BIO206" s="28"/>
      <c r="BIP206" s="28"/>
      <c r="BIQ206" s="28"/>
      <c r="BIR206" s="28"/>
      <c r="BIS206" s="28"/>
      <c r="BIT206" s="28"/>
      <c r="BIU206" s="28"/>
      <c r="BIV206" s="28"/>
      <c r="BIW206" s="28"/>
      <c r="BIX206" s="28"/>
      <c r="BIY206" s="28"/>
      <c r="BIZ206" s="28"/>
      <c r="BJA206" s="28"/>
      <c r="BJB206" s="28"/>
      <c r="BJC206" s="28"/>
      <c r="BJD206" s="28"/>
      <c r="BJE206" s="28"/>
      <c r="BJF206" s="28"/>
      <c r="BJG206" s="28"/>
      <c r="BJH206" s="28"/>
      <c r="BJI206" s="28"/>
      <c r="BJJ206" s="28"/>
      <c r="BJK206" s="28"/>
      <c r="BJL206" s="28"/>
      <c r="BJM206" s="28"/>
      <c r="BJN206" s="28"/>
      <c r="BJO206" s="28"/>
      <c r="BJP206" s="28"/>
      <c r="BJQ206" s="28"/>
      <c r="BJR206" s="28"/>
      <c r="BJS206" s="28"/>
      <c r="BJT206" s="28"/>
      <c r="BJU206" s="28"/>
      <c r="BJV206" s="28"/>
      <c r="BJW206" s="28"/>
      <c r="BJX206" s="28"/>
      <c r="BJY206" s="28"/>
      <c r="BJZ206" s="28"/>
      <c r="BKA206" s="28"/>
      <c r="BKB206" s="28"/>
      <c r="BKC206" s="28"/>
      <c r="BKD206" s="28"/>
      <c r="BKE206" s="28"/>
      <c r="BKF206" s="28"/>
      <c r="BKG206" s="28"/>
      <c r="BKH206" s="28"/>
      <c r="BKI206" s="28"/>
      <c r="BKJ206" s="28"/>
      <c r="BKK206" s="28"/>
      <c r="BKL206" s="28"/>
      <c r="BKM206" s="28"/>
      <c r="BKN206" s="28"/>
      <c r="BKO206" s="28"/>
      <c r="BKP206" s="28"/>
      <c r="BKQ206" s="28"/>
      <c r="BKR206" s="28"/>
      <c r="BKS206" s="28"/>
      <c r="BKT206" s="28"/>
      <c r="BKU206" s="28"/>
      <c r="BKV206" s="28"/>
      <c r="BKW206" s="28"/>
      <c r="BKX206" s="28"/>
      <c r="BKY206" s="28"/>
      <c r="BKZ206" s="28"/>
      <c r="BLA206" s="28"/>
      <c r="BLB206" s="28"/>
      <c r="BLC206" s="28"/>
      <c r="BLD206" s="28"/>
      <c r="BLE206" s="28"/>
      <c r="BLF206" s="28"/>
      <c r="BLG206" s="28"/>
      <c r="BLH206" s="28"/>
      <c r="BLI206" s="28"/>
      <c r="BLJ206" s="28"/>
      <c r="BLK206" s="28"/>
      <c r="BLL206" s="28"/>
      <c r="BLM206" s="28"/>
      <c r="BLN206" s="28"/>
      <c r="BLO206" s="28"/>
      <c r="BLP206" s="28"/>
      <c r="BLQ206" s="28"/>
      <c r="BLR206" s="28"/>
      <c r="BLS206" s="28"/>
      <c r="BLT206" s="28"/>
      <c r="BLU206" s="28"/>
      <c r="BLV206" s="28"/>
      <c r="BLW206" s="28"/>
      <c r="BLX206" s="28"/>
      <c r="BLY206" s="28"/>
      <c r="BLZ206" s="28"/>
      <c r="BMA206" s="28"/>
      <c r="BMB206" s="28"/>
      <c r="BMC206" s="28"/>
      <c r="BMD206" s="28"/>
      <c r="BME206" s="28"/>
      <c r="BMF206" s="28"/>
      <c r="BMG206" s="28"/>
      <c r="BMH206" s="28"/>
      <c r="BMI206" s="28"/>
      <c r="BMJ206" s="28"/>
      <c r="BMK206" s="28"/>
      <c r="BML206" s="28"/>
      <c r="BMM206" s="28"/>
      <c r="BMN206" s="28"/>
      <c r="BMO206" s="28"/>
      <c r="BMP206" s="28"/>
      <c r="BMQ206" s="28"/>
      <c r="BMR206" s="28"/>
      <c r="BMS206" s="28"/>
      <c r="BMT206" s="28"/>
      <c r="BMU206" s="28"/>
      <c r="BMV206" s="28"/>
      <c r="BMW206" s="28"/>
      <c r="BMX206" s="28"/>
      <c r="BMY206" s="28"/>
      <c r="BMZ206" s="28"/>
      <c r="BNA206" s="28"/>
      <c r="BNB206" s="28"/>
      <c r="BNC206" s="28"/>
      <c r="BND206" s="28"/>
      <c r="BNE206" s="28"/>
      <c r="BNF206" s="28"/>
      <c r="BNG206" s="28"/>
      <c r="BNH206" s="28"/>
      <c r="BNI206" s="28"/>
      <c r="BNJ206" s="28"/>
      <c r="BNK206" s="28"/>
      <c r="BNL206" s="28"/>
      <c r="BNM206" s="28"/>
      <c r="BNN206" s="28"/>
      <c r="BNO206" s="28"/>
      <c r="BNP206" s="28"/>
      <c r="BNQ206" s="28"/>
      <c r="BNR206" s="28"/>
      <c r="BNS206" s="28"/>
      <c r="BNT206" s="28"/>
      <c r="BNU206" s="28"/>
      <c r="BNV206" s="28"/>
      <c r="BNW206" s="28"/>
      <c r="BNX206" s="28"/>
      <c r="BNY206" s="28"/>
      <c r="BNZ206" s="28"/>
      <c r="BOA206" s="28"/>
      <c r="BOB206" s="28"/>
      <c r="BOC206" s="28"/>
      <c r="BOD206" s="28"/>
      <c r="BOE206" s="28"/>
      <c r="BOF206" s="28"/>
      <c r="BOG206" s="28"/>
      <c r="BOH206" s="28"/>
      <c r="BOI206" s="28"/>
      <c r="BOJ206" s="28"/>
      <c r="BOK206" s="28"/>
      <c r="BOL206" s="28"/>
      <c r="BOM206" s="28"/>
      <c r="BON206" s="28"/>
      <c r="BOO206" s="28"/>
      <c r="BOP206" s="28"/>
      <c r="BOQ206" s="28"/>
      <c r="BOR206" s="28"/>
      <c r="BOS206" s="28"/>
      <c r="BOT206" s="28"/>
      <c r="BOU206" s="28"/>
      <c r="BOV206" s="28"/>
      <c r="BOW206" s="28"/>
      <c r="BOX206" s="28"/>
      <c r="BOY206" s="28"/>
      <c r="BOZ206" s="28"/>
      <c r="BPA206" s="28"/>
      <c r="BPB206" s="28"/>
      <c r="BPC206" s="28"/>
      <c r="BPD206" s="28"/>
      <c r="BPE206" s="28"/>
      <c r="BPF206" s="28"/>
      <c r="BPG206" s="28"/>
      <c r="BPH206" s="28"/>
      <c r="BPI206" s="28"/>
      <c r="BPJ206" s="28"/>
      <c r="BPK206" s="28"/>
      <c r="BPL206" s="28"/>
      <c r="BPM206" s="28"/>
      <c r="BPN206" s="28"/>
      <c r="BPO206" s="28"/>
      <c r="BPP206" s="28"/>
      <c r="BPQ206" s="28"/>
      <c r="BPR206" s="28"/>
      <c r="BPS206" s="28"/>
      <c r="BPT206" s="28"/>
      <c r="BPU206" s="28"/>
      <c r="BPV206" s="28"/>
      <c r="BPW206" s="28"/>
      <c r="BPX206" s="28"/>
      <c r="BPY206" s="28"/>
      <c r="BPZ206" s="28"/>
      <c r="BQA206" s="28"/>
      <c r="BQB206" s="28"/>
      <c r="BQC206" s="28"/>
      <c r="BQD206" s="28"/>
      <c r="BQE206" s="28"/>
      <c r="BQF206" s="28"/>
      <c r="BQG206" s="28"/>
      <c r="BQH206" s="28"/>
      <c r="BQI206" s="28"/>
      <c r="BQJ206" s="28"/>
      <c r="BQK206" s="28"/>
      <c r="BQL206" s="28"/>
      <c r="BQM206" s="28"/>
      <c r="BQN206" s="28"/>
      <c r="BQO206" s="28"/>
      <c r="BQP206" s="28"/>
      <c r="BQQ206" s="28"/>
      <c r="BQR206" s="28"/>
      <c r="BQS206" s="28"/>
      <c r="BQT206" s="28"/>
      <c r="BQU206" s="28"/>
      <c r="BQV206" s="28"/>
      <c r="BQW206" s="28"/>
      <c r="BQX206" s="28"/>
      <c r="BQY206" s="28"/>
      <c r="BQZ206" s="28"/>
      <c r="BRA206" s="28"/>
      <c r="BRB206" s="28"/>
      <c r="BRC206" s="28"/>
      <c r="BRD206" s="28"/>
      <c r="BRE206" s="28"/>
      <c r="BRF206" s="28"/>
      <c r="BRG206" s="28"/>
      <c r="BRH206" s="28"/>
      <c r="BRI206" s="28"/>
      <c r="BRJ206" s="28"/>
      <c r="BRK206" s="28"/>
      <c r="BRL206" s="28"/>
      <c r="BRM206" s="28"/>
      <c r="BRN206" s="28"/>
      <c r="BRO206" s="28"/>
      <c r="BRP206" s="28"/>
      <c r="BRQ206" s="28"/>
      <c r="BRR206" s="28"/>
      <c r="BRS206" s="28"/>
      <c r="BRT206" s="28"/>
      <c r="BRU206" s="28"/>
      <c r="BRV206" s="28"/>
      <c r="BRW206" s="28"/>
      <c r="BRX206" s="28"/>
      <c r="BRY206" s="28"/>
      <c r="BRZ206" s="28"/>
      <c r="BSA206" s="28"/>
      <c r="BSB206" s="28"/>
      <c r="BSC206" s="28"/>
      <c r="BSD206" s="28"/>
      <c r="BSE206" s="28"/>
      <c r="BSF206" s="28"/>
      <c r="BSG206" s="28"/>
      <c r="BSH206" s="28"/>
      <c r="BSI206" s="28"/>
      <c r="BSJ206" s="28"/>
      <c r="BSK206" s="28"/>
      <c r="BSL206" s="28"/>
      <c r="BSM206" s="28"/>
      <c r="BSN206" s="28"/>
      <c r="BSO206" s="28"/>
      <c r="BSP206" s="28"/>
      <c r="BSQ206" s="28"/>
      <c r="BSR206" s="28"/>
      <c r="BSS206" s="28"/>
      <c r="BST206" s="28"/>
      <c r="BSU206" s="28"/>
      <c r="BSV206" s="28"/>
      <c r="BSW206" s="28"/>
      <c r="BSX206" s="28"/>
      <c r="BSY206" s="28"/>
      <c r="BSZ206" s="28"/>
      <c r="BTA206" s="28"/>
      <c r="BTB206" s="28"/>
      <c r="BTC206" s="28"/>
      <c r="BTD206" s="28"/>
      <c r="BTE206" s="28"/>
      <c r="BTF206" s="28"/>
      <c r="BTG206" s="28"/>
      <c r="BTH206" s="28"/>
      <c r="BTI206" s="28"/>
      <c r="BTJ206" s="28"/>
      <c r="BTK206" s="28"/>
      <c r="BTL206" s="28"/>
      <c r="BTM206" s="28"/>
      <c r="BTN206" s="28"/>
      <c r="BTO206" s="28"/>
      <c r="BTP206" s="28"/>
      <c r="BTQ206" s="28"/>
      <c r="BTR206" s="28"/>
      <c r="BTS206" s="28"/>
      <c r="BTT206" s="28"/>
      <c r="BTU206" s="28"/>
      <c r="BTV206" s="28"/>
      <c r="BTW206" s="28"/>
      <c r="BTX206" s="28"/>
      <c r="BTY206" s="28"/>
      <c r="BTZ206" s="28"/>
      <c r="BUA206" s="28"/>
      <c r="BUB206" s="28"/>
      <c r="BUC206" s="28"/>
      <c r="BUD206" s="28"/>
      <c r="BUE206" s="28"/>
      <c r="BUF206" s="28"/>
      <c r="BUG206" s="28"/>
      <c r="BUH206" s="28"/>
      <c r="BUI206" s="28"/>
      <c r="BUJ206" s="28"/>
      <c r="BUK206" s="28"/>
      <c r="BUL206" s="28"/>
      <c r="BUM206" s="28"/>
      <c r="BUN206" s="28"/>
      <c r="BUO206" s="28"/>
      <c r="BUP206" s="28"/>
      <c r="BUQ206" s="28"/>
      <c r="BUR206" s="28"/>
      <c r="BUS206" s="28"/>
      <c r="BUT206" s="28"/>
      <c r="BUU206" s="28"/>
      <c r="BUV206" s="28"/>
      <c r="BUW206" s="28"/>
      <c r="BUX206" s="28"/>
      <c r="BUY206" s="28"/>
      <c r="BUZ206" s="28"/>
      <c r="BVA206" s="28"/>
      <c r="BVB206" s="28"/>
      <c r="BVC206" s="28"/>
      <c r="BVD206" s="28"/>
      <c r="BVE206" s="28"/>
      <c r="BVF206" s="28"/>
      <c r="BVG206" s="28"/>
      <c r="BVH206" s="28"/>
      <c r="BVI206" s="28"/>
      <c r="BVJ206" s="28"/>
      <c r="BVK206" s="28"/>
      <c r="BVL206" s="28"/>
      <c r="BVM206" s="28"/>
      <c r="BVN206" s="28"/>
      <c r="BVO206" s="28"/>
      <c r="BVP206" s="28"/>
      <c r="BVQ206" s="28"/>
      <c r="BVR206" s="28"/>
      <c r="BVS206" s="28"/>
      <c r="BVT206" s="28"/>
      <c r="BVU206" s="28"/>
      <c r="BVV206" s="28"/>
      <c r="BVW206" s="28"/>
      <c r="BVX206" s="28"/>
      <c r="BVY206" s="28"/>
      <c r="BVZ206" s="28"/>
      <c r="BWA206" s="28"/>
      <c r="BWB206" s="28"/>
      <c r="BWC206" s="28"/>
      <c r="BWD206" s="28"/>
      <c r="BWE206" s="28"/>
      <c r="BWF206" s="28"/>
      <c r="BWG206" s="28"/>
      <c r="BWH206" s="28"/>
      <c r="BWI206" s="28"/>
      <c r="BWJ206" s="28"/>
      <c r="BWK206" s="28"/>
      <c r="BWL206" s="28"/>
      <c r="BWM206" s="28"/>
      <c r="BWN206" s="28"/>
      <c r="BWO206" s="28"/>
      <c r="BWP206" s="28"/>
      <c r="BWQ206" s="28"/>
      <c r="BWR206" s="28"/>
      <c r="BWS206" s="28"/>
      <c r="BWT206" s="28"/>
      <c r="BWU206" s="28"/>
      <c r="BWV206" s="28"/>
      <c r="BWW206" s="28"/>
      <c r="BWX206" s="28"/>
      <c r="BWY206" s="28"/>
      <c r="BWZ206" s="28"/>
      <c r="BXA206" s="28"/>
      <c r="BXB206" s="28"/>
      <c r="BXC206" s="28"/>
      <c r="BXD206" s="28"/>
      <c r="BXE206" s="28"/>
      <c r="BXF206" s="28"/>
      <c r="BXG206" s="28"/>
      <c r="BXH206" s="28"/>
      <c r="BXI206" s="28"/>
      <c r="BXJ206" s="28"/>
      <c r="BXK206" s="28"/>
      <c r="BXL206" s="28"/>
      <c r="BXM206" s="28"/>
      <c r="BXN206" s="28"/>
      <c r="BXO206" s="28"/>
      <c r="BXP206" s="28"/>
      <c r="BXQ206" s="28"/>
      <c r="BXR206" s="28"/>
      <c r="BXS206" s="28"/>
      <c r="BXT206" s="28"/>
      <c r="BXU206" s="28"/>
      <c r="BXV206" s="28"/>
      <c r="BXW206" s="28"/>
      <c r="BXX206" s="28"/>
      <c r="BXY206" s="28"/>
      <c r="BXZ206" s="28"/>
      <c r="BYA206" s="28"/>
      <c r="BYB206" s="28"/>
      <c r="BYC206" s="28"/>
      <c r="BYD206" s="28"/>
      <c r="BYE206" s="28"/>
      <c r="BYF206" s="28"/>
      <c r="BYG206" s="28"/>
      <c r="BYH206" s="28"/>
      <c r="BYI206" s="28"/>
      <c r="BYJ206" s="28"/>
      <c r="BYK206" s="28"/>
      <c r="BYL206" s="28"/>
      <c r="BYM206" s="28"/>
      <c r="BYN206" s="28"/>
      <c r="BYO206" s="28"/>
      <c r="BYP206" s="28"/>
      <c r="BYQ206" s="28"/>
      <c r="BYR206" s="28"/>
      <c r="BYS206" s="28"/>
      <c r="BYT206" s="28"/>
      <c r="BYU206" s="28"/>
      <c r="BYV206" s="28"/>
      <c r="BYW206" s="28"/>
      <c r="BYX206" s="28"/>
      <c r="BYY206" s="28"/>
      <c r="BYZ206" s="28"/>
      <c r="BZA206" s="28"/>
      <c r="BZB206" s="28"/>
      <c r="BZC206" s="28"/>
      <c r="BZD206" s="28"/>
      <c r="BZE206" s="28"/>
      <c r="BZF206" s="28"/>
      <c r="BZG206" s="28"/>
      <c r="BZH206" s="28"/>
      <c r="BZI206" s="28"/>
      <c r="BZJ206" s="28"/>
      <c r="BZK206" s="28"/>
      <c r="BZL206" s="28"/>
      <c r="BZM206" s="28"/>
      <c r="BZN206" s="28"/>
      <c r="BZO206" s="28"/>
      <c r="BZP206" s="28"/>
      <c r="BZQ206" s="28"/>
      <c r="BZR206" s="28"/>
      <c r="BZS206" s="28"/>
      <c r="BZT206" s="28"/>
      <c r="BZU206" s="28"/>
      <c r="BZV206" s="28"/>
      <c r="BZW206" s="28"/>
      <c r="BZX206" s="28"/>
      <c r="BZY206" s="28"/>
      <c r="BZZ206" s="28"/>
      <c r="CAA206" s="28"/>
      <c r="CAB206" s="28"/>
      <c r="CAC206" s="28"/>
      <c r="CAD206" s="28"/>
      <c r="CAE206" s="28"/>
      <c r="CAF206" s="28"/>
      <c r="CAG206" s="28"/>
      <c r="CAH206" s="28"/>
      <c r="CAI206" s="28"/>
      <c r="CAJ206" s="28"/>
      <c r="CAK206" s="28"/>
      <c r="CAL206" s="28"/>
      <c r="CAM206" s="28"/>
      <c r="CAN206" s="28"/>
      <c r="CAO206" s="28"/>
      <c r="CAP206" s="28"/>
      <c r="CAQ206" s="28"/>
      <c r="CAR206" s="28"/>
      <c r="CAS206" s="28"/>
      <c r="CAT206" s="28"/>
      <c r="CAU206" s="28"/>
      <c r="CAV206" s="28"/>
      <c r="CAW206" s="28"/>
      <c r="CAX206" s="28"/>
      <c r="CAY206" s="28"/>
      <c r="CAZ206" s="28"/>
      <c r="CBA206" s="28"/>
      <c r="CBB206" s="28"/>
      <c r="CBC206" s="28"/>
      <c r="CBD206" s="28"/>
      <c r="CBE206" s="28"/>
      <c r="CBF206" s="28"/>
      <c r="CBG206" s="28"/>
      <c r="CBH206" s="28"/>
      <c r="CBI206" s="28"/>
      <c r="CBJ206" s="28"/>
      <c r="CBK206" s="28"/>
      <c r="CBL206" s="28"/>
      <c r="CBM206" s="28"/>
      <c r="CBN206" s="28"/>
      <c r="CBO206" s="28"/>
      <c r="CBP206" s="28"/>
      <c r="CBQ206" s="28"/>
      <c r="CBR206" s="28"/>
      <c r="CBS206" s="28"/>
      <c r="CBT206" s="28"/>
      <c r="CBU206" s="28"/>
      <c r="CBV206" s="28"/>
      <c r="CBW206" s="28"/>
      <c r="CBX206" s="28"/>
      <c r="CBY206" s="28"/>
      <c r="CBZ206" s="28"/>
      <c r="CCA206" s="28"/>
      <c r="CCB206" s="28"/>
      <c r="CCC206" s="28"/>
      <c r="CCD206" s="28"/>
      <c r="CCE206" s="28"/>
      <c r="CCF206" s="28"/>
      <c r="CCG206" s="28"/>
      <c r="CCH206" s="28"/>
      <c r="CCI206" s="28"/>
      <c r="CCJ206" s="28"/>
      <c r="CCK206" s="28"/>
      <c r="CCL206" s="28"/>
      <c r="CCM206" s="28"/>
      <c r="CCN206" s="28"/>
      <c r="CCO206" s="28"/>
      <c r="CCP206" s="28"/>
      <c r="CCQ206" s="28"/>
      <c r="CCR206" s="28"/>
      <c r="CCS206" s="28"/>
      <c r="CCT206" s="28"/>
      <c r="CCU206" s="28"/>
      <c r="CCV206" s="28"/>
      <c r="CCW206" s="28"/>
      <c r="CCX206" s="28"/>
      <c r="CCY206" s="28"/>
      <c r="CCZ206" s="28"/>
      <c r="CDA206" s="28"/>
      <c r="CDB206" s="28"/>
      <c r="CDC206" s="28"/>
      <c r="CDD206" s="28"/>
      <c r="CDE206" s="28"/>
      <c r="CDF206" s="28"/>
      <c r="CDG206" s="28"/>
      <c r="CDH206" s="28"/>
      <c r="CDI206" s="28"/>
      <c r="CDJ206" s="28"/>
      <c r="CDK206" s="28"/>
      <c r="CDL206" s="28"/>
      <c r="CDM206" s="28"/>
      <c r="CDN206" s="28"/>
      <c r="CDO206" s="28"/>
      <c r="CDP206" s="28"/>
      <c r="CDQ206" s="28"/>
      <c r="CDR206" s="28"/>
      <c r="CDS206" s="28"/>
      <c r="CDT206" s="28"/>
      <c r="CDU206" s="28"/>
      <c r="CDV206" s="28"/>
      <c r="CDW206" s="28"/>
      <c r="CDX206" s="28"/>
      <c r="CDY206" s="28"/>
      <c r="CDZ206" s="28"/>
      <c r="CEA206" s="28"/>
      <c r="CEB206" s="28"/>
      <c r="CEC206" s="28"/>
      <c r="CED206" s="28"/>
      <c r="CEE206" s="28"/>
      <c r="CEF206" s="28"/>
      <c r="CEG206" s="28"/>
      <c r="CEH206" s="28"/>
      <c r="CEI206" s="28"/>
      <c r="CEJ206" s="28"/>
      <c r="CEK206" s="28"/>
      <c r="CEL206" s="28"/>
      <c r="CEM206" s="28"/>
      <c r="CEN206" s="28"/>
      <c r="CEO206" s="28"/>
      <c r="CEP206" s="28"/>
      <c r="CEQ206" s="28"/>
      <c r="CER206" s="28"/>
      <c r="CES206" s="28"/>
      <c r="CET206" s="28"/>
      <c r="CEU206" s="28"/>
      <c r="CEV206" s="28"/>
      <c r="CEW206" s="28"/>
      <c r="CEX206" s="28"/>
      <c r="CEY206" s="28"/>
      <c r="CEZ206" s="28"/>
      <c r="CFA206" s="28"/>
      <c r="CFB206" s="28"/>
      <c r="CFC206" s="28"/>
      <c r="CFD206" s="28"/>
      <c r="CFE206" s="28"/>
      <c r="CFF206" s="28"/>
      <c r="CFG206" s="28"/>
      <c r="CFH206" s="28"/>
      <c r="CFI206" s="28"/>
      <c r="CFJ206" s="28"/>
      <c r="CFK206" s="28"/>
      <c r="CFL206" s="28"/>
      <c r="CFM206" s="28"/>
      <c r="CFN206" s="28"/>
      <c r="CFO206" s="28"/>
      <c r="CFP206" s="28"/>
      <c r="CFQ206" s="28"/>
      <c r="CFR206" s="28"/>
      <c r="CFS206" s="28"/>
      <c r="CFT206" s="28"/>
      <c r="CFU206" s="28"/>
      <c r="CFV206" s="28"/>
      <c r="CFW206" s="28"/>
      <c r="CFX206" s="28"/>
      <c r="CFY206" s="28"/>
      <c r="CFZ206" s="28"/>
      <c r="CGA206" s="28"/>
      <c r="CGB206" s="28"/>
      <c r="CGC206" s="28"/>
      <c r="CGD206" s="28"/>
      <c r="CGE206" s="28"/>
      <c r="CGF206" s="28"/>
      <c r="CGG206" s="28"/>
      <c r="CGH206" s="28"/>
      <c r="CGI206" s="28"/>
      <c r="CGJ206" s="28"/>
      <c r="CGK206" s="28"/>
      <c r="CGL206" s="28"/>
      <c r="CGM206" s="28"/>
      <c r="CGN206" s="28"/>
      <c r="CGO206" s="28"/>
      <c r="CGP206" s="28"/>
      <c r="CGQ206" s="28"/>
      <c r="CGR206" s="28"/>
      <c r="CGS206" s="28"/>
      <c r="CGT206" s="28"/>
      <c r="CGU206" s="28"/>
      <c r="CGV206" s="28"/>
      <c r="CGW206" s="28"/>
      <c r="CGX206" s="28"/>
      <c r="CGY206" s="28"/>
      <c r="CGZ206" s="28"/>
      <c r="CHA206" s="28"/>
      <c r="CHB206" s="28"/>
      <c r="CHC206" s="28"/>
      <c r="CHD206" s="28"/>
      <c r="CHE206" s="28"/>
      <c r="CHF206" s="28"/>
      <c r="CHG206" s="28"/>
      <c r="CHH206" s="28"/>
      <c r="CHI206" s="28"/>
      <c r="CHJ206" s="28"/>
      <c r="CHK206" s="28"/>
      <c r="CHL206" s="28"/>
      <c r="CHM206" s="28"/>
      <c r="CHN206" s="28"/>
      <c r="CHO206" s="28"/>
      <c r="CHP206" s="28"/>
      <c r="CHQ206" s="28"/>
      <c r="CHR206" s="28"/>
      <c r="CHS206" s="28"/>
      <c r="CHT206" s="28"/>
      <c r="CHU206" s="28"/>
      <c r="CHV206" s="28"/>
      <c r="CHW206" s="28"/>
      <c r="CHX206" s="28"/>
      <c r="CHY206" s="28"/>
      <c r="CHZ206" s="28"/>
      <c r="CIA206" s="28"/>
      <c r="CIB206" s="28"/>
      <c r="CIC206" s="28"/>
      <c r="CID206" s="28"/>
      <c r="CIE206" s="28"/>
      <c r="CIF206" s="28"/>
      <c r="CIG206" s="28"/>
      <c r="CIH206" s="28"/>
      <c r="CII206" s="28"/>
      <c r="CIJ206" s="28"/>
      <c r="CIK206" s="28"/>
      <c r="CIL206" s="28"/>
      <c r="CIM206" s="28"/>
      <c r="CIN206" s="28"/>
      <c r="CIO206" s="28"/>
      <c r="CIP206" s="28"/>
      <c r="CIQ206" s="28"/>
      <c r="CIR206" s="28"/>
      <c r="CIS206" s="28"/>
      <c r="CIT206" s="28"/>
      <c r="CIU206" s="28"/>
      <c r="CIV206" s="28"/>
      <c r="CIW206" s="28"/>
      <c r="CIX206" s="28"/>
      <c r="CIY206" s="28"/>
      <c r="CIZ206" s="28"/>
      <c r="CJA206" s="28"/>
      <c r="CJB206" s="28"/>
      <c r="CJC206" s="28"/>
      <c r="CJD206" s="28"/>
      <c r="CJE206" s="28"/>
      <c r="CJF206" s="28"/>
      <c r="CJG206" s="28"/>
      <c r="CJH206" s="28"/>
      <c r="CJI206" s="28"/>
      <c r="CJJ206" s="28"/>
      <c r="CJK206" s="28"/>
      <c r="CJL206" s="28"/>
      <c r="CJM206" s="28"/>
      <c r="CJN206" s="28"/>
      <c r="CJO206" s="28"/>
      <c r="CJP206" s="28"/>
      <c r="CJQ206" s="28"/>
      <c r="CJR206" s="28"/>
      <c r="CJS206" s="28"/>
      <c r="CJT206" s="28"/>
      <c r="CJU206" s="28"/>
      <c r="CJV206" s="28"/>
      <c r="CJW206" s="28"/>
      <c r="CJX206" s="28"/>
      <c r="CJY206" s="28"/>
      <c r="CJZ206" s="28"/>
      <c r="CKA206" s="28"/>
      <c r="CKB206" s="28"/>
      <c r="CKC206" s="28"/>
      <c r="CKD206" s="28"/>
      <c r="CKE206" s="28"/>
      <c r="CKF206" s="28"/>
      <c r="CKG206" s="28"/>
      <c r="CKH206" s="28"/>
      <c r="CKI206" s="28"/>
      <c r="CKJ206" s="28"/>
      <c r="CKK206" s="28"/>
      <c r="CKL206" s="28"/>
      <c r="CKM206" s="28"/>
      <c r="CKN206" s="28"/>
      <c r="CKO206" s="28"/>
      <c r="CKP206" s="28"/>
      <c r="CKQ206" s="28"/>
      <c r="CKR206" s="28"/>
      <c r="CKS206" s="28"/>
      <c r="CKT206" s="28"/>
      <c r="CKU206" s="28"/>
      <c r="CKV206" s="28"/>
      <c r="CKW206" s="28"/>
      <c r="CKX206" s="28"/>
      <c r="CKY206" s="28"/>
      <c r="CKZ206" s="28"/>
      <c r="CLA206" s="28"/>
      <c r="CLB206" s="28"/>
      <c r="CLC206" s="28"/>
      <c r="CLD206" s="28"/>
      <c r="CLE206" s="28"/>
      <c r="CLF206" s="28"/>
      <c r="CLG206" s="28"/>
      <c r="CLH206" s="28"/>
      <c r="CLI206" s="28"/>
      <c r="CLJ206" s="28"/>
      <c r="CLK206" s="28"/>
      <c r="CLL206" s="28"/>
      <c r="CLM206" s="28"/>
      <c r="CLN206" s="28"/>
      <c r="CLO206" s="28"/>
      <c r="CLP206" s="28"/>
      <c r="CLQ206" s="28"/>
      <c r="CLR206" s="28"/>
      <c r="CLS206" s="28"/>
      <c r="CLT206" s="28"/>
      <c r="CLU206" s="28"/>
      <c r="CLV206" s="28"/>
      <c r="CLW206" s="28"/>
      <c r="CLX206" s="28"/>
      <c r="CLY206" s="28"/>
      <c r="CLZ206" s="28"/>
      <c r="CMA206" s="28"/>
      <c r="CMB206" s="28"/>
      <c r="CMC206" s="28"/>
      <c r="CMD206" s="28"/>
      <c r="CME206" s="28"/>
      <c r="CMF206" s="28"/>
      <c r="CMG206" s="28"/>
      <c r="CMH206" s="28"/>
      <c r="CMI206" s="28"/>
      <c r="CMJ206" s="28"/>
      <c r="CMK206" s="28"/>
      <c r="CML206" s="28"/>
      <c r="CMM206" s="28"/>
      <c r="CMN206" s="28"/>
      <c r="CMO206" s="28"/>
      <c r="CMP206" s="28"/>
      <c r="CMQ206" s="28"/>
      <c r="CMR206" s="28"/>
      <c r="CMS206" s="28"/>
      <c r="CMT206" s="28"/>
      <c r="CMU206" s="28"/>
      <c r="CMV206" s="28"/>
      <c r="CMW206" s="28"/>
      <c r="CMX206" s="28"/>
      <c r="CMY206" s="28"/>
      <c r="CMZ206" s="28"/>
      <c r="CNA206" s="28"/>
      <c r="CNB206" s="28"/>
      <c r="CNC206" s="28"/>
      <c r="CND206" s="28"/>
      <c r="CNE206" s="28"/>
      <c r="CNF206" s="28"/>
      <c r="CNG206" s="28"/>
      <c r="CNH206" s="28"/>
      <c r="CNI206" s="28"/>
      <c r="CNJ206" s="28"/>
      <c r="CNK206" s="28"/>
      <c r="CNL206" s="28"/>
      <c r="CNM206" s="28"/>
      <c r="CNN206" s="28"/>
      <c r="CNO206" s="28"/>
      <c r="CNP206" s="28"/>
      <c r="CNQ206" s="28"/>
      <c r="CNR206" s="28"/>
      <c r="CNS206" s="28"/>
      <c r="CNT206" s="28"/>
      <c r="CNU206" s="28"/>
      <c r="CNV206" s="28"/>
      <c r="CNW206" s="28"/>
      <c r="CNX206" s="28"/>
      <c r="CNY206" s="28"/>
      <c r="CNZ206" s="28"/>
      <c r="COA206" s="28"/>
      <c r="COB206" s="28"/>
      <c r="COC206" s="28"/>
      <c r="COD206" s="28"/>
      <c r="COE206" s="28"/>
      <c r="COF206" s="28"/>
      <c r="COG206" s="28"/>
      <c r="COH206" s="28"/>
      <c r="COI206" s="28"/>
      <c r="COJ206" s="28"/>
      <c r="COK206" s="28"/>
      <c r="COL206" s="28"/>
      <c r="COM206" s="28"/>
      <c r="CON206" s="28"/>
      <c r="COO206" s="28"/>
      <c r="COP206" s="28"/>
      <c r="COQ206" s="28"/>
      <c r="COR206" s="28"/>
      <c r="COS206" s="28"/>
      <c r="COT206" s="28"/>
      <c r="COU206" s="28"/>
      <c r="COV206" s="28"/>
      <c r="COW206" s="28"/>
      <c r="COX206" s="28"/>
      <c r="COY206" s="28"/>
      <c r="COZ206" s="28"/>
      <c r="CPA206" s="28"/>
      <c r="CPB206" s="28"/>
      <c r="CPC206" s="28"/>
      <c r="CPD206" s="28"/>
      <c r="CPE206" s="28"/>
      <c r="CPF206" s="28"/>
      <c r="CPG206" s="28"/>
      <c r="CPH206" s="28"/>
      <c r="CPI206" s="28"/>
      <c r="CPJ206" s="28"/>
      <c r="CPK206" s="28"/>
      <c r="CPL206" s="28"/>
      <c r="CPM206" s="28"/>
      <c r="CPN206" s="28"/>
      <c r="CPO206" s="28"/>
      <c r="CPP206" s="28"/>
      <c r="CPQ206" s="28"/>
      <c r="CPR206" s="28"/>
      <c r="CPS206" s="28"/>
      <c r="CPT206" s="28"/>
      <c r="CPU206" s="28"/>
      <c r="CPV206" s="28"/>
      <c r="CPW206" s="28"/>
      <c r="CPX206" s="28"/>
      <c r="CPY206" s="28"/>
      <c r="CPZ206" s="28"/>
      <c r="CQA206" s="28"/>
      <c r="CQB206" s="28"/>
      <c r="CQC206" s="28"/>
      <c r="CQD206" s="28"/>
      <c r="CQE206" s="28"/>
      <c r="CQF206" s="28"/>
      <c r="CQG206" s="28"/>
      <c r="CQH206" s="28"/>
      <c r="CQI206" s="28"/>
      <c r="CQJ206" s="28"/>
      <c r="CQK206" s="28"/>
      <c r="CQL206" s="28"/>
      <c r="CQM206" s="28"/>
      <c r="CQN206" s="28"/>
      <c r="CQO206" s="28"/>
      <c r="CQP206" s="28"/>
      <c r="CQQ206" s="28"/>
      <c r="CQR206" s="28"/>
      <c r="CQS206" s="28"/>
      <c r="CQT206" s="28"/>
      <c r="CQU206" s="28"/>
      <c r="CQV206" s="28"/>
      <c r="CQW206" s="28"/>
      <c r="CQX206" s="28"/>
      <c r="CQY206" s="28"/>
      <c r="CQZ206" s="28"/>
      <c r="CRA206" s="28"/>
      <c r="CRB206" s="28"/>
      <c r="CRC206" s="28"/>
      <c r="CRD206" s="28"/>
      <c r="CRE206" s="28"/>
      <c r="CRF206" s="28"/>
      <c r="CRG206" s="28"/>
      <c r="CRH206" s="28"/>
      <c r="CRI206" s="28"/>
      <c r="CRJ206" s="28"/>
      <c r="CRK206" s="28"/>
      <c r="CRL206" s="28"/>
      <c r="CRM206" s="28"/>
      <c r="CRN206" s="28"/>
      <c r="CRO206" s="28"/>
      <c r="CRP206" s="28"/>
      <c r="CRQ206" s="28"/>
      <c r="CRR206" s="28"/>
      <c r="CRS206" s="28"/>
      <c r="CRT206" s="28"/>
      <c r="CRU206" s="28"/>
      <c r="CRV206" s="28"/>
      <c r="CRW206" s="28"/>
      <c r="CRX206" s="28"/>
      <c r="CRY206" s="28"/>
      <c r="CRZ206" s="28"/>
      <c r="CSA206" s="28"/>
      <c r="CSB206" s="28"/>
      <c r="CSC206" s="28"/>
      <c r="CSD206" s="28"/>
      <c r="CSE206" s="28"/>
      <c r="CSF206" s="28"/>
      <c r="CSG206" s="28"/>
      <c r="CSH206" s="28"/>
      <c r="CSI206" s="28"/>
      <c r="CSJ206" s="28"/>
      <c r="CSK206" s="28"/>
      <c r="CSL206" s="28"/>
      <c r="CSM206" s="28"/>
      <c r="CSN206" s="28"/>
      <c r="CSO206" s="28"/>
      <c r="CSP206" s="28"/>
      <c r="CSQ206" s="28"/>
      <c r="CSR206" s="28"/>
      <c r="CSS206" s="28"/>
      <c r="CST206" s="28"/>
      <c r="CSU206" s="28"/>
      <c r="CSV206" s="28"/>
      <c r="CSW206" s="28"/>
      <c r="CSX206" s="28"/>
      <c r="CSY206" s="28"/>
      <c r="CSZ206" s="28"/>
      <c r="CTA206" s="28"/>
      <c r="CTB206" s="28"/>
    </row>
    <row r="207" spans="1:2550" ht="13" x14ac:dyDescent="0.15">
      <c r="A207" s="28"/>
      <c r="B207" s="701" t="s">
        <v>2765</v>
      </c>
      <c r="C207" s="702"/>
      <c r="D207" s="702" t="s">
        <v>2344</v>
      </c>
      <c r="E207" s="702" t="s">
        <v>5</v>
      </c>
      <c r="F207" s="702"/>
      <c r="G207" s="702">
        <v>17.340696000000001</v>
      </c>
      <c r="H207" s="702">
        <v>104.58918</v>
      </c>
      <c r="I207" s="510" t="s">
        <v>1</v>
      </c>
      <c r="J207" s="510" t="s">
        <v>3</v>
      </c>
      <c r="K207" s="512"/>
      <c r="L207" s="513" t="s">
        <v>0</v>
      </c>
      <c r="M207" s="510" t="s">
        <v>0</v>
      </c>
      <c r="N207" s="510"/>
      <c r="O207" s="510"/>
      <c r="P207" s="510"/>
      <c r="Q207" s="510"/>
      <c r="R207" s="510" t="s">
        <v>1702</v>
      </c>
      <c r="S207" s="510"/>
      <c r="T207" s="510"/>
      <c r="U207" s="510" t="s">
        <v>0</v>
      </c>
      <c r="V207" s="510" t="s">
        <v>0</v>
      </c>
      <c r="W207" s="510" t="s">
        <v>0</v>
      </c>
      <c r="X207" s="510" t="s">
        <v>0</v>
      </c>
      <c r="Y207" s="510" t="s">
        <v>0</v>
      </c>
      <c r="Z207" s="510" t="s">
        <v>0</v>
      </c>
      <c r="AA207" s="510" t="s">
        <v>0</v>
      </c>
      <c r="AB207" s="702"/>
      <c r="AC207" s="702"/>
      <c r="AD207" s="702"/>
      <c r="AE207" s="702"/>
      <c r="AF207" s="517" t="s">
        <v>1899</v>
      </c>
      <c r="AG207" s="1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c r="IV207" s="28"/>
      <c r="IW207" s="28"/>
      <c r="IX207" s="28"/>
      <c r="IY207" s="28"/>
      <c r="IZ207" s="28"/>
      <c r="JA207" s="28"/>
      <c r="JB207" s="28"/>
      <c r="JC207" s="28"/>
      <c r="JD207" s="28"/>
      <c r="JE207" s="28"/>
      <c r="JF207" s="28"/>
      <c r="JG207" s="28"/>
      <c r="JH207" s="28"/>
      <c r="JI207" s="28"/>
      <c r="JJ207" s="28"/>
      <c r="JK207" s="28"/>
      <c r="JL207" s="28"/>
      <c r="JM207" s="28"/>
      <c r="JN207" s="28"/>
      <c r="JO207" s="28"/>
      <c r="JP207" s="28"/>
      <c r="JQ207" s="28"/>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c r="KN207" s="28"/>
      <c r="KO207" s="28"/>
      <c r="KP207" s="28"/>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c r="LT207" s="28"/>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c r="NB207" s="28"/>
      <c r="NC207" s="28"/>
      <c r="ND207" s="28"/>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c r="OH207" s="28"/>
      <c r="OI207" s="28"/>
      <c r="OJ207" s="28"/>
      <c r="OK207" s="28"/>
      <c r="OL207" s="28"/>
      <c r="OM207" s="28"/>
      <c r="ON207" s="28"/>
      <c r="OO207" s="28"/>
      <c r="OP207" s="28"/>
      <c r="OQ207" s="28"/>
      <c r="OR207" s="28"/>
      <c r="OS207" s="28"/>
      <c r="OT207" s="28"/>
      <c r="OU207" s="28"/>
      <c r="OV207" s="28"/>
      <c r="OW207" s="28"/>
      <c r="OX207" s="28"/>
      <c r="OY207" s="28"/>
      <c r="OZ207" s="28"/>
      <c r="PA207" s="28"/>
      <c r="PB207" s="28"/>
      <c r="PC207" s="28"/>
      <c r="PD207" s="28"/>
      <c r="PE207" s="28"/>
      <c r="PF207" s="28"/>
      <c r="PG207" s="28"/>
      <c r="PH207" s="28"/>
      <c r="PI207" s="28"/>
      <c r="PJ207" s="28"/>
      <c r="PK207" s="28"/>
      <c r="PL207" s="28"/>
      <c r="PM207" s="28"/>
      <c r="PN207" s="28"/>
      <c r="PO207" s="28"/>
      <c r="PP207" s="28"/>
      <c r="PQ207" s="28"/>
      <c r="PR207" s="28"/>
      <c r="PS207" s="28"/>
      <c r="PT207" s="28"/>
      <c r="PU207" s="28"/>
      <c r="PV207" s="28"/>
      <c r="PW207" s="28"/>
      <c r="PX207" s="28"/>
      <c r="PY207" s="28"/>
      <c r="PZ207" s="28"/>
      <c r="QA207" s="28"/>
      <c r="QB207" s="28"/>
      <c r="QC207" s="28"/>
      <c r="QD207" s="28"/>
      <c r="QE207" s="28"/>
      <c r="QF207" s="28"/>
      <c r="QG207" s="28"/>
      <c r="QH207" s="28"/>
      <c r="QI207" s="28"/>
      <c r="QJ207" s="28"/>
      <c r="QK207" s="28"/>
      <c r="QL207" s="28"/>
      <c r="QM207" s="28"/>
      <c r="QN207" s="28"/>
      <c r="QO207" s="28"/>
      <c r="QP207" s="28"/>
      <c r="QQ207" s="28"/>
      <c r="QR207" s="28"/>
      <c r="QS207" s="28"/>
      <c r="QT207" s="28"/>
      <c r="QU207" s="28"/>
      <c r="QV207" s="28"/>
      <c r="QW207" s="28"/>
      <c r="QX207" s="28"/>
      <c r="QY207" s="28"/>
      <c r="QZ207" s="28"/>
      <c r="RA207" s="28"/>
      <c r="RB207" s="28"/>
      <c r="RC207" s="28"/>
      <c r="RD207" s="28"/>
      <c r="RE207" s="28"/>
      <c r="RF207" s="28"/>
      <c r="RG207" s="28"/>
      <c r="RH207" s="28"/>
      <c r="RI207" s="28"/>
      <c r="RJ207" s="28"/>
      <c r="RK207" s="28"/>
      <c r="RL207" s="28"/>
      <c r="RM207" s="28"/>
      <c r="RN207" s="28"/>
      <c r="RO207" s="28"/>
      <c r="RP207" s="28"/>
      <c r="RQ207" s="28"/>
      <c r="RR207" s="28"/>
      <c r="RS207" s="28"/>
      <c r="RT207" s="28"/>
      <c r="RU207" s="28"/>
      <c r="RV207" s="28"/>
      <c r="RW207" s="28"/>
      <c r="RX207" s="28"/>
      <c r="RY207" s="28"/>
      <c r="RZ207" s="28"/>
      <c r="SA207" s="28"/>
      <c r="SB207" s="28"/>
      <c r="SC207" s="28"/>
      <c r="SD207" s="28"/>
      <c r="SE207" s="28"/>
      <c r="SF207" s="28"/>
      <c r="SG207" s="28"/>
      <c r="SH207" s="28"/>
      <c r="SI207" s="28"/>
      <c r="SJ207" s="28"/>
      <c r="SK207" s="28"/>
      <c r="SL207" s="28"/>
      <c r="SM207" s="28"/>
      <c r="SN207" s="28"/>
      <c r="SO207" s="28"/>
      <c r="SP207" s="28"/>
      <c r="SQ207" s="28"/>
      <c r="SR207" s="28"/>
      <c r="SS207" s="28"/>
      <c r="ST207" s="28"/>
      <c r="SU207" s="28"/>
      <c r="SV207" s="28"/>
      <c r="SW207" s="28"/>
      <c r="SX207" s="28"/>
      <c r="SY207" s="28"/>
      <c r="SZ207" s="28"/>
      <c r="TA207" s="28"/>
      <c r="TB207" s="28"/>
      <c r="TC207" s="28"/>
      <c r="TD207" s="28"/>
      <c r="TE207" s="28"/>
      <c r="TF207" s="28"/>
      <c r="TG207" s="28"/>
      <c r="TH207" s="28"/>
      <c r="TI207" s="28"/>
      <c r="TJ207" s="28"/>
      <c r="TK207" s="28"/>
      <c r="TL207" s="28"/>
      <c r="TM207" s="28"/>
      <c r="TN207" s="28"/>
      <c r="TO207" s="28"/>
      <c r="TP207" s="28"/>
      <c r="TQ207" s="28"/>
      <c r="TR207" s="28"/>
      <c r="TS207" s="28"/>
      <c r="TT207" s="28"/>
      <c r="TU207" s="28"/>
      <c r="TV207" s="28"/>
      <c r="TW207" s="28"/>
      <c r="TX207" s="28"/>
      <c r="TY207" s="28"/>
      <c r="TZ207" s="28"/>
      <c r="UA207" s="28"/>
      <c r="UB207" s="28"/>
      <c r="UC207" s="28"/>
      <c r="UD207" s="28"/>
      <c r="UE207" s="28"/>
      <c r="UF207" s="28"/>
      <c r="UG207" s="28"/>
      <c r="UH207" s="28"/>
      <c r="UI207" s="28"/>
      <c r="UJ207" s="28"/>
      <c r="UK207" s="28"/>
      <c r="UL207" s="28"/>
      <c r="UM207" s="28"/>
      <c r="UN207" s="28"/>
      <c r="UO207" s="28"/>
      <c r="UP207" s="28"/>
      <c r="UQ207" s="28"/>
      <c r="UR207" s="28"/>
      <c r="US207" s="28"/>
      <c r="UT207" s="28"/>
      <c r="UU207" s="28"/>
      <c r="UV207" s="28"/>
      <c r="UW207" s="28"/>
      <c r="UX207" s="28"/>
      <c r="UY207" s="28"/>
      <c r="UZ207" s="28"/>
      <c r="VA207" s="28"/>
      <c r="VB207" s="28"/>
      <c r="VC207" s="28"/>
      <c r="VD207" s="28"/>
      <c r="VE207" s="28"/>
      <c r="VF207" s="28"/>
      <c r="VG207" s="28"/>
      <c r="VH207" s="28"/>
      <c r="VI207" s="28"/>
      <c r="VJ207" s="28"/>
      <c r="VK207" s="28"/>
      <c r="VL207" s="28"/>
      <c r="VM207" s="28"/>
      <c r="VN207" s="28"/>
      <c r="VO207" s="28"/>
      <c r="VP207" s="28"/>
      <c r="VQ207" s="28"/>
      <c r="VR207" s="28"/>
      <c r="VS207" s="28"/>
      <c r="VT207" s="28"/>
      <c r="VU207" s="28"/>
      <c r="VV207" s="28"/>
      <c r="VW207" s="28"/>
      <c r="VX207" s="28"/>
      <c r="VY207" s="28"/>
      <c r="VZ207" s="28"/>
      <c r="WA207" s="28"/>
      <c r="WB207" s="28"/>
      <c r="WC207" s="28"/>
      <c r="WD207" s="28"/>
      <c r="WE207" s="28"/>
      <c r="WF207" s="28"/>
      <c r="WG207" s="28"/>
      <c r="WH207" s="28"/>
      <c r="WI207" s="28"/>
      <c r="WJ207" s="28"/>
      <c r="WK207" s="28"/>
      <c r="WL207" s="28"/>
      <c r="WM207" s="28"/>
      <c r="WN207" s="28"/>
      <c r="WO207" s="28"/>
      <c r="WP207" s="28"/>
      <c r="WQ207" s="28"/>
      <c r="WR207" s="28"/>
      <c r="WS207" s="28"/>
      <c r="WT207" s="28"/>
      <c r="WU207" s="28"/>
      <c r="WV207" s="28"/>
      <c r="WW207" s="28"/>
      <c r="WX207" s="28"/>
      <c r="WY207" s="28"/>
      <c r="WZ207" s="28"/>
      <c r="XA207" s="28"/>
      <c r="XB207" s="28"/>
      <c r="XC207" s="28"/>
      <c r="XD207" s="28"/>
      <c r="XE207" s="28"/>
      <c r="XF207" s="28"/>
      <c r="XG207" s="28"/>
      <c r="XH207" s="28"/>
      <c r="XI207" s="28"/>
      <c r="XJ207" s="28"/>
      <c r="XK207" s="28"/>
      <c r="XL207" s="28"/>
      <c r="XM207" s="28"/>
      <c r="XN207" s="28"/>
      <c r="XO207" s="28"/>
      <c r="XP207" s="28"/>
      <c r="XQ207" s="28"/>
      <c r="XR207" s="28"/>
      <c r="XS207" s="28"/>
      <c r="XT207" s="28"/>
      <c r="XU207" s="28"/>
      <c r="XV207" s="28"/>
      <c r="XW207" s="28"/>
      <c r="XX207" s="28"/>
      <c r="XY207" s="28"/>
      <c r="XZ207" s="28"/>
      <c r="YA207" s="28"/>
      <c r="YB207" s="28"/>
      <c r="YC207" s="28"/>
      <c r="YD207" s="28"/>
      <c r="YE207" s="28"/>
      <c r="YF207" s="28"/>
      <c r="YG207" s="28"/>
      <c r="YH207" s="28"/>
      <c r="YI207" s="28"/>
      <c r="YJ207" s="28"/>
      <c r="YK207" s="28"/>
      <c r="YL207" s="28"/>
      <c r="YM207" s="28"/>
      <c r="YN207" s="28"/>
      <c r="YO207" s="28"/>
      <c r="YP207" s="28"/>
      <c r="YQ207" s="28"/>
      <c r="YR207" s="28"/>
      <c r="YS207" s="28"/>
      <c r="YT207" s="28"/>
      <c r="YU207" s="28"/>
      <c r="YV207" s="28"/>
      <c r="YW207" s="28"/>
      <c r="YX207" s="28"/>
      <c r="YY207" s="28"/>
      <c r="YZ207" s="28"/>
      <c r="ZA207" s="28"/>
      <c r="ZB207" s="28"/>
      <c r="ZC207" s="28"/>
      <c r="ZD207" s="28"/>
      <c r="ZE207" s="28"/>
      <c r="ZF207" s="28"/>
      <c r="ZG207" s="28"/>
      <c r="ZH207" s="28"/>
      <c r="ZI207" s="28"/>
      <c r="ZJ207" s="28"/>
      <c r="ZK207" s="28"/>
      <c r="ZL207" s="28"/>
      <c r="ZM207" s="28"/>
      <c r="ZN207" s="28"/>
      <c r="ZO207" s="28"/>
      <c r="ZP207" s="28"/>
      <c r="ZQ207" s="28"/>
      <c r="ZR207" s="28"/>
      <c r="ZS207" s="28"/>
      <c r="ZT207" s="28"/>
      <c r="ZU207" s="28"/>
      <c r="ZV207" s="28"/>
      <c r="ZW207" s="28"/>
      <c r="ZX207" s="28"/>
      <c r="ZY207" s="28"/>
      <c r="ZZ207" s="28"/>
      <c r="AAA207" s="28"/>
      <c r="AAB207" s="28"/>
      <c r="AAC207" s="28"/>
      <c r="AAD207" s="28"/>
      <c r="AAE207" s="28"/>
      <c r="AAF207" s="28"/>
      <c r="AAG207" s="28"/>
      <c r="AAH207" s="28"/>
      <c r="AAI207" s="28"/>
      <c r="AAJ207" s="28"/>
      <c r="AAK207" s="28"/>
      <c r="AAL207" s="28"/>
      <c r="AAM207" s="28"/>
      <c r="AAN207" s="28"/>
      <c r="AAO207" s="28"/>
      <c r="AAP207" s="28"/>
      <c r="AAQ207" s="28"/>
      <c r="AAR207" s="28"/>
      <c r="AAS207" s="28"/>
      <c r="AAT207" s="28"/>
      <c r="AAU207" s="28"/>
      <c r="AAV207" s="28"/>
      <c r="AAW207" s="28"/>
      <c r="AAX207" s="28"/>
      <c r="AAY207" s="28"/>
      <c r="AAZ207" s="28"/>
      <c r="ABA207" s="28"/>
      <c r="ABB207" s="28"/>
      <c r="ABC207" s="28"/>
      <c r="ABD207" s="28"/>
      <c r="ABE207" s="28"/>
      <c r="ABF207" s="28"/>
      <c r="ABG207" s="28"/>
      <c r="ABH207" s="28"/>
      <c r="ABI207" s="28"/>
      <c r="ABJ207" s="28"/>
      <c r="ABK207" s="28"/>
      <c r="ABL207" s="28"/>
      <c r="ABM207" s="28"/>
      <c r="ABN207" s="28"/>
      <c r="ABO207" s="28"/>
      <c r="ABP207" s="28"/>
      <c r="ABQ207" s="28"/>
      <c r="ABR207" s="28"/>
      <c r="ABS207" s="28"/>
      <c r="ABT207" s="28"/>
      <c r="ABU207" s="28"/>
      <c r="ABV207" s="28"/>
      <c r="ABW207" s="28"/>
      <c r="ABX207" s="28"/>
      <c r="ABY207" s="28"/>
      <c r="ABZ207" s="28"/>
      <c r="ACA207" s="28"/>
      <c r="ACB207" s="28"/>
      <c r="ACC207" s="28"/>
      <c r="ACD207" s="28"/>
      <c r="ACE207" s="28"/>
      <c r="ACF207" s="28"/>
      <c r="ACG207" s="28"/>
      <c r="ACH207" s="28"/>
      <c r="ACI207" s="28"/>
      <c r="ACJ207" s="28"/>
      <c r="ACK207" s="28"/>
      <c r="ACL207" s="28"/>
      <c r="ACM207" s="28"/>
      <c r="ACN207" s="28"/>
      <c r="ACO207" s="28"/>
      <c r="ACP207" s="28"/>
      <c r="ACQ207" s="28"/>
      <c r="ACR207" s="28"/>
      <c r="ACS207" s="28"/>
      <c r="ACT207" s="28"/>
      <c r="ACU207" s="28"/>
      <c r="ACV207" s="28"/>
      <c r="ACW207" s="28"/>
      <c r="ACX207" s="28"/>
      <c r="ACY207" s="28"/>
      <c r="ACZ207" s="28"/>
      <c r="ADA207" s="28"/>
      <c r="ADB207" s="28"/>
      <c r="ADC207" s="28"/>
      <c r="ADD207" s="28"/>
      <c r="ADE207" s="28"/>
      <c r="ADF207" s="28"/>
      <c r="ADG207" s="28"/>
      <c r="ADH207" s="28"/>
      <c r="ADI207" s="28"/>
      <c r="ADJ207" s="28"/>
      <c r="ADK207" s="28"/>
      <c r="ADL207" s="28"/>
      <c r="ADM207" s="28"/>
      <c r="ADN207" s="28"/>
      <c r="ADO207" s="28"/>
      <c r="ADP207" s="28"/>
      <c r="ADQ207" s="28"/>
      <c r="ADR207" s="28"/>
      <c r="ADS207" s="28"/>
      <c r="ADT207" s="28"/>
      <c r="ADU207" s="28"/>
      <c r="ADV207" s="28"/>
      <c r="ADW207" s="28"/>
      <c r="ADX207" s="28"/>
      <c r="ADY207" s="28"/>
      <c r="ADZ207" s="28"/>
      <c r="AEA207" s="28"/>
      <c r="AEB207" s="28"/>
      <c r="AEC207" s="28"/>
      <c r="AED207" s="28"/>
      <c r="AEE207" s="28"/>
      <c r="AEF207" s="28"/>
      <c r="AEG207" s="28"/>
      <c r="AEH207" s="28"/>
      <c r="AEI207" s="28"/>
      <c r="AEJ207" s="28"/>
      <c r="AEK207" s="28"/>
      <c r="AEL207" s="28"/>
      <c r="AEM207" s="28"/>
      <c r="AEN207" s="28"/>
      <c r="AEO207" s="28"/>
      <c r="AEP207" s="28"/>
      <c r="AEQ207" s="28"/>
      <c r="AER207" s="28"/>
      <c r="AES207" s="28"/>
      <c r="AET207" s="28"/>
      <c r="AEU207" s="28"/>
      <c r="AEV207" s="28"/>
      <c r="AEW207" s="28"/>
      <c r="AEX207" s="28"/>
      <c r="AEY207" s="28"/>
      <c r="AEZ207" s="28"/>
      <c r="AFA207" s="28"/>
      <c r="AFB207" s="28"/>
      <c r="AFC207" s="28"/>
      <c r="AFD207" s="28"/>
      <c r="AFE207" s="28"/>
      <c r="AFF207" s="28"/>
      <c r="AFG207" s="28"/>
      <c r="AFH207" s="28"/>
      <c r="AFI207" s="28"/>
      <c r="AFJ207" s="28"/>
      <c r="AFK207" s="28"/>
      <c r="AFL207" s="28"/>
      <c r="AFM207" s="28"/>
      <c r="AFN207" s="28"/>
      <c r="AFO207" s="28"/>
      <c r="AFP207" s="28"/>
      <c r="AFQ207" s="28"/>
      <c r="AFR207" s="28"/>
      <c r="AFS207" s="28"/>
      <c r="AFT207" s="28"/>
      <c r="AFU207" s="28"/>
      <c r="AFV207" s="28"/>
      <c r="AFW207" s="28"/>
      <c r="AFX207" s="28"/>
      <c r="AFY207" s="28"/>
      <c r="AFZ207" s="28"/>
      <c r="AGA207" s="28"/>
      <c r="AGB207" s="28"/>
      <c r="AGC207" s="28"/>
      <c r="AGD207" s="28"/>
      <c r="AGE207" s="28"/>
      <c r="AGF207" s="28"/>
      <c r="AGG207" s="28"/>
      <c r="AGH207" s="28"/>
      <c r="AGI207" s="28"/>
      <c r="AGJ207" s="28"/>
      <c r="AGK207" s="28"/>
      <c r="AGL207" s="28"/>
      <c r="AGM207" s="28"/>
      <c r="AGN207" s="28"/>
      <c r="AGO207" s="28"/>
      <c r="AGP207" s="28"/>
      <c r="AGQ207" s="28"/>
      <c r="AGR207" s="28"/>
      <c r="AGS207" s="28"/>
      <c r="AGT207" s="28"/>
      <c r="AGU207" s="28"/>
      <c r="AGV207" s="28"/>
      <c r="AGW207" s="28"/>
      <c r="AGX207" s="28"/>
      <c r="AGY207" s="28"/>
      <c r="AGZ207" s="28"/>
      <c r="AHA207" s="28"/>
      <c r="AHB207" s="28"/>
      <c r="AHC207" s="28"/>
      <c r="AHD207" s="28"/>
      <c r="AHE207" s="28"/>
      <c r="AHF207" s="28"/>
      <c r="AHG207" s="28"/>
      <c r="AHH207" s="28"/>
      <c r="AHI207" s="28"/>
      <c r="AHJ207" s="28"/>
      <c r="AHK207" s="28"/>
      <c r="AHL207" s="28"/>
      <c r="AHM207" s="28"/>
      <c r="AHN207" s="28"/>
      <c r="AHO207" s="28"/>
      <c r="AHP207" s="28"/>
      <c r="AHQ207" s="28"/>
      <c r="AHR207" s="28"/>
      <c r="AHS207" s="28"/>
      <c r="AHT207" s="28"/>
      <c r="AHU207" s="28"/>
      <c r="AHV207" s="28"/>
      <c r="AHW207" s="28"/>
      <c r="AHX207" s="28"/>
      <c r="AHY207" s="28"/>
      <c r="AHZ207" s="28"/>
      <c r="AIA207" s="28"/>
      <c r="AIB207" s="28"/>
      <c r="AIC207" s="28"/>
      <c r="AID207" s="28"/>
      <c r="AIE207" s="28"/>
      <c r="AIF207" s="28"/>
      <c r="AIG207" s="28"/>
      <c r="AIH207" s="28"/>
      <c r="AII207" s="28"/>
      <c r="AIJ207" s="28"/>
      <c r="AIK207" s="28"/>
      <c r="AIL207" s="28"/>
      <c r="AIM207" s="28"/>
      <c r="AIN207" s="28"/>
      <c r="AIO207" s="28"/>
      <c r="AIP207" s="28"/>
      <c r="AIQ207" s="28"/>
      <c r="AIR207" s="28"/>
      <c r="AIS207" s="28"/>
      <c r="AIT207" s="28"/>
      <c r="AIU207" s="28"/>
      <c r="AIV207" s="28"/>
      <c r="AIW207" s="28"/>
      <c r="AIX207" s="28"/>
      <c r="AIY207" s="28"/>
      <c r="AIZ207" s="28"/>
      <c r="AJA207" s="28"/>
      <c r="AJB207" s="28"/>
      <c r="AJC207" s="28"/>
      <c r="AJD207" s="28"/>
      <c r="AJE207" s="28"/>
      <c r="AJF207" s="28"/>
      <c r="AJG207" s="28"/>
      <c r="AJH207" s="28"/>
      <c r="AJI207" s="28"/>
      <c r="AJJ207" s="28"/>
      <c r="AJK207" s="28"/>
      <c r="AJL207" s="28"/>
      <c r="AJM207" s="28"/>
      <c r="AJN207" s="28"/>
      <c r="AJO207" s="28"/>
      <c r="AJP207" s="28"/>
      <c r="AJQ207" s="28"/>
      <c r="AJR207" s="28"/>
      <c r="AJS207" s="28"/>
      <c r="AJT207" s="28"/>
      <c r="AJU207" s="28"/>
      <c r="AJV207" s="28"/>
      <c r="AJW207" s="28"/>
      <c r="AJX207" s="28"/>
      <c r="AJY207" s="28"/>
      <c r="AJZ207" s="28"/>
      <c r="AKA207" s="28"/>
      <c r="AKB207" s="28"/>
      <c r="AKC207" s="28"/>
      <c r="AKD207" s="28"/>
      <c r="AKE207" s="28"/>
      <c r="AKF207" s="28"/>
      <c r="AKG207" s="28"/>
      <c r="AKH207" s="28"/>
      <c r="AKI207" s="28"/>
      <c r="AKJ207" s="28"/>
      <c r="AKK207" s="28"/>
      <c r="AKL207" s="28"/>
      <c r="AKM207" s="28"/>
      <c r="AKN207" s="28"/>
      <c r="AKO207" s="28"/>
      <c r="AKP207" s="28"/>
      <c r="AKQ207" s="28"/>
      <c r="AKR207" s="28"/>
      <c r="AKS207" s="28"/>
      <c r="AKT207" s="28"/>
      <c r="AKU207" s="28"/>
      <c r="AKV207" s="28"/>
      <c r="AKW207" s="28"/>
      <c r="AKX207" s="28"/>
      <c r="AKY207" s="28"/>
      <c r="AKZ207" s="28"/>
      <c r="ALA207" s="28"/>
      <c r="ALB207" s="28"/>
      <c r="ALC207" s="28"/>
      <c r="ALD207" s="28"/>
      <c r="ALE207" s="28"/>
      <c r="ALF207" s="28"/>
      <c r="ALG207" s="28"/>
      <c r="ALH207" s="28"/>
      <c r="ALI207" s="28"/>
      <c r="ALJ207" s="28"/>
      <c r="ALK207" s="28"/>
      <c r="ALL207" s="28"/>
      <c r="ALM207" s="28"/>
      <c r="ALN207" s="28"/>
      <c r="ALO207" s="28"/>
      <c r="ALP207" s="28"/>
      <c r="ALQ207" s="28"/>
      <c r="ALR207" s="28"/>
      <c r="ALS207" s="28"/>
      <c r="ALT207" s="28"/>
      <c r="ALU207" s="28"/>
      <c r="ALV207" s="28"/>
      <c r="ALW207" s="28"/>
      <c r="ALX207" s="28"/>
      <c r="ALY207" s="28"/>
      <c r="ALZ207" s="28"/>
      <c r="AMA207" s="28"/>
      <c r="AMB207" s="28"/>
      <c r="AMC207" s="28"/>
      <c r="AMD207" s="28"/>
      <c r="AME207" s="28"/>
      <c r="AMF207" s="28"/>
      <c r="AMG207" s="28"/>
      <c r="AMH207" s="28"/>
      <c r="AMI207" s="28"/>
      <c r="AMJ207" s="28"/>
      <c r="AMK207" s="28"/>
      <c r="AML207" s="28"/>
      <c r="AMM207" s="28"/>
      <c r="AMN207" s="28"/>
      <c r="AMO207" s="28"/>
      <c r="AMP207" s="28"/>
      <c r="AMQ207" s="28"/>
      <c r="AMR207" s="28"/>
      <c r="AMS207" s="28"/>
      <c r="AMT207" s="28"/>
      <c r="AMU207" s="28"/>
      <c r="AMV207" s="28"/>
      <c r="AMW207" s="28"/>
      <c r="AMX207" s="28"/>
      <c r="AMY207" s="28"/>
      <c r="AMZ207" s="28"/>
      <c r="ANA207" s="28"/>
      <c r="ANB207" s="28"/>
      <c r="ANC207" s="28"/>
      <c r="AND207" s="28"/>
      <c r="ANE207" s="28"/>
      <c r="ANF207" s="28"/>
      <c r="ANG207" s="28"/>
      <c r="ANH207" s="28"/>
      <c r="ANI207" s="28"/>
      <c r="ANJ207" s="28"/>
      <c r="ANK207" s="28"/>
      <c r="ANL207" s="28"/>
      <c r="ANM207" s="28"/>
      <c r="ANN207" s="28"/>
      <c r="ANO207" s="28"/>
      <c r="ANP207" s="28"/>
      <c r="ANQ207" s="28"/>
      <c r="ANR207" s="28"/>
      <c r="ANS207" s="28"/>
      <c r="ANT207" s="28"/>
      <c r="ANU207" s="28"/>
      <c r="ANV207" s="28"/>
      <c r="ANW207" s="28"/>
      <c r="ANX207" s="28"/>
      <c r="ANY207" s="28"/>
      <c r="ANZ207" s="28"/>
      <c r="AOA207" s="28"/>
      <c r="AOB207" s="28"/>
      <c r="AOC207" s="28"/>
      <c r="AOD207" s="28"/>
      <c r="AOE207" s="28"/>
      <c r="AOF207" s="28"/>
      <c r="AOG207" s="28"/>
      <c r="AOH207" s="28"/>
      <c r="AOI207" s="28"/>
      <c r="AOJ207" s="28"/>
      <c r="AOK207" s="28"/>
      <c r="AOL207" s="28"/>
      <c r="AOM207" s="28"/>
      <c r="AON207" s="28"/>
      <c r="AOO207" s="28"/>
      <c r="AOP207" s="28"/>
      <c r="AOQ207" s="28"/>
      <c r="AOR207" s="28"/>
      <c r="AOS207" s="28"/>
      <c r="AOT207" s="28"/>
      <c r="AOU207" s="28"/>
      <c r="AOV207" s="28"/>
      <c r="AOW207" s="28"/>
      <c r="AOX207" s="28"/>
      <c r="AOY207" s="28"/>
      <c r="AOZ207" s="28"/>
      <c r="APA207" s="28"/>
      <c r="APB207" s="28"/>
      <c r="APC207" s="28"/>
      <c r="APD207" s="28"/>
      <c r="APE207" s="28"/>
      <c r="APF207" s="28"/>
      <c r="APG207" s="28"/>
      <c r="APH207" s="28"/>
      <c r="API207" s="28"/>
      <c r="APJ207" s="28"/>
      <c r="APK207" s="28"/>
      <c r="APL207" s="28"/>
      <c r="APM207" s="28"/>
      <c r="APN207" s="28"/>
      <c r="APO207" s="28"/>
      <c r="APP207" s="28"/>
      <c r="APQ207" s="28"/>
      <c r="APR207" s="28"/>
      <c r="APS207" s="28"/>
      <c r="APT207" s="28"/>
      <c r="APU207" s="28"/>
      <c r="APV207" s="28"/>
      <c r="APW207" s="28"/>
      <c r="APX207" s="28"/>
      <c r="APY207" s="28"/>
      <c r="APZ207" s="28"/>
      <c r="AQA207" s="28"/>
      <c r="AQB207" s="28"/>
      <c r="AQC207" s="28"/>
      <c r="AQD207" s="28"/>
      <c r="AQE207" s="28"/>
      <c r="AQF207" s="28"/>
      <c r="AQG207" s="28"/>
      <c r="AQH207" s="28"/>
      <c r="AQI207" s="28"/>
      <c r="AQJ207" s="28"/>
      <c r="AQK207" s="28"/>
      <c r="AQL207" s="28"/>
      <c r="AQM207" s="28"/>
      <c r="AQN207" s="28"/>
      <c r="AQO207" s="28"/>
      <c r="AQP207" s="28"/>
      <c r="AQQ207" s="28"/>
      <c r="AQR207" s="28"/>
      <c r="AQS207" s="28"/>
      <c r="AQT207" s="28"/>
      <c r="AQU207" s="28"/>
      <c r="AQV207" s="28"/>
      <c r="AQW207" s="28"/>
      <c r="AQX207" s="28"/>
      <c r="AQY207" s="28"/>
      <c r="AQZ207" s="28"/>
      <c r="ARA207" s="28"/>
      <c r="ARB207" s="28"/>
      <c r="ARC207" s="28"/>
      <c r="ARD207" s="28"/>
      <c r="ARE207" s="28"/>
      <c r="ARF207" s="28"/>
      <c r="ARG207" s="28"/>
      <c r="ARH207" s="28"/>
      <c r="ARI207" s="28"/>
      <c r="ARJ207" s="28"/>
      <c r="ARK207" s="28"/>
      <c r="ARL207" s="28"/>
      <c r="ARM207" s="28"/>
      <c r="ARN207" s="28"/>
      <c r="ARO207" s="28"/>
      <c r="ARP207" s="28"/>
      <c r="ARQ207" s="28"/>
      <c r="ARR207" s="28"/>
      <c r="ARS207" s="28"/>
      <c r="ART207" s="28"/>
      <c r="ARU207" s="28"/>
      <c r="ARV207" s="28"/>
      <c r="ARW207" s="28"/>
      <c r="ARX207" s="28"/>
      <c r="ARY207" s="28"/>
      <c r="ARZ207" s="28"/>
      <c r="ASA207" s="28"/>
      <c r="ASB207" s="28"/>
      <c r="ASC207" s="28"/>
      <c r="ASD207" s="28"/>
      <c r="ASE207" s="28"/>
      <c r="ASF207" s="28"/>
      <c r="ASG207" s="28"/>
      <c r="ASH207" s="28"/>
      <c r="ASI207" s="28"/>
      <c r="ASJ207" s="28"/>
      <c r="ASK207" s="28"/>
      <c r="ASL207" s="28"/>
      <c r="ASM207" s="28"/>
      <c r="ASN207" s="28"/>
      <c r="ASO207" s="28"/>
      <c r="ASP207" s="28"/>
      <c r="ASQ207" s="28"/>
      <c r="ASR207" s="28"/>
      <c r="ASS207" s="28"/>
      <c r="AST207" s="28"/>
      <c r="ASU207" s="28"/>
      <c r="ASV207" s="28"/>
      <c r="ASW207" s="28"/>
      <c r="ASX207" s="28"/>
      <c r="ASY207" s="28"/>
      <c r="ASZ207" s="28"/>
      <c r="ATA207" s="28"/>
      <c r="ATB207" s="28"/>
      <c r="ATC207" s="28"/>
      <c r="ATD207" s="28"/>
      <c r="ATE207" s="28"/>
      <c r="ATF207" s="28"/>
      <c r="ATG207" s="28"/>
      <c r="ATH207" s="28"/>
      <c r="ATI207" s="28"/>
      <c r="ATJ207" s="28"/>
      <c r="ATK207" s="28"/>
      <c r="ATL207" s="28"/>
      <c r="ATM207" s="28"/>
      <c r="ATN207" s="28"/>
      <c r="ATO207" s="28"/>
      <c r="ATP207" s="28"/>
      <c r="ATQ207" s="28"/>
      <c r="ATR207" s="28"/>
      <c r="ATS207" s="28"/>
      <c r="ATT207" s="28"/>
      <c r="ATU207" s="28"/>
      <c r="ATV207" s="28"/>
      <c r="ATW207" s="28"/>
      <c r="ATX207" s="28"/>
      <c r="ATY207" s="28"/>
      <c r="ATZ207" s="28"/>
      <c r="AUA207" s="28"/>
      <c r="AUB207" s="28"/>
      <c r="AUC207" s="28"/>
      <c r="AUD207" s="28"/>
      <c r="AUE207" s="28"/>
      <c r="AUF207" s="28"/>
      <c r="AUG207" s="28"/>
      <c r="AUH207" s="28"/>
      <c r="AUI207" s="28"/>
      <c r="AUJ207" s="28"/>
      <c r="AUK207" s="28"/>
      <c r="AUL207" s="28"/>
      <c r="AUM207" s="28"/>
      <c r="AUN207" s="28"/>
      <c r="AUO207" s="28"/>
      <c r="AUP207" s="28"/>
      <c r="AUQ207" s="28"/>
      <c r="AUR207" s="28"/>
      <c r="AUS207" s="28"/>
      <c r="AUT207" s="28"/>
      <c r="AUU207" s="28"/>
      <c r="AUV207" s="28"/>
      <c r="AUW207" s="28"/>
      <c r="AUX207" s="28"/>
      <c r="AUY207" s="28"/>
      <c r="AUZ207" s="28"/>
      <c r="AVA207" s="28"/>
      <c r="AVB207" s="28"/>
      <c r="AVC207" s="28"/>
      <c r="AVD207" s="28"/>
      <c r="AVE207" s="28"/>
      <c r="AVF207" s="28"/>
      <c r="AVG207" s="28"/>
      <c r="AVH207" s="28"/>
      <c r="AVI207" s="28"/>
      <c r="AVJ207" s="28"/>
      <c r="AVK207" s="28"/>
      <c r="AVL207" s="28"/>
      <c r="AVM207" s="28"/>
      <c r="AVN207" s="28"/>
      <c r="AVO207" s="28"/>
      <c r="AVP207" s="28"/>
      <c r="AVQ207" s="28"/>
      <c r="AVR207" s="28"/>
      <c r="AVS207" s="28"/>
      <c r="AVT207" s="28"/>
      <c r="AVU207" s="28"/>
      <c r="AVV207" s="28"/>
      <c r="AVW207" s="28"/>
      <c r="AVX207" s="28"/>
      <c r="AVY207" s="28"/>
      <c r="AVZ207" s="28"/>
      <c r="AWA207" s="28"/>
      <c r="AWB207" s="28"/>
      <c r="AWC207" s="28"/>
      <c r="AWD207" s="28"/>
      <c r="AWE207" s="28"/>
      <c r="AWF207" s="28"/>
      <c r="AWG207" s="28"/>
      <c r="AWH207" s="28"/>
      <c r="AWI207" s="28"/>
      <c r="AWJ207" s="28"/>
      <c r="AWK207" s="28"/>
      <c r="AWL207" s="28"/>
      <c r="AWM207" s="28"/>
      <c r="AWN207" s="28"/>
      <c r="AWO207" s="28"/>
      <c r="AWP207" s="28"/>
      <c r="AWQ207" s="28"/>
      <c r="AWR207" s="28"/>
      <c r="AWS207" s="28"/>
      <c r="AWT207" s="28"/>
      <c r="AWU207" s="28"/>
      <c r="AWV207" s="28"/>
      <c r="AWW207" s="28"/>
      <c r="AWX207" s="28"/>
      <c r="AWY207" s="28"/>
      <c r="AWZ207" s="28"/>
      <c r="AXA207" s="28"/>
      <c r="AXB207" s="28"/>
      <c r="AXC207" s="28"/>
      <c r="AXD207" s="28"/>
      <c r="AXE207" s="28"/>
      <c r="AXF207" s="28"/>
      <c r="AXG207" s="28"/>
      <c r="AXH207" s="28"/>
      <c r="AXI207" s="28"/>
      <c r="AXJ207" s="28"/>
      <c r="AXK207" s="28"/>
      <c r="AXL207" s="28"/>
      <c r="AXM207" s="28"/>
      <c r="AXN207" s="28"/>
      <c r="AXO207" s="28"/>
      <c r="AXP207" s="28"/>
      <c r="AXQ207" s="28"/>
      <c r="AXR207" s="28"/>
      <c r="AXS207" s="28"/>
      <c r="AXT207" s="28"/>
      <c r="AXU207" s="28"/>
      <c r="AXV207" s="28"/>
      <c r="AXW207" s="28"/>
      <c r="AXX207" s="28"/>
      <c r="AXY207" s="28"/>
      <c r="AXZ207" s="28"/>
      <c r="AYA207" s="28"/>
      <c r="AYB207" s="28"/>
      <c r="AYC207" s="28"/>
      <c r="AYD207" s="28"/>
      <c r="AYE207" s="28"/>
      <c r="AYF207" s="28"/>
      <c r="AYG207" s="28"/>
      <c r="AYH207" s="28"/>
      <c r="AYI207" s="28"/>
      <c r="AYJ207" s="28"/>
      <c r="AYK207" s="28"/>
      <c r="AYL207" s="28"/>
      <c r="AYM207" s="28"/>
      <c r="AYN207" s="28"/>
      <c r="AYO207" s="28"/>
      <c r="AYP207" s="28"/>
      <c r="AYQ207" s="28"/>
      <c r="AYR207" s="28"/>
      <c r="AYS207" s="28"/>
      <c r="AYT207" s="28"/>
      <c r="AYU207" s="28"/>
      <c r="AYV207" s="28"/>
      <c r="AYW207" s="28"/>
      <c r="AYX207" s="28"/>
      <c r="AYY207" s="28"/>
      <c r="AYZ207" s="28"/>
      <c r="AZA207" s="28"/>
      <c r="AZB207" s="28"/>
      <c r="AZC207" s="28"/>
      <c r="AZD207" s="28"/>
      <c r="AZE207" s="28"/>
      <c r="AZF207" s="28"/>
      <c r="AZG207" s="28"/>
      <c r="AZH207" s="28"/>
      <c r="AZI207" s="28"/>
      <c r="AZJ207" s="28"/>
      <c r="AZK207" s="28"/>
      <c r="AZL207" s="28"/>
      <c r="AZM207" s="28"/>
      <c r="AZN207" s="28"/>
      <c r="AZO207" s="28"/>
      <c r="AZP207" s="28"/>
      <c r="AZQ207" s="28"/>
      <c r="AZR207" s="28"/>
      <c r="AZS207" s="28"/>
      <c r="AZT207" s="28"/>
      <c r="AZU207" s="28"/>
      <c r="AZV207" s="28"/>
      <c r="AZW207" s="28"/>
      <c r="AZX207" s="28"/>
      <c r="AZY207" s="28"/>
      <c r="AZZ207" s="28"/>
      <c r="BAA207" s="28"/>
      <c r="BAB207" s="28"/>
      <c r="BAC207" s="28"/>
      <c r="BAD207" s="28"/>
      <c r="BAE207" s="28"/>
      <c r="BAF207" s="28"/>
      <c r="BAG207" s="28"/>
      <c r="BAH207" s="28"/>
      <c r="BAI207" s="28"/>
      <c r="BAJ207" s="28"/>
      <c r="BAK207" s="28"/>
      <c r="BAL207" s="28"/>
      <c r="BAM207" s="28"/>
      <c r="BAN207" s="28"/>
      <c r="BAO207" s="28"/>
      <c r="BAP207" s="28"/>
      <c r="BAQ207" s="28"/>
      <c r="BAR207" s="28"/>
      <c r="BAS207" s="28"/>
      <c r="BAT207" s="28"/>
      <c r="BAU207" s="28"/>
      <c r="BAV207" s="28"/>
      <c r="BAW207" s="28"/>
      <c r="BAX207" s="28"/>
      <c r="BAY207" s="28"/>
      <c r="BAZ207" s="28"/>
      <c r="BBA207" s="28"/>
      <c r="BBB207" s="28"/>
      <c r="BBC207" s="28"/>
      <c r="BBD207" s="28"/>
      <c r="BBE207" s="28"/>
      <c r="BBF207" s="28"/>
      <c r="BBG207" s="28"/>
      <c r="BBH207" s="28"/>
      <c r="BBI207" s="28"/>
      <c r="BBJ207" s="28"/>
      <c r="BBK207" s="28"/>
      <c r="BBL207" s="28"/>
      <c r="BBM207" s="28"/>
      <c r="BBN207" s="28"/>
      <c r="BBO207" s="28"/>
      <c r="BBP207" s="28"/>
      <c r="BBQ207" s="28"/>
      <c r="BBR207" s="28"/>
      <c r="BBS207" s="28"/>
      <c r="BBT207" s="28"/>
      <c r="BBU207" s="28"/>
      <c r="BBV207" s="28"/>
      <c r="BBW207" s="28"/>
      <c r="BBX207" s="28"/>
      <c r="BBY207" s="28"/>
      <c r="BBZ207" s="28"/>
      <c r="BCA207" s="28"/>
      <c r="BCB207" s="28"/>
      <c r="BCC207" s="28"/>
      <c r="BCD207" s="28"/>
      <c r="BCE207" s="28"/>
      <c r="BCF207" s="28"/>
      <c r="BCG207" s="28"/>
      <c r="BCH207" s="28"/>
      <c r="BCI207" s="28"/>
      <c r="BCJ207" s="28"/>
      <c r="BCK207" s="28"/>
      <c r="BCL207" s="28"/>
      <c r="BCM207" s="28"/>
      <c r="BCN207" s="28"/>
      <c r="BCO207" s="28"/>
      <c r="BCP207" s="28"/>
      <c r="BCQ207" s="28"/>
      <c r="BCR207" s="28"/>
      <c r="BCS207" s="28"/>
      <c r="BCT207" s="28"/>
      <c r="BCU207" s="28"/>
      <c r="BCV207" s="28"/>
      <c r="BCW207" s="28"/>
      <c r="BCX207" s="28"/>
      <c r="BCY207" s="28"/>
      <c r="BCZ207" s="28"/>
      <c r="BDA207" s="28"/>
      <c r="BDB207" s="28"/>
      <c r="BDC207" s="28"/>
      <c r="BDD207" s="28"/>
      <c r="BDE207" s="28"/>
      <c r="BDF207" s="28"/>
      <c r="BDG207" s="28"/>
      <c r="BDH207" s="28"/>
      <c r="BDI207" s="28"/>
      <c r="BDJ207" s="28"/>
      <c r="BDK207" s="28"/>
      <c r="BDL207" s="28"/>
      <c r="BDM207" s="28"/>
      <c r="BDN207" s="28"/>
      <c r="BDO207" s="28"/>
      <c r="BDP207" s="28"/>
      <c r="BDQ207" s="28"/>
      <c r="BDR207" s="28"/>
      <c r="BDS207" s="28"/>
      <c r="BDT207" s="28"/>
      <c r="BDU207" s="28"/>
      <c r="BDV207" s="28"/>
      <c r="BDW207" s="28"/>
      <c r="BDX207" s="28"/>
      <c r="BDY207" s="28"/>
      <c r="BDZ207" s="28"/>
      <c r="BEA207" s="28"/>
      <c r="BEB207" s="28"/>
      <c r="BEC207" s="28"/>
      <c r="BED207" s="28"/>
      <c r="BEE207" s="28"/>
      <c r="BEF207" s="28"/>
      <c r="BEG207" s="28"/>
      <c r="BEH207" s="28"/>
      <c r="BEI207" s="28"/>
      <c r="BEJ207" s="28"/>
      <c r="BEK207" s="28"/>
      <c r="BEL207" s="28"/>
      <c r="BEM207" s="28"/>
      <c r="BEN207" s="28"/>
      <c r="BEO207" s="28"/>
      <c r="BEP207" s="28"/>
      <c r="BEQ207" s="28"/>
      <c r="BER207" s="28"/>
      <c r="BES207" s="28"/>
      <c r="BET207" s="28"/>
      <c r="BEU207" s="28"/>
      <c r="BEV207" s="28"/>
      <c r="BEW207" s="28"/>
      <c r="BEX207" s="28"/>
      <c r="BEY207" s="28"/>
      <c r="BEZ207" s="28"/>
      <c r="BFA207" s="28"/>
      <c r="BFB207" s="28"/>
      <c r="BFC207" s="28"/>
      <c r="BFD207" s="28"/>
      <c r="BFE207" s="28"/>
      <c r="BFF207" s="28"/>
      <c r="BFG207" s="28"/>
      <c r="BFH207" s="28"/>
      <c r="BFI207" s="28"/>
      <c r="BFJ207" s="28"/>
      <c r="BFK207" s="28"/>
      <c r="BFL207" s="28"/>
      <c r="BFM207" s="28"/>
      <c r="BFN207" s="28"/>
      <c r="BFO207" s="28"/>
      <c r="BFP207" s="28"/>
      <c r="BFQ207" s="28"/>
      <c r="BFR207" s="28"/>
      <c r="BFS207" s="28"/>
      <c r="BFT207" s="28"/>
      <c r="BFU207" s="28"/>
      <c r="BFV207" s="28"/>
      <c r="BFW207" s="28"/>
      <c r="BFX207" s="28"/>
      <c r="BFY207" s="28"/>
      <c r="BFZ207" s="28"/>
      <c r="BGA207" s="28"/>
      <c r="BGB207" s="28"/>
      <c r="BGC207" s="28"/>
      <c r="BGD207" s="28"/>
      <c r="BGE207" s="28"/>
      <c r="BGF207" s="28"/>
      <c r="BGG207" s="28"/>
      <c r="BGH207" s="28"/>
      <c r="BGI207" s="28"/>
      <c r="BGJ207" s="28"/>
      <c r="BGK207" s="28"/>
      <c r="BGL207" s="28"/>
      <c r="BGM207" s="28"/>
      <c r="BGN207" s="28"/>
      <c r="BGO207" s="28"/>
      <c r="BGP207" s="28"/>
      <c r="BGQ207" s="28"/>
      <c r="BGR207" s="28"/>
      <c r="BGS207" s="28"/>
      <c r="BGT207" s="28"/>
      <c r="BGU207" s="28"/>
      <c r="BGV207" s="28"/>
      <c r="BGW207" s="28"/>
      <c r="BGX207" s="28"/>
      <c r="BGY207" s="28"/>
      <c r="BGZ207" s="28"/>
      <c r="BHA207" s="28"/>
      <c r="BHB207" s="28"/>
      <c r="BHC207" s="28"/>
      <c r="BHD207" s="28"/>
      <c r="BHE207" s="28"/>
      <c r="BHF207" s="28"/>
      <c r="BHG207" s="28"/>
      <c r="BHH207" s="28"/>
      <c r="BHI207" s="28"/>
      <c r="BHJ207" s="28"/>
      <c r="BHK207" s="28"/>
      <c r="BHL207" s="28"/>
      <c r="BHM207" s="28"/>
      <c r="BHN207" s="28"/>
      <c r="BHO207" s="28"/>
      <c r="BHP207" s="28"/>
      <c r="BHQ207" s="28"/>
      <c r="BHR207" s="28"/>
      <c r="BHS207" s="28"/>
      <c r="BHT207" s="28"/>
      <c r="BHU207" s="28"/>
      <c r="BHV207" s="28"/>
      <c r="BHW207" s="28"/>
      <c r="BHX207" s="28"/>
      <c r="BHY207" s="28"/>
      <c r="BHZ207" s="28"/>
      <c r="BIA207" s="28"/>
      <c r="BIB207" s="28"/>
      <c r="BIC207" s="28"/>
      <c r="BID207" s="28"/>
      <c r="BIE207" s="28"/>
      <c r="BIF207" s="28"/>
      <c r="BIG207" s="28"/>
      <c r="BIH207" s="28"/>
      <c r="BII207" s="28"/>
      <c r="BIJ207" s="28"/>
      <c r="BIK207" s="28"/>
      <c r="BIL207" s="28"/>
      <c r="BIM207" s="28"/>
      <c r="BIN207" s="28"/>
      <c r="BIO207" s="28"/>
      <c r="BIP207" s="28"/>
      <c r="BIQ207" s="28"/>
      <c r="BIR207" s="28"/>
      <c r="BIS207" s="28"/>
      <c r="BIT207" s="28"/>
      <c r="BIU207" s="28"/>
      <c r="BIV207" s="28"/>
      <c r="BIW207" s="28"/>
      <c r="BIX207" s="28"/>
      <c r="BIY207" s="28"/>
      <c r="BIZ207" s="28"/>
      <c r="BJA207" s="28"/>
      <c r="BJB207" s="28"/>
      <c r="BJC207" s="28"/>
      <c r="BJD207" s="28"/>
      <c r="BJE207" s="28"/>
      <c r="BJF207" s="28"/>
      <c r="BJG207" s="28"/>
      <c r="BJH207" s="28"/>
      <c r="BJI207" s="28"/>
      <c r="BJJ207" s="28"/>
      <c r="BJK207" s="28"/>
      <c r="BJL207" s="28"/>
      <c r="BJM207" s="28"/>
      <c r="BJN207" s="28"/>
      <c r="BJO207" s="28"/>
      <c r="BJP207" s="28"/>
      <c r="BJQ207" s="28"/>
      <c r="BJR207" s="28"/>
      <c r="BJS207" s="28"/>
      <c r="BJT207" s="28"/>
      <c r="BJU207" s="28"/>
      <c r="BJV207" s="28"/>
      <c r="BJW207" s="28"/>
      <c r="BJX207" s="28"/>
      <c r="BJY207" s="28"/>
      <c r="BJZ207" s="28"/>
      <c r="BKA207" s="28"/>
      <c r="BKB207" s="28"/>
      <c r="BKC207" s="28"/>
      <c r="BKD207" s="28"/>
      <c r="BKE207" s="28"/>
      <c r="BKF207" s="28"/>
      <c r="BKG207" s="28"/>
      <c r="BKH207" s="28"/>
      <c r="BKI207" s="28"/>
      <c r="BKJ207" s="28"/>
      <c r="BKK207" s="28"/>
      <c r="BKL207" s="28"/>
      <c r="BKM207" s="28"/>
      <c r="BKN207" s="28"/>
      <c r="BKO207" s="28"/>
      <c r="BKP207" s="28"/>
      <c r="BKQ207" s="28"/>
      <c r="BKR207" s="28"/>
      <c r="BKS207" s="28"/>
      <c r="BKT207" s="28"/>
      <c r="BKU207" s="28"/>
      <c r="BKV207" s="28"/>
      <c r="BKW207" s="28"/>
      <c r="BKX207" s="28"/>
      <c r="BKY207" s="28"/>
      <c r="BKZ207" s="28"/>
      <c r="BLA207" s="28"/>
      <c r="BLB207" s="28"/>
      <c r="BLC207" s="28"/>
      <c r="BLD207" s="28"/>
      <c r="BLE207" s="28"/>
      <c r="BLF207" s="28"/>
      <c r="BLG207" s="28"/>
      <c r="BLH207" s="28"/>
      <c r="BLI207" s="28"/>
      <c r="BLJ207" s="28"/>
      <c r="BLK207" s="28"/>
      <c r="BLL207" s="28"/>
      <c r="BLM207" s="28"/>
      <c r="BLN207" s="28"/>
      <c r="BLO207" s="28"/>
      <c r="BLP207" s="28"/>
      <c r="BLQ207" s="28"/>
      <c r="BLR207" s="28"/>
      <c r="BLS207" s="28"/>
      <c r="BLT207" s="28"/>
      <c r="BLU207" s="28"/>
      <c r="BLV207" s="28"/>
      <c r="BLW207" s="28"/>
      <c r="BLX207" s="28"/>
      <c r="BLY207" s="28"/>
      <c r="BLZ207" s="28"/>
      <c r="BMA207" s="28"/>
      <c r="BMB207" s="28"/>
      <c r="BMC207" s="28"/>
      <c r="BMD207" s="28"/>
      <c r="BME207" s="28"/>
      <c r="BMF207" s="28"/>
      <c r="BMG207" s="28"/>
      <c r="BMH207" s="28"/>
      <c r="BMI207" s="28"/>
      <c r="BMJ207" s="28"/>
      <c r="BMK207" s="28"/>
      <c r="BML207" s="28"/>
      <c r="BMM207" s="28"/>
      <c r="BMN207" s="28"/>
      <c r="BMO207" s="28"/>
      <c r="BMP207" s="28"/>
      <c r="BMQ207" s="28"/>
      <c r="BMR207" s="28"/>
      <c r="BMS207" s="28"/>
      <c r="BMT207" s="28"/>
      <c r="BMU207" s="28"/>
      <c r="BMV207" s="28"/>
      <c r="BMW207" s="28"/>
      <c r="BMX207" s="28"/>
      <c r="BMY207" s="28"/>
      <c r="BMZ207" s="28"/>
      <c r="BNA207" s="28"/>
      <c r="BNB207" s="28"/>
      <c r="BNC207" s="28"/>
      <c r="BND207" s="28"/>
      <c r="BNE207" s="28"/>
      <c r="BNF207" s="28"/>
      <c r="BNG207" s="28"/>
      <c r="BNH207" s="28"/>
      <c r="BNI207" s="28"/>
      <c r="BNJ207" s="28"/>
      <c r="BNK207" s="28"/>
      <c r="BNL207" s="28"/>
      <c r="BNM207" s="28"/>
      <c r="BNN207" s="28"/>
      <c r="BNO207" s="28"/>
      <c r="BNP207" s="28"/>
      <c r="BNQ207" s="28"/>
      <c r="BNR207" s="28"/>
      <c r="BNS207" s="28"/>
      <c r="BNT207" s="28"/>
      <c r="BNU207" s="28"/>
      <c r="BNV207" s="28"/>
      <c r="BNW207" s="28"/>
      <c r="BNX207" s="28"/>
      <c r="BNY207" s="28"/>
      <c r="BNZ207" s="28"/>
      <c r="BOA207" s="28"/>
      <c r="BOB207" s="28"/>
      <c r="BOC207" s="28"/>
      <c r="BOD207" s="28"/>
      <c r="BOE207" s="28"/>
      <c r="BOF207" s="28"/>
      <c r="BOG207" s="28"/>
      <c r="BOH207" s="28"/>
      <c r="BOI207" s="28"/>
      <c r="BOJ207" s="28"/>
      <c r="BOK207" s="28"/>
      <c r="BOL207" s="28"/>
      <c r="BOM207" s="28"/>
      <c r="BON207" s="28"/>
      <c r="BOO207" s="28"/>
      <c r="BOP207" s="28"/>
      <c r="BOQ207" s="28"/>
      <c r="BOR207" s="28"/>
      <c r="BOS207" s="28"/>
      <c r="BOT207" s="28"/>
      <c r="BOU207" s="28"/>
      <c r="BOV207" s="28"/>
      <c r="BOW207" s="28"/>
      <c r="BOX207" s="28"/>
      <c r="BOY207" s="28"/>
      <c r="BOZ207" s="28"/>
      <c r="BPA207" s="28"/>
      <c r="BPB207" s="28"/>
      <c r="BPC207" s="28"/>
      <c r="BPD207" s="28"/>
      <c r="BPE207" s="28"/>
      <c r="BPF207" s="28"/>
      <c r="BPG207" s="28"/>
      <c r="BPH207" s="28"/>
      <c r="BPI207" s="28"/>
      <c r="BPJ207" s="28"/>
      <c r="BPK207" s="28"/>
      <c r="BPL207" s="28"/>
      <c r="BPM207" s="28"/>
      <c r="BPN207" s="28"/>
      <c r="BPO207" s="28"/>
      <c r="BPP207" s="28"/>
      <c r="BPQ207" s="28"/>
      <c r="BPR207" s="28"/>
      <c r="BPS207" s="28"/>
      <c r="BPT207" s="28"/>
      <c r="BPU207" s="28"/>
      <c r="BPV207" s="28"/>
      <c r="BPW207" s="28"/>
      <c r="BPX207" s="28"/>
      <c r="BPY207" s="28"/>
      <c r="BPZ207" s="28"/>
      <c r="BQA207" s="28"/>
      <c r="BQB207" s="28"/>
      <c r="BQC207" s="28"/>
      <c r="BQD207" s="28"/>
      <c r="BQE207" s="28"/>
      <c r="BQF207" s="28"/>
      <c r="BQG207" s="28"/>
      <c r="BQH207" s="28"/>
      <c r="BQI207" s="28"/>
      <c r="BQJ207" s="28"/>
      <c r="BQK207" s="28"/>
      <c r="BQL207" s="28"/>
      <c r="BQM207" s="28"/>
      <c r="BQN207" s="28"/>
      <c r="BQO207" s="28"/>
      <c r="BQP207" s="28"/>
      <c r="BQQ207" s="28"/>
      <c r="BQR207" s="28"/>
      <c r="BQS207" s="28"/>
      <c r="BQT207" s="28"/>
      <c r="BQU207" s="28"/>
      <c r="BQV207" s="28"/>
      <c r="BQW207" s="28"/>
      <c r="BQX207" s="28"/>
      <c r="BQY207" s="28"/>
      <c r="BQZ207" s="28"/>
      <c r="BRA207" s="28"/>
      <c r="BRB207" s="28"/>
      <c r="BRC207" s="28"/>
      <c r="BRD207" s="28"/>
      <c r="BRE207" s="28"/>
      <c r="BRF207" s="28"/>
      <c r="BRG207" s="28"/>
      <c r="BRH207" s="28"/>
      <c r="BRI207" s="28"/>
      <c r="BRJ207" s="28"/>
      <c r="BRK207" s="28"/>
      <c r="BRL207" s="28"/>
      <c r="BRM207" s="28"/>
      <c r="BRN207" s="28"/>
      <c r="BRO207" s="28"/>
      <c r="BRP207" s="28"/>
      <c r="BRQ207" s="28"/>
      <c r="BRR207" s="28"/>
      <c r="BRS207" s="28"/>
      <c r="BRT207" s="28"/>
      <c r="BRU207" s="28"/>
      <c r="BRV207" s="28"/>
      <c r="BRW207" s="28"/>
      <c r="BRX207" s="28"/>
      <c r="BRY207" s="28"/>
      <c r="BRZ207" s="28"/>
      <c r="BSA207" s="28"/>
      <c r="BSB207" s="28"/>
      <c r="BSC207" s="28"/>
      <c r="BSD207" s="28"/>
      <c r="BSE207" s="28"/>
      <c r="BSF207" s="28"/>
      <c r="BSG207" s="28"/>
      <c r="BSH207" s="28"/>
      <c r="BSI207" s="28"/>
      <c r="BSJ207" s="28"/>
      <c r="BSK207" s="28"/>
      <c r="BSL207" s="28"/>
      <c r="BSM207" s="28"/>
      <c r="BSN207" s="28"/>
      <c r="BSO207" s="28"/>
      <c r="BSP207" s="28"/>
      <c r="BSQ207" s="28"/>
      <c r="BSR207" s="28"/>
      <c r="BSS207" s="28"/>
      <c r="BST207" s="28"/>
      <c r="BSU207" s="28"/>
      <c r="BSV207" s="28"/>
      <c r="BSW207" s="28"/>
      <c r="BSX207" s="28"/>
      <c r="BSY207" s="28"/>
      <c r="BSZ207" s="28"/>
      <c r="BTA207" s="28"/>
      <c r="BTB207" s="28"/>
      <c r="BTC207" s="28"/>
      <c r="BTD207" s="28"/>
      <c r="BTE207" s="28"/>
      <c r="BTF207" s="28"/>
      <c r="BTG207" s="28"/>
      <c r="BTH207" s="28"/>
      <c r="BTI207" s="28"/>
      <c r="BTJ207" s="28"/>
      <c r="BTK207" s="28"/>
      <c r="BTL207" s="28"/>
      <c r="BTM207" s="28"/>
      <c r="BTN207" s="28"/>
      <c r="BTO207" s="28"/>
      <c r="BTP207" s="28"/>
      <c r="BTQ207" s="28"/>
      <c r="BTR207" s="28"/>
      <c r="BTS207" s="28"/>
      <c r="BTT207" s="28"/>
      <c r="BTU207" s="28"/>
      <c r="BTV207" s="28"/>
      <c r="BTW207" s="28"/>
      <c r="BTX207" s="28"/>
      <c r="BTY207" s="28"/>
      <c r="BTZ207" s="28"/>
      <c r="BUA207" s="28"/>
      <c r="BUB207" s="28"/>
      <c r="BUC207" s="28"/>
      <c r="BUD207" s="28"/>
      <c r="BUE207" s="28"/>
      <c r="BUF207" s="28"/>
      <c r="BUG207" s="28"/>
      <c r="BUH207" s="28"/>
      <c r="BUI207" s="28"/>
      <c r="BUJ207" s="28"/>
      <c r="BUK207" s="28"/>
      <c r="BUL207" s="28"/>
      <c r="BUM207" s="28"/>
      <c r="BUN207" s="28"/>
      <c r="BUO207" s="28"/>
      <c r="BUP207" s="28"/>
      <c r="BUQ207" s="28"/>
      <c r="BUR207" s="28"/>
      <c r="BUS207" s="28"/>
      <c r="BUT207" s="28"/>
      <c r="BUU207" s="28"/>
      <c r="BUV207" s="28"/>
      <c r="BUW207" s="28"/>
      <c r="BUX207" s="28"/>
      <c r="BUY207" s="28"/>
      <c r="BUZ207" s="28"/>
      <c r="BVA207" s="28"/>
      <c r="BVB207" s="28"/>
      <c r="BVC207" s="28"/>
      <c r="BVD207" s="28"/>
      <c r="BVE207" s="28"/>
      <c r="BVF207" s="28"/>
      <c r="BVG207" s="28"/>
      <c r="BVH207" s="28"/>
      <c r="BVI207" s="28"/>
      <c r="BVJ207" s="28"/>
      <c r="BVK207" s="28"/>
      <c r="BVL207" s="28"/>
      <c r="BVM207" s="28"/>
      <c r="BVN207" s="28"/>
      <c r="BVO207" s="28"/>
      <c r="BVP207" s="28"/>
      <c r="BVQ207" s="28"/>
      <c r="BVR207" s="28"/>
      <c r="BVS207" s="28"/>
      <c r="BVT207" s="28"/>
      <c r="BVU207" s="28"/>
      <c r="BVV207" s="28"/>
      <c r="BVW207" s="28"/>
      <c r="BVX207" s="28"/>
      <c r="BVY207" s="28"/>
      <c r="BVZ207" s="28"/>
      <c r="BWA207" s="28"/>
      <c r="BWB207" s="28"/>
      <c r="BWC207" s="28"/>
      <c r="BWD207" s="28"/>
      <c r="BWE207" s="28"/>
      <c r="BWF207" s="28"/>
      <c r="BWG207" s="28"/>
      <c r="BWH207" s="28"/>
      <c r="BWI207" s="28"/>
      <c r="BWJ207" s="28"/>
      <c r="BWK207" s="28"/>
      <c r="BWL207" s="28"/>
      <c r="BWM207" s="28"/>
      <c r="BWN207" s="28"/>
      <c r="BWO207" s="28"/>
      <c r="BWP207" s="28"/>
      <c r="BWQ207" s="28"/>
      <c r="BWR207" s="28"/>
      <c r="BWS207" s="28"/>
      <c r="BWT207" s="28"/>
      <c r="BWU207" s="28"/>
      <c r="BWV207" s="28"/>
      <c r="BWW207" s="28"/>
      <c r="BWX207" s="28"/>
      <c r="BWY207" s="28"/>
      <c r="BWZ207" s="28"/>
      <c r="BXA207" s="28"/>
      <c r="BXB207" s="28"/>
      <c r="BXC207" s="28"/>
      <c r="BXD207" s="28"/>
      <c r="BXE207" s="28"/>
      <c r="BXF207" s="28"/>
      <c r="BXG207" s="28"/>
      <c r="BXH207" s="28"/>
      <c r="BXI207" s="28"/>
      <c r="BXJ207" s="28"/>
      <c r="BXK207" s="28"/>
      <c r="BXL207" s="28"/>
      <c r="BXM207" s="28"/>
      <c r="BXN207" s="28"/>
      <c r="BXO207" s="28"/>
      <c r="BXP207" s="28"/>
      <c r="BXQ207" s="28"/>
      <c r="BXR207" s="28"/>
      <c r="BXS207" s="28"/>
      <c r="BXT207" s="28"/>
      <c r="BXU207" s="28"/>
      <c r="BXV207" s="28"/>
      <c r="BXW207" s="28"/>
      <c r="BXX207" s="28"/>
      <c r="BXY207" s="28"/>
      <c r="BXZ207" s="28"/>
      <c r="BYA207" s="28"/>
      <c r="BYB207" s="28"/>
      <c r="BYC207" s="28"/>
      <c r="BYD207" s="28"/>
      <c r="BYE207" s="28"/>
      <c r="BYF207" s="28"/>
      <c r="BYG207" s="28"/>
      <c r="BYH207" s="28"/>
      <c r="BYI207" s="28"/>
      <c r="BYJ207" s="28"/>
      <c r="BYK207" s="28"/>
      <c r="BYL207" s="28"/>
      <c r="BYM207" s="28"/>
      <c r="BYN207" s="28"/>
      <c r="BYO207" s="28"/>
      <c r="BYP207" s="28"/>
      <c r="BYQ207" s="28"/>
      <c r="BYR207" s="28"/>
      <c r="BYS207" s="28"/>
      <c r="BYT207" s="28"/>
      <c r="BYU207" s="28"/>
      <c r="BYV207" s="28"/>
      <c r="BYW207" s="28"/>
      <c r="BYX207" s="28"/>
      <c r="BYY207" s="28"/>
      <c r="BYZ207" s="28"/>
      <c r="BZA207" s="28"/>
      <c r="BZB207" s="28"/>
      <c r="BZC207" s="28"/>
      <c r="BZD207" s="28"/>
      <c r="BZE207" s="28"/>
      <c r="BZF207" s="28"/>
      <c r="BZG207" s="28"/>
      <c r="BZH207" s="28"/>
      <c r="BZI207" s="28"/>
      <c r="BZJ207" s="28"/>
      <c r="BZK207" s="28"/>
      <c r="BZL207" s="28"/>
      <c r="BZM207" s="28"/>
      <c r="BZN207" s="28"/>
      <c r="BZO207" s="28"/>
      <c r="BZP207" s="28"/>
      <c r="BZQ207" s="28"/>
      <c r="BZR207" s="28"/>
      <c r="BZS207" s="28"/>
      <c r="BZT207" s="28"/>
      <c r="BZU207" s="28"/>
      <c r="BZV207" s="28"/>
      <c r="BZW207" s="28"/>
      <c r="BZX207" s="28"/>
      <c r="BZY207" s="28"/>
      <c r="BZZ207" s="28"/>
      <c r="CAA207" s="28"/>
      <c r="CAB207" s="28"/>
      <c r="CAC207" s="28"/>
      <c r="CAD207" s="28"/>
      <c r="CAE207" s="28"/>
      <c r="CAF207" s="28"/>
      <c r="CAG207" s="28"/>
      <c r="CAH207" s="28"/>
      <c r="CAI207" s="28"/>
      <c r="CAJ207" s="28"/>
      <c r="CAK207" s="28"/>
      <c r="CAL207" s="28"/>
      <c r="CAM207" s="28"/>
      <c r="CAN207" s="28"/>
      <c r="CAO207" s="28"/>
      <c r="CAP207" s="28"/>
      <c r="CAQ207" s="28"/>
      <c r="CAR207" s="28"/>
      <c r="CAS207" s="28"/>
      <c r="CAT207" s="28"/>
      <c r="CAU207" s="28"/>
      <c r="CAV207" s="28"/>
      <c r="CAW207" s="28"/>
      <c r="CAX207" s="28"/>
      <c r="CAY207" s="28"/>
      <c r="CAZ207" s="28"/>
      <c r="CBA207" s="28"/>
      <c r="CBB207" s="28"/>
      <c r="CBC207" s="28"/>
      <c r="CBD207" s="28"/>
      <c r="CBE207" s="28"/>
      <c r="CBF207" s="28"/>
      <c r="CBG207" s="28"/>
      <c r="CBH207" s="28"/>
      <c r="CBI207" s="28"/>
      <c r="CBJ207" s="28"/>
      <c r="CBK207" s="28"/>
      <c r="CBL207" s="28"/>
      <c r="CBM207" s="28"/>
      <c r="CBN207" s="28"/>
      <c r="CBO207" s="28"/>
      <c r="CBP207" s="28"/>
      <c r="CBQ207" s="28"/>
      <c r="CBR207" s="28"/>
      <c r="CBS207" s="28"/>
      <c r="CBT207" s="28"/>
      <c r="CBU207" s="28"/>
      <c r="CBV207" s="28"/>
      <c r="CBW207" s="28"/>
      <c r="CBX207" s="28"/>
      <c r="CBY207" s="28"/>
      <c r="CBZ207" s="28"/>
      <c r="CCA207" s="28"/>
      <c r="CCB207" s="28"/>
      <c r="CCC207" s="28"/>
      <c r="CCD207" s="28"/>
      <c r="CCE207" s="28"/>
      <c r="CCF207" s="28"/>
      <c r="CCG207" s="28"/>
      <c r="CCH207" s="28"/>
      <c r="CCI207" s="28"/>
      <c r="CCJ207" s="28"/>
      <c r="CCK207" s="28"/>
      <c r="CCL207" s="28"/>
      <c r="CCM207" s="28"/>
      <c r="CCN207" s="28"/>
      <c r="CCO207" s="28"/>
      <c r="CCP207" s="28"/>
      <c r="CCQ207" s="28"/>
      <c r="CCR207" s="28"/>
      <c r="CCS207" s="28"/>
      <c r="CCT207" s="28"/>
      <c r="CCU207" s="28"/>
      <c r="CCV207" s="28"/>
      <c r="CCW207" s="28"/>
      <c r="CCX207" s="28"/>
      <c r="CCY207" s="28"/>
      <c r="CCZ207" s="28"/>
      <c r="CDA207" s="28"/>
      <c r="CDB207" s="28"/>
      <c r="CDC207" s="28"/>
      <c r="CDD207" s="28"/>
      <c r="CDE207" s="28"/>
      <c r="CDF207" s="28"/>
      <c r="CDG207" s="28"/>
      <c r="CDH207" s="28"/>
      <c r="CDI207" s="28"/>
      <c r="CDJ207" s="28"/>
      <c r="CDK207" s="28"/>
      <c r="CDL207" s="28"/>
      <c r="CDM207" s="28"/>
      <c r="CDN207" s="28"/>
      <c r="CDO207" s="28"/>
      <c r="CDP207" s="28"/>
      <c r="CDQ207" s="28"/>
      <c r="CDR207" s="28"/>
      <c r="CDS207" s="28"/>
      <c r="CDT207" s="28"/>
      <c r="CDU207" s="28"/>
      <c r="CDV207" s="28"/>
      <c r="CDW207" s="28"/>
      <c r="CDX207" s="28"/>
      <c r="CDY207" s="28"/>
      <c r="CDZ207" s="28"/>
      <c r="CEA207" s="28"/>
      <c r="CEB207" s="28"/>
      <c r="CEC207" s="28"/>
      <c r="CED207" s="28"/>
      <c r="CEE207" s="28"/>
      <c r="CEF207" s="28"/>
      <c r="CEG207" s="28"/>
      <c r="CEH207" s="28"/>
      <c r="CEI207" s="28"/>
      <c r="CEJ207" s="28"/>
      <c r="CEK207" s="28"/>
      <c r="CEL207" s="28"/>
      <c r="CEM207" s="28"/>
      <c r="CEN207" s="28"/>
      <c r="CEO207" s="28"/>
      <c r="CEP207" s="28"/>
      <c r="CEQ207" s="28"/>
      <c r="CER207" s="28"/>
      <c r="CES207" s="28"/>
      <c r="CET207" s="28"/>
      <c r="CEU207" s="28"/>
      <c r="CEV207" s="28"/>
      <c r="CEW207" s="28"/>
      <c r="CEX207" s="28"/>
      <c r="CEY207" s="28"/>
      <c r="CEZ207" s="28"/>
      <c r="CFA207" s="28"/>
      <c r="CFB207" s="28"/>
      <c r="CFC207" s="28"/>
      <c r="CFD207" s="28"/>
      <c r="CFE207" s="28"/>
      <c r="CFF207" s="28"/>
      <c r="CFG207" s="28"/>
      <c r="CFH207" s="28"/>
      <c r="CFI207" s="28"/>
      <c r="CFJ207" s="28"/>
      <c r="CFK207" s="28"/>
      <c r="CFL207" s="28"/>
      <c r="CFM207" s="28"/>
      <c r="CFN207" s="28"/>
      <c r="CFO207" s="28"/>
      <c r="CFP207" s="28"/>
      <c r="CFQ207" s="28"/>
      <c r="CFR207" s="28"/>
      <c r="CFS207" s="28"/>
      <c r="CFT207" s="28"/>
      <c r="CFU207" s="28"/>
      <c r="CFV207" s="28"/>
      <c r="CFW207" s="28"/>
      <c r="CFX207" s="28"/>
      <c r="CFY207" s="28"/>
      <c r="CFZ207" s="28"/>
      <c r="CGA207" s="28"/>
      <c r="CGB207" s="28"/>
      <c r="CGC207" s="28"/>
      <c r="CGD207" s="28"/>
      <c r="CGE207" s="28"/>
      <c r="CGF207" s="28"/>
      <c r="CGG207" s="28"/>
      <c r="CGH207" s="28"/>
      <c r="CGI207" s="28"/>
      <c r="CGJ207" s="28"/>
      <c r="CGK207" s="28"/>
      <c r="CGL207" s="28"/>
      <c r="CGM207" s="28"/>
      <c r="CGN207" s="28"/>
      <c r="CGO207" s="28"/>
      <c r="CGP207" s="28"/>
      <c r="CGQ207" s="28"/>
      <c r="CGR207" s="28"/>
      <c r="CGS207" s="28"/>
      <c r="CGT207" s="28"/>
      <c r="CGU207" s="28"/>
      <c r="CGV207" s="28"/>
      <c r="CGW207" s="28"/>
      <c r="CGX207" s="28"/>
      <c r="CGY207" s="28"/>
      <c r="CGZ207" s="28"/>
      <c r="CHA207" s="28"/>
      <c r="CHB207" s="28"/>
      <c r="CHC207" s="28"/>
      <c r="CHD207" s="28"/>
      <c r="CHE207" s="28"/>
      <c r="CHF207" s="28"/>
      <c r="CHG207" s="28"/>
      <c r="CHH207" s="28"/>
      <c r="CHI207" s="28"/>
      <c r="CHJ207" s="28"/>
      <c r="CHK207" s="28"/>
      <c r="CHL207" s="28"/>
      <c r="CHM207" s="28"/>
      <c r="CHN207" s="28"/>
      <c r="CHO207" s="28"/>
      <c r="CHP207" s="28"/>
      <c r="CHQ207" s="28"/>
      <c r="CHR207" s="28"/>
      <c r="CHS207" s="28"/>
      <c r="CHT207" s="28"/>
      <c r="CHU207" s="28"/>
      <c r="CHV207" s="28"/>
      <c r="CHW207" s="28"/>
      <c r="CHX207" s="28"/>
      <c r="CHY207" s="28"/>
      <c r="CHZ207" s="28"/>
      <c r="CIA207" s="28"/>
      <c r="CIB207" s="28"/>
      <c r="CIC207" s="28"/>
      <c r="CID207" s="28"/>
      <c r="CIE207" s="28"/>
      <c r="CIF207" s="28"/>
      <c r="CIG207" s="28"/>
      <c r="CIH207" s="28"/>
      <c r="CII207" s="28"/>
      <c r="CIJ207" s="28"/>
      <c r="CIK207" s="28"/>
      <c r="CIL207" s="28"/>
      <c r="CIM207" s="28"/>
      <c r="CIN207" s="28"/>
      <c r="CIO207" s="28"/>
      <c r="CIP207" s="28"/>
      <c r="CIQ207" s="28"/>
      <c r="CIR207" s="28"/>
      <c r="CIS207" s="28"/>
      <c r="CIT207" s="28"/>
      <c r="CIU207" s="28"/>
      <c r="CIV207" s="28"/>
      <c r="CIW207" s="28"/>
      <c r="CIX207" s="28"/>
      <c r="CIY207" s="28"/>
      <c r="CIZ207" s="28"/>
      <c r="CJA207" s="28"/>
      <c r="CJB207" s="28"/>
      <c r="CJC207" s="28"/>
      <c r="CJD207" s="28"/>
      <c r="CJE207" s="28"/>
      <c r="CJF207" s="28"/>
      <c r="CJG207" s="28"/>
      <c r="CJH207" s="28"/>
      <c r="CJI207" s="28"/>
      <c r="CJJ207" s="28"/>
      <c r="CJK207" s="28"/>
      <c r="CJL207" s="28"/>
      <c r="CJM207" s="28"/>
      <c r="CJN207" s="28"/>
      <c r="CJO207" s="28"/>
      <c r="CJP207" s="28"/>
      <c r="CJQ207" s="28"/>
      <c r="CJR207" s="28"/>
      <c r="CJS207" s="28"/>
      <c r="CJT207" s="28"/>
      <c r="CJU207" s="28"/>
      <c r="CJV207" s="28"/>
      <c r="CJW207" s="28"/>
      <c r="CJX207" s="28"/>
      <c r="CJY207" s="28"/>
      <c r="CJZ207" s="28"/>
      <c r="CKA207" s="28"/>
      <c r="CKB207" s="28"/>
      <c r="CKC207" s="28"/>
      <c r="CKD207" s="28"/>
      <c r="CKE207" s="28"/>
      <c r="CKF207" s="28"/>
      <c r="CKG207" s="28"/>
      <c r="CKH207" s="28"/>
      <c r="CKI207" s="28"/>
      <c r="CKJ207" s="28"/>
      <c r="CKK207" s="28"/>
      <c r="CKL207" s="28"/>
      <c r="CKM207" s="28"/>
      <c r="CKN207" s="28"/>
      <c r="CKO207" s="28"/>
      <c r="CKP207" s="28"/>
      <c r="CKQ207" s="28"/>
      <c r="CKR207" s="28"/>
      <c r="CKS207" s="28"/>
      <c r="CKT207" s="28"/>
      <c r="CKU207" s="28"/>
      <c r="CKV207" s="28"/>
      <c r="CKW207" s="28"/>
      <c r="CKX207" s="28"/>
      <c r="CKY207" s="28"/>
      <c r="CKZ207" s="28"/>
      <c r="CLA207" s="28"/>
      <c r="CLB207" s="28"/>
      <c r="CLC207" s="28"/>
      <c r="CLD207" s="28"/>
      <c r="CLE207" s="28"/>
      <c r="CLF207" s="28"/>
      <c r="CLG207" s="28"/>
      <c r="CLH207" s="28"/>
      <c r="CLI207" s="28"/>
      <c r="CLJ207" s="28"/>
      <c r="CLK207" s="28"/>
      <c r="CLL207" s="28"/>
      <c r="CLM207" s="28"/>
      <c r="CLN207" s="28"/>
      <c r="CLO207" s="28"/>
      <c r="CLP207" s="28"/>
      <c r="CLQ207" s="28"/>
      <c r="CLR207" s="28"/>
      <c r="CLS207" s="28"/>
      <c r="CLT207" s="28"/>
      <c r="CLU207" s="28"/>
      <c r="CLV207" s="28"/>
      <c r="CLW207" s="28"/>
      <c r="CLX207" s="28"/>
      <c r="CLY207" s="28"/>
      <c r="CLZ207" s="28"/>
      <c r="CMA207" s="28"/>
      <c r="CMB207" s="28"/>
      <c r="CMC207" s="28"/>
      <c r="CMD207" s="28"/>
      <c r="CME207" s="28"/>
      <c r="CMF207" s="28"/>
      <c r="CMG207" s="28"/>
      <c r="CMH207" s="28"/>
      <c r="CMI207" s="28"/>
      <c r="CMJ207" s="28"/>
      <c r="CMK207" s="28"/>
      <c r="CML207" s="28"/>
      <c r="CMM207" s="28"/>
      <c r="CMN207" s="28"/>
      <c r="CMO207" s="28"/>
      <c r="CMP207" s="28"/>
      <c r="CMQ207" s="28"/>
      <c r="CMR207" s="28"/>
      <c r="CMS207" s="28"/>
      <c r="CMT207" s="28"/>
      <c r="CMU207" s="28"/>
      <c r="CMV207" s="28"/>
      <c r="CMW207" s="28"/>
      <c r="CMX207" s="28"/>
      <c r="CMY207" s="28"/>
      <c r="CMZ207" s="28"/>
      <c r="CNA207" s="28"/>
      <c r="CNB207" s="28"/>
      <c r="CNC207" s="28"/>
      <c r="CND207" s="28"/>
      <c r="CNE207" s="28"/>
      <c r="CNF207" s="28"/>
      <c r="CNG207" s="28"/>
      <c r="CNH207" s="28"/>
      <c r="CNI207" s="28"/>
      <c r="CNJ207" s="28"/>
      <c r="CNK207" s="28"/>
      <c r="CNL207" s="28"/>
      <c r="CNM207" s="28"/>
      <c r="CNN207" s="28"/>
      <c r="CNO207" s="28"/>
      <c r="CNP207" s="28"/>
      <c r="CNQ207" s="28"/>
      <c r="CNR207" s="28"/>
      <c r="CNS207" s="28"/>
      <c r="CNT207" s="28"/>
      <c r="CNU207" s="28"/>
      <c r="CNV207" s="28"/>
      <c r="CNW207" s="28"/>
      <c r="CNX207" s="28"/>
      <c r="CNY207" s="28"/>
      <c r="CNZ207" s="28"/>
      <c r="COA207" s="28"/>
      <c r="COB207" s="28"/>
      <c r="COC207" s="28"/>
      <c r="COD207" s="28"/>
      <c r="COE207" s="28"/>
      <c r="COF207" s="28"/>
      <c r="COG207" s="28"/>
      <c r="COH207" s="28"/>
      <c r="COI207" s="28"/>
      <c r="COJ207" s="28"/>
      <c r="COK207" s="28"/>
      <c r="COL207" s="28"/>
      <c r="COM207" s="28"/>
      <c r="CON207" s="28"/>
      <c r="COO207" s="28"/>
      <c r="COP207" s="28"/>
      <c r="COQ207" s="28"/>
      <c r="COR207" s="28"/>
      <c r="COS207" s="28"/>
      <c r="COT207" s="28"/>
      <c r="COU207" s="28"/>
      <c r="COV207" s="28"/>
      <c r="COW207" s="28"/>
      <c r="COX207" s="28"/>
      <c r="COY207" s="28"/>
      <c r="COZ207" s="28"/>
      <c r="CPA207" s="28"/>
      <c r="CPB207" s="28"/>
      <c r="CPC207" s="28"/>
      <c r="CPD207" s="28"/>
      <c r="CPE207" s="28"/>
      <c r="CPF207" s="28"/>
      <c r="CPG207" s="28"/>
      <c r="CPH207" s="28"/>
      <c r="CPI207" s="28"/>
      <c r="CPJ207" s="28"/>
      <c r="CPK207" s="28"/>
      <c r="CPL207" s="28"/>
      <c r="CPM207" s="28"/>
      <c r="CPN207" s="28"/>
      <c r="CPO207" s="28"/>
      <c r="CPP207" s="28"/>
      <c r="CPQ207" s="28"/>
      <c r="CPR207" s="28"/>
      <c r="CPS207" s="28"/>
      <c r="CPT207" s="28"/>
      <c r="CPU207" s="28"/>
      <c r="CPV207" s="28"/>
      <c r="CPW207" s="28"/>
      <c r="CPX207" s="28"/>
      <c r="CPY207" s="28"/>
      <c r="CPZ207" s="28"/>
      <c r="CQA207" s="28"/>
      <c r="CQB207" s="28"/>
      <c r="CQC207" s="28"/>
      <c r="CQD207" s="28"/>
      <c r="CQE207" s="28"/>
      <c r="CQF207" s="28"/>
      <c r="CQG207" s="28"/>
      <c r="CQH207" s="28"/>
      <c r="CQI207" s="28"/>
      <c r="CQJ207" s="28"/>
      <c r="CQK207" s="28"/>
      <c r="CQL207" s="28"/>
      <c r="CQM207" s="28"/>
      <c r="CQN207" s="28"/>
      <c r="CQO207" s="28"/>
      <c r="CQP207" s="28"/>
      <c r="CQQ207" s="28"/>
      <c r="CQR207" s="28"/>
      <c r="CQS207" s="28"/>
      <c r="CQT207" s="28"/>
      <c r="CQU207" s="28"/>
      <c r="CQV207" s="28"/>
      <c r="CQW207" s="28"/>
      <c r="CQX207" s="28"/>
      <c r="CQY207" s="28"/>
      <c r="CQZ207" s="28"/>
      <c r="CRA207" s="28"/>
      <c r="CRB207" s="28"/>
      <c r="CRC207" s="28"/>
      <c r="CRD207" s="28"/>
      <c r="CRE207" s="28"/>
      <c r="CRF207" s="28"/>
      <c r="CRG207" s="28"/>
      <c r="CRH207" s="28"/>
      <c r="CRI207" s="28"/>
      <c r="CRJ207" s="28"/>
      <c r="CRK207" s="28"/>
      <c r="CRL207" s="28"/>
      <c r="CRM207" s="28"/>
      <c r="CRN207" s="28"/>
      <c r="CRO207" s="28"/>
      <c r="CRP207" s="28"/>
      <c r="CRQ207" s="28"/>
      <c r="CRR207" s="28"/>
      <c r="CRS207" s="28"/>
      <c r="CRT207" s="28"/>
      <c r="CRU207" s="28"/>
      <c r="CRV207" s="28"/>
      <c r="CRW207" s="28"/>
      <c r="CRX207" s="28"/>
      <c r="CRY207" s="28"/>
      <c r="CRZ207" s="28"/>
      <c r="CSA207" s="28"/>
      <c r="CSB207" s="28"/>
      <c r="CSC207" s="28"/>
      <c r="CSD207" s="28"/>
      <c r="CSE207" s="28"/>
      <c r="CSF207" s="28"/>
      <c r="CSG207" s="28"/>
      <c r="CSH207" s="28"/>
      <c r="CSI207" s="28"/>
      <c r="CSJ207" s="28"/>
      <c r="CSK207" s="28"/>
      <c r="CSL207" s="28"/>
      <c r="CSM207" s="28"/>
      <c r="CSN207" s="28"/>
      <c r="CSO207" s="28"/>
      <c r="CSP207" s="28"/>
      <c r="CSQ207" s="28"/>
      <c r="CSR207" s="28"/>
      <c r="CSS207" s="28"/>
      <c r="CST207" s="28"/>
      <c r="CSU207" s="28"/>
      <c r="CSV207" s="28"/>
      <c r="CSW207" s="28"/>
      <c r="CSX207" s="28"/>
      <c r="CSY207" s="28"/>
      <c r="CSZ207" s="28"/>
      <c r="CTA207" s="28"/>
      <c r="CTB207" s="28"/>
    </row>
    <row r="208" spans="1:2550" x14ac:dyDescent="0.2">
      <c r="B208" s="509" t="s">
        <v>1192</v>
      </c>
      <c r="C208" s="510"/>
      <c r="D208" s="510" t="s">
        <v>2747</v>
      </c>
      <c r="E208" s="510" t="s">
        <v>5</v>
      </c>
      <c r="F208" s="510"/>
      <c r="G208" s="510">
        <v>14.851139</v>
      </c>
      <c r="H208" s="510">
        <v>101.70243499999999</v>
      </c>
      <c r="I208" s="510" t="s">
        <v>1</v>
      </c>
      <c r="J208" s="510" t="s">
        <v>3</v>
      </c>
      <c r="K208" s="512"/>
      <c r="L208" s="513" t="s">
        <v>0</v>
      </c>
      <c r="M208" s="510" t="s">
        <v>0</v>
      </c>
      <c r="N208" s="510"/>
      <c r="O208" s="510"/>
      <c r="P208" s="510"/>
      <c r="Q208" s="510"/>
      <c r="R208" s="510" t="s">
        <v>1702</v>
      </c>
      <c r="S208" s="510"/>
      <c r="T208" s="510"/>
      <c r="U208" s="510" t="s">
        <v>0</v>
      </c>
      <c r="V208" s="510" t="s">
        <v>0</v>
      </c>
      <c r="W208" s="510" t="s">
        <v>0</v>
      </c>
      <c r="X208" s="510" t="s">
        <v>0</v>
      </c>
      <c r="Y208" s="510" t="s">
        <v>0</v>
      </c>
      <c r="Z208" s="510" t="s">
        <v>0</v>
      </c>
      <c r="AA208" s="510" t="s">
        <v>0</v>
      </c>
      <c r="AB208" s="518"/>
      <c r="AC208" s="518"/>
      <c r="AD208" s="511"/>
      <c r="AE208" s="510"/>
      <c r="AF208" s="517" t="s">
        <v>1899</v>
      </c>
    </row>
    <row r="209" spans="1:2550" x14ac:dyDescent="0.2">
      <c r="B209" s="509" t="s">
        <v>1191</v>
      </c>
      <c r="C209" s="510"/>
      <c r="D209" s="510" t="s">
        <v>2747</v>
      </c>
      <c r="E209" s="510" t="s">
        <v>5</v>
      </c>
      <c r="F209" s="510"/>
      <c r="G209" s="510">
        <v>14.461036</v>
      </c>
      <c r="H209" s="510">
        <v>103.61156</v>
      </c>
      <c r="I209" s="510" t="s">
        <v>1</v>
      </c>
      <c r="J209" s="510" t="s">
        <v>3</v>
      </c>
      <c r="K209" s="512"/>
      <c r="L209" s="513" t="s">
        <v>0</v>
      </c>
      <c r="M209" s="510" t="s">
        <v>0</v>
      </c>
      <c r="N209" s="510"/>
      <c r="O209" s="510"/>
      <c r="P209" s="510"/>
      <c r="Q209" s="510"/>
      <c r="R209" s="510" t="s">
        <v>1702</v>
      </c>
      <c r="S209" s="510"/>
      <c r="T209" s="510"/>
      <c r="U209" s="510" t="s">
        <v>0</v>
      </c>
      <c r="V209" s="510" t="s">
        <v>0</v>
      </c>
      <c r="W209" s="510" t="s">
        <v>0</v>
      </c>
      <c r="X209" s="510" t="s">
        <v>0</v>
      </c>
      <c r="Y209" s="510" t="s">
        <v>0</v>
      </c>
      <c r="Z209" s="510" t="s">
        <v>0</v>
      </c>
      <c r="AA209" s="510" t="s">
        <v>0</v>
      </c>
      <c r="AB209" s="518"/>
      <c r="AC209" s="518"/>
      <c r="AD209" s="511"/>
      <c r="AE209" s="510"/>
      <c r="AF209" s="517" t="s">
        <v>1899</v>
      </c>
    </row>
    <row r="210" spans="1:2550" ht="13" customHeight="1" x14ac:dyDescent="0.2">
      <c r="B210" s="509" t="s">
        <v>1190</v>
      </c>
      <c r="C210" s="510"/>
      <c r="D210" s="510" t="s">
        <v>2746</v>
      </c>
      <c r="E210" s="510" t="s">
        <v>5</v>
      </c>
      <c r="F210" s="510"/>
      <c r="G210" s="510">
        <v>17.729489000000001</v>
      </c>
      <c r="H210" s="510">
        <v>103.28821000000001</v>
      </c>
      <c r="I210" s="510" t="s">
        <v>1</v>
      </c>
      <c r="J210" s="510" t="s">
        <v>3</v>
      </c>
      <c r="K210" s="512"/>
      <c r="L210" s="513" t="s">
        <v>0</v>
      </c>
      <c r="M210" s="510" t="s">
        <v>0</v>
      </c>
      <c r="N210" s="510"/>
      <c r="O210" s="510"/>
      <c r="P210" s="510"/>
      <c r="Q210" s="510"/>
      <c r="R210" s="510" t="s">
        <v>1702</v>
      </c>
      <c r="S210" s="510"/>
      <c r="T210" s="510"/>
      <c r="U210" s="510" t="s">
        <v>0</v>
      </c>
      <c r="V210" s="510" t="s">
        <v>0</v>
      </c>
      <c r="W210" s="510" t="s">
        <v>0</v>
      </c>
      <c r="X210" s="510" t="s">
        <v>0</v>
      </c>
      <c r="Y210" s="510" t="s">
        <v>0</v>
      </c>
      <c r="Z210" s="510" t="s">
        <v>0</v>
      </c>
      <c r="AA210" s="510" t="s">
        <v>0</v>
      </c>
      <c r="AB210" s="518"/>
      <c r="AC210" s="518"/>
      <c r="AD210" s="511"/>
      <c r="AE210" s="510"/>
      <c r="AF210" s="517" t="s">
        <v>1899</v>
      </c>
    </row>
    <row r="211" spans="1:2550" x14ac:dyDescent="0.2">
      <c r="B211" s="509" t="s">
        <v>1189</v>
      </c>
      <c r="C211" s="510"/>
      <c r="D211" s="510" t="s">
        <v>2747</v>
      </c>
      <c r="E211" s="510" t="s">
        <v>5</v>
      </c>
      <c r="F211" s="510"/>
      <c r="G211" s="510">
        <v>14.455556</v>
      </c>
      <c r="H211" s="510">
        <v>103.740681</v>
      </c>
      <c r="I211" s="510" t="s">
        <v>1</v>
      </c>
      <c r="J211" s="510" t="s">
        <v>3</v>
      </c>
      <c r="K211" s="512"/>
      <c r="L211" s="513" t="s">
        <v>0</v>
      </c>
      <c r="M211" s="510" t="s">
        <v>0</v>
      </c>
      <c r="N211" s="510"/>
      <c r="O211" s="510"/>
      <c r="P211" s="510"/>
      <c r="Q211" s="510"/>
      <c r="R211" s="510" t="s">
        <v>1702</v>
      </c>
      <c r="S211" s="510"/>
      <c r="T211" s="510"/>
      <c r="U211" s="510" t="s">
        <v>0</v>
      </c>
      <c r="V211" s="510" t="s">
        <v>0</v>
      </c>
      <c r="W211" s="510" t="s">
        <v>0</v>
      </c>
      <c r="X211" s="510" t="s">
        <v>0</v>
      </c>
      <c r="Y211" s="510" t="s">
        <v>0</v>
      </c>
      <c r="Z211" s="510" t="s">
        <v>0</v>
      </c>
      <c r="AA211" s="510" t="s">
        <v>0</v>
      </c>
      <c r="AB211" s="518"/>
      <c r="AC211" s="518"/>
      <c r="AD211" s="511"/>
      <c r="AE211" s="510"/>
      <c r="AF211" s="517" t="s">
        <v>1899</v>
      </c>
    </row>
    <row r="212" spans="1:2550" x14ac:dyDescent="0.2">
      <c r="B212" s="509" t="s">
        <v>2753</v>
      </c>
      <c r="C212" s="510"/>
      <c r="D212" s="510" t="s">
        <v>2349</v>
      </c>
      <c r="E212" s="510" t="s">
        <v>5</v>
      </c>
      <c r="F212" s="510"/>
      <c r="G212" s="510">
        <v>19.988990000000001</v>
      </c>
      <c r="H212" s="510">
        <v>100.204576</v>
      </c>
      <c r="I212" s="510" t="s">
        <v>1</v>
      </c>
      <c r="J212" s="510" t="s">
        <v>3</v>
      </c>
      <c r="K212" s="512"/>
      <c r="L212" s="513" t="s">
        <v>0</v>
      </c>
      <c r="M212" s="510" t="s">
        <v>0</v>
      </c>
      <c r="N212" s="510"/>
      <c r="O212" s="510"/>
      <c r="P212" s="510"/>
      <c r="Q212" s="510"/>
      <c r="R212" s="510" t="s">
        <v>1702</v>
      </c>
      <c r="S212" s="510"/>
      <c r="T212" s="510"/>
      <c r="U212" s="510" t="s">
        <v>0</v>
      </c>
      <c r="V212" s="510" t="s">
        <v>0</v>
      </c>
      <c r="W212" s="510" t="s">
        <v>0</v>
      </c>
      <c r="X212" s="510" t="s">
        <v>0</v>
      </c>
      <c r="Y212" s="510" t="s">
        <v>0</v>
      </c>
      <c r="Z212" s="510" t="s">
        <v>0</v>
      </c>
      <c r="AA212" s="510" t="s">
        <v>0</v>
      </c>
      <c r="AB212" s="518"/>
      <c r="AC212" s="518"/>
      <c r="AD212" s="511"/>
      <c r="AE212" s="510"/>
      <c r="AF212" s="517" t="s">
        <v>1899</v>
      </c>
    </row>
    <row r="213" spans="1:2550" customFormat="1" ht="12.75" customHeight="1" x14ac:dyDescent="0.2">
      <c r="A213" s="1"/>
      <c r="B213" s="509" t="s">
        <v>1188</v>
      </c>
      <c r="C213" s="510"/>
      <c r="D213" s="510" t="s">
        <v>2746</v>
      </c>
      <c r="E213" s="510" t="s">
        <v>5</v>
      </c>
      <c r="F213" s="510"/>
      <c r="G213" s="510">
        <v>17.509267999999999</v>
      </c>
      <c r="H213" s="510">
        <v>103.195577</v>
      </c>
      <c r="I213" s="510" t="s">
        <v>1</v>
      </c>
      <c r="J213" s="510" t="s">
        <v>3</v>
      </c>
      <c r="K213" s="512"/>
      <c r="L213" s="513" t="s">
        <v>0</v>
      </c>
      <c r="M213" s="510" t="s">
        <v>0</v>
      </c>
      <c r="N213" s="510"/>
      <c r="O213" s="510"/>
      <c r="P213" s="510"/>
      <c r="Q213" s="510"/>
      <c r="R213" s="510" t="s">
        <v>1702</v>
      </c>
      <c r="S213" s="510"/>
      <c r="T213" s="510"/>
      <c r="U213" s="510" t="s">
        <v>0</v>
      </c>
      <c r="V213" s="510" t="s">
        <v>0</v>
      </c>
      <c r="W213" s="510" t="s">
        <v>0</v>
      </c>
      <c r="X213" s="510" t="s">
        <v>0</v>
      </c>
      <c r="Y213" s="510" t="s">
        <v>0</v>
      </c>
      <c r="Z213" s="510" t="s">
        <v>0</v>
      </c>
      <c r="AA213" s="510" t="s">
        <v>0</v>
      </c>
      <c r="AB213" s="518"/>
      <c r="AC213" s="518"/>
      <c r="AD213" s="511"/>
      <c r="AE213" s="510"/>
      <c r="AF213" s="517" t="s">
        <v>1899</v>
      </c>
      <c r="AG213" s="5"/>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c r="AIV213" s="1"/>
      <c r="AIW213" s="1"/>
      <c r="AIX213" s="1"/>
      <c r="AIY213" s="1"/>
      <c r="AIZ213" s="1"/>
      <c r="AJA213" s="1"/>
      <c r="AJB213" s="1"/>
      <c r="AJC213" s="1"/>
      <c r="AJD213" s="1"/>
      <c r="AJE213" s="1"/>
      <c r="AJF213" s="1"/>
      <c r="AJG213" s="1"/>
      <c r="AJH213" s="1"/>
      <c r="AJI213" s="1"/>
      <c r="AJJ213" s="1"/>
      <c r="AJK213" s="1"/>
      <c r="AJL213" s="1"/>
      <c r="AJM213" s="1"/>
      <c r="AJN213" s="1"/>
      <c r="AJO213" s="1"/>
      <c r="AJP213" s="1"/>
      <c r="AJQ213" s="1"/>
      <c r="AJR213" s="1"/>
      <c r="AJS213" s="1"/>
      <c r="AJT213" s="1"/>
      <c r="AJU213" s="1"/>
      <c r="AJV213" s="1"/>
      <c r="AJW213" s="1"/>
      <c r="AJX213" s="1"/>
      <c r="AJY213" s="1"/>
      <c r="AJZ213" s="1"/>
      <c r="AKA213" s="1"/>
      <c r="AKB213" s="1"/>
      <c r="AKC213" s="1"/>
      <c r="AKD213" s="1"/>
      <c r="AKE213" s="1"/>
      <c r="AKF213" s="1"/>
      <c r="AKG213" s="1"/>
      <c r="AKH213" s="1"/>
      <c r="AKI213" s="1"/>
      <c r="AKJ213" s="1"/>
      <c r="AKK213" s="1"/>
      <c r="AKL213" s="1"/>
      <c r="AKM213" s="1"/>
      <c r="AKN213" s="1"/>
      <c r="AKO213" s="1"/>
      <c r="AKP213" s="1"/>
      <c r="AKQ213" s="1"/>
      <c r="AKR213" s="1"/>
      <c r="AKS213" s="1"/>
      <c r="AKT213" s="1"/>
      <c r="AKU213" s="1"/>
      <c r="AKV213" s="1"/>
      <c r="AKW213" s="1"/>
      <c r="AKX213" s="1"/>
      <c r="AKY213" s="1"/>
      <c r="AKZ213" s="1"/>
      <c r="ALA213" s="1"/>
      <c r="ALB213" s="1"/>
      <c r="ALC213" s="1"/>
      <c r="ALD213" s="1"/>
      <c r="ALE213" s="1"/>
      <c r="ALF213" s="1"/>
      <c r="ALG213" s="1"/>
      <c r="ALH213" s="1"/>
      <c r="ALI213" s="1"/>
      <c r="ALJ213" s="1"/>
      <c r="ALK213" s="1"/>
      <c r="ALL213" s="1"/>
      <c r="ALM213" s="1"/>
      <c r="ALN213" s="1"/>
      <c r="ALO213" s="1"/>
      <c r="ALP213" s="1"/>
      <c r="ALQ213" s="1"/>
      <c r="ALR213" s="1"/>
      <c r="ALS213" s="1"/>
      <c r="ALT213" s="1"/>
      <c r="ALU213" s="1"/>
      <c r="ALV213" s="1"/>
      <c r="ALW213" s="1"/>
      <c r="ALX213" s="1"/>
      <c r="ALY213" s="1"/>
      <c r="ALZ213" s="1"/>
      <c r="AMA213" s="1"/>
      <c r="AMB213" s="1"/>
      <c r="AMC213" s="1"/>
      <c r="AMD213" s="1"/>
      <c r="AME213" s="1"/>
      <c r="AMF213" s="1"/>
      <c r="AMG213" s="1"/>
      <c r="AMH213" s="1"/>
      <c r="AMI213" s="1"/>
      <c r="AMJ213" s="1"/>
      <c r="AMK213" s="1"/>
      <c r="AML213" s="1"/>
      <c r="AMM213" s="1"/>
      <c r="AMN213" s="1"/>
      <c r="AMO213" s="1"/>
      <c r="AMP213" s="1"/>
      <c r="AMQ213" s="1"/>
      <c r="AMR213" s="1"/>
      <c r="AMS213" s="1"/>
      <c r="AMT213" s="1"/>
      <c r="AMU213" s="1"/>
      <c r="AMV213" s="1"/>
      <c r="AMW213" s="1"/>
      <c r="AMX213" s="1"/>
      <c r="AMY213" s="1"/>
      <c r="AMZ213" s="1"/>
      <c r="ANA213" s="1"/>
      <c r="ANB213" s="1"/>
      <c r="ANC213" s="1"/>
      <c r="AND213" s="1"/>
      <c r="ANE213" s="1"/>
      <c r="ANF213" s="1"/>
      <c r="ANG213" s="1"/>
      <c r="ANH213" s="1"/>
      <c r="ANI213" s="1"/>
      <c r="ANJ213" s="1"/>
      <c r="ANK213" s="1"/>
      <c r="ANL213" s="1"/>
      <c r="ANM213" s="1"/>
      <c r="ANN213" s="1"/>
      <c r="ANO213" s="1"/>
      <c r="ANP213" s="1"/>
      <c r="ANQ213" s="1"/>
      <c r="ANR213" s="1"/>
      <c r="ANS213" s="1"/>
      <c r="ANT213" s="1"/>
      <c r="ANU213" s="1"/>
      <c r="ANV213" s="1"/>
      <c r="ANW213" s="1"/>
      <c r="ANX213" s="1"/>
      <c r="ANY213" s="1"/>
      <c r="ANZ213" s="1"/>
      <c r="AOA213" s="1"/>
      <c r="AOB213" s="1"/>
      <c r="AOC213" s="1"/>
      <c r="AOD213" s="1"/>
      <c r="AOE213" s="1"/>
      <c r="AOF213" s="1"/>
      <c r="AOG213" s="1"/>
      <c r="AOH213" s="1"/>
      <c r="AOI213" s="1"/>
      <c r="AOJ213" s="1"/>
      <c r="AOK213" s="1"/>
      <c r="AOL213" s="1"/>
      <c r="AOM213" s="1"/>
      <c r="AON213" s="1"/>
      <c r="AOO213" s="1"/>
      <c r="AOP213" s="1"/>
      <c r="AOQ213" s="1"/>
      <c r="AOR213" s="1"/>
      <c r="AOS213" s="1"/>
      <c r="AOT213" s="1"/>
      <c r="AOU213" s="1"/>
      <c r="AOV213" s="1"/>
      <c r="AOW213" s="1"/>
      <c r="AOX213" s="1"/>
      <c r="AOY213" s="1"/>
      <c r="AOZ213" s="1"/>
      <c r="APA213" s="1"/>
      <c r="APB213" s="1"/>
      <c r="APC213" s="1"/>
      <c r="APD213" s="1"/>
      <c r="APE213" s="1"/>
      <c r="APF213" s="1"/>
      <c r="APG213" s="1"/>
      <c r="APH213" s="1"/>
      <c r="API213" s="1"/>
      <c r="APJ213" s="1"/>
      <c r="APK213" s="1"/>
      <c r="APL213" s="1"/>
      <c r="APM213" s="1"/>
      <c r="APN213" s="1"/>
      <c r="APO213" s="1"/>
      <c r="APP213" s="1"/>
      <c r="APQ213" s="1"/>
      <c r="APR213" s="1"/>
      <c r="APS213" s="1"/>
      <c r="APT213" s="1"/>
      <c r="APU213" s="1"/>
      <c r="APV213" s="1"/>
      <c r="APW213" s="1"/>
      <c r="APX213" s="1"/>
      <c r="APY213" s="1"/>
      <c r="APZ213" s="1"/>
      <c r="AQA213" s="1"/>
      <c r="AQB213" s="1"/>
      <c r="AQC213" s="1"/>
      <c r="AQD213" s="1"/>
      <c r="AQE213" s="1"/>
      <c r="AQF213" s="1"/>
      <c r="AQG213" s="1"/>
      <c r="AQH213" s="1"/>
      <c r="AQI213" s="1"/>
      <c r="AQJ213" s="1"/>
      <c r="AQK213" s="1"/>
      <c r="AQL213" s="1"/>
      <c r="AQM213" s="1"/>
      <c r="AQN213" s="1"/>
      <c r="AQO213" s="1"/>
      <c r="AQP213" s="1"/>
      <c r="AQQ213" s="1"/>
      <c r="AQR213" s="1"/>
      <c r="AQS213" s="1"/>
      <c r="AQT213" s="1"/>
      <c r="AQU213" s="1"/>
      <c r="AQV213" s="1"/>
      <c r="AQW213" s="1"/>
      <c r="AQX213" s="1"/>
      <c r="AQY213" s="1"/>
      <c r="AQZ213" s="1"/>
      <c r="ARA213" s="1"/>
      <c r="ARB213" s="1"/>
      <c r="ARC213" s="1"/>
      <c r="ARD213" s="1"/>
      <c r="ARE213" s="1"/>
      <c r="ARF213" s="1"/>
      <c r="ARG213" s="1"/>
      <c r="ARH213" s="1"/>
      <c r="ARI213" s="1"/>
      <c r="ARJ213" s="1"/>
      <c r="ARK213" s="1"/>
      <c r="ARL213" s="1"/>
      <c r="ARM213" s="1"/>
      <c r="ARN213" s="1"/>
      <c r="ARO213" s="1"/>
      <c r="ARP213" s="1"/>
      <c r="ARQ213" s="1"/>
      <c r="ARR213" s="1"/>
      <c r="ARS213" s="1"/>
      <c r="ART213" s="1"/>
      <c r="ARU213" s="1"/>
      <c r="ARV213" s="1"/>
      <c r="ARW213" s="1"/>
      <c r="ARX213" s="1"/>
      <c r="ARY213" s="1"/>
      <c r="ARZ213" s="1"/>
      <c r="ASA213" s="1"/>
      <c r="ASB213" s="1"/>
      <c r="ASC213" s="1"/>
      <c r="ASD213" s="1"/>
      <c r="ASE213" s="1"/>
      <c r="ASF213" s="1"/>
      <c r="ASG213" s="1"/>
      <c r="ASH213" s="1"/>
      <c r="ASI213" s="1"/>
      <c r="ASJ213" s="1"/>
      <c r="ASK213" s="1"/>
      <c r="ASL213" s="1"/>
      <c r="ASM213" s="1"/>
      <c r="ASN213" s="1"/>
      <c r="ASO213" s="1"/>
      <c r="ASP213" s="1"/>
      <c r="ASQ213" s="1"/>
      <c r="ASR213" s="1"/>
      <c r="ASS213" s="1"/>
      <c r="AST213" s="1"/>
      <c r="ASU213" s="1"/>
      <c r="ASV213" s="1"/>
      <c r="ASW213" s="1"/>
      <c r="ASX213" s="1"/>
      <c r="ASY213" s="1"/>
      <c r="ASZ213" s="1"/>
      <c r="ATA213" s="1"/>
      <c r="ATB213" s="1"/>
      <c r="ATC213" s="1"/>
      <c r="ATD213" s="1"/>
      <c r="ATE213" s="1"/>
      <c r="ATF213" s="1"/>
      <c r="ATG213" s="1"/>
      <c r="ATH213" s="1"/>
      <c r="ATI213" s="1"/>
      <c r="ATJ213" s="1"/>
      <c r="ATK213" s="1"/>
      <c r="ATL213" s="1"/>
      <c r="ATM213" s="1"/>
      <c r="ATN213" s="1"/>
      <c r="ATO213" s="1"/>
      <c r="ATP213" s="1"/>
      <c r="ATQ213" s="1"/>
      <c r="ATR213" s="1"/>
      <c r="ATS213" s="1"/>
      <c r="ATT213" s="1"/>
      <c r="ATU213" s="1"/>
      <c r="ATV213" s="1"/>
      <c r="ATW213" s="1"/>
      <c r="ATX213" s="1"/>
      <c r="ATY213" s="1"/>
      <c r="ATZ213" s="1"/>
      <c r="AUA213" s="1"/>
      <c r="AUB213" s="1"/>
      <c r="AUC213" s="1"/>
      <c r="AUD213" s="1"/>
      <c r="AUE213" s="1"/>
      <c r="AUF213" s="1"/>
      <c r="AUG213" s="1"/>
      <c r="AUH213" s="1"/>
      <c r="AUI213" s="1"/>
      <c r="AUJ213" s="1"/>
      <c r="AUK213" s="1"/>
      <c r="AUL213" s="1"/>
      <c r="AUM213" s="1"/>
      <c r="AUN213" s="1"/>
      <c r="AUO213" s="1"/>
      <c r="AUP213" s="1"/>
      <c r="AUQ213" s="1"/>
      <c r="AUR213" s="1"/>
      <c r="AUS213" s="1"/>
      <c r="AUT213" s="1"/>
      <c r="AUU213" s="1"/>
      <c r="AUV213" s="1"/>
      <c r="AUW213" s="1"/>
      <c r="AUX213" s="1"/>
      <c r="AUY213" s="1"/>
      <c r="AUZ213" s="1"/>
      <c r="AVA213" s="1"/>
      <c r="AVB213" s="1"/>
      <c r="AVC213" s="1"/>
      <c r="AVD213" s="1"/>
      <c r="AVE213" s="1"/>
      <c r="AVF213" s="1"/>
      <c r="AVG213" s="1"/>
      <c r="AVH213" s="1"/>
      <c r="AVI213" s="1"/>
      <c r="AVJ213" s="1"/>
      <c r="AVK213" s="1"/>
      <c r="AVL213" s="1"/>
      <c r="AVM213" s="1"/>
      <c r="AVN213" s="1"/>
      <c r="AVO213" s="1"/>
      <c r="AVP213" s="1"/>
      <c r="AVQ213" s="1"/>
      <c r="AVR213" s="1"/>
      <c r="AVS213" s="1"/>
      <c r="AVT213" s="1"/>
      <c r="AVU213" s="1"/>
      <c r="AVV213" s="1"/>
      <c r="AVW213" s="1"/>
      <c r="AVX213" s="1"/>
      <c r="AVY213" s="1"/>
      <c r="AVZ213" s="1"/>
      <c r="AWA213" s="1"/>
      <c r="AWB213" s="1"/>
      <c r="AWC213" s="1"/>
      <c r="AWD213" s="1"/>
      <c r="AWE213" s="1"/>
      <c r="AWF213" s="1"/>
      <c r="AWG213" s="1"/>
      <c r="AWH213" s="1"/>
      <c r="AWI213" s="1"/>
      <c r="AWJ213" s="1"/>
      <c r="AWK213" s="1"/>
      <c r="AWL213" s="1"/>
      <c r="AWM213" s="1"/>
      <c r="AWN213" s="1"/>
      <c r="AWO213" s="1"/>
      <c r="AWP213" s="1"/>
      <c r="AWQ213" s="1"/>
      <c r="AWR213" s="1"/>
      <c r="AWS213" s="1"/>
      <c r="AWT213" s="1"/>
      <c r="AWU213" s="1"/>
      <c r="AWV213" s="1"/>
      <c r="AWW213" s="1"/>
      <c r="AWX213" s="1"/>
      <c r="AWY213" s="1"/>
      <c r="AWZ213" s="1"/>
      <c r="AXA213" s="1"/>
      <c r="AXB213" s="1"/>
      <c r="AXC213" s="1"/>
      <c r="AXD213" s="1"/>
      <c r="AXE213" s="1"/>
      <c r="AXF213" s="1"/>
      <c r="AXG213" s="1"/>
      <c r="AXH213" s="1"/>
      <c r="AXI213" s="1"/>
      <c r="AXJ213" s="1"/>
      <c r="AXK213" s="1"/>
      <c r="AXL213" s="1"/>
      <c r="AXM213" s="1"/>
      <c r="AXN213" s="1"/>
      <c r="AXO213" s="1"/>
      <c r="AXP213" s="1"/>
      <c r="AXQ213" s="1"/>
      <c r="AXR213" s="1"/>
      <c r="AXS213" s="1"/>
      <c r="AXT213" s="1"/>
      <c r="AXU213" s="1"/>
      <c r="AXV213" s="1"/>
      <c r="AXW213" s="1"/>
      <c r="AXX213" s="1"/>
      <c r="AXY213" s="1"/>
      <c r="AXZ213" s="1"/>
      <c r="AYA213" s="1"/>
      <c r="AYB213" s="1"/>
      <c r="AYC213" s="1"/>
      <c r="AYD213" s="1"/>
      <c r="AYE213" s="1"/>
      <c r="AYF213" s="1"/>
      <c r="AYG213" s="1"/>
      <c r="AYH213" s="1"/>
      <c r="AYI213" s="1"/>
      <c r="AYJ213" s="1"/>
      <c r="AYK213" s="1"/>
      <c r="AYL213" s="1"/>
      <c r="AYM213" s="1"/>
      <c r="AYN213" s="1"/>
      <c r="AYO213" s="1"/>
      <c r="AYP213" s="1"/>
      <c r="AYQ213" s="1"/>
      <c r="AYR213" s="1"/>
      <c r="AYS213" s="1"/>
      <c r="AYT213" s="1"/>
      <c r="AYU213" s="1"/>
      <c r="AYV213" s="1"/>
      <c r="AYW213" s="1"/>
      <c r="AYX213" s="1"/>
      <c r="AYY213" s="1"/>
      <c r="AYZ213" s="1"/>
      <c r="AZA213" s="1"/>
      <c r="AZB213" s="1"/>
      <c r="AZC213" s="1"/>
      <c r="AZD213" s="1"/>
      <c r="AZE213" s="1"/>
      <c r="AZF213" s="1"/>
      <c r="AZG213" s="1"/>
      <c r="AZH213" s="1"/>
      <c r="AZI213" s="1"/>
      <c r="AZJ213" s="1"/>
      <c r="AZK213" s="1"/>
      <c r="AZL213" s="1"/>
      <c r="AZM213" s="1"/>
      <c r="AZN213" s="1"/>
      <c r="AZO213" s="1"/>
      <c r="AZP213" s="1"/>
      <c r="AZQ213" s="1"/>
      <c r="AZR213" s="1"/>
      <c r="AZS213" s="1"/>
      <c r="AZT213" s="1"/>
      <c r="AZU213" s="1"/>
      <c r="AZV213" s="1"/>
      <c r="AZW213" s="1"/>
      <c r="AZX213" s="1"/>
      <c r="AZY213" s="1"/>
      <c r="AZZ213" s="1"/>
      <c r="BAA213" s="1"/>
      <c r="BAB213" s="1"/>
      <c r="BAC213" s="1"/>
      <c r="BAD213" s="1"/>
      <c r="BAE213" s="1"/>
      <c r="BAF213" s="1"/>
      <c r="BAG213" s="1"/>
      <c r="BAH213" s="1"/>
      <c r="BAI213" s="1"/>
      <c r="BAJ213" s="1"/>
      <c r="BAK213" s="1"/>
      <c r="BAL213" s="1"/>
      <c r="BAM213" s="1"/>
      <c r="BAN213" s="1"/>
      <c r="BAO213" s="1"/>
      <c r="BAP213" s="1"/>
      <c r="BAQ213" s="1"/>
      <c r="BAR213" s="1"/>
      <c r="BAS213" s="1"/>
      <c r="BAT213" s="1"/>
      <c r="BAU213" s="1"/>
      <c r="BAV213" s="1"/>
      <c r="BAW213" s="1"/>
      <c r="BAX213" s="1"/>
      <c r="BAY213" s="1"/>
      <c r="BAZ213" s="1"/>
      <c r="BBA213" s="1"/>
      <c r="BBB213" s="1"/>
      <c r="BBC213" s="1"/>
      <c r="BBD213" s="1"/>
      <c r="BBE213" s="1"/>
      <c r="BBF213" s="1"/>
      <c r="BBG213" s="1"/>
      <c r="BBH213" s="1"/>
      <c r="BBI213" s="1"/>
      <c r="BBJ213" s="1"/>
      <c r="BBK213" s="1"/>
      <c r="BBL213" s="1"/>
      <c r="BBM213" s="1"/>
      <c r="BBN213" s="1"/>
      <c r="BBO213" s="1"/>
      <c r="BBP213" s="1"/>
      <c r="BBQ213" s="1"/>
      <c r="BBR213" s="1"/>
      <c r="BBS213" s="1"/>
      <c r="BBT213" s="1"/>
      <c r="BBU213" s="1"/>
      <c r="BBV213" s="1"/>
      <c r="BBW213" s="1"/>
      <c r="BBX213" s="1"/>
      <c r="BBY213" s="1"/>
      <c r="BBZ213" s="1"/>
      <c r="BCA213" s="1"/>
      <c r="BCB213" s="1"/>
      <c r="BCC213" s="1"/>
      <c r="BCD213" s="1"/>
      <c r="BCE213" s="1"/>
      <c r="BCF213" s="1"/>
      <c r="BCG213" s="1"/>
      <c r="BCH213" s="1"/>
      <c r="BCI213" s="1"/>
      <c r="BCJ213" s="1"/>
      <c r="BCK213" s="1"/>
      <c r="BCL213" s="1"/>
      <c r="BCM213" s="1"/>
      <c r="BCN213" s="1"/>
      <c r="BCO213" s="1"/>
      <c r="BCP213" s="1"/>
      <c r="BCQ213" s="1"/>
      <c r="BCR213" s="1"/>
      <c r="BCS213" s="1"/>
      <c r="BCT213" s="1"/>
      <c r="BCU213" s="1"/>
      <c r="BCV213" s="1"/>
      <c r="BCW213" s="1"/>
      <c r="BCX213" s="1"/>
      <c r="BCY213" s="1"/>
      <c r="BCZ213" s="1"/>
      <c r="BDA213" s="1"/>
      <c r="BDB213" s="1"/>
      <c r="BDC213" s="1"/>
      <c r="BDD213" s="1"/>
      <c r="BDE213" s="1"/>
      <c r="BDF213" s="1"/>
      <c r="BDG213" s="1"/>
      <c r="BDH213" s="1"/>
      <c r="BDI213" s="1"/>
      <c r="BDJ213" s="1"/>
      <c r="BDK213" s="1"/>
      <c r="BDL213" s="1"/>
      <c r="BDM213" s="1"/>
      <c r="BDN213" s="1"/>
      <c r="BDO213" s="1"/>
      <c r="BDP213" s="1"/>
      <c r="BDQ213" s="1"/>
      <c r="BDR213" s="1"/>
      <c r="BDS213" s="1"/>
      <c r="BDT213" s="1"/>
      <c r="BDU213" s="1"/>
      <c r="BDV213" s="1"/>
      <c r="BDW213" s="1"/>
      <c r="BDX213" s="1"/>
      <c r="BDY213" s="1"/>
      <c r="BDZ213" s="1"/>
      <c r="BEA213" s="1"/>
      <c r="BEB213" s="1"/>
      <c r="BEC213" s="1"/>
      <c r="BED213" s="1"/>
      <c r="BEE213" s="1"/>
      <c r="BEF213" s="1"/>
      <c r="BEG213" s="1"/>
      <c r="BEH213" s="1"/>
      <c r="BEI213" s="1"/>
      <c r="BEJ213" s="1"/>
      <c r="BEK213" s="1"/>
      <c r="BEL213" s="1"/>
      <c r="BEM213" s="1"/>
      <c r="BEN213" s="1"/>
      <c r="BEO213" s="1"/>
      <c r="BEP213" s="1"/>
      <c r="BEQ213" s="1"/>
      <c r="BER213" s="1"/>
      <c r="BES213" s="1"/>
      <c r="BET213" s="1"/>
      <c r="BEU213" s="1"/>
      <c r="BEV213" s="1"/>
      <c r="BEW213" s="1"/>
      <c r="BEX213" s="1"/>
      <c r="BEY213" s="1"/>
      <c r="BEZ213" s="1"/>
      <c r="BFA213" s="1"/>
      <c r="BFB213" s="1"/>
      <c r="BFC213" s="1"/>
      <c r="BFD213" s="1"/>
      <c r="BFE213" s="1"/>
      <c r="BFF213" s="1"/>
      <c r="BFG213" s="1"/>
      <c r="BFH213" s="1"/>
      <c r="BFI213" s="1"/>
      <c r="BFJ213" s="1"/>
      <c r="BFK213" s="1"/>
      <c r="BFL213" s="1"/>
      <c r="BFM213" s="1"/>
      <c r="BFN213" s="1"/>
      <c r="BFO213" s="1"/>
      <c r="BFP213" s="1"/>
      <c r="BFQ213" s="1"/>
      <c r="BFR213" s="1"/>
      <c r="BFS213" s="1"/>
      <c r="BFT213" s="1"/>
      <c r="BFU213" s="1"/>
      <c r="BFV213" s="1"/>
      <c r="BFW213" s="1"/>
      <c r="BFX213" s="1"/>
      <c r="BFY213" s="1"/>
      <c r="BFZ213" s="1"/>
      <c r="BGA213" s="1"/>
      <c r="BGB213" s="1"/>
      <c r="BGC213" s="1"/>
      <c r="BGD213" s="1"/>
      <c r="BGE213" s="1"/>
      <c r="BGF213" s="1"/>
      <c r="BGG213" s="1"/>
      <c r="BGH213" s="1"/>
      <c r="BGI213" s="1"/>
      <c r="BGJ213" s="1"/>
      <c r="BGK213" s="1"/>
      <c r="BGL213" s="1"/>
      <c r="BGM213" s="1"/>
      <c r="BGN213" s="1"/>
      <c r="BGO213" s="1"/>
      <c r="BGP213" s="1"/>
      <c r="BGQ213" s="1"/>
      <c r="BGR213" s="1"/>
      <c r="BGS213" s="1"/>
      <c r="BGT213" s="1"/>
      <c r="BGU213" s="1"/>
      <c r="BGV213" s="1"/>
      <c r="BGW213" s="1"/>
      <c r="BGX213" s="1"/>
      <c r="BGY213" s="1"/>
      <c r="BGZ213" s="1"/>
      <c r="BHA213" s="1"/>
      <c r="BHB213" s="1"/>
      <c r="BHC213" s="1"/>
      <c r="BHD213" s="1"/>
      <c r="BHE213" s="1"/>
      <c r="BHF213" s="1"/>
      <c r="BHG213" s="1"/>
      <c r="BHH213" s="1"/>
      <c r="BHI213" s="1"/>
      <c r="BHJ213" s="1"/>
      <c r="BHK213" s="1"/>
      <c r="BHL213" s="1"/>
      <c r="BHM213" s="1"/>
      <c r="BHN213" s="1"/>
      <c r="BHO213" s="1"/>
      <c r="BHP213" s="1"/>
      <c r="BHQ213" s="1"/>
      <c r="BHR213" s="1"/>
      <c r="BHS213" s="1"/>
      <c r="BHT213" s="1"/>
      <c r="BHU213" s="1"/>
      <c r="BHV213" s="1"/>
      <c r="BHW213" s="1"/>
      <c r="BHX213" s="1"/>
      <c r="BHY213" s="1"/>
      <c r="BHZ213" s="1"/>
      <c r="BIA213" s="1"/>
      <c r="BIB213" s="1"/>
      <c r="BIC213" s="1"/>
      <c r="BID213" s="1"/>
      <c r="BIE213" s="1"/>
      <c r="BIF213" s="1"/>
      <c r="BIG213" s="1"/>
      <c r="BIH213" s="1"/>
      <c r="BII213" s="1"/>
      <c r="BIJ213" s="1"/>
      <c r="BIK213" s="1"/>
      <c r="BIL213" s="1"/>
      <c r="BIM213" s="1"/>
      <c r="BIN213" s="1"/>
      <c r="BIO213" s="1"/>
      <c r="BIP213" s="1"/>
      <c r="BIQ213" s="1"/>
      <c r="BIR213" s="1"/>
      <c r="BIS213" s="1"/>
      <c r="BIT213" s="1"/>
      <c r="BIU213" s="1"/>
      <c r="BIV213" s="1"/>
      <c r="BIW213" s="1"/>
      <c r="BIX213" s="1"/>
      <c r="BIY213" s="1"/>
      <c r="BIZ213" s="1"/>
      <c r="BJA213" s="1"/>
      <c r="BJB213" s="1"/>
      <c r="BJC213" s="1"/>
      <c r="BJD213" s="1"/>
      <c r="BJE213" s="1"/>
      <c r="BJF213" s="1"/>
      <c r="BJG213" s="1"/>
      <c r="BJH213" s="1"/>
      <c r="BJI213" s="1"/>
      <c r="BJJ213" s="1"/>
      <c r="BJK213" s="1"/>
      <c r="BJL213" s="1"/>
      <c r="BJM213" s="1"/>
      <c r="BJN213" s="1"/>
      <c r="BJO213" s="1"/>
      <c r="BJP213" s="1"/>
      <c r="BJQ213" s="1"/>
      <c r="BJR213" s="1"/>
      <c r="BJS213" s="1"/>
      <c r="BJT213" s="1"/>
      <c r="BJU213" s="1"/>
      <c r="BJV213" s="1"/>
      <c r="BJW213" s="1"/>
      <c r="BJX213" s="1"/>
      <c r="BJY213" s="1"/>
      <c r="BJZ213" s="1"/>
      <c r="BKA213" s="1"/>
      <c r="BKB213" s="1"/>
      <c r="BKC213" s="1"/>
      <c r="BKD213" s="1"/>
      <c r="BKE213" s="1"/>
      <c r="BKF213" s="1"/>
      <c r="BKG213" s="1"/>
      <c r="BKH213" s="1"/>
      <c r="BKI213" s="1"/>
      <c r="BKJ213" s="1"/>
      <c r="BKK213" s="1"/>
      <c r="BKL213" s="1"/>
      <c r="BKM213" s="1"/>
      <c r="BKN213" s="1"/>
      <c r="BKO213" s="1"/>
      <c r="BKP213" s="1"/>
      <c r="BKQ213" s="1"/>
      <c r="BKR213" s="1"/>
      <c r="BKS213" s="1"/>
      <c r="BKT213" s="1"/>
      <c r="BKU213" s="1"/>
      <c r="BKV213" s="1"/>
      <c r="BKW213" s="1"/>
      <c r="BKX213" s="1"/>
      <c r="BKY213" s="1"/>
      <c r="BKZ213" s="1"/>
      <c r="BLA213" s="1"/>
      <c r="BLB213" s="1"/>
      <c r="BLC213" s="1"/>
      <c r="BLD213" s="1"/>
      <c r="BLE213" s="1"/>
      <c r="BLF213" s="1"/>
      <c r="BLG213" s="1"/>
      <c r="BLH213" s="1"/>
      <c r="BLI213" s="1"/>
      <c r="BLJ213" s="1"/>
      <c r="BLK213" s="1"/>
      <c r="BLL213" s="1"/>
      <c r="BLM213" s="1"/>
      <c r="BLN213" s="1"/>
      <c r="BLO213" s="1"/>
      <c r="BLP213" s="1"/>
      <c r="BLQ213" s="1"/>
      <c r="BLR213" s="1"/>
      <c r="BLS213" s="1"/>
      <c r="BLT213" s="1"/>
      <c r="BLU213" s="1"/>
      <c r="BLV213" s="1"/>
      <c r="BLW213" s="1"/>
      <c r="BLX213" s="1"/>
      <c r="BLY213" s="1"/>
      <c r="BLZ213" s="1"/>
      <c r="BMA213" s="1"/>
      <c r="BMB213" s="1"/>
      <c r="BMC213" s="1"/>
      <c r="BMD213" s="1"/>
      <c r="BME213" s="1"/>
      <c r="BMF213" s="1"/>
      <c r="BMG213" s="1"/>
      <c r="BMH213" s="1"/>
      <c r="BMI213" s="1"/>
      <c r="BMJ213" s="1"/>
      <c r="BMK213" s="1"/>
      <c r="BML213" s="1"/>
      <c r="BMM213" s="1"/>
      <c r="BMN213" s="1"/>
      <c r="BMO213" s="1"/>
      <c r="BMP213" s="1"/>
      <c r="BMQ213" s="1"/>
      <c r="BMR213" s="1"/>
      <c r="BMS213" s="1"/>
      <c r="BMT213" s="1"/>
      <c r="BMU213" s="1"/>
      <c r="BMV213" s="1"/>
      <c r="BMW213" s="1"/>
      <c r="BMX213" s="1"/>
      <c r="BMY213" s="1"/>
      <c r="BMZ213" s="1"/>
      <c r="BNA213" s="1"/>
      <c r="BNB213" s="1"/>
      <c r="BNC213" s="1"/>
      <c r="BND213" s="1"/>
      <c r="BNE213" s="1"/>
      <c r="BNF213" s="1"/>
      <c r="BNG213" s="1"/>
      <c r="BNH213" s="1"/>
      <c r="BNI213" s="1"/>
      <c r="BNJ213" s="1"/>
      <c r="BNK213" s="1"/>
      <c r="BNL213" s="1"/>
      <c r="BNM213" s="1"/>
      <c r="BNN213" s="1"/>
      <c r="BNO213" s="1"/>
      <c r="BNP213" s="1"/>
      <c r="BNQ213" s="1"/>
      <c r="BNR213" s="1"/>
      <c r="BNS213" s="1"/>
      <c r="BNT213" s="1"/>
      <c r="BNU213" s="1"/>
      <c r="BNV213" s="1"/>
      <c r="BNW213" s="1"/>
      <c r="BNX213" s="1"/>
      <c r="BNY213" s="1"/>
      <c r="BNZ213" s="1"/>
      <c r="BOA213" s="1"/>
      <c r="BOB213" s="1"/>
      <c r="BOC213" s="1"/>
      <c r="BOD213" s="1"/>
      <c r="BOE213" s="1"/>
      <c r="BOF213" s="1"/>
      <c r="BOG213" s="1"/>
      <c r="BOH213" s="1"/>
      <c r="BOI213" s="1"/>
      <c r="BOJ213" s="1"/>
      <c r="BOK213" s="1"/>
      <c r="BOL213" s="1"/>
      <c r="BOM213" s="1"/>
      <c r="BON213" s="1"/>
      <c r="BOO213" s="1"/>
      <c r="BOP213" s="1"/>
      <c r="BOQ213" s="1"/>
      <c r="BOR213" s="1"/>
      <c r="BOS213" s="1"/>
      <c r="BOT213" s="1"/>
      <c r="BOU213" s="1"/>
      <c r="BOV213" s="1"/>
      <c r="BOW213" s="1"/>
      <c r="BOX213" s="1"/>
      <c r="BOY213" s="1"/>
      <c r="BOZ213" s="1"/>
      <c r="BPA213" s="1"/>
      <c r="BPB213" s="1"/>
      <c r="BPC213" s="1"/>
      <c r="BPD213" s="1"/>
      <c r="BPE213" s="1"/>
      <c r="BPF213" s="1"/>
      <c r="BPG213" s="1"/>
      <c r="BPH213" s="1"/>
      <c r="BPI213" s="1"/>
      <c r="BPJ213" s="1"/>
      <c r="BPK213" s="1"/>
      <c r="BPL213" s="1"/>
      <c r="BPM213" s="1"/>
      <c r="BPN213" s="1"/>
      <c r="BPO213" s="1"/>
      <c r="BPP213" s="1"/>
      <c r="BPQ213" s="1"/>
      <c r="BPR213" s="1"/>
      <c r="BPS213" s="1"/>
      <c r="BPT213" s="1"/>
      <c r="BPU213" s="1"/>
      <c r="BPV213" s="1"/>
      <c r="BPW213" s="1"/>
      <c r="BPX213" s="1"/>
      <c r="BPY213" s="1"/>
      <c r="BPZ213" s="1"/>
      <c r="BQA213" s="1"/>
      <c r="BQB213" s="1"/>
      <c r="BQC213" s="1"/>
      <c r="BQD213" s="1"/>
      <c r="BQE213" s="1"/>
      <c r="BQF213" s="1"/>
      <c r="BQG213" s="1"/>
      <c r="BQH213" s="1"/>
      <c r="BQI213" s="1"/>
      <c r="BQJ213" s="1"/>
      <c r="BQK213" s="1"/>
      <c r="BQL213" s="1"/>
      <c r="BQM213" s="1"/>
      <c r="BQN213" s="1"/>
      <c r="BQO213" s="1"/>
      <c r="BQP213" s="1"/>
      <c r="BQQ213" s="1"/>
      <c r="BQR213" s="1"/>
      <c r="BQS213" s="1"/>
      <c r="BQT213" s="1"/>
      <c r="BQU213" s="1"/>
      <c r="BQV213" s="1"/>
      <c r="BQW213" s="1"/>
      <c r="BQX213" s="1"/>
      <c r="BQY213" s="1"/>
      <c r="BQZ213" s="1"/>
      <c r="BRA213" s="1"/>
      <c r="BRB213" s="1"/>
      <c r="BRC213" s="1"/>
      <c r="BRD213" s="1"/>
      <c r="BRE213" s="1"/>
      <c r="BRF213" s="1"/>
      <c r="BRG213" s="1"/>
      <c r="BRH213" s="1"/>
      <c r="BRI213" s="1"/>
      <c r="BRJ213" s="1"/>
      <c r="BRK213" s="1"/>
      <c r="BRL213" s="1"/>
      <c r="BRM213" s="1"/>
      <c r="BRN213" s="1"/>
      <c r="BRO213" s="1"/>
      <c r="BRP213" s="1"/>
      <c r="BRQ213" s="1"/>
      <c r="BRR213" s="1"/>
      <c r="BRS213" s="1"/>
      <c r="BRT213" s="1"/>
      <c r="BRU213" s="1"/>
      <c r="BRV213" s="1"/>
      <c r="BRW213" s="1"/>
      <c r="BRX213" s="1"/>
      <c r="BRY213" s="1"/>
      <c r="BRZ213" s="1"/>
      <c r="BSA213" s="1"/>
      <c r="BSB213" s="1"/>
      <c r="BSC213" s="1"/>
      <c r="BSD213" s="1"/>
      <c r="BSE213" s="1"/>
      <c r="BSF213" s="1"/>
      <c r="BSG213" s="1"/>
      <c r="BSH213" s="1"/>
      <c r="BSI213" s="1"/>
      <c r="BSJ213" s="1"/>
      <c r="BSK213" s="1"/>
      <c r="BSL213" s="1"/>
      <c r="BSM213" s="1"/>
      <c r="BSN213" s="1"/>
      <c r="BSO213" s="1"/>
      <c r="BSP213" s="1"/>
      <c r="BSQ213" s="1"/>
      <c r="BSR213" s="1"/>
      <c r="BSS213" s="1"/>
      <c r="BST213" s="1"/>
      <c r="BSU213" s="1"/>
      <c r="BSV213" s="1"/>
      <c r="BSW213" s="1"/>
      <c r="BSX213" s="1"/>
      <c r="BSY213" s="1"/>
      <c r="BSZ213" s="1"/>
      <c r="BTA213" s="1"/>
      <c r="BTB213" s="1"/>
      <c r="BTC213" s="1"/>
      <c r="BTD213" s="1"/>
      <c r="BTE213" s="1"/>
      <c r="BTF213" s="1"/>
      <c r="BTG213" s="1"/>
      <c r="BTH213" s="1"/>
      <c r="BTI213" s="1"/>
      <c r="BTJ213" s="1"/>
      <c r="BTK213" s="1"/>
      <c r="BTL213" s="1"/>
      <c r="BTM213" s="1"/>
      <c r="BTN213" s="1"/>
      <c r="BTO213" s="1"/>
      <c r="BTP213" s="1"/>
      <c r="BTQ213" s="1"/>
      <c r="BTR213" s="1"/>
      <c r="BTS213" s="1"/>
      <c r="BTT213" s="1"/>
      <c r="BTU213" s="1"/>
      <c r="BTV213" s="1"/>
      <c r="BTW213" s="1"/>
      <c r="BTX213" s="1"/>
      <c r="BTY213" s="1"/>
      <c r="BTZ213" s="1"/>
      <c r="BUA213" s="1"/>
      <c r="BUB213" s="1"/>
      <c r="BUC213" s="1"/>
      <c r="BUD213" s="1"/>
      <c r="BUE213" s="1"/>
      <c r="BUF213" s="1"/>
      <c r="BUG213" s="1"/>
      <c r="BUH213" s="1"/>
      <c r="BUI213" s="1"/>
      <c r="BUJ213" s="1"/>
      <c r="BUK213" s="1"/>
      <c r="BUL213" s="1"/>
      <c r="BUM213" s="1"/>
      <c r="BUN213" s="1"/>
      <c r="BUO213" s="1"/>
      <c r="BUP213" s="1"/>
      <c r="BUQ213" s="1"/>
      <c r="BUR213" s="1"/>
      <c r="BUS213" s="1"/>
      <c r="BUT213" s="1"/>
      <c r="BUU213" s="1"/>
      <c r="BUV213" s="1"/>
      <c r="BUW213" s="1"/>
      <c r="BUX213" s="1"/>
      <c r="BUY213" s="1"/>
      <c r="BUZ213" s="1"/>
      <c r="BVA213" s="1"/>
      <c r="BVB213" s="1"/>
      <c r="BVC213" s="1"/>
      <c r="BVD213" s="1"/>
      <c r="BVE213" s="1"/>
      <c r="BVF213" s="1"/>
      <c r="BVG213" s="1"/>
      <c r="BVH213" s="1"/>
      <c r="BVI213" s="1"/>
      <c r="BVJ213" s="1"/>
      <c r="BVK213" s="1"/>
      <c r="BVL213" s="1"/>
      <c r="BVM213" s="1"/>
      <c r="BVN213" s="1"/>
      <c r="BVO213" s="1"/>
      <c r="BVP213" s="1"/>
      <c r="BVQ213" s="1"/>
      <c r="BVR213" s="1"/>
      <c r="BVS213" s="1"/>
      <c r="BVT213" s="1"/>
      <c r="BVU213" s="1"/>
      <c r="BVV213" s="1"/>
      <c r="BVW213" s="1"/>
      <c r="BVX213" s="1"/>
      <c r="BVY213" s="1"/>
      <c r="BVZ213" s="1"/>
      <c r="BWA213" s="1"/>
      <c r="BWB213" s="1"/>
      <c r="BWC213" s="1"/>
      <c r="BWD213" s="1"/>
      <c r="BWE213" s="1"/>
      <c r="BWF213" s="1"/>
      <c r="BWG213" s="1"/>
      <c r="BWH213" s="1"/>
      <c r="BWI213" s="1"/>
      <c r="BWJ213" s="1"/>
      <c r="BWK213" s="1"/>
      <c r="BWL213" s="1"/>
      <c r="BWM213" s="1"/>
      <c r="BWN213" s="1"/>
      <c r="BWO213" s="1"/>
      <c r="BWP213" s="1"/>
      <c r="BWQ213" s="1"/>
      <c r="BWR213" s="1"/>
      <c r="BWS213" s="1"/>
      <c r="BWT213" s="1"/>
      <c r="BWU213" s="1"/>
      <c r="BWV213" s="1"/>
      <c r="BWW213" s="1"/>
      <c r="BWX213" s="1"/>
      <c r="BWY213" s="1"/>
      <c r="BWZ213" s="1"/>
      <c r="BXA213" s="1"/>
      <c r="BXB213" s="1"/>
      <c r="BXC213" s="1"/>
      <c r="BXD213" s="1"/>
      <c r="BXE213" s="1"/>
      <c r="BXF213" s="1"/>
      <c r="BXG213" s="1"/>
      <c r="BXH213" s="1"/>
      <c r="BXI213" s="1"/>
      <c r="BXJ213" s="1"/>
      <c r="BXK213" s="1"/>
      <c r="BXL213" s="1"/>
      <c r="BXM213" s="1"/>
      <c r="BXN213" s="1"/>
      <c r="BXO213" s="1"/>
      <c r="BXP213" s="1"/>
      <c r="BXQ213" s="1"/>
      <c r="BXR213" s="1"/>
      <c r="BXS213" s="1"/>
      <c r="BXT213" s="1"/>
      <c r="BXU213" s="1"/>
      <c r="BXV213" s="1"/>
      <c r="BXW213" s="1"/>
      <c r="BXX213" s="1"/>
      <c r="BXY213" s="1"/>
      <c r="BXZ213" s="1"/>
      <c r="BYA213" s="1"/>
      <c r="BYB213" s="1"/>
      <c r="BYC213" s="1"/>
      <c r="BYD213" s="1"/>
      <c r="BYE213" s="1"/>
      <c r="BYF213" s="1"/>
      <c r="BYG213" s="1"/>
      <c r="BYH213" s="1"/>
      <c r="BYI213" s="1"/>
      <c r="BYJ213" s="1"/>
      <c r="BYK213" s="1"/>
      <c r="BYL213" s="1"/>
      <c r="BYM213" s="1"/>
      <c r="BYN213" s="1"/>
      <c r="BYO213" s="1"/>
      <c r="BYP213" s="1"/>
      <c r="BYQ213" s="1"/>
      <c r="BYR213" s="1"/>
      <c r="BYS213" s="1"/>
      <c r="BYT213" s="1"/>
      <c r="BYU213" s="1"/>
      <c r="BYV213" s="1"/>
      <c r="BYW213" s="1"/>
      <c r="BYX213" s="1"/>
      <c r="BYY213" s="1"/>
      <c r="BYZ213" s="1"/>
      <c r="BZA213" s="1"/>
      <c r="BZB213" s="1"/>
      <c r="BZC213" s="1"/>
      <c r="BZD213" s="1"/>
      <c r="BZE213" s="1"/>
      <c r="BZF213" s="1"/>
      <c r="BZG213" s="1"/>
      <c r="BZH213" s="1"/>
      <c r="BZI213" s="1"/>
      <c r="BZJ213" s="1"/>
      <c r="BZK213" s="1"/>
      <c r="BZL213" s="1"/>
      <c r="BZM213" s="1"/>
      <c r="BZN213" s="1"/>
      <c r="BZO213" s="1"/>
      <c r="BZP213" s="1"/>
      <c r="BZQ213" s="1"/>
      <c r="BZR213" s="1"/>
      <c r="BZS213" s="1"/>
      <c r="BZT213" s="1"/>
      <c r="BZU213" s="1"/>
      <c r="BZV213" s="1"/>
      <c r="BZW213" s="1"/>
      <c r="BZX213" s="1"/>
      <c r="BZY213" s="1"/>
      <c r="BZZ213" s="1"/>
      <c r="CAA213" s="1"/>
      <c r="CAB213" s="1"/>
      <c r="CAC213" s="1"/>
      <c r="CAD213" s="1"/>
      <c r="CAE213" s="1"/>
      <c r="CAF213" s="1"/>
      <c r="CAG213" s="1"/>
      <c r="CAH213" s="1"/>
      <c r="CAI213" s="1"/>
      <c r="CAJ213" s="1"/>
      <c r="CAK213" s="1"/>
      <c r="CAL213" s="1"/>
      <c r="CAM213" s="1"/>
      <c r="CAN213" s="1"/>
      <c r="CAO213" s="1"/>
      <c r="CAP213" s="1"/>
      <c r="CAQ213" s="1"/>
      <c r="CAR213" s="1"/>
      <c r="CAS213" s="1"/>
      <c r="CAT213" s="1"/>
      <c r="CAU213" s="1"/>
      <c r="CAV213" s="1"/>
      <c r="CAW213" s="1"/>
      <c r="CAX213" s="1"/>
      <c r="CAY213" s="1"/>
      <c r="CAZ213" s="1"/>
      <c r="CBA213" s="1"/>
      <c r="CBB213" s="1"/>
      <c r="CBC213" s="1"/>
      <c r="CBD213" s="1"/>
      <c r="CBE213" s="1"/>
      <c r="CBF213" s="1"/>
      <c r="CBG213" s="1"/>
      <c r="CBH213" s="1"/>
      <c r="CBI213" s="1"/>
      <c r="CBJ213" s="1"/>
      <c r="CBK213" s="1"/>
      <c r="CBL213" s="1"/>
      <c r="CBM213" s="1"/>
      <c r="CBN213" s="1"/>
      <c r="CBO213" s="1"/>
      <c r="CBP213" s="1"/>
      <c r="CBQ213" s="1"/>
      <c r="CBR213" s="1"/>
      <c r="CBS213" s="1"/>
      <c r="CBT213" s="1"/>
      <c r="CBU213" s="1"/>
      <c r="CBV213" s="1"/>
      <c r="CBW213" s="1"/>
      <c r="CBX213" s="1"/>
      <c r="CBY213" s="1"/>
      <c r="CBZ213" s="1"/>
      <c r="CCA213" s="1"/>
      <c r="CCB213" s="1"/>
      <c r="CCC213" s="1"/>
      <c r="CCD213" s="1"/>
      <c r="CCE213" s="1"/>
      <c r="CCF213" s="1"/>
      <c r="CCG213" s="1"/>
      <c r="CCH213" s="1"/>
      <c r="CCI213" s="1"/>
      <c r="CCJ213" s="1"/>
      <c r="CCK213" s="1"/>
      <c r="CCL213" s="1"/>
      <c r="CCM213" s="1"/>
      <c r="CCN213" s="1"/>
      <c r="CCO213" s="1"/>
      <c r="CCP213" s="1"/>
      <c r="CCQ213" s="1"/>
      <c r="CCR213" s="1"/>
      <c r="CCS213" s="1"/>
      <c r="CCT213" s="1"/>
      <c r="CCU213" s="1"/>
      <c r="CCV213" s="1"/>
      <c r="CCW213" s="1"/>
      <c r="CCX213" s="1"/>
      <c r="CCY213" s="1"/>
      <c r="CCZ213" s="1"/>
      <c r="CDA213" s="1"/>
      <c r="CDB213" s="1"/>
      <c r="CDC213" s="1"/>
      <c r="CDD213" s="1"/>
      <c r="CDE213" s="1"/>
      <c r="CDF213" s="1"/>
      <c r="CDG213" s="1"/>
      <c r="CDH213" s="1"/>
      <c r="CDI213" s="1"/>
      <c r="CDJ213" s="1"/>
      <c r="CDK213" s="1"/>
      <c r="CDL213" s="1"/>
      <c r="CDM213" s="1"/>
      <c r="CDN213" s="1"/>
      <c r="CDO213" s="1"/>
      <c r="CDP213" s="1"/>
      <c r="CDQ213" s="1"/>
      <c r="CDR213" s="1"/>
      <c r="CDS213" s="1"/>
      <c r="CDT213" s="1"/>
      <c r="CDU213" s="1"/>
      <c r="CDV213" s="1"/>
      <c r="CDW213" s="1"/>
      <c r="CDX213" s="1"/>
      <c r="CDY213" s="1"/>
      <c r="CDZ213" s="1"/>
      <c r="CEA213" s="1"/>
      <c r="CEB213" s="1"/>
      <c r="CEC213" s="1"/>
      <c r="CED213" s="1"/>
      <c r="CEE213" s="1"/>
      <c r="CEF213" s="1"/>
      <c r="CEG213" s="1"/>
      <c r="CEH213" s="1"/>
      <c r="CEI213" s="1"/>
      <c r="CEJ213" s="1"/>
      <c r="CEK213" s="1"/>
      <c r="CEL213" s="1"/>
      <c r="CEM213" s="1"/>
      <c r="CEN213" s="1"/>
      <c r="CEO213" s="1"/>
      <c r="CEP213" s="1"/>
      <c r="CEQ213" s="1"/>
      <c r="CER213" s="1"/>
      <c r="CES213" s="1"/>
      <c r="CET213" s="1"/>
      <c r="CEU213" s="1"/>
      <c r="CEV213" s="1"/>
      <c r="CEW213" s="1"/>
      <c r="CEX213" s="1"/>
      <c r="CEY213" s="1"/>
      <c r="CEZ213" s="1"/>
      <c r="CFA213" s="1"/>
      <c r="CFB213" s="1"/>
      <c r="CFC213" s="1"/>
      <c r="CFD213" s="1"/>
      <c r="CFE213" s="1"/>
      <c r="CFF213" s="1"/>
      <c r="CFG213" s="1"/>
      <c r="CFH213" s="1"/>
      <c r="CFI213" s="1"/>
      <c r="CFJ213" s="1"/>
      <c r="CFK213" s="1"/>
      <c r="CFL213" s="1"/>
      <c r="CFM213" s="1"/>
      <c r="CFN213" s="1"/>
      <c r="CFO213" s="1"/>
      <c r="CFP213" s="1"/>
      <c r="CFQ213" s="1"/>
      <c r="CFR213" s="1"/>
      <c r="CFS213" s="1"/>
      <c r="CFT213" s="1"/>
      <c r="CFU213" s="1"/>
      <c r="CFV213" s="1"/>
      <c r="CFW213" s="1"/>
      <c r="CFX213" s="1"/>
      <c r="CFY213" s="1"/>
      <c r="CFZ213" s="1"/>
      <c r="CGA213" s="1"/>
      <c r="CGB213" s="1"/>
      <c r="CGC213" s="1"/>
      <c r="CGD213" s="1"/>
      <c r="CGE213" s="1"/>
      <c r="CGF213" s="1"/>
      <c r="CGG213" s="1"/>
      <c r="CGH213" s="1"/>
      <c r="CGI213" s="1"/>
      <c r="CGJ213" s="1"/>
      <c r="CGK213" s="1"/>
      <c r="CGL213" s="1"/>
      <c r="CGM213" s="1"/>
      <c r="CGN213" s="1"/>
      <c r="CGO213" s="1"/>
      <c r="CGP213" s="1"/>
      <c r="CGQ213" s="1"/>
      <c r="CGR213" s="1"/>
      <c r="CGS213" s="1"/>
      <c r="CGT213" s="1"/>
      <c r="CGU213" s="1"/>
      <c r="CGV213" s="1"/>
      <c r="CGW213" s="1"/>
      <c r="CGX213" s="1"/>
      <c r="CGY213" s="1"/>
      <c r="CGZ213" s="1"/>
      <c r="CHA213" s="1"/>
      <c r="CHB213" s="1"/>
      <c r="CHC213" s="1"/>
      <c r="CHD213" s="1"/>
      <c r="CHE213" s="1"/>
      <c r="CHF213" s="1"/>
      <c r="CHG213" s="1"/>
      <c r="CHH213" s="1"/>
      <c r="CHI213" s="1"/>
      <c r="CHJ213" s="1"/>
      <c r="CHK213" s="1"/>
      <c r="CHL213" s="1"/>
      <c r="CHM213" s="1"/>
      <c r="CHN213" s="1"/>
      <c r="CHO213" s="1"/>
      <c r="CHP213" s="1"/>
      <c r="CHQ213" s="1"/>
      <c r="CHR213" s="1"/>
      <c r="CHS213" s="1"/>
      <c r="CHT213" s="1"/>
      <c r="CHU213" s="1"/>
      <c r="CHV213" s="1"/>
      <c r="CHW213" s="1"/>
      <c r="CHX213" s="1"/>
      <c r="CHY213" s="1"/>
      <c r="CHZ213" s="1"/>
      <c r="CIA213" s="1"/>
      <c r="CIB213" s="1"/>
      <c r="CIC213" s="1"/>
      <c r="CID213" s="1"/>
      <c r="CIE213" s="1"/>
      <c r="CIF213" s="1"/>
      <c r="CIG213" s="1"/>
      <c r="CIH213" s="1"/>
      <c r="CII213" s="1"/>
      <c r="CIJ213" s="1"/>
      <c r="CIK213" s="1"/>
      <c r="CIL213" s="1"/>
      <c r="CIM213" s="1"/>
      <c r="CIN213" s="1"/>
      <c r="CIO213" s="1"/>
      <c r="CIP213" s="1"/>
      <c r="CIQ213" s="1"/>
      <c r="CIR213" s="1"/>
      <c r="CIS213" s="1"/>
      <c r="CIT213" s="1"/>
      <c r="CIU213" s="1"/>
      <c r="CIV213" s="1"/>
      <c r="CIW213" s="1"/>
      <c r="CIX213" s="1"/>
      <c r="CIY213" s="1"/>
      <c r="CIZ213" s="1"/>
      <c r="CJA213" s="1"/>
      <c r="CJB213" s="1"/>
      <c r="CJC213" s="1"/>
      <c r="CJD213" s="1"/>
      <c r="CJE213" s="1"/>
      <c r="CJF213" s="1"/>
      <c r="CJG213" s="1"/>
      <c r="CJH213" s="1"/>
      <c r="CJI213" s="1"/>
      <c r="CJJ213" s="1"/>
      <c r="CJK213" s="1"/>
      <c r="CJL213" s="1"/>
      <c r="CJM213" s="1"/>
      <c r="CJN213" s="1"/>
      <c r="CJO213" s="1"/>
      <c r="CJP213" s="1"/>
      <c r="CJQ213" s="1"/>
      <c r="CJR213" s="1"/>
      <c r="CJS213" s="1"/>
      <c r="CJT213" s="1"/>
      <c r="CJU213" s="1"/>
      <c r="CJV213" s="1"/>
      <c r="CJW213" s="1"/>
      <c r="CJX213" s="1"/>
      <c r="CJY213" s="1"/>
      <c r="CJZ213" s="1"/>
      <c r="CKA213" s="1"/>
      <c r="CKB213" s="1"/>
      <c r="CKC213" s="1"/>
      <c r="CKD213" s="1"/>
      <c r="CKE213" s="1"/>
      <c r="CKF213" s="1"/>
      <c r="CKG213" s="1"/>
      <c r="CKH213" s="1"/>
      <c r="CKI213" s="1"/>
      <c r="CKJ213" s="1"/>
      <c r="CKK213" s="1"/>
      <c r="CKL213" s="1"/>
      <c r="CKM213" s="1"/>
      <c r="CKN213" s="1"/>
      <c r="CKO213" s="1"/>
      <c r="CKP213" s="1"/>
      <c r="CKQ213" s="1"/>
      <c r="CKR213" s="1"/>
      <c r="CKS213" s="1"/>
      <c r="CKT213" s="1"/>
      <c r="CKU213" s="1"/>
      <c r="CKV213" s="1"/>
      <c r="CKW213" s="1"/>
      <c r="CKX213" s="1"/>
      <c r="CKY213" s="1"/>
      <c r="CKZ213" s="1"/>
      <c r="CLA213" s="1"/>
      <c r="CLB213" s="1"/>
      <c r="CLC213" s="1"/>
      <c r="CLD213" s="1"/>
      <c r="CLE213" s="1"/>
      <c r="CLF213" s="1"/>
      <c r="CLG213" s="1"/>
      <c r="CLH213" s="1"/>
      <c r="CLI213" s="1"/>
      <c r="CLJ213" s="1"/>
      <c r="CLK213" s="1"/>
      <c r="CLL213" s="1"/>
      <c r="CLM213" s="1"/>
      <c r="CLN213" s="1"/>
      <c r="CLO213" s="1"/>
      <c r="CLP213" s="1"/>
      <c r="CLQ213" s="1"/>
      <c r="CLR213" s="1"/>
      <c r="CLS213" s="1"/>
      <c r="CLT213" s="1"/>
      <c r="CLU213" s="1"/>
      <c r="CLV213" s="1"/>
      <c r="CLW213" s="1"/>
      <c r="CLX213" s="1"/>
      <c r="CLY213" s="1"/>
      <c r="CLZ213" s="1"/>
      <c r="CMA213" s="1"/>
      <c r="CMB213" s="1"/>
      <c r="CMC213" s="1"/>
      <c r="CMD213" s="1"/>
      <c r="CME213" s="1"/>
      <c r="CMF213" s="1"/>
      <c r="CMG213" s="1"/>
      <c r="CMH213" s="1"/>
      <c r="CMI213" s="1"/>
      <c r="CMJ213" s="1"/>
      <c r="CMK213" s="1"/>
      <c r="CML213" s="1"/>
      <c r="CMM213" s="1"/>
      <c r="CMN213" s="1"/>
      <c r="CMO213" s="1"/>
      <c r="CMP213" s="1"/>
      <c r="CMQ213" s="1"/>
      <c r="CMR213" s="1"/>
      <c r="CMS213" s="1"/>
      <c r="CMT213" s="1"/>
      <c r="CMU213" s="1"/>
      <c r="CMV213" s="1"/>
      <c r="CMW213" s="1"/>
      <c r="CMX213" s="1"/>
      <c r="CMY213" s="1"/>
      <c r="CMZ213" s="1"/>
      <c r="CNA213" s="1"/>
      <c r="CNB213" s="1"/>
      <c r="CNC213" s="1"/>
      <c r="CND213" s="1"/>
      <c r="CNE213" s="1"/>
      <c r="CNF213" s="1"/>
      <c r="CNG213" s="1"/>
      <c r="CNH213" s="1"/>
      <c r="CNI213" s="1"/>
      <c r="CNJ213" s="1"/>
      <c r="CNK213" s="1"/>
      <c r="CNL213" s="1"/>
      <c r="CNM213" s="1"/>
      <c r="CNN213" s="1"/>
      <c r="CNO213" s="1"/>
      <c r="CNP213" s="1"/>
      <c r="CNQ213" s="1"/>
      <c r="CNR213" s="1"/>
      <c r="CNS213" s="1"/>
      <c r="CNT213" s="1"/>
      <c r="CNU213" s="1"/>
      <c r="CNV213" s="1"/>
      <c r="CNW213" s="1"/>
      <c r="CNX213" s="1"/>
      <c r="CNY213" s="1"/>
      <c r="CNZ213" s="1"/>
      <c r="COA213" s="1"/>
      <c r="COB213" s="1"/>
      <c r="COC213" s="1"/>
      <c r="COD213" s="1"/>
      <c r="COE213" s="1"/>
      <c r="COF213" s="1"/>
      <c r="COG213" s="1"/>
      <c r="COH213" s="1"/>
      <c r="COI213" s="1"/>
      <c r="COJ213" s="1"/>
      <c r="COK213" s="1"/>
      <c r="COL213" s="1"/>
      <c r="COM213" s="1"/>
      <c r="CON213" s="1"/>
      <c r="COO213" s="1"/>
      <c r="COP213" s="1"/>
      <c r="COQ213" s="1"/>
      <c r="COR213" s="1"/>
      <c r="COS213" s="1"/>
      <c r="COT213" s="1"/>
      <c r="COU213" s="1"/>
      <c r="COV213" s="1"/>
      <c r="COW213" s="1"/>
      <c r="COX213" s="1"/>
      <c r="COY213" s="1"/>
      <c r="COZ213" s="1"/>
      <c r="CPA213" s="1"/>
      <c r="CPB213" s="1"/>
      <c r="CPC213" s="1"/>
      <c r="CPD213" s="1"/>
      <c r="CPE213" s="1"/>
      <c r="CPF213" s="1"/>
      <c r="CPG213" s="1"/>
      <c r="CPH213" s="1"/>
      <c r="CPI213" s="1"/>
      <c r="CPJ213" s="1"/>
      <c r="CPK213" s="1"/>
      <c r="CPL213" s="1"/>
      <c r="CPM213" s="1"/>
      <c r="CPN213" s="1"/>
      <c r="CPO213" s="1"/>
      <c r="CPP213" s="1"/>
      <c r="CPQ213" s="1"/>
      <c r="CPR213" s="1"/>
      <c r="CPS213" s="1"/>
      <c r="CPT213" s="1"/>
      <c r="CPU213" s="1"/>
      <c r="CPV213" s="1"/>
      <c r="CPW213" s="1"/>
      <c r="CPX213" s="1"/>
      <c r="CPY213" s="1"/>
      <c r="CPZ213" s="1"/>
      <c r="CQA213" s="1"/>
      <c r="CQB213" s="1"/>
      <c r="CQC213" s="1"/>
      <c r="CQD213" s="1"/>
      <c r="CQE213" s="1"/>
      <c r="CQF213" s="1"/>
      <c r="CQG213" s="1"/>
      <c r="CQH213" s="1"/>
      <c r="CQI213" s="1"/>
      <c r="CQJ213" s="1"/>
      <c r="CQK213" s="1"/>
      <c r="CQL213" s="1"/>
      <c r="CQM213" s="1"/>
      <c r="CQN213" s="1"/>
      <c r="CQO213" s="1"/>
      <c r="CQP213" s="1"/>
      <c r="CQQ213" s="1"/>
      <c r="CQR213" s="1"/>
      <c r="CQS213" s="1"/>
      <c r="CQT213" s="1"/>
      <c r="CQU213" s="1"/>
      <c r="CQV213" s="1"/>
      <c r="CQW213" s="1"/>
      <c r="CQX213" s="1"/>
      <c r="CQY213" s="1"/>
      <c r="CQZ213" s="1"/>
      <c r="CRA213" s="1"/>
      <c r="CRB213" s="1"/>
      <c r="CRC213" s="1"/>
      <c r="CRD213" s="1"/>
      <c r="CRE213" s="1"/>
      <c r="CRF213" s="1"/>
      <c r="CRG213" s="1"/>
      <c r="CRH213" s="1"/>
      <c r="CRI213" s="1"/>
      <c r="CRJ213" s="1"/>
      <c r="CRK213" s="1"/>
      <c r="CRL213" s="1"/>
      <c r="CRM213" s="1"/>
      <c r="CRN213" s="1"/>
      <c r="CRO213" s="1"/>
      <c r="CRP213" s="1"/>
      <c r="CRQ213" s="1"/>
      <c r="CRR213" s="1"/>
      <c r="CRS213" s="1"/>
      <c r="CRT213" s="1"/>
      <c r="CRU213" s="1"/>
      <c r="CRV213" s="1"/>
      <c r="CRW213" s="1"/>
      <c r="CRX213" s="1"/>
      <c r="CRY213" s="1"/>
      <c r="CRZ213" s="1"/>
      <c r="CSA213" s="1"/>
      <c r="CSB213" s="1"/>
      <c r="CSC213" s="1"/>
      <c r="CSD213" s="1"/>
      <c r="CSE213" s="1"/>
      <c r="CSF213" s="1"/>
      <c r="CSG213" s="1"/>
      <c r="CSH213" s="1"/>
      <c r="CSI213" s="1"/>
      <c r="CSJ213" s="1"/>
      <c r="CSK213" s="1"/>
      <c r="CSL213" s="1"/>
      <c r="CSM213" s="1"/>
      <c r="CSN213" s="1"/>
      <c r="CSO213" s="1"/>
      <c r="CSP213" s="1"/>
      <c r="CSQ213" s="1"/>
      <c r="CSR213" s="1"/>
      <c r="CSS213" s="1"/>
      <c r="CST213" s="1"/>
      <c r="CSU213" s="1"/>
      <c r="CSV213" s="1"/>
      <c r="CSW213" s="1"/>
      <c r="CSX213" s="1"/>
      <c r="CSY213" s="1"/>
      <c r="CSZ213" s="1"/>
      <c r="CTA213" s="1"/>
      <c r="CTB213" s="1"/>
    </row>
    <row r="214" spans="1:2550" ht="13" x14ac:dyDescent="0.15">
      <c r="A214" s="30"/>
      <c r="B214" s="701" t="s">
        <v>1892</v>
      </c>
      <c r="C214" s="702"/>
      <c r="D214" s="702" t="s">
        <v>2373</v>
      </c>
      <c r="E214" s="702" t="s">
        <v>1587</v>
      </c>
      <c r="F214" s="702" t="s">
        <v>1893</v>
      </c>
      <c r="G214" s="702">
        <v>16.775393999999999</v>
      </c>
      <c r="H214" s="702">
        <v>102.618325</v>
      </c>
      <c r="I214" s="702" t="s">
        <v>11</v>
      </c>
      <c r="J214" s="702" t="s">
        <v>3</v>
      </c>
      <c r="K214" s="702">
        <v>1965</v>
      </c>
      <c r="L214" s="702">
        <v>25.2</v>
      </c>
      <c r="M214" s="702">
        <v>57</v>
      </c>
      <c r="N214" s="702" t="s">
        <v>0</v>
      </c>
      <c r="O214" s="702">
        <v>32</v>
      </c>
      <c r="P214" s="702">
        <v>885</v>
      </c>
      <c r="Q214" s="706">
        <v>2431</v>
      </c>
      <c r="R214" s="702">
        <v>410</v>
      </c>
      <c r="S214" s="706">
        <v>30000</v>
      </c>
      <c r="T214" s="702"/>
      <c r="U214" s="702">
        <v>0</v>
      </c>
      <c r="V214" s="702">
        <v>100</v>
      </c>
      <c r="W214" s="702">
        <v>0</v>
      </c>
      <c r="X214" s="702">
        <v>0</v>
      </c>
      <c r="Y214" s="702">
        <v>0</v>
      </c>
      <c r="Z214" s="702">
        <v>0</v>
      </c>
      <c r="AA214" s="702">
        <v>0</v>
      </c>
      <c r="AB214" s="702"/>
      <c r="AC214" s="702" t="s">
        <v>1171</v>
      </c>
      <c r="AD214" s="702" t="s">
        <v>1171</v>
      </c>
      <c r="AE214" s="702"/>
      <c r="AF214" s="703" t="s">
        <v>1894</v>
      </c>
      <c r="AG214" s="1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c r="IV214" s="28"/>
      <c r="IW214" s="28"/>
      <c r="IX214" s="28"/>
      <c r="IY214" s="28"/>
      <c r="IZ214" s="28"/>
      <c r="JA214" s="28"/>
      <c r="JB214" s="28"/>
      <c r="JC214" s="28"/>
      <c r="JD214" s="28"/>
      <c r="JE214" s="28"/>
      <c r="JF214" s="28"/>
      <c r="JG214" s="28"/>
      <c r="JH214" s="28"/>
      <c r="JI214" s="28"/>
      <c r="JJ214" s="28"/>
      <c r="JK214" s="28"/>
      <c r="JL214" s="28"/>
      <c r="JM214" s="28"/>
      <c r="JN214" s="28"/>
      <c r="JO214" s="28"/>
      <c r="JP214" s="28"/>
      <c r="JQ214" s="28"/>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c r="KN214" s="28"/>
      <c r="KO214" s="28"/>
      <c r="KP214" s="28"/>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c r="LT214" s="28"/>
      <c r="LU214" s="28"/>
      <c r="LV214" s="28"/>
      <c r="LW214" s="28"/>
      <c r="LX214" s="28"/>
      <c r="LY214" s="28"/>
      <c r="LZ214" s="28"/>
      <c r="MA214" s="28"/>
      <c r="MB214" s="28"/>
      <c r="MC214" s="28"/>
      <c r="MD214" s="28"/>
      <c r="ME214" s="28"/>
      <c r="MF214" s="28"/>
      <c r="MG214" s="28"/>
      <c r="MH214" s="28"/>
      <c r="MI214" s="28"/>
      <c r="MJ214" s="28"/>
      <c r="MK214" s="28"/>
      <c r="ML214" s="28"/>
      <c r="MM214" s="28"/>
      <c r="MN214" s="28"/>
      <c r="MO214" s="28"/>
      <c r="MP214" s="28"/>
      <c r="MQ214" s="28"/>
      <c r="MR214" s="28"/>
      <c r="MS214" s="28"/>
      <c r="MT214" s="28"/>
      <c r="MU214" s="28"/>
      <c r="MV214" s="28"/>
      <c r="MW214" s="28"/>
      <c r="MX214" s="28"/>
      <c r="MY214" s="28"/>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28"/>
      <c r="OF214" s="28"/>
      <c r="OG214" s="28"/>
      <c r="OH214" s="28"/>
      <c r="OI214" s="28"/>
      <c r="OJ214" s="28"/>
      <c r="OK214" s="28"/>
      <c r="OL214" s="28"/>
      <c r="OM214" s="28"/>
      <c r="ON214" s="28"/>
      <c r="OO214" s="28"/>
      <c r="OP214" s="28"/>
      <c r="OQ214" s="28"/>
      <c r="OR214" s="28"/>
      <c r="OS214" s="28"/>
      <c r="OT214" s="28"/>
      <c r="OU214" s="28"/>
      <c r="OV214" s="28"/>
      <c r="OW214" s="28"/>
      <c r="OX214" s="28"/>
      <c r="OY214" s="28"/>
      <c r="OZ214" s="28"/>
      <c r="PA214" s="28"/>
      <c r="PB214" s="28"/>
      <c r="PC214" s="28"/>
      <c r="PD214" s="28"/>
      <c r="PE214" s="28"/>
      <c r="PF214" s="28"/>
      <c r="PG214" s="28"/>
      <c r="PH214" s="28"/>
      <c r="PI214" s="28"/>
      <c r="PJ214" s="28"/>
      <c r="PK214" s="28"/>
      <c r="PL214" s="28"/>
      <c r="PM214" s="28"/>
      <c r="PN214" s="28"/>
      <c r="PO214" s="28"/>
      <c r="PP214" s="28"/>
      <c r="PQ214" s="28"/>
      <c r="PR214" s="28"/>
      <c r="PS214" s="28"/>
      <c r="PT214" s="28"/>
      <c r="PU214" s="28"/>
      <c r="PV214" s="28"/>
      <c r="PW214" s="28"/>
      <c r="PX214" s="28"/>
      <c r="PY214" s="28"/>
      <c r="PZ214" s="28"/>
      <c r="QA214" s="28"/>
      <c r="QB214" s="28"/>
      <c r="QC214" s="28"/>
      <c r="QD214" s="28"/>
      <c r="QE214" s="28"/>
      <c r="QF214" s="28"/>
      <c r="QG214" s="28"/>
      <c r="QH214" s="28"/>
      <c r="QI214" s="28"/>
      <c r="QJ214" s="28"/>
      <c r="QK214" s="28"/>
      <c r="QL214" s="28"/>
      <c r="QM214" s="28"/>
      <c r="QN214" s="28"/>
      <c r="QO214" s="28"/>
      <c r="QP214" s="28"/>
      <c r="QQ214" s="28"/>
      <c r="QR214" s="28"/>
      <c r="QS214" s="28"/>
      <c r="QT214" s="28"/>
      <c r="QU214" s="28"/>
      <c r="QV214" s="28"/>
      <c r="QW214" s="28"/>
      <c r="QX214" s="28"/>
      <c r="QY214" s="28"/>
      <c r="QZ214" s="28"/>
      <c r="RA214" s="28"/>
      <c r="RB214" s="28"/>
      <c r="RC214" s="28"/>
      <c r="RD214" s="28"/>
      <c r="RE214" s="28"/>
      <c r="RF214" s="28"/>
      <c r="RG214" s="28"/>
      <c r="RH214" s="28"/>
      <c r="RI214" s="28"/>
      <c r="RJ214" s="28"/>
      <c r="RK214" s="28"/>
      <c r="RL214" s="28"/>
      <c r="RM214" s="28"/>
      <c r="RN214" s="28"/>
      <c r="RO214" s="28"/>
      <c r="RP214" s="28"/>
      <c r="RQ214" s="28"/>
      <c r="RR214" s="28"/>
      <c r="RS214" s="28"/>
      <c r="RT214" s="28"/>
      <c r="RU214" s="28"/>
      <c r="RV214" s="28"/>
      <c r="RW214" s="28"/>
      <c r="RX214" s="28"/>
      <c r="RY214" s="28"/>
      <c r="RZ214" s="28"/>
      <c r="SA214" s="28"/>
      <c r="SB214" s="28"/>
      <c r="SC214" s="28"/>
      <c r="SD214" s="28"/>
      <c r="SE214" s="28"/>
      <c r="SF214" s="28"/>
      <c r="SG214" s="28"/>
      <c r="SH214" s="28"/>
      <c r="SI214" s="28"/>
      <c r="SJ214" s="28"/>
      <c r="SK214" s="28"/>
      <c r="SL214" s="28"/>
      <c r="SM214" s="28"/>
      <c r="SN214" s="28"/>
      <c r="SO214" s="28"/>
      <c r="SP214" s="28"/>
      <c r="SQ214" s="28"/>
      <c r="SR214" s="28"/>
      <c r="SS214" s="28"/>
      <c r="ST214" s="28"/>
      <c r="SU214" s="28"/>
      <c r="SV214" s="28"/>
      <c r="SW214" s="28"/>
      <c r="SX214" s="28"/>
      <c r="SY214" s="28"/>
      <c r="SZ214" s="28"/>
      <c r="TA214" s="28"/>
      <c r="TB214" s="28"/>
      <c r="TC214" s="28"/>
      <c r="TD214" s="28"/>
      <c r="TE214" s="28"/>
      <c r="TF214" s="28"/>
      <c r="TG214" s="28"/>
      <c r="TH214" s="28"/>
      <c r="TI214" s="28"/>
      <c r="TJ214" s="28"/>
      <c r="TK214" s="28"/>
      <c r="TL214" s="28"/>
      <c r="TM214" s="28"/>
      <c r="TN214" s="28"/>
      <c r="TO214" s="28"/>
      <c r="TP214" s="28"/>
      <c r="TQ214" s="28"/>
      <c r="TR214" s="28"/>
      <c r="TS214" s="28"/>
      <c r="TT214" s="28"/>
      <c r="TU214" s="28"/>
      <c r="TV214" s="28"/>
      <c r="TW214" s="28"/>
      <c r="TX214" s="28"/>
      <c r="TY214" s="28"/>
      <c r="TZ214" s="28"/>
      <c r="UA214" s="28"/>
      <c r="UB214" s="28"/>
      <c r="UC214" s="28"/>
      <c r="UD214" s="28"/>
      <c r="UE214" s="28"/>
      <c r="UF214" s="28"/>
      <c r="UG214" s="28"/>
      <c r="UH214" s="28"/>
      <c r="UI214" s="28"/>
      <c r="UJ214" s="28"/>
      <c r="UK214" s="28"/>
      <c r="UL214" s="28"/>
      <c r="UM214" s="28"/>
      <c r="UN214" s="28"/>
      <c r="UO214" s="28"/>
      <c r="UP214" s="28"/>
      <c r="UQ214" s="28"/>
      <c r="UR214" s="28"/>
      <c r="US214" s="28"/>
      <c r="UT214" s="28"/>
      <c r="UU214" s="28"/>
      <c r="UV214" s="28"/>
      <c r="UW214" s="28"/>
      <c r="UX214" s="28"/>
      <c r="UY214" s="28"/>
      <c r="UZ214" s="28"/>
      <c r="VA214" s="28"/>
      <c r="VB214" s="28"/>
      <c r="VC214" s="28"/>
      <c r="VD214" s="28"/>
      <c r="VE214" s="28"/>
      <c r="VF214" s="28"/>
      <c r="VG214" s="28"/>
      <c r="VH214" s="28"/>
      <c r="VI214" s="28"/>
      <c r="VJ214" s="28"/>
      <c r="VK214" s="28"/>
      <c r="VL214" s="28"/>
      <c r="VM214" s="28"/>
      <c r="VN214" s="28"/>
      <c r="VO214" s="28"/>
      <c r="VP214" s="28"/>
      <c r="VQ214" s="28"/>
      <c r="VR214" s="28"/>
      <c r="VS214" s="28"/>
      <c r="VT214" s="28"/>
      <c r="VU214" s="28"/>
      <c r="VV214" s="28"/>
      <c r="VW214" s="28"/>
      <c r="VX214" s="28"/>
      <c r="VY214" s="28"/>
      <c r="VZ214" s="28"/>
      <c r="WA214" s="28"/>
      <c r="WB214" s="28"/>
      <c r="WC214" s="28"/>
      <c r="WD214" s="28"/>
      <c r="WE214" s="28"/>
      <c r="WF214" s="28"/>
      <c r="WG214" s="28"/>
      <c r="WH214" s="28"/>
      <c r="WI214" s="28"/>
      <c r="WJ214" s="28"/>
      <c r="WK214" s="28"/>
      <c r="WL214" s="28"/>
      <c r="WM214" s="28"/>
      <c r="WN214" s="28"/>
      <c r="WO214" s="28"/>
      <c r="WP214" s="28"/>
      <c r="WQ214" s="28"/>
      <c r="WR214" s="28"/>
      <c r="WS214" s="28"/>
      <c r="WT214" s="28"/>
      <c r="WU214" s="28"/>
      <c r="WV214" s="28"/>
      <c r="WW214" s="28"/>
      <c r="WX214" s="28"/>
      <c r="WY214" s="28"/>
      <c r="WZ214" s="28"/>
      <c r="XA214" s="28"/>
      <c r="XB214" s="28"/>
      <c r="XC214" s="28"/>
      <c r="XD214" s="28"/>
      <c r="XE214" s="28"/>
      <c r="XF214" s="28"/>
      <c r="XG214" s="28"/>
      <c r="XH214" s="28"/>
      <c r="XI214" s="28"/>
      <c r="XJ214" s="28"/>
      <c r="XK214" s="28"/>
      <c r="XL214" s="28"/>
      <c r="XM214" s="28"/>
      <c r="XN214" s="28"/>
      <c r="XO214" s="28"/>
      <c r="XP214" s="28"/>
      <c r="XQ214" s="28"/>
      <c r="XR214" s="28"/>
      <c r="XS214" s="28"/>
      <c r="XT214" s="28"/>
      <c r="XU214" s="28"/>
      <c r="XV214" s="28"/>
      <c r="XW214" s="28"/>
      <c r="XX214" s="28"/>
      <c r="XY214" s="28"/>
      <c r="XZ214" s="28"/>
      <c r="YA214" s="28"/>
      <c r="YB214" s="28"/>
      <c r="YC214" s="28"/>
      <c r="YD214" s="28"/>
      <c r="YE214" s="28"/>
      <c r="YF214" s="28"/>
      <c r="YG214" s="28"/>
      <c r="YH214" s="28"/>
      <c r="YI214" s="28"/>
      <c r="YJ214" s="28"/>
      <c r="YK214" s="28"/>
      <c r="YL214" s="28"/>
      <c r="YM214" s="28"/>
      <c r="YN214" s="28"/>
      <c r="YO214" s="28"/>
      <c r="YP214" s="28"/>
      <c r="YQ214" s="28"/>
      <c r="YR214" s="28"/>
      <c r="YS214" s="28"/>
      <c r="YT214" s="28"/>
      <c r="YU214" s="28"/>
      <c r="YV214" s="28"/>
      <c r="YW214" s="28"/>
      <c r="YX214" s="28"/>
      <c r="YY214" s="28"/>
      <c r="YZ214" s="28"/>
      <c r="ZA214" s="28"/>
      <c r="ZB214" s="28"/>
      <c r="ZC214" s="28"/>
      <c r="ZD214" s="28"/>
      <c r="ZE214" s="28"/>
      <c r="ZF214" s="28"/>
      <c r="ZG214" s="28"/>
      <c r="ZH214" s="28"/>
      <c r="ZI214" s="28"/>
      <c r="ZJ214" s="28"/>
      <c r="ZK214" s="28"/>
      <c r="ZL214" s="28"/>
      <c r="ZM214" s="28"/>
      <c r="ZN214" s="28"/>
      <c r="ZO214" s="28"/>
      <c r="ZP214" s="28"/>
      <c r="ZQ214" s="28"/>
      <c r="ZR214" s="28"/>
      <c r="ZS214" s="28"/>
      <c r="ZT214" s="28"/>
      <c r="ZU214" s="28"/>
      <c r="ZV214" s="28"/>
      <c r="ZW214" s="28"/>
      <c r="ZX214" s="28"/>
      <c r="ZY214" s="28"/>
      <c r="ZZ214" s="28"/>
      <c r="AAA214" s="28"/>
      <c r="AAB214" s="28"/>
      <c r="AAC214" s="28"/>
      <c r="AAD214" s="28"/>
      <c r="AAE214" s="28"/>
      <c r="AAF214" s="28"/>
      <c r="AAG214" s="28"/>
      <c r="AAH214" s="28"/>
      <c r="AAI214" s="28"/>
      <c r="AAJ214" s="28"/>
      <c r="AAK214" s="28"/>
      <c r="AAL214" s="28"/>
      <c r="AAM214" s="28"/>
      <c r="AAN214" s="28"/>
      <c r="AAO214" s="28"/>
      <c r="AAP214" s="28"/>
      <c r="AAQ214" s="28"/>
      <c r="AAR214" s="28"/>
      <c r="AAS214" s="28"/>
      <c r="AAT214" s="28"/>
      <c r="AAU214" s="28"/>
      <c r="AAV214" s="28"/>
      <c r="AAW214" s="28"/>
      <c r="AAX214" s="28"/>
      <c r="AAY214" s="28"/>
      <c r="AAZ214" s="28"/>
      <c r="ABA214" s="28"/>
      <c r="ABB214" s="28"/>
      <c r="ABC214" s="28"/>
      <c r="ABD214" s="28"/>
      <c r="ABE214" s="28"/>
      <c r="ABF214" s="28"/>
      <c r="ABG214" s="28"/>
      <c r="ABH214" s="28"/>
      <c r="ABI214" s="28"/>
      <c r="ABJ214" s="28"/>
      <c r="ABK214" s="28"/>
      <c r="ABL214" s="28"/>
      <c r="ABM214" s="28"/>
      <c r="ABN214" s="28"/>
      <c r="ABO214" s="28"/>
      <c r="ABP214" s="28"/>
      <c r="ABQ214" s="28"/>
      <c r="ABR214" s="28"/>
      <c r="ABS214" s="28"/>
      <c r="ABT214" s="28"/>
      <c r="ABU214" s="28"/>
      <c r="ABV214" s="28"/>
      <c r="ABW214" s="28"/>
      <c r="ABX214" s="28"/>
      <c r="ABY214" s="28"/>
      <c r="ABZ214" s="28"/>
      <c r="ACA214" s="28"/>
      <c r="ACB214" s="28"/>
      <c r="ACC214" s="28"/>
      <c r="ACD214" s="28"/>
      <c r="ACE214" s="28"/>
      <c r="ACF214" s="28"/>
      <c r="ACG214" s="28"/>
      <c r="ACH214" s="28"/>
      <c r="ACI214" s="28"/>
      <c r="ACJ214" s="28"/>
      <c r="ACK214" s="28"/>
      <c r="ACL214" s="28"/>
      <c r="ACM214" s="28"/>
      <c r="ACN214" s="28"/>
      <c r="ACO214" s="28"/>
      <c r="ACP214" s="28"/>
      <c r="ACQ214" s="28"/>
      <c r="ACR214" s="28"/>
      <c r="ACS214" s="28"/>
      <c r="ACT214" s="28"/>
      <c r="ACU214" s="28"/>
      <c r="ACV214" s="28"/>
      <c r="ACW214" s="28"/>
      <c r="ACX214" s="28"/>
      <c r="ACY214" s="28"/>
      <c r="ACZ214" s="28"/>
      <c r="ADA214" s="28"/>
      <c r="ADB214" s="28"/>
      <c r="ADC214" s="28"/>
      <c r="ADD214" s="28"/>
      <c r="ADE214" s="28"/>
      <c r="ADF214" s="28"/>
      <c r="ADG214" s="28"/>
      <c r="ADH214" s="28"/>
      <c r="ADI214" s="28"/>
      <c r="ADJ214" s="28"/>
      <c r="ADK214" s="28"/>
      <c r="ADL214" s="28"/>
      <c r="ADM214" s="28"/>
      <c r="ADN214" s="28"/>
      <c r="ADO214" s="28"/>
      <c r="ADP214" s="28"/>
      <c r="ADQ214" s="28"/>
      <c r="ADR214" s="28"/>
      <c r="ADS214" s="28"/>
      <c r="ADT214" s="28"/>
      <c r="ADU214" s="28"/>
      <c r="ADV214" s="28"/>
      <c r="ADW214" s="28"/>
      <c r="ADX214" s="28"/>
      <c r="ADY214" s="28"/>
      <c r="ADZ214" s="28"/>
      <c r="AEA214" s="28"/>
      <c r="AEB214" s="28"/>
      <c r="AEC214" s="28"/>
      <c r="AED214" s="28"/>
      <c r="AEE214" s="28"/>
      <c r="AEF214" s="28"/>
      <c r="AEG214" s="28"/>
      <c r="AEH214" s="28"/>
      <c r="AEI214" s="28"/>
      <c r="AEJ214" s="28"/>
      <c r="AEK214" s="28"/>
      <c r="AEL214" s="28"/>
      <c r="AEM214" s="28"/>
      <c r="AEN214" s="28"/>
      <c r="AEO214" s="28"/>
      <c r="AEP214" s="28"/>
      <c r="AEQ214" s="28"/>
      <c r="AER214" s="28"/>
      <c r="AES214" s="28"/>
      <c r="AET214" s="28"/>
      <c r="AEU214" s="28"/>
      <c r="AEV214" s="28"/>
      <c r="AEW214" s="28"/>
      <c r="AEX214" s="28"/>
      <c r="AEY214" s="28"/>
      <c r="AEZ214" s="28"/>
      <c r="AFA214" s="28"/>
      <c r="AFB214" s="28"/>
      <c r="AFC214" s="28"/>
      <c r="AFD214" s="28"/>
      <c r="AFE214" s="28"/>
      <c r="AFF214" s="28"/>
      <c r="AFG214" s="28"/>
      <c r="AFH214" s="28"/>
      <c r="AFI214" s="28"/>
      <c r="AFJ214" s="28"/>
      <c r="AFK214" s="28"/>
      <c r="AFL214" s="28"/>
      <c r="AFM214" s="28"/>
      <c r="AFN214" s="28"/>
      <c r="AFO214" s="28"/>
      <c r="AFP214" s="28"/>
      <c r="AFQ214" s="28"/>
      <c r="AFR214" s="28"/>
      <c r="AFS214" s="28"/>
      <c r="AFT214" s="28"/>
      <c r="AFU214" s="28"/>
      <c r="AFV214" s="28"/>
      <c r="AFW214" s="28"/>
      <c r="AFX214" s="28"/>
      <c r="AFY214" s="28"/>
      <c r="AFZ214" s="28"/>
      <c r="AGA214" s="28"/>
      <c r="AGB214" s="28"/>
      <c r="AGC214" s="28"/>
      <c r="AGD214" s="28"/>
      <c r="AGE214" s="28"/>
      <c r="AGF214" s="28"/>
      <c r="AGG214" s="28"/>
      <c r="AGH214" s="28"/>
      <c r="AGI214" s="28"/>
      <c r="AGJ214" s="28"/>
      <c r="AGK214" s="28"/>
      <c r="AGL214" s="28"/>
      <c r="AGM214" s="28"/>
      <c r="AGN214" s="28"/>
      <c r="AGO214" s="28"/>
      <c r="AGP214" s="28"/>
      <c r="AGQ214" s="28"/>
      <c r="AGR214" s="28"/>
      <c r="AGS214" s="28"/>
      <c r="AGT214" s="28"/>
      <c r="AGU214" s="28"/>
      <c r="AGV214" s="28"/>
      <c r="AGW214" s="28"/>
      <c r="AGX214" s="28"/>
      <c r="AGY214" s="28"/>
      <c r="AGZ214" s="28"/>
      <c r="AHA214" s="28"/>
      <c r="AHB214" s="28"/>
      <c r="AHC214" s="28"/>
      <c r="AHD214" s="28"/>
      <c r="AHE214" s="28"/>
      <c r="AHF214" s="28"/>
      <c r="AHG214" s="28"/>
      <c r="AHH214" s="28"/>
      <c r="AHI214" s="28"/>
      <c r="AHJ214" s="28"/>
      <c r="AHK214" s="28"/>
      <c r="AHL214" s="28"/>
      <c r="AHM214" s="28"/>
      <c r="AHN214" s="28"/>
      <c r="AHO214" s="28"/>
      <c r="AHP214" s="28"/>
      <c r="AHQ214" s="28"/>
      <c r="AHR214" s="28"/>
      <c r="AHS214" s="28"/>
      <c r="AHT214" s="28"/>
      <c r="AHU214" s="28"/>
      <c r="AHV214" s="28"/>
      <c r="AHW214" s="28"/>
      <c r="AHX214" s="28"/>
      <c r="AHY214" s="28"/>
      <c r="AHZ214" s="28"/>
      <c r="AIA214" s="28"/>
      <c r="AIB214" s="28"/>
      <c r="AIC214" s="28"/>
      <c r="AID214" s="28"/>
      <c r="AIE214" s="28"/>
      <c r="AIF214" s="28"/>
      <c r="AIG214" s="28"/>
      <c r="AIH214" s="28"/>
      <c r="AII214" s="28"/>
      <c r="AIJ214" s="28"/>
      <c r="AIK214" s="28"/>
      <c r="AIL214" s="28"/>
      <c r="AIM214" s="28"/>
      <c r="AIN214" s="28"/>
      <c r="AIO214" s="28"/>
      <c r="AIP214" s="28"/>
      <c r="AIQ214" s="28"/>
      <c r="AIR214" s="28"/>
      <c r="AIS214" s="28"/>
      <c r="AIT214" s="28"/>
      <c r="AIU214" s="28"/>
      <c r="AIV214" s="28"/>
      <c r="AIW214" s="28"/>
      <c r="AIX214" s="28"/>
      <c r="AIY214" s="28"/>
      <c r="AIZ214" s="28"/>
      <c r="AJA214" s="28"/>
      <c r="AJB214" s="28"/>
      <c r="AJC214" s="28"/>
      <c r="AJD214" s="28"/>
      <c r="AJE214" s="28"/>
      <c r="AJF214" s="28"/>
      <c r="AJG214" s="28"/>
      <c r="AJH214" s="28"/>
      <c r="AJI214" s="28"/>
      <c r="AJJ214" s="28"/>
      <c r="AJK214" s="28"/>
      <c r="AJL214" s="28"/>
      <c r="AJM214" s="28"/>
      <c r="AJN214" s="28"/>
      <c r="AJO214" s="28"/>
      <c r="AJP214" s="28"/>
      <c r="AJQ214" s="28"/>
      <c r="AJR214" s="28"/>
      <c r="AJS214" s="28"/>
      <c r="AJT214" s="28"/>
      <c r="AJU214" s="28"/>
      <c r="AJV214" s="28"/>
      <c r="AJW214" s="28"/>
      <c r="AJX214" s="28"/>
      <c r="AJY214" s="28"/>
      <c r="AJZ214" s="28"/>
      <c r="AKA214" s="28"/>
      <c r="AKB214" s="28"/>
      <c r="AKC214" s="28"/>
      <c r="AKD214" s="28"/>
      <c r="AKE214" s="28"/>
      <c r="AKF214" s="28"/>
      <c r="AKG214" s="28"/>
      <c r="AKH214" s="28"/>
      <c r="AKI214" s="28"/>
      <c r="AKJ214" s="28"/>
      <c r="AKK214" s="28"/>
      <c r="AKL214" s="28"/>
      <c r="AKM214" s="28"/>
      <c r="AKN214" s="28"/>
      <c r="AKO214" s="28"/>
      <c r="AKP214" s="28"/>
      <c r="AKQ214" s="28"/>
      <c r="AKR214" s="28"/>
      <c r="AKS214" s="28"/>
      <c r="AKT214" s="28"/>
      <c r="AKU214" s="28"/>
      <c r="AKV214" s="28"/>
      <c r="AKW214" s="28"/>
      <c r="AKX214" s="28"/>
      <c r="AKY214" s="28"/>
      <c r="AKZ214" s="28"/>
      <c r="ALA214" s="28"/>
      <c r="ALB214" s="28"/>
      <c r="ALC214" s="28"/>
      <c r="ALD214" s="28"/>
      <c r="ALE214" s="28"/>
      <c r="ALF214" s="28"/>
      <c r="ALG214" s="28"/>
      <c r="ALH214" s="28"/>
      <c r="ALI214" s="28"/>
      <c r="ALJ214" s="28"/>
      <c r="ALK214" s="28"/>
      <c r="ALL214" s="28"/>
      <c r="ALM214" s="28"/>
      <c r="ALN214" s="28"/>
      <c r="ALO214" s="28"/>
      <c r="ALP214" s="28"/>
      <c r="ALQ214" s="28"/>
      <c r="ALR214" s="28"/>
      <c r="ALS214" s="28"/>
      <c r="ALT214" s="28"/>
      <c r="ALU214" s="28"/>
      <c r="ALV214" s="28"/>
      <c r="ALW214" s="28"/>
      <c r="ALX214" s="28"/>
      <c r="ALY214" s="28"/>
      <c r="ALZ214" s="28"/>
      <c r="AMA214" s="28"/>
      <c r="AMB214" s="28"/>
      <c r="AMC214" s="28"/>
      <c r="AMD214" s="28"/>
      <c r="AME214" s="28"/>
      <c r="AMF214" s="28"/>
      <c r="AMG214" s="28"/>
      <c r="AMH214" s="28"/>
      <c r="AMI214" s="28"/>
      <c r="AMJ214" s="28"/>
      <c r="AMK214" s="28"/>
      <c r="AML214" s="28"/>
      <c r="AMM214" s="28"/>
      <c r="AMN214" s="28"/>
      <c r="AMO214" s="28"/>
      <c r="AMP214" s="28"/>
      <c r="AMQ214" s="28"/>
      <c r="AMR214" s="28"/>
      <c r="AMS214" s="28"/>
      <c r="AMT214" s="28"/>
      <c r="AMU214" s="28"/>
      <c r="AMV214" s="28"/>
      <c r="AMW214" s="28"/>
      <c r="AMX214" s="28"/>
      <c r="AMY214" s="28"/>
      <c r="AMZ214" s="28"/>
      <c r="ANA214" s="28"/>
      <c r="ANB214" s="28"/>
      <c r="ANC214" s="28"/>
      <c r="AND214" s="28"/>
      <c r="ANE214" s="28"/>
      <c r="ANF214" s="28"/>
      <c r="ANG214" s="28"/>
      <c r="ANH214" s="28"/>
      <c r="ANI214" s="28"/>
      <c r="ANJ214" s="28"/>
      <c r="ANK214" s="28"/>
      <c r="ANL214" s="28"/>
      <c r="ANM214" s="28"/>
      <c r="ANN214" s="28"/>
      <c r="ANO214" s="28"/>
      <c r="ANP214" s="28"/>
      <c r="ANQ214" s="28"/>
      <c r="ANR214" s="28"/>
      <c r="ANS214" s="28"/>
      <c r="ANT214" s="28"/>
      <c r="ANU214" s="28"/>
      <c r="ANV214" s="28"/>
      <c r="ANW214" s="28"/>
      <c r="ANX214" s="28"/>
      <c r="ANY214" s="28"/>
      <c r="ANZ214" s="28"/>
      <c r="AOA214" s="28"/>
      <c r="AOB214" s="28"/>
      <c r="AOC214" s="28"/>
      <c r="AOD214" s="28"/>
      <c r="AOE214" s="28"/>
      <c r="AOF214" s="28"/>
      <c r="AOG214" s="28"/>
      <c r="AOH214" s="28"/>
      <c r="AOI214" s="28"/>
      <c r="AOJ214" s="28"/>
      <c r="AOK214" s="28"/>
      <c r="AOL214" s="28"/>
      <c r="AOM214" s="28"/>
      <c r="AON214" s="28"/>
      <c r="AOO214" s="28"/>
      <c r="AOP214" s="28"/>
      <c r="AOQ214" s="28"/>
      <c r="AOR214" s="28"/>
      <c r="AOS214" s="28"/>
      <c r="AOT214" s="28"/>
      <c r="AOU214" s="28"/>
      <c r="AOV214" s="28"/>
      <c r="AOW214" s="28"/>
      <c r="AOX214" s="28"/>
      <c r="AOY214" s="28"/>
      <c r="AOZ214" s="28"/>
      <c r="APA214" s="28"/>
      <c r="APB214" s="28"/>
      <c r="APC214" s="28"/>
      <c r="APD214" s="28"/>
      <c r="APE214" s="28"/>
      <c r="APF214" s="28"/>
      <c r="APG214" s="28"/>
      <c r="APH214" s="28"/>
      <c r="API214" s="28"/>
      <c r="APJ214" s="28"/>
      <c r="APK214" s="28"/>
      <c r="APL214" s="28"/>
      <c r="APM214" s="28"/>
      <c r="APN214" s="28"/>
      <c r="APO214" s="28"/>
      <c r="APP214" s="28"/>
      <c r="APQ214" s="28"/>
      <c r="APR214" s="28"/>
      <c r="APS214" s="28"/>
      <c r="APT214" s="28"/>
      <c r="APU214" s="28"/>
      <c r="APV214" s="28"/>
      <c r="APW214" s="28"/>
      <c r="APX214" s="28"/>
      <c r="APY214" s="28"/>
      <c r="APZ214" s="28"/>
      <c r="AQA214" s="28"/>
      <c r="AQB214" s="28"/>
      <c r="AQC214" s="28"/>
      <c r="AQD214" s="28"/>
      <c r="AQE214" s="28"/>
      <c r="AQF214" s="28"/>
      <c r="AQG214" s="28"/>
      <c r="AQH214" s="28"/>
      <c r="AQI214" s="28"/>
      <c r="AQJ214" s="28"/>
      <c r="AQK214" s="28"/>
      <c r="AQL214" s="28"/>
      <c r="AQM214" s="28"/>
      <c r="AQN214" s="28"/>
      <c r="AQO214" s="28"/>
      <c r="AQP214" s="28"/>
      <c r="AQQ214" s="28"/>
      <c r="AQR214" s="28"/>
      <c r="AQS214" s="28"/>
      <c r="AQT214" s="28"/>
      <c r="AQU214" s="28"/>
      <c r="AQV214" s="28"/>
      <c r="AQW214" s="28"/>
      <c r="AQX214" s="28"/>
      <c r="AQY214" s="28"/>
      <c r="AQZ214" s="28"/>
      <c r="ARA214" s="28"/>
      <c r="ARB214" s="28"/>
      <c r="ARC214" s="28"/>
      <c r="ARD214" s="28"/>
      <c r="ARE214" s="28"/>
      <c r="ARF214" s="28"/>
      <c r="ARG214" s="28"/>
      <c r="ARH214" s="28"/>
      <c r="ARI214" s="28"/>
      <c r="ARJ214" s="28"/>
      <c r="ARK214" s="28"/>
      <c r="ARL214" s="28"/>
      <c r="ARM214" s="28"/>
      <c r="ARN214" s="28"/>
      <c r="ARO214" s="28"/>
      <c r="ARP214" s="28"/>
      <c r="ARQ214" s="28"/>
      <c r="ARR214" s="28"/>
      <c r="ARS214" s="28"/>
      <c r="ART214" s="28"/>
      <c r="ARU214" s="28"/>
      <c r="ARV214" s="28"/>
      <c r="ARW214" s="28"/>
      <c r="ARX214" s="28"/>
      <c r="ARY214" s="28"/>
      <c r="ARZ214" s="28"/>
      <c r="ASA214" s="28"/>
      <c r="ASB214" s="28"/>
      <c r="ASC214" s="28"/>
      <c r="ASD214" s="28"/>
      <c r="ASE214" s="28"/>
      <c r="ASF214" s="28"/>
      <c r="ASG214" s="28"/>
      <c r="ASH214" s="28"/>
      <c r="ASI214" s="28"/>
      <c r="ASJ214" s="28"/>
      <c r="ASK214" s="28"/>
      <c r="ASL214" s="28"/>
      <c r="ASM214" s="28"/>
      <c r="ASN214" s="28"/>
      <c r="ASO214" s="28"/>
      <c r="ASP214" s="28"/>
      <c r="ASQ214" s="28"/>
      <c r="ASR214" s="28"/>
      <c r="ASS214" s="28"/>
      <c r="AST214" s="28"/>
      <c r="ASU214" s="28"/>
      <c r="ASV214" s="28"/>
      <c r="ASW214" s="28"/>
      <c r="ASX214" s="28"/>
      <c r="ASY214" s="28"/>
      <c r="ASZ214" s="28"/>
      <c r="ATA214" s="28"/>
      <c r="ATB214" s="28"/>
      <c r="ATC214" s="28"/>
      <c r="ATD214" s="28"/>
      <c r="ATE214" s="28"/>
      <c r="ATF214" s="28"/>
      <c r="ATG214" s="28"/>
      <c r="ATH214" s="28"/>
      <c r="ATI214" s="28"/>
      <c r="ATJ214" s="28"/>
      <c r="ATK214" s="28"/>
      <c r="ATL214" s="28"/>
      <c r="ATM214" s="28"/>
      <c r="ATN214" s="28"/>
      <c r="ATO214" s="28"/>
      <c r="ATP214" s="28"/>
      <c r="ATQ214" s="28"/>
      <c r="ATR214" s="28"/>
      <c r="ATS214" s="28"/>
      <c r="ATT214" s="28"/>
      <c r="ATU214" s="28"/>
      <c r="ATV214" s="28"/>
      <c r="ATW214" s="28"/>
      <c r="ATX214" s="28"/>
      <c r="ATY214" s="28"/>
      <c r="ATZ214" s="28"/>
      <c r="AUA214" s="28"/>
      <c r="AUB214" s="28"/>
      <c r="AUC214" s="28"/>
      <c r="AUD214" s="28"/>
      <c r="AUE214" s="28"/>
      <c r="AUF214" s="28"/>
      <c r="AUG214" s="28"/>
      <c r="AUH214" s="28"/>
      <c r="AUI214" s="28"/>
      <c r="AUJ214" s="28"/>
      <c r="AUK214" s="28"/>
      <c r="AUL214" s="28"/>
      <c r="AUM214" s="28"/>
      <c r="AUN214" s="28"/>
      <c r="AUO214" s="28"/>
      <c r="AUP214" s="28"/>
      <c r="AUQ214" s="28"/>
      <c r="AUR214" s="28"/>
      <c r="AUS214" s="28"/>
      <c r="AUT214" s="28"/>
      <c r="AUU214" s="28"/>
      <c r="AUV214" s="28"/>
      <c r="AUW214" s="28"/>
      <c r="AUX214" s="28"/>
      <c r="AUY214" s="28"/>
      <c r="AUZ214" s="28"/>
      <c r="AVA214" s="28"/>
      <c r="AVB214" s="28"/>
      <c r="AVC214" s="28"/>
      <c r="AVD214" s="28"/>
      <c r="AVE214" s="28"/>
      <c r="AVF214" s="28"/>
      <c r="AVG214" s="28"/>
      <c r="AVH214" s="28"/>
      <c r="AVI214" s="28"/>
      <c r="AVJ214" s="28"/>
      <c r="AVK214" s="28"/>
      <c r="AVL214" s="28"/>
      <c r="AVM214" s="28"/>
      <c r="AVN214" s="28"/>
      <c r="AVO214" s="28"/>
      <c r="AVP214" s="28"/>
      <c r="AVQ214" s="28"/>
      <c r="AVR214" s="28"/>
      <c r="AVS214" s="28"/>
      <c r="AVT214" s="28"/>
      <c r="AVU214" s="28"/>
      <c r="AVV214" s="28"/>
      <c r="AVW214" s="28"/>
      <c r="AVX214" s="28"/>
      <c r="AVY214" s="28"/>
      <c r="AVZ214" s="28"/>
      <c r="AWA214" s="28"/>
      <c r="AWB214" s="28"/>
      <c r="AWC214" s="28"/>
      <c r="AWD214" s="28"/>
      <c r="AWE214" s="28"/>
      <c r="AWF214" s="28"/>
      <c r="AWG214" s="28"/>
      <c r="AWH214" s="28"/>
      <c r="AWI214" s="28"/>
      <c r="AWJ214" s="28"/>
      <c r="AWK214" s="28"/>
      <c r="AWL214" s="28"/>
      <c r="AWM214" s="28"/>
      <c r="AWN214" s="28"/>
      <c r="AWO214" s="28"/>
      <c r="AWP214" s="28"/>
      <c r="AWQ214" s="28"/>
      <c r="AWR214" s="28"/>
      <c r="AWS214" s="28"/>
      <c r="AWT214" s="28"/>
      <c r="AWU214" s="28"/>
      <c r="AWV214" s="28"/>
      <c r="AWW214" s="28"/>
      <c r="AWX214" s="28"/>
      <c r="AWY214" s="28"/>
      <c r="AWZ214" s="28"/>
      <c r="AXA214" s="28"/>
      <c r="AXB214" s="28"/>
      <c r="AXC214" s="28"/>
      <c r="AXD214" s="28"/>
      <c r="AXE214" s="28"/>
      <c r="AXF214" s="28"/>
      <c r="AXG214" s="28"/>
      <c r="AXH214" s="28"/>
      <c r="AXI214" s="28"/>
      <c r="AXJ214" s="28"/>
      <c r="AXK214" s="28"/>
      <c r="AXL214" s="28"/>
      <c r="AXM214" s="28"/>
      <c r="AXN214" s="28"/>
      <c r="AXO214" s="28"/>
      <c r="AXP214" s="28"/>
      <c r="AXQ214" s="28"/>
      <c r="AXR214" s="28"/>
      <c r="AXS214" s="28"/>
      <c r="AXT214" s="28"/>
      <c r="AXU214" s="28"/>
      <c r="AXV214" s="28"/>
      <c r="AXW214" s="28"/>
      <c r="AXX214" s="28"/>
      <c r="AXY214" s="28"/>
      <c r="AXZ214" s="28"/>
      <c r="AYA214" s="28"/>
      <c r="AYB214" s="28"/>
      <c r="AYC214" s="28"/>
      <c r="AYD214" s="28"/>
      <c r="AYE214" s="28"/>
      <c r="AYF214" s="28"/>
      <c r="AYG214" s="28"/>
      <c r="AYH214" s="28"/>
      <c r="AYI214" s="28"/>
      <c r="AYJ214" s="28"/>
      <c r="AYK214" s="28"/>
      <c r="AYL214" s="28"/>
      <c r="AYM214" s="28"/>
      <c r="AYN214" s="28"/>
      <c r="AYO214" s="28"/>
      <c r="AYP214" s="28"/>
      <c r="AYQ214" s="28"/>
      <c r="AYR214" s="28"/>
      <c r="AYS214" s="28"/>
      <c r="AYT214" s="28"/>
      <c r="AYU214" s="28"/>
      <c r="AYV214" s="28"/>
      <c r="AYW214" s="28"/>
      <c r="AYX214" s="28"/>
      <c r="AYY214" s="28"/>
      <c r="AYZ214" s="28"/>
      <c r="AZA214" s="28"/>
      <c r="AZB214" s="28"/>
      <c r="AZC214" s="28"/>
      <c r="AZD214" s="28"/>
      <c r="AZE214" s="28"/>
      <c r="AZF214" s="28"/>
      <c r="AZG214" s="28"/>
      <c r="AZH214" s="28"/>
      <c r="AZI214" s="28"/>
      <c r="AZJ214" s="28"/>
      <c r="AZK214" s="28"/>
      <c r="AZL214" s="28"/>
      <c r="AZM214" s="28"/>
      <c r="AZN214" s="28"/>
      <c r="AZO214" s="28"/>
      <c r="AZP214" s="28"/>
      <c r="AZQ214" s="28"/>
      <c r="AZR214" s="28"/>
      <c r="AZS214" s="28"/>
      <c r="AZT214" s="28"/>
      <c r="AZU214" s="28"/>
      <c r="AZV214" s="28"/>
      <c r="AZW214" s="28"/>
      <c r="AZX214" s="28"/>
      <c r="AZY214" s="28"/>
      <c r="AZZ214" s="28"/>
      <c r="BAA214" s="28"/>
      <c r="BAB214" s="28"/>
      <c r="BAC214" s="28"/>
      <c r="BAD214" s="28"/>
      <c r="BAE214" s="28"/>
      <c r="BAF214" s="28"/>
      <c r="BAG214" s="28"/>
      <c r="BAH214" s="28"/>
      <c r="BAI214" s="28"/>
      <c r="BAJ214" s="28"/>
      <c r="BAK214" s="28"/>
      <c r="BAL214" s="28"/>
      <c r="BAM214" s="28"/>
      <c r="BAN214" s="28"/>
      <c r="BAO214" s="28"/>
      <c r="BAP214" s="28"/>
      <c r="BAQ214" s="28"/>
      <c r="BAR214" s="28"/>
      <c r="BAS214" s="28"/>
      <c r="BAT214" s="28"/>
      <c r="BAU214" s="28"/>
      <c r="BAV214" s="28"/>
      <c r="BAW214" s="28"/>
      <c r="BAX214" s="28"/>
      <c r="BAY214" s="28"/>
      <c r="BAZ214" s="28"/>
      <c r="BBA214" s="28"/>
      <c r="BBB214" s="28"/>
      <c r="BBC214" s="28"/>
      <c r="BBD214" s="28"/>
      <c r="BBE214" s="28"/>
      <c r="BBF214" s="28"/>
      <c r="BBG214" s="28"/>
      <c r="BBH214" s="28"/>
      <c r="BBI214" s="28"/>
      <c r="BBJ214" s="28"/>
      <c r="BBK214" s="28"/>
      <c r="BBL214" s="28"/>
      <c r="BBM214" s="28"/>
      <c r="BBN214" s="28"/>
      <c r="BBO214" s="28"/>
      <c r="BBP214" s="28"/>
      <c r="BBQ214" s="28"/>
      <c r="BBR214" s="28"/>
      <c r="BBS214" s="28"/>
      <c r="BBT214" s="28"/>
      <c r="BBU214" s="28"/>
      <c r="BBV214" s="28"/>
      <c r="BBW214" s="28"/>
      <c r="BBX214" s="28"/>
      <c r="BBY214" s="28"/>
      <c r="BBZ214" s="28"/>
      <c r="BCA214" s="28"/>
      <c r="BCB214" s="28"/>
      <c r="BCC214" s="28"/>
      <c r="BCD214" s="28"/>
      <c r="BCE214" s="28"/>
      <c r="BCF214" s="28"/>
      <c r="BCG214" s="28"/>
      <c r="BCH214" s="28"/>
      <c r="BCI214" s="28"/>
      <c r="BCJ214" s="28"/>
      <c r="BCK214" s="28"/>
      <c r="BCL214" s="28"/>
      <c r="BCM214" s="28"/>
      <c r="BCN214" s="28"/>
      <c r="BCO214" s="28"/>
      <c r="BCP214" s="28"/>
      <c r="BCQ214" s="28"/>
      <c r="BCR214" s="28"/>
      <c r="BCS214" s="28"/>
      <c r="BCT214" s="28"/>
      <c r="BCU214" s="28"/>
      <c r="BCV214" s="28"/>
      <c r="BCW214" s="28"/>
      <c r="BCX214" s="28"/>
      <c r="BCY214" s="28"/>
      <c r="BCZ214" s="28"/>
      <c r="BDA214" s="28"/>
      <c r="BDB214" s="28"/>
      <c r="BDC214" s="28"/>
      <c r="BDD214" s="28"/>
      <c r="BDE214" s="28"/>
      <c r="BDF214" s="28"/>
      <c r="BDG214" s="28"/>
      <c r="BDH214" s="28"/>
      <c r="BDI214" s="28"/>
      <c r="BDJ214" s="28"/>
      <c r="BDK214" s="28"/>
      <c r="BDL214" s="28"/>
      <c r="BDM214" s="28"/>
      <c r="BDN214" s="28"/>
      <c r="BDO214" s="28"/>
      <c r="BDP214" s="28"/>
      <c r="BDQ214" s="28"/>
      <c r="BDR214" s="28"/>
      <c r="BDS214" s="28"/>
      <c r="BDT214" s="28"/>
      <c r="BDU214" s="28"/>
      <c r="BDV214" s="28"/>
      <c r="BDW214" s="28"/>
      <c r="BDX214" s="28"/>
      <c r="BDY214" s="28"/>
      <c r="BDZ214" s="28"/>
      <c r="BEA214" s="28"/>
      <c r="BEB214" s="28"/>
      <c r="BEC214" s="28"/>
      <c r="BED214" s="28"/>
      <c r="BEE214" s="28"/>
      <c r="BEF214" s="28"/>
      <c r="BEG214" s="28"/>
      <c r="BEH214" s="28"/>
      <c r="BEI214" s="28"/>
      <c r="BEJ214" s="28"/>
      <c r="BEK214" s="28"/>
      <c r="BEL214" s="28"/>
      <c r="BEM214" s="28"/>
      <c r="BEN214" s="28"/>
      <c r="BEO214" s="28"/>
      <c r="BEP214" s="28"/>
      <c r="BEQ214" s="28"/>
      <c r="BER214" s="28"/>
      <c r="BES214" s="28"/>
      <c r="BET214" s="28"/>
      <c r="BEU214" s="28"/>
      <c r="BEV214" s="28"/>
      <c r="BEW214" s="28"/>
      <c r="BEX214" s="28"/>
      <c r="BEY214" s="28"/>
      <c r="BEZ214" s="28"/>
      <c r="BFA214" s="28"/>
      <c r="BFB214" s="28"/>
      <c r="BFC214" s="28"/>
      <c r="BFD214" s="28"/>
      <c r="BFE214" s="28"/>
      <c r="BFF214" s="28"/>
      <c r="BFG214" s="28"/>
      <c r="BFH214" s="28"/>
      <c r="BFI214" s="28"/>
      <c r="BFJ214" s="28"/>
      <c r="BFK214" s="28"/>
      <c r="BFL214" s="28"/>
      <c r="BFM214" s="28"/>
      <c r="BFN214" s="28"/>
      <c r="BFO214" s="28"/>
      <c r="BFP214" s="28"/>
      <c r="BFQ214" s="28"/>
      <c r="BFR214" s="28"/>
      <c r="BFS214" s="28"/>
      <c r="BFT214" s="28"/>
      <c r="BFU214" s="28"/>
      <c r="BFV214" s="28"/>
      <c r="BFW214" s="28"/>
      <c r="BFX214" s="28"/>
      <c r="BFY214" s="28"/>
      <c r="BFZ214" s="28"/>
      <c r="BGA214" s="28"/>
      <c r="BGB214" s="28"/>
      <c r="BGC214" s="28"/>
      <c r="BGD214" s="28"/>
      <c r="BGE214" s="28"/>
      <c r="BGF214" s="28"/>
      <c r="BGG214" s="28"/>
      <c r="BGH214" s="28"/>
      <c r="BGI214" s="28"/>
      <c r="BGJ214" s="28"/>
      <c r="BGK214" s="28"/>
      <c r="BGL214" s="28"/>
      <c r="BGM214" s="28"/>
      <c r="BGN214" s="28"/>
      <c r="BGO214" s="28"/>
      <c r="BGP214" s="28"/>
      <c r="BGQ214" s="28"/>
      <c r="BGR214" s="28"/>
      <c r="BGS214" s="28"/>
      <c r="BGT214" s="28"/>
      <c r="BGU214" s="28"/>
      <c r="BGV214" s="28"/>
      <c r="BGW214" s="28"/>
      <c r="BGX214" s="28"/>
      <c r="BGY214" s="28"/>
      <c r="BGZ214" s="28"/>
      <c r="BHA214" s="28"/>
      <c r="BHB214" s="28"/>
      <c r="BHC214" s="28"/>
      <c r="BHD214" s="28"/>
      <c r="BHE214" s="28"/>
      <c r="BHF214" s="28"/>
      <c r="BHG214" s="28"/>
      <c r="BHH214" s="28"/>
      <c r="BHI214" s="28"/>
      <c r="BHJ214" s="28"/>
      <c r="BHK214" s="28"/>
      <c r="BHL214" s="28"/>
      <c r="BHM214" s="28"/>
      <c r="BHN214" s="28"/>
      <c r="BHO214" s="28"/>
      <c r="BHP214" s="28"/>
      <c r="BHQ214" s="28"/>
      <c r="BHR214" s="28"/>
      <c r="BHS214" s="28"/>
      <c r="BHT214" s="28"/>
      <c r="BHU214" s="28"/>
      <c r="BHV214" s="28"/>
      <c r="BHW214" s="28"/>
      <c r="BHX214" s="28"/>
      <c r="BHY214" s="28"/>
      <c r="BHZ214" s="28"/>
      <c r="BIA214" s="28"/>
      <c r="BIB214" s="28"/>
      <c r="BIC214" s="28"/>
      <c r="BID214" s="28"/>
      <c r="BIE214" s="28"/>
      <c r="BIF214" s="28"/>
      <c r="BIG214" s="28"/>
      <c r="BIH214" s="28"/>
      <c r="BII214" s="28"/>
      <c r="BIJ214" s="28"/>
      <c r="BIK214" s="28"/>
      <c r="BIL214" s="28"/>
      <c r="BIM214" s="28"/>
      <c r="BIN214" s="28"/>
      <c r="BIO214" s="28"/>
      <c r="BIP214" s="28"/>
      <c r="BIQ214" s="28"/>
      <c r="BIR214" s="28"/>
      <c r="BIS214" s="28"/>
      <c r="BIT214" s="28"/>
      <c r="BIU214" s="28"/>
      <c r="BIV214" s="28"/>
      <c r="BIW214" s="28"/>
      <c r="BIX214" s="28"/>
      <c r="BIY214" s="28"/>
      <c r="BIZ214" s="28"/>
      <c r="BJA214" s="28"/>
      <c r="BJB214" s="28"/>
      <c r="BJC214" s="28"/>
      <c r="BJD214" s="28"/>
      <c r="BJE214" s="28"/>
      <c r="BJF214" s="28"/>
      <c r="BJG214" s="28"/>
      <c r="BJH214" s="28"/>
      <c r="BJI214" s="28"/>
      <c r="BJJ214" s="28"/>
      <c r="BJK214" s="28"/>
      <c r="BJL214" s="28"/>
      <c r="BJM214" s="28"/>
      <c r="BJN214" s="28"/>
      <c r="BJO214" s="28"/>
      <c r="BJP214" s="28"/>
      <c r="BJQ214" s="28"/>
      <c r="BJR214" s="28"/>
      <c r="BJS214" s="28"/>
      <c r="BJT214" s="28"/>
      <c r="BJU214" s="28"/>
      <c r="BJV214" s="28"/>
      <c r="BJW214" s="28"/>
      <c r="BJX214" s="28"/>
      <c r="BJY214" s="28"/>
      <c r="BJZ214" s="28"/>
      <c r="BKA214" s="28"/>
      <c r="BKB214" s="28"/>
      <c r="BKC214" s="28"/>
      <c r="BKD214" s="28"/>
      <c r="BKE214" s="28"/>
      <c r="BKF214" s="28"/>
      <c r="BKG214" s="28"/>
      <c r="BKH214" s="28"/>
      <c r="BKI214" s="28"/>
      <c r="BKJ214" s="28"/>
      <c r="BKK214" s="28"/>
      <c r="BKL214" s="28"/>
      <c r="BKM214" s="28"/>
      <c r="BKN214" s="28"/>
      <c r="BKO214" s="28"/>
      <c r="BKP214" s="28"/>
      <c r="BKQ214" s="28"/>
      <c r="BKR214" s="28"/>
      <c r="BKS214" s="28"/>
      <c r="BKT214" s="28"/>
      <c r="BKU214" s="28"/>
      <c r="BKV214" s="28"/>
      <c r="BKW214" s="28"/>
      <c r="BKX214" s="28"/>
      <c r="BKY214" s="28"/>
      <c r="BKZ214" s="28"/>
      <c r="BLA214" s="28"/>
      <c r="BLB214" s="28"/>
      <c r="BLC214" s="28"/>
      <c r="BLD214" s="28"/>
      <c r="BLE214" s="28"/>
      <c r="BLF214" s="28"/>
      <c r="BLG214" s="28"/>
      <c r="BLH214" s="28"/>
      <c r="BLI214" s="28"/>
      <c r="BLJ214" s="28"/>
      <c r="BLK214" s="28"/>
      <c r="BLL214" s="28"/>
      <c r="BLM214" s="28"/>
      <c r="BLN214" s="28"/>
      <c r="BLO214" s="28"/>
      <c r="BLP214" s="28"/>
      <c r="BLQ214" s="28"/>
      <c r="BLR214" s="28"/>
      <c r="BLS214" s="28"/>
      <c r="BLT214" s="28"/>
      <c r="BLU214" s="28"/>
      <c r="BLV214" s="28"/>
      <c r="BLW214" s="28"/>
      <c r="BLX214" s="28"/>
      <c r="BLY214" s="28"/>
      <c r="BLZ214" s="28"/>
      <c r="BMA214" s="28"/>
      <c r="BMB214" s="28"/>
      <c r="BMC214" s="28"/>
      <c r="BMD214" s="28"/>
      <c r="BME214" s="28"/>
      <c r="BMF214" s="28"/>
      <c r="BMG214" s="28"/>
      <c r="BMH214" s="28"/>
      <c r="BMI214" s="28"/>
      <c r="BMJ214" s="28"/>
      <c r="BMK214" s="28"/>
      <c r="BML214" s="28"/>
      <c r="BMM214" s="28"/>
      <c r="BMN214" s="28"/>
      <c r="BMO214" s="28"/>
      <c r="BMP214" s="28"/>
      <c r="BMQ214" s="28"/>
      <c r="BMR214" s="28"/>
      <c r="BMS214" s="28"/>
      <c r="BMT214" s="28"/>
      <c r="BMU214" s="28"/>
      <c r="BMV214" s="28"/>
      <c r="BMW214" s="28"/>
      <c r="BMX214" s="28"/>
      <c r="BMY214" s="28"/>
      <c r="BMZ214" s="28"/>
      <c r="BNA214" s="28"/>
      <c r="BNB214" s="28"/>
      <c r="BNC214" s="28"/>
      <c r="BND214" s="28"/>
      <c r="BNE214" s="28"/>
      <c r="BNF214" s="28"/>
      <c r="BNG214" s="28"/>
      <c r="BNH214" s="28"/>
      <c r="BNI214" s="28"/>
      <c r="BNJ214" s="28"/>
      <c r="BNK214" s="28"/>
      <c r="BNL214" s="28"/>
      <c r="BNM214" s="28"/>
      <c r="BNN214" s="28"/>
      <c r="BNO214" s="28"/>
      <c r="BNP214" s="28"/>
      <c r="BNQ214" s="28"/>
      <c r="BNR214" s="28"/>
      <c r="BNS214" s="28"/>
      <c r="BNT214" s="28"/>
      <c r="BNU214" s="28"/>
      <c r="BNV214" s="28"/>
      <c r="BNW214" s="28"/>
      <c r="BNX214" s="28"/>
      <c r="BNY214" s="28"/>
      <c r="BNZ214" s="28"/>
      <c r="BOA214" s="28"/>
      <c r="BOB214" s="28"/>
      <c r="BOC214" s="28"/>
      <c r="BOD214" s="28"/>
      <c r="BOE214" s="28"/>
      <c r="BOF214" s="28"/>
      <c r="BOG214" s="28"/>
      <c r="BOH214" s="28"/>
      <c r="BOI214" s="28"/>
      <c r="BOJ214" s="28"/>
      <c r="BOK214" s="28"/>
      <c r="BOL214" s="28"/>
      <c r="BOM214" s="28"/>
      <c r="BON214" s="28"/>
      <c r="BOO214" s="28"/>
      <c r="BOP214" s="28"/>
      <c r="BOQ214" s="28"/>
      <c r="BOR214" s="28"/>
      <c r="BOS214" s="28"/>
      <c r="BOT214" s="28"/>
      <c r="BOU214" s="28"/>
      <c r="BOV214" s="28"/>
      <c r="BOW214" s="28"/>
      <c r="BOX214" s="28"/>
      <c r="BOY214" s="28"/>
      <c r="BOZ214" s="28"/>
      <c r="BPA214" s="28"/>
      <c r="BPB214" s="28"/>
      <c r="BPC214" s="28"/>
      <c r="BPD214" s="28"/>
      <c r="BPE214" s="28"/>
      <c r="BPF214" s="28"/>
      <c r="BPG214" s="28"/>
      <c r="BPH214" s="28"/>
      <c r="BPI214" s="28"/>
      <c r="BPJ214" s="28"/>
      <c r="BPK214" s="28"/>
      <c r="BPL214" s="28"/>
      <c r="BPM214" s="28"/>
      <c r="BPN214" s="28"/>
      <c r="BPO214" s="28"/>
      <c r="BPP214" s="28"/>
      <c r="BPQ214" s="28"/>
      <c r="BPR214" s="28"/>
      <c r="BPS214" s="28"/>
      <c r="BPT214" s="28"/>
      <c r="BPU214" s="28"/>
      <c r="BPV214" s="28"/>
      <c r="BPW214" s="28"/>
      <c r="BPX214" s="28"/>
      <c r="BPY214" s="28"/>
      <c r="BPZ214" s="28"/>
      <c r="BQA214" s="28"/>
      <c r="BQB214" s="28"/>
      <c r="BQC214" s="28"/>
      <c r="BQD214" s="28"/>
      <c r="BQE214" s="28"/>
      <c r="BQF214" s="28"/>
      <c r="BQG214" s="28"/>
      <c r="BQH214" s="28"/>
      <c r="BQI214" s="28"/>
      <c r="BQJ214" s="28"/>
      <c r="BQK214" s="28"/>
      <c r="BQL214" s="28"/>
      <c r="BQM214" s="28"/>
      <c r="BQN214" s="28"/>
      <c r="BQO214" s="28"/>
      <c r="BQP214" s="28"/>
      <c r="BQQ214" s="28"/>
      <c r="BQR214" s="28"/>
      <c r="BQS214" s="28"/>
      <c r="BQT214" s="28"/>
      <c r="BQU214" s="28"/>
      <c r="BQV214" s="28"/>
      <c r="BQW214" s="28"/>
      <c r="BQX214" s="28"/>
      <c r="BQY214" s="28"/>
      <c r="BQZ214" s="28"/>
      <c r="BRA214" s="28"/>
      <c r="BRB214" s="28"/>
      <c r="BRC214" s="28"/>
      <c r="BRD214" s="28"/>
      <c r="BRE214" s="28"/>
      <c r="BRF214" s="28"/>
      <c r="BRG214" s="28"/>
      <c r="BRH214" s="28"/>
      <c r="BRI214" s="28"/>
      <c r="BRJ214" s="28"/>
      <c r="BRK214" s="28"/>
      <c r="BRL214" s="28"/>
      <c r="BRM214" s="28"/>
      <c r="BRN214" s="28"/>
      <c r="BRO214" s="28"/>
      <c r="BRP214" s="28"/>
      <c r="BRQ214" s="28"/>
      <c r="BRR214" s="28"/>
      <c r="BRS214" s="28"/>
      <c r="BRT214" s="28"/>
      <c r="BRU214" s="28"/>
      <c r="BRV214" s="28"/>
      <c r="BRW214" s="28"/>
      <c r="BRX214" s="28"/>
      <c r="BRY214" s="28"/>
      <c r="BRZ214" s="28"/>
      <c r="BSA214" s="28"/>
      <c r="BSB214" s="28"/>
      <c r="BSC214" s="28"/>
      <c r="BSD214" s="28"/>
      <c r="BSE214" s="28"/>
      <c r="BSF214" s="28"/>
      <c r="BSG214" s="28"/>
      <c r="BSH214" s="28"/>
      <c r="BSI214" s="28"/>
      <c r="BSJ214" s="28"/>
      <c r="BSK214" s="28"/>
      <c r="BSL214" s="28"/>
      <c r="BSM214" s="28"/>
      <c r="BSN214" s="28"/>
      <c r="BSO214" s="28"/>
      <c r="BSP214" s="28"/>
      <c r="BSQ214" s="28"/>
      <c r="BSR214" s="28"/>
      <c r="BSS214" s="28"/>
      <c r="BST214" s="28"/>
      <c r="BSU214" s="28"/>
      <c r="BSV214" s="28"/>
      <c r="BSW214" s="28"/>
      <c r="BSX214" s="28"/>
      <c r="BSY214" s="28"/>
      <c r="BSZ214" s="28"/>
      <c r="BTA214" s="28"/>
      <c r="BTB214" s="28"/>
      <c r="BTC214" s="28"/>
      <c r="BTD214" s="28"/>
      <c r="BTE214" s="28"/>
      <c r="BTF214" s="28"/>
      <c r="BTG214" s="28"/>
      <c r="BTH214" s="28"/>
      <c r="BTI214" s="28"/>
      <c r="BTJ214" s="28"/>
      <c r="BTK214" s="28"/>
      <c r="BTL214" s="28"/>
      <c r="BTM214" s="28"/>
      <c r="BTN214" s="28"/>
      <c r="BTO214" s="28"/>
      <c r="BTP214" s="28"/>
      <c r="BTQ214" s="28"/>
      <c r="BTR214" s="28"/>
      <c r="BTS214" s="28"/>
      <c r="BTT214" s="28"/>
      <c r="BTU214" s="28"/>
      <c r="BTV214" s="28"/>
      <c r="BTW214" s="28"/>
      <c r="BTX214" s="28"/>
      <c r="BTY214" s="28"/>
      <c r="BTZ214" s="28"/>
      <c r="BUA214" s="28"/>
      <c r="BUB214" s="28"/>
      <c r="BUC214" s="28"/>
      <c r="BUD214" s="28"/>
      <c r="BUE214" s="28"/>
      <c r="BUF214" s="28"/>
      <c r="BUG214" s="28"/>
      <c r="BUH214" s="28"/>
      <c r="BUI214" s="28"/>
      <c r="BUJ214" s="28"/>
      <c r="BUK214" s="28"/>
      <c r="BUL214" s="28"/>
      <c r="BUM214" s="28"/>
      <c r="BUN214" s="28"/>
      <c r="BUO214" s="28"/>
      <c r="BUP214" s="28"/>
      <c r="BUQ214" s="28"/>
      <c r="BUR214" s="28"/>
      <c r="BUS214" s="28"/>
      <c r="BUT214" s="28"/>
      <c r="BUU214" s="28"/>
      <c r="BUV214" s="28"/>
      <c r="BUW214" s="28"/>
      <c r="BUX214" s="28"/>
      <c r="BUY214" s="28"/>
      <c r="BUZ214" s="28"/>
      <c r="BVA214" s="28"/>
      <c r="BVB214" s="28"/>
      <c r="BVC214" s="28"/>
      <c r="BVD214" s="28"/>
      <c r="BVE214" s="28"/>
      <c r="BVF214" s="28"/>
      <c r="BVG214" s="28"/>
      <c r="BVH214" s="28"/>
      <c r="BVI214" s="28"/>
      <c r="BVJ214" s="28"/>
      <c r="BVK214" s="28"/>
      <c r="BVL214" s="28"/>
      <c r="BVM214" s="28"/>
      <c r="BVN214" s="28"/>
      <c r="BVO214" s="28"/>
      <c r="BVP214" s="28"/>
      <c r="BVQ214" s="28"/>
      <c r="BVR214" s="28"/>
      <c r="BVS214" s="28"/>
      <c r="BVT214" s="28"/>
      <c r="BVU214" s="28"/>
      <c r="BVV214" s="28"/>
      <c r="BVW214" s="28"/>
      <c r="BVX214" s="28"/>
      <c r="BVY214" s="28"/>
      <c r="BVZ214" s="28"/>
      <c r="BWA214" s="28"/>
      <c r="BWB214" s="28"/>
      <c r="BWC214" s="28"/>
      <c r="BWD214" s="28"/>
      <c r="BWE214" s="28"/>
      <c r="BWF214" s="28"/>
      <c r="BWG214" s="28"/>
      <c r="BWH214" s="28"/>
      <c r="BWI214" s="28"/>
      <c r="BWJ214" s="28"/>
      <c r="BWK214" s="28"/>
      <c r="BWL214" s="28"/>
      <c r="BWM214" s="28"/>
      <c r="BWN214" s="28"/>
      <c r="BWO214" s="28"/>
      <c r="BWP214" s="28"/>
      <c r="BWQ214" s="28"/>
      <c r="BWR214" s="28"/>
      <c r="BWS214" s="28"/>
      <c r="BWT214" s="28"/>
      <c r="BWU214" s="28"/>
      <c r="BWV214" s="28"/>
      <c r="BWW214" s="28"/>
      <c r="BWX214" s="28"/>
      <c r="BWY214" s="28"/>
      <c r="BWZ214" s="28"/>
      <c r="BXA214" s="28"/>
      <c r="BXB214" s="28"/>
      <c r="BXC214" s="28"/>
      <c r="BXD214" s="28"/>
      <c r="BXE214" s="28"/>
      <c r="BXF214" s="28"/>
      <c r="BXG214" s="28"/>
      <c r="BXH214" s="28"/>
      <c r="BXI214" s="28"/>
      <c r="BXJ214" s="28"/>
      <c r="BXK214" s="28"/>
      <c r="BXL214" s="28"/>
      <c r="BXM214" s="28"/>
      <c r="BXN214" s="28"/>
      <c r="BXO214" s="28"/>
      <c r="BXP214" s="28"/>
      <c r="BXQ214" s="28"/>
      <c r="BXR214" s="28"/>
      <c r="BXS214" s="28"/>
      <c r="BXT214" s="28"/>
      <c r="BXU214" s="28"/>
      <c r="BXV214" s="28"/>
      <c r="BXW214" s="28"/>
      <c r="BXX214" s="28"/>
      <c r="BXY214" s="28"/>
      <c r="BXZ214" s="28"/>
      <c r="BYA214" s="28"/>
      <c r="BYB214" s="28"/>
      <c r="BYC214" s="28"/>
      <c r="BYD214" s="28"/>
      <c r="BYE214" s="28"/>
      <c r="BYF214" s="28"/>
      <c r="BYG214" s="28"/>
      <c r="BYH214" s="28"/>
      <c r="BYI214" s="28"/>
      <c r="BYJ214" s="28"/>
      <c r="BYK214" s="28"/>
      <c r="BYL214" s="28"/>
      <c r="BYM214" s="28"/>
      <c r="BYN214" s="28"/>
      <c r="BYO214" s="28"/>
      <c r="BYP214" s="28"/>
      <c r="BYQ214" s="28"/>
      <c r="BYR214" s="28"/>
      <c r="BYS214" s="28"/>
      <c r="BYT214" s="28"/>
      <c r="BYU214" s="28"/>
      <c r="BYV214" s="28"/>
      <c r="BYW214" s="28"/>
      <c r="BYX214" s="28"/>
      <c r="BYY214" s="28"/>
      <c r="BYZ214" s="28"/>
      <c r="BZA214" s="28"/>
      <c r="BZB214" s="28"/>
      <c r="BZC214" s="28"/>
      <c r="BZD214" s="28"/>
      <c r="BZE214" s="28"/>
      <c r="BZF214" s="28"/>
      <c r="BZG214" s="28"/>
      <c r="BZH214" s="28"/>
      <c r="BZI214" s="28"/>
      <c r="BZJ214" s="28"/>
      <c r="BZK214" s="28"/>
      <c r="BZL214" s="28"/>
      <c r="BZM214" s="28"/>
      <c r="BZN214" s="28"/>
      <c r="BZO214" s="28"/>
      <c r="BZP214" s="28"/>
      <c r="BZQ214" s="28"/>
      <c r="BZR214" s="28"/>
      <c r="BZS214" s="28"/>
      <c r="BZT214" s="28"/>
      <c r="BZU214" s="28"/>
      <c r="BZV214" s="28"/>
      <c r="BZW214" s="28"/>
      <c r="BZX214" s="28"/>
      <c r="BZY214" s="28"/>
      <c r="BZZ214" s="28"/>
      <c r="CAA214" s="28"/>
      <c r="CAB214" s="28"/>
      <c r="CAC214" s="28"/>
      <c r="CAD214" s="28"/>
      <c r="CAE214" s="28"/>
      <c r="CAF214" s="28"/>
      <c r="CAG214" s="28"/>
      <c r="CAH214" s="28"/>
      <c r="CAI214" s="28"/>
      <c r="CAJ214" s="28"/>
      <c r="CAK214" s="28"/>
      <c r="CAL214" s="28"/>
      <c r="CAM214" s="28"/>
      <c r="CAN214" s="28"/>
      <c r="CAO214" s="28"/>
      <c r="CAP214" s="28"/>
      <c r="CAQ214" s="28"/>
      <c r="CAR214" s="28"/>
      <c r="CAS214" s="28"/>
      <c r="CAT214" s="28"/>
      <c r="CAU214" s="28"/>
      <c r="CAV214" s="28"/>
      <c r="CAW214" s="28"/>
      <c r="CAX214" s="28"/>
      <c r="CAY214" s="28"/>
      <c r="CAZ214" s="28"/>
      <c r="CBA214" s="28"/>
      <c r="CBB214" s="28"/>
      <c r="CBC214" s="28"/>
      <c r="CBD214" s="28"/>
      <c r="CBE214" s="28"/>
      <c r="CBF214" s="28"/>
      <c r="CBG214" s="28"/>
      <c r="CBH214" s="28"/>
      <c r="CBI214" s="28"/>
      <c r="CBJ214" s="28"/>
      <c r="CBK214" s="28"/>
      <c r="CBL214" s="28"/>
      <c r="CBM214" s="28"/>
      <c r="CBN214" s="28"/>
      <c r="CBO214" s="28"/>
      <c r="CBP214" s="28"/>
      <c r="CBQ214" s="28"/>
      <c r="CBR214" s="28"/>
      <c r="CBS214" s="28"/>
      <c r="CBT214" s="28"/>
      <c r="CBU214" s="28"/>
      <c r="CBV214" s="28"/>
      <c r="CBW214" s="28"/>
      <c r="CBX214" s="28"/>
      <c r="CBY214" s="28"/>
      <c r="CBZ214" s="28"/>
      <c r="CCA214" s="28"/>
      <c r="CCB214" s="28"/>
      <c r="CCC214" s="28"/>
      <c r="CCD214" s="28"/>
      <c r="CCE214" s="28"/>
      <c r="CCF214" s="28"/>
      <c r="CCG214" s="28"/>
      <c r="CCH214" s="28"/>
      <c r="CCI214" s="28"/>
      <c r="CCJ214" s="28"/>
      <c r="CCK214" s="28"/>
      <c r="CCL214" s="28"/>
      <c r="CCM214" s="28"/>
      <c r="CCN214" s="28"/>
      <c r="CCO214" s="28"/>
      <c r="CCP214" s="28"/>
      <c r="CCQ214" s="28"/>
      <c r="CCR214" s="28"/>
      <c r="CCS214" s="28"/>
      <c r="CCT214" s="28"/>
      <c r="CCU214" s="28"/>
      <c r="CCV214" s="28"/>
      <c r="CCW214" s="28"/>
      <c r="CCX214" s="28"/>
      <c r="CCY214" s="28"/>
      <c r="CCZ214" s="28"/>
      <c r="CDA214" s="28"/>
      <c r="CDB214" s="28"/>
      <c r="CDC214" s="28"/>
      <c r="CDD214" s="28"/>
      <c r="CDE214" s="28"/>
      <c r="CDF214" s="28"/>
      <c r="CDG214" s="28"/>
      <c r="CDH214" s="28"/>
      <c r="CDI214" s="28"/>
      <c r="CDJ214" s="28"/>
      <c r="CDK214" s="28"/>
      <c r="CDL214" s="28"/>
      <c r="CDM214" s="28"/>
      <c r="CDN214" s="28"/>
      <c r="CDO214" s="28"/>
      <c r="CDP214" s="28"/>
      <c r="CDQ214" s="28"/>
      <c r="CDR214" s="28"/>
      <c r="CDS214" s="28"/>
      <c r="CDT214" s="28"/>
      <c r="CDU214" s="28"/>
      <c r="CDV214" s="28"/>
      <c r="CDW214" s="28"/>
      <c r="CDX214" s="28"/>
      <c r="CDY214" s="28"/>
      <c r="CDZ214" s="28"/>
      <c r="CEA214" s="28"/>
      <c r="CEB214" s="28"/>
      <c r="CEC214" s="28"/>
      <c r="CED214" s="28"/>
      <c r="CEE214" s="28"/>
      <c r="CEF214" s="28"/>
      <c r="CEG214" s="28"/>
      <c r="CEH214" s="28"/>
      <c r="CEI214" s="28"/>
      <c r="CEJ214" s="28"/>
      <c r="CEK214" s="28"/>
      <c r="CEL214" s="28"/>
      <c r="CEM214" s="28"/>
      <c r="CEN214" s="28"/>
      <c r="CEO214" s="28"/>
      <c r="CEP214" s="28"/>
      <c r="CEQ214" s="28"/>
      <c r="CER214" s="28"/>
      <c r="CES214" s="28"/>
      <c r="CET214" s="28"/>
      <c r="CEU214" s="28"/>
      <c r="CEV214" s="28"/>
      <c r="CEW214" s="28"/>
      <c r="CEX214" s="28"/>
      <c r="CEY214" s="28"/>
      <c r="CEZ214" s="28"/>
      <c r="CFA214" s="28"/>
      <c r="CFB214" s="28"/>
      <c r="CFC214" s="28"/>
      <c r="CFD214" s="28"/>
      <c r="CFE214" s="28"/>
      <c r="CFF214" s="28"/>
      <c r="CFG214" s="28"/>
      <c r="CFH214" s="28"/>
      <c r="CFI214" s="28"/>
      <c r="CFJ214" s="28"/>
      <c r="CFK214" s="28"/>
      <c r="CFL214" s="28"/>
      <c r="CFM214" s="28"/>
      <c r="CFN214" s="28"/>
      <c r="CFO214" s="28"/>
      <c r="CFP214" s="28"/>
      <c r="CFQ214" s="28"/>
      <c r="CFR214" s="28"/>
      <c r="CFS214" s="28"/>
      <c r="CFT214" s="28"/>
      <c r="CFU214" s="28"/>
      <c r="CFV214" s="28"/>
      <c r="CFW214" s="28"/>
      <c r="CFX214" s="28"/>
      <c r="CFY214" s="28"/>
      <c r="CFZ214" s="28"/>
      <c r="CGA214" s="28"/>
      <c r="CGB214" s="28"/>
      <c r="CGC214" s="28"/>
      <c r="CGD214" s="28"/>
      <c r="CGE214" s="28"/>
      <c r="CGF214" s="28"/>
      <c r="CGG214" s="28"/>
      <c r="CGH214" s="28"/>
      <c r="CGI214" s="28"/>
      <c r="CGJ214" s="28"/>
      <c r="CGK214" s="28"/>
      <c r="CGL214" s="28"/>
      <c r="CGM214" s="28"/>
      <c r="CGN214" s="28"/>
      <c r="CGO214" s="28"/>
      <c r="CGP214" s="28"/>
      <c r="CGQ214" s="28"/>
      <c r="CGR214" s="28"/>
      <c r="CGS214" s="28"/>
      <c r="CGT214" s="28"/>
      <c r="CGU214" s="28"/>
      <c r="CGV214" s="28"/>
      <c r="CGW214" s="28"/>
      <c r="CGX214" s="28"/>
      <c r="CGY214" s="28"/>
      <c r="CGZ214" s="28"/>
      <c r="CHA214" s="28"/>
      <c r="CHB214" s="28"/>
      <c r="CHC214" s="28"/>
      <c r="CHD214" s="28"/>
      <c r="CHE214" s="28"/>
      <c r="CHF214" s="28"/>
      <c r="CHG214" s="28"/>
      <c r="CHH214" s="28"/>
      <c r="CHI214" s="28"/>
      <c r="CHJ214" s="28"/>
      <c r="CHK214" s="28"/>
      <c r="CHL214" s="28"/>
      <c r="CHM214" s="28"/>
      <c r="CHN214" s="28"/>
      <c r="CHO214" s="28"/>
      <c r="CHP214" s="28"/>
      <c r="CHQ214" s="28"/>
      <c r="CHR214" s="28"/>
      <c r="CHS214" s="28"/>
      <c r="CHT214" s="28"/>
      <c r="CHU214" s="28"/>
      <c r="CHV214" s="28"/>
      <c r="CHW214" s="28"/>
      <c r="CHX214" s="28"/>
      <c r="CHY214" s="28"/>
      <c r="CHZ214" s="28"/>
      <c r="CIA214" s="28"/>
      <c r="CIB214" s="28"/>
      <c r="CIC214" s="28"/>
      <c r="CID214" s="28"/>
      <c r="CIE214" s="28"/>
      <c r="CIF214" s="28"/>
      <c r="CIG214" s="28"/>
      <c r="CIH214" s="28"/>
      <c r="CII214" s="28"/>
      <c r="CIJ214" s="28"/>
      <c r="CIK214" s="28"/>
      <c r="CIL214" s="28"/>
      <c r="CIM214" s="28"/>
      <c r="CIN214" s="28"/>
      <c r="CIO214" s="28"/>
      <c r="CIP214" s="28"/>
      <c r="CIQ214" s="28"/>
      <c r="CIR214" s="28"/>
      <c r="CIS214" s="28"/>
      <c r="CIT214" s="28"/>
      <c r="CIU214" s="28"/>
      <c r="CIV214" s="28"/>
      <c r="CIW214" s="28"/>
      <c r="CIX214" s="28"/>
      <c r="CIY214" s="28"/>
      <c r="CIZ214" s="28"/>
      <c r="CJA214" s="28"/>
      <c r="CJB214" s="28"/>
      <c r="CJC214" s="28"/>
      <c r="CJD214" s="28"/>
      <c r="CJE214" s="28"/>
      <c r="CJF214" s="28"/>
      <c r="CJG214" s="28"/>
      <c r="CJH214" s="28"/>
      <c r="CJI214" s="28"/>
      <c r="CJJ214" s="28"/>
      <c r="CJK214" s="28"/>
      <c r="CJL214" s="28"/>
      <c r="CJM214" s="28"/>
      <c r="CJN214" s="28"/>
      <c r="CJO214" s="28"/>
      <c r="CJP214" s="28"/>
      <c r="CJQ214" s="28"/>
      <c r="CJR214" s="28"/>
      <c r="CJS214" s="28"/>
      <c r="CJT214" s="28"/>
      <c r="CJU214" s="28"/>
      <c r="CJV214" s="28"/>
      <c r="CJW214" s="28"/>
      <c r="CJX214" s="28"/>
      <c r="CJY214" s="28"/>
      <c r="CJZ214" s="28"/>
      <c r="CKA214" s="28"/>
      <c r="CKB214" s="28"/>
      <c r="CKC214" s="28"/>
      <c r="CKD214" s="28"/>
      <c r="CKE214" s="28"/>
      <c r="CKF214" s="28"/>
      <c r="CKG214" s="28"/>
      <c r="CKH214" s="28"/>
      <c r="CKI214" s="28"/>
      <c r="CKJ214" s="28"/>
      <c r="CKK214" s="28"/>
      <c r="CKL214" s="28"/>
      <c r="CKM214" s="28"/>
      <c r="CKN214" s="28"/>
      <c r="CKO214" s="28"/>
      <c r="CKP214" s="28"/>
      <c r="CKQ214" s="28"/>
      <c r="CKR214" s="28"/>
      <c r="CKS214" s="28"/>
      <c r="CKT214" s="28"/>
      <c r="CKU214" s="28"/>
      <c r="CKV214" s="28"/>
      <c r="CKW214" s="28"/>
      <c r="CKX214" s="28"/>
      <c r="CKY214" s="28"/>
      <c r="CKZ214" s="28"/>
      <c r="CLA214" s="28"/>
      <c r="CLB214" s="28"/>
      <c r="CLC214" s="28"/>
      <c r="CLD214" s="28"/>
      <c r="CLE214" s="28"/>
      <c r="CLF214" s="28"/>
      <c r="CLG214" s="28"/>
      <c r="CLH214" s="28"/>
      <c r="CLI214" s="28"/>
      <c r="CLJ214" s="28"/>
      <c r="CLK214" s="28"/>
      <c r="CLL214" s="28"/>
      <c r="CLM214" s="28"/>
      <c r="CLN214" s="28"/>
      <c r="CLO214" s="28"/>
      <c r="CLP214" s="28"/>
      <c r="CLQ214" s="28"/>
      <c r="CLR214" s="28"/>
      <c r="CLS214" s="28"/>
      <c r="CLT214" s="28"/>
      <c r="CLU214" s="28"/>
      <c r="CLV214" s="28"/>
      <c r="CLW214" s="28"/>
      <c r="CLX214" s="28"/>
      <c r="CLY214" s="28"/>
      <c r="CLZ214" s="28"/>
      <c r="CMA214" s="28"/>
      <c r="CMB214" s="28"/>
      <c r="CMC214" s="28"/>
      <c r="CMD214" s="28"/>
      <c r="CME214" s="28"/>
      <c r="CMF214" s="28"/>
      <c r="CMG214" s="28"/>
      <c r="CMH214" s="28"/>
      <c r="CMI214" s="28"/>
      <c r="CMJ214" s="28"/>
      <c r="CMK214" s="28"/>
      <c r="CML214" s="28"/>
      <c r="CMM214" s="28"/>
      <c r="CMN214" s="28"/>
      <c r="CMO214" s="28"/>
      <c r="CMP214" s="28"/>
      <c r="CMQ214" s="28"/>
      <c r="CMR214" s="28"/>
      <c r="CMS214" s="28"/>
      <c r="CMT214" s="28"/>
      <c r="CMU214" s="28"/>
      <c r="CMV214" s="28"/>
      <c r="CMW214" s="28"/>
      <c r="CMX214" s="28"/>
      <c r="CMY214" s="28"/>
      <c r="CMZ214" s="28"/>
      <c r="CNA214" s="28"/>
      <c r="CNB214" s="28"/>
      <c r="CNC214" s="28"/>
      <c r="CND214" s="28"/>
      <c r="CNE214" s="28"/>
      <c r="CNF214" s="28"/>
      <c r="CNG214" s="28"/>
      <c r="CNH214" s="28"/>
      <c r="CNI214" s="28"/>
      <c r="CNJ214" s="28"/>
      <c r="CNK214" s="28"/>
      <c r="CNL214" s="28"/>
      <c r="CNM214" s="28"/>
      <c r="CNN214" s="28"/>
      <c r="CNO214" s="28"/>
      <c r="CNP214" s="28"/>
      <c r="CNQ214" s="28"/>
      <c r="CNR214" s="28"/>
      <c r="CNS214" s="28"/>
      <c r="CNT214" s="28"/>
      <c r="CNU214" s="28"/>
      <c r="CNV214" s="28"/>
      <c r="CNW214" s="28"/>
      <c r="CNX214" s="28"/>
      <c r="CNY214" s="28"/>
      <c r="CNZ214" s="28"/>
      <c r="COA214" s="28"/>
      <c r="COB214" s="28"/>
      <c r="COC214" s="28"/>
      <c r="COD214" s="28"/>
      <c r="COE214" s="28"/>
      <c r="COF214" s="28"/>
      <c r="COG214" s="28"/>
      <c r="COH214" s="28"/>
      <c r="COI214" s="28"/>
      <c r="COJ214" s="28"/>
      <c r="COK214" s="28"/>
      <c r="COL214" s="28"/>
      <c r="COM214" s="28"/>
      <c r="CON214" s="28"/>
      <c r="COO214" s="28"/>
      <c r="COP214" s="28"/>
      <c r="COQ214" s="28"/>
      <c r="COR214" s="28"/>
      <c r="COS214" s="28"/>
      <c r="COT214" s="28"/>
      <c r="COU214" s="28"/>
      <c r="COV214" s="28"/>
      <c r="COW214" s="28"/>
      <c r="COX214" s="28"/>
      <c r="COY214" s="28"/>
      <c r="COZ214" s="28"/>
      <c r="CPA214" s="28"/>
      <c r="CPB214" s="28"/>
      <c r="CPC214" s="28"/>
      <c r="CPD214" s="28"/>
      <c r="CPE214" s="28"/>
      <c r="CPF214" s="28"/>
      <c r="CPG214" s="28"/>
      <c r="CPH214" s="28"/>
      <c r="CPI214" s="28"/>
      <c r="CPJ214" s="28"/>
      <c r="CPK214" s="28"/>
      <c r="CPL214" s="28"/>
      <c r="CPM214" s="28"/>
      <c r="CPN214" s="28"/>
      <c r="CPO214" s="28"/>
      <c r="CPP214" s="28"/>
      <c r="CPQ214" s="28"/>
      <c r="CPR214" s="28"/>
      <c r="CPS214" s="28"/>
      <c r="CPT214" s="28"/>
      <c r="CPU214" s="28"/>
      <c r="CPV214" s="28"/>
      <c r="CPW214" s="28"/>
      <c r="CPX214" s="28"/>
      <c r="CPY214" s="28"/>
      <c r="CPZ214" s="28"/>
      <c r="CQA214" s="28"/>
      <c r="CQB214" s="28"/>
      <c r="CQC214" s="28"/>
      <c r="CQD214" s="28"/>
      <c r="CQE214" s="28"/>
      <c r="CQF214" s="28"/>
      <c r="CQG214" s="28"/>
      <c r="CQH214" s="28"/>
      <c r="CQI214" s="28"/>
      <c r="CQJ214" s="28"/>
      <c r="CQK214" s="28"/>
      <c r="CQL214" s="28"/>
      <c r="CQM214" s="28"/>
      <c r="CQN214" s="28"/>
      <c r="CQO214" s="28"/>
      <c r="CQP214" s="28"/>
      <c r="CQQ214" s="28"/>
      <c r="CQR214" s="28"/>
      <c r="CQS214" s="28"/>
      <c r="CQT214" s="28"/>
      <c r="CQU214" s="28"/>
      <c r="CQV214" s="28"/>
      <c r="CQW214" s="28"/>
      <c r="CQX214" s="28"/>
      <c r="CQY214" s="28"/>
      <c r="CQZ214" s="28"/>
      <c r="CRA214" s="28"/>
      <c r="CRB214" s="28"/>
      <c r="CRC214" s="28"/>
      <c r="CRD214" s="28"/>
      <c r="CRE214" s="28"/>
      <c r="CRF214" s="28"/>
      <c r="CRG214" s="28"/>
      <c r="CRH214" s="28"/>
      <c r="CRI214" s="28"/>
      <c r="CRJ214" s="28"/>
      <c r="CRK214" s="28"/>
      <c r="CRL214" s="28"/>
      <c r="CRM214" s="28"/>
      <c r="CRN214" s="28"/>
      <c r="CRO214" s="28"/>
      <c r="CRP214" s="28"/>
      <c r="CRQ214" s="28"/>
      <c r="CRR214" s="28"/>
      <c r="CRS214" s="28"/>
      <c r="CRT214" s="28"/>
      <c r="CRU214" s="28"/>
      <c r="CRV214" s="28"/>
      <c r="CRW214" s="28"/>
      <c r="CRX214" s="28"/>
      <c r="CRY214" s="28"/>
      <c r="CRZ214" s="28"/>
      <c r="CSA214" s="28"/>
      <c r="CSB214" s="28"/>
      <c r="CSC214" s="28"/>
      <c r="CSD214" s="28"/>
      <c r="CSE214" s="28"/>
      <c r="CSF214" s="28"/>
      <c r="CSG214" s="28"/>
      <c r="CSH214" s="28"/>
      <c r="CSI214" s="28"/>
      <c r="CSJ214" s="28"/>
      <c r="CSK214" s="28"/>
      <c r="CSL214" s="28"/>
      <c r="CSM214" s="28"/>
      <c r="CSN214" s="28"/>
      <c r="CSO214" s="28"/>
      <c r="CSP214" s="28"/>
      <c r="CSQ214" s="28"/>
      <c r="CSR214" s="28"/>
      <c r="CSS214" s="28"/>
      <c r="CST214" s="28"/>
      <c r="CSU214" s="28"/>
      <c r="CSV214" s="28"/>
      <c r="CSW214" s="28"/>
      <c r="CSX214" s="28"/>
      <c r="CSY214" s="28"/>
      <c r="CSZ214" s="28"/>
      <c r="CTA214" s="28"/>
      <c r="CTB214" s="28"/>
    </row>
    <row r="215" spans="1:2550" x14ac:dyDescent="0.2">
      <c r="B215" s="707" t="s">
        <v>1187</v>
      </c>
      <c r="C215" s="708"/>
      <c r="D215" s="708" t="s">
        <v>2373</v>
      </c>
      <c r="E215" s="708" t="s">
        <v>5</v>
      </c>
      <c r="F215" s="708"/>
      <c r="G215" s="708">
        <v>15.311222000000001</v>
      </c>
      <c r="H215" s="708">
        <v>104.456481</v>
      </c>
      <c r="I215" s="708" t="s">
        <v>1</v>
      </c>
      <c r="J215" s="708" t="s">
        <v>3</v>
      </c>
      <c r="K215" s="709"/>
      <c r="L215" s="710" t="s">
        <v>0</v>
      </c>
      <c r="M215" s="708" t="s">
        <v>0</v>
      </c>
      <c r="N215" s="708"/>
      <c r="O215" s="708"/>
      <c r="P215" s="708"/>
      <c r="Q215" s="708"/>
      <c r="R215" s="510" t="s">
        <v>1702</v>
      </c>
      <c r="S215" s="708"/>
      <c r="T215" s="708"/>
      <c r="U215" s="708" t="s">
        <v>0</v>
      </c>
      <c r="V215" s="708" t="s">
        <v>0</v>
      </c>
      <c r="W215" s="708" t="s">
        <v>0</v>
      </c>
      <c r="X215" s="708" t="s">
        <v>0</v>
      </c>
      <c r="Y215" s="708" t="s">
        <v>0</v>
      </c>
      <c r="Z215" s="708" t="s">
        <v>0</v>
      </c>
      <c r="AA215" s="708" t="s">
        <v>0</v>
      </c>
      <c r="AB215" s="711"/>
      <c r="AC215" s="711"/>
      <c r="AD215" s="712"/>
      <c r="AE215" s="708"/>
      <c r="AF215" s="517" t="s">
        <v>1899</v>
      </c>
    </row>
    <row r="216" spans="1:2550" ht="13" x14ac:dyDescent="0.15">
      <c r="A216" s="15"/>
      <c r="B216" s="509" t="s">
        <v>2</v>
      </c>
      <c r="C216" s="510"/>
      <c r="D216" s="510" t="s">
        <v>2344</v>
      </c>
      <c r="E216" s="510" t="s">
        <v>5</v>
      </c>
      <c r="F216" s="510"/>
      <c r="G216" s="510">
        <v>16.818826000000001</v>
      </c>
      <c r="H216" s="510">
        <v>104.106696</v>
      </c>
      <c r="I216" s="510" t="s">
        <v>1</v>
      </c>
      <c r="J216" s="510" t="s">
        <v>3</v>
      </c>
      <c r="K216" s="512"/>
      <c r="L216" s="523" t="s">
        <v>0</v>
      </c>
      <c r="M216" s="511" t="s">
        <v>0</v>
      </c>
      <c r="N216" s="510"/>
      <c r="O216" s="510"/>
      <c r="P216" s="510"/>
      <c r="Q216" s="514"/>
      <c r="R216" s="510" t="s">
        <v>1702</v>
      </c>
      <c r="S216" s="514"/>
      <c r="T216" s="510"/>
      <c r="U216" s="510" t="s">
        <v>0</v>
      </c>
      <c r="V216" s="510" t="s">
        <v>0</v>
      </c>
      <c r="W216" s="510" t="s">
        <v>0</v>
      </c>
      <c r="X216" s="510" t="s">
        <v>0</v>
      </c>
      <c r="Y216" s="510" t="s">
        <v>0</v>
      </c>
      <c r="Z216" s="510" t="s">
        <v>0</v>
      </c>
      <c r="AA216" s="510" t="s">
        <v>0</v>
      </c>
      <c r="AB216" s="518"/>
      <c r="AC216" s="518"/>
      <c r="AD216" s="511"/>
      <c r="AE216" s="510"/>
      <c r="AF216" s="517" t="s">
        <v>1899</v>
      </c>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c r="IW216" s="15"/>
      <c r="IX216" s="15"/>
      <c r="IY216" s="15"/>
      <c r="IZ216" s="15"/>
      <c r="JA216" s="15"/>
      <c r="JB216" s="15"/>
      <c r="JC216" s="15"/>
      <c r="JD216" s="15"/>
      <c r="JE216" s="15"/>
      <c r="JF216" s="15"/>
      <c r="JG216" s="15"/>
      <c r="JH216" s="15"/>
      <c r="JI216" s="15"/>
      <c r="JJ216" s="15"/>
      <c r="JK216" s="15"/>
      <c r="JL216" s="15"/>
      <c r="JM216" s="15"/>
      <c r="JN216" s="15"/>
      <c r="JO216" s="15"/>
      <c r="JP216" s="15"/>
      <c r="JQ216" s="15"/>
      <c r="JR216" s="15"/>
      <c r="JS216" s="15"/>
      <c r="JT216" s="15"/>
      <c r="JU216" s="15"/>
      <c r="JV216" s="15"/>
      <c r="JW216" s="15"/>
      <c r="JX216" s="15"/>
      <c r="JY216" s="15"/>
      <c r="JZ216" s="15"/>
      <c r="KA216" s="15"/>
      <c r="KB216" s="15"/>
      <c r="KC216" s="15"/>
      <c r="KD216" s="15"/>
      <c r="KE216" s="15"/>
      <c r="KF216" s="15"/>
      <c r="KG216" s="15"/>
      <c r="KH216" s="15"/>
      <c r="KI216" s="15"/>
      <c r="KJ216" s="15"/>
      <c r="KK216" s="15"/>
      <c r="KL216" s="15"/>
      <c r="KM216" s="15"/>
      <c r="KN216" s="15"/>
      <c r="KO216" s="15"/>
      <c r="KP216" s="15"/>
      <c r="KQ216" s="15"/>
      <c r="KR216" s="15"/>
      <c r="KS216" s="15"/>
      <c r="KT216" s="15"/>
      <c r="KU216" s="15"/>
      <c r="KV216" s="15"/>
      <c r="KW216" s="15"/>
      <c r="KX216" s="15"/>
      <c r="KY216" s="15"/>
      <c r="KZ216" s="15"/>
      <c r="LA216" s="15"/>
      <c r="LB216" s="15"/>
      <c r="LC216" s="15"/>
      <c r="LD216" s="15"/>
      <c r="LE216" s="15"/>
      <c r="LF216" s="15"/>
      <c r="LG216" s="15"/>
      <c r="LH216" s="15"/>
      <c r="LI216" s="15"/>
      <c r="LJ216" s="15"/>
      <c r="LK216" s="15"/>
      <c r="LL216" s="15"/>
      <c r="LM216" s="15"/>
      <c r="LN216" s="15"/>
      <c r="LO216" s="15"/>
      <c r="LP216" s="15"/>
      <c r="LQ216" s="15"/>
      <c r="LR216" s="15"/>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15"/>
      <c r="PT216" s="15"/>
      <c r="PU216" s="15"/>
      <c r="PV216" s="15"/>
      <c r="PW216" s="15"/>
      <c r="PX216" s="15"/>
      <c r="PY216" s="15"/>
      <c r="PZ216" s="15"/>
      <c r="QA216" s="15"/>
      <c r="QB216" s="15"/>
      <c r="QC216" s="15"/>
      <c r="QD216" s="15"/>
      <c r="QE216" s="15"/>
      <c r="QF216" s="15"/>
      <c r="QG216" s="15"/>
      <c r="QH216" s="15"/>
      <c r="QI216" s="15"/>
      <c r="QJ216" s="15"/>
      <c r="QK216" s="15"/>
      <c r="QL216" s="15"/>
      <c r="QM216" s="15"/>
      <c r="QN216" s="15"/>
      <c r="QO216" s="15"/>
      <c r="QP216" s="15"/>
      <c r="QQ216" s="15"/>
      <c r="QR216" s="15"/>
      <c r="QS216" s="15"/>
      <c r="QT216" s="15"/>
      <c r="QU216" s="15"/>
      <c r="QV216" s="15"/>
      <c r="QW216" s="15"/>
      <c r="QX216" s="15"/>
      <c r="QY216" s="15"/>
      <c r="QZ216" s="15"/>
      <c r="RA216" s="15"/>
      <c r="RB216" s="15"/>
      <c r="RC216" s="15"/>
      <c r="RD216" s="15"/>
      <c r="RE216" s="15"/>
      <c r="RF216" s="15"/>
      <c r="RG216" s="15"/>
      <c r="RH216" s="15"/>
      <c r="RI216" s="15"/>
      <c r="RJ216" s="15"/>
      <c r="RK216" s="15"/>
      <c r="RL216" s="15"/>
      <c r="RM216" s="15"/>
      <c r="RN216" s="15"/>
      <c r="RO216" s="15"/>
      <c r="RP216" s="15"/>
      <c r="RQ216" s="15"/>
      <c r="RR216" s="15"/>
      <c r="RS216" s="15"/>
      <c r="RT216" s="15"/>
      <c r="RU216" s="15"/>
      <c r="RV216" s="15"/>
      <c r="RW216" s="15"/>
      <c r="RX216" s="15"/>
      <c r="RY216" s="15"/>
      <c r="RZ216" s="15"/>
      <c r="SA216" s="15"/>
      <c r="SB216" s="15"/>
      <c r="SC216" s="15"/>
      <c r="SD216" s="15"/>
      <c r="SE216" s="15"/>
      <c r="SF216" s="15"/>
      <c r="SG216" s="15"/>
      <c r="SH216" s="15"/>
      <c r="SI216" s="15"/>
      <c r="SJ216" s="15"/>
      <c r="SK216" s="15"/>
      <c r="SL216" s="15"/>
      <c r="SM216" s="15"/>
      <c r="SN216" s="15"/>
      <c r="SO216" s="15"/>
      <c r="SP216" s="15"/>
      <c r="SQ216" s="15"/>
      <c r="SR216" s="15"/>
      <c r="SS216" s="15"/>
      <c r="ST216" s="15"/>
      <c r="SU216" s="15"/>
      <c r="SV216" s="15"/>
      <c r="SW216" s="15"/>
      <c r="SX216" s="15"/>
      <c r="SY216" s="15"/>
      <c r="SZ216" s="15"/>
      <c r="TA216" s="15"/>
      <c r="TB216" s="15"/>
      <c r="TC216" s="15"/>
      <c r="TD216" s="15"/>
      <c r="TE216" s="15"/>
      <c r="TF216" s="15"/>
      <c r="TG216" s="15"/>
      <c r="TH216" s="15"/>
      <c r="TI216" s="15"/>
      <c r="TJ216" s="15"/>
      <c r="TK216" s="15"/>
      <c r="TL216" s="15"/>
      <c r="TM216" s="15"/>
      <c r="TN216" s="15"/>
      <c r="TO216" s="15"/>
      <c r="TP216" s="15"/>
      <c r="TQ216" s="15"/>
      <c r="TR216" s="15"/>
      <c r="TS216" s="15"/>
      <c r="TT216" s="15"/>
      <c r="TU216" s="15"/>
      <c r="TV216" s="15"/>
      <c r="TW216" s="15"/>
      <c r="TX216" s="15"/>
      <c r="TY216" s="15"/>
      <c r="TZ216" s="15"/>
      <c r="UA216" s="15"/>
      <c r="UB216" s="15"/>
      <c r="UC216" s="15"/>
      <c r="UD216" s="15"/>
      <c r="UE216" s="15"/>
      <c r="UF216" s="15"/>
      <c r="UG216" s="15"/>
      <c r="UH216" s="15"/>
      <c r="UI216" s="15"/>
      <c r="UJ216" s="15"/>
      <c r="UK216" s="15"/>
      <c r="UL216" s="15"/>
      <c r="UM216" s="15"/>
      <c r="UN216" s="15"/>
      <c r="UO216" s="15"/>
      <c r="UP216" s="15"/>
      <c r="UQ216" s="15"/>
      <c r="UR216" s="15"/>
      <c r="US216" s="15"/>
      <c r="UT216" s="15"/>
      <c r="UU216" s="15"/>
      <c r="UV216" s="15"/>
      <c r="UW216" s="15"/>
      <c r="UX216" s="15"/>
      <c r="UY216" s="15"/>
      <c r="UZ216" s="15"/>
      <c r="VA216" s="15"/>
      <c r="VB216" s="15"/>
      <c r="VC216" s="15"/>
      <c r="VD216" s="15"/>
      <c r="VE216" s="15"/>
      <c r="VF216" s="15"/>
      <c r="VG216" s="15"/>
      <c r="VH216" s="15"/>
      <c r="VI216" s="15"/>
      <c r="VJ216" s="15"/>
      <c r="VK216" s="15"/>
      <c r="VL216" s="15"/>
      <c r="VM216" s="15"/>
      <c r="VN216" s="15"/>
      <c r="VO216" s="15"/>
      <c r="VP216" s="15"/>
      <c r="VQ216" s="15"/>
      <c r="VR216" s="15"/>
      <c r="VS216" s="15"/>
      <c r="VT216" s="15"/>
      <c r="VU216" s="15"/>
      <c r="VV216" s="15"/>
      <c r="VW216" s="15"/>
      <c r="VX216" s="15"/>
      <c r="VY216" s="15"/>
      <c r="VZ216" s="15"/>
      <c r="WA216" s="15"/>
      <c r="WB216" s="15"/>
      <c r="WC216" s="15"/>
      <c r="WD216" s="15"/>
      <c r="WE216" s="15"/>
      <c r="WF216" s="15"/>
      <c r="WG216" s="15"/>
      <c r="WH216" s="15"/>
      <c r="WI216" s="15"/>
      <c r="WJ216" s="15"/>
      <c r="WK216" s="15"/>
      <c r="WL216" s="15"/>
      <c r="WM216" s="15"/>
      <c r="WN216" s="15"/>
      <c r="WO216" s="15"/>
      <c r="WP216" s="15"/>
      <c r="WQ216" s="15"/>
      <c r="WR216" s="15"/>
      <c r="WS216" s="15"/>
      <c r="WT216" s="15"/>
      <c r="WU216" s="15"/>
      <c r="WV216" s="15"/>
      <c r="WW216" s="15"/>
      <c r="WX216" s="15"/>
      <c r="WY216" s="15"/>
      <c r="WZ216" s="15"/>
      <c r="XA216" s="15"/>
      <c r="XB216" s="15"/>
      <c r="XC216" s="15"/>
      <c r="XD216" s="15"/>
      <c r="XE216" s="15"/>
      <c r="XF216" s="15"/>
      <c r="XG216" s="15"/>
      <c r="XH216" s="15"/>
      <c r="XI216" s="15"/>
      <c r="XJ216" s="15"/>
      <c r="XK216" s="15"/>
      <c r="XL216" s="15"/>
      <c r="XM216" s="15"/>
      <c r="XN216" s="15"/>
      <c r="XO216" s="15"/>
      <c r="XP216" s="15"/>
      <c r="XQ216" s="15"/>
      <c r="XR216" s="15"/>
      <c r="XS216" s="15"/>
      <c r="XT216" s="15"/>
      <c r="XU216" s="15"/>
      <c r="XV216" s="15"/>
      <c r="XW216" s="15"/>
      <c r="XX216" s="15"/>
      <c r="XY216" s="15"/>
      <c r="XZ216" s="15"/>
      <c r="YA216" s="15"/>
      <c r="YB216" s="15"/>
      <c r="YC216" s="15"/>
      <c r="YD216" s="15"/>
      <c r="YE216" s="15"/>
      <c r="YF216" s="15"/>
      <c r="YG216" s="15"/>
      <c r="YH216" s="15"/>
      <c r="YI216" s="15"/>
      <c r="YJ216" s="15"/>
      <c r="YK216" s="15"/>
      <c r="YL216" s="15"/>
      <c r="YM216" s="15"/>
      <c r="YN216" s="15"/>
      <c r="YO216" s="15"/>
      <c r="YP216" s="15"/>
      <c r="YQ216" s="15"/>
      <c r="YR216" s="15"/>
      <c r="YS216" s="15"/>
      <c r="YT216" s="15"/>
      <c r="YU216" s="15"/>
      <c r="YV216" s="15"/>
      <c r="YW216" s="15"/>
      <c r="YX216" s="15"/>
      <c r="YY216" s="15"/>
      <c r="YZ216" s="15"/>
      <c r="ZA216" s="15"/>
      <c r="ZB216" s="15"/>
      <c r="ZC216" s="15"/>
      <c r="ZD216" s="15"/>
      <c r="ZE216" s="15"/>
      <c r="ZF216" s="15"/>
      <c r="ZG216" s="15"/>
      <c r="ZH216" s="15"/>
      <c r="ZI216" s="15"/>
      <c r="ZJ216" s="15"/>
      <c r="ZK216" s="15"/>
      <c r="ZL216" s="15"/>
      <c r="ZM216" s="15"/>
      <c r="ZN216" s="15"/>
      <c r="ZO216" s="15"/>
      <c r="ZP216" s="15"/>
      <c r="ZQ216" s="15"/>
      <c r="ZR216" s="15"/>
      <c r="ZS216" s="15"/>
      <c r="ZT216" s="15"/>
      <c r="ZU216" s="15"/>
      <c r="ZV216" s="15"/>
      <c r="ZW216" s="15"/>
      <c r="ZX216" s="15"/>
      <c r="ZY216" s="15"/>
      <c r="ZZ216" s="15"/>
      <c r="AAA216" s="15"/>
      <c r="AAB216" s="15"/>
      <c r="AAC216" s="15"/>
      <c r="AAD216" s="15"/>
      <c r="AAE216" s="15"/>
      <c r="AAF216" s="15"/>
      <c r="AAG216" s="15"/>
      <c r="AAH216" s="15"/>
      <c r="AAI216" s="15"/>
      <c r="AAJ216" s="15"/>
      <c r="AAK216" s="15"/>
      <c r="AAL216" s="15"/>
      <c r="AAM216" s="15"/>
      <c r="AAN216" s="15"/>
      <c r="AAO216" s="15"/>
      <c r="AAP216" s="15"/>
      <c r="AAQ216" s="15"/>
      <c r="AAR216" s="15"/>
      <c r="AAS216" s="15"/>
      <c r="AAT216" s="15"/>
      <c r="AAU216" s="15"/>
      <c r="AAV216" s="15"/>
      <c r="AAW216" s="15"/>
      <c r="AAX216" s="15"/>
      <c r="AAY216" s="15"/>
      <c r="AAZ216" s="15"/>
      <c r="ABA216" s="15"/>
      <c r="ABB216" s="15"/>
      <c r="ABC216" s="15"/>
      <c r="ABD216" s="15"/>
      <c r="ABE216" s="15"/>
      <c r="ABF216" s="15"/>
      <c r="ABG216" s="15"/>
      <c r="ABH216" s="15"/>
      <c r="ABI216" s="15"/>
      <c r="ABJ216" s="15"/>
      <c r="ABK216" s="15"/>
      <c r="ABL216" s="15"/>
      <c r="ABM216" s="15"/>
      <c r="ABN216" s="15"/>
      <c r="ABO216" s="15"/>
      <c r="ABP216" s="15"/>
      <c r="ABQ216" s="15"/>
      <c r="ABR216" s="15"/>
      <c r="ABS216" s="15"/>
      <c r="ABT216" s="15"/>
      <c r="ABU216" s="15"/>
      <c r="ABV216" s="15"/>
      <c r="ABW216" s="15"/>
      <c r="ABX216" s="15"/>
      <c r="ABY216" s="15"/>
      <c r="ABZ216" s="15"/>
      <c r="ACA216" s="15"/>
      <c r="ACB216" s="15"/>
      <c r="ACC216" s="15"/>
      <c r="ACD216" s="15"/>
      <c r="ACE216" s="15"/>
      <c r="ACF216" s="15"/>
      <c r="ACG216" s="15"/>
      <c r="ACH216" s="15"/>
      <c r="ACI216" s="15"/>
      <c r="ACJ216" s="15"/>
      <c r="ACK216" s="15"/>
      <c r="ACL216" s="15"/>
      <c r="ACM216" s="15"/>
      <c r="ACN216" s="15"/>
      <c r="ACO216" s="15"/>
      <c r="ACP216" s="15"/>
      <c r="ACQ216" s="15"/>
      <c r="ACR216" s="15"/>
      <c r="ACS216" s="15"/>
      <c r="ACT216" s="15"/>
      <c r="ACU216" s="15"/>
      <c r="ACV216" s="15"/>
      <c r="ACW216" s="15"/>
      <c r="ACX216" s="15"/>
      <c r="ACY216" s="15"/>
      <c r="ACZ216" s="15"/>
      <c r="ADA216" s="15"/>
      <c r="ADB216" s="15"/>
      <c r="ADC216" s="15"/>
      <c r="ADD216" s="15"/>
      <c r="ADE216" s="15"/>
      <c r="ADF216" s="15"/>
      <c r="ADG216" s="15"/>
      <c r="ADH216" s="15"/>
      <c r="ADI216" s="15"/>
      <c r="ADJ216" s="15"/>
      <c r="ADK216" s="15"/>
      <c r="ADL216" s="15"/>
      <c r="ADM216" s="15"/>
      <c r="ADN216" s="15"/>
      <c r="ADO216" s="15"/>
      <c r="ADP216" s="15"/>
      <c r="ADQ216" s="15"/>
      <c r="ADR216" s="15"/>
      <c r="ADS216" s="15"/>
      <c r="ADT216" s="15"/>
      <c r="ADU216" s="15"/>
      <c r="ADV216" s="15"/>
      <c r="ADW216" s="15"/>
      <c r="ADX216" s="15"/>
      <c r="ADY216" s="15"/>
      <c r="ADZ216" s="15"/>
      <c r="AEA216" s="15"/>
      <c r="AEB216" s="15"/>
      <c r="AEC216" s="15"/>
      <c r="AED216" s="15"/>
      <c r="AEE216" s="15"/>
      <c r="AEF216" s="15"/>
      <c r="AEG216" s="15"/>
      <c r="AEH216" s="15"/>
      <c r="AEI216" s="15"/>
      <c r="AEJ216" s="15"/>
      <c r="AEK216" s="15"/>
      <c r="AEL216" s="15"/>
      <c r="AEM216" s="15"/>
      <c r="AEN216" s="15"/>
      <c r="AEO216" s="15"/>
      <c r="AEP216" s="15"/>
      <c r="AEQ216" s="15"/>
      <c r="AER216" s="15"/>
      <c r="AES216" s="15"/>
      <c r="AET216" s="15"/>
      <c r="AEU216" s="15"/>
      <c r="AEV216" s="15"/>
      <c r="AEW216" s="15"/>
      <c r="AEX216" s="15"/>
      <c r="AEY216" s="15"/>
      <c r="AEZ216" s="15"/>
      <c r="AFA216" s="15"/>
      <c r="AFB216" s="15"/>
      <c r="AFC216" s="15"/>
      <c r="AFD216" s="15"/>
      <c r="AFE216" s="15"/>
      <c r="AFF216" s="15"/>
      <c r="AFG216" s="15"/>
      <c r="AFH216" s="15"/>
      <c r="AFI216" s="15"/>
      <c r="AFJ216" s="15"/>
      <c r="AFK216" s="15"/>
      <c r="AFL216" s="15"/>
      <c r="AFM216" s="15"/>
      <c r="AFN216" s="15"/>
      <c r="AFO216" s="15"/>
      <c r="AFP216" s="15"/>
      <c r="AFQ216" s="15"/>
      <c r="AFR216" s="15"/>
      <c r="AFS216" s="15"/>
      <c r="AFT216" s="15"/>
      <c r="AFU216" s="15"/>
      <c r="AFV216" s="15"/>
      <c r="AFW216" s="15"/>
      <c r="AFX216" s="15"/>
      <c r="AFY216" s="15"/>
      <c r="AFZ216" s="15"/>
      <c r="AGA216" s="15"/>
      <c r="AGB216" s="15"/>
      <c r="AGC216" s="15"/>
      <c r="AGD216" s="15"/>
      <c r="AGE216" s="15"/>
      <c r="AGF216" s="15"/>
      <c r="AGG216" s="15"/>
      <c r="AGH216" s="15"/>
      <c r="AGI216" s="15"/>
      <c r="AGJ216" s="15"/>
      <c r="AGK216" s="15"/>
      <c r="AGL216" s="15"/>
      <c r="AGM216" s="15"/>
      <c r="AGN216" s="15"/>
      <c r="AGO216" s="15"/>
      <c r="AGP216" s="15"/>
      <c r="AGQ216" s="15"/>
      <c r="AGR216" s="15"/>
      <c r="AGS216" s="15"/>
      <c r="AGT216" s="15"/>
      <c r="AGU216" s="15"/>
      <c r="AGV216" s="15"/>
      <c r="AGW216" s="15"/>
      <c r="AGX216" s="15"/>
      <c r="AGY216" s="15"/>
      <c r="AGZ216" s="15"/>
      <c r="AHA216" s="15"/>
      <c r="AHB216" s="15"/>
      <c r="AHC216" s="15"/>
      <c r="AHD216" s="15"/>
      <c r="AHE216" s="15"/>
      <c r="AHF216" s="15"/>
      <c r="AHG216" s="15"/>
      <c r="AHH216" s="15"/>
      <c r="AHI216" s="15"/>
      <c r="AHJ216" s="15"/>
      <c r="AHK216" s="15"/>
      <c r="AHL216" s="15"/>
      <c r="AHM216" s="15"/>
      <c r="AHN216" s="15"/>
      <c r="AHO216" s="15"/>
      <c r="AHP216" s="15"/>
      <c r="AHQ216" s="15"/>
      <c r="AHR216" s="15"/>
      <c r="AHS216" s="15"/>
      <c r="AHT216" s="15"/>
      <c r="AHU216" s="15"/>
      <c r="AHV216" s="15"/>
      <c r="AHW216" s="15"/>
      <c r="AHX216" s="15"/>
      <c r="AHY216" s="15"/>
      <c r="AHZ216" s="15"/>
      <c r="AIA216" s="15"/>
      <c r="AIB216" s="15"/>
      <c r="AIC216" s="15"/>
      <c r="AID216" s="15"/>
      <c r="AIE216" s="15"/>
      <c r="AIF216" s="15"/>
      <c r="AIG216" s="15"/>
      <c r="AIH216" s="15"/>
      <c r="AII216" s="15"/>
      <c r="AIJ216" s="15"/>
      <c r="AIK216" s="15"/>
      <c r="AIL216" s="15"/>
      <c r="AIM216" s="15"/>
      <c r="AIN216" s="15"/>
      <c r="AIO216" s="15"/>
      <c r="AIP216" s="15"/>
      <c r="AIQ216" s="15"/>
      <c r="AIR216" s="15"/>
      <c r="AIS216" s="15"/>
      <c r="AIT216" s="15"/>
      <c r="AIU216" s="15"/>
      <c r="AIV216" s="15"/>
      <c r="AIW216" s="15"/>
      <c r="AIX216" s="15"/>
      <c r="AIY216" s="15"/>
      <c r="AIZ216" s="15"/>
      <c r="AJA216" s="15"/>
      <c r="AJB216" s="15"/>
      <c r="AJC216" s="15"/>
      <c r="AJD216" s="15"/>
      <c r="AJE216" s="15"/>
      <c r="AJF216" s="15"/>
      <c r="AJG216" s="15"/>
      <c r="AJH216" s="15"/>
      <c r="AJI216" s="15"/>
      <c r="AJJ216" s="15"/>
      <c r="AJK216" s="15"/>
      <c r="AJL216" s="15"/>
      <c r="AJM216" s="15"/>
      <c r="AJN216" s="15"/>
      <c r="AJO216" s="15"/>
      <c r="AJP216" s="15"/>
      <c r="AJQ216" s="15"/>
      <c r="AJR216" s="15"/>
      <c r="AJS216" s="15"/>
      <c r="AJT216" s="15"/>
      <c r="AJU216" s="15"/>
      <c r="AJV216" s="15"/>
      <c r="AJW216" s="15"/>
      <c r="AJX216" s="15"/>
      <c r="AJY216" s="15"/>
      <c r="AJZ216" s="15"/>
      <c r="AKA216" s="15"/>
      <c r="AKB216" s="15"/>
      <c r="AKC216" s="15"/>
      <c r="AKD216" s="15"/>
      <c r="AKE216" s="15"/>
      <c r="AKF216" s="15"/>
      <c r="AKG216" s="15"/>
      <c r="AKH216" s="15"/>
      <c r="AKI216" s="15"/>
      <c r="AKJ216" s="15"/>
      <c r="AKK216" s="15"/>
      <c r="AKL216" s="15"/>
      <c r="AKM216" s="15"/>
      <c r="AKN216" s="15"/>
      <c r="AKO216" s="15"/>
      <c r="AKP216" s="15"/>
      <c r="AKQ216" s="15"/>
      <c r="AKR216" s="15"/>
      <c r="AKS216" s="15"/>
      <c r="AKT216" s="15"/>
      <c r="AKU216" s="15"/>
      <c r="AKV216" s="15"/>
      <c r="AKW216" s="15"/>
      <c r="AKX216" s="15"/>
      <c r="AKY216" s="15"/>
      <c r="AKZ216" s="15"/>
      <c r="ALA216" s="15"/>
      <c r="ALB216" s="15"/>
      <c r="ALC216" s="15"/>
      <c r="ALD216" s="15"/>
      <c r="ALE216" s="15"/>
      <c r="ALF216" s="15"/>
      <c r="ALG216" s="15"/>
      <c r="ALH216" s="15"/>
      <c r="ALI216" s="15"/>
      <c r="ALJ216" s="15"/>
      <c r="ALK216" s="15"/>
      <c r="ALL216" s="15"/>
      <c r="ALM216" s="15"/>
      <c r="ALN216" s="15"/>
      <c r="ALO216" s="15"/>
      <c r="ALP216" s="15"/>
      <c r="ALQ216" s="15"/>
      <c r="ALR216" s="15"/>
      <c r="ALS216" s="15"/>
      <c r="ALT216" s="15"/>
      <c r="ALU216" s="15"/>
      <c r="ALV216" s="15"/>
      <c r="ALW216" s="15"/>
      <c r="ALX216" s="15"/>
      <c r="ALY216" s="15"/>
      <c r="ALZ216" s="15"/>
      <c r="AMA216" s="15"/>
      <c r="AMB216" s="15"/>
      <c r="AMC216" s="15"/>
      <c r="AMD216" s="15"/>
      <c r="AME216" s="15"/>
      <c r="AMF216" s="15"/>
      <c r="AMG216" s="15"/>
      <c r="AMH216" s="15"/>
      <c r="AMI216" s="15"/>
      <c r="AMJ216" s="15"/>
      <c r="AMK216" s="15"/>
      <c r="AML216" s="15"/>
      <c r="AMM216" s="15"/>
      <c r="AMN216" s="15"/>
      <c r="AMO216" s="15"/>
      <c r="AMP216" s="15"/>
      <c r="AMQ216" s="15"/>
      <c r="AMR216" s="15"/>
      <c r="AMS216" s="15"/>
      <c r="AMT216" s="15"/>
      <c r="AMU216" s="15"/>
      <c r="AMV216" s="15"/>
      <c r="AMW216" s="15"/>
      <c r="AMX216" s="15"/>
      <c r="AMY216" s="15"/>
      <c r="AMZ216" s="15"/>
      <c r="ANA216" s="15"/>
      <c r="ANB216" s="15"/>
      <c r="ANC216" s="15"/>
      <c r="AND216" s="15"/>
      <c r="ANE216" s="15"/>
      <c r="ANF216" s="15"/>
      <c r="ANG216" s="15"/>
      <c r="ANH216" s="15"/>
      <c r="ANI216" s="15"/>
      <c r="ANJ216" s="15"/>
      <c r="ANK216" s="15"/>
      <c r="ANL216" s="15"/>
      <c r="ANM216" s="15"/>
      <c r="ANN216" s="15"/>
      <c r="ANO216" s="15"/>
      <c r="ANP216" s="15"/>
      <c r="ANQ216" s="15"/>
      <c r="ANR216" s="15"/>
      <c r="ANS216" s="15"/>
      <c r="ANT216" s="15"/>
      <c r="ANU216" s="15"/>
      <c r="ANV216" s="15"/>
      <c r="ANW216" s="15"/>
      <c r="ANX216" s="15"/>
      <c r="ANY216" s="15"/>
      <c r="ANZ216" s="15"/>
      <c r="AOA216" s="15"/>
      <c r="AOB216" s="15"/>
      <c r="AOC216" s="15"/>
      <c r="AOD216" s="15"/>
      <c r="AOE216" s="15"/>
      <c r="AOF216" s="15"/>
      <c r="AOG216" s="15"/>
      <c r="AOH216" s="15"/>
      <c r="AOI216" s="15"/>
      <c r="AOJ216" s="15"/>
      <c r="AOK216" s="15"/>
      <c r="AOL216" s="15"/>
      <c r="AOM216" s="15"/>
      <c r="AON216" s="15"/>
      <c r="AOO216" s="15"/>
      <c r="AOP216" s="15"/>
      <c r="AOQ216" s="15"/>
      <c r="AOR216" s="15"/>
      <c r="AOS216" s="15"/>
      <c r="AOT216" s="15"/>
      <c r="AOU216" s="15"/>
      <c r="AOV216" s="15"/>
      <c r="AOW216" s="15"/>
      <c r="AOX216" s="15"/>
      <c r="AOY216" s="15"/>
      <c r="AOZ216" s="15"/>
      <c r="APA216" s="15"/>
      <c r="APB216" s="15"/>
      <c r="APC216" s="15"/>
      <c r="APD216" s="15"/>
      <c r="APE216" s="15"/>
      <c r="APF216" s="15"/>
      <c r="APG216" s="15"/>
      <c r="APH216" s="15"/>
      <c r="API216" s="15"/>
      <c r="APJ216" s="15"/>
      <c r="APK216" s="15"/>
      <c r="APL216" s="15"/>
      <c r="APM216" s="15"/>
      <c r="APN216" s="15"/>
      <c r="APO216" s="15"/>
      <c r="APP216" s="15"/>
      <c r="APQ216" s="15"/>
      <c r="APR216" s="15"/>
      <c r="APS216" s="15"/>
      <c r="APT216" s="15"/>
      <c r="APU216" s="15"/>
      <c r="APV216" s="15"/>
      <c r="APW216" s="15"/>
      <c r="APX216" s="15"/>
      <c r="APY216" s="15"/>
      <c r="APZ216" s="15"/>
      <c r="AQA216" s="15"/>
      <c r="AQB216" s="15"/>
      <c r="AQC216" s="15"/>
      <c r="AQD216" s="15"/>
      <c r="AQE216" s="15"/>
      <c r="AQF216" s="15"/>
      <c r="AQG216" s="15"/>
      <c r="AQH216" s="15"/>
      <c r="AQI216" s="15"/>
      <c r="AQJ216" s="15"/>
      <c r="AQK216" s="15"/>
      <c r="AQL216" s="15"/>
      <c r="AQM216" s="15"/>
      <c r="AQN216" s="15"/>
      <c r="AQO216" s="15"/>
      <c r="AQP216" s="15"/>
      <c r="AQQ216" s="15"/>
      <c r="AQR216" s="15"/>
      <c r="AQS216" s="15"/>
      <c r="AQT216" s="15"/>
      <c r="AQU216" s="15"/>
      <c r="AQV216" s="15"/>
      <c r="AQW216" s="15"/>
      <c r="AQX216" s="15"/>
      <c r="AQY216" s="15"/>
      <c r="AQZ216" s="15"/>
      <c r="ARA216" s="15"/>
      <c r="ARB216" s="15"/>
      <c r="ARC216" s="15"/>
      <c r="ARD216" s="15"/>
      <c r="ARE216" s="15"/>
      <c r="ARF216" s="15"/>
      <c r="ARG216" s="15"/>
      <c r="ARH216" s="15"/>
      <c r="ARI216" s="15"/>
      <c r="ARJ216" s="15"/>
      <c r="ARK216" s="15"/>
      <c r="ARL216" s="15"/>
      <c r="ARM216" s="15"/>
      <c r="ARN216" s="15"/>
      <c r="ARO216" s="15"/>
      <c r="ARP216" s="15"/>
      <c r="ARQ216" s="15"/>
      <c r="ARR216" s="15"/>
      <c r="ARS216" s="15"/>
      <c r="ART216" s="15"/>
      <c r="ARU216" s="15"/>
      <c r="ARV216" s="15"/>
      <c r="ARW216" s="15"/>
      <c r="ARX216" s="15"/>
      <c r="ARY216" s="15"/>
      <c r="ARZ216" s="15"/>
      <c r="ASA216" s="15"/>
      <c r="ASB216" s="15"/>
      <c r="ASC216" s="15"/>
      <c r="ASD216" s="15"/>
      <c r="ASE216" s="15"/>
      <c r="ASF216" s="15"/>
      <c r="ASG216" s="15"/>
      <c r="ASH216" s="15"/>
      <c r="ASI216" s="15"/>
      <c r="ASJ216" s="15"/>
      <c r="ASK216" s="15"/>
      <c r="ASL216" s="15"/>
      <c r="ASM216" s="15"/>
      <c r="ASN216" s="15"/>
      <c r="ASO216" s="15"/>
      <c r="ASP216" s="15"/>
      <c r="ASQ216" s="15"/>
      <c r="ASR216" s="15"/>
      <c r="ASS216" s="15"/>
      <c r="AST216" s="15"/>
      <c r="ASU216" s="15"/>
      <c r="ASV216" s="15"/>
      <c r="ASW216" s="15"/>
      <c r="ASX216" s="15"/>
      <c r="ASY216" s="15"/>
      <c r="ASZ216" s="15"/>
      <c r="ATA216" s="15"/>
      <c r="ATB216" s="15"/>
      <c r="ATC216" s="15"/>
      <c r="ATD216" s="15"/>
      <c r="ATE216" s="15"/>
      <c r="ATF216" s="15"/>
      <c r="ATG216" s="15"/>
      <c r="ATH216" s="15"/>
      <c r="ATI216" s="15"/>
      <c r="ATJ216" s="15"/>
      <c r="ATK216" s="15"/>
      <c r="ATL216" s="15"/>
      <c r="ATM216" s="15"/>
      <c r="ATN216" s="15"/>
      <c r="ATO216" s="15"/>
      <c r="ATP216" s="15"/>
      <c r="ATQ216" s="15"/>
      <c r="ATR216" s="15"/>
      <c r="ATS216" s="15"/>
      <c r="ATT216" s="15"/>
      <c r="ATU216" s="15"/>
      <c r="ATV216" s="15"/>
      <c r="ATW216" s="15"/>
      <c r="ATX216" s="15"/>
      <c r="ATY216" s="15"/>
      <c r="ATZ216" s="15"/>
      <c r="AUA216" s="15"/>
      <c r="AUB216" s="15"/>
      <c r="AUC216" s="15"/>
      <c r="AUD216" s="15"/>
      <c r="AUE216" s="15"/>
      <c r="AUF216" s="15"/>
      <c r="AUG216" s="15"/>
      <c r="AUH216" s="15"/>
      <c r="AUI216" s="15"/>
      <c r="AUJ216" s="15"/>
      <c r="AUK216" s="15"/>
      <c r="AUL216" s="15"/>
      <c r="AUM216" s="15"/>
      <c r="AUN216" s="15"/>
      <c r="AUO216" s="15"/>
      <c r="AUP216" s="15"/>
      <c r="AUQ216" s="15"/>
      <c r="AUR216" s="15"/>
      <c r="AUS216" s="15"/>
      <c r="AUT216" s="15"/>
      <c r="AUU216" s="15"/>
      <c r="AUV216" s="15"/>
      <c r="AUW216" s="15"/>
      <c r="AUX216" s="15"/>
      <c r="AUY216" s="15"/>
      <c r="AUZ216" s="15"/>
      <c r="AVA216" s="15"/>
      <c r="AVB216" s="15"/>
      <c r="AVC216" s="15"/>
      <c r="AVD216" s="15"/>
      <c r="AVE216" s="15"/>
      <c r="AVF216" s="15"/>
      <c r="AVG216" s="15"/>
      <c r="AVH216" s="15"/>
      <c r="AVI216" s="15"/>
      <c r="AVJ216" s="15"/>
      <c r="AVK216" s="15"/>
      <c r="AVL216" s="15"/>
      <c r="AVM216" s="15"/>
      <c r="AVN216" s="15"/>
      <c r="AVO216" s="15"/>
      <c r="AVP216" s="15"/>
      <c r="AVQ216" s="15"/>
      <c r="AVR216" s="15"/>
      <c r="AVS216" s="15"/>
      <c r="AVT216" s="15"/>
      <c r="AVU216" s="15"/>
      <c r="AVV216" s="15"/>
      <c r="AVW216" s="15"/>
      <c r="AVX216" s="15"/>
      <c r="AVY216" s="15"/>
      <c r="AVZ216" s="15"/>
      <c r="AWA216" s="15"/>
      <c r="AWB216" s="15"/>
      <c r="AWC216" s="15"/>
      <c r="AWD216" s="15"/>
      <c r="AWE216" s="15"/>
      <c r="AWF216" s="15"/>
      <c r="AWG216" s="15"/>
      <c r="AWH216" s="15"/>
      <c r="AWI216" s="15"/>
      <c r="AWJ216" s="15"/>
      <c r="AWK216" s="15"/>
      <c r="AWL216" s="15"/>
      <c r="AWM216" s="15"/>
      <c r="AWN216" s="15"/>
      <c r="AWO216" s="15"/>
      <c r="AWP216" s="15"/>
      <c r="AWQ216" s="15"/>
      <c r="AWR216" s="15"/>
      <c r="AWS216" s="15"/>
      <c r="AWT216" s="15"/>
      <c r="AWU216" s="15"/>
      <c r="AWV216" s="15"/>
      <c r="AWW216" s="15"/>
      <c r="AWX216" s="15"/>
      <c r="AWY216" s="15"/>
      <c r="AWZ216" s="15"/>
      <c r="AXA216" s="15"/>
      <c r="AXB216" s="15"/>
      <c r="AXC216" s="15"/>
      <c r="AXD216" s="15"/>
      <c r="AXE216" s="15"/>
      <c r="AXF216" s="15"/>
      <c r="AXG216" s="15"/>
      <c r="AXH216" s="15"/>
      <c r="AXI216" s="15"/>
      <c r="AXJ216" s="15"/>
      <c r="AXK216" s="15"/>
      <c r="AXL216" s="15"/>
      <c r="AXM216" s="15"/>
      <c r="AXN216" s="15"/>
      <c r="AXO216" s="15"/>
      <c r="AXP216" s="15"/>
      <c r="AXQ216" s="15"/>
      <c r="AXR216" s="15"/>
      <c r="AXS216" s="15"/>
      <c r="AXT216" s="15"/>
      <c r="AXU216" s="15"/>
      <c r="AXV216" s="15"/>
      <c r="AXW216" s="15"/>
      <c r="AXX216" s="15"/>
      <c r="AXY216" s="15"/>
      <c r="AXZ216" s="15"/>
      <c r="AYA216" s="15"/>
      <c r="AYB216" s="15"/>
      <c r="AYC216" s="15"/>
      <c r="AYD216" s="15"/>
      <c r="AYE216" s="15"/>
      <c r="AYF216" s="15"/>
      <c r="AYG216" s="15"/>
      <c r="AYH216" s="15"/>
      <c r="AYI216" s="15"/>
      <c r="AYJ216" s="15"/>
      <c r="AYK216" s="15"/>
      <c r="AYL216" s="15"/>
      <c r="AYM216" s="15"/>
      <c r="AYN216" s="15"/>
      <c r="AYO216" s="15"/>
      <c r="AYP216" s="15"/>
      <c r="AYQ216" s="15"/>
      <c r="AYR216" s="15"/>
      <c r="AYS216" s="15"/>
      <c r="AYT216" s="15"/>
      <c r="AYU216" s="15"/>
      <c r="AYV216" s="15"/>
      <c r="AYW216" s="15"/>
      <c r="AYX216" s="15"/>
      <c r="AYY216" s="15"/>
      <c r="AYZ216" s="15"/>
      <c r="AZA216" s="15"/>
      <c r="AZB216" s="15"/>
      <c r="AZC216" s="15"/>
      <c r="AZD216" s="15"/>
      <c r="AZE216" s="15"/>
      <c r="AZF216" s="15"/>
      <c r="AZG216" s="15"/>
      <c r="AZH216" s="15"/>
      <c r="AZI216" s="15"/>
      <c r="AZJ216" s="15"/>
      <c r="AZK216" s="15"/>
      <c r="AZL216" s="15"/>
      <c r="AZM216" s="15"/>
      <c r="AZN216" s="15"/>
      <c r="AZO216" s="15"/>
      <c r="AZP216" s="15"/>
      <c r="AZQ216" s="15"/>
      <c r="AZR216" s="15"/>
      <c r="AZS216" s="15"/>
      <c r="AZT216" s="15"/>
      <c r="AZU216" s="15"/>
      <c r="AZV216" s="15"/>
      <c r="AZW216" s="15"/>
      <c r="AZX216" s="15"/>
      <c r="AZY216" s="15"/>
      <c r="AZZ216" s="15"/>
      <c r="BAA216" s="15"/>
      <c r="BAB216" s="15"/>
      <c r="BAC216" s="15"/>
      <c r="BAD216" s="15"/>
      <c r="BAE216" s="15"/>
      <c r="BAF216" s="15"/>
      <c r="BAG216" s="15"/>
      <c r="BAH216" s="15"/>
      <c r="BAI216" s="15"/>
      <c r="BAJ216" s="15"/>
      <c r="BAK216" s="15"/>
      <c r="BAL216" s="15"/>
      <c r="BAM216" s="15"/>
      <c r="BAN216" s="15"/>
      <c r="BAO216" s="15"/>
      <c r="BAP216" s="15"/>
      <c r="BAQ216" s="15"/>
      <c r="BAR216" s="15"/>
      <c r="BAS216" s="15"/>
      <c r="BAT216" s="15"/>
      <c r="BAU216" s="15"/>
      <c r="BAV216" s="15"/>
      <c r="BAW216" s="15"/>
      <c r="BAX216" s="15"/>
      <c r="BAY216" s="15"/>
      <c r="BAZ216" s="15"/>
      <c r="BBA216" s="15"/>
      <c r="BBB216" s="15"/>
      <c r="BBC216" s="15"/>
      <c r="BBD216" s="15"/>
      <c r="BBE216" s="15"/>
      <c r="BBF216" s="15"/>
      <c r="BBG216" s="15"/>
      <c r="BBH216" s="15"/>
      <c r="BBI216" s="15"/>
      <c r="BBJ216" s="15"/>
      <c r="BBK216" s="15"/>
      <c r="BBL216" s="15"/>
      <c r="BBM216" s="15"/>
      <c r="BBN216" s="15"/>
      <c r="BBO216" s="15"/>
      <c r="BBP216" s="15"/>
      <c r="BBQ216" s="15"/>
      <c r="BBR216" s="15"/>
      <c r="BBS216" s="15"/>
      <c r="BBT216" s="15"/>
      <c r="BBU216" s="15"/>
      <c r="BBV216" s="15"/>
      <c r="BBW216" s="15"/>
      <c r="BBX216" s="15"/>
      <c r="BBY216" s="15"/>
      <c r="BBZ216" s="15"/>
      <c r="BCA216" s="15"/>
      <c r="BCB216" s="15"/>
      <c r="BCC216" s="15"/>
      <c r="BCD216" s="15"/>
      <c r="BCE216" s="15"/>
      <c r="BCF216" s="15"/>
      <c r="BCG216" s="15"/>
      <c r="BCH216" s="15"/>
      <c r="BCI216" s="15"/>
      <c r="BCJ216" s="15"/>
      <c r="BCK216" s="15"/>
      <c r="BCL216" s="15"/>
      <c r="BCM216" s="15"/>
      <c r="BCN216" s="15"/>
      <c r="BCO216" s="15"/>
      <c r="BCP216" s="15"/>
      <c r="BCQ216" s="15"/>
      <c r="BCR216" s="15"/>
      <c r="BCS216" s="15"/>
      <c r="BCT216" s="15"/>
      <c r="BCU216" s="15"/>
      <c r="BCV216" s="15"/>
      <c r="BCW216" s="15"/>
      <c r="BCX216" s="15"/>
      <c r="BCY216" s="15"/>
      <c r="BCZ216" s="15"/>
      <c r="BDA216" s="15"/>
      <c r="BDB216" s="15"/>
      <c r="BDC216" s="15"/>
      <c r="BDD216" s="15"/>
      <c r="BDE216" s="15"/>
      <c r="BDF216" s="15"/>
      <c r="BDG216" s="15"/>
      <c r="BDH216" s="15"/>
      <c r="BDI216" s="15"/>
      <c r="BDJ216" s="15"/>
      <c r="BDK216" s="15"/>
      <c r="BDL216" s="15"/>
      <c r="BDM216" s="15"/>
      <c r="BDN216" s="15"/>
      <c r="BDO216" s="15"/>
      <c r="BDP216" s="15"/>
      <c r="BDQ216" s="15"/>
      <c r="BDR216" s="15"/>
      <c r="BDS216" s="15"/>
      <c r="BDT216" s="15"/>
      <c r="BDU216" s="15"/>
      <c r="BDV216" s="15"/>
      <c r="BDW216" s="15"/>
      <c r="BDX216" s="15"/>
      <c r="BDY216" s="15"/>
      <c r="BDZ216" s="15"/>
      <c r="BEA216" s="15"/>
      <c r="BEB216" s="15"/>
      <c r="BEC216" s="15"/>
      <c r="BED216" s="15"/>
      <c r="BEE216" s="15"/>
      <c r="BEF216" s="15"/>
      <c r="BEG216" s="15"/>
      <c r="BEH216" s="15"/>
      <c r="BEI216" s="15"/>
      <c r="BEJ216" s="15"/>
      <c r="BEK216" s="15"/>
      <c r="BEL216" s="15"/>
      <c r="BEM216" s="15"/>
      <c r="BEN216" s="15"/>
      <c r="BEO216" s="15"/>
      <c r="BEP216" s="15"/>
      <c r="BEQ216" s="15"/>
      <c r="BER216" s="15"/>
      <c r="BES216" s="15"/>
      <c r="BET216" s="15"/>
      <c r="BEU216" s="15"/>
      <c r="BEV216" s="15"/>
      <c r="BEW216" s="15"/>
      <c r="BEX216" s="15"/>
      <c r="BEY216" s="15"/>
      <c r="BEZ216" s="15"/>
      <c r="BFA216" s="15"/>
      <c r="BFB216" s="15"/>
      <c r="BFC216" s="15"/>
      <c r="BFD216" s="15"/>
      <c r="BFE216" s="15"/>
      <c r="BFF216" s="15"/>
      <c r="BFG216" s="15"/>
      <c r="BFH216" s="15"/>
      <c r="BFI216" s="15"/>
      <c r="BFJ216" s="15"/>
      <c r="BFK216" s="15"/>
      <c r="BFL216" s="15"/>
      <c r="BFM216" s="15"/>
      <c r="BFN216" s="15"/>
      <c r="BFO216" s="15"/>
      <c r="BFP216" s="15"/>
      <c r="BFQ216" s="15"/>
      <c r="BFR216" s="15"/>
      <c r="BFS216" s="15"/>
      <c r="BFT216" s="15"/>
      <c r="BFU216" s="15"/>
      <c r="BFV216" s="15"/>
      <c r="BFW216" s="15"/>
      <c r="BFX216" s="15"/>
      <c r="BFY216" s="15"/>
      <c r="BFZ216" s="15"/>
      <c r="BGA216" s="15"/>
      <c r="BGB216" s="15"/>
      <c r="BGC216" s="15"/>
      <c r="BGD216" s="15"/>
      <c r="BGE216" s="15"/>
      <c r="BGF216" s="15"/>
      <c r="BGG216" s="15"/>
      <c r="BGH216" s="15"/>
      <c r="BGI216" s="15"/>
      <c r="BGJ216" s="15"/>
      <c r="BGK216" s="15"/>
      <c r="BGL216" s="15"/>
      <c r="BGM216" s="15"/>
      <c r="BGN216" s="15"/>
      <c r="BGO216" s="15"/>
      <c r="BGP216" s="15"/>
      <c r="BGQ216" s="15"/>
      <c r="BGR216" s="15"/>
      <c r="BGS216" s="15"/>
      <c r="BGT216" s="15"/>
      <c r="BGU216" s="15"/>
      <c r="BGV216" s="15"/>
      <c r="BGW216" s="15"/>
      <c r="BGX216" s="15"/>
      <c r="BGY216" s="15"/>
      <c r="BGZ216" s="15"/>
      <c r="BHA216" s="15"/>
      <c r="BHB216" s="15"/>
      <c r="BHC216" s="15"/>
      <c r="BHD216" s="15"/>
      <c r="BHE216" s="15"/>
      <c r="BHF216" s="15"/>
      <c r="BHG216" s="15"/>
      <c r="BHH216" s="15"/>
      <c r="BHI216" s="15"/>
      <c r="BHJ216" s="15"/>
      <c r="BHK216" s="15"/>
      <c r="BHL216" s="15"/>
      <c r="BHM216" s="15"/>
      <c r="BHN216" s="15"/>
      <c r="BHO216" s="15"/>
      <c r="BHP216" s="15"/>
      <c r="BHQ216" s="15"/>
      <c r="BHR216" s="15"/>
      <c r="BHS216" s="15"/>
      <c r="BHT216" s="15"/>
      <c r="BHU216" s="15"/>
      <c r="BHV216" s="15"/>
      <c r="BHW216" s="15"/>
      <c r="BHX216" s="15"/>
      <c r="BHY216" s="15"/>
      <c r="BHZ216" s="15"/>
      <c r="BIA216" s="15"/>
      <c r="BIB216" s="15"/>
      <c r="BIC216" s="15"/>
      <c r="BID216" s="15"/>
      <c r="BIE216" s="15"/>
      <c r="BIF216" s="15"/>
      <c r="BIG216" s="15"/>
      <c r="BIH216" s="15"/>
      <c r="BII216" s="15"/>
      <c r="BIJ216" s="15"/>
      <c r="BIK216" s="15"/>
      <c r="BIL216" s="15"/>
      <c r="BIM216" s="15"/>
      <c r="BIN216" s="15"/>
      <c r="BIO216" s="15"/>
      <c r="BIP216" s="15"/>
      <c r="BIQ216" s="15"/>
      <c r="BIR216" s="15"/>
      <c r="BIS216" s="15"/>
      <c r="BIT216" s="15"/>
      <c r="BIU216" s="15"/>
      <c r="BIV216" s="15"/>
      <c r="BIW216" s="15"/>
      <c r="BIX216" s="15"/>
      <c r="BIY216" s="15"/>
      <c r="BIZ216" s="15"/>
      <c r="BJA216" s="15"/>
      <c r="BJB216" s="15"/>
      <c r="BJC216" s="15"/>
      <c r="BJD216" s="15"/>
      <c r="BJE216" s="15"/>
      <c r="BJF216" s="15"/>
      <c r="BJG216" s="15"/>
      <c r="BJH216" s="15"/>
      <c r="BJI216" s="15"/>
      <c r="BJJ216" s="15"/>
      <c r="BJK216" s="15"/>
      <c r="BJL216" s="15"/>
      <c r="BJM216" s="15"/>
      <c r="BJN216" s="15"/>
      <c r="BJO216" s="15"/>
      <c r="BJP216" s="15"/>
      <c r="BJQ216" s="15"/>
      <c r="BJR216" s="15"/>
      <c r="BJS216" s="15"/>
      <c r="BJT216" s="15"/>
      <c r="BJU216" s="15"/>
      <c r="BJV216" s="15"/>
      <c r="BJW216" s="15"/>
      <c r="BJX216" s="15"/>
      <c r="BJY216" s="15"/>
      <c r="BJZ216" s="15"/>
      <c r="BKA216" s="15"/>
      <c r="BKB216" s="15"/>
      <c r="BKC216" s="15"/>
      <c r="BKD216" s="15"/>
      <c r="BKE216" s="15"/>
      <c r="BKF216" s="15"/>
      <c r="BKG216" s="15"/>
      <c r="BKH216" s="15"/>
      <c r="BKI216" s="15"/>
      <c r="BKJ216" s="15"/>
      <c r="BKK216" s="15"/>
      <c r="BKL216" s="15"/>
      <c r="BKM216" s="15"/>
      <c r="BKN216" s="15"/>
      <c r="BKO216" s="15"/>
      <c r="BKP216" s="15"/>
      <c r="BKQ216" s="15"/>
      <c r="BKR216" s="15"/>
      <c r="BKS216" s="15"/>
      <c r="BKT216" s="15"/>
      <c r="BKU216" s="15"/>
      <c r="BKV216" s="15"/>
      <c r="BKW216" s="15"/>
      <c r="BKX216" s="15"/>
      <c r="BKY216" s="15"/>
      <c r="BKZ216" s="15"/>
      <c r="BLA216" s="15"/>
      <c r="BLB216" s="15"/>
      <c r="BLC216" s="15"/>
      <c r="BLD216" s="15"/>
      <c r="BLE216" s="15"/>
      <c r="BLF216" s="15"/>
      <c r="BLG216" s="15"/>
      <c r="BLH216" s="15"/>
      <c r="BLI216" s="15"/>
      <c r="BLJ216" s="15"/>
      <c r="BLK216" s="15"/>
      <c r="BLL216" s="15"/>
      <c r="BLM216" s="15"/>
      <c r="BLN216" s="15"/>
      <c r="BLO216" s="15"/>
      <c r="BLP216" s="15"/>
      <c r="BLQ216" s="15"/>
      <c r="BLR216" s="15"/>
      <c r="BLS216" s="15"/>
      <c r="BLT216" s="15"/>
      <c r="BLU216" s="15"/>
      <c r="BLV216" s="15"/>
      <c r="BLW216" s="15"/>
      <c r="BLX216" s="15"/>
      <c r="BLY216" s="15"/>
      <c r="BLZ216" s="15"/>
      <c r="BMA216" s="15"/>
      <c r="BMB216" s="15"/>
      <c r="BMC216" s="15"/>
      <c r="BMD216" s="15"/>
      <c r="BME216" s="15"/>
      <c r="BMF216" s="15"/>
      <c r="BMG216" s="15"/>
      <c r="BMH216" s="15"/>
      <c r="BMI216" s="15"/>
      <c r="BMJ216" s="15"/>
      <c r="BMK216" s="15"/>
      <c r="BML216" s="15"/>
      <c r="BMM216" s="15"/>
      <c r="BMN216" s="15"/>
      <c r="BMO216" s="15"/>
      <c r="BMP216" s="15"/>
      <c r="BMQ216" s="15"/>
      <c r="BMR216" s="15"/>
      <c r="BMS216" s="15"/>
      <c r="BMT216" s="15"/>
      <c r="BMU216" s="15"/>
      <c r="BMV216" s="15"/>
      <c r="BMW216" s="15"/>
      <c r="BMX216" s="15"/>
      <c r="BMY216" s="15"/>
      <c r="BMZ216" s="15"/>
      <c r="BNA216" s="15"/>
      <c r="BNB216" s="15"/>
      <c r="BNC216" s="15"/>
      <c r="BND216" s="15"/>
      <c r="BNE216" s="15"/>
      <c r="BNF216" s="15"/>
      <c r="BNG216" s="15"/>
      <c r="BNH216" s="15"/>
      <c r="BNI216" s="15"/>
      <c r="BNJ216" s="15"/>
      <c r="BNK216" s="15"/>
      <c r="BNL216" s="15"/>
      <c r="BNM216" s="15"/>
      <c r="BNN216" s="15"/>
      <c r="BNO216" s="15"/>
      <c r="BNP216" s="15"/>
      <c r="BNQ216" s="15"/>
      <c r="BNR216" s="15"/>
      <c r="BNS216" s="15"/>
      <c r="BNT216" s="15"/>
      <c r="BNU216" s="15"/>
      <c r="BNV216" s="15"/>
      <c r="BNW216" s="15"/>
      <c r="BNX216" s="15"/>
      <c r="BNY216" s="15"/>
      <c r="BNZ216" s="15"/>
      <c r="BOA216" s="15"/>
      <c r="BOB216" s="15"/>
      <c r="BOC216" s="15"/>
      <c r="BOD216" s="15"/>
      <c r="BOE216" s="15"/>
      <c r="BOF216" s="15"/>
      <c r="BOG216" s="15"/>
      <c r="BOH216" s="15"/>
      <c r="BOI216" s="15"/>
      <c r="BOJ216" s="15"/>
      <c r="BOK216" s="15"/>
      <c r="BOL216" s="15"/>
      <c r="BOM216" s="15"/>
      <c r="BON216" s="15"/>
      <c r="BOO216" s="15"/>
      <c r="BOP216" s="15"/>
      <c r="BOQ216" s="15"/>
      <c r="BOR216" s="15"/>
      <c r="BOS216" s="15"/>
      <c r="BOT216" s="15"/>
      <c r="BOU216" s="15"/>
      <c r="BOV216" s="15"/>
      <c r="BOW216" s="15"/>
      <c r="BOX216" s="15"/>
      <c r="BOY216" s="15"/>
      <c r="BOZ216" s="15"/>
      <c r="BPA216" s="15"/>
      <c r="BPB216" s="15"/>
      <c r="BPC216" s="15"/>
      <c r="BPD216" s="15"/>
      <c r="BPE216" s="15"/>
      <c r="BPF216" s="15"/>
      <c r="BPG216" s="15"/>
      <c r="BPH216" s="15"/>
      <c r="BPI216" s="15"/>
      <c r="BPJ216" s="15"/>
      <c r="BPK216" s="15"/>
      <c r="BPL216" s="15"/>
      <c r="BPM216" s="15"/>
      <c r="BPN216" s="15"/>
      <c r="BPO216" s="15"/>
      <c r="BPP216" s="15"/>
      <c r="BPQ216" s="15"/>
      <c r="BPR216" s="15"/>
      <c r="BPS216" s="15"/>
      <c r="BPT216" s="15"/>
      <c r="BPU216" s="15"/>
      <c r="BPV216" s="15"/>
      <c r="BPW216" s="15"/>
      <c r="BPX216" s="15"/>
      <c r="BPY216" s="15"/>
      <c r="BPZ216" s="15"/>
      <c r="BQA216" s="15"/>
      <c r="BQB216" s="15"/>
      <c r="BQC216" s="15"/>
      <c r="BQD216" s="15"/>
      <c r="BQE216" s="15"/>
      <c r="BQF216" s="15"/>
      <c r="BQG216" s="15"/>
      <c r="BQH216" s="15"/>
      <c r="BQI216" s="15"/>
      <c r="BQJ216" s="15"/>
      <c r="BQK216" s="15"/>
      <c r="BQL216" s="15"/>
      <c r="BQM216" s="15"/>
      <c r="BQN216" s="15"/>
      <c r="BQO216" s="15"/>
      <c r="BQP216" s="15"/>
      <c r="BQQ216" s="15"/>
      <c r="BQR216" s="15"/>
      <c r="BQS216" s="15"/>
      <c r="BQT216" s="15"/>
      <c r="BQU216" s="15"/>
      <c r="BQV216" s="15"/>
      <c r="BQW216" s="15"/>
      <c r="BQX216" s="15"/>
      <c r="BQY216" s="15"/>
      <c r="BQZ216" s="15"/>
      <c r="BRA216" s="15"/>
      <c r="BRB216" s="15"/>
      <c r="BRC216" s="15"/>
      <c r="BRD216" s="15"/>
      <c r="BRE216" s="15"/>
      <c r="BRF216" s="15"/>
      <c r="BRG216" s="15"/>
      <c r="BRH216" s="15"/>
      <c r="BRI216" s="15"/>
      <c r="BRJ216" s="15"/>
      <c r="BRK216" s="15"/>
      <c r="BRL216" s="15"/>
      <c r="BRM216" s="15"/>
      <c r="BRN216" s="15"/>
      <c r="BRO216" s="15"/>
      <c r="BRP216" s="15"/>
      <c r="BRQ216" s="15"/>
      <c r="BRR216" s="15"/>
      <c r="BRS216" s="15"/>
      <c r="BRT216" s="15"/>
      <c r="BRU216" s="15"/>
      <c r="BRV216" s="15"/>
      <c r="BRW216" s="15"/>
      <c r="BRX216" s="15"/>
      <c r="BRY216" s="15"/>
      <c r="BRZ216" s="15"/>
      <c r="BSA216" s="15"/>
      <c r="BSB216" s="15"/>
      <c r="BSC216" s="15"/>
      <c r="BSD216" s="15"/>
      <c r="BSE216" s="15"/>
      <c r="BSF216" s="15"/>
      <c r="BSG216" s="15"/>
      <c r="BSH216" s="15"/>
      <c r="BSI216" s="15"/>
      <c r="BSJ216" s="15"/>
      <c r="BSK216" s="15"/>
      <c r="BSL216" s="15"/>
      <c r="BSM216" s="15"/>
      <c r="BSN216" s="15"/>
      <c r="BSO216" s="15"/>
      <c r="BSP216" s="15"/>
      <c r="BSQ216" s="15"/>
      <c r="BSR216" s="15"/>
      <c r="BSS216" s="15"/>
      <c r="BST216" s="15"/>
      <c r="BSU216" s="15"/>
      <c r="BSV216" s="15"/>
      <c r="BSW216" s="15"/>
      <c r="BSX216" s="15"/>
      <c r="BSY216" s="15"/>
      <c r="BSZ216" s="15"/>
      <c r="BTA216" s="15"/>
      <c r="BTB216" s="15"/>
      <c r="BTC216" s="15"/>
      <c r="BTD216" s="15"/>
      <c r="BTE216" s="15"/>
      <c r="BTF216" s="15"/>
      <c r="BTG216" s="15"/>
      <c r="BTH216" s="15"/>
      <c r="BTI216" s="15"/>
      <c r="BTJ216" s="15"/>
      <c r="BTK216" s="15"/>
      <c r="BTL216" s="15"/>
      <c r="BTM216" s="15"/>
      <c r="BTN216" s="15"/>
      <c r="BTO216" s="15"/>
      <c r="BTP216" s="15"/>
      <c r="BTQ216" s="15"/>
      <c r="BTR216" s="15"/>
      <c r="BTS216" s="15"/>
      <c r="BTT216" s="15"/>
      <c r="BTU216" s="15"/>
      <c r="BTV216" s="15"/>
      <c r="BTW216" s="15"/>
      <c r="BTX216" s="15"/>
      <c r="BTY216" s="15"/>
      <c r="BTZ216" s="15"/>
      <c r="BUA216" s="15"/>
      <c r="BUB216" s="15"/>
      <c r="BUC216" s="15"/>
      <c r="BUD216" s="15"/>
      <c r="BUE216" s="15"/>
      <c r="BUF216" s="15"/>
      <c r="BUG216" s="15"/>
      <c r="BUH216" s="15"/>
      <c r="BUI216" s="15"/>
      <c r="BUJ216" s="15"/>
      <c r="BUK216" s="15"/>
      <c r="BUL216" s="15"/>
      <c r="BUM216" s="15"/>
      <c r="BUN216" s="15"/>
      <c r="BUO216" s="15"/>
      <c r="BUP216" s="15"/>
      <c r="BUQ216" s="15"/>
      <c r="BUR216" s="15"/>
      <c r="BUS216" s="15"/>
      <c r="BUT216" s="15"/>
      <c r="BUU216" s="15"/>
      <c r="BUV216" s="15"/>
      <c r="BUW216" s="15"/>
      <c r="BUX216" s="15"/>
      <c r="BUY216" s="15"/>
      <c r="BUZ216" s="15"/>
      <c r="BVA216" s="15"/>
      <c r="BVB216" s="15"/>
      <c r="BVC216" s="15"/>
      <c r="BVD216" s="15"/>
      <c r="BVE216" s="15"/>
      <c r="BVF216" s="15"/>
      <c r="BVG216" s="15"/>
      <c r="BVH216" s="15"/>
      <c r="BVI216" s="15"/>
      <c r="BVJ216" s="15"/>
      <c r="BVK216" s="15"/>
      <c r="BVL216" s="15"/>
      <c r="BVM216" s="15"/>
      <c r="BVN216" s="15"/>
      <c r="BVO216" s="15"/>
      <c r="BVP216" s="15"/>
      <c r="BVQ216" s="15"/>
      <c r="BVR216" s="15"/>
      <c r="BVS216" s="15"/>
      <c r="BVT216" s="15"/>
      <c r="BVU216" s="15"/>
      <c r="BVV216" s="15"/>
      <c r="BVW216" s="15"/>
      <c r="BVX216" s="15"/>
      <c r="BVY216" s="15"/>
      <c r="BVZ216" s="15"/>
      <c r="BWA216" s="15"/>
      <c r="BWB216" s="15"/>
      <c r="BWC216" s="15"/>
      <c r="BWD216" s="15"/>
      <c r="BWE216" s="15"/>
      <c r="BWF216" s="15"/>
      <c r="BWG216" s="15"/>
      <c r="BWH216" s="15"/>
      <c r="BWI216" s="15"/>
      <c r="BWJ216" s="15"/>
      <c r="BWK216" s="15"/>
      <c r="BWL216" s="15"/>
      <c r="BWM216" s="15"/>
      <c r="BWN216" s="15"/>
      <c r="BWO216" s="15"/>
      <c r="BWP216" s="15"/>
      <c r="BWQ216" s="15"/>
      <c r="BWR216" s="15"/>
      <c r="BWS216" s="15"/>
      <c r="BWT216" s="15"/>
      <c r="BWU216" s="15"/>
      <c r="BWV216" s="15"/>
      <c r="BWW216" s="15"/>
      <c r="BWX216" s="15"/>
      <c r="BWY216" s="15"/>
      <c r="BWZ216" s="15"/>
      <c r="BXA216" s="15"/>
      <c r="BXB216" s="15"/>
      <c r="BXC216" s="15"/>
      <c r="BXD216" s="15"/>
      <c r="BXE216" s="15"/>
      <c r="BXF216" s="15"/>
      <c r="BXG216" s="15"/>
      <c r="BXH216" s="15"/>
      <c r="BXI216" s="15"/>
      <c r="BXJ216" s="15"/>
      <c r="BXK216" s="15"/>
      <c r="BXL216" s="15"/>
      <c r="BXM216" s="15"/>
      <c r="BXN216" s="15"/>
      <c r="BXO216" s="15"/>
      <c r="BXP216" s="15"/>
      <c r="BXQ216" s="15"/>
      <c r="BXR216" s="15"/>
      <c r="BXS216" s="15"/>
      <c r="BXT216" s="15"/>
      <c r="BXU216" s="15"/>
      <c r="BXV216" s="15"/>
      <c r="BXW216" s="15"/>
      <c r="BXX216" s="15"/>
      <c r="BXY216" s="15"/>
      <c r="BXZ216" s="15"/>
      <c r="BYA216" s="15"/>
      <c r="BYB216" s="15"/>
      <c r="BYC216" s="15"/>
      <c r="BYD216" s="15"/>
      <c r="BYE216" s="15"/>
      <c r="BYF216" s="15"/>
      <c r="BYG216" s="15"/>
      <c r="BYH216" s="15"/>
      <c r="BYI216" s="15"/>
      <c r="BYJ216" s="15"/>
      <c r="BYK216" s="15"/>
      <c r="BYL216" s="15"/>
      <c r="BYM216" s="15"/>
      <c r="BYN216" s="15"/>
      <c r="BYO216" s="15"/>
      <c r="BYP216" s="15"/>
      <c r="BYQ216" s="15"/>
      <c r="BYR216" s="15"/>
      <c r="BYS216" s="15"/>
      <c r="BYT216" s="15"/>
      <c r="BYU216" s="15"/>
      <c r="BYV216" s="15"/>
      <c r="BYW216" s="15"/>
      <c r="BYX216" s="15"/>
      <c r="BYY216" s="15"/>
      <c r="BYZ216" s="15"/>
      <c r="BZA216" s="15"/>
      <c r="BZB216" s="15"/>
      <c r="BZC216" s="15"/>
      <c r="BZD216" s="15"/>
      <c r="BZE216" s="15"/>
      <c r="BZF216" s="15"/>
      <c r="BZG216" s="15"/>
      <c r="BZH216" s="15"/>
      <c r="BZI216" s="15"/>
      <c r="BZJ216" s="15"/>
      <c r="BZK216" s="15"/>
      <c r="BZL216" s="15"/>
      <c r="BZM216" s="15"/>
      <c r="BZN216" s="15"/>
      <c r="BZO216" s="15"/>
      <c r="BZP216" s="15"/>
      <c r="BZQ216" s="15"/>
      <c r="BZR216" s="15"/>
      <c r="BZS216" s="15"/>
      <c r="BZT216" s="15"/>
      <c r="BZU216" s="15"/>
      <c r="BZV216" s="15"/>
      <c r="BZW216" s="15"/>
      <c r="BZX216" s="15"/>
      <c r="BZY216" s="15"/>
      <c r="BZZ216" s="15"/>
      <c r="CAA216" s="15"/>
      <c r="CAB216" s="15"/>
      <c r="CAC216" s="15"/>
      <c r="CAD216" s="15"/>
      <c r="CAE216" s="15"/>
      <c r="CAF216" s="15"/>
      <c r="CAG216" s="15"/>
      <c r="CAH216" s="15"/>
      <c r="CAI216" s="15"/>
      <c r="CAJ216" s="15"/>
      <c r="CAK216" s="15"/>
      <c r="CAL216" s="15"/>
      <c r="CAM216" s="15"/>
      <c r="CAN216" s="15"/>
      <c r="CAO216" s="15"/>
      <c r="CAP216" s="15"/>
      <c r="CAQ216" s="15"/>
      <c r="CAR216" s="15"/>
      <c r="CAS216" s="15"/>
      <c r="CAT216" s="15"/>
      <c r="CAU216" s="15"/>
      <c r="CAV216" s="15"/>
      <c r="CAW216" s="15"/>
      <c r="CAX216" s="15"/>
      <c r="CAY216" s="15"/>
      <c r="CAZ216" s="15"/>
      <c r="CBA216" s="15"/>
      <c r="CBB216" s="15"/>
      <c r="CBC216" s="15"/>
      <c r="CBD216" s="15"/>
      <c r="CBE216" s="15"/>
      <c r="CBF216" s="15"/>
      <c r="CBG216" s="15"/>
      <c r="CBH216" s="15"/>
      <c r="CBI216" s="15"/>
      <c r="CBJ216" s="15"/>
      <c r="CBK216" s="15"/>
      <c r="CBL216" s="15"/>
      <c r="CBM216" s="15"/>
      <c r="CBN216" s="15"/>
      <c r="CBO216" s="15"/>
      <c r="CBP216" s="15"/>
      <c r="CBQ216" s="15"/>
      <c r="CBR216" s="15"/>
      <c r="CBS216" s="15"/>
      <c r="CBT216" s="15"/>
      <c r="CBU216" s="15"/>
      <c r="CBV216" s="15"/>
      <c r="CBW216" s="15"/>
      <c r="CBX216" s="15"/>
      <c r="CBY216" s="15"/>
      <c r="CBZ216" s="15"/>
      <c r="CCA216" s="15"/>
      <c r="CCB216" s="15"/>
      <c r="CCC216" s="15"/>
      <c r="CCD216" s="15"/>
      <c r="CCE216" s="15"/>
      <c r="CCF216" s="15"/>
      <c r="CCG216" s="15"/>
      <c r="CCH216" s="15"/>
      <c r="CCI216" s="15"/>
      <c r="CCJ216" s="15"/>
      <c r="CCK216" s="15"/>
      <c r="CCL216" s="15"/>
      <c r="CCM216" s="15"/>
      <c r="CCN216" s="15"/>
      <c r="CCO216" s="15"/>
      <c r="CCP216" s="15"/>
      <c r="CCQ216" s="15"/>
      <c r="CCR216" s="15"/>
      <c r="CCS216" s="15"/>
      <c r="CCT216" s="15"/>
      <c r="CCU216" s="15"/>
      <c r="CCV216" s="15"/>
      <c r="CCW216" s="15"/>
      <c r="CCX216" s="15"/>
      <c r="CCY216" s="15"/>
      <c r="CCZ216" s="15"/>
      <c r="CDA216" s="15"/>
      <c r="CDB216" s="15"/>
      <c r="CDC216" s="15"/>
      <c r="CDD216" s="15"/>
      <c r="CDE216" s="15"/>
      <c r="CDF216" s="15"/>
      <c r="CDG216" s="15"/>
      <c r="CDH216" s="15"/>
      <c r="CDI216" s="15"/>
      <c r="CDJ216" s="15"/>
      <c r="CDK216" s="15"/>
      <c r="CDL216" s="15"/>
      <c r="CDM216" s="15"/>
      <c r="CDN216" s="15"/>
      <c r="CDO216" s="15"/>
      <c r="CDP216" s="15"/>
      <c r="CDQ216" s="15"/>
      <c r="CDR216" s="15"/>
      <c r="CDS216" s="15"/>
      <c r="CDT216" s="15"/>
      <c r="CDU216" s="15"/>
      <c r="CDV216" s="15"/>
      <c r="CDW216" s="15"/>
      <c r="CDX216" s="15"/>
      <c r="CDY216" s="15"/>
      <c r="CDZ216" s="15"/>
      <c r="CEA216" s="15"/>
      <c r="CEB216" s="15"/>
      <c r="CEC216" s="15"/>
      <c r="CED216" s="15"/>
      <c r="CEE216" s="15"/>
      <c r="CEF216" s="15"/>
      <c r="CEG216" s="15"/>
      <c r="CEH216" s="15"/>
      <c r="CEI216" s="15"/>
      <c r="CEJ216" s="15"/>
      <c r="CEK216" s="15"/>
      <c r="CEL216" s="15"/>
      <c r="CEM216" s="15"/>
      <c r="CEN216" s="15"/>
      <c r="CEO216" s="15"/>
      <c r="CEP216" s="15"/>
      <c r="CEQ216" s="15"/>
      <c r="CER216" s="15"/>
      <c r="CES216" s="15"/>
      <c r="CET216" s="15"/>
      <c r="CEU216" s="15"/>
      <c r="CEV216" s="15"/>
      <c r="CEW216" s="15"/>
      <c r="CEX216" s="15"/>
      <c r="CEY216" s="15"/>
      <c r="CEZ216" s="15"/>
      <c r="CFA216" s="15"/>
      <c r="CFB216" s="15"/>
      <c r="CFC216" s="15"/>
      <c r="CFD216" s="15"/>
      <c r="CFE216" s="15"/>
      <c r="CFF216" s="15"/>
      <c r="CFG216" s="15"/>
      <c r="CFH216" s="15"/>
      <c r="CFI216" s="15"/>
      <c r="CFJ216" s="15"/>
      <c r="CFK216" s="15"/>
      <c r="CFL216" s="15"/>
      <c r="CFM216" s="15"/>
      <c r="CFN216" s="15"/>
      <c r="CFO216" s="15"/>
      <c r="CFP216" s="15"/>
      <c r="CFQ216" s="15"/>
      <c r="CFR216" s="15"/>
      <c r="CFS216" s="15"/>
      <c r="CFT216" s="15"/>
      <c r="CFU216" s="15"/>
      <c r="CFV216" s="15"/>
      <c r="CFW216" s="15"/>
      <c r="CFX216" s="15"/>
      <c r="CFY216" s="15"/>
      <c r="CFZ216" s="15"/>
      <c r="CGA216" s="15"/>
      <c r="CGB216" s="15"/>
      <c r="CGC216" s="15"/>
      <c r="CGD216" s="15"/>
      <c r="CGE216" s="15"/>
      <c r="CGF216" s="15"/>
      <c r="CGG216" s="15"/>
      <c r="CGH216" s="15"/>
      <c r="CGI216" s="15"/>
      <c r="CGJ216" s="15"/>
      <c r="CGK216" s="15"/>
      <c r="CGL216" s="15"/>
      <c r="CGM216" s="15"/>
      <c r="CGN216" s="15"/>
      <c r="CGO216" s="15"/>
      <c r="CGP216" s="15"/>
      <c r="CGQ216" s="15"/>
      <c r="CGR216" s="15"/>
      <c r="CGS216" s="15"/>
      <c r="CGT216" s="15"/>
      <c r="CGU216" s="15"/>
      <c r="CGV216" s="15"/>
      <c r="CGW216" s="15"/>
      <c r="CGX216" s="15"/>
      <c r="CGY216" s="15"/>
      <c r="CGZ216" s="15"/>
      <c r="CHA216" s="15"/>
      <c r="CHB216" s="15"/>
      <c r="CHC216" s="15"/>
      <c r="CHD216" s="15"/>
      <c r="CHE216" s="15"/>
      <c r="CHF216" s="15"/>
      <c r="CHG216" s="15"/>
      <c r="CHH216" s="15"/>
      <c r="CHI216" s="15"/>
      <c r="CHJ216" s="15"/>
      <c r="CHK216" s="15"/>
      <c r="CHL216" s="15"/>
      <c r="CHM216" s="15"/>
      <c r="CHN216" s="15"/>
      <c r="CHO216" s="15"/>
      <c r="CHP216" s="15"/>
      <c r="CHQ216" s="15"/>
      <c r="CHR216" s="15"/>
      <c r="CHS216" s="15"/>
      <c r="CHT216" s="15"/>
      <c r="CHU216" s="15"/>
      <c r="CHV216" s="15"/>
      <c r="CHW216" s="15"/>
      <c r="CHX216" s="15"/>
      <c r="CHY216" s="15"/>
      <c r="CHZ216" s="15"/>
      <c r="CIA216" s="15"/>
      <c r="CIB216" s="15"/>
      <c r="CIC216" s="15"/>
      <c r="CID216" s="15"/>
      <c r="CIE216" s="15"/>
      <c r="CIF216" s="15"/>
      <c r="CIG216" s="15"/>
      <c r="CIH216" s="15"/>
      <c r="CII216" s="15"/>
      <c r="CIJ216" s="15"/>
      <c r="CIK216" s="15"/>
      <c r="CIL216" s="15"/>
      <c r="CIM216" s="15"/>
      <c r="CIN216" s="15"/>
      <c r="CIO216" s="15"/>
      <c r="CIP216" s="15"/>
      <c r="CIQ216" s="15"/>
      <c r="CIR216" s="15"/>
      <c r="CIS216" s="15"/>
      <c r="CIT216" s="15"/>
      <c r="CIU216" s="15"/>
      <c r="CIV216" s="15"/>
      <c r="CIW216" s="15"/>
      <c r="CIX216" s="15"/>
      <c r="CIY216" s="15"/>
      <c r="CIZ216" s="15"/>
      <c r="CJA216" s="15"/>
      <c r="CJB216" s="15"/>
      <c r="CJC216" s="15"/>
      <c r="CJD216" s="15"/>
      <c r="CJE216" s="15"/>
      <c r="CJF216" s="15"/>
      <c r="CJG216" s="15"/>
      <c r="CJH216" s="15"/>
      <c r="CJI216" s="15"/>
      <c r="CJJ216" s="15"/>
      <c r="CJK216" s="15"/>
      <c r="CJL216" s="15"/>
      <c r="CJM216" s="15"/>
      <c r="CJN216" s="15"/>
      <c r="CJO216" s="15"/>
      <c r="CJP216" s="15"/>
      <c r="CJQ216" s="15"/>
      <c r="CJR216" s="15"/>
      <c r="CJS216" s="15"/>
      <c r="CJT216" s="15"/>
      <c r="CJU216" s="15"/>
      <c r="CJV216" s="15"/>
      <c r="CJW216" s="15"/>
      <c r="CJX216" s="15"/>
      <c r="CJY216" s="15"/>
      <c r="CJZ216" s="15"/>
      <c r="CKA216" s="15"/>
      <c r="CKB216" s="15"/>
      <c r="CKC216" s="15"/>
      <c r="CKD216" s="15"/>
      <c r="CKE216" s="15"/>
      <c r="CKF216" s="15"/>
      <c r="CKG216" s="15"/>
      <c r="CKH216" s="15"/>
      <c r="CKI216" s="15"/>
      <c r="CKJ216" s="15"/>
      <c r="CKK216" s="15"/>
      <c r="CKL216" s="15"/>
      <c r="CKM216" s="15"/>
      <c r="CKN216" s="15"/>
      <c r="CKO216" s="15"/>
      <c r="CKP216" s="15"/>
      <c r="CKQ216" s="15"/>
      <c r="CKR216" s="15"/>
      <c r="CKS216" s="15"/>
      <c r="CKT216" s="15"/>
      <c r="CKU216" s="15"/>
      <c r="CKV216" s="15"/>
      <c r="CKW216" s="15"/>
      <c r="CKX216" s="15"/>
      <c r="CKY216" s="15"/>
      <c r="CKZ216" s="15"/>
      <c r="CLA216" s="15"/>
      <c r="CLB216" s="15"/>
      <c r="CLC216" s="15"/>
      <c r="CLD216" s="15"/>
      <c r="CLE216" s="15"/>
      <c r="CLF216" s="15"/>
      <c r="CLG216" s="15"/>
      <c r="CLH216" s="15"/>
      <c r="CLI216" s="15"/>
      <c r="CLJ216" s="15"/>
      <c r="CLK216" s="15"/>
      <c r="CLL216" s="15"/>
      <c r="CLM216" s="15"/>
      <c r="CLN216" s="15"/>
      <c r="CLO216" s="15"/>
      <c r="CLP216" s="15"/>
      <c r="CLQ216" s="15"/>
      <c r="CLR216" s="15"/>
      <c r="CLS216" s="15"/>
      <c r="CLT216" s="15"/>
      <c r="CLU216" s="15"/>
      <c r="CLV216" s="15"/>
      <c r="CLW216" s="15"/>
      <c r="CLX216" s="15"/>
      <c r="CLY216" s="15"/>
      <c r="CLZ216" s="15"/>
      <c r="CMA216" s="15"/>
      <c r="CMB216" s="15"/>
      <c r="CMC216" s="15"/>
      <c r="CMD216" s="15"/>
      <c r="CME216" s="15"/>
      <c r="CMF216" s="15"/>
      <c r="CMG216" s="15"/>
      <c r="CMH216" s="15"/>
      <c r="CMI216" s="15"/>
      <c r="CMJ216" s="15"/>
      <c r="CMK216" s="15"/>
      <c r="CML216" s="15"/>
      <c r="CMM216" s="15"/>
      <c r="CMN216" s="15"/>
      <c r="CMO216" s="15"/>
      <c r="CMP216" s="15"/>
      <c r="CMQ216" s="15"/>
      <c r="CMR216" s="15"/>
      <c r="CMS216" s="15"/>
      <c r="CMT216" s="15"/>
      <c r="CMU216" s="15"/>
      <c r="CMV216" s="15"/>
      <c r="CMW216" s="15"/>
      <c r="CMX216" s="15"/>
      <c r="CMY216" s="15"/>
      <c r="CMZ216" s="15"/>
      <c r="CNA216" s="15"/>
      <c r="CNB216" s="15"/>
      <c r="CNC216" s="15"/>
      <c r="CND216" s="15"/>
      <c r="CNE216" s="15"/>
      <c r="CNF216" s="15"/>
      <c r="CNG216" s="15"/>
      <c r="CNH216" s="15"/>
      <c r="CNI216" s="15"/>
      <c r="CNJ216" s="15"/>
      <c r="CNK216" s="15"/>
      <c r="CNL216" s="15"/>
      <c r="CNM216" s="15"/>
      <c r="CNN216" s="15"/>
      <c r="CNO216" s="15"/>
      <c r="CNP216" s="15"/>
      <c r="CNQ216" s="15"/>
      <c r="CNR216" s="15"/>
      <c r="CNS216" s="15"/>
      <c r="CNT216" s="15"/>
      <c r="CNU216" s="15"/>
      <c r="CNV216" s="15"/>
      <c r="CNW216" s="15"/>
      <c r="CNX216" s="15"/>
      <c r="CNY216" s="15"/>
      <c r="CNZ216" s="15"/>
      <c r="COA216" s="15"/>
      <c r="COB216" s="15"/>
      <c r="COC216" s="15"/>
      <c r="COD216" s="15"/>
      <c r="COE216" s="15"/>
      <c r="COF216" s="15"/>
      <c r="COG216" s="15"/>
      <c r="COH216" s="15"/>
      <c r="COI216" s="15"/>
      <c r="COJ216" s="15"/>
      <c r="COK216" s="15"/>
      <c r="COL216" s="15"/>
      <c r="COM216" s="15"/>
      <c r="CON216" s="15"/>
      <c r="COO216" s="15"/>
      <c r="COP216" s="15"/>
      <c r="COQ216" s="15"/>
      <c r="COR216" s="15"/>
      <c r="COS216" s="15"/>
      <c r="COT216" s="15"/>
      <c r="COU216" s="15"/>
      <c r="COV216" s="15"/>
      <c r="COW216" s="15"/>
      <c r="COX216" s="15"/>
      <c r="COY216" s="15"/>
      <c r="COZ216" s="15"/>
      <c r="CPA216" s="15"/>
      <c r="CPB216" s="15"/>
      <c r="CPC216" s="15"/>
      <c r="CPD216" s="15"/>
      <c r="CPE216" s="15"/>
      <c r="CPF216" s="15"/>
      <c r="CPG216" s="15"/>
      <c r="CPH216" s="15"/>
      <c r="CPI216" s="15"/>
      <c r="CPJ216" s="15"/>
      <c r="CPK216" s="15"/>
      <c r="CPL216" s="15"/>
      <c r="CPM216" s="15"/>
      <c r="CPN216" s="15"/>
      <c r="CPO216" s="15"/>
      <c r="CPP216" s="15"/>
      <c r="CPQ216" s="15"/>
      <c r="CPR216" s="15"/>
      <c r="CPS216" s="15"/>
      <c r="CPT216" s="15"/>
      <c r="CPU216" s="15"/>
      <c r="CPV216" s="15"/>
      <c r="CPW216" s="15"/>
      <c r="CPX216" s="15"/>
      <c r="CPY216" s="15"/>
      <c r="CPZ216" s="15"/>
      <c r="CQA216" s="15"/>
      <c r="CQB216" s="15"/>
      <c r="CQC216" s="15"/>
      <c r="CQD216" s="15"/>
      <c r="CQE216" s="15"/>
      <c r="CQF216" s="15"/>
      <c r="CQG216" s="15"/>
      <c r="CQH216" s="15"/>
      <c r="CQI216" s="15"/>
      <c r="CQJ216" s="15"/>
      <c r="CQK216" s="15"/>
      <c r="CQL216" s="15"/>
      <c r="CQM216" s="15"/>
      <c r="CQN216" s="15"/>
      <c r="CQO216" s="15"/>
      <c r="CQP216" s="15"/>
      <c r="CQQ216" s="15"/>
      <c r="CQR216" s="15"/>
      <c r="CQS216" s="15"/>
      <c r="CQT216" s="15"/>
      <c r="CQU216" s="15"/>
      <c r="CQV216" s="15"/>
      <c r="CQW216" s="15"/>
      <c r="CQX216" s="15"/>
      <c r="CQY216" s="15"/>
      <c r="CQZ216" s="15"/>
      <c r="CRA216" s="15"/>
      <c r="CRB216" s="15"/>
      <c r="CRC216" s="15"/>
      <c r="CRD216" s="15"/>
      <c r="CRE216" s="15"/>
      <c r="CRF216" s="15"/>
      <c r="CRG216" s="15"/>
      <c r="CRH216" s="15"/>
      <c r="CRI216" s="15"/>
      <c r="CRJ216" s="15"/>
      <c r="CRK216" s="15"/>
      <c r="CRL216" s="15"/>
      <c r="CRM216" s="15"/>
      <c r="CRN216" s="15"/>
      <c r="CRO216" s="15"/>
      <c r="CRP216" s="15"/>
      <c r="CRQ216" s="15"/>
      <c r="CRR216" s="15"/>
      <c r="CRS216" s="15"/>
      <c r="CRT216" s="15"/>
      <c r="CRU216" s="15"/>
      <c r="CRV216" s="15"/>
      <c r="CRW216" s="15"/>
      <c r="CRX216" s="15"/>
      <c r="CRY216" s="15"/>
      <c r="CRZ216" s="15"/>
      <c r="CSA216" s="15"/>
      <c r="CSB216" s="15"/>
      <c r="CSC216" s="15"/>
      <c r="CSD216" s="15"/>
      <c r="CSE216" s="15"/>
      <c r="CSF216" s="15"/>
      <c r="CSG216" s="15"/>
      <c r="CSH216" s="15"/>
      <c r="CSI216" s="15"/>
      <c r="CSJ216" s="15"/>
      <c r="CSK216" s="15"/>
      <c r="CSL216" s="15"/>
      <c r="CSM216" s="15"/>
      <c r="CSN216" s="15"/>
      <c r="CSO216" s="15"/>
      <c r="CSP216" s="15"/>
      <c r="CSQ216" s="15"/>
      <c r="CSR216" s="15"/>
      <c r="CSS216" s="15"/>
      <c r="CST216" s="15"/>
      <c r="CSU216" s="15"/>
      <c r="CSV216" s="15"/>
      <c r="CSW216" s="15"/>
      <c r="CSX216" s="15"/>
      <c r="CSY216" s="15"/>
      <c r="CSZ216" s="15"/>
      <c r="CTA216" s="15"/>
      <c r="CTB216" s="15"/>
    </row>
    <row r="217" spans="1:2550" x14ac:dyDescent="0.2">
      <c r="B217" s="509" t="s">
        <v>906</v>
      </c>
      <c r="C217" s="510" t="s">
        <v>1186</v>
      </c>
      <c r="D217" s="510" t="s">
        <v>2747</v>
      </c>
      <c r="E217" s="510" t="s">
        <v>5</v>
      </c>
      <c r="F217" s="510"/>
      <c r="G217" s="510">
        <v>14.369716</v>
      </c>
      <c r="H217" s="510">
        <v>103.16285000000001</v>
      </c>
      <c r="I217" s="510" t="s">
        <v>1</v>
      </c>
      <c r="J217" s="510" t="s">
        <v>3</v>
      </c>
      <c r="K217" s="512"/>
      <c r="L217" s="513" t="s">
        <v>0</v>
      </c>
      <c r="M217" s="510" t="s">
        <v>0</v>
      </c>
      <c r="N217" s="510"/>
      <c r="O217" s="510"/>
      <c r="P217" s="510"/>
      <c r="Q217" s="514"/>
      <c r="R217" s="510" t="s">
        <v>1702</v>
      </c>
      <c r="S217" s="514"/>
      <c r="T217" s="510"/>
      <c r="U217" s="510" t="s">
        <v>0</v>
      </c>
      <c r="V217" s="510" t="s">
        <v>0</v>
      </c>
      <c r="W217" s="510" t="s">
        <v>0</v>
      </c>
      <c r="X217" s="510" t="s">
        <v>0</v>
      </c>
      <c r="Y217" s="510" t="s">
        <v>0</v>
      </c>
      <c r="Z217" s="510" t="s">
        <v>0</v>
      </c>
      <c r="AA217" s="510" t="s">
        <v>0</v>
      </c>
      <c r="AB217" s="518"/>
      <c r="AC217" s="518"/>
      <c r="AD217" s="511"/>
      <c r="AE217" s="510"/>
      <c r="AF217" s="517" t="s">
        <v>1899</v>
      </c>
    </row>
    <row r="218" spans="1:2550" ht="15" thickBot="1" x14ac:dyDescent="0.25">
      <c r="B218" s="509" t="s">
        <v>1511</v>
      </c>
      <c r="C218" s="510" t="s">
        <v>1183</v>
      </c>
      <c r="D218" s="510" t="s">
        <v>2373</v>
      </c>
      <c r="E218" s="510" t="s">
        <v>5</v>
      </c>
      <c r="F218" s="510"/>
      <c r="G218" s="510">
        <v>15.679546999999999</v>
      </c>
      <c r="H218" s="510">
        <v>101.93805999999999</v>
      </c>
      <c r="I218" s="510" t="s">
        <v>1</v>
      </c>
      <c r="J218" s="510" t="s">
        <v>3</v>
      </c>
      <c r="K218" s="512"/>
      <c r="L218" s="523" t="s">
        <v>0</v>
      </c>
      <c r="M218" s="511" t="s">
        <v>0</v>
      </c>
      <c r="N218" s="510"/>
      <c r="O218" s="510"/>
      <c r="P218" s="510"/>
      <c r="Q218" s="514"/>
      <c r="R218" s="510" t="s">
        <v>1702</v>
      </c>
      <c r="S218" s="514"/>
      <c r="T218" s="510"/>
      <c r="U218" s="510" t="s">
        <v>0</v>
      </c>
      <c r="V218" s="510" t="s">
        <v>0</v>
      </c>
      <c r="W218" s="510" t="s">
        <v>0</v>
      </c>
      <c r="X218" s="510" t="s">
        <v>0</v>
      </c>
      <c r="Y218" s="510" t="s">
        <v>0</v>
      </c>
      <c r="Z218" s="510" t="s">
        <v>0</v>
      </c>
      <c r="AA218" s="510" t="s">
        <v>0</v>
      </c>
      <c r="AB218" s="518"/>
      <c r="AC218" s="518"/>
      <c r="AD218" s="511"/>
      <c r="AE218" s="510"/>
      <c r="AF218" s="517" t="s">
        <v>1899</v>
      </c>
    </row>
    <row r="219" spans="1:2550" s="35" customFormat="1" ht="16" customHeight="1" thickBot="1" x14ac:dyDescent="0.25">
      <c r="B219" s="1434" t="s">
        <v>2801</v>
      </c>
      <c r="C219" s="1435"/>
      <c r="D219" s="714"/>
      <c r="E219" s="714"/>
      <c r="F219" s="714"/>
      <c r="G219" s="714"/>
      <c r="H219" s="714"/>
      <c r="I219" s="714"/>
      <c r="J219" s="714"/>
      <c r="K219" s="715"/>
      <c r="L219" s="716"/>
      <c r="M219" s="714"/>
      <c r="N219" s="714"/>
      <c r="O219" s="714"/>
      <c r="P219" s="714"/>
      <c r="Q219" s="714"/>
      <c r="R219" s="714"/>
      <c r="S219" s="714"/>
      <c r="T219" s="714"/>
      <c r="U219" s="714"/>
      <c r="V219" s="714"/>
      <c r="W219" s="714"/>
      <c r="X219" s="714"/>
      <c r="Y219" s="714"/>
      <c r="Z219" s="714"/>
      <c r="AA219" s="714"/>
      <c r="AB219" s="717"/>
      <c r="AC219" s="717"/>
      <c r="AD219" s="718"/>
      <c r="AE219" s="714"/>
      <c r="AF219" s="272"/>
    </row>
    <row r="220" spans="1:2550" ht="13" x14ac:dyDescent="0.15">
      <c r="A220" s="15"/>
      <c r="B220" s="719" t="s">
        <v>2433</v>
      </c>
      <c r="C220" s="720"/>
      <c r="D220" s="720" t="s">
        <v>2766</v>
      </c>
      <c r="E220" s="720" t="s">
        <v>2428</v>
      </c>
      <c r="F220" s="720"/>
      <c r="G220" s="720">
        <v>6.1550209999999996</v>
      </c>
      <c r="H220" s="720">
        <v>101.272256</v>
      </c>
      <c r="I220" s="720" t="s">
        <v>67</v>
      </c>
      <c r="J220" s="720" t="s">
        <v>3</v>
      </c>
      <c r="K220" s="720">
        <v>1981</v>
      </c>
      <c r="L220" s="720">
        <v>72</v>
      </c>
      <c r="M220" s="720">
        <v>200</v>
      </c>
      <c r="N220" s="720"/>
      <c r="O220" s="720">
        <v>85</v>
      </c>
      <c r="P220" s="720">
        <v>430</v>
      </c>
      <c r="Q220" s="720"/>
      <c r="R220" s="721">
        <v>1420</v>
      </c>
      <c r="S220" s="720"/>
      <c r="T220" s="720"/>
      <c r="U220" s="720"/>
      <c r="V220" s="720"/>
      <c r="W220" s="720"/>
      <c r="X220" s="720"/>
      <c r="Y220" s="720"/>
      <c r="Z220" s="720"/>
      <c r="AA220" s="720"/>
      <c r="AB220" s="720"/>
      <c r="AC220" s="720"/>
      <c r="AD220" s="720"/>
      <c r="AE220" s="720"/>
      <c r="AF220" s="722" t="s">
        <v>2434</v>
      </c>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c r="IW220" s="15"/>
      <c r="IX220" s="15"/>
      <c r="IY220" s="15"/>
      <c r="IZ220" s="15"/>
      <c r="JA220" s="15"/>
      <c r="JB220" s="15"/>
      <c r="JC220" s="15"/>
      <c r="JD220" s="15"/>
      <c r="JE220" s="15"/>
      <c r="JF220" s="15"/>
      <c r="JG220" s="15"/>
      <c r="JH220" s="15"/>
      <c r="JI220" s="15"/>
      <c r="JJ220" s="15"/>
      <c r="JK220" s="15"/>
      <c r="JL220" s="15"/>
      <c r="JM220" s="15"/>
      <c r="JN220" s="15"/>
      <c r="JO220" s="15"/>
      <c r="JP220" s="15"/>
      <c r="JQ220" s="15"/>
      <c r="JR220" s="15"/>
      <c r="JS220" s="15"/>
      <c r="JT220" s="15"/>
      <c r="JU220" s="15"/>
      <c r="JV220" s="15"/>
      <c r="JW220" s="15"/>
      <c r="JX220" s="15"/>
      <c r="JY220" s="15"/>
      <c r="JZ220" s="15"/>
      <c r="KA220" s="15"/>
      <c r="KB220" s="15"/>
      <c r="KC220" s="15"/>
      <c r="KD220" s="15"/>
      <c r="KE220" s="15"/>
      <c r="KF220" s="15"/>
      <c r="KG220" s="15"/>
      <c r="KH220" s="15"/>
      <c r="KI220" s="15"/>
      <c r="KJ220" s="15"/>
      <c r="KK220" s="15"/>
      <c r="KL220" s="15"/>
      <c r="KM220" s="15"/>
      <c r="KN220" s="15"/>
      <c r="KO220" s="15"/>
      <c r="KP220" s="15"/>
      <c r="KQ220" s="15"/>
      <c r="KR220" s="15"/>
      <c r="KS220" s="15"/>
      <c r="KT220" s="15"/>
      <c r="KU220" s="15"/>
      <c r="KV220" s="15"/>
      <c r="KW220" s="15"/>
      <c r="KX220" s="15"/>
      <c r="KY220" s="15"/>
      <c r="KZ220" s="15"/>
      <c r="LA220" s="15"/>
      <c r="LB220" s="15"/>
      <c r="LC220" s="15"/>
      <c r="LD220" s="15"/>
      <c r="LE220" s="15"/>
      <c r="LF220" s="15"/>
      <c r="LG220" s="15"/>
      <c r="LH220" s="15"/>
      <c r="LI220" s="15"/>
      <c r="LJ220" s="15"/>
      <c r="LK220" s="15"/>
      <c r="LL220" s="15"/>
      <c r="LM220" s="15"/>
      <c r="LN220" s="15"/>
      <c r="LO220" s="15"/>
      <c r="LP220" s="15"/>
      <c r="LQ220" s="15"/>
      <c r="LR220" s="15"/>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15"/>
      <c r="PT220" s="15"/>
      <c r="PU220" s="15"/>
      <c r="PV220" s="15"/>
      <c r="PW220" s="15"/>
      <c r="PX220" s="15"/>
      <c r="PY220" s="15"/>
      <c r="PZ220" s="15"/>
      <c r="QA220" s="15"/>
      <c r="QB220" s="15"/>
      <c r="QC220" s="15"/>
      <c r="QD220" s="15"/>
      <c r="QE220" s="15"/>
      <c r="QF220" s="15"/>
      <c r="QG220" s="15"/>
      <c r="QH220" s="15"/>
      <c r="QI220" s="15"/>
      <c r="QJ220" s="15"/>
      <c r="QK220" s="15"/>
      <c r="QL220" s="15"/>
      <c r="QM220" s="15"/>
      <c r="QN220" s="15"/>
      <c r="QO220" s="15"/>
      <c r="QP220" s="15"/>
      <c r="QQ220" s="15"/>
      <c r="QR220" s="15"/>
      <c r="QS220" s="15"/>
      <c r="QT220" s="15"/>
      <c r="QU220" s="15"/>
      <c r="QV220" s="15"/>
      <c r="QW220" s="15"/>
      <c r="QX220" s="15"/>
      <c r="QY220" s="15"/>
      <c r="QZ220" s="15"/>
      <c r="RA220" s="15"/>
      <c r="RB220" s="15"/>
      <c r="RC220" s="15"/>
      <c r="RD220" s="15"/>
      <c r="RE220" s="15"/>
      <c r="RF220" s="15"/>
      <c r="RG220" s="15"/>
      <c r="RH220" s="15"/>
      <c r="RI220" s="15"/>
      <c r="RJ220" s="15"/>
      <c r="RK220" s="15"/>
      <c r="RL220" s="15"/>
      <c r="RM220" s="15"/>
      <c r="RN220" s="15"/>
      <c r="RO220" s="15"/>
      <c r="RP220" s="15"/>
      <c r="RQ220" s="15"/>
      <c r="RR220" s="15"/>
      <c r="RS220" s="15"/>
      <c r="RT220" s="15"/>
      <c r="RU220" s="15"/>
      <c r="RV220" s="15"/>
      <c r="RW220" s="15"/>
      <c r="RX220" s="15"/>
      <c r="RY220" s="15"/>
      <c r="RZ220" s="15"/>
      <c r="SA220" s="15"/>
      <c r="SB220" s="15"/>
      <c r="SC220" s="15"/>
      <c r="SD220" s="15"/>
      <c r="SE220" s="15"/>
      <c r="SF220" s="15"/>
      <c r="SG220" s="15"/>
      <c r="SH220" s="15"/>
      <c r="SI220" s="15"/>
      <c r="SJ220" s="15"/>
      <c r="SK220" s="15"/>
      <c r="SL220" s="15"/>
      <c r="SM220" s="15"/>
      <c r="SN220" s="15"/>
      <c r="SO220" s="15"/>
      <c r="SP220" s="15"/>
      <c r="SQ220" s="15"/>
      <c r="SR220" s="15"/>
      <c r="SS220" s="15"/>
      <c r="ST220" s="15"/>
      <c r="SU220" s="15"/>
      <c r="SV220" s="15"/>
      <c r="SW220" s="15"/>
      <c r="SX220" s="15"/>
      <c r="SY220" s="15"/>
      <c r="SZ220" s="15"/>
      <c r="TA220" s="15"/>
      <c r="TB220" s="15"/>
      <c r="TC220" s="15"/>
      <c r="TD220" s="15"/>
      <c r="TE220" s="15"/>
      <c r="TF220" s="15"/>
      <c r="TG220" s="15"/>
      <c r="TH220" s="15"/>
      <c r="TI220" s="15"/>
      <c r="TJ220" s="15"/>
      <c r="TK220" s="15"/>
      <c r="TL220" s="15"/>
      <c r="TM220" s="15"/>
      <c r="TN220" s="15"/>
      <c r="TO220" s="15"/>
      <c r="TP220" s="15"/>
      <c r="TQ220" s="15"/>
      <c r="TR220" s="15"/>
      <c r="TS220" s="15"/>
      <c r="TT220" s="15"/>
      <c r="TU220" s="15"/>
      <c r="TV220" s="15"/>
      <c r="TW220" s="15"/>
      <c r="TX220" s="15"/>
      <c r="TY220" s="15"/>
      <c r="TZ220" s="15"/>
      <c r="UA220" s="15"/>
      <c r="UB220" s="15"/>
      <c r="UC220" s="15"/>
      <c r="UD220" s="15"/>
      <c r="UE220" s="15"/>
      <c r="UF220" s="15"/>
      <c r="UG220" s="15"/>
      <c r="UH220" s="15"/>
      <c r="UI220" s="15"/>
      <c r="UJ220" s="15"/>
      <c r="UK220" s="15"/>
      <c r="UL220" s="15"/>
      <c r="UM220" s="15"/>
      <c r="UN220" s="15"/>
      <c r="UO220" s="15"/>
      <c r="UP220" s="15"/>
      <c r="UQ220" s="15"/>
      <c r="UR220" s="15"/>
      <c r="US220" s="15"/>
      <c r="UT220" s="15"/>
      <c r="UU220" s="15"/>
      <c r="UV220" s="15"/>
      <c r="UW220" s="15"/>
      <c r="UX220" s="15"/>
      <c r="UY220" s="15"/>
      <c r="UZ220" s="15"/>
      <c r="VA220" s="15"/>
      <c r="VB220" s="15"/>
      <c r="VC220" s="15"/>
      <c r="VD220" s="15"/>
      <c r="VE220" s="15"/>
      <c r="VF220" s="15"/>
      <c r="VG220" s="15"/>
      <c r="VH220" s="15"/>
      <c r="VI220" s="15"/>
      <c r="VJ220" s="15"/>
      <c r="VK220" s="15"/>
      <c r="VL220" s="15"/>
      <c r="VM220" s="15"/>
      <c r="VN220" s="15"/>
      <c r="VO220" s="15"/>
      <c r="VP220" s="15"/>
      <c r="VQ220" s="15"/>
      <c r="VR220" s="15"/>
      <c r="VS220" s="15"/>
      <c r="VT220" s="15"/>
      <c r="VU220" s="15"/>
      <c r="VV220" s="15"/>
      <c r="VW220" s="15"/>
      <c r="VX220" s="15"/>
      <c r="VY220" s="15"/>
      <c r="VZ220" s="15"/>
      <c r="WA220" s="15"/>
      <c r="WB220" s="15"/>
      <c r="WC220" s="15"/>
      <c r="WD220" s="15"/>
      <c r="WE220" s="15"/>
      <c r="WF220" s="15"/>
      <c r="WG220" s="15"/>
      <c r="WH220" s="15"/>
      <c r="WI220" s="15"/>
      <c r="WJ220" s="15"/>
      <c r="WK220" s="15"/>
      <c r="WL220" s="15"/>
      <c r="WM220" s="15"/>
      <c r="WN220" s="15"/>
      <c r="WO220" s="15"/>
      <c r="WP220" s="15"/>
      <c r="WQ220" s="15"/>
      <c r="WR220" s="15"/>
      <c r="WS220" s="15"/>
      <c r="WT220" s="15"/>
      <c r="WU220" s="15"/>
      <c r="WV220" s="15"/>
      <c r="WW220" s="15"/>
      <c r="WX220" s="15"/>
      <c r="WY220" s="15"/>
      <c r="WZ220" s="15"/>
      <c r="XA220" s="15"/>
      <c r="XB220" s="15"/>
      <c r="XC220" s="15"/>
      <c r="XD220" s="15"/>
      <c r="XE220" s="15"/>
      <c r="XF220" s="15"/>
      <c r="XG220" s="15"/>
      <c r="XH220" s="15"/>
      <c r="XI220" s="15"/>
      <c r="XJ220" s="15"/>
      <c r="XK220" s="15"/>
      <c r="XL220" s="15"/>
      <c r="XM220" s="15"/>
      <c r="XN220" s="15"/>
      <c r="XO220" s="15"/>
      <c r="XP220" s="15"/>
      <c r="XQ220" s="15"/>
      <c r="XR220" s="15"/>
      <c r="XS220" s="15"/>
      <c r="XT220" s="15"/>
      <c r="XU220" s="15"/>
      <c r="XV220" s="15"/>
      <c r="XW220" s="15"/>
      <c r="XX220" s="15"/>
      <c r="XY220" s="15"/>
      <c r="XZ220" s="15"/>
      <c r="YA220" s="15"/>
      <c r="YB220" s="15"/>
      <c r="YC220" s="15"/>
      <c r="YD220" s="15"/>
      <c r="YE220" s="15"/>
      <c r="YF220" s="15"/>
      <c r="YG220" s="15"/>
      <c r="YH220" s="15"/>
      <c r="YI220" s="15"/>
      <c r="YJ220" s="15"/>
      <c r="YK220" s="15"/>
      <c r="YL220" s="15"/>
      <c r="YM220" s="15"/>
      <c r="YN220" s="15"/>
      <c r="YO220" s="15"/>
      <c r="YP220" s="15"/>
      <c r="YQ220" s="15"/>
      <c r="YR220" s="15"/>
      <c r="YS220" s="15"/>
      <c r="YT220" s="15"/>
      <c r="YU220" s="15"/>
      <c r="YV220" s="15"/>
      <c r="YW220" s="15"/>
      <c r="YX220" s="15"/>
      <c r="YY220" s="15"/>
      <c r="YZ220" s="15"/>
      <c r="ZA220" s="15"/>
      <c r="ZB220" s="15"/>
      <c r="ZC220" s="15"/>
      <c r="ZD220" s="15"/>
      <c r="ZE220" s="15"/>
      <c r="ZF220" s="15"/>
      <c r="ZG220" s="15"/>
      <c r="ZH220" s="15"/>
      <c r="ZI220" s="15"/>
      <c r="ZJ220" s="15"/>
      <c r="ZK220" s="15"/>
      <c r="ZL220" s="15"/>
      <c r="ZM220" s="15"/>
      <c r="ZN220" s="15"/>
      <c r="ZO220" s="15"/>
      <c r="ZP220" s="15"/>
      <c r="ZQ220" s="15"/>
      <c r="ZR220" s="15"/>
      <c r="ZS220" s="15"/>
      <c r="ZT220" s="15"/>
      <c r="ZU220" s="15"/>
      <c r="ZV220" s="15"/>
      <c r="ZW220" s="15"/>
      <c r="ZX220" s="15"/>
      <c r="ZY220" s="15"/>
      <c r="ZZ220" s="15"/>
      <c r="AAA220" s="15"/>
      <c r="AAB220" s="15"/>
      <c r="AAC220" s="15"/>
      <c r="AAD220" s="15"/>
      <c r="AAE220" s="15"/>
      <c r="AAF220" s="15"/>
      <c r="AAG220" s="15"/>
      <c r="AAH220" s="15"/>
      <c r="AAI220" s="15"/>
      <c r="AAJ220" s="15"/>
      <c r="AAK220" s="15"/>
      <c r="AAL220" s="15"/>
      <c r="AAM220" s="15"/>
      <c r="AAN220" s="15"/>
      <c r="AAO220" s="15"/>
      <c r="AAP220" s="15"/>
      <c r="AAQ220" s="15"/>
      <c r="AAR220" s="15"/>
      <c r="AAS220" s="15"/>
      <c r="AAT220" s="15"/>
      <c r="AAU220" s="15"/>
      <c r="AAV220" s="15"/>
      <c r="AAW220" s="15"/>
      <c r="AAX220" s="15"/>
      <c r="AAY220" s="15"/>
      <c r="AAZ220" s="15"/>
      <c r="ABA220" s="15"/>
      <c r="ABB220" s="15"/>
      <c r="ABC220" s="15"/>
      <c r="ABD220" s="15"/>
      <c r="ABE220" s="15"/>
      <c r="ABF220" s="15"/>
      <c r="ABG220" s="15"/>
      <c r="ABH220" s="15"/>
      <c r="ABI220" s="15"/>
      <c r="ABJ220" s="15"/>
      <c r="ABK220" s="15"/>
      <c r="ABL220" s="15"/>
      <c r="ABM220" s="15"/>
      <c r="ABN220" s="15"/>
      <c r="ABO220" s="15"/>
      <c r="ABP220" s="15"/>
      <c r="ABQ220" s="15"/>
      <c r="ABR220" s="15"/>
      <c r="ABS220" s="15"/>
      <c r="ABT220" s="15"/>
      <c r="ABU220" s="15"/>
      <c r="ABV220" s="15"/>
      <c r="ABW220" s="15"/>
      <c r="ABX220" s="15"/>
      <c r="ABY220" s="15"/>
      <c r="ABZ220" s="15"/>
      <c r="ACA220" s="15"/>
      <c r="ACB220" s="15"/>
      <c r="ACC220" s="15"/>
      <c r="ACD220" s="15"/>
      <c r="ACE220" s="15"/>
      <c r="ACF220" s="15"/>
      <c r="ACG220" s="15"/>
      <c r="ACH220" s="15"/>
      <c r="ACI220" s="15"/>
      <c r="ACJ220" s="15"/>
      <c r="ACK220" s="15"/>
      <c r="ACL220" s="15"/>
      <c r="ACM220" s="15"/>
      <c r="ACN220" s="15"/>
      <c r="ACO220" s="15"/>
      <c r="ACP220" s="15"/>
      <c r="ACQ220" s="15"/>
      <c r="ACR220" s="15"/>
      <c r="ACS220" s="15"/>
      <c r="ACT220" s="15"/>
      <c r="ACU220" s="15"/>
      <c r="ACV220" s="15"/>
      <c r="ACW220" s="15"/>
      <c r="ACX220" s="15"/>
      <c r="ACY220" s="15"/>
      <c r="ACZ220" s="15"/>
      <c r="ADA220" s="15"/>
      <c r="ADB220" s="15"/>
      <c r="ADC220" s="15"/>
      <c r="ADD220" s="15"/>
      <c r="ADE220" s="15"/>
      <c r="ADF220" s="15"/>
      <c r="ADG220" s="15"/>
      <c r="ADH220" s="15"/>
      <c r="ADI220" s="15"/>
      <c r="ADJ220" s="15"/>
      <c r="ADK220" s="15"/>
      <c r="ADL220" s="15"/>
      <c r="ADM220" s="15"/>
      <c r="ADN220" s="15"/>
      <c r="ADO220" s="15"/>
      <c r="ADP220" s="15"/>
      <c r="ADQ220" s="15"/>
      <c r="ADR220" s="15"/>
      <c r="ADS220" s="15"/>
      <c r="ADT220" s="15"/>
      <c r="ADU220" s="15"/>
      <c r="ADV220" s="15"/>
      <c r="ADW220" s="15"/>
      <c r="ADX220" s="15"/>
      <c r="ADY220" s="15"/>
      <c r="ADZ220" s="15"/>
      <c r="AEA220" s="15"/>
      <c r="AEB220" s="15"/>
      <c r="AEC220" s="15"/>
      <c r="AED220" s="15"/>
      <c r="AEE220" s="15"/>
      <c r="AEF220" s="15"/>
      <c r="AEG220" s="15"/>
      <c r="AEH220" s="15"/>
      <c r="AEI220" s="15"/>
      <c r="AEJ220" s="15"/>
      <c r="AEK220" s="15"/>
      <c r="AEL220" s="15"/>
      <c r="AEM220" s="15"/>
      <c r="AEN220" s="15"/>
      <c r="AEO220" s="15"/>
      <c r="AEP220" s="15"/>
      <c r="AEQ220" s="15"/>
      <c r="AER220" s="15"/>
      <c r="AES220" s="15"/>
      <c r="AET220" s="15"/>
      <c r="AEU220" s="15"/>
      <c r="AEV220" s="15"/>
      <c r="AEW220" s="15"/>
      <c r="AEX220" s="15"/>
      <c r="AEY220" s="15"/>
      <c r="AEZ220" s="15"/>
      <c r="AFA220" s="15"/>
      <c r="AFB220" s="15"/>
      <c r="AFC220" s="15"/>
      <c r="AFD220" s="15"/>
      <c r="AFE220" s="15"/>
      <c r="AFF220" s="15"/>
      <c r="AFG220" s="15"/>
      <c r="AFH220" s="15"/>
      <c r="AFI220" s="15"/>
      <c r="AFJ220" s="15"/>
      <c r="AFK220" s="15"/>
      <c r="AFL220" s="15"/>
      <c r="AFM220" s="15"/>
      <c r="AFN220" s="15"/>
      <c r="AFO220" s="15"/>
      <c r="AFP220" s="15"/>
      <c r="AFQ220" s="15"/>
      <c r="AFR220" s="15"/>
      <c r="AFS220" s="15"/>
      <c r="AFT220" s="15"/>
      <c r="AFU220" s="15"/>
      <c r="AFV220" s="15"/>
      <c r="AFW220" s="15"/>
      <c r="AFX220" s="15"/>
      <c r="AFY220" s="15"/>
      <c r="AFZ220" s="15"/>
      <c r="AGA220" s="15"/>
      <c r="AGB220" s="15"/>
      <c r="AGC220" s="15"/>
      <c r="AGD220" s="15"/>
      <c r="AGE220" s="15"/>
      <c r="AGF220" s="15"/>
      <c r="AGG220" s="15"/>
      <c r="AGH220" s="15"/>
      <c r="AGI220" s="15"/>
      <c r="AGJ220" s="15"/>
      <c r="AGK220" s="15"/>
      <c r="AGL220" s="15"/>
      <c r="AGM220" s="15"/>
      <c r="AGN220" s="15"/>
      <c r="AGO220" s="15"/>
      <c r="AGP220" s="15"/>
      <c r="AGQ220" s="15"/>
      <c r="AGR220" s="15"/>
      <c r="AGS220" s="15"/>
      <c r="AGT220" s="15"/>
      <c r="AGU220" s="15"/>
      <c r="AGV220" s="15"/>
      <c r="AGW220" s="15"/>
      <c r="AGX220" s="15"/>
      <c r="AGY220" s="15"/>
      <c r="AGZ220" s="15"/>
      <c r="AHA220" s="15"/>
      <c r="AHB220" s="15"/>
      <c r="AHC220" s="15"/>
      <c r="AHD220" s="15"/>
      <c r="AHE220" s="15"/>
      <c r="AHF220" s="15"/>
      <c r="AHG220" s="15"/>
      <c r="AHH220" s="15"/>
      <c r="AHI220" s="15"/>
      <c r="AHJ220" s="15"/>
      <c r="AHK220" s="15"/>
      <c r="AHL220" s="15"/>
      <c r="AHM220" s="15"/>
      <c r="AHN220" s="15"/>
      <c r="AHO220" s="15"/>
      <c r="AHP220" s="15"/>
      <c r="AHQ220" s="15"/>
      <c r="AHR220" s="15"/>
      <c r="AHS220" s="15"/>
      <c r="AHT220" s="15"/>
      <c r="AHU220" s="15"/>
      <c r="AHV220" s="15"/>
      <c r="AHW220" s="15"/>
      <c r="AHX220" s="15"/>
      <c r="AHY220" s="15"/>
      <c r="AHZ220" s="15"/>
      <c r="AIA220" s="15"/>
      <c r="AIB220" s="15"/>
      <c r="AIC220" s="15"/>
      <c r="AID220" s="15"/>
      <c r="AIE220" s="15"/>
      <c r="AIF220" s="15"/>
      <c r="AIG220" s="15"/>
      <c r="AIH220" s="15"/>
      <c r="AII220" s="15"/>
      <c r="AIJ220" s="15"/>
      <c r="AIK220" s="15"/>
      <c r="AIL220" s="15"/>
      <c r="AIM220" s="15"/>
      <c r="AIN220" s="15"/>
      <c r="AIO220" s="15"/>
      <c r="AIP220" s="15"/>
      <c r="AIQ220" s="15"/>
      <c r="AIR220" s="15"/>
      <c r="AIS220" s="15"/>
      <c r="AIT220" s="15"/>
      <c r="AIU220" s="15"/>
      <c r="AIV220" s="15"/>
      <c r="AIW220" s="15"/>
      <c r="AIX220" s="15"/>
      <c r="AIY220" s="15"/>
      <c r="AIZ220" s="15"/>
      <c r="AJA220" s="15"/>
      <c r="AJB220" s="15"/>
      <c r="AJC220" s="15"/>
      <c r="AJD220" s="15"/>
      <c r="AJE220" s="15"/>
      <c r="AJF220" s="15"/>
      <c r="AJG220" s="15"/>
      <c r="AJH220" s="15"/>
      <c r="AJI220" s="15"/>
      <c r="AJJ220" s="15"/>
      <c r="AJK220" s="15"/>
      <c r="AJL220" s="15"/>
      <c r="AJM220" s="15"/>
      <c r="AJN220" s="15"/>
      <c r="AJO220" s="15"/>
      <c r="AJP220" s="15"/>
      <c r="AJQ220" s="15"/>
      <c r="AJR220" s="15"/>
      <c r="AJS220" s="15"/>
      <c r="AJT220" s="15"/>
      <c r="AJU220" s="15"/>
      <c r="AJV220" s="15"/>
      <c r="AJW220" s="15"/>
      <c r="AJX220" s="15"/>
      <c r="AJY220" s="15"/>
      <c r="AJZ220" s="15"/>
      <c r="AKA220" s="15"/>
      <c r="AKB220" s="15"/>
      <c r="AKC220" s="15"/>
      <c r="AKD220" s="15"/>
      <c r="AKE220" s="15"/>
      <c r="AKF220" s="15"/>
      <c r="AKG220" s="15"/>
      <c r="AKH220" s="15"/>
      <c r="AKI220" s="15"/>
      <c r="AKJ220" s="15"/>
      <c r="AKK220" s="15"/>
      <c r="AKL220" s="15"/>
      <c r="AKM220" s="15"/>
      <c r="AKN220" s="15"/>
      <c r="AKO220" s="15"/>
      <c r="AKP220" s="15"/>
      <c r="AKQ220" s="15"/>
      <c r="AKR220" s="15"/>
      <c r="AKS220" s="15"/>
      <c r="AKT220" s="15"/>
      <c r="AKU220" s="15"/>
      <c r="AKV220" s="15"/>
      <c r="AKW220" s="15"/>
      <c r="AKX220" s="15"/>
      <c r="AKY220" s="15"/>
      <c r="AKZ220" s="15"/>
      <c r="ALA220" s="15"/>
      <c r="ALB220" s="15"/>
      <c r="ALC220" s="15"/>
      <c r="ALD220" s="15"/>
      <c r="ALE220" s="15"/>
      <c r="ALF220" s="15"/>
      <c r="ALG220" s="15"/>
      <c r="ALH220" s="15"/>
      <c r="ALI220" s="15"/>
      <c r="ALJ220" s="15"/>
      <c r="ALK220" s="15"/>
      <c r="ALL220" s="15"/>
      <c r="ALM220" s="15"/>
      <c r="ALN220" s="15"/>
      <c r="ALO220" s="15"/>
      <c r="ALP220" s="15"/>
      <c r="ALQ220" s="15"/>
      <c r="ALR220" s="15"/>
      <c r="ALS220" s="15"/>
      <c r="ALT220" s="15"/>
      <c r="ALU220" s="15"/>
      <c r="ALV220" s="15"/>
      <c r="ALW220" s="15"/>
      <c r="ALX220" s="15"/>
      <c r="ALY220" s="15"/>
      <c r="ALZ220" s="15"/>
      <c r="AMA220" s="15"/>
      <c r="AMB220" s="15"/>
      <c r="AMC220" s="15"/>
      <c r="AMD220" s="15"/>
      <c r="AME220" s="15"/>
      <c r="AMF220" s="15"/>
      <c r="AMG220" s="15"/>
      <c r="AMH220" s="15"/>
      <c r="AMI220" s="15"/>
      <c r="AMJ220" s="15"/>
      <c r="AMK220" s="15"/>
      <c r="AML220" s="15"/>
      <c r="AMM220" s="15"/>
      <c r="AMN220" s="15"/>
      <c r="AMO220" s="15"/>
      <c r="AMP220" s="15"/>
      <c r="AMQ220" s="15"/>
      <c r="AMR220" s="15"/>
      <c r="AMS220" s="15"/>
      <c r="AMT220" s="15"/>
      <c r="AMU220" s="15"/>
      <c r="AMV220" s="15"/>
      <c r="AMW220" s="15"/>
      <c r="AMX220" s="15"/>
      <c r="AMY220" s="15"/>
      <c r="AMZ220" s="15"/>
      <c r="ANA220" s="15"/>
      <c r="ANB220" s="15"/>
      <c r="ANC220" s="15"/>
      <c r="AND220" s="15"/>
      <c r="ANE220" s="15"/>
      <c r="ANF220" s="15"/>
      <c r="ANG220" s="15"/>
      <c r="ANH220" s="15"/>
      <c r="ANI220" s="15"/>
      <c r="ANJ220" s="15"/>
      <c r="ANK220" s="15"/>
      <c r="ANL220" s="15"/>
      <c r="ANM220" s="15"/>
      <c r="ANN220" s="15"/>
      <c r="ANO220" s="15"/>
      <c r="ANP220" s="15"/>
      <c r="ANQ220" s="15"/>
      <c r="ANR220" s="15"/>
      <c r="ANS220" s="15"/>
      <c r="ANT220" s="15"/>
      <c r="ANU220" s="15"/>
      <c r="ANV220" s="15"/>
      <c r="ANW220" s="15"/>
      <c r="ANX220" s="15"/>
      <c r="ANY220" s="15"/>
      <c r="ANZ220" s="15"/>
      <c r="AOA220" s="15"/>
      <c r="AOB220" s="15"/>
      <c r="AOC220" s="15"/>
      <c r="AOD220" s="15"/>
      <c r="AOE220" s="15"/>
      <c r="AOF220" s="15"/>
      <c r="AOG220" s="15"/>
      <c r="AOH220" s="15"/>
      <c r="AOI220" s="15"/>
      <c r="AOJ220" s="15"/>
      <c r="AOK220" s="15"/>
      <c r="AOL220" s="15"/>
      <c r="AOM220" s="15"/>
      <c r="AON220" s="15"/>
      <c r="AOO220" s="15"/>
      <c r="AOP220" s="15"/>
      <c r="AOQ220" s="15"/>
      <c r="AOR220" s="15"/>
      <c r="AOS220" s="15"/>
      <c r="AOT220" s="15"/>
      <c r="AOU220" s="15"/>
      <c r="AOV220" s="15"/>
      <c r="AOW220" s="15"/>
      <c r="AOX220" s="15"/>
      <c r="AOY220" s="15"/>
      <c r="AOZ220" s="15"/>
      <c r="APA220" s="15"/>
      <c r="APB220" s="15"/>
      <c r="APC220" s="15"/>
      <c r="APD220" s="15"/>
      <c r="APE220" s="15"/>
      <c r="APF220" s="15"/>
      <c r="APG220" s="15"/>
      <c r="APH220" s="15"/>
      <c r="API220" s="15"/>
      <c r="APJ220" s="15"/>
      <c r="APK220" s="15"/>
      <c r="APL220" s="15"/>
      <c r="APM220" s="15"/>
      <c r="APN220" s="15"/>
      <c r="APO220" s="15"/>
      <c r="APP220" s="15"/>
      <c r="APQ220" s="15"/>
      <c r="APR220" s="15"/>
      <c r="APS220" s="15"/>
      <c r="APT220" s="15"/>
      <c r="APU220" s="15"/>
      <c r="APV220" s="15"/>
      <c r="APW220" s="15"/>
      <c r="APX220" s="15"/>
      <c r="APY220" s="15"/>
      <c r="APZ220" s="15"/>
      <c r="AQA220" s="15"/>
      <c r="AQB220" s="15"/>
      <c r="AQC220" s="15"/>
      <c r="AQD220" s="15"/>
      <c r="AQE220" s="15"/>
      <c r="AQF220" s="15"/>
      <c r="AQG220" s="15"/>
      <c r="AQH220" s="15"/>
      <c r="AQI220" s="15"/>
      <c r="AQJ220" s="15"/>
      <c r="AQK220" s="15"/>
      <c r="AQL220" s="15"/>
      <c r="AQM220" s="15"/>
      <c r="AQN220" s="15"/>
      <c r="AQO220" s="15"/>
      <c r="AQP220" s="15"/>
      <c r="AQQ220" s="15"/>
      <c r="AQR220" s="15"/>
      <c r="AQS220" s="15"/>
      <c r="AQT220" s="15"/>
      <c r="AQU220" s="15"/>
      <c r="AQV220" s="15"/>
      <c r="AQW220" s="15"/>
      <c r="AQX220" s="15"/>
      <c r="AQY220" s="15"/>
      <c r="AQZ220" s="15"/>
      <c r="ARA220" s="15"/>
      <c r="ARB220" s="15"/>
      <c r="ARC220" s="15"/>
      <c r="ARD220" s="15"/>
      <c r="ARE220" s="15"/>
      <c r="ARF220" s="15"/>
      <c r="ARG220" s="15"/>
      <c r="ARH220" s="15"/>
      <c r="ARI220" s="15"/>
      <c r="ARJ220" s="15"/>
      <c r="ARK220" s="15"/>
      <c r="ARL220" s="15"/>
      <c r="ARM220" s="15"/>
      <c r="ARN220" s="15"/>
      <c r="ARO220" s="15"/>
      <c r="ARP220" s="15"/>
      <c r="ARQ220" s="15"/>
      <c r="ARR220" s="15"/>
      <c r="ARS220" s="15"/>
      <c r="ART220" s="15"/>
      <c r="ARU220" s="15"/>
      <c r="ARV220" s="15"/>
      <c r="ARW220" s="15"/>
      <c r="ARX220" s="15"/>
      <c r="ARY220" s="15"/>
      <c r="ARZ220" s="15"/>
      <c r="ASA220" s="15"/>
      <c r="ASB220" s="15"/>
      <c r="ASC220" s="15"/>
      <c r="ASD220" s="15"/>
      <c r="ASE220" s="15"/>
      <c r="ASF220" s="15"/>
      <c r="ASG220" s="15"/>
      <c r="ASH220" s="15"/>
      <c r="ASI220" s="15"/>
      <c r="ASJ220" s="15"/>
      <c r="ASK220" s="15"/>
      <c r="ASL220" s="15"/>
      <c r="ASM220" s="15"/>
      <c r="ASN220" s="15"/>
      <c r="ASO220" s="15"/>
      <c r="ASP220" s="15"/>
      <c r="ASQ220" s="15"/>
      <c r="ASR220" s="15"/>
      <c r="ASS220" s="15"/>
      <c r="AST220" s="15"/>
      <c r="ASU220" s="15"/>
      <c r="ASV220" s="15"/>
      <c r="ASW220" s="15"/>
      <c r="ASX220" s="15"/>
      <c r="ASY220" s="15"/>
      <c r="ASZ220" s="15"/>
      <c r="ATA220" s="15"/>
      <c r="ATB220" s="15"/>
      <c r="ATC220" s="15"/>
      <c r="ATD220" s="15"/>
      <c r="ATE220" s="15"/>
      <c r="ATF220" s="15"/>
      <c r="ATG220" s="15"/>
      <c r="ATH220" s="15"/>
      <c r="ATI220" s="15"/>
      <c r="ATJ220" s="15"/>
      <c r="ATK220" s="15"/>
      <c r="ATL220" s="15"/>
      <c r="ATM220" s="15"/>
      <c r="ATN220" s="15"/>
      <c r="ATO220" s="15"/>
      <c r="ATP220" s="15"/>
      <c r="ATQ220" s="15"/>
      <c r="ATR220" s="15"/>
      <c r="ATS220" s="15"/>
      <c r="ATT220" s="15"/>
      <c r="ATU220" s="15"/>
      <c r="ATV220" s="15"/>
      <c r="ATW220" s="15"/>
      <c r="ATX220" s="15"/>
      <c r="ATY220" s="15"/>
      <c r="ATZ220" s="15"/>
      <c r="AUA220" s="15"/>
      <c r="AUB220" s="15"/>
      <c r="AUC220" s="15"/>
      <c r="AUD220" s="15"/>
      <c r="AUE220" s="15"/>
      <c r="AUF220" s="15"/>
      <c r="AUG220" s="15"/>
      <c r="AUH220" s="15"/>
      <c r="AUI220" s="15"/>
      <c r="AUJ220" s="15"/>
      <c r="AUK220" s="15"/>
      <c r="AUL220" s="15"/>
      <c r="AUM220" s="15"/>
      <c r="AUN220" s="15"/>
      <c r="AUO220" s="15"/>
      <c r="AUP220" s="15"/>
      <c r="AUQ220" s="15"/>
      <c r="AUR220" s="15"/>
      <c r="AUS220" s="15"/>
      <c r="AUT220" s="15"/>
      <c r="AUU220" s="15"/>
      <c r="AUV220" s="15"/>
      <c r="AUW220" s="15"/>
      <c r="AUX220" s="15"/>
      <c r="AUY220" s="15"/>
      <c r="AUZ220" s="15"/>
      <c r="AVA220" s="15"/>
      <c r="AVB220" s="15"/>
      <c r="AVC220" s="15"/>
      <c r="AVD220" s="15"/>
      <c r="AVE220" s="15"/>
      <c r="AVF220" s="15"/>
      <c r="AVG220" s="15"/>
      <c r="AVH220" s="15"/>
      <c r="AVI220" s="15"/>
      <c r="AVJ220" s="15"/>
      <c r="AVK220" s="15"/>
      <c r="AVL220" s="15"/>
      <c r="AVM220" s="15"/>
      <c r="AVN220" s="15"/>
      <c r="AVO220" s="15"/>
      <c r="AVP220" s="15"/>
      <c r="AVQ220" s="15"/>
      <c r="AVR220" s="15"/>
      <c r="AVS220" s="15"/>
      <c r="AVT220" s="15"/>
      <c r="AVU220" s="15"/>
      <c r="AVV220" s="15"/>
      <c r="AVW220" s="15"/>
      <c r="AVX220" s="15"/>
      <c r="AVY220" s="15"/>
      <c r="AVZ220" s="15"/>
      <c r="AWA220" s="15"/>
      <c r="AWB220" s="15"/>
      <c r="AWC220" s="15"/>
      <c r="AWD220" s="15"/>
      <c r="AWE220" s="15"/>
      <c r="AWF220" s="15"/>
      <c r="AWG220" s="15"/>
      <c r="AWH220" s="15"/>
      <c r="AWI220" s="15"/>
      <c r="AWJ220" s="15"/>
      <c r="AWK220" s="15"/>
      <c r="AWL220" s="15"/>
      <c r="AWM220" s="15"/>
      <c r="AWN220" s="15"/>
      <c r="AWO220" s="15"/>
      <c r="AWP220" s="15"/>
      <c r="AWQ220" s="15"/>
      <c r="AWR220" s="15"/>
      <c r="AWS220" s="15"/>
      <c r="AWT220" s="15"/>
      <c r="AWU220" s="15"/>
      <c r="AWV220" s="15"/>
      <c r="AWW220" s="15"/>
      <c r="AWX220" s="15"/>
      <c r="AWY220" s="15"/>
      <c r="AWZ220" s="15"/>
      <c r="AXA220" s="15"/>
      <c r="AXB220" s="15"/>
      <c r="AXC220" s="15"/>
      <c r="AXD220" s="15"/>
      <c r="AXE220" s="15"/>
      <c r="AXF220" s="15"/>
      <c r="AXG220" s="15"/>
      <c r="AXH220" s="15"/>
      <c r="AXI220" s="15"/>
      <c r="AXJ220" s="15"/>
      <c r="AXK220" s="15"/>
      <c r="AXL220" s="15"/>
      <c r="AXM220" s="15"/>
      <c r="AXN220" s="15"/>
      <c r="AXO220" s="15"/>
      <c r="AXP220" s="15"/>
      <c r="AXQ220" s="15"/>
      <c r="AXR220" s="15"/>
      <c r="AXS220" s="15"/>
      <c r="AXT220" s="15"/>
      <c r="AXU220" s="15"/>
      <c r="AXV220" s="15"/>
      <c r="AXW220" s="15"/>
      <c r="AXX220" s="15"/>
      <c r="AXY220" s="15"/>
      <c r="AXZ220" s="15"/>
      <c r="AYA220" s="15"/>
      <c r="AYB220" s="15"/>
      <c r="AYC220" s="15"/>
      <c r="AYD220" s="15"/>
      <c r="AYE220" s="15"/>
      <c r="AYF220" s="15"/>
      <c r="AYG220" s="15"/>
      <c r="AYH220" s="15"/>
      <c r="AYI220" s="15"/>
      <c r="AYJ220" s="15"/>
      <c r="AYK220" s="15"/>
      <c r="AYL220" s="15"/>
      <c r="AYM220" s="15"/>
      <c r="AYN220" s="15"/>
      <c r="AYO220" s="15"/>
      <c r="AYP220" s="15"/>
      <c r="AYQ220" s="15"/>
      <c r="AYR220" s="15"/>
      <c r="AYS220" s="15"/>
      <c r="AYT220" s="15"/>
      <c r="AYU220" s="15"/>
      <c r="AYV220" s="15"/>
      <c r="AYW220" s="15"/>
      <c r="AYX220" s="15"/>
      <c r="AYY220" s="15"/>
      <c r="AYZ220" s="15"/>
      <c r="AZA220" s="15"/>
      <c r="AZB220" s="15"/>
      <c r="AZC220" s="15"/>
      <c r="AZD220" s="15"/>
      <c r="AZE220" s="15"/>
      <c r="AZF220" s="15"/>
      <c r="AZG220" s="15"/>
      <c r="AZH220" s="15"/>
      <c r="AZI220" s="15"/>
      <c r="AZJ220" s="15"/>
      <c r="AZK220" s="15"/>
      <c r="AZL220" s="15"/>
      <c r="AZM220" s="15"/>
      <c r="AZN220" s="15"/>
      <c r="AZO220" s="15"/>
      <c r="AZP220" s="15"/>
      <c r="AZQ220" s="15"/>
      <c r="AZR220" s="15"/>
      <c r="AZS220" s="15"/>
      <c r="AZT220" s="15"/>
      <c r="AZU220" s="15"/>
      <c r="AZV220" s="15"/>
      <c r="AZW220" s="15"/>
      <c r="AZX220" s="15"/>
      <c r="AZY220" s="15"/>
      <c r="AZZ220" s="15"/>
      <c r="BAA220" s="15"/>
      <c r="BAB220" s="15"/>
      <c r="BAC220" s="15"/>
      <c r="BAD220" s="15"/>
      <c r="BAE220" s="15"/>
      <c r="BAF220" s="15"/>
      <c r="BAG220" s="15"/>
      <c r="BAH220" s="15"/>
      <c r="BAI220" s="15"/>
      <c r="BAJ220" s="15"/>
      <c r="BAK220" s="15"/>
      <c r="BAL220" s="15"/>
      <c r="BAM220" s="15"/>
      <c r="BAN220" s="15"/>
      <c r="BAO220" s="15"/>
      <c r="BAP220" s="15"/>
      <c r="BAQ220" s="15"/>
      <c r="BAR220" s="15"/>
      <c r="BAS220" s="15"/>
      <c r="BAT220" s="15"/>
      <c r="BAU220" s="15"/>
      <c r="BAV220" s="15"/>
      <c r="BAW220" s="15"/>
      <c r="BAX220" s="15"/>
      <c r="BAY220" s="15"/>
      <c r="BAZ220" s="15"/>
      <c r="BBA220" s="15"/>
      <c r="BBB220" s="15"/>
      <c r="BBC220" s="15"/>
      <c r="BBD220" s="15"/>
      <c r="BBE220" s="15"/>
      <c r="BBF220" s="15"/>
      <c r="BBG220" s="15"/>
      <c r="BBH220" s="15"/>
      <c r="BBI220" s="15"/>
      <c r="BBJ220" s="15"/>
      <c r="BBK220" s="15"/>
      <c r="BBL220" s="15"/>
      <c r="BBM220" s="15"/>
      <c r="BBN220" s="15"/>
      <c r="BBO220" s="15"/>
      <c r="BBP220" s="15"/>
      <c r="BBQ220" s="15"/>
      <c r="BBR220" s="15"/>
      <c r="BBS220" s="15"/>
      <c r="BBT220" s="15"/>
      <c r="BBU220" s="15"/>
      <c r="BBV220" s="15"/>
      <c r="BBW220" s="15"/>
      <c r="BBX220" s="15"/>
      <c r="BBY220" s="15"/>
      <c r="BBZ220" s="15"/>
      <c r="BCA220" s="15"/>
      <c r="BCB220" s="15"/>
      <c r="BCC220" s="15"/>
      <c r="BCD220" s="15"/>
      <c r="BCE220" s="15"/>
      <c r="BCF220" s="15"/>
      <c r="BCG220" s="15"/>
      <c r="BCH220" s="15"/>
      <c r="BCI220" s="15"/>
      <c r="BCJ220" s="15"/>
      <c r="BCK220" s="15"/>
      <c r="BCL220" s="15"/>
      <c r="BCM220" s="15"/>
      <c r="BCN220" s="15"/>
      <c r="BCO220" s="15"/>
      <c r="BCP220" s="15"/>
      <c r="BCQ220" s="15"/>
      <c r="BCR220" s="15"/>
      <c r="BCS220" s="15"/>
      <c r="BCT220" s="15"/>
      <c r="BCU220" s="15"/>
      <c r="BCV220" s="15"/>
      <c r="BCW220" s="15"/>
      <c r="BCX220" s="15"/>
      <c r="BCY220" s="15"/>
      <c r="BCZ220" s="15"/>
      <c r="BDA220" s="15"/>
      <c r="BDB220" s="15"/>
      <c r="BDC220" s="15"/>
      <c r="BDD220" s="15"/>
      <c r="BDE220" s="15"/>
      <c r="BDF220" s="15"/>
      <c r="BDG220" s="15"/>
      <c r="BDH220" s="15"/>
      <c r="BDI220" s="15"/>
      <c r="BDJ220" s="15"/>
      <c r="BDK220" s="15"/>
      <c r="BDL220" s="15"/>
      <c r="BDM220" s="15"/>
      <c r="BDN220" s="15"/>
      <c r="BDO220" s="15"/>
      <c r="BDP220" s="15"/>
      <c r="BDQ220" s="15"/>
      <c r="BDR220" s="15"/>
      <c r="BDS220" s="15"/>
      <c r="BDT220" s="15"/>
      <c r="BDU220" s="15"/>
      <c r="BDV220" s="15"/>
      <c r="BDW220" s="15"/>
      <c r="BDX220" s="15"/>
      <c r="BDY220" s="15"/>
      <c r="BDZ220" s="15"/>
      <c r="BEA220" s="15"/>
      <c r="BEB220" s="15"/>
      <c r="BEC220" s="15"/>
      <c r="BED220" s="15"/>
      <c r="BEE220" s="15"/>
      <c r="BEF220" s="15"/>
      <c r="BEG220" s="15"/>
      <c r="BEH220" s="15"/>
      <c r="BEI220" s="15"/>
      <c r="BEJ220" s="15"/>
      <c r="BEK220" s="15"/>
      <c r="BEL220" s="15"/>
      <c r="BEM220" s="15"/>
      <c r="BEN220" s="15"/>
      <c r="BEO220" s="15"/>
      <c r="BEP220" s="15"/>
      <c r="BEQ220" s="15"/>
      <c r="BER220" s="15"/>
      <c r="BES220" s="15"/>
      <c r="BET220" s="15"/>
      <c r="BEU220" s="15"/>
      <c r="BEV220" s="15"/>
      <c r="BEW220" s="15"/>
      <c r="BEX220" s="15"/>
      <c r="BEY220" s="15"/>
      <c r="BEZ220" s="15"/>
      <c r="BFA220" s="15"/>
      <c r="BFB220" s="15"/>
      <c r="BFC220" s="15"/>
      <c r="BFD220" s="15"/>
      <c r="BFE220" s="15"/>
      <c r="BFF220" s="15"/>
      <c r="BFG220" s="15"/>
      <c r="BFH220" s="15"/>
      <c r="BFI220" s="15"/>
      <c r="BFJ220" s="15"/>
      <c r="BFK220" s="15"/>
      <c r="BFL220" s="15"/>
      <c r="BFM220" s="15"/>
      <c r="BFN220" s="15"/>
      <c r="BFO220" s="15"/>
      <c r="BFP220" s="15"/>
      <c r="BFQ220" s="15"/>
      <c r="BFR220" s="15"/>
      <c r="BFS220" s="15"/>
      <c r="BFT220" s="15"/>
      <c r="BFU220" s="15"/>
      <c r="BFV220" s="15"/>
      <c r="BFW220" s="15"/>
      <c r="BFX220" s="15"/>
      <c r="BFY220" s="15"/>
      <c r="BFZ220" s="15"/>
      <c r="BGA220" s="15"/>
      <c r="BGB220" s="15"/>
      <c r="BGC220" s="15"/>
      <c r="BGD220" s="15"/>
      <c r="BGE220" s="15"/>
      <c r="BGF220" s="15"/>
      <c r="BGG220" s="15"/>
      <c r="BGH220" s="15"/>
      <c r="BGI220" s="15"/>
      <c r="BGJ220" s="15"/>
      <c r="BGK220" s="15"/>
      <c r="BGL220" s="15"/>
      <c r="BGM220" s="15"/>
      <c r="BGN220" s="15"/>
      <c r="BGO220" s="15"/>
      <c r="BGP220" s="15"/>
      <c r="BGQ220" s="15"/>
      <c r="BGR220" s="15"/>
      <c r="BGS220" s="15"/>
      <c r="BGT220" s="15"/>
      <c r="BGU220" s="15"/>
      <c r="BGV220" s="15"/>
      <c r="BGW220" s="15"/>
      <c r="BGX220" s="15"/>
      <c r="BGY220" s="15"/>
      <c r="BGZ220" s="15"/>
      <c r="BHA220" s="15"/>
      <c r="BHB220" s="15"/>
      <c r="BHC220" s="15"/>
      <c r="BHD220" s="15"/>
      <c r="BHE220" s="15"/>
      <c r="BHF220" s="15"/>
      <c r="BHG220" s="15"/>
      <c r="BHH220" s="15"/>
      <c r="BHI220" s="15"/>
      <c r="BHJ220" s="15"/>
      <c r="BHK220" s="15"/>
      <c r="BHL220" s="15"/>
      <c r="BHM220" s="15"/>
      <c r="BHN220" s="15"/>
      <c r="BHO220" s="15"/>
      <c r="BHP220" s="15"/>
      <c r="BHQ220" s="15"/>
      <c r="BHR220" s="15"/>
      <c r="BHS220" s="15"/>
      <c r="BHT220" s="15"/>
      <c r="BHU220" s="15"/>
      <c r="BHV220" s="15"/>
      <c r="BHW220" s="15"/>
      <c r="BHX220" s="15"/>
      <c r="BHY220" s="15"/>
      <c r="BHZ220" s="15"/>
      <c r="BIA220" s="15"/>
      <c r="BIB220" s="15"/>
      <c r="BIC220" s="15"/>
      <c r="BID220" s="15"/>
      <c r="BIE220" s="15"/>
      <c r="BIF220" s="15"/>
      <c r="BIG220" s="15"/>
      <c r="BIH220" s="15"/>
      <c r="BII220" s="15"/>
      <c r="BIJ220" s="15"/>
      <c r="BIK220" s="15"/>
      <c r="BIL220" s="15"/>
      <c r="BIM220" s="15"/>
      <c r="BIN220" s="15"/>
      <c r="BIO220" s="15"/>
      <c r="BIP220" s="15"/>
      <c r="BIQ220" s="15"/>
      <c r="BIR220" s="15"/>
      <c r="BIS220" s="15"/>
      <c r="BIT220" s="15"/>
      <c r="BIU220" s="15"/>
      <c r="BIV220" s="15"/>
      <c r="BIW220" s="15"/>
      <c r="BIX220" s="15"/>
      <c r="BIY220" s="15"/>
      <c r="BIZ220" s="15"/>
      <c r="BJA220" s="15"/>
      <c r="BJB220" s="15"/>
      <c r="BJC220" s="15"/>
      <c r="BJD220" s="15"/>
      <c r="BJE220" s="15"/>
      <c r="BJF220" s="15"/>
      <c r="BJG220" s="15"/>
      <c r="BJH220" s="15"/>
      <c r="BJI220" s="15"/>
      <c r="BJJ220" s="15"/>
      <c r="BJK220" s="15"/>
      <c r="BJL220" s="15"/>
      <c r="BJM220" s="15"/>
      <c r="BJN220" s="15"/>
      <c r="BJO220" s="15"/>
      <c r="BJP220" s="15"/>
      <c r="BJQ220" s="15"/>
      <c r="BJR220" s="15"/>
      <c r="BJS220" s="15"/>
      <c r="BJT220" s="15"/>
      <c r="BJU220" s="15"/>
      <c r="BJV220" s="15"/>
      <c r="BJW220" s="15"/>
      <c r="BJX220" s="15"/>
      <c r="BJY220" s="15"/>
      <c r="BJZ220" s="15"/>
      <c r="BKA220" s="15"/>
      <c r="BKB220" s="15"/>
      <c r="BKC220" s="15"/>
      <c r="BKD220" s="15"/>
      <c r="BKE220" s="15"/>
      <c r="BKF220" s="15"/>
      <c r="BKG220" s="15"/>
      <c r="BKH220" s="15"/>
      <c r="BKI220" s="15"/>
      <c r="BKJ220" s="15"/>
      <c r="BKK220" s="15"/>
      <c r="BKL220" s="15"/>
      <c r="BKM220" s="15"/>
      <c r="BKN220" s="15"/>
      <c r="BKO220" s="15"/>
      <c r="BKP220" s="15"/>
      <c r="BKQ220" s="15"/>
      <c r="BKR220" s="15"/>
      <c r="BKS220" s="15"/>
      <c r="BKT220" s="15"/>
      <c r="BKU220" s="15"/>
      <c r="BKV220" s="15"/>
      <c r="BKW220" s="15"/>
      <c r="BKX220" s="15"/>
      <c r="BKY220" s="15"/>
      <c r="BKZ220" s="15"/>
      <c r="BLA220" s="15"/>
      <c r="BLB220" s="15"/>
      <c r="BLC220" s="15"/>
      <c r="BLD220" s="15"/>
      <c r="BLE220" s="15"/>
      <c r="BLF220" s="15"/>
      <c r="BLG220" s="15"/>
      <c r="BLH220" s="15"/>
      <c r="BLI220" s="15"/>
      <c r="BLJ220" s="15"/>
      <c r="BLK220" s="15"/>
      <c r="BLL220" s="15"/>
      <c r="BLM220" s="15"/>
      <c r="BLN220" s="15"/>
      <c r="BLO220" s="15"/>
      <c r="BLP220" s="15"/>
      <c r="BLQ220" s="15"/>
      <c r="BLR220" s="15"/>
      <c r="BLS220" s="15"/>
      <c r="BLT220" s="15"/>
      <c r="BLU220" s="15"/>
      <c r="BLV220" s="15"/>
      <c r="BLW220" s="15"/>
      <c r="BLX220" s="15"/>
      <c r="BLY220" s="15"/>
      <c r="BLZ220" s="15"/>
      <c r="BMA220" s="15"/>
      <c r="BMB220" s="15"/>
      <c r="BMC220" s="15"/>
      <c r="BMD220" s="15"/>
      <c r="BME220" s="15"/>
      <c r="BMF220" s="15"/>
      <c r="BMG220" s="15"/>
      <c r="BMH220" s="15"/>
      <c r="BMI220" s="15"/>
      <c r="BMJ220" s="15"/>
      <c r="BMK220" s="15"/>
      <c r="BML220" s="15"/>
      <c r="BMM220" s="15"/>
      <c r="BMN220" s="15"/>
      <c r="BMO220" s="15"/>
      <c r="BMP220" s="15"/>
      <c r="BMQ220" s="15"/>
      <c r="BMR220" s="15"/>
      <c r="BMS220" s="15"/>
      <c r="BMT220" s="15"/>
      <c r="BMU220" s="15"/>
      <c r="BMV220" s="15"/>
      <c r="BMW220" s="15"/>
      <c r="BMX220" s="15"/>
      <c r="BMY220" s="15"/>
      <c r="BMZ220" s="15"/>
      <c r="BNA220" s="15"/>
      <c r="BNB220" s="15"/>
      <c r="BNC220" s="15"/>
      <c r="BND220" s="15"/>
      <c r="BNE220" s="15"/>
      <c r="BNF220" s="15"/>
      <c r="BNG220" s="15"/>
      <c r="BNH220" s="15"/>
      <c r="BNI220" s="15"/>
      <c r="BNJ220" s="15"/>
      <c r="BNK220" s="15"/>
      <c r="BNL220" s="15"/>
      <c r="BNM220" s="15"/>
      <c r="BNN220" s="15"/>
      <c r="BNO220" s="15"/>
      <c r="BNP220" s="15"/>
      <c r="BNQ220" s="15"/>
      <c r="BNR220" s="15"/>
      <c r="BNS220" s="15"/>
      <c r="BNT220" s="15"/>
      <c r="BNU220" s="15"/>
      <c r="BNV220" s="15"/>
      <c r="BNW220" s="15"/>
      <c r="BNX220" s="15"/>
      <c r="BNY220" s="15"/>
      <c r="BNZ220" s="15"/>
      <c r="BOA220" s="15"/>
      <c r="BOB220" s="15"/>
      <c r="BOC220" s="15"/>
      <c r="BOD220" s="15"/>
      <c r="BOE220" s="15"/>
      <c r="BOF220" s="15"/>
      <c r="BOG220" s="15"/>
      <c r="BOH220" s="15"/>
      <c r="BOI220" s="15"/>
      <c r="BOJ220" s="15"/>
      <c r="BOK220" s="15"/>
      <c r="BOL220" s="15"/>
      <c r="BOM220" s="15"/>
      <c r="BON220" s="15"/>
      <c r="BOO220" s="15"/>
      <c r="BOP220" s="15"/>
      <c r="BOQ220" s="15"/>
      <c r="BOR220" s="15"/>
      <c r="BOS220" s="15"/>
      <c r="BOT220" s="15"/>
      <c r="BOU220" s="15"/>
      <c r="BOV220" s="15"/>
      <c r="BOW220" s="15"/>
      <c r="BOX220" s="15"/>
      <c r="BOY220" s="15"/>
      <c r="BOZ220" s="15"/>
      <c r="BPA220" s="15"/>
      <c r="BPB220" s="15"/>
      <c r="BPC220" s="15"/>
      <c r="BPD220" s="15"/>
      <c r="BPE220" s="15"/>
      <c r="BPF220" s="15"/>
      <c r="BPG220" s="15"/>
      <c r="BPH220" s="15"/>
      <c r="BPI220" s="15"/>
      <c r="BPJ220" s="15"/>
      <c r="BPK220" s="15"/>
      <c r="BPL220" s="15"/>
      <c r="BPM220" s="15"/>
      <c r="BPN220" s="15"/>
      <c r="BPO220" s="15"/>
      <c r="BPP220" s="15"/>
      <c r="BPQ220" s="15"/>
      <c r="BPR220" s="15"/>
      <c r="BPS220" s="15"/>
      <c r="BPT220" s="15"/>
      <c r="BPU220" s="15"/>
      <c r="BPV220" s="15"/>
      <c r="BPW220" s="15"/>
      <c r="BPX220" s="15"/>
      <c r="BPY220" s="15"/>
      <c r="BPZ220" s="15"/>
      <c r="BQA220" s="15"/>
      <c r="BQB220" s="15"/>
      <c r="BQC220" s="15"/>
      <c r="BQD220" s="15"/>
      <c r="BQE220" s="15"/>
      <c r="BQF220" s="15"/>
      <c r="BQG220" s="15"/>
      <c r="BQH220" s="15"/>
      <c r="BQI220" s="15"/>
      <c r="BQJ220" s="15"/>
      <c r="BQK220" s="15"/>
      <c r="BQL220" s="15"/>
      <c r="BQM220" s="15"/>
      <c r="BQN220" s="15"/>
      <c r="BQO220" s="15"/>
      <c r="BQP220" s="15"/>
      <c r="BQQ220" s="15"/>
      <c r="BQR220" s="15"/>
      <c r="BQS220" s="15"/>
      <c r="BQT220" s="15"/>
      <c r="BQU220" s="15"/>
      <c r="BQV220" s="15"/>
      <c r="BQW220" s="15"/>
      <c r="BQX220" s="15"/>
      <c r="BQY220" s="15"/>
      <c r="BQZ220" s="15"/>
      <c r="BRA220" s="15"/>
      <c r="BRB220" s="15"/>
      <c r="BRC220" s="15"/>
      <c r="BRD220" s="15"/>
      <c r="BRE220" s="15"/>
      <c r="BRF220" s="15"/>
      <c r="BRG220" s="15"/>
      <c r="BRH220" s="15"/>
      <c r="BRI220" s="15"/>
      <c r="BRJ220" s="15"/>
      <c r="BRK220" s="15"/>
      <c r="BRL220" s="15"/>
      <c r="BRM220" s="15"/>
      <c r="BRN220" s="15"/>
      <c r="BRO220" s="15"/>
      <c r="BRP220" s="15"/>
      <c r="BRQ220" s="15"/>
      <c r="BRR220" s="15"/>
      <c r="BRS220" s="15"/>
      <c r="BRT220" s="15"/>
      <c r="BRU220" s="15"/>
      <c r="BRV220" s="15"/>
      <c r="BRW220" s="15"/>
      <c r="BRX220" s="15"/>
      <c r="BRY220" s="15"/>
      <c r="BRZ220" s="15"/>
      <c r="BSA220" s="15"/>
      <c r="BSB220" s="15"/>
      <c r="BSC220" s="15"/>
      <c r="BSD220" s="15"/>
      <c r="BSE220" s="15"/>
      <c r="BSF220" s="15"/>
      <c r="BSG220" s="15"/>
      <c r="BSH220" s="15"/>
      <c r="BSI220" s="15"/>
      <c r="BSJ220" s="15"/>
      <c r="BSK220" s="15"/>
      <c r="BSL220" s="15"/>
      <c r="BSM220" s="15"/>
      <c r="BSN220" s="15"/>
      <c r="BSO220" s="15"/>
      <c r="BSP220" s="15"/>
      <c r="BSQ220" s="15"/>
      <c r="BSR220" s="15"/>
      <c r="BSS220" s="15"/>
      <c r="BST220" s="15"/>
      <c r="BSU220" s="15"/>
      <c r="BSV220" s="15"/>
      <c r="BSW220" s="15"/>
      <c r="BSX220" s="15"/>
      <c r="BSY220" s="15"/>
      <c r="BSZ220" s="15"/>
      <c r="BTA220" s="15"/>
      <c r="BTB220" s="15"/>
      <c r="BTC220" s="15"/>
      <c r="BTD220" s="15"/>
      <c r="BTE220" s="15"/>
      <c r="BTF220" s="15"/>
      <c r="BTG220" s="15"/>
      <c r="BTH220" s="15"/>
      <c r="BTI220" s="15"/>
      <c r="BTJ220" s="15"/>
      <c r="BTK220" s="15"/>
      <c r="BTL220" s="15"/>
      <c r="BTM220" s="15"/>
      <c r="BTN220" s="15"/>
      <c r="BTO220" s="15"/>
      <c r="BTP220" s="15"/>
      <c r="BTQ220" s="15"/>
      <c r="BTR220" s="15"/>
      <c r="BTS220" s="15"/>
      <c r="BTT220" s="15"/>
      <c r="BTU220" s="15"/>
      <c r="BTV220" s="15"/>
      <c r="BTW220" s="15"/>
      <c r="BTX220" s="15"/>
      <c r="BTY220" s="15"/>
      <c r="BTZ220" s="15"/>
      <c r="BUA220" s="15"/>
      <c r="BUB220" s="15"/>
      <c r="BUC220" s="15"/>
      <c r="BUD220" s="15"/>
      <c r="BUE220" s="15"/>
      <c r="BUF220" s="15"/>
      <c r="BUG220" s="15"/>
      <c r="BUH220" s="15"/>
      <c r="BUI220" s="15"/>
      <c r="BUJ220" s="15"/>
      <c r="BUK220" s="15"/>
      <c r="BUL220" s="15"/>
      <c r="BUM220" s="15"/>
      <c r="BUN220" s="15"/>
      <c r="BUO220" s="15"/>
      <c r="BUP220" s="15"/>
      <c r="BUQ220" s="15"/>
      <c r="BUR220" s="15"/>
      <c r="BUS220" s="15"/>
      <c r="BUT220" s="15"/>
      <c r="BUU220" s="15"/>
      <c r="BUV220" s="15"/>
      <c r="BUW220" s="15"/>
      <c r="BUX220" s="15"/>
      <c r="BUY220" s="15"/>
      <c r="BUZ220" s="15"/>
      <c r="BVA220" s="15"/>
      <c r="BVB220" s="15"/>
      <c r="BVC220" s="15"/>
      <c r="BVD220" s="15"/>
      <c r="BVE220" s="15"/>
      <c r="BVF220" s="15"/>
      <c r="BVG220" s="15"/>
      <c r="BVH220" s="15"/>
      <c r="BVI220" s="15"/>
      <c r="BVJ220" s="15"/>
      <c r="BVK220" s="15"/>
      <c r="BVL220" s="15"/>
      <c r="BVM220" s="15"/>
      <c r="BVN220" s="15"/>
      <c r="BVO220" s="15"/>
      <c r="BVP220" s="15"/>
      <c r="BVQ220" s="15"/>
      <c r="BVR220" s="15"/>
      <c r="BVS220" s="15"/>
      <c r="BVT220" s="15"/>
      <c r="BVU220" s="15"/>
      <c r="BVV220" s="15"/>
      <c r="BVW220" s="15"/>
      <c r="BVX220" s="15"/>
      <c r="BVY220" s="15"/>
      <c r="BVZ220" s="15"/>
      <c r="BWA220" s="15"/>
      <c r="BWB220" s="15"/>
      <c r="BWC220" s="15"/>
      <c r="BWD220" s="15"/>
      <c r="BWE220" s="15"/>
      <c r="BWF220" s="15"/>
      <c r="BWG220" s="15"/>
      <c r="BWH220" s="15"/>
      <c r="BWI220" s="15"/>
      <c r="BWJ220" s="15"/>
      <c r="BWK220" s="15"/>
      <c r="BWL220" s="15"/>
      <c r="BWM220" s="15"/>
      <c r="BWN220" s="15"/>
      <c r="BWO220" s="15"/>
      <c r="BWP220" s="15"/>
      <c r="BWQ220" s="15"/>
      <c r="BWR220" s="15"/>
      <c r="BWS220" s="15"/>
      <c r="BWT220" s="15"/>
      <c r="BWU220" s="15"/>
      <c r="BWV220" s="15"/>
      <c r="BWW220" s="15"/>
      <c r="BWX220" s="15"/>
      <c r="BWY220" s="15"/>
      <c r="BWZ220" s="15"/>
      <c r="BXA220" s="15"/>
      <c r="BXB220" s="15"/>
      <c r="BXC220" s="15"/>
      <c r="BXD220" s="15"/>
      <c r="BXE220" s="15"/>
      <c r="BXF220" s="15"/>
      <c r="BXG220" s="15"/>
      <c r="BXH220" s="15"/>
      <c r="BXI220" s="15"/>
      <c r="BXJ220" s="15"/>
      <c r="BXK220" s="15"/>
      <c r="BXL220" s="15"/>
      <c r="BXM220" s="15"/>
      <c r="BXN220" s="15"/>
      <c r="BXO220" s="15"/>
      <c r="BXP220" s="15"/>
      <c r="BXQ220" s="15"/>
      <c r="BXR220" s="15"/>
      <c r="BXS220" s="15"/>
      <c r="BXT220" s="15"/>
      <c r="BXU220" s="15"/>
      <c r="BXV220" s="15"/>
      <c r="BXW220" s="15"/>
      <c r="BXX220" s="15"/>
      <c r="BXY220" s="15"/>
      <c r="BXZ220" s="15"/>
      <c r="BYA220" s="15"/>
      <c r="BYB220" s="15"/>
      <c r="BYC220" s="15"/>
      <c r="BYD220" s="15"/>
      <c r="BYE220" s="15"/>
      <c r="BYF220" s="15"/>
      <c r="BYG220" s="15"/>
      <c r="BYH220" s="15"/>
      <c r="BYI220" s="15"/>
      <c r="BYJ220" s="15"/>
      <c r="BYK220" s="15"/>
      <c r="BYL220" s="15"/>
      <c r="BYM220" s="15"/>
      <c r="BYN220" s="15"/>
      <c r="BYO220" s="15"/>
      <c r="BYP220" s="15"/>
      <c r="BYQ220" s="15"/>
      <c r="BYR220" s="15"/>
      <c r="BYS220" s="15"/>
      <c r="BYT220" s="15"/>
      <c r="BYU220" s="15"/>
      <c r="BYV220" s="15"/>
      <c r="BYW220" s="15"/>
      <c r="BYX220" s="15"/>
      <c r="BYY220" s="15"/>
      <c r="BYZ220" s="15"/>
      <c r="BZA220" s="15"/>
      <c r="BZB220" s="15"/>
      <c r="BZC220" s="15"/>
      <c r="BZD220" s="15"/>
      <c r="BZE220" s="15"/>
      <c r="BZF220" s="15"/>
      <c r="BZG220" s="15"/>
      <c r="BZH220" s="15"/>
      <c r="BZI220" s="15"/>
      <c r="BZJ220" s="15"/>
      <c r="BZK220" s="15"/>
      <c r="BZL220" s="15"/>
      <c r="BZM220" s="15"/>
      <c r="BZN220" s="15"/>
      <c r="BZO220" s="15"/>
      <c r="BZP220" s="15"/>
      <c r="BZQ220" s="15"/>
      <c r="BZR220" s="15"/>
      <c r="BZS220" s="15"/>
      <c r="BZT220" s="15"/>
      <c r="BZU220" s="15"/>
      <c r="BZV220" s="15"/>
      <c r="BZW220" s="15"/>
      <c r="BZX220" s="15"/>
      <c r="BZY220" s="15"/>
      <c r="BZZ220" s="15"/>
      <c r="CAA220" s="15"/>
      <c r="CAB220" s="15"/>
      <c r="CAC220" s="15"/>
      <c r="CAD220" s="15"/>
      <c r="CAE220" s="15"/>
      <c r="CAF220" s="15"/>
      <c r="CAG220" s="15"/>
      <c r="CAH220" s="15"/>
      <c r="CAI220" s="15"/>
      <c r="CAJ220" s="15"/>
      <c r="CAK220" s="15"/>
      <c r="CAL220" s="15"/>
      <c r="CAM220" s="15"/>
      <c r="CAN220" s="15"/>
      <c r="CAO220" s="15"/>
      <c r="CAP220" s="15"/>
      <c r="CAQ220" s="15"/>
      <c r="CAR220" s="15"/>
      <c r="CAS220" s="15"/>
      <c r="CAT220" s="15"/>
      <c r="CAU220" s="15"/>
      <c r="CAV220" s="15"/>
      <c r="CAW220" s="15"/>
      <c r="CAX220" s="15"/>
      <c r="CAY220" s="15"/>
      <c r="CAZ220" s="15"/>
      <c r="CBA220" s="15"/>
      <c r="CBB220" s="15"/>
      <c r="CBC220" s="15"/>
      <c r="CBD220" s="15"/>
      <c r="CBE220" s="15"/>
      <c r="CBF220" s="15"/>
      <c r="CBG220" s="15"/>
      <c r="CBH220" s="15"/>
      <c r="CBI220" s="15"/>
      <c r="CBJ220" s="15"/>
      <c r="CBK220" s="15"/>
      <c r="CBL220" s="15"/>
      <c r="CBM220" s="15"/>
      <c r="CBN220" s="15"/>
      <c r="CBO220" s="15"/>
      <c r="CBP220" s="15"/>
      <c r="CBQ220" s="15"/>
      <c r="CBR220" s="15"/>
      <c r="CBS220" s="15"/>
      <c r="CBT220" s="15"/>
      <c r="CBU220" s="15"/>
      <c r="CBV220" s="15"/>
      <c r="CBW220" s="15"/>
      <c r="CBX220" s="15"/>
      <c r="CBY220" s="15"/>
      <c r="CBZ220" s="15"/>
      <c r="CCA220" s="15"/>
      <c r="CCB220" s="15"/>
      <c r="CCC220" s="15"/>
      <c r="CCD220" s="15"/>
      <c r="CCE220" s="15"/>
      <c r="CCF220" s="15"/>
      <c r="CCG220" s="15"/>
      <c r="CCH220" s="15"/>
      <c r="CCI220" s="15"/>
      <c r="CCJ220" s="15"/>
      <c r="CCK220" s="15"/>
      <c r="CCL220" s="15"/>
      <c r="CCM220" s="15"/>
      <c r="CCN220" s="15"/>
      <c r="CCO220" s="15"/>
      <c r="CCP220" s="15"/>
      <c r="CCQ220" s="15"/>
      <c r="CCR220" s="15"/>
      <c r="CCS220" s="15"/>
      <c r="CCT220" s="15"/>
      <c r="CCU220" s="15"/>
      <c r="CCV220" s="15"/>
      <c r="CCW220" s="15"/>
      <c r="CCX220" s="15"/>
      <c r="CCY220" s="15"/>
      <c r="CCZ220" s="15"/>
      <c r="CDA220" s="15"/>
      <c r="CDB220" s="15"/>
      <c r="CDC220" s="15"/>
      <c r="CDD220" s="15"/>
      <c r="CDE220" s="15"/>
      <c r="CDF220" s="15"/>
      <c r="CDG220" s="15"/>
      <c r="CDH220" s="15"/>
      <c r="CDI220" s="15"/>
      <c r="CDJ220" s="15"/>
      <c r="CDK220" s="15"/>
      <c r="CDL220" s="15"/>
      <c r="CDM220" s="15"/>
      <c r="CDN220" s="15"/>
      <c r="CDO220" s="15"/>
      <c r="CDP220" s="15"/>
      <c r="CDQ220" s="15"/>
      <c r="CDR220" s="15"/>
      <c r="CDS220" s="15"/>
      <c r="CDT220" s="15"/>
      <c r="CDU220" s="15"/>
      <c r="CDV220" s="15"/>
      <c r="CDW220" s="15"/>
      <c r="CDX220" s="15"/>
      <c r="CDY220" s="15"/>
      <c r="CDZ220" s="15"/>
      <c r="CEA220" s="15"/>
      <c r="CEB220" s="15"/>
      <c r="CEC220" s="15"/>
      <c r="CED220" s="15"/>
      <c r="CEE220" s="15"/>
      <c r="CEF220" s="15"/>
      <c r="CEG220" s="15"/>
      <c r="CEH220" s="15"/>
      <c r="CEI220" s="15"/>
      <c r="CEJ220" s="15"/>
      <c r="CEK220" s="15"/>
      <c r="CEL220" s="15"/>
      <c r="CEM220" s="15"/>
      <c r="CEN220" s="15"/>
      <c r="CEO220" s="15"/>
      <c r="CEP220" s="15"/>
      <c r="CEQ220" s="15"/>
      <c r="CER220" s="15"/>
      <c r="CES220" s="15"/>
      <c r="CET220" s="15"/>
      <c r="CEU220" s="15"/>
      <c r="CEV220" s="15"/>
      <c r="CEW220" s="15"/>
      <c r="CEX220" s="15"/>
      <c r="CEY220" s="15"/>
      <c r="CEZ220" s="15"/>
      <c r="CFA220" s="15"/>
      <c r="CFB220" s="15"/>
      <c r="CFC220" s="15"/>
      <c r="CFD220" s="15"/>
      <c r="CFE220" s="15"/>
      <c r="CFF220" s="15"/>
      <c r="CFG220" s="15"/>
      <c r="CFH220" s="15"/>
      <c r="CFI220" s="15"/>
      <c r="CFJ220" s="15"/>
      <c r="CFK220" s="15"/>
      <c r="CFL220" s="15"/>
      <c r="CFM220" s="15"/>
      <c r="CFN220" s="15"/>
      <c r="CFO220" s="15"/>
      <c r="CFP220" s="15"/>
      <c r="CFQ220" s="15"/>
      <c r="CFR220" s="15"/>
      <c r="CFS220" s="15"/>
      <c r="CFT220" s="15"/>
      <c r="CFU220" s="15"/>
      <c r="CFV220" s="15"/>
      <c r="CFW220" s="15"/>
      <c r="CFX220" s="15"/>
      <c r="CFY220" s="15"/>
      <c r="CFZ220" s="15"/>
      <c r="CGA220" s="15"/>
      <c r="CGB220" s="15"/>
      <c r="CGC220" s="15"/>
      <c r="CGD220" s="15"/>
      <c r="CGE220" s="15"/>
      <c r="CGF220" s="15"/>
      <c r="CGG220" s="15"/>
      <c r="CGH220" s="15"/>
      <c r="CGI220" s="15"/>
      <c r="CGJ220" s="15"/>
      <c r="CGK220" s="15"/>
      <c r="CGL220" s="15"/>
      <c r="CGM220" s="15"/>
      <c r="CGN220" s="15"/>
      <c r="CGO220" s="15"/>
      <c r="CGP220" s="15"/>
      <c r="CGQ220" s="15"/>
      <c r="CGR220" s="15"/>
      <c r="CGS220" s="15"/>
      <c r="CGT220" s="15"/>
      <c r="CGU220" s="15"/>
      <c r="CGV220" s="15"/>
      <c r="CGW220" s="15"/>
      <c r="CGX220" s="15"/>
      <c r="CGY220" s="15"/>
      <c r="CGZ220" s="15"/>
      <c r="CHA220" s="15"/>
      <c r="CHB220" s="15"/>
      <c r="CHC220" s="15"/>
      <c r="CHD220" s="15"/>
      <c r="CHE220" s="15"/>
      <c r="CHF220" s="15"/>
      <c r="CHG220" s="15"/>
      <c r="CHH220" s="15"/>
      <c r="CHI220" s="15"/>
      <c r="CHJ220" s="15"/>
      <c r="CHK220" s="15"/>
      <c r="CHL220" s="15"/>
      <c r="CHM220" s="15"/>
      <c r="CHN220" s="15"/>
      <c r="CHO220" s="15"/>
      <c r="CHP220" s="15"/>
      <c r="CHQ220" s="15"/>
      <c r="CHR220" s="15"/>
      <c r="CHS220" s="15"/>
      <c r="CHT220" s="15"/>
      <c r="CHU220" s="15"/>
      <c r="CHV220" s="15"/>
      <c r="CHW220" s="15"/>
      <c r="CHX220" s="15"/>
      <c r="CHY220" s="15"/>
      <c r="CHZ220" s="15"/>
      <c r="CIA220" s="15"/>
      <c r="CIB220" s="15"/>
      <c r="CIC220" s="15"/>
      <c r="CID220" s="15"/>
      <c r="CIE220" s="15"/>
      <c r="CIF220" s="15"/>
      <c r="CIG220" s="15"/>
      <c r="CIH220" s="15"/>
      <c r="CII220" s="15"/>
      <c r="CIJ220" s="15"/>
      <c r="CIK220" s="15"/>
      <c r="CIL220" s="15"/>
      <c r="CIM220" s="15"/>
      <c r="CIN220" s="15"/>
      <c r="CIO220" s="15"/>
      <c r="CIP220" s="15"/>
      <c r="CIQ220" s="15"/>
      <c r="CIR220" s="15"/>
      <c r="CIS220" s="15"/>
      <c r="CIT220" s="15"/>
      <c r="CIU220" s="15"/>
      <c r="CIV220" s="15"/>
      <c r="CIW220" s="15"/>
      <c r="CIX220" s="15"/>
      <c r="CIY220" s="15"/>
      <c r="CIZ220" s="15"/>
      <c r="CJA220" s="15"/>
      <c r="CJB220" s="15"/>
      <c r="CJC220" s="15"/>
      <c r="CJD220" s="15"/>
      <c r="CJE220" s="15"/>
      <c r="CJF220" s="15"/>
      <c r="CJG220" s="15"/>
      <c r="CJH220" s="15"/>
      <c r="CJI220" s="15"/>
      <c r="CJJ220" s="15"/>
      <c r="CJK220" s="15"/>
      <c r="CJL220" s="15"/>
      <c r="CJM220" s="15"/>
      <c r="CJN220" s="15"/>
      <c r="CJO220" s="15"/>
      <c r="CJP220" s="15"/>
      <c r="CJQ220" s="15"/>
      <c r="CJR220" s="15"/>
      <c r="CJS220" s="15"/>
      <c r="CJT220" s="15"/>
      <c r="CJU220" s="15"/>
      <c r="CJV220" s="15"/>
      <c r="CJW220" s="15"/>
      <c r="CJX220" s="15"/>
      <c r="CJY220" s="15"/>
      <c r="CJZ220" s="15"/>
      <c r="CKA220" s="15"/>
      <c r="CKB220" s="15"/>
      <c r="CKC220" s="15"/>
      <c r="CKD220" s="15"/>
      <c r="CKE220" s="15"/>
      <c r="CKF220" s="15"/>
      <c r="CKG220" s="15"/>
      <c r="CKH220" s="15"/>
      <c r="CKI220" s="15"/>
      <c r="CKJ220" s="15"/>
      <c r="CKK220" s="15"/>
      <c r="CKL220" s="15"/>
      <c r="CKM220" s="15"/>
      <c r="CKN220" s="15"/>
      <c r="CKO220" s="15"/>
      <c r="CKP220" s="15"/>
      <c r="CKQ220" s="15"/>
      <c r="CKR220" s="15"/>
      <c r="CKS220" s="15"/>
      <c r="CKT220" s="15"/>
      <c r="CKU220" s="15"/>
      <c r="CKV220" s="15"/>
      <c r="CKW220" s="15"/>
      <c r="CKX220" s="15"/>
      <c r="CKY220" s="15"/>
      <c r="CKZ220" s="15"/>
      <c r="CLA220" s="15"/>
      <c r="CLB220" s="15"/>
      <c r="CLC220" s="15"/>
      <c r="CLD220" s="15"/>
      <c r="CLE220" s="15"/>
      <c r="CLF220" s="15"/>
      <c r="CLG220" s="15"/>
      <c r="CLH220" s="15"/>
      <c r="CLI220" s="15"/>
      <c r="CLJ220" s="15"/>
      <c r="CLK220" s="15"/>
      <c r="CLL220" s="15"/>
      <c r="CLM220" s="15"/>
      <c r="CLN220" s="15"/>
      <c r="CLO220" s="15"/>
      <c r="CLP220" s="15"/>
      <c r="CLQ220" s="15"/>
      <c r="CLR220" s="15"/>
      <c r="CLS220" s="15"/>
      <c r="CLT220" s="15"/>
      <c r="CLU220" s="15"/>
      <c r="CLV220" s="15"/>
      <c r="CLW220" s="15"/>
      <c r="CLX220" s="15"/>
      <c r="CLY220" s="15"/>
      <c r="CLZ220" s="15"/>
      <c r="CMA220" s="15"/>
      <c r="CMB220" s="15"/>
      <c r="CMC220" s="15"/>
      <c r="CMD220" s="15"/>
      <c r="CME220" s="15"/>
      <c r="CMF220" s="15"/>
      <c r="CMG220" s="15"/>
      <c r="CMH220" s="15"/>
      <c r="CMI220" s="15"/>
      <c r="CMJ220" s="15"/>
      <c r="CMK220" s="15"/>
      <c r="CML220" s="15"/>
      <c r="CMM220" s="15"/>
      <c r="CMN220" s="15"/>
      <c r="CMO220" s="15"/>
      <c r="CMP220" s="15"/>
      <c r="CMQ220" s="15"/>
      <c r="CMR220" s="15"/>
      <c r="CMS220" s="15"/>
      <c r="CMT220" s="15"/>
      <c r="CMU220" s="15"/>
      <c r="CMV220" s="15"/>
      <c r="CMW220" s="15"/>
      <c r="CMX220" s="15"/>
      <c r="CMY220" s="15"/>
      <c r="CMZ220" s="15"/>
      <c r="CNA220" s="15"/>
      <c r="CNB220" s="15"/>
      <c r="CNC220" s="15"/>
      <c r="CND220" s="15"/>
      <c r="CNE220" s="15"/>
      <c r="CNF220" s="15"/>
      <c r="CNG220" s="15"/>
      <c r="CNH220" s="15"/>
      <c r="CNI220" s="15"/>
      <c r="CNJ220" s="15"/>
      <c r="CNK220" s="15"/>
      <c r="CNL220" s="15"/>
      <c r="CNM220" s="15"/>
      <c r="CNN220" s="15"/>
      <c r="CNO220" s="15"/>
      <c r="CNP220" s="15"/>
      <c r="CNQ220" s="15"/>
      <c r="CNR220" s="15"/>
      <c r="CNS220" s="15"/>
      <c r="CNT220" s="15"/>
      <c r="CNU220" s="15"/>
      <c r="CNV220" s="15"/>
      <c r="CNW220" s="15"/>
      <c r="CNX220" s="15"/>
      <c r="CNY220" s="15"/>
      <c r="CNZ220" s="15"/>
      <c r="COA220" s="15"/>
      <c r="COB220" s="15"/>
      <c r="COC220" s="15"/>
      <c r="COD220" s="15"/>
      <c r="COE220" s="15"/>
      <c r="COF220" s="15"/>
      <c r="COG220" s="15"/>
      <c r="COH220" s="15"/>
      <c r="COI220" s="15"/>
      <c r="COJ220" s="15"/>
      <c r="COK220" s="15"/>
      <c r="COL220" s="15"/>
      <c r="COM220" s="15"/>
      <c r="CON220" s="15"/>
      <c r="COO220" s="15"/>
      <c r="COP220" s="15"/>
      <c r="COQ220" s="15"/>
      <c r="COR220" s="15"/>
      <c r="COS220" s="15"/>
      <c r="COT220" s="15"/>
      <c r="COU220" s="15"/>
      <c r="COV220" s="15"/>
      <c r="COW220" s="15"/>
      <c r="COX220" s="15"/>
      <c r="COY220" s="15"/>
      <c r="COZ220" s="15"/>
      <c r="CPA220" s="15"/>
      <c r="CPB220" s="15"/>
      <c r="CPC220" s="15"/>
      <c r="CPD220" s="15"/>
      <c r="CPE220" s="15"/>
      <c r="CPF220" s="15"/>
      <c r="CPG220" s="15"/>
      <c r="CPH220" s="15"/>
      <c r="CPI220" s="15"/>
      <c r="CPJ220" s="15"/>
      <c r="CPK220" s="15"/>
      <c r="CPL220" s="15"/>
      <c r="CPM220" s="15"/>
      <c r="CPN220" s="15"/>
      <c r="CPO220" s="15"/>
      <c r="CPP220" s="15"/>
      <c r="CPQ220" s="15"/>
      <c r="CPR220" s="15"/>
      <c r="CPS220" s="15"/>
      <c r="CPT220" s="15"/>
      <c r="CPU220" s="15"/>
      <c r="CPV220" s="15"/>
      <c r="CPW220" s="15"/>
      <c r="CPX220" s="15"/>
      <c r="CPY220" s="15"/>
      <c r="CPZ220" s="15"/>
      <c r="CQA220" s="15"/>
      <c r="CQB220" s="15"/>
      <c r="CQC220" s="15"/>
      <c r="CQD220" s="15"/>
      <c r="CQE220" s="15"/>
      <c r="CQF220" s="15"/>
      <c r="CQG220" s="15"/>
      <c r="CQH220" s="15"/>
      <c r="CQI220" s="15"/>
      <c r="CQJ220" s="15"/>
      <c r="CQK220" s="15"/>
      <c r="CQL220" s="15"/>
      <c r="CQM220" s="15"/>
      <c r="CQN220" s="15"/>
      <c r="CQO220" s="15"/>
      <c r="CQP220" s="15"/>
      <c r="CQQ220" s="15"/>
      <c r="CQR220" s="15"/>
      <c r="CQS220" s="15"/>
      <c r="CQT220" s="15"/>
      <c r="CQU220" s="15"/>
      <c r="CQV220" s="15"/>
      <c r="CQW220" s="15"/>
      <c r="CQX220" s="15"/>
      <c r="CQY220" s="15"/>
      <c r="CQZ220" s="15"/>
      <c r="CRA220" s="15"/>
      <c r="CRB220" s="15"/>
      <c r="CRC220" s="15"/>
      <c r="CRD220" s="15"/>
      <c r="CRE220" s="15"/>
      <c r="CRF220" s="15"/>
      <c r="CRG220" s="15"/>
      <c r="CRH220" s="15"/>
      <c r="CRI220" s="15"/>
      <c r="CRJ220" s="15"/>
      <c r="CRK220" s="15"/>
      <c r="CRL220" s="15"/>
      <c r="CRM220" s="15"/>
      <c r="CRN220" s="15"/>
      <c r="CRO220" s="15"/>
      <c r="CRP220" s="15"/>
      <c r="CRQ220" s="15"/>
      <c r="CRR220" s="15"/>
      <c r="CRS220" s="15"/>
      <c r="CRT220" s="15"/>
      <c r="CRU220" s="15"/>
      <c r="CRV220" s="15"/>
      <c r="CRW220" s="15"/>
      <c r="CRX220" s="15"/>
      <c r="CRY220" s="15"/>
      <c r="CRZ220" s="15"/>
      <c r="CSA220" s="15"/>
      <c r="CSB220" s="15"/>
      <c r="CSC220" s="15"/>
      <c r="CSD220" s="15"/>
      <c r="CSE220" s="15"/>
      <c r="CSF220" s="15"/>
      <c r="CSG220" s="15"/>
      <c r="CSH220" s="15"/>
      <c r="CSI220" s="15"/>
      <c r="CSJ220" s="15"/>
      <c r="CSK220" s="15"/>
      <c r="CSL220" s="15"/>
      <c r="CSM220" s="15"/>
      <c r="CSN220" s="15"/>
      <c r="CSO220" s="15"/>
      <c r="CSP220" s="15"/>
      <c r="CSQ220" s="15"/>
      <c r="CSR220" s="15"/>
      <c r="CSS220" s="15"/>
      <c r="CST220" s="15"/>
      <c r="CSU220" s="15"/>
      <c r="CSV220" s="15"/>
      <c r="CSW220" s="15"/>
      <c r="CSX220" s="15"/>
      <c r="CSY220" s="15"/>
      <c r="CSZ220" s="15"/>
      <c r="CTA220" s="15"/>
      <c r="CTB220" s="15"/>
    </row>
    <row r="221" spans="1:2550" x14ac:dyDescent="0.2">
      <c r="B221" s="723" t="s">
        <v>1606</v>
      </c>
      <c r="C221" s="724"/>
      <c r="D221" s="724" t="s">
        <v>2767</v>
      </c>
      <c r="E221" s="724" t="s">
        <v>2428</v>
      </c>
      <c r="F221" s="724" t="s">
        <v>1607</v>
      </c>
      <c r="G221" s="724">
        <v>12.917216</v>
      </c>
      <c r="H221" s="724">
        <v>99.630146999999994</v>
      </c>
      <c r="I221" s="724" t="s">
        <v>11</v>
      </c>
      <c r="J221" s="724" t="s">
        <v>3</v>
      </c>
      <c r="K221" s="725">
        <v>1966</v>
      </c>
      <c r="L221" s="735">
        <v>19</v>
      </c>
      <c r="M221" s="720">
        <v>70</v>
      </c>
      <c r="N221" s="724" t="s">
        <v>0</v>
      </c>
      <c r="O221" s="724">
        <v>58</v>
      </c>
      <c r="P221" s="724">
        <v>760</v>
      </c>
      <c r="Q221" s="736">
        <v>710</v>
      </c>
      <c r="R221" s="724">
        <v>46.5</v>
      </c>
      <c r="S221" s="736"/>
      <c r="T221" s="724"/>
      <c r="U221" s="724">
        <v>0</v>
      </c>
      <c r="V221" s="724">
        <v>100</v>
      </c>
      <c r="W221" s="724">
        <v>0</v>
      </c>
      <c r="X221" s="724">
        <v>0</v>
      </c>
      <c r="Y221" s="724">
        <v>0</v>
      </c>
      <c r="Z221" s="724">
        <v>0</v>
      </c>
      <c r="AA221" s="724">
        <v>0</v>
      </c>
      <c r="AB221" s="727"/>
      <c r="AC221" s="727"/>
      <c r="AD221" s="720" t="s">
        <v>1171</v>
      </c>
      <c r="AE221" s="724"/>
      <c r="AF221" s="737" t="s">
        <v>2795</v>
      </c>
    </row>
    <row r="222" spans="1:2550" x14ac:dyDescent="0.2">
      <c r="B222" s="723" t="s">
        <v>2547</v>
      </c>
      <c r="C222" s="724"/>
      <c r="D222" s="724" t="s">
        <v>2768</v>
      </c>
      <c r="E222" s="724" t="s">
        <v>2428</v>
      </c>
      <c r="F222" s="724" t="s">
        <v>2547</v>
      </c>
      <c r="G222" s="724">
        <v>13.954815</v>
      </c>
      <c r="H222" s="724">
        <v>99.624982000000003</v>
      </c>
      <c r="I222" s="724" t="s">
        <v>67</v>
      </c>
      <c r="J222" s="724" t="s">
        <v>3</v>
      </c>
      <c r="K222" s="725"/>
      <c r="L222" s="726">
        <v>12.35</v>
      </c>
      <c r="M222" s="724"/>
      <c r="N222" s="724"/>
      <c r="O222" s="724">
        <v>14</v>
      </c>
      <c r="P222" s="736">
        <v>140</v>
      </c>
      <c r="Q222" s="724">
        <v>38.799999999999997</v>
      </c>
      <c r="R222" s="724"/>
      <c r="S222" s="724"/>
      <c r="T222" s="724"/>
      <c r="U222" s="118">
        <v>0</v>
      </c>
      <c r="V222" s="118">
        <v>100</v>
      </c>
      <c r="W222" s="118">
        <v>0</v>
      </c>
      <c r="X222" s="118">
        <v>0</v>
      </c>
      <c r="Y222" s="118">
        <v>0</v>
      </c>
      <c r="Z222" s="118">
        <v>0</v>
      </c>
      <c r="AA222" s="118">
        <v>0</v>
      </c>
      <c r="AB222" s="727"/>
      <c r="AC222" s="727"/>
      <c r="AD222" s="720" t="s">
        <v>2549</v>
      </c>
      <c r="AE222" s="724"/>
      <c r="AF222" s="737" t="s">
        <v>2548</v>
      </c>
    </row>
    <row r="223" spans="1:2550" x14ac:dyDescent="0.2">
      <c r="B223" s="730" t="s">
        <v>1622</v>
      </c>
      <c r="C223" s="729"/>
      <c r="D223" s="729" t="s">
        <v>2783</v>
      </c>
      <c r="E223" s="729" t="s">
        <v>2428</v>
      </c>
      <c r="F223" s="729" t="s">
        <v>1622</v>
      </c>
      <c r="G223" s="729">
        <v>12.463385000000001</v>
      </c>
      <c r="H223" s="729">
        <v>99.793115</v>
      </c>
      <c r="I223" s="729" t="s">
        <v>1</v>
      </c>
      <c r="J223" s="729" t="s">
        <v>3</v>
      </c>
      <c r="K223" s="731">
        <v>1978</v>
      </c>
      <c r="L223" s="732" t="s">
        <v>0</v>
      </c>
      <c r="M223" s="729" t="s">
        <v>0</v>
      </c>
      <c r="N223" s="729"/>
      <c r="O223" s="729">
        <v>42</v>
      </c>
      <c r="P223" s="738">
        <v>1500</v>
      </c>
      <c r="Q223" s="729">
        <v>35.200000000000003</v>
      </c>
      <c r="R223" s="729">
        <v>445</v>
      </c>
      <c r="S223" s="729"/>
      <c r="T223" s="729"/>
      <c r="U223" s="729" t="s">
        <v>0</v>
      </c>
      <c r="V223" s="729" t="s">
        <v>0</v>
      </c>
      <c r="W223" s="729" t="s">
        <v>0</v>
      </c>
      <c r="X223" s="729" t="s">
        <v>0</v>
      </c>
      <c r="Y223" s="729" t="s">
        <v>0</v>
      </c>
      <c r="Z223" s="729" t="s">
        <v>0</v>
      </c>
      <c r="AA223" s="729" t="s">
        <v>0</v>
      </c>
      <c r="AB223" s="733"/>
      <c r="AC223" s="733"/>
      <c r="AD223" s="734"/>
      <c r="AE223" s="729"/>
      <c r="AF223" s="728" t="s">
        <v>1710</v>
      </c>
    </row>
    <row r="224" spans="1:2550" x14ac:dyDescent="0.2">
      <c r="B224" s="730" t="s">
        <v>1628</v>
      </c>
      <c r="C224" s="729" t="s">
        <v>1630</v>
      </c>
      <c r="D224" s="729" t="s">
        <v>2784</v>
      </c>
      <c r="E224" s="729" t="s">
        <v>2428</v>
      </c>
      <c r="F224" s="729" t="s">
        <v>1629</v>
      </c>
      <c r="G224" s="729">
        <v>8.9725359999999998</v>
      </c>
      <c r="H224" s="729">
        <v>98.806555000000003</v>
      </c>
      <c r="I224" s="729" t="s">
        <v>11</v>
      </c>
      <c r="J224" s="729" t="s">
        <v>3</v>
      </c>
      <c r="K224" s="731">
        <v>1987</v>
      </c>
      <c r="L224" s="732">
        <v>240</v>
      </c>
      <c r="M224" s="729">
        <v>554</v>
      </c>
      <c r="N224" s="729" t="s">
        <v>0</v>
      </c>
      <c r="O224" s="729">
        <v>94</v>
      </c>
      <c r="P224" s="729">
        <v>761</v>
      </c>
      <c r="Q224" s="738">
        <v>5639</v>
      </c>
      <c r="R224" s="729">
        <v>185</v>
      </c>
      <c r="S224" s="729"/>
      <c r="T224" s="729"/>
      <c r="U224" s="729">
        <v>0</v>
      </c>
      <c r="V224" s="729">
        <v>100</v>
      </c>
      <c r="W224" s="729">
        <v>0</v>
      </c>
      <c r="X224" s="729">
        <v>0</v>
      </c>
      <c r="Y224" s="729">
        <v>0</v>
      </c>
      <c r="Z224" s="729">
        <v>0</v>
      </c>
      <c r="AA224" s="729">
        <v>0</v>
      </c>
      <c r="AB224" s="733"/>
      <c r="AC224" s="733"/>
      <c r="AD224" s="734" t="s">
        <v>1171</v>
      </c>
      <c r="AE224" s="729"/>
      <c r="AF224" s="728" t="s">
        <v>2546</v>
      </c>
    </row>
    <row r="225" spans="1:2550" x14ac:dyDescent="0.2">
      <c r="B225" s="739" t="s">
        <v>1614</v>
      </c>
      <c r="C225" s="734"/>
      <c r="D225" s="734" t="s">
        <v>2768</v>
      </c>
      <c r="E225" s="734" t="s">
        <v>2428</v>
      </c>
      <c r="F225" s="734" t="s">
        <v>1172</v>
      </c>
      <c r="G225" s="734">
        <v>14.410035000000001</v>
      </c>
      <c r="H225" s="734">
        <v>99.129244</v>
      </c>
      <c r="I225" s="734" t="s">
        <v>11</v>
      </c>
      <c r="J225" s="734" t="s">
        <v>3</v>
      </c>
      <c r="K225" s="734">
        <v>1980</v>
      </c>
      <c r="L225" s="734">
        <v>720</v>
      </c>
      <c r="M225" s="740">
        <v>1160</v>
      </c>
      <c r="N225" s="734" t="s">
        <v>0</v>
      </c>
      <c r="O225" s="734">
        <v>140</v>
      </c>
      <c r="P225" s="734">
        <v>610</v>
      </c>
      <c r="Q225" s="740">
        <v>17745</v>
      </c>
      <c r="R225" s="734">
        <v>419</v>
      </c>
      <c r="S225" s="734"/>
      <c r="T225" s="734">
        <v>159</v>
      </c>
      <c r="U225" s="734">
        <v>0</v>
      </c>
      <c r="V225" s="734">
        <v>100</v>
      </c>
      <c r="W225" s="734">
        <v>0</v>
      </c>
      <c r="X225" s="734">
        <v>0</v>
      </c>
      <c r="Y225" s="734">
        <v>0</v>
      </c>
      <c r="Z225" s="734">
        <v>0</v>
      </c>
      <c r="AA225" s="734">
        <v>0</v>
      </c>
      <c r="AB225" s="734"/>
      <c r="AC225" s="734"/>
      <c r="AD225" s="734" t="s">
        <v>1171</v>
      </c>
      <c r="AE225" s="734"/>
      <c r="AF225" s="741" t="s">
        <v>2545</v>
      </c>
    </row>
    <row r="226" spans="1:2550" ht="13" customHeight="1" x14ac:dyDescent="0.2">
      <c r="B226" s="730" t="s">
        <v>1618</v>
      </c>
      <c r="C226" s="729"/>
      <c r="D226" s="729" t="s">
        <v>2768</v>
      </c>
      <c r="E226" s="729" t="s">
        <v>2428</v>
      </c>
      <c r="F226" s="729" t="s">
        <v>1619</v>
      </c>
      <c r="G226" s="729">
        <v>14.233839</v>
      </c>
      <c r="H226" s="729">
        <v>99.236255</v>
      </c>
      <c r="I226" s="729" t="s">
        <v>11</v>
      </c>
      <c r="J226" s="729" t="s">
        <v>3</v>
      </c>
      <c r="K226" s="731">
        <v>1982</v>
      </c>
      <c r="L226" s="732">
        <v>38</v>
      </c>
      <c r="M226" s="729"/>
      <c r="N226" s="729" t="s">
        <v>0</v>
      </c>
      <c r="O226" s="729">
        <v>30</v>
      </c>
      <c r="P226" s="729"/>
      <c r="Q226" s="729">
        <v>548</v>
      </c>
      <c r="R226" s="729">
        <v>3.2</v>
      </c>
      <c r="S226" s="729"/>
      <c r="T226" s="729"/>
      <c r="U226" s="729">
        <v>0</v>
      </c>
      <c r="V226" s="729">
        <v>100</v>
      </c>
      <c r="W226" s="729">
        <v>0</v>
      </c>
      <c r="X226" s="729">
        <v>0</v>
      </c>
      <c r="Y226" s="729">
        <v>0</v>
      </c>
      <c r="Z226" s="729">
        <v>0</v>
      </c>
      <c r="AA226" s="729">
        <v>0</v>
      </c>
      <c r="AB226" s="733"/>
      <c r="AC226" s="733"/>
      <c r="AD226" s="734" t="s">
        <v>1171</v>
      </c>
      <c r="AE226" s="729"/>
      <c r="AF226" s="728" t="s">
        <v>2544</v>
      </c>
    </row>
    <row r="227" spans="1:2550" customFormat="1" ht="12.75" customHeight="1" x14ac:dyDescent="0.2">
      <c r="A227" s="15"/>
      <c r="B227" s="730" t="s">
        <v>1615</v>
      </c>
      <c r="C227" s="729" t="s">
        <v>1617</v>
      </c>
      <c r="D227" s="729" t="s">
        <v>2785</v>
      </c>
      <c r="E227" s="729" t="s">
        <v>2428</v>
      </c>
      <c r="F227" s="729" t="s">
        <v>1616</v>
      </c>
      <c r="G227" s="729">
        <v>14.799906</v>
      </c>
      <c r="H227" s="729">
        <v>98.597975000000005</v>
      </c>
      <c r="I227" s="729" t="s">
        <v>11</v>
      </c>
      <c r="J227" s="729" t="s">
        <v>3</v>
      </c>
      <c r="K227" s="731">
        <v>1984</v>
      </c>
      <c r="L227" s="732">
        <v>300</v>
      </c>
      <c r="M227" s="729">
        <v>760</v>
      </c>
      <c r="N227" s="738" t="s">
        <v>0</v>
      </c>
      <c r="O227" s="729">
        <v>92</v>
      </c>
      <c r="P227" s="738">
        <v>1019</v>
      </c>
      <c r="Q227" s="738">
        <v>8860</v>
      </c>
      <c r="R227" s="729">
        <v>388</v>
      </c>
      <c r="S227" s="738"/>
      <c r="T227" s="729"/>
      <c r="U227" s="729">
        <v>0</v>
      </c>
      <c r="V227" s="729">
        <v>100</v>
      </c>
      <c r="W227" s="729">
        <v>0</v>
      </c>
      <c r="X227" s="729">
        <v>0</v>
      </c>
      <c r="Y227" s="729">
        <v>0</v>
      </c>
      <c r="Z227" s="729">
        <v>0</v>
      </c>
      <c r="AA227" s="729">
        <v>0</v>
      </c>
      <c r="AB227" s="733"/>
      <c r="AC227" s="733"/>
      <c r="AD227" s="734" t="s">
        <v>1171</v>
      </c>
      <c r="AE227" s="729"/>
      <c r="AF227" s="728" t="s">
        <v>2543</v>
      </c>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c r="IW227" s="15"/>
      <c r="IX227" s="15"/>
      <c r="IY227" s="15"/>
      <c r="IZ227" s="15"/>
      <c r="JA227" s="15"/>
      <c r="JB227" s="15"/>
      <c r="JC227" s="15"/>
      <c r="JD227" s="15"/>
      <c r="JE227" s="15"/>
      <c r="JF227" s="15"/>
      <c r="JG227" s="15"/>
      <c r="JH227" s="15"/>
      <c r="JI227" s="15"/>
      <c r="JJ227" s="15"/>
      <c r="JK227" s="15"/>
      <c r="JL227" s="15"/>
      <c r="JM227" s="15"/>
      <c r="JN227" s="15"/>
      <c r="JO227" s="15"/>
      <c r="JP227" s="15"/>
      <c r="JQ227" s="15"/>
      <c r="JR227" s="15"/>
      <c r="JS227" s="15"/>
      <c r="JT227" s="15"/>
      <c r="JU227" s="15"/>
      <c r="JV227" s="15"/>
      <c r="JW227" s="15"/>
      <c r="JX227" s="15"/>
      <c r="JY227" s="15"/>
      <c r="JZ227" s="15"/>
      <c r="KA227" s="15"/>
      <c r="KB227" s="15"/>
      <c r="KC227" s="15"/>
      <c r="KD227" s="15"/>
      <c r="KE227" s="15"/>
      <c r="KF227" s="15"/>
      <c r="KG227" s="15"/>
      <c r="KH227" s="15"/>
      <c r="KI227" s="15"/>
      <c r="KJ227" s="15"/>
      <c r="KK227" s="15"/>
      <c r="KL227" s="15"/>
      <c r="KM227" s="15"/>
      <c r="KN227" s="15"/>
      <c r="KO227" s="15"/>
      <c r="KP227" s="15"/>
      <c r="KQ227" s="15"/>
      <c r="KR227" s="15"/>
      <c r="KS227" s="15"/>
      <c r="KT227" s="15"/>
      <c r="KU227" s="15"/>
      <c r="KV227" s="15"/>
      <c r="KW227" s="15"/>
      <c r="KX227" s="15"/>
      <c r="KY227" s="15"/>
      <c r="KZ227" s="15"/>
      <c r="LA227" s="15"/>
      <c r="LB227" s="15"/>
      <c r="LC227" s="15"/>
      <c r="LD227" s="15"/>
      <c r="LE227" s="15"/>
      <c r="LF227" s="15"/>
      <c r="LG227" s="15"/>
      <c r="LH227" s="15"/>
      <c r="LI227" s="15"/>
      <c r="LJ227" s="15"/>
      <c r="LK227" s="15"/>
      <c r="LL227" s="15"/>
      <c r="LM227" s="15"/>
      <c r="LN227" s="15"/>
      <c r="LO227" s="15"/>
      <c r="LP227" s="15"/>
      <c r="LQ227" s="15"/>
      <c r="LR227" s="15"/>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15"/>
      <c r="PT227" s="15"/>
      <c r="PU227" s="15"/>
      <c r="PV227" s="15"/>
      <c r="PW227" s="15"/>
      <c r="PX227" s="15"/>
      <c r="PY227" s="15"/>
      <c r="PZ227" s="15"/>
      <c r="QA227" s="15"/>
      <c r="QB227" s="15"/>
      <c r="QC227" s="15"/>
      <c r="QD227" s="15"/>
      <c r="QE227" s="15"/>
      <c r="QF227" s="15"/>
      <c r="QG227" s="15"/>
      <c r="QH227" s="15"/>
      <c r="QI227" s="15"/>
      <c r="QJ227" s="15"/>
      <c r="QK227" s="15"/>
      <c r="QL227" s="15"/>
      <c r="QM227" s="15"/>
      <c r="QN227" s="15"/>
      <c r="QO227" s="15"/>
      <c r="QP227" s="15"/>
      <c r="QQ227" s="15"/>
      <c r="QR227" s="15"/>
      <c r="QS227" s="15"/>
      <c r="QT227" s="15"/>
      <c r="QU227" s="15"/>
      <c r="QV227" s="15"/>
      <c r="QW227" s="15"/>
      <c r="QX227" s="15"/>
      <c r="QY227" s="15"/>
      <c r="QZ227" s="15"/>
      <c r="RA227" s="15"/>
      <c r="RB227" s="15"/>
      <c r="RC227" s="15"/>
      <c r="RD227" s="15"/>
      <c r="RE227" s="15"/>
      <c r="RF227" s="15"/>
      <c r="RG227" s="15"/>
      <c r="RH227" s="15"/>
      <c r="RI227" s="15"/>
      <c r="RJ227" s="15"/>
      <c r="RK227" s="15"/>
      <c r="RL227" s="15"/>
      <c r="RM227" s="15"/>
      <c r="RN227" s="15"/>
      <c r="RO227" s="15"/>
      <c r="RP227" s="15"/>
      <c r="RQ227" s="15"/>
      <c r="RR227" s="15"/>
      <c r="RS227" s="15"/>
      <c r="RT227" s="15"/>
      <c r="RU227" s="15"/>
      <c r="RV227" s="15"/>
      <c r="RW227" s="15"/>
      <c r="RX227" s="15"/>
      <c r="RY227" s="15"/>
      <c r="RZ227" s="15"/>
      <c r="SA227" s="15"/>
      <c r="SB227" s="15"/>
      <c r="SC227" s="15"/>
      <c r="SD227" s="15"/>
      <c r="SE227" s="15"/>
      <c r="SF227" s="15"/>
      <c r="SG227" s="15"/>
      <c r="SH227" s="15"/>
      <c r="SI227" s="15"/>
      <c r="SJ227" s="15"/>
      <c r="SK227" s="15"/>
      <c r="SL227" s="15"/>
      <c r="SM227" s="15"/>
      <c r="SN227" s="15"/>
      <c r="SO227" s="15"/>
      <c r="SP227" s="15"/>
      <c r="SQ227" s="15"/>
      <c r="SR227" s="15"/>
      <c r="SS227" s="15"/>
      <c r="ST227" s="15"/>
      <c r="SU227" s="15"/>
      <c r="SV227" s="15"/>
      <c r="SW227" s="15"/>
      <c r="SX227" s="15"/>
      <c r="SY227" s="15"/>
      <c r="SZ227" s="15"/>
      <c r="TA227" s="15"/>
      <c r="TB227" s="15"/>
      <c r="TC227" s="15"/>
      <c r="TD227" s="15"/>
      <c r="TE227" s="15"/>
      <c r="TF227" s="15"/>
      <c r="TG227" s="15"/>
      <c r="TH227" s="15"/>
      <c r="TI227" s="15"/>
      <c r="TJ227" s="15"/>
      <c r="TK227" s="15"/>
      <c r="TL227" s="15"/>
      <c r="TM227" s="15"/>
      <c r="TN227" s="15"/>
      <c r="TO227" s="15"/>
      <c r="TP227" s="15"/>
      <c r="TQ227" s="15"/>
      <c r="TR227" s="15"/>
      <c r="TS227" s="15"/>
      <c r="TT227" s="15"/>
      <c r="TU227" s="15"/>
      <c r="TV227" s="15"/>
      <c r="TW227" s="15"/>
      <c r="TX227" s="15"/>
      <c r="TY227" s="15"/>
      <c r="TZ227" s="15"/>
      <c r="UA227" s="15"/>
      <c r="UB227" s="15"/>
      <c r="UC227" s="15"/>
      <c r="UD227" s="15"/>
      <c r="UE227" s="15"/>
      <c r="UF227" s="15"/>
      <c r="UG227" s="15"/>
      <c r="UH227" s="15"/>
      <c r="UI227" s="15"/>
      <c r="UJ227" s="15"/>
      <c r="UK227" s="15"/>
      <c r="UL227" s="15"/>
      <c r="UM227" s="15"/>
      <c r="UN227" s="15"/>
      <c r="UO227" s="15"/>
      <c r="UP227" s="15"/>
      <c r="UQ227" s="15"/>
      <c r="UR227" s="15"/>
      <c r="US227" s="15"/>
      <c r="UT227" s="15"/>
      <c r="UU227" s="15"/>
      <c r="UV227" s="15"/>
      <c r="UW227" s="15"/>
      <c r="UX227" s="15"/>
      <c r="UY227" s="15"/>
      <c r="UZ227" s="15"/>
      <c r="VA227" s="15"/>
      <c r="VB227" s="15"/>
      <c r="VC227" s="15"/>
      <c r="VD227" s="15"/>
      <c r="VE227" s="15"/>
      <c r="VF227" s="15"/>
      <c r="VG227" s="15"/>
      <c r="VH227" s="15"/>
      <c r="VI227" s="15"/>
      <c r="VJ227" s="15"/>
      <c r="VK227" s="15"/>
      <c r="VL227" s="15"/>
      <c r="VM227" s="15"/>
      <c r="VN227" s="15"/>
      <c r="VO227" s="15"/>
      <c r="VP227" s="15"/>
      <c r="VQ227" s="15"/>
      <c r="VR227" s="15"/>
      <c r="VS227" s="15"/>
      <c r="VT227" s="15"/>
      <c r="VU227" s="15"/>
      <c r="VV227" s="15"/>
      <c r="VW227" s="15"/>
      <c r="VX227" s="15"/>
      <c r="VY227" s="15"/>
      <c r="VZ227" s="15"/>
      <c r="WA227" s="15"/>
      <c r="WB227" s="15"/>
      <c r="WC227" s="15"/>
      <c r="WD227" s="15"/>
      <c r="WE227" s="15"/>
      <c r="WF227" s="15"/>
      <c r="WG227" s="15"/>
      <c r="WH227" s="15"/>
      <c r="WI227" s="15"/>
      <c r="WJ227" s="15"/>
      <c r="WK227" s="15"/>
      <c r="WL227" s="15"/>
      <c r="WM227" s="15"/>
      <c r="WN227" s="15"/>
      <c r="WO227" s="15"/>
      <c r="WP227" s="15"/>
      <c r="WQ227" s="15"/>
      <c r="WR227" s="15"/>
      <c r="WS227" s="15"/>
      <c r="WT227" s="15"/>
      <c r="WU227" s="15"/>
      <c r="WV227" s="15"/>
      <c r="WW227" s="15"/>
      <c r="WX227" s="15"/>
      <c r="WY227" s="15"/>
      <c r="WZ227" s="15"/>
      <c r="XA227" s="15"/>
      <c r="XB227" s="15"/>
      <c r="XC227" s="15"/>
      <c r="XD227" s="15"/>
      <c r="XE227" s="15"/>
      <c r="XF227" s="15"/>
      <c r="XG227" s="15"/>
      <c r="XH227" s="15"/>
      <c r="XI227" s="15"/>
      <c r="XJ227" s="15"/>
      <c r="XK227" s="15"/>
      <c r="XL227" s="15"/>
      <c r="XM227" s="15"/>
      <c r="XN227" s="15"/>
      <c r="XO227" s="15"/>
      <c r="XP227" s="15"/>
      <c r="XQ227" s="15"/>
      <c r="XR227" s="15"/>
      <c r="XS227" s="15"/>
      <c r="XT227" s="15"/>
      <c r="XU227" s="15"/>
      <c r="XV227" s="15"/>
      <c r="XW227" s="15"/>
      <c r="XX227" s="15"/>
      <c r="XY227" s="15"/>
      <c r="XZ227" s="15"/>
      <c r="YA227" s="15"/>
      <c r="YB227" s="15"/>
      <c r="YC227" s="15"/>
      <c r="YD227" s="15"/>
      <c r="YE227" s="15"/>
      <c r="YF227" s="15"/>
      <c r="YG227" s="15"/>
      <c r="YH227" s="15"/>
      <c r="YI227" s="15"/>
      <c r="YJ227" s="15"/>
      <c r="YK227" s="15"/>
      <c r="YL227" s="15"/>
      <c r="YM227" s="15"/>
      <c r="YN227" s="15"/>
      <c r="YO227" s="15"/>
      <c r="YP227" s="15"/>
      <c r="YQ227" s="15"/>
      <c r="YR227" s="15"/>
      <c r="YS227" s="15"/>
      <c r="YT227" s="15"/>
      <c r="YU227" s="15"/>
      <c r="YV227" s="15"/>
      <c r="YW227" s="15"/>
      <c r="YX227" s="15"/>
      <c r="YY227" s="15"/>
      <c r="YZ227" s="15"/>
      <c r="ZA227" s="15"/>
      <c r="ZB227" s="15"/>
      <c r="ZC227" s="15"/>
      <c r="ZD227" s="15"/>
      <c r="ZE227" s="15"/>
      <c r="ZF227" s="15"/>
      <c r="ZG227" s="15"/>
      <c r="ZH227" s="15"/>
      <c r="ZI227" s="15"/>
      <c r="ZJ227" s="15"/>
      <c r="ZK227" s="15"/>
      <c r="ZL227" s="15"/>
      <c r="ZM227" s="15"/>
      <c r="ZN227" s="15"/>
      <c r="ZO227" s="15"/>
      <c r="ZP227" s="15"/>
      <c r="ZQ227" s="15"/>
      <c r="ZR227" s="15"/>
      <c r="ZS227" s="15"/>
      <c r="ZT227" s="15"/>
      <c r="ZU227" s="15"/>
      <c r="ZV227" s="15"/>
      <c r="ZW227" s="15"/>
      <c r="ZX227" s="15"/>
      <c r="ZY227" s="15"/>
      <c r="ZZ227" s="15"/>
      <c r="AAA227" s="15"/>
      <c r="AAB227" s="15"/>
      <c r="AAC227" s="15"/>
      <c r="AAD227" s="15"/>
      <c r="AAE227" s="15"/>
      <c r="AAF227" s="15"/>
      <c r="AAG227" s="15"/>
      <c r="AAH227" s="15"/>
      <c r="AAI227" s="15"/>
      <c r="AAJ227" s="15"/>
      <c r="AAK227" s="15"/>
      <c r="AAL227" s="15"/>
      <c r="AAM227" s="15"/>
      <c r="AAN227" s="15"/>
      <c r="AAO227" s="15"/>
      <c r="AAP227" s="15"/>
      <c r="AAQ227" s="15"/>
      <c r="AAR227" s="15"/>
      <c r="AAS227" s="15"/>
      <c r="AAT227" s="15"/>
      <c r="AAU227" s="15"/>
      <c r="AAV227" s="15"/>
      <c r="AAW227" s="15"/>
      <c r="AAX227" s="15"/>
      <c r="AAY227" s="15"/>
      <c r="AAZ227" s="15"/>
      <c r="ABA227" s="15"/>
      <c r="ABB227" s="15"/>
      <c r="ABC227" s="15"/>
      <c r="ABD227" s="15"/>
      <c r="ABE227" s="15"/>
      <c r="ABF227" s="15"/>
      <c r="ABG227" s="15"/>
      <c r="ABH227" s="15"/>
      <c r="ABI227" s="15"/>
      <c r="ABJ227" s="15"/>
      <c r="ABK227" s="15"/>
      <c r="ABL227" s="15"/>
      <c r="ABM227" s="15"/>
      <c r="ABN227" s="15"/>
      <c r="ABO227" s="15"/>
      <c r="ABP227" s="15"/>
      <c r="ABQ227" s="15"/>
      <c r="ABR227" s="15"/>
      <c r="ABS227" s="15"/>
      <c r="ABT227" s="15"/>
      <c r="ABU227" s="15"/>
      <c r="ABV227" s="15"/>
      <c r="ABW227" s="15"/>
      <c r="ABX227" s="15"/>
      <c r="ABY227" s="15"/>
      <c r="ABZ227" s="15"/>
      <c r="ACA227" s="15"/>
      <c r="ACB227" s="15"/>
      <c r="ACC227" s="15"/>
      <c r="ACD227" s="15"/>
      <c r="ACE227" s="15"/>
      <c r="ACF227" s="15"/>
      <c r="ACG227" s="15"/>
      <c r="ACH227" s="15"/>
      <c r="ACI227" s="15"/>
      <c r="ACJ227" s="15"/>
      <c r="ACK227" s="15"/>
      <c r="ACL227" s="15"/>
      <c r="ACM227" s="15"/>
      <c r="ACN227" s="15"/>
      <c r="ACO227" s="15"/>
      <c r="ACP227" s="15"/>
      <c r="ACQ227" s="15"/>
      <c r="ACR227" s="15"/>
      <c r="ACS227" s="15"/>
      <c r="ACT227" s="15"/>
      <c r="ACU227" s="15"/>
      <c r="ACV227" s="15"/>
      <c r="ACW227" s="15"/>
      <c r="ACX227" s="15"/>
      <c r="ACY227" s="15"/>
      <c r="ACZ227" s="15"/>
      <c r="ADA227" s="15"/>
      <c r="ADB227" s="15"/>
      <c r="ADC227" s="15"/>
      <c r="ADD227" s="15"/>
      <c r="ADE227" s="15"/>
      <c r="ADF227" s="15"/>
      <c r="ADG227" s="15"/>
      <c r="ADH227" s="15"/>
      <c r="ADI227" s="15"/>
      <c r="ADJ227" s="15"/>
      <c r="ADK227" s="15"/>
      <c r="ADL227" s="15"/>
      <c r="ADM227" s="15"/>
      <c r="ADN227" s="15"/>
      <c r="ADO227" s="15"/>
      <c r="ADP227" s="15"/>
      <c r="ADQ227" s="15"/>
      <c r="ADR227" s="15"/>
      <c r="ADS227" s="15"/>
      <c r="ADT227" s="15"/>
      <c r="ADU227" s="15"/>
      <c r="ADV227" s="15"/>
      <c r="ADW227" s="15"/>
      <c r="ADX227" s="15"/>
      <c r="ADY227" s="15"/>
      <c r="ADZ227" s="15"/>
      <c r="AEA227" s="15"/>
      <c r="AEB227" s="15"/>
      <c r="AEC227" s="15"/>
      <c r="AED227" s="15"/>
      <c r="AEE227" s="15"/>
      <c r="AEF227" s="15"/>
      <c r="AEG227" s="15"/>
      <c r="AEH227" s="15"/>
      <c r="AEI227" s="15"/>
      <c r="AEJ227" s="15"/>
      <c r="AEK227" s="15"/>
      <c r="AEL227" s="15"/>
      <c r="AEM227" s="15"/>
      <c r="AEN227" s="15"/>
      <c r="AEO227" s="15"/>
      <c r="AEP227" s="15"/>
      <c r="AEQ227" s="15"/>
      <c r="AER227" s="15"/>
      <c r="AES227" s="15"/>
      <c r="AET227" s="15"/>
      <c r="AEU227" s="15"/>
      <c r="AEV227" s="15"/>
      <c r="AEW227" s="15"/>
      <c r="AEX227" s="15"/>
      <c r="AEY227" s="15"/>
      <c r="AEZ227" s="15"/>
      <c r="AFA227" s="15"/>
      <c r="AFB227" s="15"/>
      <c r="AFC227" s="15"/>
      <c r="AFD227" s="15"/>
      <c r="AFE227" s="15"/>
      <c r="AFF227" s="15"/>
      <c r="AFG227" s="15"/>
      <c r="AFH227" s="15"/>
      <c r="AFI227" s="15"/>
      <c r="AFJ227" s="15"/>
      <c r="AFK227" s="15"/>
      <c r="AFL227" s="15"/>
      <c r="AFM227" s="15"/>
      <c r="AFN227" s="15"/>
      <c r="AFO227" s="15"/>
      <c r="AFP227" s="15"/>
      <c r="AFQ227" s="15"/>
      <c r="AFR227" s="15"/>
      <c r="AFS227" s="15"/>
      <c r="AFT227" s="15"/>
      <c r="AFU227" s="15"/>
      <c r="AFV227" s="15"/>
      <c r="AFW227" s="15"/>
      <c r="AFX227" s="15"/>
      <c r="AFY227" s="15"/>
      <c r="AFZ227" s="15"/>
      <c r="AGA227" s="15"/>
      <c r="AGB227" s="15"/>
      <c r="AGC227" s="15"/>
      <c r="AGD227" s="15"/>
      <c r="AGE227" s="15"/>
      <c r="AGF227" s="15"/>
      <c r="AGG227" s="15"/>
      <c r="AGH227" s="15"/>
      <c r="AGI227" s="15"/>
      <c r="AGJ227" s="15"/>
      <c r="AGK227" s="15"/>
      <c r="AGL227" s="15"/>
      <c r="AGM227" s="15"/>
      <c r="AGN227" s="15"/>
      <c r="AGO227" s="15"/>
      <c r="AGP227" s="15"/>
      <c r="AGQ227" s="15"/>
      <c r="AGR227" s="15"/>
      <c r="AGS227" s="15"/>
      <c r="AGT227" s="15"/>
      <c r="AGU227" s="15"/>
      <c r="AGV227" s="15"/>
      <c r="AGW227" s="15"/>
      <c r="AGX227" s="15"/>
      <c r="AGY227" s="15"/>
      <c r="AGZ227" s="15"/>
      <c r="AHA227" s="15"/>
      <c r="AHB227" s="15"/>
      <c r="AHC227" s="15"/>
      <c r="AHD227" s="15"/>
      <c r="AHE227" s="15"/>
      <c r="AHF227" s="15"/>
      <c r="AHG227" s="15"/>
      <c r="AHH227" s="15"/>
      <c r="AHI227" s="15"/>
      <c r="AHJ227" s="15"/>
      <c r="AHK227" s="15"/>
      <c r="AHL227" s="15"/>
      <c r="AHM227" s="15"/>
      <c r="AHN227" s="15"/>
      <c r="AHO227" s="15"/>
      <c r="AHP227" s="15"/>
      <c r="AHQ227" s="15"/>
      <c r="AHR227" s="15"/>
      <c r="AHS227" s="15"/>
      <c r="AHT227" s="15"/>
      <c r="AHU227" s="15"/>
      <c r="AHV227" s="15"/>
      <c r="AHW227" s="15"/>
      <c r="AHX227" s="15"/>
      <c r="AHY227" s="15"/>
      <c r="AHZ227" s="15"/>
      <c r="AIA227" s="15"/>
      <c r="AIB227" s="15"/>
      <c r="AIC227" s="15"/>
      <c r="AID227" s="15"/>
      <c r="AIE227" s="15"/>
      <c r="AIF227" s="15"/>
      <c r="AIG227" s="15"/>
      <c r="AIH227" s="15"/>
      <c r="AII227" s="15"/>
      <c r="AIJ227" s="15"/>
      <c r="AIK227" s="15"/>
      <c r="AIL227" s="15"/>
      <c r="AIM227" s="15"/>
      <c r="AIN227" s="15"/>
      <c r="AIO227" s="15"/>
      <c r="AIP227" s="15"/>
      <c r="AIQ227" s="15"/>
      <c r="AIR227" s="15"/>
      <c r="AIS227" s="15"/>
      <c r="AIT227" s="15"/>
      <c r="AIU227" s="15"/>
      <c r="AIV227" s="15"/>
      <c r="AIW227" s="15"/>
      <c r="AIX227" s="15"/>
      <c r="AIY227" s="15"/>
      <c r="AIZ227" s="15"/>
      <c r="AJA227" s="15"/>
      <c r="AJB227" s="15"/>
      <c r="AJC227" s="15"/>
      <c r="AJD227" s="15"/>
      <c r="AJE227" s="15"/>
      <c r="AJF227" s="15"/>
      <c r="AJG227" s="15"/>
      <c r="AJH227" s="15"/>
      <c r="AJI227" s="15"/>
      <c r="AJJ227" s="15"/>
      <c r="AJK227" s="15"/>
      <c r="AJL227" s="15"/>
      <c r="AJM227" s="15"/>
      <c r="AJN227" s="15"/>
      <c r="AJO227" s="15"/>
      <c r="AJP227" s="15"/>
      <c r="AJQ227" s="15"/>
      <c r="AJR227" s="15"/>
      <c r="AJS227" s="15"/>
      <c r="AJT227" s="15"/>
      <c r="AJU227" s="15"/>
      <c r="AJV227" s="15"/>
      <c r="AJW227" s="15"/>
      <c r="AJX227" s="15"/>
      <c r="AJY227" s="15"/>
      <c r="AJZ227" s="15"/>
      <c r="AKA227" s="15"/>
      <c r="AKB227" s="15"/>
      <c r="AKC227" s="15"/>
      <c r="AKD227" s="15"/>
      <c r="AKE227" s="15"/>
      <c r="AKF227" s="15"/>
      <c r="AKG227" s="15"/>
      <c r="AKH227" s="15"/>
      <c r="AKI227" s="15"/>
      <c r="AKJ227" s="15"/>
      <c r="AKK227" s="15"/>
      <c r="AKL227" s="15"/>
      <c r="AKM227" s="15"/>
      <c r="AKN227" s="15"/>
      <c r="AKO227" s="15"/>
      <c r="AKP227" s="15"/>
      <c r="AKQ227" s="15"/>
      <c r="AKR227" s="15"/>
      <c r="AKS227" s="15"/>
      <c r="AKT227" s="15"/>
      <c r="AKU227" s="15"/>
      <c r="AKV227" s="15"/>
      <c r="AKW227" s="15"/>
      <c r="AKX227" s="15"/>
      <c r="AKY227" s="15"/>
      <c r="AKZ227" s="15"/>
      <c r="ALA227" s="15"/>
      <c r="ALB227" s="15"/>
      <c r="ALC227" s="15"/>
      <c r="ALD227" s="15"/>
      <c r="ALE227" s="15"/>
      <c r="ALF227" s="15"/>
      <c r="ALG227" s="15"/>
      <c r="ALH227" s="15"/>
      <c r="ALI227" s="15"/>
      <c r="ALJ227" s="15"/>
      <c r="ALK227" s="15"/>
      <c r="ALL227" s="15"/>
      <c r="ALM227" s="15"/>
      <c r="ALN227" s="15"/>
      <c r="ALO227" s="15"/>
      <c r="ALP227" s="15"/>
      <c r="ALQ227" s="15"/>
      <c r="ALR227" s="15"/>
      <c r="ALS227" s="15"/>
      <c r="ALT227" s="15"/>
      <c r="ALU227" s="15"/>
      <c r="ALV227" s="15"/>
      <c r="ALW227" s="15"/>
      <c r="ALX227" s="15"/>
      <c r="ALY227" s="15"/>
      <c r="ALZ227" s="15"/>
      <c r="AMA227" s="15"/>
      <c r="AMB227" s="15"/>
      <c r="AMC227" s="15"/>
      <c r="AMD227" s="15"/>
      <c r="AME227" s="15"/>
      <c r="AMF227" s="15"/>
      <c r="AMG227" s="15"/>
      <c r="AMH227" s="15"/>
      <c r="AMI227" s="15"/>
      <c r="AMJ227" s="15"/>
      <c r="AMK227" s="15"/>
      <c r="AML227" s="15"/>
      <c r="AMM227" s="15"/>
      <c r="AMN227" s="15"/>
      <c r="AMO227" s="15"/>
      <c r="AMP227" s="15"/>
      <c r="AMQ227" s="15"/>
      <c r="AMR227" s="15"/>
      <c r="AMS227" s="15"/>
      <c r="AMT227" s="15"/>
      <c r="AMU227" s="15"/>
      <c r="AMV227" s="15"/>
      <c r="AMW227" s="15"/>
      <c r="AMX227" s="15"/>
      <c r="AMY227" s="15"/>
      <c r="AMZ227" s="15"/>
      <c r="ANA227" s="15"/>
      <c r="ANB227" s="15"/>
      <c r="ANC227" s="15"/>
      <c r="AND227" s="15"/>
      <c r="ANE227" s="15"/>
      <c r="ANF227" s="15"/>
      <c r="ANG227" s="15"/>
      <c r="ANH227" s="15"/>
      <c r="ANI227" s="15"/>
      <c r="ANJ227" s="15"/>
      <c r="ANK227" s="15"/>
      <c r="ANL227" s="15"/>
      <c r="ANM227" s="15"/>
      <c r="ANN227" s="15"/>
      <c r="ANO227" s="15"/>
      <c r="ANP227" s="15"/>
      <c r="ANQ227" s="15"/>
      <c r="ANR227" s="15"/>
      <c r="ANS227" s="15"/>
      <c r="ANT227" s="15"/>
      <c r="ANU227" s="15"/>
      <c r="ANV227" s="15"/>
      <c r="ANW227" s="15"/>
      <c r="ANX227" s="15"/>
      <c r="ANY227" s="15"/>
      <c r="ANZ227" s="15"/>
      <c r="AOA227" s="15"/>
      <c r="AOB227" s="15"/>
      <c r="AOC227" s="15"/>
      <c r="AOD227" s="15"/>
      <c r="AOE227" s="15"/>
      <c r="AOF227" s="15"/>
      <c r="AOG227" s="15"/>
      <c r="AOH227" s="15"/>
      <c r="AOI227" s="15"/>
      <c r="AOJ227" s="15"/>
      <c r="AOK227" s="15"/>
      <c r="AOL227" s="15"/>
      <c r="AOM227" s="15"/>
      <c r="AON227" s="15"/>
      <c r="AOO227" s="15"/>
      <c r="AOP227" s="15"/>
      <c r="AOQ227" s="15"/>
      <c r="AOR227" s="15"/>
      <c r="AOS227" s="15"/>
      <c r="AOT227" s="15"/>
      <c r="AOU227" s="15"/>
      <c r="AOV227" s="15"/>
      <c r="AOW227" s="15"/>
      <c r="AOX227" s="15"/>
      <c r="AOY227" s="15"/>
      <c r="AOZ227" s="15"/>
      <c r="APA227" s="15"/>
      <c r="APB227" s="15"/>
      <c r="APC227" s="15"/>
      <c r="APD227" s="15"/>
      <c r="APE227" s="15"/>
      <c r="APF227" s="15"/>
      <c r="APG227" s="15"/>
      <c r="APH227" s="15"/>
      <c r="API227" s="15"/>
      <c r="APJ227" s="15"/>
      <c r="APK227" s="15"/>
      <c r="APL227" s="15"/>
      <c r="APM227" s="15"/>
      <c r="APN227" s="15"/>
      <c r="APO227" s="15"/>
      <c r="APP227" s="15"/>
      <c r="APQ227" s="15"/>
      <c r="APR227" s="15"/>
      <c r="APS227" s="15"/>
      <c r="APT227" s="15"/>
      <c r="APU227" s="15"/>
      <c r="APV227" s="15"/>
      <c r="APW227" s="15"/>
      <c r="APX227" s="15"/>
      <c r="APY227" s="15"/>
      <c r="APZ227" s="15"/>
      <c r="AQA227" s="15"/>
      <c r="AQB227" s="15"/>
      <c r="AQC227" s="15"/>
      <c r="AQD227" s="15"/>
      <c r="AQE227" s="15"/>
      <c r="AQF227" s="15"/>
      <c r="AQG227" s="15"/>
      <c r="AQH227" s="15"/>
      <c r="AQI227" s="15"/>
      <c r="AQJ227" s="15"/>
      <c r="AQK227" s="15"/>
      <c r="AQL227" s="15"/>
      <c r="AQM227" s="15"/>
      <c r="AQN227" s="15"/>
      <c r="AQO227" s="15"/>
      <c r="AQP227" s="15"/>
      <c r="AQQ227" s="15"/>
      <c r="AQR227" s="15"/>
      <c r="AQS227" s="15"/>
      <c r="AQT227" s="15"/>
      <c r="AQU227" s="15"/>
      <c r="AQV227" s="15"/>
      <c r="AQW227" s="15"/>
      <c r="AQX227" s="15"/>
      <c r="AQY227" s="15"/>
      <c r="AQZ227" s="15"/>
      <c r="ARA227" s="15"/>
      <c r="ARB227" s="15"/>
      <c r="ARC227" s="15"/>
      <c r="ARD227" s="15"/>
      <c r="ARE227" s="15"/>
      <c r="ARF227" s="15"/>
      <c r="ARG227" s="15"/>
      <c r="ARH227" s="15"/>
      <c r="ARI227" s="15"/>
      <c r="ARJ227" s="15"/>
      <c r="ARK227" s="15"/>
      <c r="ARL227" s="15"/>
      <c r="ARM227" s="15"/>
      <c r="ARN227" s="15"/>
      <c r="ARO227" s="15"/>
      <c r="ARP227" s="15"/>
      <c r="ARQ227" s="15"/>
      <c r="ARR227" s="15"/>
      <c r="ARS227" s="15"/>
      <c r="ART227" s="15"/>
      <c r="ARU227" s="15"/>
      <c r="ARV227" s="15"/>
      <c r="ARW227" s="15"/>
      <c r="ARX227" s="15"/>
      <c r="ARY227" s="15"/>
      <c r="ARZ227" s="15"/>
      <c r="ASA227" s="15"/>
      <c r="ASB227" s="15"/>
      <c r="ASC227" s="15"/>
      <c r="ASD227" s="15"/>
      <c r="ASE227" s="15"/>
      <c r="ASF227" s="15"/>
      <c r="ASG227" s="15"/>
      <c r="ASH227" s="15"/>
      <c r="ASI227" s="15"/>
      <c r="ASJ227" s="15"/>
      <c r="ASK227" s="15"/>
      <c r="ASL227" s="15"/>
      <c r="ASM227" s="15"/>
      <c r="ASN227" s="15"/>
      <c r="ASO227" s="15"/>
      <c r="ASP227" s="15"/>
      <c r="ASQ227" s="15"/>
      <c r="ASR227" s="15"/>
      <c r="ASS227" s="15"/>
      <c r="AST227" s="15"/>
      <c r="ASU227" s="15"/>
      <c r="ASV227" s="15"/>
      <c r="ASW227" s="15"/>
      <c r="ASX227" s="15"/>
      <c r="ASY227" s="15"/>
      <c r="ASZ227" s="15"/>
      <c r="ATA227" s="15"/>
      <c r="ATB227" s="15"/>
      <c r="ATC227" s="15"/>
      <c r="ATD227" s="15"/>
      <c r="ATE227" s="15"/>
      <c r="ATF227" s="15"/>
      <c r="ATG227" s="15"/>
      <c r="ATH227" s="15"/>
      <c r="ATI227" s="15"/>
      <c r="ATJ227" s="15"/>
      <c r="ATK227" s="15"/>
      <c r="ATL227" s="15"/>
      <c r="ATM227" s="15"/>
      <c r="ATN227" s="15"/>
      <c r="ATO227" s="15"/>
      <c r="ATP227" s="15"/>
      <c r="ATQ227" s="15"/>
      <c r="ATR227" s="15"/>
      <c r="ATS227" s="15"/>
      <c r="ATT227" s="15"/>
      <c r="ATU227" s="15"/>
      <c r="ATV227" s="15"/>
      <c r="ATW227" s="15"/>
      <c r="ATX227" s="15"/>
      <c r="ATY227" s="15"/>
      <c r="ATZ227" s="15"/>
      <c r="AUA227" s="15"/>
      <c r="AUB227" s="15"/>
      <c r="AUC227" s="15"/>
      <c r="AUD227" s="15"/>
      <c r="AUE227" s="15"/>
      <c r="AUF227" s="15"/>
      <c r="AUG227" s="15"/>
      <c r="AUH227" s="15"/>
      <c r="AUI227" s="15"/>
      <c r="AUJ227" s="15"/>
      <c r="AUK227" s="15"/>
      <c r="AUL227" s="15"/>
      <c r="AUM227" s="15"/>
      <c r="AUN227" s="15"/>
      <c r="AUO227" s="15"/>
      <c r="AUP227" s="15"/>
      <c r="AUQ227" s="15"/>
      <c r="AUR227" s="15"/>
      <c r="AUS227" s="15"/>
      <c r="AUT227" s="15"/>
      <c r="AUU227" s="15"/>
      <c r="AUV227" s="15"/>
      <c r="AUW227" s="15"/>
      <c r="AUX227" s="15"/>
      <c r="AUY227" s="15"/>
      <c r="AUZ227" s="15"/>
      <c r="AVA227" s="15"/>
      <c r="AVB227" s="15"/>
      <c r="AVC227" s="15"/>
      <c r="AVD227" s="15"/>
      <c r="AVE227" s="15"/>
      <c r="AVF227" s="15"/>
      <c r="AVG227" s="15"/>
      <c r="AVH227" s="15"/>
      <c r="AVI227" s="15"/>
      <c r="AVJ227" s="15"/>
      <c r="AVK227" s="15"/>
      <c r="AVL227" s="15"/>
      <c r="AVM227" s="15"/>
      <c r="AVN227" s="15"/>
      <c r="AVO227" s="15"/>
      <c r="AVP227" s="15"/>
      <c r="AVQ227" s="15"/>
      <c r="AVR227" s="15"/>
      <c r="AVS227" s="15"/>
      <c r="AVT227" s="15"/>
      <c r="AVU227" s="15"/>
      <c r="AVV227" s="15"/>
      <c r="AVW227" s="15"/>
      <c r="AVX227" s="15"/>
      <c r="AVY227" s="15"/>
      <c r="AVZ227" s="15"/>
      <c r="AWA227" s="15"/>
      <c r="AWB227" s="15"/>
      <c r="AWC227" s="15"/>
      <c r="AWD227" s="15"/>
      <c r="AWE227" s="15"/>
      <c r="AWF227" s="15"/>
      <c r="AWG227" s="15"/>
      <c r="AWH227" s="15"/>
      <c r="AWI227" s="15"/>
      <c r="AWJ227" s="15"/>
      <c r="AWK227" s="15"/>
      <c r="AWL227" s="15"/>
      <c r="AWM227" s="15"/>
      <c r="AWN227" s="15"/>
      <c r="AWO227" s="15"/>
      <c r="AWP227" s="15"/>
      <c r="AWQ227" s="15"/>
      <c r="AWR227" s="15"/>
      <c r="AWS227" s="15"/>
      <c r="AWT227" s="15"/>
      <c r="AWU227" s="15"/>
      <c r="AWV227" s="15"/>
      <c r="AWW227" s="15"/>
      <c r="AWX227" s="15"/>
      <c r="AWY227" s="15"/>
      <c r="AWZ227" s="15"/>
      <c r="AXA227" s="15"/>
      <c r="AXB227" s="15"/>
      <c r="AXC227" s="15"/>
      <c r="AXD227" s="15"/>
      <c r="AXE227" s="15"/>
      <c r="AXF227" s="15"/>
      <c r="AXG227" s="15"/>
      <c r="AXH227" s="15"/>
      <c r="AXI227" s="15"/>
      <c r="AXJ227" s="15"/>
      <c r="AXK227" s="15"/>
      <c r="AXL227" s="15"/>
      <c r="AXM227" s="15"/>
      <c r="AXN227" s="15"/>
      <c r="AXO227" s="15"/>
      <c r="AXP227" s="15"/>
      <c r="AXQ227" s="15"/>
      <c r="AXR227" s="15"/>
      <c r="AXS227" s="15"/>
      <c r="AXT227" s="15"/>
      <c r="AXU227" s="15"/>
      <c r="AXV227" s="15"/>
      <c r="AXW227" s="15"/>
      <c r="AXX227" s="15"/>
      <c r="AXY227" s="15"/>
      <c r="AXZ227" s="15"/>
      <c r="AYA227" s="15"/>
      <c r="AYB227" s="15"/>
      <c r="AYC227" s="15"/>
      <c r="AYD227" s="15"/>
      <c r="AYE227" s="15"/>
      <c r="AYF227" s="15"/>
      <c r="AYG227" s="15"/>
      <c r="AYH227" s="15"/>
      <c r="AYI227" s="15"/>
      <c r="AYJ227" s="15"/>
      <c r="AYK227" s="15"/>
      <c r="AYL227" s="15"/>
      <c r="AYM227" s="15"/>
      <c r="AYN227" s="15"/>
      <c r="AYO227" s="15"/>
      <c r="AYP227" s="15"/>
      <c r="AYQ227" s="15"/>
      <c r="AYR227" s="15"/>
      <c r="AYS227" s="15"/>
      <c r="AYT227" s="15"/>
      <c r="AYU227" s="15"/>
      <c r="AYV227" s="15"/>
      <c r="AYW227" s="15"/>
      <c r="AYX227" s="15"/>
      <c r="AYY227" s="15"/>
      <c r="AYZ227" s="15"/>
      <c r="AZA227" s="15"/>
      <c r="AZB227" s="15"/>
      <c r="AZC227" s="15"/>
      <c r="AZD227" s="15"/>
      <c r="AZE227" s="15"/>
      <c r="AZF227" s="15"/>
      <c r="AZG227" s="15"/>
      <c r="AZH227" s="15"/>
      <c r="AZI227" s="15"/>
      <c r="AZJ227" s="15"/>
      <c r="AZK227" s="15"/>
      <c r="AZL227" s="15"/>
      <c r="AZM227" s="15"/>
      <c r="AZN227" s="15"/>
      <c r="AZO227" s="15"/>
      <c r="AZP227" s="15"/>
      <c r="AZQ227" s="15"/>
      <c r="AZR227" s="15"/>
      <c r="AZS227" s="15"/>
      <c r="AZT227" s="15"/>
      <c r="AZU227" s="15"/>
      <c r="AZV227" s="15"/>
      <c r="AZW227" s="15"/>
      <c r="AZX227" s="15"/>
      <c r="AZY227" s="15"/>
      <c r="AZZ227" s="15"/>
      <c r="BAA227" s="15"/>
      <c r="BAB227" s="15"/>
      <c r="BAC227" s="15"/>
      <c r="BAD227" s="15"/>
      <c r="BAE227" s="15"/>
      <c r="BAF227" s="15"/>
      <c r="BAG227" s="15"/>
      <c r="BAH227" s="15"/>
      <c r="BAI227" s="15"/>
      <c r="BAJ227" s="15"/>
      <c r="BAK227" s="15"/>
      <c r="BAL227" s="15"/>
      <c r="BAM227" s="15"/>
      <c r="BAN227" s="15"/>
      <c r="BAO227" s="15"/>
      <c r="BAP227" s="15"/>
      <c r="BAQ227" s="15"/>
      <c r="BAR227" s="15"/>
      <c r="BAS227" s="15"/>
      <c r="BAT227" s="15"/>
      <c r="BAU227" s="15"/>
      <c r="BAV227" s="15"/>
      <c r="BAW227" s="15"/>
      <c r="BAX227" s="15"/>
      <c r="BAY227" s="15"/>
      <c r="BAZ227" s="15"/>
      <c r="BBA227" s="15"/>
      <c r="BBB227" s="15"/>
      <c r="BBC227" s="15"/>
      <c r="BBD227" s="15"/>
      <c r="BBE227" s="15"/>
      <c r="BBF227" s="15"/>
      <c r="BBG227" s="15"/>
      <c r="BBH227" s="15"/>
      <c r="BBI227" s="15"/>
      <c r="BBJ227" s="15"/>
      <c r="BBK227" s="15"/>
      <c r="BBL227" s="15"/>
      <c r="BBM227" s="15"/>
      <c r="BBN227" s="15"/>
      <c r="BBO227" s="15"/>
      <c r="BBP227" s="15"/>
      <c r="BBQ227" s="15"/>
      <c r="BBR227" s="15"/>
      <c r="BBS227" s="15"/>
      <c r="BBT227" s="15"/>
      <c r="BBU227" s="15"/>
      <c r="BBV227" s="15"/>
      <c r="BBW227" s="15"/>
      <c r="BBX227" s="15"/>
      <c r="BBY227" s="15"/>
      <c r="BBZ227" s="15"/>
      <c r="BCA227" s="15"/>
      <c r="BCB227" s="15"/>
      <c r="BCC227" s="15"/>
      <c r="BCD227" s="15"/>
      <c r="BCE227" s="15"/>
      <c r="BCF227" s="15"/>
      <c r="BCG227" s="15"/>
      <c r="BCH227" s="15"/>
      <c r="BCI227" s="15"/>
      <c r="BCJ227" s="15"/>
      <c r="BCK227" s="15"/>
      <c r="BCL227" s="15"/>
      <c r="BCM227" s="15"/>
      <c r="BCN227" s="15"/>
      <c r="BCO227" s="15"/>
      <c r="BCP227" s="15"/>
      <c r="BCQ227" s="15"/>
      <c r="BCR227" s="15"/>
      <c r="BCS227" s="15"/>
      <c r="BCT227" s="15"/>
      <c r="BCU227" s="15"/>
      <c r="BCV227" s="15"/>
      <c r="BCW227" s="15"/>
      <c r="BCX227" s="15"/>
      <c r="BCY227" s="15"/>
      <c r="BCZ227" s="15"/>
      <c r="BDA227" s="15"/>
      <c r="BDB227" s="15"/>
      <c r="BDC227" s="15"/>
      <c r="BDD227" s="15"/>
      <c r="BDE227" s="15"/>
      <c r="BDF227" s="15"/>
      <c r="BDG227" s="15"/>
      <c r="BDH227" s="15"/>
      <c r="BDI227" s="15"/>
      <c r="BDJ227" s="15"/>
      <c r="BDK227" s="15"/>
      <c r="BDL227" s="15"/>
      <c r="BDM227" s="15"/>
      <c r="BDN227" s="15"/>
      <c r="BDO227" s="15"/>
      <c r="BDP227" s="15"/>
      <c r="BDQ227" s="15"/>
      <c r="BDR227" s="15"/>
      <c r="BDS227" s="15"/>
      <c r="BDT227" s="15"/>
      <c r="BDU227" s="15"/>
      <c r="BDV227" s="15"/>
      <c r="BDW227" s="15"/>
      <c r="BDX227" s="15"/>
      <c r="BDY227" s="15"/>
      <c r="BDZ227" s="15"/>
      <c r="BEA227" s="15"/>
      <c r="BEB227" s="15"/>
      <c r="BEC227" s="15"/>
      <c r="BED227" s="15"/>
      <c r="BEE227" s="15"/>
      <c r="BEF227" s="15"/>
      <c r="BEG227" s="15"/>
      <c r="BEH227" s="15"/>
      <c r="BEI227" s="15"/>
      <c r="BEJ227" s="15"/>
      <c r="BEK227" s="15"/>
      <c r="BEL227" s="15"/>
      <c r="BEM227" s="15"/>
      <c r="BEN227" s="15"/>
      <c r="BEO227" s="15"/>
      <c r="BEP227" s="15"/>
      <c r="BEQ227" s="15"/>
      <c r="BER227" s="15"/>
      <c r="BES227" s="15"/>
      <c r="BET227" s="15"/>
      <c r="BEU227" s="15"/>
      <c r="BEV227" s="15"/>
      <c r="BEW227" s="15"/>
      <c r="BEX227" s="15"/>
      <c r="BEY227" s="15"/>
      <c r="BEZ227" s="15"/>
      <c r="BFA227" s="15"/>
      <c r="BFB227" s="15"/>
      <c r="BFC227" s="15"/>
      <c r="BFD227" s="15"/>
      <c r="BFE227" s="15"/>
      <c r="BFF227" s="15"/>
      <c r="BFG227" s="15"/>
      <c r="BFH227" s="15"/>
      <c r="BFI227" s="15"/>
      <c r="BFJ227" s="15"/>
      <c r="BFK227" s="15"/>
      <c r="BFL227" s="15"/>
      <c r="BFM227" s="15"/>
      <c r="BFN227" s="15"/>
      <c r="BFO227" s="15"/>
      <c r="BFP227" s="15"/>
      <c r="BFQ227" s="15"/>
      <c r="BFR227" s="15"/>
      <c r="BFS227" s="15"/>
      <c r="BFT227" s="15"/>
      <c r="BFU227" s="15"/>
      <c r="BFV227" s="15"/>
      <c r="BFW227" s="15"/>
      <c r="BFX227" s="15"/>
      <c r="BFY227" s="15"/>
      <c r="BFZ227" s="15"/>
      <c r="BGA227" s="15"/>
      <c r="BGB227" s="15"/>
      <c r="BGC227" s="15"/>
      <c r="BGD227" s="15"/>
      <c r="BGE227" s="15"/>
      <c r="BGF227" s="15"/>
      <c r="BGG227" s="15"/>
      <c r="BGH227" s="15"/>
      <c r="BGI227" s="15"/>
      <c r="BGJ227" s="15"/>
      <c r="BGK227" s="15"/>
      <c r="BGL227" s="15"/>
      <c r="BGM227" s="15"/>
      <c r="BGN227" s="15"/>
      <c r="BGO227" s="15"/>
      <c r="BGP227" s="15"/>
      <c r="BGQ227" s="15"/>
      <c r="BGR227" s="15"/>
      <c r="BGS227" s="15"/>
      <c r="BGT227" s="15"/>
      <c r="BGU227" s="15"/>
      <c r="BGV227" s="15"/>
      <c r="BGW227" s="15"/>
      <c r="BGX227" s="15"/>
      <c r="BGY227" s="15"/>
      <c r="BGZ227" s="15"/>
      <c r="BHA227" s="15"/>
      <c r="BHB227" s="15"/>
      <c r="BHC227" s="15"/>
      <c r="BHD227" s="15"/>
      <c r="BHE227" s="15"/>
      <c r="BHF227" s="15"/>
      <c r="BHG227" s="15"/>
      <c r="BHH227" s="15"/>
      <c r="BHI227" s="15"/>
      <c r="BHJ227" s="15"/>
      <c r="BHK227" s="15"/>
      <c r="BHL227" s="15"/>
      <c r="BHM227" s="15"/>
      <c r="BHN227" s="15"/>
      <c r="BHO227" s="15"/>
      <c r="BHP227" s="15"/>
      <c r="BHQ227" s="15"/>
      <c r="BHR227" s="15"/>
      <c r="BHS227" s="15"/>
      <c r="BHT227" s="15"/>
      <c r="BHU227" s="15"/>
      <c r="BHV227" s="15"/>
      <c r="BHW227" s="15"/>
      <c r="BHX227" s="15"/>
      <c r="BHY227" s="15"/>
      <c r="BHZ227" s="15"/>
      <c r="BIA227" s="15"/>
      <c r="BIB227" s="15"/>
      <c r="BIC227" s="15"/>
      <c r="BID227" s="15"/>
      <c r="BIE227" s="15"/>
      <c r="BIF227" s="15"/>
      <c r="BIG227" s="15"/>
      <c r="BIH227" s="15"/>
      <c r="BII227" s="15"/>
      <c r="BIJ227" s="15"/>
      <c r="BIK227" s="15"/>
      <c r="BIL227" s="15"/>
      <c r="BIM227" s="15"/>
      <c r="BIN227" s="15"/>
      <c r="BIO227" s="15"/>
      <c r="BIP227" s="15"/>
      <c r="BIQ227" s="15"/>
      <c r="BIR227" s="15"/>
      <c r="BIS227" s="15"/>
      <c r="BIT227" s="15"/>
      <c r="BIU227" s="15"/>
      <c r="BIV227" s="15"/>
      <c r="BIW227" s="15"/>
      <c r="BIX227" s="15"/>
      <c r="BIY227" s="15"/>
      <c r="BIZ227" s="15"/>
      <c r="BJA227" s="15"/>
      <c r="BJB227" s="15"/>
      <c r="BJC227" s="15"/>
      <c r="BJD227" s="15"/>
      <c r="BJE227" s="15"/>
      <c r="BJF227" s="15"/>
      <c r="BJG227" s="15"/>
      <c r="BJH227" s="15"/>
      <c r="BJI227" s="15"/>
      <c r="BJJ227" s="15"/>
      <c r="BJK227" s="15"/>
      <c r="BJL227" s="15"/>
      <c r="BJM227" s="15"/>
      <c r="BJN227" s="15"/>
      <c r="BJO227" s="15"/>
      <c r="BJP227" s="15"/>
      <c r="BJQ227" s="15"/>
      <c r="BJR227" s="15"/>
      <c r="BJS227" s="15"/>
      <c r="BJT227" s="15"/>
      <c r="BJU227" s="15"/>
      <c r="BJV227" s="15"/>
      <c r="BJW227" s="15"/>
      <c r="BJX227" s="15"/>
      <c r="BJY227" s="15"/>
      <c r="BJZ227" s="15"/>
      <c r="BKA227" s="15"/>
      <c r="BKB227" s="15"/>
      <c r="BKC227" s="15"/>
      <c r="BKD227" s="15"/>
      <c r="BKE227" s="15"/>
      <c r="BKF227" s="15"/>
      <c r="BKG227" s="15"/>
      <c r="BKH227" s="15"/>
      <c r="BKI227" s="15"/>
      <c r="BKJ227" s="15"/>
      <c r="BKK227" s="15"/>
      <c r="BKL227" s="15"/>
      <c r="BKM227" s="15"/>
      <c r="BKN227" s="15"/>
      <c r="BKO227" s="15"/>
      <c r="BKP227" s="15"/>
      <c r="BKQ227" s="15"/>
      <c r="BKR227" s="15"/>
      <c r="BKS227" s="15"/>
      <c r="BKT227" s="15"/>
      <c r="BKU227" s="15"/>
      <c r="BKV227" s="15"/>
      <c r="BKW227" s="15"/>
      <c r="BKX227" s="15"/>
      <c r="BKY227" s="15"/>
      <c r="BKZ227" s="15"/>
      <c r="BLA227" s="15"/>
      <c r="BLB227" s="15"/>
      <c r="BLC227" s="15"/>
      <c r="BLD227" s="15"/>
      <c r="BLE227" s="15"/>
      <c r="BLF227" s="15"/>
      <c r="BLG227" s="15"/>
      <c r="BLH227" s="15"/>
      <c r="BLI227" s="15"/>
      <c r="BLJ227" s="15"/>
      <c r="BLK227" s="15"/>
      <c r="BLL227" s="15"/>
      <c r="BLM227" s="15"/>
      <c r="BLN227" s="15"/>
      <c r="BLO227" s="15"/>
      <c r="BLP227" s="15"/>
      <c r="BLQ227" s="15"/>
      <c r="BLR227" s="15"/>
      <c r="BLS227" s="15"/>
      <c r="BLT227" s="15"/>
      <c r="BLU227" s="15"/>
      <c r="BLV227" s="15"/>
      <c r="BLW227" s="15"/>
      <c r="BLX227" s="15"/>
      <c r="BLY227" s="15"/>
      <c r="BLZ227" s="15"/>
      <c r="BMA227" s="15"/>
      <c r="BMB227" s="15"/>
      <c r="BMC227" s="15"/>
      <c r="BMD227" s="15"/>
      <c r="BME227" s="15"/>
      <c r="BMF227" s="15"/>
      <c r="BMG227" s="15"/>
      <c r="BMH227" s="15"/>
      <c r="BMI227" s="15"/>
      <c r="BMJ227" s="15"/>
      <c r="BMK227" s="15"/>
      <c r="BML227" s="15"/>
      <c r="BMM227" s="15"/>
      <c r="BMN227" s="15"/>
      <c r="BMO227" s="15"/>
      <c r="BMP227" s="15"/>
      <c r="BMQ227" s="15"/>
      <c r="BMR227" s="15"/>
      <c r="BMS227" s="15"/>
      <c r="BMT227" s="15"/>
      <c r="BMU227" s="15"/>
      <c r="BMV227" s="15"/>
      <c r="BMW227" s="15"/>
      <c r="BMX227" s="15"/>
      <c r="BMY227" s="15"/>
      <c r="BMZ227" s="15"/>
      <c r="BNA227" s="15"/>
      <c r="BNB227" s="15"/>
      <c r="BNC227" s="15"/>
      <c r="BND227" s="15"/>
      <c r="BNE227" s="15"/>
      <c r="BNF227" s="15"/>
      <c r="BNG227" s="15"/>
      <c r="BNH227" s="15"/>
      <c r="BNI227" s="15"/>
      <c r="BNJ227" s="15"/>
      <c r="BNK227" s="15"/>
      <c r="BNL227" s="15"/>
      <c r="BNM227" s="15"/>
      <c r="BNN227" s="15"/>
      <c r="BNO227" s="15"/>
      <c r="BNP227" s="15"/>
      <c r="BNQ227" s="15"/>
      <c r="BNR227" s="15"/>
      <c r="BNS227" s="15"/>
      <c r="BNT227" s="15"/>
      <c r="BNU227" s="15"/>
      <c r="BNV227" s="15"/>
      <c r="BNW227" s="15"/>
      <c r="BNX227" s="15"/>
      <c r="BNY227" s="15"/>
      <c r="BNZ227" s="15"/>
      <c r="BOA227" s="15"/>
      <c r="BOB227" s="15"/>
      <c r="BOC227" s="15"/>
      <c r="BOD227" s="15"/>
      <c r="BOE227" s="15"/>
      <c r="BOF227" s="15"/>
      <c r="BOG227" s="15"/>
      <c r="BOH227" s="15"/>
      <c r="BOI227" s="15"/>
      <c r="BOJ227" s="15"/>
      <c r="BOK227" s="15"/>
      <c r="BOL227" s="15"/>
      <c r="BOM227" s="15"/>
      <c r="BON227" s="15"/>
      <c r="BOO227" s="15"/>
      <c r="BOP227" s="15"/>
      <c r="BOQ227" s="15"/>
      <c r="BOR227" s="15"/>
      <c r="BOS227" s="15"/>
      <c r="BOT227" s="15"/>
      <c r="BOU227" s="15"/>
      <c r="BOV227" s="15"/>
      <c r="BOW227" s="15"/>
      <c r="BOX227" s="15"/>
      <c r="BOY227" s="15"/>
      <c r="BOZ227" s="15"/>
      <c r="BPA227" s="15"/>
      <c r="BPB227" s="15"/>
      <c r="BPC227" s="15"/>
      <c r="BPD227" s="15"/>
      <c r="BPE227" s="15"/>
      <c r="BPF227" s="15"/>
      <c r="BPG227" s="15"/>
      <c r="BPH227" s="15"/>
      <c r="BPI227" s="15"/>
      <c r="BPJ227" s="15"/>
      <c r="BPK227" s="15"/>
      <c r="BPL227" s="15"/>
      <c r="BPM227" s="15"/>
      <c r="BPN227" s="15"/>
      <c r="BPO227" s="15"/>
      <c r="BPP227" s="15"/>
      <c r="BPQ227" s="15"/>
      <c r="BPR227" s="15"/>
      <c r="BPS227" s="15"/>
      <c r="BPT227" s="15"/>
      <c r="BPU227" s="15"/>
      <c r="BPV227" s="15"/>
      <c r="BPW227" s="15"/>
      <c r="BPX227" s="15"/>
      <c r="BPY227" s="15"/>
      <c r="BPZ227" s="15"/>
      <c r="BQA227" s="15"/>
      <c r="BQB227" s="15"/>
      <c r="BQC227" s="15"/>
      <c r="BQD227" s="15"/>
      <c r="BQE227" s="15"/>
      <c r="BQF227" s="15"/>
      <c r="BQG227" s="15"/>
      <c r="BQH227" s="15"/>
      <c r="BQI227" s="15"/>
      <c r="BQJ227" s="15"/>
      <c r="BQK227" s="15"/>
      <c r="BQL227" s="15"/>
      <c r="BQM227" s="15"/>
      <c r="BQN227" s="15"/>
      <c r="BQO227" s="15"/>
      <c r="BQP227" s="15"/>
      <c r="BQQ227" s="15"/>
      <c r="BQR227" s="15"/>
      <c r="BQS227" s="15"/>
      <c r="BQT227" s="15"/>
      <c r="BQU227" s="15"/>
      <c r="BQV227" s="15"/>
      <c r="BQW227" s="15"/>
      <c r="BQX227" s="15"/>
      <c r="BQY227" s="15"/>
      <c r="BQZ227" s="15"/>
      <c r="BRA227" s="15"/>
      <c r="BRB227" s="15"/>
      <c r="BRC227" s="15"/>
      <c r="BRD227" s="15"/>
      <c r="BRE227" s="15"/>
      <c r="BRF227" s="15"/>
      <c r="BRG227" s="15"/>
      <c r="BRH227" s="15"/>
      <c r="BRI227" s="15"/>
      <c r="BRJ227" s="15"/>
      <c r="BRK227" s="15"/>
      <c r="BRL227" s="15"/>
      <c r="BRM227" s="15"/>
      <c r="BRN227" s="15"/>
      <c r="BRO227" s="15"/>
      <c r="BRP227" s="15"/>
      <c r="BRQ227" s="15"/>
      <c r="BRR227" s="15"/>
      <c r="BRS227" s="15"/>
      <c r="BRT227" s="15"/>
      <c r="BRU227" s="15"/>
      <c r="BRV227" s="15"/>
      <c r="BRW227" s="15"/>
      <c r="BRX227" s="15"/>
      <c r="BRY227" s="15"/>
      <c r="BRZ227" s="15"/>
      <c r="BSA227" s="15"/>
      <c r="BSB227" s="15"/>
      <c r="BSC227" s="15"/>
      <c r="BSD227" s="15"/>
      <c r="BSE227" s="15"/>
      <c r="BSF227" s="15"/>
      <c r="BSG227" s="15"/>
      <c r="BSH227" s="15"/>
      <c r="BSI227" s="15"/>
      <c r="BSJ227" s="15"/>
      <c r="BSK227" s="15"/>
      <c r="BSL227" s="15"/>
      <c r="BSM227" s="15"/>
      <c r="BSN227" s="15"/>
      <c r="BSO227" s="15"/>
      <c r="BSP227" s="15"/>
      <c r="BSQ227" s="15"/>
      <c r="BSR227" s="15"/>
      <c r="BSS227" s="15"/>
      <c r="BST227" s="15"/>
      <c r="BSU227" s="15"/>
      <c r="BSV227" s="15"/>
      <c r="BSW227" s="15"/>
      <c r="BSX227" s="15"/>
      <c r="BSY227" s="15"/>
      <c r="BSZ227" s="15"/>
      <c r="BTA227" s="15"/>
      <c r="BTB227" s="15"/>
      <c r="BTC227" s="15"/>
      <c r="BTD227" s="15"/>
      <c r="BTE227" s="15"/>
      <c r="BTF227" s="15"/>
      <c r="BTG227" s="15"/>
      <c r="BTH227" s="15"/>
      <c r="BTI227" s="15"/>
      <c r="BTJ227" s="15"/>
      <c r="BTK227" s="15"/>
      <c r="BTL227" s="15"/>
      <c r="BTM227" s="15"/>
      <c r="BTN227" s="15"/>
      <c r="BTO227" s="15"/>
      <c r="BTP227" s="15"/>
      <c r="BTQ227" s="15"/>
      <c r="BTR227" s="15"/>
      <c r="BTS227" s="15"/>
      <c r="BTT227" s="15"/>
      <c r="BTU227" s="15"/>
      <c r="BTV227" s="15"/>
      <c r="BTW227" s="15"/>
      <c r="BTX227" s="15"/>
      <c r="BTY227" s="15"/>
      <c r="BTZ227" s="15"/>
      <c r="BUA227" s="15"/>
      <c r="BUB227" s="15"/>
      <c r="BUC227" s="15"/>
      <c r="BUD227" s="15"/>
      <c r="BUE227" s="15"/>
      <c r="BUF227" s="15"/>
      <c r="BUG227" s="15"/>
      <c r="BUH227" s="15"/>
      <c r="BUI227" s="15"/>
      <c r="BUJ227" s="15"/>
      <c r="BUK227" s="15"/>
      <c r="BUL227" s="15"/>
      <c r="BUM227" s="15"/>
      <c r="BUN227" s="15"/>
      <c r="BUO227" s="15"/>
      <c r="BUP227" s="15"/>
      <c r="BUQ227" s="15"/>
      <c r="BUR227" s="15"/>
      <c r="BUS227" s="15"/>
      <c r="BUT227" s="15"/>
      <c r="BUU227" s="15"/>
      <c r="BUV227" s="15"/>
      <c r="BUW227" s="15"/>
      <c r="BUX227" s="15"/>
      <c r="BUY227" s="15"/>
      <c r="BUZ227" s="15"/>
      <c r="BVA227" s="15"/>
      <c r="BVB227" s="15"/>
      <c r="BVC227" s="15"/>
      <c r="BVD227" s="15"/>
      <c r="BVE227" s="15"/>
      <c r="BVF227" s="15"/>
      <c r="BVG227" s="15"/>
      <c r="BVH227" s="15"/>
      <c r="BVI227" s="15"/>
      <c r="BVJ227" s="15"/>
      <c r="BVK227" s="15"/>
      <c r="BVL227" s="15"/>
      <c r="BVM227" s="15"/>
      <c r="BVN227" s="15"/>
      <c r="BVO227" s="15"/>
      <c r="BVP227" s="15"/>
      <c r="BVQ227" s="15"/>
      <c r="BVR227" s="15"/>
      <c r="BVS227" s="15"/>
      <c r="BVT227" s="15"/>
      <c r="BVU227" s="15"/>
      <c r="BVV227" s="15"/>
      <c r="BVW227" s="15"/>
      <c r="BVX227" s="15"/>
      <c r="BVY227" s="15"/>
      <c r="BVZ227" s="15"/>
      <c r="BWA227" s="15"/>
      <c r="BWB227" s="15"/>
      <c r="BWC227" s="15"/>
      <c r="BWD227" s="15"/>
      <c r="BWE227" s="15"/>
      <c r="BWF227" s="15"/>
      <c r="BWG227" s="15"/>
      <c r="BWH227" s="15"/>
      <c r="BWI227" s="15"/>
      <c r="BWJ227" s="15"/>
      <c r="BWK227" s="15"/>
      <c r="BWL227" s="15"/>
      <c r="BWM227" s="15"/>
      <c r="BWN227" s="15"/>
      <c r="BWO227" s="15"/>
      <c r="BWP227" s="15"/>
      <c r="BWQ227" s="15"/>
      <c r="BWR227" s="15"/>
      <c r="BWS227" s="15"/>
      <c r="BWT227" s="15"/>
      <c r="BWU227" s="15"/>
      <c r="BWV227" s="15"/>
      <c r="BWW227" s="15"/>
      <c r="BWX227" s="15"/>
      <c r="BWY227" s="15"/>
      <c r="BWZ227" s="15"/>
      <c r="BXA227" s="15"/>
      <c r="BXB227" s="15"/>
      <c r="BXC227" s="15"/>
      <c r="BXD227" s="15"/>
      <c r="BXE227" s="15"/>
      <c r="BXF227" s="15"/>
      <c r="BXG227" s="15"/>
      <c r="BXH227" s="15"/>
      <c r="BXI227" s="15"/>
      <c r="BXJ227" s="15"/>
      <c r="BXK227" s="15"/>
      <c r="BXL227" s="15"/>
      <c r="BXM227" s="15"/>
      <c r="BXN227" s="15"/>
      <c r="BXO227" s="15"/>
      <c r="BXP227" s="15"/>
      <c r="BXQ227" s="15"/>
      <c r="BXR227" s="15"/>
      <c r="BXS227" s="15"/>
      <c r="BXT227" s="15"/>
      <c r="BXU227" s="15"/>
      <c r="BXV227" s="15"/>
      <c r="BXW227" s="15"/>
      <c r="BXX227" s="15"/>
      <c r="BXY227" s="15"/>
      <c r="BXZ227" s="15"/>
      <c r="BYA227" s="15"/>
      <c r="BYB227" s="15"/>
      <c r="BYC227" s="15"/>
      <c r="BYD227" s="15"/>
      <c r="BYE227" s="15"/>
      <c r="BYF227" s="15"/>
      <c r="BYG227" s="15"/>
      <c r="BYH227" s="15"/>
      <c r="BYI227" s="15"/>
      <c r="BYJ227" s="15"/>
      <c r="BYK227" s="15"/>
      <c r="BYL227" s="15"/>
      <c r="BYM227" s="15"/>
      <c r="BYN227" s="15"/>
      <c r="BYO227" s="15"/>
      <c r="BYP227" s="15"/>
      <c r="BYQ227" s="15"/>
      <c r="BYR227" s="15"/>
      <c r="BYS227" s="15"/>
      <c r="BYT227" s="15"/>
      <c r="BYU227" s="15"/>
      <c r="BYV227" s="15"/>
      <c r="BYW227" s="15"/>
      <c r="BYX227" s="15"/>
      <c r="BYY227" s="15"/>
      <c r="BYZ227" s="15"/>
      <c r="BZA227" s="15"/>
      <c r="BZB227" s="15"/>
      <c r="BZC227" s="15"/>
      <c r="BZD227" s="15"/>
      <c r="BZE227" s="15"/>
      <c r="BZF227" s="15"/>
      <c r="BZG227" s="15"/>
      <c r="BZH227" s="15"/>
      <c r="BZI227" s="15"/>
      <c r="BZJ227" s="15"/>
      <c r="BZK227" s="15"/>
      <c r="BZL227" s="15"/>
      <c r="BZM227" s="15"/>
      <c r="BZN227" s="15"/>
      <c r="BZO227" s="15"/>
      <c r="BZP227" s="15"/>
      <c r="BZQ227" s="15"/>
      <c r="BZR227" s="15"/>
      <c r="BZS227" s="15"/>
      <c r="BZT227" s="15"/>
      <c r="BZU227" s="15"/>
      <c r="BZV227" s="15"/>
      <c r="BZW227" s="15"/>
      <c r="BZX227" s="15"/>
      <c r="BZY227" s="15"/>
      <c r="BZZ227" s="15"/>
      <c r="CAA227" s="15"/>
      <c r="CAB227" s="15"/>
      <c r="CAC227" s="15"/>
      <c r="CAD227" s="15"/>
      <c r="CAE227" s="15"/>
      <c r="CAF227" s="15"/>
      <c r="CAG227" s="15"/>
      <c r="CAH227" s="15"/>
      <c r="CAI227" s="15"/>
      <c r="CAJ227" s="15"/>
      <c r="CAK227" s="15"/>
      <c r="CAL227" s="15"/>
      <c r="CAM227" s="15"/>
      <c r="CAN227" s="15"/>
      <c r="CAO227" s="15"/>
      <c r="CAP227" s="15"/>
      <c r="CAQ227" s="15"/>
      <c r="CAR227" s="15"/>
      <c r="CAS227" s="15"/>
      <c r="CAT227" s="15"/>
      <c r="CAU227" s="15"/>
      <c r="CAV227" s="15"/>
      <c r="CAW227" s="15"/>
      <c r="CAX227" s="15"/>
      <c r="CAY227" s="15"/>
      <c r="CAZ227" s="15"/>
      <c r="CBA227" s="15"/>
      <c r="CBB227" s="15"/>
      <c r="CBC227" s="15"/>
      <c r="CBD227" s="15"/>
      <c r="CBE227" s="15"/>
      <c r="CBF227" s="15"/>
      <c r="CBG227" s="15"/>
      <c r="CBH227" s="15"/>
      <c r="CBI227" s="15"/>
      <c r="CBJ227" s="15"/>
      <c r="CBK227" s="15"/>
      <c r="CBL227" s="15"/>
      <c r="CBM227" s="15"/>
      <c r="CBN227" s="15"/>
      <c r="CBO227" s="15"/>
      <c r="CBP227" s="15"/>
      <c r="CBQ227" s="15"/>
      <c r="CBR227" s="15"/>
      <c r="CBS227" s="15"/>
      <c r="CBT227" s="15"/>
      <c r="CBU227" s="15"/>
      <c r="CBV227" s="15"/>
      <c r="CBW227" s="15"/>
      <c r="CBX227" s="15"/>
      <c r="CBY227" s="15"/>
      <c r="CBZ227" s="15"/>
      <c r="CCA227" s="15"/>
      <c r="CCB227" s="15"/>
      <c r="CCC227" s="15"/>
      <c r="CCD227" s="15"/>
      <c r="CCE227" s="15"/>
      <c r="CCF227" s="15"/>
      <c r="CCG227" s="15"/>
      <c r="CCH227" s="15"/>
      <c r="CCI227" s="15"/>
      <c r="CCJ227" s="15"/>
      <c r="CCK227" s="15"/>
      <c r="CCL227" s="15"/>
      <c r="CCM227" s="15"/>
      <c r="CCN227" s="15"/>
      <c r="CCO227" s="15"/>
      <c r="CCP227" s="15"/>
      <c r="CCQ227" s="15"/>
      <c r="CCR227" s="15"/>
      <c r="CCS227" s="15"/>
      <c r="CCT227" s="15"/>
      <c r="CCU227" s="15"/>
      <c r="CCV227" s="15"/>
      <c r="CCW227" s="15"/>
      <c r="CCX227" s="15"/>
      <c r="CCY227" s="15"/>
      <c r="CCZ227" s="15"/>
      <c r="CDA227" s="15"/>
      <c r="CDB227" s="15"/>
      <c r="CDC227" s="15"/>
      <c r="CDD227" s="15"/>
      <c r="CDE227" s="15"/>
      <c r="CDF227" s="15"/>
      <c r="CDG227" s="15"/>
      <c r="CDH227" s="15"/>
      <c r="CDI227" s="15"/>
      <c r="CDJ227" s="15"/>
      <c r="CDK227" s="15"/>
      <c r="CDL227" s="15"/>
      <c r="CDM227" s="15"/>
      <c r="CDN227" s="15"/>
      <c r="CDO227" s="15"/>
      <c r="CDP227" s="15"/>
      <c r="CDQ227" s="15"/>
      <c r="CDR227" s="15"/>
      <c r="CDS227" s="15"/>
      <c r="CDT227" s="15"/>
      <c r="CDU227" s="15"/>
      <c r="CDV227" s="15"/>
      <c r="CDW227" s="15"/>
      <c r="CDX227" s="15"/>
      <c r="CDY227" s="15"/>
      <c r="CDZ227" s="15"/>
      <c r="CEA227" s="15"/>
      <c r="CEB227" s="15"/>
      <c r="CEC227" s="15"/>
      <c r="CED227" s="15"/>
      <c r="CEE227" s="15"/>
      <c r="CEF227" s="15"/>
      <c r="CEG227" s="15"/>
      <c r="CEH227" s="15"/>
      <c r="CEI227" s="15"/>
      <c r="CEJ227" s="15"/>
      <c r="CEK227" s="15"/>
      <c r="CEL227" s="15"/>
      <c r="CEM227" s="15"/>
      <c r="CEN227" s="15"/>
      <c r="CEO227" s="15"/>
      <c r="CEP227" s="15"/>
      <c r="CEQ227" s="15"/>
      <c r="CER227" s="15"/>
      <c r="CES227" s="15"/>
      <c r="CET227" s="15"/>
      <c r="CEU227" s="15"/>
      <c r="CEV227" s="15"/>
      <c r="CEW227" s="15"/>
      <c r="CEX227" s="15"/>
      <c r="CEY227" s="15"/>
      <c r="CEZ227" s="15"/>
      <c r="CFA227" s="15"/>
      <c r="CFB227" s="15"/>
      <c r="CFC227" s="15"/>
      <c r="CFD227" s="15"/>
      <c r="CFE227" s="15"/>
      <c r="CFF227" s="15"/>
      <c r="CFG227" s="15"/>
      <c r="CFH227" s="15"/>
      <c r="CFI227" s="15"/>
      <c r="CFJ227" s="15"/>
      <c r="CFK227" s="15"/>
      <c r="CFL227" s="15"/>
      <c r="CFM227" s="15"/>
      <c r="CFN227" s="15"/>
      <c r="CFO227" s="15"/>
      <c r="CFP227" s="15"/>
      <c r="CFQ227" s="15"/>
      <c r="CFR227" s="15"/>
      <c r="CFS227" s="15"/>
      <c r="CFT227" s="15"/>
      <c r="CFU227" s="15"/>
      <c r="CFV227" s="15"/>
      <c r="CFW227" s="15"/>
      <c r="CFX227" s="15"/>
      <c r="CFY227" s="15"/>
      <c r="CFZ227" s="15"/>
      <c r="CGA227" s="15"/>
      <c r="CGB227" s="15"/>
      <c r="CGC227" s="15"/>
      <c r="CGD227" s="15"/>
      <c r="CGE227" s="15"/>
      <c r="CGF227" s="15"/>
      <c r="CGG227" s="15"/>
      <c r="CGH227" s="15"/>
      <c r="CGI227" s="15"/>
      <c r="CGJ227" s="15"/>
      <c r="CGK227" s="15"/>
      <c r="CGL227" s="15"/>
      <c r="CGM227" s="15"/>
      <c r="CGN227" s="15"/>
      <c r="CGO227" s="15"/>
      <c r="CGP227" s="15"/>
      <c r="CGQ227" s="15"/>
      <c r="CGR227" s="15"/>
      <c r="CGS227" s="15"/>
      <c r="CGT227" s="15"/>
      <c r="CGU227" s="15"/>
      <c r="CGV227" s="15"/>
      <c r="CGW227" s="15"/>
      <c r="CGX227" s="15"/>
      <c r="CGY227" s="15"/>
      <c r="CGZ227" s="15"/>
      <c r="CHA227" s="15"/>
      <c r="CHB227" s="15"/>
      <c r="CHC227" s="15"/>
      <c r="CHD227" s="15"/>
      <c r="CHE227" s="15"/>
      <c r="CHF227" s="15"/>
      <c r="CHG227" s="15"/>
      <c r="CHH227" s="15"/>
      <c r="CHI227" s="15"/>
      <c r="CHJ227" s="15"/>
      <c r="CHK227" s="15"/>
      <c r="CHL227" s="15"/>
      <c r="CHM227" s="15"/>
      <c r="CHN227" s="15"/>
      <c r="CHO227" s="15"/>
      <c r="CHP227" s="15"/>
      <c r="CHQ227" s="15"/>
      <c r="CHR227" s="15"/>
      <c r="CHS227" s="15"/>
      <c r="CHT227" s="15"/>
      <c r="CHU227" s="15"/>
      <c r="CHV227" s="15"/>
      <c r="CHW227" s="15"/>
      <c r="CHX227" s="15"/>
      <c r="CHY227" s="15"/>
      <c r="CHZ227" s="15"/>
      <c r="CIA227" s="15"/>
      <c r="CIB227" s="15"/>
      <c r="CIC227" s="15"/>
      <c r="CID227" s="15"/>
      <c r="CIE227" s="15"/>
      <c r="CIF227" s="15"/>
      <c r="CIG227" s="15"/>
      <c r="CIH227" s="15"/>
      <c r="CII227" s="15"/>
      <c r="CIJ227" s="15"/>
      <c r="CIK227" s="15"/>
      <c r="CIL227" s="15"/>
      <c r="CIM227" s="15"/>
      <c r="CIN227" s="15"/>
      <c r="CIO227" s="15"/>
      <c r="CIP227" s="15"/>
      <c r="CIQ227" s="15"/>
      <c r="CIR227" s="15"/>
      <c r="CIS227" s="15"/>
      <c r="CIT227" s="15"/>
      <c r="CIU227" s="15"/>
      <c r="CIV227" s="15"/>
      <c r="CIW227" s="15"/>
      <c r="CIX227" s="15"/>
      <c r="CIY227" s="15"/>
      <c r="CIZ227" s="15"/>
      <c r="CJA227" s="15"/>
      <c r="CJB227" s="15"/>
      <c r="CJC227" s="15"/>
      <c r="CJD227" s="15"/>
      <c r="CJE227" s="15"/>
      <c r="CJF227" s="15"/>
      <c r="CJG227" s="15"/>
      <c r="CJH227" s="15"/>
      <c r="CJI227" s="15"/>
      <c r="CJJ227" s="15"/>
      <c r="CJK227" s="15"/>
      <c r="CJL227" s="15"/>
      <c r="CJM227" s="15"/>
      <c r="CJN227" s="15"/>
      <c r="CJO227" s="15"/>
      <c r="CJP227" s="15"/>
      <c r="CJQ227" s="15"/>
      <c r="CJR227" s="15"/>
      <c r="CJS227" s="15"/>
      <c r="CJT227" s="15"/>
      <c r="CJU227" s="15"/>
      <c r="CJV227" s="15"/>
      <c r="CJW227" s="15"/>
      <c r="CJX227" s="15"/>
      <c r="CJY227" s="15"/>
      <c r="CJZ227" s="15"/>
      <c r="CKA227" s="15"/>
      <c r="CKB227" s="15"/>
      <c r="CKC227" s="15"/>
      <c r="CKD227" s="15"/>
      <c r="CKE227" s="15"/>
      <c r="CKF227" s="15"/>
      <c r="CKG227" s="15"/>
      <c r="CKH227" s="15"/>
      <c r="CKI227" s="15"/>
      <c r="CKJ227" s="15"/>
      <c r="CKK227" s="15"/>
      <c r="CKL227" s="15"/>
      <c r="CKM227" s="15"/>
      <c r="CKN227" s="15"/>
      <c r="CKO227" s="15"/>
      <c r="CKP227" s="15"/>
      <c r="CKQ227" s="15"/>
      <c r="CKR227" s="15"/>
      <c r="CKS227" s="15"/>
      <c r="CKT227" s="15"/>
      <c r="CKU227" s="15"/>
      <c r="CKV227" s="15"/>
      <c r="CKW227" s="15"/>
      <c r="CKX227" s="15"/>
      <c r="CKY227" s="15"/>
      <c r="CKZ227" s="15"/>
      <c r="CLA227" s="15"/>
      <c r="CLB227" s="15"/>
      <c r="CLC227" s="15"/>
      <c r="CLD227" s="15"/>
      <c r="CLE227" s="15"/>
      <c r="CLF227" s="15"/>
      <c r="CLG227" s="15"/>
      <c r="CLH227" s="15"/>
      <c r="CLI227" s="15"/>
      <c r="CLJ227" s="15"/>
      <c r="CLK227" s="15"/>
      <c r="CLL227" s="15"/>
      <c r="CLM227" s="15"/>
      <c r="CLN227" s="15"/>
      <c r="CLO227" s="15"/>
      <c r="CLP227" s="15"/>
      <c r="CLQ227" s="15"/>
      <c r="CLR227" s="15"/>
      <c r="CLS227" s="15"/>
      <c r="CLT227" s="15"/>
      <c r="CLU227" s="15"/>
      <c r="CLV227" s="15"/>
      <c r="CLW227" s="15"/>
      <c r="CLX227" s="15"/>
      <c r="CLY227" s="15"/>
      <c r="CLZ227" s="15"/>
      <c r="CMA227" s="15"/>
      <c r="CMB227" s="15"/>
      <c r="CMC227" s="15"/>
      <c r="CMD227" s="15"/>
      <c r="CME227" s="15"/>
      <c r="CMF227" s="15"/>
      <c r="CMG227" s="15"/>
      <c r="CMH227" s="15"/>
      <c r="CMI227" s="15"/>
      <c r="CMJ227" s="15"/>
      <c r="CMK227" s="15"/>
      <c r="CML227" s="15"/>
      <c r="CMM227" s="15"/>
      <c r="CMN227" s="15"/>
      <c r="CMO227" s="15"/>
      <c r="CMP227" s="15"/>
      <c r="CMQ227" s="15"/>
      <c r="CMR227" s="15"/>
      <c r="CMS227" s="15"/>
      <c r="CMT227" s="15"/>
      <c r="CMU227" s="15"/>
      <c r="CMV227" s="15"/>
      <c r="CMW227" s="15"/>
      <c r="CMX227" s="15"/>
      <c r="CMY227" s="15"/>
      <c r="CMZ227" s="15"/>
      <c r="CNA227" s="15"/>
      <c r="CNB227" s="15"/>
      <c r="CNC227" s="15"/>
      <c r="CND227" s="15"/>
      <c r="CNE227" s="15"/>
      <c r="CNF227" s="15"/>
      <c r="CNG227" s="15"/>
      <c r="CNH227" s="15"/>
      <c r="CNI227" s="15"/>
      <c r="CNJ227" s="15"/>
      <c r="CNK227" s="15"/>
      <c r="CNL227" s="15"/>
      <c r="CNM227" s="15"/>
      <c r="CNN227" s="15"/>
      <c r="CNO227" s="15"/>
      <c r="CNP227" s="15"/>
      <c r="CNQ227" s="15"/>
      <c r="CNR227" s="15"/>
      <c r="CNS227" s="15"/>
      <c r="CNT227" s="15"/>
      <c r="CNU227" s="15"/>
      <c r="CNV227" s="15"/>
      <c r="CNW227" s="15"/>
      <c r="CNX227" s="15"/>
      <c r="CNY227" s="15"/>
      <c r="CNZ227" s="15"/>
      <c r="COA227" s="15"/>
      <c r="COB227" s="15"/>
      <c r="COC227" s="15"/>
      <c r="COD227" s="15"/>
      <c r="COE227" s="15"/>
      <c r="COF227" s="15"/>
      <c r="COG227" s="15"/>
      <c r="COH227" s="15"/>
      <c r="COI227" s="15"/>
      <c r="COJ227" s="15"/>
      <c r="COK227" s="15"/>
      <c r="COL227" s="15"/>
      <c r="COM227" s="15"/>
      <c r="CON227" s="15"/>
      <c r="COO227" s="15"/>
      <c r="COP227" s="15"/>
      <c r="COQ227" s="15"/>
      <c r="COR227" s="15"/>
      <c r="COS227" s="15"/>
      <c r="COT227" s="15"/>
      <c r="COU227" s="15"/>
      <c r="COV227" s="15"/>
      <c r="COW227" s="15"/>
      <c r="COX227" s="15"/>
      <c r="COY227" s="15"/>
      <c r="COZ227" s="15"/>
      <c r="CPA227" s="15"/>
      <c r="CPB227" s="15"/>
      <c r="CPC227" s="15"/>
      <c r="CPD227" s="15"/>
      <c r="CPE227" s="15"/>
      <c r="CPF227" s="15"/>
      <c r="CPG227" s="15"/>
      <c r="CPH227" s="15"/>
      <c r="CPI227" s="15"/>
      <c r="CPJ227" s="15"/>
      <c r="CPK227" s="15"/>
      <c r="CPL227" s="15"/>
      <c r="CPM227" s="15"/>
      <c r="CPN227" s="15"/>
      <c r="CPO227" s="15"/>
      <c r="CPP227" s="15"/>
      <c r="CPQ227" s="15"/>
      <c r="CPR227" s="15"/>
      <c r="CPS227" s="15"/>
      <c r="CPT227" s="15"/>
      <c r="CPU227" s="15"/>
      <c r="CPV227" s="15"/>
      <c r="CPW227" s="15"/>
      <c r="CPX227" s="15"/>
      <c r="CPY227" s="15"/>
      <c r="CPZ227" s="15"/>
      <c r="CQA227" s="15"/>
      <c r="CQB227" s="15"/>
      <c r="CQC227" s="15"/>
      <c r="CQD227" s="15"/>
      <c r="CQE227" s="15"/>
      <c r="CQF227" s="15"/>
      <c r="CQG227" s="15"/>
      <c r="CQH227" s="15"/>
      <c r="CQI227" s="15"/>
      <c r="CQJ227" s="15"/>
      <c r="CQK227" s="15"/>
      <c r="CQL227" s="15"/>
      <c r="CQM227" s="15"/>
      <c r="CQN227" s="15"/>
      <c r="CQO227" s="15"/>
      <c r="CQP227" s="15"/>
      <c r="CQQ227" s="15"/>
      <c r="CQR227" s="15"/>
      <c r="CQS227" s="15"/>
      <c r="CQT227" s="15"/>
      <c r="CQU227" s="15"/>
      <c r="CQV227" s="15"/>
      <c r="CQW227" s="15"/>
      <c r="CQX227" s="15"/>
      <c r="CQY227" s="15"/>
      <c r="CQZ227" s="15"/>
      <c r="CRA227" s="15"/>
      <c r="CRB227" s="15"/>
      <c r="CRC227" s="15"/>
      <c r="CRD227" s="15"/>
      <c r="CRE227" s="15"/>
      <c r="CRF227" s="15"/>
      <c r="CRG227" s="15"/>
      <c r="CRH227" s="15"/>
      <c r="CRI227" s="15"/>
      <c r="CRJ227" s="15"/>
      <c r="CRK227" s="15"/>
      <c r="CRL227" s="15"/>
      <c r="CRM227" s="15"/>
      <c r="CRN227" s="15"/>
      <c r="CRO227" s="15"/>
      <c r="CRP227" s="15"/>
      <c r="CRQ227" s="15"/>
      <c r="CRR227" s="15"/>
      <c r="CRS227" s="15"/>
      <c r="CRT227" s="15"/>
      <c r="CRU227" s="15"/>
      <c r="CRV227" s="15"/>
      <c r="CRW227" s="15"/>
      <c r="CRX227" s="15"/>
      <c r="CRY227" s="15"/>
      <c r="CRZ227" s="15"/>
      <c r="CSA227" s="15"/>
      <c r="CSB227" s="15"/>
      <c r="CSC227" s="15"/>
      <c r="CSD227" s="15"/>
      <c r="CSE227" s="15"/>
      <c r="CSF227" s="15"/>
      <c r="CSG227" s="15"/>
      <c r="CSH227" s="15"/>
      <c r="CSI227" s="15"/>
      <c r="CSJ227" s="15"/>
      <c r="CSK227" s="15"/>
      <c r="CSL227" s="15"/>
      <c r="CSM227" s="15"/>
      <c r="CSN227" s="15"/>
      <c r="CSO227" s="15"/>
      <c r="CSP227" s="15"/>
      <c r="CSQ227" s="15"/>
      <c r="CSR227" s="15"/>
      <c r="CSS227" s="15"/>
      <c r="CST227" s="15"/>
      <c r="CSU227" s="15"/>
      <c r="CSV227" s="15"/>
      <c r="CSW227" s="15"/>
      <c r="CSX227" s="15"/>
      <c r="CSY227" s="15"/>
      <c r="CSZ227" s="15"/>
      <c r="CTA227" s="15"/>
      <c r="CTB227" s="15"/>
    </row>
    <row r="228" spans="1:2550" s="15" customFormat="1" ht="14" customHeight="1" thickBot="1" x14ac:dyDescent="0.3">
      <c r="A228" s="26"/>
      <c r="B228" s="742" t="s">
        <v>2429</v>
      </c>
      <c r="C228" s="126"/>
      <c r="D228" s="126" t="s">
        <v>2427</v>
      </c>
      <c r="E228" s="126" t="s">
        <v>2428</v>
      </c>
      <c r="F228" s="126"/>
      <c r="G228" s="743">
        <v>12.083069</v>
      </c>
      <c r="H228" s="743">
        <v>99.685822999999999</v>
      </c>
      <c r="I228" s="126" t="s">
        <v>1</v>
      </c>
      <c r="J228" s="126" t="s">
        <v>3</v>
      </c>
      <c r="K228" s="744"/>
      <c r="L228" s="745"/>
      <c r="M228" s="746"/>
      <c r="N228" s="121"/>
      <c r="O228" s="747"/>
      <c r="P228" s="747"/>
      <c r="Q228" s="747"/>
      <c r="R228" s="746"/>
      <c r="S228" s="746"/>
      <c r="T228" s="746"/>
      <c r="U228" s="729" t="s">
        <v>0</v>
      </c>
      <c r="V228" s="729" t="s">
        <v>0</v>
      </c>
      <c r="W228" s="729" t="s">
        <v>0</v>
      </c>
      <c r="X228" s="729" t="s">
        <v>0</v>
      </c>
      <c r="Y228" s="729" t="s">
        <v>0</v>
      </c>
      <c r="Z228" s="729" t="s">
        <v>0</v>
      </c>
      <c r="AA228" s="729" t="s">
        <v>0</v>
      </c>
      <c r="AB228" s="126"/>
      <c r="AC228" s="126"/>
      <c r="AD228" s="126"/>
      <c r="AE228" s="126"/>
      <c r="AF228" s="728" t="s">
        <v>1710</v>
      </c>
      <c r="AG228" s="19"/>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c r="AMK228"/>
      <c r="AML228"/>
      <c r="AMM228"/>
      <c r="AMN228"/>
      <c r="AMO228"/>
      <c r="AMP228"/>
      <c r="AMQ228"/>
      <c r="AMR228"/>
      <c r="AMS228"/>
      <c r="AMT228"/>
      <c r="AMU228"/>
      <c r="AMV228"/>
      <c r="AMW228"/>
      <c r="AMX228"/>
      <c r="AMY228"/>
      <c r="AMZ228"/>
      <c r="ANA228"/>
      <c r="ANB228"/>
      <c r="ANC228"/>
      <c r="AND228"/>
      <c r="ANE228"/>
      <c r="ANF228"/>
      <c r="ANG228"/>
      <c r="ANH228"/>
      <c r="ANI228"/>
      <c r="ANJ228"/>
      <c r="ANK228"/>
      <c r="ANL228"/>
      <c r="ANM228"/>
      <c r="ANN228"/>
      <c r="ANO228"/>
      <c r="ANP228"/>
      <c r="ANQ228"/>
      <c r="ANR228"/>
      <c r="ANS228"/>
      <c r="ANT228"/>
      <c r="ANU228"/>
      <c r="ANV228"/>
      <c r="ANW228"/>
      <c r="ANX228"/>
      <c r="ANY228"/>
      <c r="ANZ228"/>
      <c r="AOA228"/>
      <c r="AOB228"/>
      <c r="AOC228"/>
      <c r="AOD228"/>
      <c r="AOE228"/>
      <c r="AOF228"/>
      <c r="AOG228"/>
      <c r="AOH228"/>
      <c r="AOI228"/>
      <c r="AOJ228"/>
      <c r="AOK228"/>
      <c r="AOL228"/>
      <c r="AOM228"/>
      <c r="AON228"/>
      <c r="AOO228"/>
      <c r="AOP228"/>
      <c r="AOQ228"/>
      <c r="AOR228"/>
      <c r="AOS228"/>
      <c r="AOT228"/>
      <c r="AOU228"/>
      <c r="AOV228"/>
      <c r="AOW228"/>
      <c r="AOX228"/>
      <c r="AOY228"/>
      <c r="AOZ228"/>
      <c r="APA228"/>
      <c r="APB228"/>
      <c r="APC228"/>
      <c r="APD228"/>
      <c r="APE228"/>
      <c r="APF228"/>
      <c r="APG228"/>
      <c r="APH228"/>
      <c r="API228"/>
      <c r="APJ228"/>
      <c r="APK228"/>
      <c r="APL228"/>
      <c r="APM228"/>
      <c r="APN228"/>
      <c r="APO228"/>
      <c r="APP228"/>
      <c r="APQ228"/>
      <c r="APR228"/>
      <c r="APS228"/>
      <c r="APT228"/>
      <c r="APU228"/>
      <c r="APV228"/>
      <c r="APW228"/>
      <c r="APX228"/>
      <c r="APY228"/>
      <c r="APZ228"/>
      <c r="AQA228"/>
      <c r="AQB228"/>
      <c r="AQC228"/>
      <c r="AQD228"/>
      <c r="AQE228"/>
      <c r="AQF228"/>
      <c r="AQG228"/>
      <c r="AQH228"/>
      <c r="AQI228"/>
      <c r="AQJ228"/>
      <c r="AQK228"/>
      <c r="AQL228"/>
      <c r="AQM228"/>
      <c r="AQN228"/>
      <c r="AQO228"/>
      <c r="AQP228"/>
      <c r="AQQ228"/>
      <c r="AQR228"/>
      <c r="AQS228"/>
      <c r="AQT228"/>
      <c r="AQU228"/>
      <c r="AQV228"/>
      <c r="AQW228"/>
      <c r="AQX228"/>
      <c r="AQY228"/>
      <c r="AQZ228"/>
      <c r="ARA228"/>
      <c r="ARB228"/>
      <c r="ARC228"/>
      <c r="ARD228"/>
      <c r="ARE228"/>
      <c r="ARF228"/>
      <c r="ARG228"/>
      <c r="ARH228"/>
      <c r="ARI228"/>
      <c r="ARJ228"/>
      <c r="ARK228"/>
      <c r="ARL228"/>
      <c r="ARM228"/>
      <c r="ARN228"/>
      <c r="ARO228"/>
      <c r="ARP228"/>
      <c r="ARQ228"/>
      <c r="ARR228"/>
      <c r="ARS228"/>
      <c r="ART228"/>
      <c r="ARU228"/>
      <c r="ARV228"/>
      <c r="ARW228"/>
      <c r="ARX228"/>
      <c r="ARY228"/>
      <c r="ARZ228"/>
      <c r="ASA228"/>
      <c r="ASB228"/>
      <c r="ASC228"/>
      <c r="ASD228"/>
      <c r="ASE228"/>
      <c r="ASF228"/>
      <c r="ASG228"/>
      <c r="ASH228"/>
      <c r="ASI228"/>
      <c r="ASJ228"/>
      <c r="ASK228"/>
      <c r="ASL228"/>
      <c r="ASM228"/>
      <c r="ASN228"/>
      <c r="ASO228"/>
      <c r="ASP228"/>
      <c r="ASQ228"/>
      <c r="ASR228"/>
      <c r="ASS228"/>
      <c r="AST228"/>
      <c r="ASU228"/>
      <c r="ASV228"/>
      <c r="ASW228"/>
      <c r="ASX228"/>
      <c r="ASY228"/>
      <c r="ASZ228"/>
      <c r="ATA228"/>
      <c r="ATB228"/>
      <c r="ATC228"/>
      <c r="ATD228"/>
      <c r="ATE228"/>
      <c r="ATF228"/>
      <c r="ATG228"/>
      <c r="ATH228"/>
      <c r="ATI228"/>
      <c r="ATJ228"/>
      <c r="ATK228"/>
      <c r="ATL228"/>
      <c r="ATM228"/>
      <c r="ATN228"/>
      <c r="ATO228"/>
      <c r="ATP228"/>
      <c r="ATQ228"/>
      <c r="ATR228"/>
      <c r="ATS228"/>
      <c r="ATT228"/>
      <c r="ATU228"/>
      <c r="ATV228"/>
      <c r="ATW228"/>
      <c r="ATX228"/>
      <c r="ATY228"/>
      <c r="ATZ228"/>
      <c r="AUA228"/>
      <c r="AUB228"/>
      <c r="AUC228"/>
      <c r="AUD228"/>
      <c r="AUE228"/>
      <c r="AUF228"/>
      <c r="AUG228"/>
      <c r="AUH228"/>
      <c r="AUI228"/>
      <c r="AUJ228"/>
      <c r="AUK228"/>
      <c r="AUL228"/>
      <c r="AUM228"/>
      <c r="AUN228"/>
      <c r="AUO228"/>
      <c r="AUP228"/>
      <c r="AUQ228"/>
      <c r="AUR228"/>
      <c r="AUS228"/>
      <c r="AUT228"/>
      <c r="AUU228"/>
      <c r="AUV228"/>
      <c r="AUW228"/>
      <c r="AUX228"/>
      <c r="AUY228"/>
      <c r="AUZ228"/>
      <c r="AVA228"/>
      <c r="AVB228"/>
      <c r="AVC228"/>
      <c r="AVD228"/>
      <c r="AVE228"/>
      <c r="AVF228"/>
      <c r="AVG228"/>
      <c r="AVH228"/>
      <c r="AVI228"/>
      <c r="AVJ228"/>
      <c r="AVK228"/>
      <c r="AVL228"/>
      <c r="AVM228"/>
      <c r="AVN228"/>
      <c r="AVO228"/>
      <c r="AVP228"/>
      <c r="AVQ228"/>
      <c r="AVR228"/>
      <c r="AVS228"/>
      <c r="AVT228"/>
      <c r="AVU228"/>
      <c r="AVV228"/>
      <c r="AVW228"/>
      <c r="AVX228"/>
      <c r="AVY228"/>
      <c r="AVZ228"/>
      <c r="AWA228"/>
      <c r="AWB228"/>
      <c r="AWC228"/>
      <c r="AWD228"/>
      <c r="AWE228"/>
      <c r="AWF228"/>
      <c r="AWG228"/>
      <c r="AWH228"/>
      <c r="AWI228"/>
      <c r="AWJ228"/>
      <c r="AWK228"/>
      <c r="AWL228"/>
      <c r="AWM228"/>
      <c r="AWN228"/>
      <c r="AWO228"/>
      <c r="AWP228"/>
      <c r="AWQ228"/>
      <c r="AWR228"/>
      <c r="AWS228"/>
      <c r="AWT228"/>
      <c r="AWU228"/>
      <c r="AWV228"/>
      <c r="AWW228"/>
      <c r="AWX228"/>
      <c r="AWY228"/>
      <c r="AWZ228"/>
      <c r="AXA228"/>
      <c r="AXB228"/>
      <c r="AXC228"/>
      <c r="AXD228"/>
      <c r="AXE228"/>
      <c r="AXF228"/>
      <c r="AXG228"/>
      <c r="AXH228"/>
      <c r="AXI228"/>
      <c r="AXJ228"/>
      <c r="AXK228"/>
      <c r="AXL228"/>
      <c r="AXM228"/>
      <c r="AXN228"/>
      <c r="AXO228"/>
      <c r="AXP228"/>
      <c r="AXQ228"/>
      <c r="AXR228"/>
      <c r="AXS228"/>
      <c r="AXT228"/>
      <c r="AXU228"/>
      <c r="AXV228"/>
      <c r="AXW228"/>
      <c r="AXX228"/>
      <c r="AXY228"/>
      <c r="AXZ228"/>
      <c r="AYA228"/>
      <c r="AYB228"/>
      <c r="AYC228"/>
      <c r="AYD228"/>
      <c r="AYE228"/>
      <c r="AYF228"/>
      <c r="AYG228"/>
      <c r="AYH228"/>
      <c r="AYI228"/>
      <c r="AYJ228"/>
      <c r="AYK228"/>
      <c r="AYL228"/>
      <c r="AYM228"/>
      <c r="AYN228"/>
      <c r="AYO228"/>
      <c r="AYP228"/>
      <c r="AYQ228"/>
      <c r="AYR228"/>
      <c r="AYS228"/>
      <c r="AYT228"/>
      <c r="AYU228"/>
      <c r="AYV228"/>
      <c r="AYW228"/>
      <c r="AYX228"/>
      <c r="AYY228"/>
      <c r="AYZ228"/>
      <c r="AZA228"/>
      <c r="AZB228"/>
      <c r="AZC228"/>
      <c r="AZD228"/>
      <c r="AZE228"/>
      <c r="AZF228"/>
      <c r="AZG228"/>
      <c r="AZH228"/>
      <c r="AZI228"/>
      <c r="AZJ228"/>
      <c r="AZK228"/>
      <c r="AZL228"/>
      <c r="AZM228"/>
      <c r="AZN228"/>
      <c r="AZO228"/>
      <c r="AZP228"/>
      <c r="AZQ228"/>
      <c r="AZR228"/>
      <c r="AZS228"/>
      <c r="AZT228"/>
      <c r="AZU228"/>
      <c r="AZV228"/>
      <c r="AZW228"/>
      <c r="AZX228"/>
      <c r="AZY228"/>
      <c r="AZZ228"/>
      <c r="BAA228"/>
      <c r="BAB228"/>
      <c r="BAC228"/>
      <c r="BAD228"/>
      <c r="BAE228"/>
      <c r="BAF228"/>
      <c r="BAG228"/>
      <c r="BAH228"/>
      <c r="BAI228"/>
      <c r="BAJ228"/>
      <c r="BAK228"/>
      <c r="BAL228"/>
      <c r="BAM228"/>
      <c r="BAN228"/>
      <c r="BAO228"/>
      <c r="BAP228"/>
      <c r="BAQ228"/>
      <c r="BAR228"/>
      <c r="BAS228"/>
      <c r="BAT228"/>
      <c r="BAU228"/>
      <c r="BAV228"/>
      <c r="BAW228"/>
      <c r="BAX228"/>
      <c r="BAY228"/>
      <c r="BAZ228"/>
      <c r="BBA228"/>
      <c r="BBB228"/>
      <c r="BBC228"/>
      <c r="BBD228"/>
      <c r="BBE228"/>
      <c r="BBF228"/>
      <c r="BBG228"/>
      <c r="BBH228"/>
      <c r="BBI228"/>
      <c r="BBJ228"/>
      <c r="BBK228"/>
      <c r="BBL228"/>
      <c r="BBM228"/>
      <c r="BBN228"/>
      <c r="BBO228"/>
      <c r="BBP228"/>
      <c r="BBQ228"/>
      <c r="BBR228"/>
      <c r="BBS228"/>
      <c r="BBT228"/>
      <c r="BBU228"/>
      <c r="BBV228"/>
      <c r="BBW228"/>
      <c r="BBX228"/>
      <c r="BBY228"/>
      <c r="BBZ228"/>
      <c r="BCA228"/>
      <c r="BCB228"/>
      <c r="BCC228"/>
      <c r="BCD228"/>
      <c r="BCE228"/>
      <c r="BCF228"/>
      <c r="BCG228"/>
      <c r="BCH228"/>
      <c r="BCI228"/>
      <c r="BCJ228"/>
      <c r="BCK228"/>
      <c r="BCL228"/>
      <c r="BCM228"/>
      <c r="BCN228"/>
      <c r="BCO228"/>
      <c r="BCP228"/>
      <c r="BCQ228"/>
      <c r="BCR228"/>
      <c r="BCS228"/>
      <c r="BCT228"/>
      <c r="BCU228"/>
      <c r="BCV228"/>
      <c r="BCW228"/>
      <c r="BCX228"/>
      <c r="BCY228"/>
      <c r="BCZ228"/>
      <c r="BDA228"/>
      <c r="BDB228"/>
      <c r="BDC228"/>
      <c r="BDD228"/>
      <c r="BDE228"/>
      <c r="BDF228"/>
      <c r="BDG228"/>
      <c r="BDH228"/>
      <c r="BDI228"/>
      <c r="BDJ228"/>
      <c r="BDK228"/>
      <c r="BDL228"/>
      <c r="BDM228"/>
      <c r="BDN228"/>
      <c r="BDO228"/>
      <c r="BDP228"/>
      <c r="BDQ228"/>
      <c r="BDR228"/>
      <c r="BDS228"/>
      <c r="BDT228"/>
      <c r="BDU228"/>
      <c r="BDV228"/>
      <c r="BDW228"/>
      <c r="BDX228"/>
      <c r="BDY228"/>
      <c r="BDZ228"/>
      <c r="BEA228"/>
      <c r="BEB228"/>
      <c r="BEC228"/>
      <c r="BED228"/>
      <c r="BEE228"/>
      <c r="BEF228"/>
      <c r="BEG228"/>
      <c r="BEH228"/>
      <c r="BEI228"/>
      <c r="BEJ228"/>
      <c r="BEK228"/>
      <c r="BEL228"/>
      <c r="BEM228"/>
      <c r="BEN228"/>
      <c r="BEO228"/>
      <c r="BEP228"/>
      <c r="BEQ228"/>
      <c r="BER228"/>
      <c r="BES228"/>
      <c r="BET228"/>
      <c r="BEU228"/>
      <c r="BEV228"/>
      <c r="BEW228"/>
      <c r="BEX228"/>
      <c r="BEY228"/>
      <c r="BEZ228"/>
      <c r="BFA228"/>
      <c r="BFB228"/>
      <c r="BFC228"/>
      <c r="BFD228"/>
      <c r="BFE228"/>
      <c r="BFF228"/>
      <c r="BFG228"/>
      <c r="BFH228"/>
      <c r="BFI228"/>
      <c r="BFJ228"/>
      <c r="BFK228"/>
      <c r="BFL228"/>
      <c r="BFM228"/>
      <c r="BFN228"/>
      <c r="BFO228"/>
      <c r="BFP228"/>
      <c r="BFQ228"/>
      <c r="BFR228"/>
      <c r="BFS228"/>
      <c r="BFT228"/>
      <c r="BFU228"/>
      <c r="BFV228"/>
      <c r="BFW228"/>
      <c r="BFX228"/>
      <c r="BFY228"/>
      <c r="BFZ228"/>
      <c r="BGA228"/>
      <c r="BGB228"/>
      <c r="BGC228"/>
      <c r="BGD228"/>
      <c r="BGE228"/>
      <c r="BGF228"/>
      <c r="BGG228"/>
      <c r="BGH228"/>
      <c r="BGI228"/>
      <c r="BGJ228"/>
      <c r="BGK228"/>
      <c r="BGL228"/>
      <c r="BGM228"/>
      <c r="BGN228"/>
      <c r="BGO228"/>
      <c r="BGP228"/>
      <c r="BGQ228"/>
      <c r="BGR228"/>
      <c r="BGS228"/>
      <c r="BGT228"/>
      <c r="BGU228"/>
      <c r="BGV228"/>
      <c r="BGW228"/>
      <c r="BGX228"/>
      <c r="BGY228"/>
      <c r="BGZ228"/>
      <c r="BHA228"/>
      <c r="BHB228"/>
      <c r="BHC228"/>
      <c r="BHD228"/>
      <c r="BHE228"/>
      <c r="BHF228"/>
      <c r="BHG228"/>
      <c r="BHH228"/>
      <c r="BHI228"/>
      <c r="BHJ228"/>
      <c r="BHK228"/>
      <c r="BHL228"/>
      <c r="BHM228"/>
      <c r="BHN228"/>
      <c r="BHO228"/>
      <c r="BHP228"/>
      <c r="BHQ228"/>
      <c r="BHR228"/>
      <c r="BHS228"/>
      <c r="BHT228"/>
      <c r="BHU228"/>
      <c r="BHV228"/>
      <c r="BHW228"/>
      <c r="BHX228"/>
      <c r="BHY228"/>
      <c r="BHZ228"/>
      <c r="BIA228"/>
      <c r="BIB228"/>
      <c r="BIC228"/>
      <c r="BID228"/>
      <c r="BIE228"/>
      <c r="BIF228"/>
      <c r="BIG228"/>
      <c r="BIH228"/>
      <c r="BII228"/>
      <c r="BIJ228"/>
      <c r="BIK228"/>
      <c r="BIL228"/>
      <c r="BIM228"/>
      <c r="BIN228"/>
      <c r="BIO228"/>
      <c r="BIP228"/>
      <c r="BIQ228"/>
      <c r="BIR228"/>
      <c r="BIS228"/>
      <c r="BIT228"/>
      <c r="BIU228"/>
      <c r="BIV228"/>
      <c r="BIW228"/>
      <c r="BIX228"/>
      <c r="BIY228"/>
      <c r="BIZ228"/>
      <c r="BJA228"/>
      <c r="BJB228"/>
      <c r="BJC228"/>
      <c r="BJD228"/>
      <c r="BJE228"/>
      <c r="BJF228"/>
      <c r="BJG228"/>
      <c r="BJH228"/>
      <c r="BJI228"/>
      <c r="BJJ228"/>
      <c r="BJK228"/>
      <c r="BJL228"/>
      <c r="BJM228"/>
      <c r="BJN228"/>
      <c r="BJO228"/>
      <c r="BJP228"/>
      <c r="BJQ228"/>
      <c r="BJR228"/>
      <c r="BJS228"/>
      <c r="BJT228"/>
      <c r="BJU228"/>
      <c r="BJV228"/>
      <c r="BJW228"/>
      <c r="BJX228"/>
      <c r="BJY228"/>
      <c r="BJZ228"/>
      <c r="BKA228"/>
      <c r="BKB228"/>
      <c r="BKC228"/>
      <c r="BKD228"/>
      <c r="BKE228"/>
      <c r="BKF228"/>
      <c r="BKG228"/>
      <c r="BKH228"/>
      <c r="BKI228"/>
      <c r="BKJ228"/>
      <c r="BKK228"/>
      <c r="BKL228"/>
      <c r="BKM228"/>
      <c r="BKN228"/>
      <c r="BKO228"/>
      <c r="BKP228"/>
      <c r="BKQ228"/>
      <c r="BKR228"/>
      <c r="BKS228"/>
      <c r="BKT228"/>
      <c r="BKU228"/>
      <c r="BKV228"/>
      <c r="BKW228"/>
      <c r="BKX228"/>
      <c r="BKY228"/>
      <c r="BKZ228"/>
      <c r="BLA228"/>
      <c r="BLB228"/>
      <c r="BLC228"/>
      <c r="BLD228"/>
      <c r="BLE228"/>
      <c r="BLF228"/>
      <c r="BLG228"/>
      <c r="BLH228"/>
      <c r="BLI228"/>
      <c r="BLJ228"/>
      <c r="BLK228"/>
      <c r="BLL228"/>
      <c r="BLM228"/>
      <c r="BLN228"/>
      <c r="BLO228"/>
      <c r="BLP228"/>
      <c r="BLQ228"/>
      <c r="BLR228"/>
      <c r="BLS228"/>
      <c r="BLT228"/>
      <c r="BLU228"/>
      <c r="BLV228"/>
      <c r="BLW228"/>
      <c r="BLX228"/>
      <c r="BLY228"/>
      <c r="BLZ228"/>
      <c r="BMA228"/>
      <c r="BMB228"/>
      <c r="BMC228"/>
      <c r="BMD228"/>
      <c r="BME228"/>
      <c r="BMF228"/>
      <c r="BMG228"/>
      <c r="BMH228"/>
      <c r="BMI228"/>
      <c r="BMJ228"/>
      <c r="BMK228"/>
      <c r="BML228"/>
      <c r="BMM228"/>
      <c r="BMN228"/>
      <c r="BMO228"/>
      <c r="BMP228"/>
      <c r="BMQ228"/>
      <c r="BMR228"/>
      <c r="BMS228"/>
      <c r="BMT228"/>
      <c r="BMU228"/>
      <c r="BMV228"/>
      <c r="BMW228"/>
      <c r="BMX228"/>
      <c r="BMY228"/>
      <c r="BMZ228"/>
      <c r="BNA228"/>
      <c r="BNB228"/>
      <c r="BNC228"/>
      <c r="BND228"/>
      <c r="BNE228"/>
      <c r="BNF228"/>
      <c r="BNG228"/>
      <c r="BNH228"/>
      <c r="BNI228"/>
      <c r="BNJ228"/>
      <c r="BNK228"/>
      <c r="BNL228"/>
      <c r="BNM228"/>
      <c r="BNN228"/>
      <c r="BNO228"/>
      <c r="BNP228"/>
      <c r="BNQ228"/>
      <c r="BNR228"/>
      <c r="BNS228"/>
      <c r="BNT228"/>
      <c r="BNU228"/>
      <c r="BNV228"/>
      <c r="BNW228"/>
      <c r="BNX228"/>
      <c r="BNY228"/>
      <c r="BNZ228"/>
      <c r="BOA228"/>
      <c r="BOB228"/>
      <c r="BOC228"/>
      <c r="BOD228"/>
      <c r="BOE228"/>
      <c r="BOF228"/>
      <c r="BOG228"/>
      <c r="BOH228"/>
      <c r="BOI228"/>
      <c r="BOJ228"/>
      <c r="BOK228"/>
      <c r="BOL228"/>
      <c r="BOM228"/>
      <c r="BON228"/>
      <c r="BOO228"/>
      <c r="BOP228"/>
      <c r="BOQ228"/>
      <c r="BOR228"/>
      <c r="BOS228"/>
      <c r="BOT228"/>
      <c r="BOU228"/>
      <c r="BOV228"/>
      <c r="BOW228"/>
      <c r="BOX228"/>
      <c r="BOY228"/>
      <c r="BOZ228"/>
      <c r="BPA228"/>
      <c r="BPB228"/>
      <c r="BPC228"/>
      <c r="BPD228"/>
      <c r="BPE228"/>
      <c r="BPF228"/>
      <c r="BPG228"/>
      <c r="BPH228"/>
      <c r="BPI228"/>
      <c r="BPJ228"/>
      <c r="BPK228"/>
      <c r="BPL228"/>
      <c r="BPM228"/>
      <c r="BPN228"/>
      <c r="BPO228"/>
      <c r="BPP228"/>
      <c r="BPQ228"/>
      <c r="BPR228"/>
      <c r="BPS228"/>
      <c r="BPT228"/>
      <c r="BPU228"/>
      <c r="BPV228"/>
      <c r="BPW228"/>
      <c r="BPX228"/>
      <c r="BPY228"/>
      <c r="BPZ228"/>
      <c r="BQA228"/>
      <c r="BQB228"/>
      <c r="BQC228"/>
      <c r="BQD228"/>
      <c r="BQE228"/>
      <c r="BQF228"/>
      <c r="BQG228"/>
      <c r="BQH228"/>
      <c r="BQI228"/>
      <c r="BQJ228"/>
      <c r="BQK228"/>
      <c r="BQL228"/>
      <c r="BQM228"/>
      <c r="BQN228"/>
      <c r="BQO228"/>
      <c r="BQP228"/>
      <c r="BQQ228"/>
      <c r="BQR228"/>
      <c r="BQS228"/>
      <c r="BQT228"/>
      <c r="BQU228"/>
      <c r="BQV228"/>
      <c r="BQW228"/>
      <c r="BQX228"/>
      <c r="BQY228"/>
      <c r="BQZ228"/>
      <c r="BRA228"/>
      <c r="BRB228"/>
      <c r="BRC228"/>
      <c r="BRD228"/>
      <c r="BRE228"/>
      <c r="BRF228"/>
      <c r="BRG228"/>
      <c r="BRH228"/>
      <c r="BRI228"/>
      <c r="BRJ228"/>
      <c r="BRK228"/>
      <c r="BRL228"/>
      <c r="BRM228"/>
      <c r="BRN228"/>
      <c r="BRO228"/>
      <c r="BRP228"/>
      <c r="BRQ228"/>
      <c r="BRR228"/>
      <c r="BRS228"/>
      <c r="BRT228"/>
      <c r="BRU228"/>
      <c r="BRV228"/>
      <c r="BRW228"/>
      <c r="BRX228"/>
      <c r="BRY228"/>
      <c r="BRZ228"/>
      <c r="BSA228"/>
      <c r="BSB228"/>
      <c r="BSC228"/>
      <c r="BSD228"/>
      <c r="BSE228"/>
      <c r="BSF228"/>
      <c r="BSG228"/>
      <c r="BSH228"/>
      <c r="BSI228"/>
      <c r="BSJ228"/>
      <c r="BSK228"/>
      <c r="BSL228"/>
      <c r="BSM228"/>
      <c r="BSN228"/>
      <c r="BSO228"/>
      <c r="BSP228"/>
      <c r="BSQ228"/>
      <c r="BSR228"/>
      <c r="BSS228"/>
      <c r="BST228"/>
      <c r="BSU228"/>
      <c r="BSV228"/>
      <c r="BSW228"/>
      <c r="BSX228"/>
      <c r="BSY228"/>
      <c r="BSZ228"/>
      <c r="BTA228"/>
      <c r="BTB228"/>
      <c r="BTC228"/>
      <c r="BTD228"/>
      <c r="BTE228"/>
      <c r="BTF228"/>
      <c r="BTG228"/>
      <c r="BTH228"/>
      <c r="BTI228"/>
      <c r="BTJ228"/>
      <c r="BTK228"/>
      <c r="BTL228"/>
      <c r="BTM228"/>
      <c r="BTN228"/>
      <c r="BTO228"/>
      <c r="BTP228"/>
      <c r="BTQ228"/>
      <c r="BTR228"/>
      <c r="BTS228"/>
      <c r="BTT228"/>
      <c r="BTU228"/>
      <c r="BTV228"/>
      <c r="BTW228"/>
      <c r="BTX228"/>
      <c r="BTY228"/>
      <c r="BTZ228"/>
      <c r="BUA228"/>
      <c r="BUB228"/>
      <c r="BUC228"/>
      <c r="BUD228"/>
      <c r="BUE228"/>
      <c r="BUF228"/>
      <c r="BUG228"/>
      <c r="BUH228"/>
      <c r="BUI228"/>
      <c r="BUJ228"/>
      <c r="BUK228"/>
      <c r="BUL228"/>
      <c r="BUM228"/>
      <c r="BUN228"/>
      <c r="BUO228"/>
      <c r="BUP228"/>
      <c r="BUQ228"/>
      <c r="BUR228"/>
      <c r="BUS228"/>
      <c r="BUT228"/>
      <c r="BUU228"/>
      <c r="BUV228"/>
      <c r="BUW228"/>
      <c r="BUX228"/>
      <c r="BUY228"/>
      <c r="BUZ228"/>
      <c r="BVA228"/>
      <c r="BVB228"/>
      <c r="BVC228"/>
      <c r="BVD228"/>
      <c r="BVE228"/>
      <c r="BVF228"/>
      <c r="BVG228"/>
      <c r="BVH228"/>
      <c r="BVI228"/>
      <c r="BVJ228"/>
      <c r="BVK228"/>
      <c r="BVL228"/>
      <c r="BVM228"/>
      <c r="BVN228"/>
      <c r="BVO228"/>
      <c r="BVP228"/>
      <c r="BVQ228"/>
      <c r="BVR228"/>
      <c r="BVS228"/>
      <c r="BVT228"/>
      <c r="BVU228"/>
      <c r="BVV228"/>
      <c r="BVW228"/>
      <c r="BVX228"/>
      <c r="BVY228"/>
      <c r="BVZ228"/>
      <c r="BWA228"/>
      <c r="BWB228"/>
      <c r="BWC228"/>
      <c r="BWD228"/>
      <c r="BWE228"/>
      <c r="BWF228"/>
      <c r="BWG228"/>
      <c r="BWH228"/>
      <c r="BWI228"/>
      <c r="BWJ228"/>
      <c r="BWK228"/>
      <c r="BWL228"/>
      <c r="BWM228"/>
      <c r="BWN228"/>
      <c r="BWO228"/>
      <c r="BWP228"/>
      <c r="BWQ228"/>
      <c r="BWR228"/>
      <c r="BWS228"/>
      <c r="BWT228"/>
      <c r="BWU228"/>
      <c r="BWV228"/>
      <c r="BWW228"/>
      <c r="BWX228"/>
      <c r="BWY228"/>
      <c r="BWZ228"/>
      <c r="BXA228"/>
      <c r="BXB228"/>
      <c r="BXC228"/>
      <c r="BXD228"/>
      <c r="BXE228"/>
      <c r="BXF228"/>
      <c r="BXG228"/>
      <c r="BXH228"/>
      <c r="BXI228"/>
      <c r="BXJ228"/>
      <c r="BXK228"/>
      <c r="BXL228"/>
      <c r="BXM228"/>
      <c r="BXN228"/>
      <c r="BXO228"/>
      <c r="BXP228"/>
      <c r="BXQ228"/>
      <c r="BXR228"/>
      <c r="BXS228"/>
      <c r="BXT228"/>
      <c r="BXU228"/>
      <c r="BXV228"/>
      <c r="BXW228"/>
      <c r="BXX228"/>
      <c r="BXY228"/>
      <c r="BXZ228"/>
      <c r="BYA228"/>
      <c r="BYB228"/>
      <c r="BYC228"/>
      <c r="BYD228"/>
      <c r="BYE228"/>
      <c r="BYF228"/>
      <c r="BYG228"/>
      <c r="BYH228"/>
      <c r="BYI228"/>
      <c r="BYJ228"/>
      <c r="BYK228"/>
      <c r="BYL228"/>
      <c r="BYM228"/>
      <c r="BYN228"/>
      <c r="BYO228"/>
      <c r="BYP228"/>
      <c r="BYQ228"/>
      <c r="BYR228"/>
      <c r="BYS228"/>
      <c r="BYT228"/>
      <c r="BYU228"/>
      <c r="BYV228"/>
      <c r="BYW228"/>
      <c r="BYX228"/>
      <c r="BYY228"/>
      <c r="BYZ228"/>
      <c r="BZA228"/>
      <c r="BZB228"/>
      <c r="BZC228"/>
      <c r="BZD228"/>
      <c r="BZE228"/>
      <c r="BZF228"/>
      <c r="BZG228"/>
      <c r="BZH228"/>
      <c r="BZI228"/>
      <c r="BZJ228"/>
      <c r="BZK228"/>
      <c r="BZL228"/>
      <c r="BZM228"/>
      <c r="BZN228"/>
      <c r="BZO228"/>
      <c r="BZP228"/>
      <c r="BZQ228"/>
      <c r="BZR228"/>
      <c r="BZS228"/>
      <c r="BZT228"/>
      <c r="BZU228"/>
      <c r="BZV228"/>
      <c r="BZW228"/>
      <c r="BZX228"/>
      <c r="BZY228"/>
      <c r="BZZ228"/>
      <c r="CAA228"/>
      <c r="CAB228"/>
      <c r="CAC228"/>
      <c r="CAD228"/>
      <c r="CAE228"/>
      <c r="CAF228"/>
      <c r="CAG228"/>
      <c r="CAH228"/>
      <c r="CAI228"/>
      <c r="CAJ228"/>
      <c r="CAK228"/>
      <c r="CAL228"/>
      <c r="CAM228"/>
      <c r="CAN228"/>
      <c r="CAO228"/>
      <c r="CAP228"/>
      <c r="CAQ228"/>
      <c r="CAR228"/>
      <c r="CAS228"/>
      <c r="CAT228"/>
      <c r="CAU228"/>
      <c r="CAV228"/>
      <c r="CAW228"/>
      <c r="CAX228"/>
      <c r="CAY228"/>
      <c r="CAZ228"/>
      <c r="CBA228"/>
      <c r="CBB228"/>
      <c r="CBC228"/>
      <c r="CBD228"/>
      <c r="CBE228"/>
      <c r="CBF228"/>
      <c r="CBG228"/>
      <c r="CBH228"/>
      <c r="CBI228"/>
      <c r="CBJ228"/>
      <c r="CBK228"/>
      <c r="CBL228"/>
      <c r="CBM228"/>
      <c r="CBN228"/>
      <c r="CBO228"/>
      <c r="CBP228"/>
      <c r="CBQ228"/>
      <c r="CBR228"/>
      <c r="CBS228"/>
      <c r="CBT228"/>
      <c r="CBU228"/>
      <c r="CBV228"/>
      <c r="CBW228"/>
      <c r="CBX228"/>
      <c r="CBY228"/>
      <c r="CBZ228"/>
      <c r="CCA228"/>
      <c r="CCB228"/>
      <c r="CCC228"/>
      <c r="CCD228"/>
      <c r="CCE228"/>
      <c r="CCF228"/>
      <c r="CCG228"/>
      <c r="CCH228"/>
      <c r="CCI228"/>
      <c r="CCJ228"/>
      <c r="CCK228"/>
      <c r="CCL228"/>
      <c r="CCM228"/>
      <c r="CCN228"/>
      <c r="CCO228"/>
      <c r="CCP228"/>
      <c r="CCQ228"/>
      <c r="CCR228"/>
      <c r="CCS228"/>
      <c r="CCT228"/>
      <c r="CCU228"/>
      <c r="CCV228"/>
      <c r="CCW228"/>
      <c r="CCX228"/>
      <c r="CCY228"/>
      <c r="CCZ228"/>
      <c r="CDA228"/>
      <c r="CDB228"/>
      <c r="CDC228"/>
      <c r="CDD228"/>
      <c r="CDE228"/>
      <c r="CDF228"/>
      <c r="CDG228"/>
      <c r="CDH228"/>
      <c r="CDI228"/>
      <c r="CDJ228"/>
      <c r="CDK228"/>
      <c r="CDL228"/>
      <c r="CDM228"/>
      <c r="CDN228"/>
      <c r="CDO228"/>
      <c r="CDP228"/>
      <c r="CDQ228"/>
      <c r="CDR228"/>
      <c r="CDS228"/>
      <c r="CDT228"/>
      <c r="CDU228"/>
      <c r="CDV228"/>
      <c r="CDW228"/>
      <c r="CDX228"/>
      <c r="CDY228"/>
      <c r="CDZ228"/>
      <c r="CEA228"/>
      <c r="CEB228"/>
      <c r="CEC228"/>
      <c r="CED228"/>
      <c r="CEE228"/>
      <c r="CEF228"/>
      <c r="CEG228"/>
      <c r="CEH228"/>
      <c r="CEI228"/>
      <c r="CEJ228"/>
      <c r="CEK228"/>
      <c r="CEL228"/>
      <c r="CEM228"/>
      <c r="CEN228"/>
      <c r="CEO228"/>
      <c r="CEP228"/>
      <c r="CEQ228"/>
      <c r="CER228"/>
      <c r="CES228"/>
      <c r="CET228"/>
      <c r="CEU228"/>
      <c r="CEV228"/>
      <c r="CEW228"/>
      <c r="CEX228"/>
      <c r="CEY228"/>
      <c r="CEZ228"/>
      <c r="CFA228"/>
      <c r="CFB228"/>
      <c r="CFC228"/>
      <c r="CFD228"/>
      <c r="CFE228"/>
      <c r="CFF228"/>
      <c r="CFG228"/>
      <c r="CFH228"/>
      <c r="CFI228"/>
      <c r="CFJ228"/>
      <c r="CFK228"/>
      <c r="CFL228"/>
      <c r="CFM228"/>
      <c r="CFN228"/>
      <c r="CFO228"/>
      <c r="CFP228"/>
      <c r="CFQ228"/>
      <c r="CFR228"/>
      <c r="CFS228"/>
      <c r="CFT228"/>
      <c r="CFU228"/>
      <c r="CFV228"/>
      <c r="CFW228"/>
      <c r="CFX228"/>
      <c r="CFY228"/>
      <c r="CFZ228"/>
      <c r="CGA228"/>
      <c r="CGB228"/>
      <c r="CGC228"/>
      <c r="CGD228"/>
      <c r="CGE228"/>
      <c r="CGF228"/>
      <c r="CGG228"/>
      <c r="CGH228"/>
      <c r="CGI228"/>
      <c r="CGJ228"/>
      <c r="CGK228"/>
      <c r="CGL228"/>
      <c r="CGM228"/>
      <c r="CGN228"/>
      <c r="CGO228"/>
      <c r="CGP228"/>
      <c r="CGQ228"/>
      <c r="CGR228"/>
      <c r="CGS228"/>
      <c r="CGT228"/>
      <c r="CGU228"/>
      <c r="CGV228"/>
      <c r="CGW228"/>
      <c r="CGX228"/>
      <c r="CGY228"/>
      <c r="CGZ228"/>
      <c r="CHA228"/>
      <c r="CHB228"/>
      <c r="CHC228"/>
      <c r="CHD228"/>
      <c r="CHE228"/>
      <c r="CHF228"/>
      <c r="CHG228"/>
      <c r="CHH228"/>
      <c r="CHI228"/>
      <c r="CHJ228"/>
      <c r="CHK228"/>
      <c r="CHL228"/>
      <c r="CHM228"/>
      <c r="CHN228"/>
      <c r="CHO228"/>
      <c r="CHP228"/>
      <c r="CHQ228"/>
      <c r="CHR228"/>
      <c r="CHS228"/>
      <c r="CHT228"/>
      <c r="CHU228"/>
      <c r="CHV228"/>
      <c r="CHW228"/>
      <c r="CHX228"/>
      <c r="CHY228"/>
      <c r="CHZ228"/>
      <c r="CIA228"/>
      <c r="CIB228"/>
      <c r="CIC228"/>
      <c r="CID228"/>
      <c r="CIE228"/>
      <c r="CIF228"/>
      <c r="CIG228"/>
      <c r="CIH228"/>
      <c r="CII228"/>
      <c r="CIJ228"/>
      <c r="CIK228"/>
      <c r="CIL228"/>
      <c r="CIM228"/>
      <c r="CIN228"/>
      <c r="CIO228"/>
      <c r="CIP228"/>
      <c r="CIQ228"/>
      <c r="CIR228"/>
      <c r="CIS228"/>
      <c r="CIT228"/>
      <c r="CIU228"/>
      <c r="CIV228"/>
      <c r="CIW228"/>
      <c r="CIX228"/>
      <c r="CIY228"/>
      <c r="CIZ228"/>
      <c r="CJA228"/>
      <c r="CJB228"/>
      <c r="CJC228"/>
      <c r="CJD228"/>
      <c r="CJE228"/>
      <c r="CJF228"/>
      <c r="CJG228"/>
      <c r="CJH228"/>
      <c r="CJI228"/>
      <c r="CJJ228"/>
      <c r="CJK228"/>
      <c r="CJL228"/>
      <c r="CJM228"/>
      <c r="CJN228"/>
      <c r="CJO228"/>
      <c r="CJP228"/>
      <c r="CJQ228"/>
      <c r="CJR228"/>
      <c r="CJS228"/>
      <c r="CJT228"/>
      <c r="CJU228"/>
      <c r="CJV228"/>
      <c r="CJW228"/>
      <c r="CJX228"/>
      <c r="CJY228"/>
      <c r="CJZ228"/>
      <c r="CKA228"/>
      <c r="CKB228"/>
      <c r="CKC228"/>
      <c r="CKD228"/>
      <c r="CKE228"/>
      <c r="CKF228"/>
      <c r="CKG228"/>
      <c r="CKH228"/>
      <c r="CKI228"/>
      <c r="CKJ228"/>
      <c r="CKK228"/>
      <c r="CKL228"/>
      <c r="CKM228"/>
      <c r="CKN228"/>
      <c r="CKO228"/>
      <c r="CKP228"/>
      <c r="CKQ228"/>
      <c r="CKR228"/>
      <c r="CKS228"/>
      <c r="CKT228"/>
      <c r="CKU228"/>
      <c r="CKV228"/>
      <c r="CKW228"/>
      <c r="CKX228"/>
      <c r="CKY228"/>
      <c r="CKZ228"/>
      <c r="CLA228"/>
      <c r="CLB228"/>
      <c r="CLC228"/>
      <c r="CLD228"/>
      <c r="CLE228"/>
      <c r="CLF228"/>
      <c r="CLG228"/>
      <c r="CLH228"/>
      <c r="CLI228"/>
      <c r="CLJ228"/>
      <c r="CLK228"/>
      <c r="CLL228"/>
      <c r="CLM228"/>
      <c r="CLN228"/>
      <c r="CLO228"/>
      <c r="CLP228"/>
      <c r="CLQ228"/>
      <c r="CLR228"/>
      <c r="CLS228"/>
      <c r="CLT228"/>
      <c r="CLU228"/>
      <c r="CLV228"/>
      <c r="CLW228"/>
      <c r="CLX228"/>
      <c r="CLY228"/>
      <c r="CLZ228"/>
      <c r="CMA228"/>
      <c r="CMB228"/>
      <c r="CMC228"/>
      <c r="CMD228"/>
      <c r="CME228"/>
      <c r="CMF228"/>
      <c r="CMG228"/>
      <c r="CMH228"/>
      <c r="CMI228"/>
      <c r="CMJ228"/>
      <c r="CMK228"/>
      <c r="CML228"/>
      <c r="CMM228"/>
      <c r="CMN228"/>
      <c r="CMO228"/>
      <c r="CMP228"/>
      <c r="CMQ228"/>
      <c r="CMR228"/>
      <c r="CMS228"/>
      <c r="CMT228"/>
      <c r="CMU228"/>
      <c r="CMV228"/>
      <c r="CMW228"/>
      <c r="CMX228"/>
      <c r="CMY228"/>
      <c r="CMZ228"/>
      <c r="CNA228"/>
      <c r="CNB228"/>
      <c r="CNC228"/>
      <c r="CND228"/>
      <c r="CNE228"/>
      <c r="CNF228"/>
      <c r="CNG228"/>
      <c r="CNH228"/>
      <c r="CNI228"/>
      <c r="CNJ228"/>
      <c r="CNK228"/>
      <c r="CNL228"/>
      <c r="CNM228"/>
      <c r="CNN228"/>
      <c r="CNO228"/>
      <c r="CNP228"/>
      <c r="CNQ228"/>
      <c r="CNR228"/>
      <c r="CNS228"/>
      <c r="CNT228"/>
      <c r="CNU228"/>
      <c r="CNV228"/>
      <c r="CNW228"/>
      <c r="CNX228"/>
      <c r="CNY228"/>
      <c r="CNZ228"/>
      <c r="COA228"/>
      <c r="COB228"/>
      <c r="COC228"/>
      <c r="COD228"/>
      <c r="COE228"/>
      <c r="COF228"/>
      <c r="COG228"/>
      <c r="COH228"/>
      <c r="COI228"/>
      <c r="COJ228"/>
      <c r="COK228"/>
      <c r="COL228"/>
      <c r="COM228"/>
      <c r="CON228"/>
      <c r="COO228"/>
      <c r="COP228"/>
      <c r="COQ228"/>
      <c r="COR228"/>
      <c r="COS228"/>
      <c r="COT228"/>
      <c r="COU228"/>
      <c r="COV228"/>
      <c r="COW228"/>
      <c r="COX228"/>
      <c r="COY228"/>
      <c r="COZ228"/>
      <c r="CPA228"/>
      <c r="CPB228"/>
      <c r="CPC228"/>
      <c r="CPD228"/>
      <c r="CPE228"/>
      <c r="CPF228"/>
      <c r="CPG228"/>
      <c r="CPH228"/>
      <c r="CPI228"/>
      <c r="CPJ228"/>
      <c r="CPK228"/>
      <c r="CPL228"/>
      <c r="CPM228"/>
      <c r="CPN228"/>
      <c r="CPO228"/>
      <c r="CPP228"/>
      <c r="CPQ228"/>
      <c r="CPR228"/>
      <c r="CPS228"/>
      <c r="CPT228"/>
      <c r="CPU228"/>
      <c r="CPV228"/>
      <c r="CPW228"/>
      <c r="CPX228"/>
      <c r="CPY228"/>
      <c r="CPZ228"/>
      <c r="CQA228"/>
      <c r="CQB228"/>
      <c r="CQC228"/>
      <c r="CQD228"/>
      <c r="CQE228"/>
      <c r="CQF228"/>
      <c r="CQG228"/>
      <c r="CQH228"/>
      <c r="CQI228"/>
      <c r="CQJ228"/>
      <c r="CQK228"/>
      <c r="CQL228"/>
      <c r="CQM228"/>
      <c r="CQN228"/>
      <c r="CQO228"/>
      <c r="CQP228"/>
      <c r="CQQ228"/>
      <c r="CQR228"/>
      <c r="CQS228"/>
      <c r="CQT228"/>
      <c r="CQU228"/>
      <c r="CQV228"/>
      <c r="CQW228"/>
      <c r="CQX228"/>
      <c r="CQY228"/>
      <c r="CQZ228"/>
      <c r="CRA228"/>
      <c r="CRB228"/>
      <c r="CRC228"/>
      <c r="CRD228"/>
      <c r="CRE228"/>
      <c r="CRF228"/>
      <c r="CRG228"/>
      <c r="CRH228"/>
      <c r="CRI228"/>
      <c r="CRJ228"/>
      <c r="CRK228"/>
      <c r="CRL228"/>
      <c r="CRM228"/>
      <c r="CRN228"/>
      <c r="CRO228"/>
      <c r="CRP228"/>
      <c r="CRQ228"/>
      <c r="CRR228"/>
      <c r="CRS228"/>
      <c r="CRT228"/>
      <c r="CRU228"/>
      <c r="CRV228"/>
      <c r="CRW228"/>
      <c r="CRX228"/>
      <c r="CRY228"/>
      <c r="CRZ228"/>
      <c r="CSA228"/>
      <c r="CSB228"/>
      <c r="CSC228"/>
      <c r="CSD228"/>
      <c r="CSE228"/>
      <c r="CSF228"/>
      <c r="CSG228"/>
      <c r="CSH228"/>
      <c r="CSI228"/>
      <c r="CSJ228"/>
      <c r="CSK228"/>
      <c r="CSL228"/>
      <c r="CSM228"/>
      <c r="CSN228"/>
      <c r="CSO228"/>
      <c r="CSP228"/>
      <c r="CSQ228"/>
      <c r="CSR228"/>
      <c r="CSS228"/>
      <c r="CST228"/>
      <c r="CSU228"/>
      <c r="CSV228"/>
      <c r="CSW228"/>
      <c r="CSX228"/>
      <c r="CSY228"/>
      <c r="CSZ228"/>
      <c r="CTA228"/>
      <c r="CTB228"/>
    </row>
    <row r="229" spans="1:2550" ht="17" thickBot="1" x14ac:dyDescent="0.25">
      <c r="B229" s="713" t="s">
        <v>2441</v>
      </c>
      <c r="C229" s="714"/>
      <c r="D229" s="714"/>
      <c r="E229" s="714"/>
      <c r="F229" s="714"/>
      <c r="G229" s="714"/>
      <c r="H229" s="714"/>
      <c r="I229" s="714"/>
      <c r="J229" s="714"/>
      <c r="K229" s="715"/>
      <c r="L229" s="716"/>
      <c r="M229" s="714"/>
      <c r="N229" s="714"/>
      <c r="O229" s="714"/>
      <c r="P229" s="714"/>
      <c r="Q229" s="714"/>
      <c r="R229" s="714"/>
      <c r="S229" s="714"/>
      <c r="T229" s="714"/>
      <c r="U229" s="714"/>
      <c r="V229" s="714"/>
      <c r="W229" s="714"/>
      <c r="X229" s="714"/>
      <c r="Y229" s="714"/>
      <c r="Z229" s="714"/>
      <c r="AA229" s="714"/>
      <c r="AB229" s="717"/>
      <c r="AC229" s="717"/>
      <c r="AD229" s="718"/>
      <c r="AE229" s="714"/>
      <c r="AF229" s="272"/>
    </row>
    <row r="230" spans="1:2550" x14ac:dyDescent="0.2">
      <c r="B230" s="913" t="s">
        <v>1182</v>
      </c>
      <c r="C230" s="914" t="s">
        <v>1181</v>
      </c>
      <c r="D230" s="914" t="s">
        <v>2794</v>
      </c>
      <c r="E230" s="914" t="s">
        <v>111</v>
      </c>
      <c r="F230" s="914" t="s">
        <v>1180</v>
      </c>
      <c r="G230" s="914">
        <v>17.848247000000001</v>
      </c>
      <c r="H230" s="914">
        <v>97.909802999999997</v>
      </c>
      <c r="I230" s="914" t="s">
        <v>67</v>
      </c>
      <c r="J230" s="914" t="s">
        <v>431</v>
      </c>
      <c r="K230" s="915"/>
      <c r="L230" s="916">
        <v>240</v>
      </c>
      <c r="M230" s="914"/>
      <c r="N230" s="917" t="s">
        <v>0</v>
      </c>
      <c r="O230" s="918">
        <v>180</v>
      </c>
      <c r="P230" s="918">
        <v>68.5</v>
      </c>
      <c r="Q230" s="918">
        <v>80.8</v>
      </c>
      <c r="R230" s="918">
        <v>3.99</v>
      </c>
      <c r="S230" s="919"/>
      <c r="T230" s="920"/>
      <c r="U230" s="919">
        <v>0</v>
      </c>
      <c r="V230" s="919">
        <v>100</v>
      </c>
      <c r="W230" s="919">
        <v>0</v>
      </c>
      <c r="X230" s="919">
        <v>0</v>
      </c>
      <c r="Y230" s="919">
        <v>0</v>
      </c>
      <c r="Z230" s="919">
        <v>0</v>
      </c>
      <c r="AA230" s="919">
        <v>0</v>
      </c>
      <c r="AB230" s="921"/>
      <c r="AC230" s="921"/>
      <c r="AD230" s="922" t="s">
        <v>1610</v>
      </c>
      <c r="AE230" s="919"/>
      <c r="AF230" s="923" t="s">
        <v>2875</v>
      </c>
    </row>
    <row r="231" spans="1:2550" x14ac:dyDescent="0.2">
      <c r="B231" s="368" t="s">
        <v>1179</v>
      </c>
      <c r="C231" s="369" t="s">
        <v>1178</v>
      </c>
      <c r="D231" s="369" t="s">
        <v>2794</v>
      </c>
      <c r="E231" s="369" t="s">
        <v>111</v>
      </c>
      <c r="F231" s="369" t="s">
        <v>1177</v>
      </c>
      <c r="G231" s="369">
        <v>18.163855999999999</v>
      </c>
      <c r="H231" s="369">
        <v>97.960707999999997</v>
      </c>
      <c r="I231" s="369" t="s">
        <v>11</v>
      </c>
      <c r="J231" s="369" t="s">
        <v>431</v>
      </c>
      <c r="K231" s="370"/>
      <c r="L231" s="371">
        <v>792</v>
      </c>
      <c r="M231" s="369"/>
      <c r="N231" s="369" t="s">
        <v>0</v>
      </c>
      <c r="O231" s="369"/>
      <c r="P231" s="369"/>
      <c r="Q231" s="369"/>
      <c r="R231" s="369"/>
      <c r="S231" s="373"/>
      <c r="T231" s="369"/>
      <c r="U231" s="369">
        <v>0</v>
      </c>
      <c r="V231" s="369">
        <v>100</v>
      </c>
      <c r="W231" s="369">
        <v>0</v>
      </c>
      <c r="X231" s="369">
        <v>0</v>
      </c>
      <c r="Y231" s="369">
        <v>0</v>
      </c>
      <c r="Z231" s="369">
        <v>0</v>
      </c>
      <c r="AA231" s="369">
        <v>0</v>
      </c>
      <c r="AB231" s="924"/>
      <c r="AC231" s="924"/>
      <c r="AD231" s="372"/>
      <c r="AE231" s="369"/>
      <c r="AF231" s="925" t="s">
        <v>1176</v>
      </c>
    </row>
    <row r="232" spans="1:2550" s="15" customFormat="1" ht="13" thickBot="1" x14ac:dyDescent="0.25">
      <c r="B232" s="926" t="s">
        <v>2889</v>
      </c>
      <c r="C232" s="927"/>
      <c r="D232" s="927"/>
      <c r="E232" s="927" t="s">
        <v>111</v>
      </c>
      <c r="F232" s="927" t="s">
        <v>2910</v>
      </c>
      <c r="G232" s="927">
        <v>19.49841</v>
      </c>
      <c r="H232" s="927">
        <v>97.959975</v>
      </c>
      <c r="I232" s="927" t="s">
        <v>11</v>
      </c>
      <c r="J232" s="927" t="s">
        <v>3</v>
      </c>
      <c r="K232" s="927"/>
      <c r="L232" s="929">
        <v>10.3</v>
      </c>
      <c r="M232" s="927"/>
      <c r="N232" s="927" t="s">
        <v>0</v>
      </c>
      <c r="O232" s="927"/>
      <c r="P232" s="927"/>
      <c r="Q232" s="927"/>
      <c r="R232" s="927"/>
      <c r="S232" s="927"/>
      <c r="T232" s="927"/>
      <c r="U232" s="927"/>
      <c r="V232" s="927"/>
      <c r="W232" s="927"/>
      <c r="X232" s="927"/>
      <c r="Y232" s="927"/>
      <c r="Z232" s="927"/>
      <c r="AA232" s="927"/>
      <c r="AB232" s="927"/>
      <c r="AC232" s="927"/>
      <c r="AD232" s="927" t="s">
        <v>2890</v>
      </c>
      <c r="AE232" s="927"/>
      <c r="AF232" s="928"/>
    </row>
    <row r="233" spans="1:2550" s="15" customFormat="1" ht="12" x14ac:dyDescent="0.2">
      <c r="B233" s="754"/>
      <c r="C233" s="754"/>
      <c r="D233" s="754"/>
      <c r="E233" s="754"/>
      <c r="F233" s="754"/>
      <c r="G233" s="754"/>
      <c r="H233" s="754"/>
      <c r="I233" s="754"/>
      <c r="J233" s="754"/>
      <c r="K233" s="754"/>
      <c r="L233" s="754"/>
      <c r="M233" s="754"/>
      <c r="N233" s="754"/>
      <c r="O233" s="754"/>
      <c r="P233" s="754"/>
      <c r="Q233" s="754"/>
      <c r="R233" s="754"/>
      <c r="S233" s="754"/>
      <c r="T233" s="754"/>
      <c r="U233" s="754"/>
      <c r="V233" s="754"/>
      <c r="W233" s="754"/>
      <c r="X233" s="754"/>
      <c r="Y233" s="754"/>
      <c r="Z233" s="754"/>
      <c r="AA233" s="754"/>
      <c r="AB233" s="754"/>
      <c r="AC233" s="754"/>
      <c r="AD233" s="754"/>
      <c r="AE233" s="754"/>
      <c r="AF233" s="754"/>
    </row>
    <row r="234" spans="1:2550" s="15" customFormat="1" ht="12" x14ac:dyDescent="0.2">
      <c r="B234" s="754"/>
      <c r="C234" s="754"/>
      <c r="D234" s="754"/>
      <c r="E234" s="754"/>
      <c r="F234" s="754"/>
      <c r="G234" s="754"/>
      <c r="H234" s="754"/>
      <c r="I234" s="754"/>
      <c r="J234" s="754"/>
      <c r="K234" s="754"/>
      <c r="L234" s="754"/>
      <c r="M234" s="754"/>
      <c r="N234" s="754"/>
      <c r="O234" s="754"/>
      <c r="P234" s="754"/>
      <c r="Q234" s="754"/>
      <c r="R234" s="754"/>
      <c r="S234" s="754"/>
      <c r="T234" s="754"/>
      <c r="U234" s="754"/>
      <c r="V234" s="754"/>
      <c r="W234" s="754"/>
      <c r="X234" s="754"/>
      <c r="Y234" s="754"/>
      <c r="Z234" s="754"/>
      <c r="AA234" s="754"/>
      <c r="AB234" s="754"/>
      <c r="AC234" s="754"/>
      <c r="AD234" s="754"/>
      <c r="AE234" s="754"/>
      <c r="AF234" s="754"/>
    </row>
    <row r="235" spans="1:2550" s="15" customFormat="1" ht="12" x14ac:dyDescent="0.2">
      <c r="B235" s="754"/>
      <c r="C235" s="754"/>
      <c r="D235" s="754"/>
      <c r="E235" s="754"/>
      <c r="F235" s="754"/>
      <c r="G235" s="754"/>
      <c r="H235" s="754"/>
      <c r="I235" s="754"/>
      <c r="J235" s="754"/>
      <c r="K235" s="754"/>
      <c r="L235" s="754"/>
      <c r="M235" s="754"/>
      <c r="N235" s="754"/>
      <c r="O235" s="754"/>
      <c r="P235" s="754"/>
      <c r="Q235" s="754"/>
      <c r="R235" s="754"/>
      <c r="S235" s="754"/>
      <c r="T235" s="754"/>
      <c r="U235" s="754"/>
      <c r="V235" s="754"/>
      <c r="W235" s="754"/>
      <c r="X235" s="754"/>
      <c r="Y235" s="754"/>
      <c r="Z235" s="754"/>
      <c r="AA235" s="754"/>
      <c r="AB235" s="754"/>
      <c r="AC235" s="754"/>
      <c r="AD235" s="754"/>
      <c r="AE235" s="754"/>
      <c r="AF235" s="754"/>
    </row>
    <row r="236" spans="1:2550" s="15" customFormat="1" ht="12" x14ac:dyDescent="0.2">
      <c r="B236" s="754"/>
      <c r="C236" s="754"/>
      <c r="D236" s="754"/>
      <c r="E236" s="754"/>
      <c r="F236" s="754"/>
      <c r="G236" s="754"/>
      <c r="H236" s="754"/>
      <c r="I236" s="754"/>
      <c r="J236" s="754"/>
      <c r="K236" s="754"/>
      <c r="L236" s="754"/>
      <c r="M236" s="754"/>
      <c r="N236" s="754"/>
      <c r="O236" s="754"/>
      <c r="P236" s="754"/>
      <c r="Q236" s="754"/>
      <c r="R236" s="754"/>
      <c r="S236" s="754"/>
      <c r="T236" s="754"/>
      <c r="U236" s="754"/>
      <c r="V236" s="754"/>
      <c r="W236" s="754"/>
      <c r="X236" s="754"/>
      <c r="Y236" s="754"/>
      <c r="Z236" s="754"/>
      <c r="AA236" s="754"/>
      <c r="AB236" s="754"/>
      <c r="AC236" s="754"/>
      <c r="AD236" s="754"/>
      <c r="AE236" s="754"/>
      <c r="AF236" s="754"/>
    </row>
    <row r="237" spans="1:2550" s="15" customFormat="1" ht="12" x14ac:dyDescent="0.2">
      <c r="B237" s="754"/>
      <c r="C237" s="754"/>
      <c r="D237" s="754"/>
      <c r="E237" s="754"/>
      <c r="F237" s="754"/>
      <c r="G237" s="754"/>
      <c r="H237" s="754"/>
      <c r="I237" s="754"/>
      <c r="J237" s="754"/>
      <c r="K237" s="754"/>
      <c r="L237" s="754"/>
      <c r="M237" s="754"/>
      <c r="N237" s="754"/>
      <c r="O237" s="754"/>
      <c r="P237" s="754"/>
      <c r="Q237" s="754"/>
      <c r="R237" s="754"/>
      <c r="S237" s="754"/>
      <c r="T237" s="754"/>
      <c r="U237" s="754"/>
      <c r="V237" s="754"/>
      <c r="W237" s="754"/>
      <c r="X237" s="754"/>
      <c r="Y237" s="754"/>
      <c r="Z237" s="754"/>
      <c r="AA237" s="754"/>
      <c r="AB237" s="754"/>
      <c r="AC237" s="754"/>
      <c r="AD237" s="754"/>
      <c r="AE237" s="754"/>
      <c r="AF237" s="754"/>
    </row>
    <row r="238" spans="1:2550" s="15" customFormat="1" ht="12" x14ac:dyDescent="0.2">
      <c r="B238" s="754"/>
      <c r="C238" s="754"/>
      <c r="D238" s="754"/>
      <c r="E238" s="754"/>
      <c r="F238" s="754"/>
      <c r="G238" s="754"/>
      <c r="H238" s="754"/>
      <c r="I238" s="754"/>
      <c r="J238" s="754"/>
      <c r="K238" s="754"/>
      <c r="L238" s="754"/>
      <c r="M238" s="754"/>
      <c r="N238" s="754"/>
      <c r="O238" s="754"/>
      <c r="P238" s="754"/>
      <c r="Q238" s="754"/>
      <c r="R238" s="754"/>
      <c r="S238" s="754"/>
      <c r="T238" s="754"/>
      <c r="U238" s="754"/>
      <c r="V238" s="754"/>
      <c r="W238" s="754"/>
      <c r="X238" s="754"/>
      <c r="Y238" s="754"/>
      <c r="Z238" s="754"/>
      <c r="AA238" s="754"/>
      <c r="AB238" s="754"/>
      <c r="AC238" s="754"/>
      <c r="AD238" s="754"/>
      <c r="AE238" s="754"/>
      <c r="AF238" s="754"/>
    </row>
    <row r="239" spans="1:2550" s="15" customFormat="1" ht="12" x14ac:dyDescent="0.2">
      <c r="B239" s="754"/>
      <c r="C239" s="754"/>
      <c r="D239" s="754"/>
      <c r="E239" s="754"/>
      <c r="F239" s="754"/>
      <c r="G239" s="754"/>
      <c r="H239" s="754"/>
      <c r="I239" s="754"/>
      <c r="J239" s="754"/>
      <c r="K239" s="754"/>
      <c r="L239" s="754"/>
      <c r="M239" s="754"/>
      <c r="N239" s="754"/>
      <c r="O239" s="754"/>
      <c r="P239" s="754"/>
      <c r="Q239" s="754"/>
      <c r="R239" s="754"/>
      <c r="S239" s="754"/>
      <c r="T239" s="754"/>
      <c r="U239" s="754"/>
      <c r="V239" s="754"/>
      <c r="W239" s="754"/>
      <c r="X239" s="754"/>
      <c r="Y239" s="754"/>
      <c r="Z239" s="754"/>
      <c r="AA239" s="754"/>
      <c r="AB239" s="754"/>
      <c r="AC239" s="754"/>
      <c r="AD239" s="754"/>
      <c r="AE239" s="754"/>
      <c r="AF239" s="754"/>
    </row>
    <row r="240" spans="1:2550" s="15" customFormat="1" ht="12" x14ac:dyDescent="0.2">
      <c r="B240" s="754"/>
      <c r="C240" s="754"/>
      <c r="D240" s="754"/>
      <c r="E240" s="754"/>
      <c r="F240" s="754"/>
      <c r="G240" s="754"/>
      <c r="H240" s="754"/>
      <c r="I240" s="754"/>
      <c r="J240" s="754"/>
      <c r="K240" s="754"/>
      <c r="L240" s="754"/>
      <c r="M240" s="754"/>
      <c r="N240" s="754"/>
      <c r="O240" s="754"/>
      <c r="P240" s="754"/>
      <c r="Q240" s="754"/>
      <c r="R240" s="754"/>
      <c r="S240" s="754"/>
      <c r="T240" s="754"/>
      <c r="U240" s="754"/>
      <c r="V240" s="754"/>
      <c r="W240" s="754"/>
      <c r="X240" s="754"/>
      <c r="Y240" s="754"/>
      <c r="Z240" s="754"/>
      <c r="AA240" s="754"/>
      <c r="AB240" s="754"/>
      <c r="AC240" s="754"/>
      <c r="AD240" s="754"/>
      <c r="AE240" s="754"/>
      <c r="AF240" s="754"/>
    </row>
    <row r="241" spans="2:33" s="15" customFormat="1" ht="12" x14ac:dyDescent="0.2">
      <c r="B241" s="754"/>
      <c r="C241" s="754"/>
      <c r="D241" s="754"/>
      <c r="E241" s="754"/>
      <c r="F241" s="754"/>
      <c r="G241" s="754"/>
      <c r="H241" s="754"/>
      <c r="I241" s="754"/>
      <c r="J241" s="754"/>
      <c r="K241" s="754"/>
      <c r="L241" s="754"/>
      <c r="M241" s="754"/>
      <c r="N241" s="754"/>
      <c r="O241" s="754"/>
      <c r="P241" s="754"/>
      <c r="Q241" s="754"/>
      <c r="R241" s="754"/>
      <c r="S241" s="754"/>
      <c r="T241" s="754"/>
      <c r="U241" s="754"/>
      <c r="V241" s="754"/>
      <c r="W241" s="754"/>
      <c r="X241" s="754"/>
      <c r="Y241" s="754"/>
      <c r="Z241" s="754"/>
      <c r="AA241" s="754"/>
      <c r="AB241" s="754"/>
      <c r="AC241" s="754"/>
      <c r="AD241" s="754"/>
      <c r="AE241" s="754"/>
      <c r="AF241" s="754"/>
    </row>
    <row r="242" spans="2:33" s="15" customFormat="1" ht="12" x14ac:dyDescent="0.2">
      <c r="B242" s="754"/>
      <c r="C242" s="754"/>
      <c r="D242" s="754"/>
      <c r="E242" s="754"/>
      <c r="F242" s="754"/>
      <c r="G242" s="754"/>
      <c r="H242" s="754"/>
      <c r="I242" s="754"/>
      <c r="J242" s="754"/>
      <c r="K242" s="754"/>
      <c r="L242" s="754"/>
      <c r="M242" s="754"/>
      <c r="N242" s="754"/>
      <c r="O242" s="754"/>
      <c r="P242" s="754"/>
      <c r="Q242" s="754"/>
      <c r="R242" s="754"/>
      <c r="S242" s="754"/>
      <c r="T242" s="754"/>
      <c r="U242" s="754"/>
      <c r="V242" s="754"/>
      <c r="W242" s="754"/>
      <c r="X242" s="754"/>
      <c r="Y242" s="754"/>
      <c r="Z242" s="754"/>
      <c r="AA242" s="754"/>
      <c r="AB242" s="754"/>
      <c r="AC242" s="754"/>
      <c r="AD242" s="754"/>
      <c r="AE242" s="754"/>
      <c r="AF242" s="754"/>
    </row>
    <row r="243" spans="2:33" s="15" customFormat="1" ht="12" x14ac:dyDescent="0.2">
      <c r="B243" s="754"/>
      <c r="C243" s="754"/>
      <c r="D243" s="754"/>
      <c r="E243" s="754"/>
      <c r="F243" s="754"/>
      <c r="G243" s="754"/>
      <c r="H243" s="754"/>
      <c r="I243" s="754"/>
      <c r="J243" s="754"/>
      <c r="K243" s="754"/>
      <c r="L243" s="754"/>
      <c r="M243" s="754"/>
      <c r="N243" s="754"/>
      <c r="O243" s="754"/>
      <c r="P243" s="754"/>
      <c r="Q243" s="754"/>
      <c r="R243" s="754"/>
      <c r="S243" s="754"/>
      <c r="T243" s="754"/>
      <c r="U243" s="754"/>
      <c r="V243" s="754"/>
      <c r="W243" s="754"/>
      <c r="X243" s="754"/>
      <c r="Y243" s="754"/>
      <c r="Z243" s="754"/>
      <c r="AA243" s="754"/>
      <c r="AB243" s="754"/>
      <c r="AC243" s="754"/>
      <c r="AD243" s="754"/>
      <c r="AE243" s="754"/>
      <c r="AF243" s="754"/>
    </row>
    <row r="244" spans="2:33" s="15" customFormat="1" ht="12" x14ac:dyDescent="0.2">
      <c r="B244" s="754"/>
      <c r="C244" s="754"/>
      <c r="D244" s="754"/>
      <c r="E244" s="754"/>
      <c r="F244" s="754"/>
      <c r="G244" s="754"/>
      <c r="H244" s="754"/>
      <c r="I244" s="754"/>
      <c r="J244" s="754"/>
      <c r="K244" s="754"/>
      <c r="L244" s="754"/>
      <c r="M244" s="754"/>
      <c r="N244" s="754"/>
      <c r="O244" s="754"/>
      <c r="P244" s="754"/>
      <c r="Q244" s="754"/>
      <c r="R244" s="754"/>
      <c r="S244" s="754"/>
      <c r="T244" s="754"/>
      <c r="U244" s="754"/>
      <c r="V244" s="754"/>
      <c r="W244" s="754"/>
      <c r="X244" s="754"/>
      <c r="Y244" s="754"/>
      <c r="Z244" s="754"/>
      <c r="AA244" s="754"/>
      <c r="AB244" s="754"/>
      <c r="AC244" s="754"/>
      <c r="AD244" s="754"/>
      <c r="AE244" s="754"/>
      <c r="AF244" s="754"/>
    </row>
    <row r="245" spans="2:33" s="15" customFormat="1" ht="12" x14ac:dyDescent="0.2">
      <c r="B245" s="754"/>
      <c r="C245" s="754"/>
      <c r="D245" s="754"/>
      <c r="E245" s="754"/>
      <c r="F245" s="754"/>
      <c r="G245" s="754"/>
      <c r="H245" s="754"/>
      <c r="I245" s="754"/>
      <c r="J245" s="754"/>
      <c r="K245" s="754"/>
      <c r="L245" s="754"/>
      <c r="M245" s="754"/>
      <c r="N245" s="754"/>
      <c r="O245" s="754"/>
      <c r="P245" s="754"/>
      <c r="Q245" s="754"/>
      <c r="R245" s="754"/>
      <c r="S245" s="754"/>
      <c r="T245" s="754"/>
      <c r="U245" s="754"/>
      <c r="V245" s="754"/>
      <c r="W245" s="754"/>
      <c r="X245" s="754"/>
      <c r="Y245" s="754"/>
      <c r="Z245" s="754"/>
      <c r="AA245" s="754"/>
      <c r="AB245" s="754"/>
      <c r="AC245" s="754"/>
      <c r="AD245" s="754"/>
      <c r="AE245" s="754"/>
      <c r="AF245" s="754"/>
    </row>
    <row r="246" spans="2:33" s="15" customFormat="1" ht="12" x14ac:dyDescent="0.2">
      <c r="B246" s="754"/>
      <c r="C246" s="754"/>
      <c r="D246" s="754"/>
      <c r="E246" s="754"/>
      <c r="F246" s="754"/>
      <c r="G246" s="754"/>
      <c r="H246" s="754"/>
      <c r="I246" s="754"/>
      <c r="J246" s="754"/>
      <c r="K246" s="754"/>
      <c r="L246" s="754"/>
      <c r="M246" s="754"/>
      <c r="N246" s="754"/>
      <c r="O246" s="754"/>
      <c r="P246" s="754"/>
      <c r="Q246" s="754"/>
      <c r="R246" s="754"/>
      <c r="S246" s="754"/>
      <c r="T246" s="754"/>
      <c r="U246" s="754"/>
      <c r="V246" s="754"/>
      <c r="W246" s="754"/>
      <c r="X246" s="754"/>
      <c r="Y246" s="754"/>
      <c r="Z246" s="754"/>
      <c r="AA246" s="754"/>
      <c r="AB246" s="754"/>
      <c r="AC246" s="754"/>
      <c r="AD246" s="754"/>
      <c r="AE246" s="754"/>
      <c r="AF246" s="754"/>
    </row>
    <row r="247" spans="2:33" s="15" customFormat="1" ht="12" x14ac:dyDescent="0.2">
      <c r="B247" s="754"/>
      <c r="C247" s="754"/>
      <c r="D247" s="754"/>
      <c r="E247" s="754"/>
      <c r="F247" s="754"/>
      <c r="G247" s="754"/>
      <c r="H247" s="754"/>
      <c r="I247" s="754"/>
      <c r="J247" s="754"/>
      <c r="K247" s="754"/>
      <c r="L247" s="754"/>
      <c r="M247" s="754"/>
      <c r="N247" s="754"/>
      <c r="O247" s="754"/>
      <c r="P247" s="754"/>
      <c r="Q247" s="754"/>
      <c r="R247" s="754"/>
      <c r="S247" s="754"/>
      <c r="T247" s="754"/>
      <c r="U247" s="754"/>
      <c r="V247" s="754"/>
      <c r="W247" s="754"/>
      <c r="X247" s="754"/>
      <c r="Y247" s="754"/>
      <c r="Z247" s="754"/>
      <c r="AA247" s="754"/>
      <c r="AB247" s="754"/>
      <c r="AC247" s="754"/>
      <c r="AD247" s="754"/>
      <c r="AE247" s="754"/>
      <c r="AF247" s="754"/>
    </row>
    <row r="248" spans="2:33" s="14" customFormat="1" x14ac:dyDescent="0.2">
      <c r="B248" s="755"/>
      <c r="C248" s="755"/>
      <c r="D248" s="755"/>
      <c r="E248" s="755"/>
      <c r="F248" s="755"/>
      <c r="G248" s="755"/>
      <c r="H248" s="755"/>
      <c r="I248" s="755"/>
      <c r="J248" s="755"/>
      <c r="K248" s="755"/>
      <c r="L248" s="755"/>
      <c r="M248" s="755"/>
      <c r="N248" s="755"/>
      <c r="O248" s="755"/>
      <c r="P248" s="755"/>
      <c r="Q248" s="755"/>
      <c r="R248" s="755"/>
      <c r="S248" s="755"/>
      <c r="T248" s="755"/>
      <c r="U248" s="755"/>
      <c r="V248" s="755"/>
      <c r="W248" s="755"/>
      <c r="X248" s="755"/>
      <c r="Y248" s="755"/>
      <c r="Z248" s="755"/>
      <c r="AA248" s="755"/>
      <c r="AB248" s="755"/>
      <c r="AC248" s="755"/>
      <c r="AD248" s="755"/>
      <c r="AE248" s="755"/>
      <c r="AF248" s="755"/>
      <c r="AG248" s="42"/>
    </row>
    <row r="249" spans="2:33" s="14" customFormat="1" x14ac:dyDescent="0.2">
      <c r="B249" s="755"/>
      <c r="C249" s="755"/>
      <c r="D249" s="755"/>
      <c r="E249" s="755"/>
      <c r="F249" s="755"/>
      <c r="G249" s="755"/>
      <c r="H249" s="755"/>
      <c r="I249" s="755"/>
      <c r="J249" s="755"/>
      <c r="K249" s="755"/>
      <c r="L249" s="755"/>
      <c r="M249" s="755"/>
      <c r="N249" s="755"/>
      <c r="O249" s="755"/>
      <c r="P249" s="755"/>
      <c r="Q249" s="755"/>
      <c r="R249" s="755"/>
      <c r="S249" s="755"/>
      <c r="T249" s="755"/>
      <c r="U249" s="755"/>
      <c r="V249" s="755"/>
      <c r="W249" s="755"/>
      <c r="X249" s="755"/>
      <c r="Y249" s="755"/>
      <c r="Z249" s="755"/>
      <c r="AA249" s="755"/>
      <c r="AB249" s="755"/>
      <c r="AC249" s="755"/>
      <c r="AD249" s="755"/>
      <c r="AE249" s="755"/>
      <c r="AF249" s="755"/>
      <c r="AG249" s="42"/>
    </row>
    <row r="250" spans="2:33" s="14" customFormat="1" x14ac:dyDescent="0.2">
      <c r="B250" s="755"/>
      <c r="C250" s="755"/>
      <c r="D250" s="755"/>
      <c r="E250" s="755"/>
      <c r="F250" s="755"/>
      <c r="G250" s="755"/>
      <c r="H250" s="755"/>
      <c r="I250" s="755"/>
      <c r="J250" s="755"/>
      <c r="K250" s="755"/>
      <c r="L250" s="755"/>
      <c r="M250" s="755"/>
      <c r="N250" s="755"/>
      <c r="O250" s="755"/>
      <c r="P250" s="755"/>
      <c r="Q250" s="755"/>
      <c r="R250" s="755"/>
      <c r="S250" s="755"/>
      <c r="T250" s="755"/>
      <c r="U250" s="755"/>
      <c r="V250" s="755"/>
      <c r="W250" s="755"/>
      <c r="X250" s="755"/>
      <c r="Y250" s="755"/>
      <c r="Z250" s="755"/>
      <c r="AA250" s="755"/>
      <c r="AB250" s="755"/>
      <c r="AC250" s="755"/>
      <c r="AD250" s="755"/>
      <c r="AE250" s="755"/>
      <c r="AF250" s="755"/>
      <c r="AG250" s="42"/>
    </row>
    <row r="251" spans="2:33" s="14" customFormat="1" x14ac:dyDescent="0.2">
      <c r="B251" s="755"/>
      <c r="C251" s="755"/>
      <c r="D251" s="755"/>
      <c r="E251" s="755"/>
      <c r="F251" s="755"/>
      <c r="G251" s="755"/>
      <c r="H251" s="755"/>
      <c r="I251" s="755"/>
      <c r="J251" s="755"/>
      <c r="K251" s="755"/>
      <c r="L251" s="755"/>
      <c r="M251" s="755"/>
      <c r="N251" s="755"/>
      <c r="O251" s="755"/>
      <c r="P251" s="755"/>
      <c r="Q251" s="755"/>
      <c r="R251" s="755"/>
      <c r="S251" s="755"/>
      <c r="T251" s="755"/>
      <c r="U251" s="755"/>
      <c r="V251" s="755"/>
      <c r="W251" s="755"/>
      <c r="X251" s="755"/>
      <c r="Y251" s="755"/>
      <c r="Z251" s="755"/>
      <c r="AA251" s="755"/>
      <c r="AB251" s="755"/>
      <c r="AC251" s="755"/>
      <c r="AD251" s="755"/>
      <c r="AE251" s="755"/>
      <c r="AF251" s="755"/>
      <c r="AG251" s="42"/>
    </row>
    <row r="252" spans="2:33" s="14" customFormat="1" x14ac:dyDescent="0.2">
      <c r="B252" s="755"/>
      <c r="C252" s="755"/>
      <c r="D252" s="755"/>
      <c r="E252" s="755"/>
      <c r="F252" s="755"/>
      <c r="G252" s="755"/>
      <c r="H252" s="755"/>
      <c r="I252" s="755"/>
      <c r="J252" s="755"/>
      <c r="K252" s="755"/>
      <c r="L252" s="755"/>
      <c r="M252" s="755"/>
      <c r="N252" s="755"/>
      <c r="O252" s="755"/>
      <c r="P252" s="755"/>
      <c r="Q252" s="755"/>
      <c r="R252" s="755"/>
      <c r="S252" s="755"/>
      <c r="T252" s="755"/>
      <c r="U252" s="755"/>
      <c r="V252" s="755"/>
      <c r="W252" s="755"/>
      <c r="X252" s="755"/>
      <c r="Y252" s="755"/>
      <c r="Z252" s="755"/>
      <c r="AA252" s="755"/>
      <c r="AB252" s="755"/>
      <c r="AC252" s="755"/>
      <c r="AD252" s="755"/>
      <c r="AE252" s="755"/>
      <c r="AF252" s="755"/>
      <c r="AG252" s="42"/>
    </row>
  </sheetData>
  <sortState xmlns:xlrd2="http://schemas.microsoft.com/office/spreadsheetml/2017/richdata2" ref="A220:CTB228">
    <sortCondition ref="B220:B228"/>
  </sortState>
  <mergeCells count="4">
    <mergeCell ref="G6:H6"/>
    <mergeCell ref="U6:AA6"/>
    <mergeCell ref="B2:C2"/>
    <mergeCell ref="B219:C219"/>
  </mergeCells>
  <hyperlinks>
    <hyperlink ref="AF15" r:id="rId1" xr:uid="{42AC5B71-B5E9-4347-94BD-B63C4C7C9BBD}"/>
  </hyperlinks>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TB343"/>
  <sheetViews>
    <sheetView zoomScaleNormal="100" workbookViewId="0">
      <pane xSplit="2" ySplit="7" topLeftCell="C61" activePane="bottomRight" state="frozen"/>
      <selection pane="topRight" activeCell="C1" sqref="C1"/>
      <selection pane="bottomLeft" activeCell="A8" sqref="A8"/>
      <selection pane="bottomRight" activeCell="B3" sqref="B3"/>
    </sheetView>
  </sheetViews>
  <sheetFormatPr baseColWidth="10" defaultRowHeight="14" x14ac:dyDescent="0.2"/>
  <cols>
    <col min="1" max="1" width="3" style="1" customWidth="1"/>
    <col min="2" max="2" width="13.6640625" style="359" customWidth="1"/>
    <col min="3" max="3" width="12.5" style="359" customWidth="1"/>
    <col min="4" max="4" width="6.1640625" style="756" customWidth="1"/>
    <col min="5" max="5" width="5.6640625" style="359" customWidth="1"/>
    <col min="6" max="6" width="17.33203125" style="359" customWidth="1"/>
    <col min="7" max="7" width="10" style="359" customWidth="1"/>
    <col min="8" max="8" width="8.83203125" style="359" customWidth="1"/>
    <col min="9" max="9" width="7" style="359" customWidth="1"/>
    <col min="10" max="10" width="5.83203125" style="359" customWidth="1"/>
    <col min="11" max="11" width="4.6640625" style="359" customWidth="1"/>
    <col min="12" max="12" width="7" style="359" customWidth="1"/>
    <col min="13" max="13" width="6.83203125" style="359" customWidth="1"/>
    <col min="14" max="14" width="7.5" style="359" customWidth="1"/>
    <col min="15" max="15" width="5.6640625" style="359" customWidth="1"/>
    <col min="16" max="16" width="7" style="359" customWidth="1"/>
    <col min="17" max="17" width="7.33203125" style="359" customWidth="1"/>
    <col min="18" max="18" width="8.6640625" style="359" customWidth="1"/>
    <col min="19" max="19" width="7.6640625" style="359" customWidth="1"/>
    <col min="20" max="20" width="7" style="359" customWidth="1"/>
    <col min="21" max="21" width="5.33203125" style="359" customWidth="1"/>
    <col min="22" max="22" width="7" style="359" customWidth="1"/>
    <col min="23" max="23" width="8.5" style="359" customWidth="1"/>
    <col min="24" max="24" width="6.83203125" style="359" customWidth="1"/>
    <col min="25" max="25" width="5.33203125" style="359" customWidth="1"/>
    <col min="26" max="26" width="7.6640625" style="359" customWidth="1"/>
    <col min="27" max="27" width="5.5" style="359" customWidth="1"/>
    <col min="28" max="30" width="18.33203125" style="359" customWidth="1"/>
    <col min="31" max="31" width="10.1640625" style="359" customWidth="1"/>
    <col min="32" max="32" width="150.33203125" style="359" customWidth="1"/>
    <col min="33" max="16384" width="10.83203125" style="1"/>
  </cols>
  <sheetData>
    <row r="1" spans="1:2550" ht="15" thickBot="1" x14ac:dyDescent="0.25"/>
    <row r="2" spans="1:2550" ht="23" thickTop="1" thickBot="1" x14ac:dyDescent="0.35">
      <c r="B2" s="1392" t="s">
        <v>3309</v>
      </c>
      <c r="C2" s="1393"/>
      <c r="F2" s="359">
        <f>SUM(A9:A83)</f>
        <v>33</v>
      </c>
    </row>
    <row r="3" spans="1:2550" ht="15" thickTop="1" x14ac:dyDescent="0.2"/>
    <row r="4" spans="1:2550" ht="38" x14ac:dyDescent="0.2">
      <c r="B4" s="361" t="s">
        <v>1500</v>
      </c>
    </row>
    <row r="5" spans="1:2550" ht="15" thickBot="1" x14ac:dyDescent="0.25"/>
    <row r="6" spans="1:2550" s="2" customFormat="1" ht="44" customHeight="1" thickBot="1" x14ac:dyDescent="0.25">
      <c r="A6" s="3"/>
      <c r="B6" s="62" t="s">
        <v>109</v>
      </c>
      <c r="C6" s="62" t="s">
        <v>108</v>
      </c>
      <c r="D6" s="62" t="s">
        <v>1803</v>
      </c>
      <c r="E6" s="62" t="s">
        <v>107</v>
      </c>
      <c r="F6" s="62" t="s">
        <v>106</v>
      </c>
      <c r="G6" s="1407" t="s">
        <v>105</v>
      </c>
      <c r="H6" s="1408"/>
      <c r="I6" s="62" t="s">
        <v>104</v>
      </c>
      <c r="J6" s="62" t="s">
        <v>103</v>
      </c>
      <c r="K6" s="63" t="s">
        <v>102</v>
      </c>
      <c r="L6" s="395" t="s">
        <v>101</v>
      </c>
      <c r="M6" s="62" t="s">
        <v>100</v>
      </c>
      <c r="N6" s="62" t="s">
        <v>99</v>
      </c>
      <c r="O6" s="62" t="s">
        <v>98</v>
      </c>
      <c r="P6" s="62" t="s">
        <v>97</v>
      </c>
      <c r="Q6" s="62" t="s">
        <v>96</v>
      </c>
      <c r="R6" s="62" t="s">
        <v>2124</v>
      </c>
      <c r="S6" s="62" t="s">
        <v>94</v>
      </c>
      <c r="T6" s="62" t="s">
        <v>93</v>
      </c>
      <c r="U6" s="1409" t="s">
        <v>92</v>
      </c>
      <c r="V6" s="1409"/>
      <c r="W6" s="1409"/>
      <c r="X6" s="1409"/>
      <c r="Y6" s="1409"/>
      <c r="Z6" s="1409"/>
      <c r="AA6" s="1409"/>
      <c r="AB6" s="65" t="s">
        <v>91</v>
      </c>
      <c r="AC6" s="65" t="s">
        <v>90</v>
      </c>
      <c r="AD6" s="65" t="s">
        <v>1499</v>
      </c>
      <c r="AE6" s="62" t="s">
        <v>88</v>
      </c>
      <c r="AF6" s="363" t="s">
        <v>87</v>
      </c>
      <c r="AG6" s="4"/>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row>
    <row r="7" spans="1:2550" s="2" customFormat="1" ht="22" customHeight="1" thickBot="1" x14ac:dyDescent="0.25">
      <c r="A7" s="3"/>
      <c r="B7" s="67"/>
      <c r="C7" s="67"/>
      <c r="D7" s="67"/>
      <c r="E7" s="67"/>
      <c r="F7" s="67"/>
      <c r="G7" s="67" t="s">
        <v>86</v>
      </c>
      <c r="H7" s="67" t="s">
        <v>85</v>
      </c>
      <c r="I7" s="67"/>
      <c r="J7" s="67"/>
      <c r="K7" s="68" t="s">
        <v>84</v>
      </c>
      <c r="L7" s="69" t="s">
        <v>83</v>
      </c>
      <c r="M7" s="67" t="s">
        <v>82</v>
      </c>
      <c r="N7" s="67" t="s">
        <v>2879</v>
      </c>
      <c r="O7" s="67" t="s">
        <v>81</v>
      </c>
      <c r="P7" s="67" t="s">
        <v>81</v>
      </c>
      <c r="Q7" s="67" t="s">
        <v>2880</v>
      </c>
      <c r="R7" s="67" t="s">
        <v>2879</v>
      </c>
      <c r="S7" s="67" t="s">
        <v>80</v>
      </c>
      <c r="T7" s="67" t="s">
        <v>79</v>
      </c>
      <c r="U7" s="67" t="s">
        <v>78</v>
      </c>
      <c r="V7" s="67" t="s">
        <v>77</v>
      </c>
      <c r="W7" s="67" t="s">
        <v>76</v>
      </c>
      <c r="X7" s="67" t="s">
        <v>75</v>
      </c>
      <c r="Y7" s="67" t="s">
        <v>74</v>
      </c>
      <c r="Z7" s="67" t="s">
        <v>73</v>
      </c>
      <c r="AA7" s="70" t="s">
        <v>72</v>
      </c>
      <c r="AB7" s="71"/>
      <c r="AC7" s="71"/>
      <c r="AD7" s="71"/>
      <c r="AE7" s="67" t="s">
        <v>71</v>
      </c>
      <c r="AF7" s="7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row>
    <row r="8" spans="1:2550" ht="15" customHeight="1" thickBot="1" x14ac:dyDescent="0.25">
      <c r="B8" s="1460" t="s">
        <v>2055</v>
      </c>
      <c r="C8" s="1461"/>
      <c r="D8" s="757"/>
      <c r="E8" s="757"/>
      <c r="F8" s="757"/>
      <c r="G8" s="757"/>
      <c r="H8" s="757"/>
      <c r="I8" s="757"/>
      <c r="J8" s="757"/>
      <c r="K8" s="757"/>
      <c r="L8" s="757"/>
      <c r="M8" s="757"/>
      <c r="N8" s="757"/>
      <c r="O8" s="757"/>
      <c r="P8" s="757"/>
      <c r="Q8" s="757"/>
      <c r="R8" s="757"/>
      <c r="S8" s="757"/>
      <c r="T8" s="757"/>
      <c r="U8" s="757"/>
      <c r="V8" s="757"/>
      <c r="W8" s="757"/>
      <c r="X8" s="757"/>
      <c r="Y8" s="757"/>
      <c r="Z8" s="757"/>
      <c r="AA8" s="757"/>
      <c r="AB8" s="757"/>
      <c r="AC8" s="757"/>
      <c r="AD8" s="757"/>
      <c r="AE8" s="757"/>
      <c r="AF8" s="758"/>
    </row>
    <row r="9" spans="1:2550" ht="12.75" customHeight="1" x14ac:dyDescent="0.15">
      <c r="B9" s="759" t="s">
        <v>1498</v>
      </c>
      <c r="C9" s="760"/>
      <c r="D9" s="760" t="s">
        <v>1800</v>
      </c>
      <c r="E9" s="760" t="s">
        <v>5</v>
      </c>
      <c r="F9" s="760" t="s">
        <v>1497</v>
      </c>
      <c r="G9" s="761">
        <v>16.197811000000002</v>
      </c>
      <c r="H9" s="761">
        <v>107.16338500000001</v>
      </c>
      <c r="I9" s="760" t="s">
        <v>11</v>
      </c>
      <c r="J9" s="760" t="s">
        <v>3</v>
      </c>
      <c r="K9" s="762">
        <v>2012</v>
      </c>
      <c r="L9" s="763">
        <v>170</v>
      </c>
      <c r="M9" s="763">
        <v>686.5</v>
      </c>
      <c r="N9" s="763" t="s">
        <v>0</v>
      </c>
      <c r="O9" s="763">
        <v>49.5</v>
      </c>
      <c r="P9" s="763">
        <v>208</v>
      </c>
      <c r="Q9" s="763"/>
      <c r="R9" s="763">
        <v>8.1999999999999993</v>
      </c>
      <c r="S9" s="763">
        <v>872</v>
      </c>
      <c r="T9" s="763">
        <v>202.1</v>
      </c>
      <c r="U9" s="764">
        <v>0</v>
      </c>
      <c r="V9" s="764">
        <v>0</v>
      </c>
      <c r="W9" s="764">
        <v>0</v>
      </c>
      <c r="X9" s="764">
        <v>100</v>
      </c>
      <c r="Y9" s="764">
        <v>0</v>
      </c>
      <c r="Z9" s="764">
        <v>0</v>
      </c>
      <c r="AA9" s="764">
        <v>0</v>
      </c>
      <c r="AB9" s="765" t="s">
        <v>1496</v>
      </c>
      <c r="AC9" s="765"/>
      <c r="AD9" s="765" t="s">
        <v>1495</v>
      </c>
      <c r="AE9" s="760"/>
      <c r="AF9" s="766" t="s">
        <v>1494</v>
      </c>
    </row>
    <row r="10" spans="1:2550" ht="13" x14ac:dyDescent="0.15">
      <c r="A10" s="1">
        <v>1</v>
      </c>
      <c r="B10" s="767" t="s">
        <v>1483</v>
      </c>
      <c r="C10" s="768"/>
      <c r="D10" s="768" t="s">
        <v>1801</v>
      </c>
      <c r="E10" s="768" t="s">
        <v>5</v>
      </c>
      <c r="F10" s="768"/>
      <c r="G10" s="769">
        <v>14.058119</v>
      </c>
      <c r="H10" s="769">
        <v>108.003231</v>
      </c>
      <c r="I10" s="768" t="s">
        <v>1</v>
      </c>
      <c r="J10" s="768" t="s">
        <v>3</v>
      </c>
      <c r="K10" s="770"/>
      <c r="L10" s="768" t="s">
        <v>0</v>
      </c>
      <c r="M10" s="769" t="s">
        <v>0</v>
      </c>
      <c r="N10" s="768"/>
      <c r="O10" s="768"/>
      <c r="P10" s="768"/>
      <c r="Q10" s="768"/>
      <c r="R10" s="771" t="s">
        <v>2465</v>
      </c>
      <c r="S10" s="768"/>
      <c r="T10" s="768"/>
      <c r="U10" s="772" t="s">
        <v>0</v>
      </c>
      <c r="V10" s="772" t="s">
        <v>0</v>
      </c>
      <c r="W10" s="772" t="s">
        <v>0</v>
      </c>
      <c r="X10" s="772" t="s">
        <v>0</v>
      </c>
      <c r="Y10" s="772" t="s">
        <v>0</v>
      </c>
      <c r="Z10" s="772" t="s">
        <v>0</v>
      </c>
      <c r="AA10" s="772" t="s">
        <v>0</v>
      </c>
      <c r="AB10" s="773"/>
      <c r="AC10" s="773"/>
      <c r="AD10" s="773"/>
      <c r="AE10" s="768"/>
      <c r="AF10" s="774" t="s">
        <v>1709</v>
      </c>
    </row>
    <row r="11" spans="1:2550" ht="13" x14ac:dyDescent="0.15">
      <c r="A11" s="1">
        <v>1</v>
      </c>
      <c r="B11" s="767" t="s">
        <v>1482</v>
      </c>
      <c r="C11" s="768"/>
      <c r="D11" s="768" t="s">
        <v>1796</v>
      </c>
      <c r="E11" s="768" t="s">
        <v>5</v>
      </c>
      <c r="F11" s="768"/>
      <c r="G11" s="769">
        <v>12.918791000000001</v>
      </c>
      <c r="H11" s="769">
        <v>108.17671</v>
      </c>
      <c r="I11" s="768" t="s">
        <v>1</v>
      </c>
      <c r="J11" s="768" t="s">
        <v>3</v>
      </c>
      <c r="K11" s="770"/>
      <c r="L11" s="768" t="s">
        <v>0</v>
      </c>
      <c r="M11" s="769" t="s">
        <v>0</v>
      </c>
      <c r="N11" s="768"/>
      <c r="O11" s="768"/>
      <c r="P11" s="768"/>
      <c r="Q11" s="768"/>
      <c r="R11" s="771" t="s">
        <v>2465</v>
      </c>
      <c r="S11" s="768"/>
      <c r="T11" s="768"/>
      <c r="U11" s="772" t="s">
        <v>0</v>
      </c>
      <c r="V11" s="772" t="s">
        <v>0</v>
      </c>
      <c r="W11" s="772" t="s">
        <v>0</v>
      </c>
      <c r="X11" s="772" t="s">
        <v>0</v>
      </c>
      <c r="Y11" s="772" t="s">
        <v>0</v>
      </c>
      <c r="Z11" s="772" t="s">
        <v>0</v>
      </c>
      <c r="AA11" s="772" t="s">
        <v>0</v>
      </c>
      <c r="AB11" s="773"/>
      <c r="AC11" s="773"/>
      <c r="AD11" s="773"/>
      <c r="AE11" s="768"/>
      <c r="AF11" s="774" t="s">
        <v>1709</v>
      </c>
    </row>
    <row r="12" spans="1:2550" ht="13" x14ac:dyDescent="0.15">
      <c r="A12" s="1">
        <v>1</v>
      </c>
      <c r="B12" s="767" t="s">
        <v>1481</v>
      </c>
      <c r="C12" s="768"/>
      <c r="D12" s="768" t="s">
        <v>1796</v>
      </c>
      <c r="E12" s="768" t="s">
        <v>5</v>
      </c>
      <c r="F12" s="768"/>
      <c r="G12" s="769">
        <v>12.839812</v>
      </c>
      <c r="H12" s="769">
        <v>108.124295</v>
      </c>
      <c r="I12" s="768" t="s">
        <v>1</v>
      </c>
      <c r="J12" s="768" t="s">
        <v>3</v>
      </c>
      <c r="K12" s="770"/>
      <c r="L12" s="768" t="s">
        <v>0</v>
      </c>
      <c r="M12" s="769" t="s">
        <v>0</v>
      </c>
      <c r="N12" s="768"/>
      <c r="O12" s="768"/>
      <c r="P12" s="768"/>
      <c r="Q12" s="768"/>
      <c r="R12" s="771" t="s">
        <v>2465</v>
      </c>
      <c r="S12" s="768"/>
      <c r="T12" s="768"/>
      <c r="U12" s="772" t="s">
        <v>0</v>
      </c>
      <c r="V12" s="772" t="s">
        <v>0</v>
      </c>
      <c r="W12" s="772" t="s">
        <v>0</v>
      </c>
      <c r="X12" s="772" t="s">
        <v>0</v>
      </c>
      <c r="Y12" s="772" t="s">
        <v>0</v>
      </c>
      <c r="Z12" s="772" t="s">
        <v>0</v>
      </c>
      <c r="AA12" s="772" t="s">
        <v>0</v>
      </c>
      <c r="AB12" s="773"/>
      <c r="AC12" s="773"/>
      <c r="AD12" s="773"/>
      <c r="AE12" s="768"/>
      <c r="AF12" s="774" t="s">
        <v>1709</v>
      </c>
    </row>
    <row r="13" spans="1:2550" ht="13" x14ac:dyDescent="0.15">
      <c r="A13" s="1">
        <v>1</v>
      </c>
      <c r="B13" s="767" t="s">
        <v>1480</v>
      </c>
      <c r="C13" s="768"/>
      <c r="D13" s="768" t="s">
        <v>1796</v>
      </c>
      <c r="E13" s="768" t="s">
        <v>5</v>
      </c>
      <c r="F13" s="768"/>
      <c r="G13" s="769">
        <v>12.398096000000001</v>
      </c>
      <c r="H13" s="769">
        <v>107.61516</v>
      </c>
      <c r="I13" s="768" t="s">
        <v>1</v>
      </c>
      <c r="J13" s="768" t="s">
        <v>3</v>
      </c>
      <c r="K13" s="770"/>
      <c r="L13" s="768" t="s">
        <v>0</v>
      </c>
      <c r="M13" s="769" t="s">
        <v>0</v>
      </c>
      <c r="N13" s="768"/>
      <c r="O13" s="768"/>
      <c r="P13" s="768"/>
      <c r="Q13" s="768"/>
      <c r="R13" s="771" t="s">
        <v>2465</v>
      </c>
      <c r="S13" s="768"/>
      <c r="T13" s="768"/>
      <c r="U13" s="772" t="s">
        <v>0</v>
      </c>
      <c r="V13" s="772" t="s">
        <v>0</v>
      </c>
      <c r="W13" s="772" t="s">
        <v>0</v>
      </c>
      <c r="X13" s="772" t="s">
        <v>0</v>
      </c>
      <c r="Y13" s="772" t="s">
        <v>0</v>
      </c>
      <c r="Z13" s="772" t="s">
        <v>0</v>
      </c>
      <c r="AA13" s="772" t="s">
        <v>0</v>
      </c>
      <c r="AB13" s="773"/>
      <c r="AC13" s="773"/>
      <c r="AD13" s="773"/>
      <c r="AE13" s="768"/>
      <c r="AF13" s="774" t="s">
        <v>1709</v>
      </c>
    </row>
    <row r="14" spans="1:2550" ht="13" x14ac:dyDescent="0.15">
      <c r="B14" s="767" t="s">
        <v>1479</v>
      </c>
      <c r="C14" s="768" t="s">
        <v>1478</v>
      </c>
      <c r="D14" s="768" t="s">
        <v>1796</v>
      </c>
      <c r="E14" s="768" t="s">
        <v>5</v>
      </c>
      <c r="F14" s="768" t="s">
        <v>48</v>
      </c>
      <c r="G14" s="769">
        <v>12.525040000000001</v>
      </c>
      <c r="H14" s="769">
        <v>107.92576200000001</v>
      </c>
      <c r="I14" s="768" t="s">
        <v>11</v>
      </c>
      <c r="J14" s="768" t="s">
        <v>3</v>
      </c>
      <c r="K14" s="770">
        <v>2009</v>
      </c>
      <c r="L14" s="613">
        <v>280</v>
      </c>
      <c r="M14" s="613">
        <v>1455.2</v>
      </c>
      <c r="N14" s="613" t="s">
        <v>0</v>
      </c>
      <c r="O14" s="613">
        <v>34</v>
      </c>
      <c r="P14" s="775">
        <v>1828</v>
      </c>
      <c r="Q14" s="613">
        <v>37</v>
      </c>
      <c r="R14" s="613">
        <v>5.57</v>
      </c>
      <c r="S14" s="776">
        <v>4732</v>
      </c>
      <c r="T14" s="613">
        <v>286.5</v>
      </c>
      <c r="U14" s="613">
        <v>0</v>
      </c>
      <c r="V14" s="613">
        <v>0</v>
      </c>
      <c r="W14" s="613">
        <v>0</v>
      </c>
      <c r="X14" s="613">
        <v>100</v>
      </c>
      <c r="Y14" s="613">
        <v>0</v>
      </c>
      <c r="Z14" s="613">
        <v>0</v>
      </c>
      <c r="AA14" s="613">
        <v>0</v>
      </c>
      <c r="AB14" s="613"/>
      <c r="AC14" s="613"/>
      <c r="AD14" s="613" t="s">
        <v>1905</v>
      </c>
      <c r="AE14" s="613"/>
      <c r="AF14" s="375" t="s">
        <v>1906</v>
      </c>
    </row>
    <row r="15" spans="1:2550" ht="13" x14ac:dyDescent="0.15">
      <c r="A15" s="1">
        <v>1</v>
      </c>
      <c r="B15" s="767" t="s">
        <v>1477</v>
      </c>
      <c r="C15" s="768"/>
      <c r="D15" s="768" t="s">
        <v>1796</v>
      </c>
      <c r="E15" s="768" t="s">
        <v>5</v>
      </c>
      <c r="F15" s="768"/>
      <c r="G15" s="769">
        <v>12.918507999999999</v>
      </c>
      <c r="H15" s="769">
        <v>108.16127299999999</v>
      </c>
      <c r="I15" s="768" t="s">
        <v>1</v>
      </c>
      <c r="J15" s="768" t="s">
        <v>3</v>
      </c>
      <c r="K15" s="770"/>
      <c r="L15" s="768" t="s">
        <v>0</v>
      </c>
      <c r="M15" s="769" t="s">
        <v>0</v>
      </c>
      <c r="N15" s="768"/>
      <c r="O15" s="768"/>
      <c r="P15" s="768"/>
      <c r="Q15" s="768"/>
      <c r="R15" s="771" t="s">
        <v>2465</v>
      </c>
      <c r="S15" s="768"/>
      <c r="T15" s="768"/>
      <c r="U15" s="772" t="s">
        <v>0</v>
      </c>
      <c r="V15" s="772" t="s">
        <v>0</v>
      </c>
      <c r="W15" s="772" t="s">
        <v>0</v>
      </c>
      <c r="X15" s="772" t="s">
        <v>0</v>
      </c>
      <c r="Y15" s="772" t="s">
        <v>0</v>
      </c>
      <c r="Z15" s="772" t="s">
        <v>0</v>
      </c>
      <c r="AA15" s="772" t="s">
        <v>0</v>
      </c>
      <c r="AB15" s="773"/>
      <c r="AC15" s="773"/>
      <c r="AD15" s="773"/>
      <c r="AE15" s="768"/>
      <c r="AF15" s="774" t="s">
        <v>1709</v>
      </c>
    </row>
    <row r="16" spans="1:2550" ht="13" x14ac:dyDescent="0.15">
      <c r="A16" s="1">
        <v>1</v>
      </c>
      <c r="B16" s="767" t="s">
        <v>1678</v>
      </c>
      <c r="C16" s="768"/>
      <c r="D16" s="768" t="s">
        <v>1796</v>
      </c>
      <c r="E16" s="768" t="s">
        <v>5</v>
      </c>
      <c r="F16" s="768"/>
      <c r="G16" s="769">
        <v>12.387039</v>
      </c>
      <c r="H16" s="769">
        <v>108.12064100000001</v>
      </c>
      <c r="I16" s="768" t="s">
        <v>1</v>
      </c>
      <c r="J16" s="768" t="s">
        <v>3</v>
      </c>
      <c r="K16" s="770"/>
      <c r="L16" s="768" t="s">
        <v>0</v>
      </c>
      <c r="M16" s="769" t="s">
        <v>0</v>
      </c>
      <c r="N16" s="768"/>
      <c r="O16" s="768"/>
      <c r="P16" s="768"/>
      <c r="Q16" s="768"/>
      <c r="R16" s="771" t="s">
        <v>2465</v>
      </c>
      <c r="S16" s="768"/>
      <c r="T16" s="768"/>
      <c r="U16" s="768" t="s">
        <v>0</v>
      </c>
      <c r="V16" s="769" t="s">
        <v>0</v>
      </c>
      <c r="W16" s="768" t="s">
        <v>0</v>
      </c>
      <c r="X16" s="769" t="s">
        <v>0</v>
      </c>
      <c r="Y16" s="768" t="s">
        <v>0</v>
      </c>
      <c r="Z16" s="769" t="s">
        <v>0</v>
      </c>
      <c r="AA16" s="772" t="s">
        <v>0</v>
      </c>
      <c r="AB16" s="773"/>
      <c r="AC16" s="773"/>
      <c r="AD16" s="773"/>
      <c r="AE16" s="768"/>
      <c r="AF16" s="774" t="s">
        <v>1710</v>
      </c>
    </row>
    <row r="17" spans="1:32" ht="12.75" customHeight="1" x14ac:dyDescent="0.15">
      <c r="B17" s="767" t="s">
        <v>1963</v>
      </c>
      <c r="C17" s="768"/>
      <c r="D17" s="768" t="s">
        <v>1796</v>
      </c>
      <c r="E17" s="768" t="s">
        <v>5</v>
      </c>
      <c r="F17" s="768" t="s">
        <v>1380</v>
      </c>
      <c r="G17" s="769">
        <v>12.282116</v>
      </c>
      <c r="H17" s="769">
        <v>108.041299</v>
      </c>
      <c r="I17" s="768" t="s">
        <v>11</v>
      </c>
      <c r="J17" s="768" t="s">
        <v>3</v>
      </c>
      <c r="K17" s="770">
        <v>2009</v>
      </c>
      <c r="L17" s="613">
        <v>86</v>
      </c>
      <c r="M17" s="613">
        <v>358.6</v>
      </c>
      <c r="N17" s="613" t="s">
        <v>0</v>
      </c>
      <c r="O17" s="613">
        <v>83</v>
      </c>
      <c r="P17" s="775">
        <v>1041</v>
      </c>
      <c r="Q17" s="613">
        <v>787</v>
      </c>
      <c r="R17" s="613">
        <v>40.97</v>
      </c>
      <c r="S17" s="776">
        <v>2215</v>
      </c>
      <c r="T17" s="768"/>
      <c r="U17" s="772">
        <v>0</v>
      </c>
      <c r="V17" s="772">
        <v>0</v>
      </c>
      <c r="W17" s="772">
        <v>0</v>
      </c>
      <c r="X17" s="772">
        <v>100</v>
      </c>
      <c r="Y17" s="772">
        <v>0</v>
      </c>
      <c r="Z17" s="772">
        <v>0</v>
      </c>
      <c r="AA17" s="772">
        <v>0</v>
      </c>
      <c r="AB17" s="773"/>
      <c r="AC17" s="773"/>
      <c r="AD17" s="773"/>
      <c r="AE17" s="768"/>
      <c r="AF17" s="774" t="s">
        <v>1709</v>
      </c>
    </row>
    <row r="18" spans="1:32" ht="13" x14ac:dyDescent="0.15">
      <c r="A18" s="1">
        <v>1</v>
      </c>
      <c r="B18" s="767" t="s">
        <v>1470</v>
      </c>
      <c r="C18" s="768"/>
      <c r="D18" s="768" t="s">
        <v>1796</v>
      </c>
      <c r="E18" s="768" t="s">
        <v>5</v>
      </c>
      <c r="F18" s="768"/>
      <c r="G18" s="769">
        <v>13.756963000000001</v>
      </c>
      <c r="H18" s="769">
        <v>107.895771</v>
      </c>
      <c r="I18" s="768" t="s">
        <v>1</v>
      </c>
      <c r="J18" s="768" t="s">
        <v>3</v>
      </c>
      <c r="K18" s="770"/>
      <c r="L18" s="768" t="s">
        <v>0</v>
      </c>
      <c r="M18" s="769" t="s">
        <v>0</v>
      </c>
      <c r="N18" s="768"/>
      <c r="O18" s="768"/>
      <c r="P18" s="768"/>
      <c r="Q18" s="768"/>
      <c r="R18" s="771" t="s">
        <v>2465</v>
      </c>
      <c r="S18" s="768"/>
      <c r="T18" s="768"/>
      <c r="U18" s="772" t="s">
        <v>0</v>
      </c>
      <c r="V18" s="772" t="s">
        <v>0</v>
      </c>
      <c r="W18" s="772" t="s">
        <v>0</v>
      </c>
      <c r="X18" s="772" t="s">
        <v>0</v>
      </c>
      <c r="Y18" s="772" t="s">
        <v>0</v>
      </c>
      <c r="Z18" s="772" t="s">
        <v>0</v>
      </c>
      <c r="AA18" s="772" t="s">
        <v>0</v>
      </c>
      <c r="AB18" s="773"/>
      <c r="AC18" s="773"/>
      <c r="AD18" s="773"/>
      <c r="AE18" s="768"/>
      <c r="AF18" s="774" t="s">
        <v>1709</v>
      </c>
    </row>
    <row r="19" spans="1:32" ht="13" x14ac:dyDescent="0.15">
      <c r="A19" s="1">
        <v>1</v>
      </c>
      <c r="B19" s="767" t="s">
        <v>1469</v>
      </c>
      <c r="C19" s="768"/>
      <c r="D19" s="768" t="s">
        <v>1796</v>
      </c>
      <c r="E19" s="768" t="s">
        <v>5</v>
      </c>
      <c r="F19" s="768" t="s">
        <v>1469</v>
      </c>
      <c r="G19" s="769">
        <v>12.593417000000001</v>
      </c>
      <c r="H19" s="769">
        <v>107.794121</v>
      </c>
      <c r="I19" s="768" t="s">
        <v>1</v>
      </c>
      <c r="J19" s="768" t="s">
        <v>3</v>
      </c>
      <c r="K19" s="770"/>
      <c r="L19" s="768" t="s">
        <v>0</v>
      </c>
      <c r="M19" s="769" t="s">
        <v>0</v>
      </c>
      <c r="N19" s="768">
        <f>350*0.01</f>
        <v>3.5</v>
      </c>
      <c r="O19" s="768"/>
      <c r="P19" s="768">
        <v>500</v>
      </c>
      <c r="Q19" s="768"/>
      <c r="R19" s="771" t="s">
        <v>2465</v>
      </c>
      <c r="S19" s="768"/>
      <c r="T19" s="768"/>
      <c r="U19" s="772" t="s">
        <v>0</v>
      </c>
      <c r="V19" s="772" t="s">
        <v>0</v>
      </c>
      <c r="W19" s="772" t="s">
        <v>0</v>
      </c>
      <c r="X19" s="772" t="s">
        <v>0</v>
      </c>
      <c r="Y19" s="772" t="s">
        <v>0</v>
      </c>
      <c r="Z19" s="772" t="s">
        <v>0</v>
      </c>
      <c r="AA19" s="772" t="s">
        <v>0</v>
      </c>
      <c r="AB19" s="773"/>
      <c r="AC19" s="773"/>
      <c r="AD19" s="773"/>
      <c r="AE19" s="768"/>
      <c r="AF19" s="774" t="s">
        <v>1709</v>
      </c>
    </row>
    <row r="20" spans="1:32" ht="13" x14ac:dyDescent="0.15">
      <c r="B20" s="767" t="s">
        <v>3290</v>
      </c>
      <c r="C20" s="768"/>
      <c r="D20" s="768" t="s">
        <v>1801</v>
      </c>
      <c r="E20" s="768" t="s">
        <v>5</v>
      </c>
      <c r="F20" s="768" t="s">
        <v>1462</v>
      </c>
      <c r="G20" s="769">
        <v>14.513075000000001</v>
      </c>
      <c r="H20" s="769">
        <v>108.182047</v>
      </c>
      <c r="I20" s="768" t="s">
        <v>3291</v>
      </c>
      <c r="J20" s="768" t="s">
        <v>3</v>
      </c>
      <c r="K20" s="770"/>
      <c r="L20" s="768"/>
      <c r="M20" s="769"/>
      <c r="N20" s="768" t="s">
        <v>0</v>
      </c>
      <c r="O20" s="768"/>
      <c r="P20" s="768"/>
      <c r="Q20" s="768"/>
      <c r="R20" s="771"/>
      <c r="S20" s="768"/>
      <c r="T20" s="768"/>
      <c r="U20" s="772" t="s">
        <v>0</v>
      </c>
      <c r="V20" s="772" t="s">
        <v>0</v>
      </c>
      <c r="W20" s="772" t="s">
        <v>0</v>
      </c>
      <c r="X20" s="772" t="s">
        <v>0</v>
      </c>
      <c r="Y20" s="772" t="s">
        <v>0</v>
      </c>
      <c r="Z20" s="772" t="s">
        <v>0</v>
      </c>
      <c r="AA20" s="772" t="s">
        <v>0</v>
      </c>
      <c r="AB20" s="773"/>
      <c r="AC20" s="773"/>
      <c r="AD20" s="773"/>
      <c r="AE20" s="768"/>
      <c r="AF20" s="774" t="s">
        <v>1709</v>
      </c>
    </row>
    <row r="21" spans="1:32" ht="13" x14ac:dyDescent="0.15">
      <c r="B21" s="767" t="s">
        <v>1461</v>
      </c>
      <c r="C21" s="768"/>
      <c r="D21" s="768" t="s">
        <v>1801</v>
      </c>
      <c r="E21" s="768" t="s">
        <v>5</v>
      </c>
      <c r="F21" s="768" t="s">
        <v>1460</v>
      </c>
      <c r="G21" s="769">
        <v>14.184836000000001</v>
      </c>
      <c r="H21" s="769">
        <v>108.10669799999999</v>
      </c>
      <c r="I21" s="768" t="s">
        <v>11</v>
      </c>
      <c r="J21" s="768" t="s">
        <v>3</v>
      </c>
      <c r="K21" s="770">
        <v>2010</v>
      </c>
      <c r="L21" s="91">
        <v>14</v>
      </c>
      <c r="M21" s="769">
        <v>22.5</v>
      </c>
      <c r="N21" s="768" t="s">
        <v>0</v>
      </c>
      <c r="O21" s="768">
        <v>20</v>
      </c>
      <c r="P21" s="768"/>
      <c r="Q21" s="768">
        <v>29.13</v>
      </c>
      <c r="R21" s="771"/>
      <c r="S21" s="768"/>
      <c r="T21" s="768"/>
      <c r="U21" s="772" t="s">
        <v>0</v>
      </c>
      <c r="V21" s="772" t="s">
        <v>0</v>
      </c>
      <c r="W21" s="772" t="s">
        <v>0</v>
      </c>
      <c r="X21" s="772" t="s">
        <v>0</v>
      </c>
      <c r="Y21" s="772" t="s">
        <v>0</v>
      </c>
      <c r="Z21" s="772" t="s">
        <v>0</v>
      </c>
      <c r="AA21" s="772" t="s">
        <v>0</v>
      </c>
      <c r="AB21" s="773"/>
      <c r="AC21" s="773"/>
      <c r="AD21" s="773"/>
      <c r="AE21" s="768"/>
      <c r="AF21" s="774" t="s">
        <v>1709</v>
      </c>
    </row>
    <row r="22" spans="1:32" ht="13" x14ac:dyDescent="0.15">
      <c r="A22" s="1">
        <v>1</v>
      </c>
      <c r="B22" s="767" t="s">
        <v>1459</v>
      </c>
      <c r="C22" s="768"/>
      <c r="D22" s="768" t="s">
        <v>1796</v>
      </c>
      <c r="E22" s="768" t="s">
        <v>5</v>
      </c>
      <c r="F22" s="768" t="s">
        <v>1378</v>
      </c>
      <c r="G22" s="769">
        <v>12.618512000000001</v>
      </c>
      <c r="H22" s="769">
        <v>107.784431</v>
      </c>
      <c r="I22" s="768" t="s">
        <v>1</v>
      </c>
      <c r="J22" s="768" t="s">
        <v>3</v>
      </c>
      <c r="K22" s="770"/>
      <c r="L22" s="768" t="s">
        <v>0</v>
      </c>
      <c r="M22" s="769" t="s">
        <v>0</v>
      </c>
      <c r="N22" s="768"/>
      <c r="O22" s="768">
        <v>7.6</v>
      </c>
      <c r="P22" s="768">
        <v>700</v>
      </c>
      <c r="Q22" s="768">
        <v>2.4700000000000002</v>
      </c>
      <c r="R22" s="771" t="s">
        <v>2465</v>
      </c>
      <c r="S22" s="768"/>
      <c r="T22" s="768"/>
      <c r="U22" s="772" t="s">
        <v>0</v>
      </c>
      <c r="V22" s="772" t="s">
        <v>0</v>
      </c>
      <c r="W22" s="772" t="s">
        <v>0</v>
      </c>
      <c r="X22" s="772" t="s">
        <v>0</v>
      </c>
      <c r="Y22" s="772" t="s">
        <v>0</v>
      </c>
      <c r="Z22" s="772" t="s">
        <v>0</v>
      </c>
      <c r="AA22" s="772" t="s">
        <v>0</v>
      </c>
      <c r="AB22" s="773"/>
      <c r="AC22" s="773"/>
      <c r="AD22" s="773"/>
      <c r="AE22" s="768"/>
      <c r="AF22" s="774" t="s">
        <v>1709</v>
      </c>
    </row>
    <row r="23" spans="1:32" ht="13" x14ac:dyDescent="0.15">
      <c r="A23" s="1">
        <v>1</v>
      </c>
      <c r="B23" s="767" t="s">
        <v>1458</v>
      </c>
      <c r="C23" s="768"/>
      <c r="D23" s="768" t="s">
        <v>1796</v>
      </c>
      <c r="E23" s="768" t="s">
        <v>5</v>
      </c>
      <c r="F23" s="768"/>
      <c r="G23" s="769">
        <v>12.471579</v>
      </c>
      <c r="H23" s="769">
        <v>107.854269</v>
      </c>
      <c r="I23" s="768" t="s">
        <v>1</v>
      </c>
      <c r="J23" s="768" t="s">
        <v>3</v>
      </c>
      <c r="K23" s="770"/>
      <c r="L23" s="768" t="s">
        <v>0</v>
      </c>
      <c r="M23" s="769" t="s">
        <v>0</v>
      </c>
      <c r="N23" s="768"/>
      <c r="O23" s="768"/>
      <c r="P23" s="768"/>
      <c r="Q23" s="768"/>
      <c r="R23" s="771" t="s">
        <v>2465</v>
      </c>
      <c r="S23" s="768"/>
      <c r="T23" s="768"/>
      <c r="U23" s="772" t="s">
        <v>0</v>
      </c>
      <c r="V23" s="772" t="s">
        <v>0</v>
      </c>
      <c r="W23" s="772" t="s">
        <v>0</v>
      </c>
      <c r="X23" s="772" t="s">
        <v>0</v>
      </c>
      <c r="Y23" s="772" t="s">
        <v>0</v>
      </c>
      <c r="Z23" s="772" t="s">
        <v>0</v>
      </c>
      <c r="AA23" s="772" t="s">
        <v>0</v>
      </c>
      <c r="AB23" s="773"/>
      <c r="AC23" s="773"/>
      <c r="AD23" s="773"/>
      <c r="AE23" s="768"/>
      <c r="AF23" s="774" t="s">
        <v>1709</v>
      </c>
    </row>
    <row r="24" spans="1:32" ht="13" x14ac:dyDescent="0.15">
      <c r="A24" s="1">
        <v>1</v>
      </c>
      <c r="B24" s="767" t="s">
        <v>1457</v>
      </c>
      <c r="C24" s="768"/>
      <c r="D24" s="768" t="s">
        <v>1796</v>
      </c>
      <c r="E24" s="768" t="s">
        <v>5</v>
      </c>
      <c r="F24" s="768"/>
      <c r="G24" s="769">
        <v>12.909102000000001</v>
      </c>
      <c r="H24" s="769">
        <v>107.80471900000001</v>
      </c>
      <c r="I24" s="768" t="s">
        <v>1</v>
      </c>
      <c r="J24" s="768" t="s">
        <v>3</v>
      </c>
      <c r="K24" s="770"/>
      <c r="L24" s="768" t="s">
        <v>0</v>
      </c>
      <c r="M24" s="769" t="s">
        <v>0</v>
      </c>
      <c r="N24" s="768"/>
      <c r="O24" s="768"/>
      <c r="P24" s="768"/>
      <c r="Q24" s="768"/>
      <c r="R24" s="771" t="s">
        <v>2465</v>
      </c>
      <c r="S24" s="768"/>
      <c r="T24" s="768"/>
      <c r="U24" s="772" t="s">
        <v>0</v>
      </c>
      <c r="V24" s="772" t="s">
        <v>0</v>
      </c>
      <c r="W24" s="772" t="s">
        <v>0</v>
      </c>
      <c r="X24" s="772" t="s">
        <v>0</v>
      </c>
      <c r="Y24" s="772" t="s">
        <v>0</v>
      </c>
      <c r="Z24" s="772" t="s">
        <v>0</v>
      </c>
      <c r="AA24" s="772" t="s">
        <v>0</v>
      </c>
      <c r="AB24" s="773"/>
      <c r="AC24" s="773"/>
      <c r="AD24" s="773"/>
      <c r="AE24" s="768"/>
      <c r="AF24" s="774" t="s">
        <v>1709</v>
      </c>
    </row>
    <row r="25" spans="1:32" ht="13" x14ac:dyDescent="0.15">
      <c r="B25" s="767" t="s">
        <v>1456</v>
      </c>
      <c r="C25" s="768"/>
      <c r="D25" s="768" t="s">
        <v>1801</v>
      </c>
      <c r="E25" s="768" t="s">
        <v>5</v>
      </c>
      <c r="F25" s="768"/>
      <c r="G25" s="769">
        <v>14.746193999999999</v>
      </c>
      <c r="H25" s="769">
        <v>107.76096200000001</v>
      </c>
      <c r="I25" s="768" t="s">
        <v>11</v>
      </c>
      <c r="J25" s="768" t="s">
        <v>3</v>
      </c>
      <c r="K25" s="770"/>
      <c r="L25" s="91"/>
      <c r="M25" s="769"/>
      <c r="N25" s="768" t="s">
        <v>0</v>
      </c>
      <c r="O25" s="768"/>
      <c r="P25" s="768"/>
      <c r="Q25" s="768"/>
      <c r="R25" s="768"/>
      <c r="S25" s="768"/>
      <c r="T25" s="768"/>
      <c r="U25" s="772" t="s">
        <v>0</v>
      </c>
      <c r="V25" s="772" t="s">
        <v>0</v>
      </c>
      <c r="W25" s="772" t="s">
        <v>0</v>
      </c>
      <c r="X25" s="772" t="s">
        <v>0</v>
      </c>
      <c r="Y25" s="772" t="s">
        <v>0</v>
      </c>
      <c r="Z25" s="772" t="s">
        <v>0</v>
      </c>
      <c r="AA25" s="772" t="s">
        <v>0</v>
      </c>
      <c r="AB25" s="773"/>
      <c r="AC25" s="773"/>
      <c r="AD25" s="773"/>
      <c r="AE25" s="768"/>
      <c r="AF25" s="774" t="s">
        <v>1709</v>
      </c>
    </row>
    <row r="26" spans="1:32" ht="13" x14ac:dyDescent="0.15">
      <c r="B26" s="767" t="s">
        <v>1455</v>
      </c>
      <c r="C26" s="768"/>
      <c r="D26" s="768" t="s">
        <v>1796</v>
      </c>
      <c r="E26" s="768" t="s">
        <v>5</v>
      </c>
      <c r="F26" s="768" t="s">
        <v>1455</v>
      </c>
      <c r="G26" s="769">
        <v>12.196147</v>
      </c>
      <c r="H26" s="769">
        <v>107.926571</v>
      </c>
      <c r="I26" s="768" t="s">
        <v>11</v>
      </c>
      <c r="J26" s="768" t="s">
        <v>3</v>
      </c>
      <c r="K26" s="770">
        <v>2011</v>
      </c>
      <c r="L26" s="768">
        <v>13</v>
      </c>
      <c r="M26" s="769">
        <v>52.8</v>
      </c>
      <c r="N26" s="768" t="s">
        <v>0</v>
      </c>
      <c r="O26" s="768">
        <v>31</v>
      </c>
      <c r="P26" s="768">
        <v>315</v>
      </c>
      <c r="Q26" s="768">
        <v>25.49</v>
      </c>
      <c r="R26" s="771" t="s">
        <v>2465</v>
      </c>
      <c r="S26" s="768"/>
      <c r="T26" s="768"/>
      <c r="U26" s="772" t="s">
        <v>0</v>
      </c>
      <c r="V26" s="772" t="s">
        <v>0</v>
      </c>
      <c r="W26" s="772" t="s">
        <v>0</v>
      </c>
      <c r="X26" s="772" t="s">
        <v>0</v>
      </c>
      <c r="Y26" s="772" t="s">
        <v>0</v>
      </c>
      <c r="Z26" s="772" t="s">
        <v>0</v>
      </c>
      <c r="AA26" s="772" t="s">
        <v>0</v>
      </c>
      <c r="AB26" s="773"/>
      <c r="AC26" s="773"/>
      <c r="AD26" s="773"/>
      <c r="AE26" s="768"/>
      <c r="AF26" s="774" t="s">
        <v>1709</v>
      </c>
    </row>
    <row r="27" spans="1:32" ht="13" x14ac:dyDescent="0.15">
      <c r="A27" s="1">
        <v>1</v>
      </c>
      <c r="B27" s="767" t="s">
        <v>1454</v>
      </c>
      <c r="C27" s="768"/>
      <c r="D27" s="768" t="s">
        <v>1796</v>
      </c>
      <c r="E27" s="768" t="s">
        <v>5</v>
      </c>
      <c r="F27" s="768"/>
      <c r="G27" s="769">
        <v>12.309710000000001</v>
      </c>
      <c r="H27" s="769">
        <v>107.934032</v>
      </c>
      <c r="I27" s="768" t="s">
        <v>1</v>
      </c>
      <c r="J27" s="768" t="s">
        <v>3</v>
      </c>
      <c r="K27" s="770"/>
      <c r="L27" s="768" t="s">
        <v>0</v>
      </c>
      <c r="M27" s="769" t="s">
        <v>0</v>
      </c>
      <c r="N27" s="768"/>
      <c r="O27" s="768"/>
      <c r="P27" s="768"/>
      <c r="Q27" s="768"/>
      <c r="R27" s="771" t="s">
        <v>2465</v>
      </c>
      <c r="S27" s="768"/>
      <c r="T27" s="768"/>
      <c r="U27" s="772" t="s">
        <v>0</v>
      </c>
      <c r="V27" s="772" t="s">
        <v>0</v>
      </c>
      <c r="W27" s="772" t="s">
        <v>0</v>
      </c>
      <c r="X27" s="772" t="s">
        <v>0</v>
      </c>
      <c r="Y27" s="772" t="s">
        <v>0</v>
      </c>
      <c r="Z27" s="772" t="s">
        <v>0</v>
      </c>
      <c r="AA27" s="772" t="s">
        <v>0</v>
      </c>
      <c r="AB27" s="773"/>
      <c r="AC27" s="773"/>
      <c r="AD27" s="773"/>
      <c r="AE27" s="768"/>
      <c r="AF27" s="774" t="s">
        <v>1709</v>
      </c>
    </row>
    <row r="28" spans="1:32" ht="13" x14ac:dyDescent="0.15">
      <c r="B28" s="767" t="s">
        <v>1453</v>
      </c>
      <c r="C28" s="768"/>
      <c r="D28" s="768" t="s">
        <v>1801</v>
      </c>
      <c r="E28" s="768" t="s">
        <v>5</v>
      </c>
      <c r="F28" s="768"/>
      <c r="G28" s="769">
        <v>14.528466999999999</v>
      </c>
      <c r="H28" s="769">
        <v>108.21922000000001</v>
      </c>
      <c r="I28" s="768" t="s">
        <v>11</v>
      </c>
      <c r="J28" s="768" t="s">
        <v>3</v>
      </c>
      <c r="K28" s="770"/>
      <c r="L28" s="91">
        <v>8.1</v>
      </c>
      <c r="M28" s="769">
        <v>37.9</v>
      </c>
      <c r="N28" s="768" t="s">
        <v>0</v>
      </c>
      <c r="O28" s="768"/>
      <c r="P28" s="768"/>
      <c r="Q28" s="768"/>
      <c r="R28" s="768">
        <v>0.03</v>
      </c>
      <c r="S28" s="768"/>
      <c r="T28" s="768"/>
      <c r="U28" s="772" t="s">
        <v>0</v>
      </c>
      <c r="V28" s="772" t="s">
        <v>0</v>
      </c>
      <c r="W28" s="772" t="s">
        <v>0</v>
      </c>
      <c r="X28" s="772" t="s">
        <v>0</v>
      </c>
      <c r="Y28" s="772" t="s">
        <v>0</v>
      </c>
      <c r="Z28" s="772" t="s">
        <v>0</v>
      </c>
      <c r="AA28" s="772" t="s">
        <v>0</v>
      </c>
      <c r="AB28" s="773"/>
      <c r="AC28" s="773"/>
      <c r="AD28" s="773"/>
      <c r="AE28" s="768"/>
      <c r="AF28" s="774" t="s">
        <v>1713</v>
      </c>
    </row>
    <row r="29" spans="1:32" ht="13" x14ac:dyDescent="0.15">
      <c r="B29" s="767" t="s">
        <v>1452</v>
      </c>
      <c r="C29" s="768"/>
      <c r="D29" s="768" t="s">
        <v>1801</v>
      </c>
      <c r="E29" s="768" t="s">
        <v>5</v>
      </c>
      <c r="F29" s="768"/>
      <c r="G29" s="769">
        <v>14.677993000000001</v>
      </c>
      <c r="H29" s="769">
        <v>107.77259100000001</v>
      </c>
      <c r="I29" s="768" t="s">
        <v>11</v>
      </c>
      <c r="J29" s="768" t="s">
        <v>3</v>
      </c>
      <c r="K29" s="770"/>
      <c r="L29" s="768"/>
      <c r="M29" s="769"/>
      <c r="N29" s="768" t="s">
        <v>0</v>
      </c>
      <c r="O29" s="768"/>
      <c r="P29" s="768"/>
      <c r="Q29" s="768"/>
      <c r="R29" s="771" t="s">
        <v>2465</v>
      </c>
      <c r="S29" s="768"/>
      <c r="T29" s="768"/>
      <c r="U29" s="772" t="s">
        <v>0</v>
      </c>
      <c r="V29" s="772" t="s">
        <v>0</v>
      </c>
      <c r="W29" s="772" t="s">
        <v>0</v>
      </c>
      <c r="X29" s="772" t="s">
        <v>0</v>
      </c>
      <c r="Y29" s="772" t="s">
        <v>0</v>
      </c>
      <c r="Z29" s="772" t="s">
        <v>0</v>
      </c>
      <c r="AA29" s="772" t="s">
        <v>0</v>
      </c>
      <c r="AB29" s="773"/>
      <c r="AC29" s="773"/>
      <c r="AD29" s="773"/>
      <c r="AE29" s="768"/>
      <c r="AF29" s="774" t="s">
        <v>1709</v>
      </c>
    </row>
    <row r="30" spans="1:32" ht="13" x14ac:dyDescent="0.15">
      <c r="B30" s="767" t="s">
        <v>2554</v>
      </c>
      <c r="C30" s="768"/>
      <c r="D30" s="768" t="s">
        <v>1801</v>
      </c>
      <c r="E30" s="768" t="s">
        <v>5</v>
      </c>
      <c r="F30" s="768"/>
      <c r="G30" s="769">
        <v>14.645242</v>
      </c>
      <c r="H30" s="769">
        <v>107.808447</v>
      </c>
      <c r="I30" s="768" t="s">
        <v>11</v>
      </c>
      <c r="J30" s="768" t="s">
        <v>3</v>
      </c>
      <c r="K30" s="770"/>
      <c r="L30" s="777">
        <v>15</v>
      </c>
      <c r="M30" s="778">
        <v>66</v>
      </c>
      <c r="N30" s="768" t="s">
        <v>0</v>
      </c>
      <c r="O30" s="768"/>
      <c r="P30" s="768"/>
      <c r="Q30" s="768"/>
      <c r="R30" s="779"/>
      <c r="S30" s="768"/>
      <c r="T30" s="768"/>
      <c r="U30" s="780" t="s">
        <v>0</v>
      </c>
      <c r="V30" s="780" t="s">
        <v>0</v>
      </c>
      <c r="W30" s="780" t="s">
        <v>0</v>
      </c>
      <c r="X30" s="780">
        <v>100</v>
      </c>
      <c r="Y30" s="780" t="s">
        <v>0</v>
      </c>
      <c r="Z30" s="780" t="s">
        <v>0</v>
      </c>
      <c r="AA30" s="780" t="s">
        <v>0</v>
      </c>
      <c r="AB30" s="773"/>
      <c r="AC30" s="773" t="s">
        <v>2555</v>
      </c>
      <c r="AD30" s="773"/>
      <c r="AE30" s="768"/>
      <c r="AF30" s="774" t="s">
        <v>2556</v>
      </c>
    </row>
    <row r="31" spans="1:32" ht="13" x14ac:dyDescent="0.15">
      <c r="B31" s="767" t="s">
        <v>2557</v>
      </c>
      <c r="C31" s="768"/>
      <c r="D31" s="768" t="s">
        <v>1801</v>
      </c>
      <c r="E31" s="768" t="s">
        <v>5</v>
      </c>
      <c r="F31" s="768"/>
      <c r="G31" s="769">
        <v>14.575957000000001</v>
      </c>
      <c r="H31" s="769">
        <v>108.305032</v>
      </c>
      <c r="I31" s="768" t="s">
        <v>11</v>
      </c>
      <c r="J31" s="768" t="s">
        <v>3</v>
      </c>
      <c r="K31" s="770">
        <v>2009</v>
      </c>
      <c r="L31" s="777">
        <v>15.6</v>
      </c>
      <c r="M31" s="778">
        <v>69.099999999999994</v>
      </c>
      <c r="N31" s="768" t="s">
        <v>0</v>
      </c>
      <c r="O31" s="768"/>
      <c r="P31" s="768"/>
      <c r="Q31" s="768"/>
      <c r="R31" s="779"/>
      <c r="S31" s="768"/>
      <c r="T31" s="768"/>
      <c r="U31" s="780" t="s">
        <v>0</v>
      </c>
      <c r="V31" s="780" t="s">
        <v>0</v>
      </c>
      <c r="W31" s="780" t="s">
        <v>0</v>
      </c>
      <c r="X31" s="780">
        <v>100</v>
      </c>
      <c r="Y31" s="780" t="s">
        <v>0</v>
      </c>
      <c r="Z31" s="780" t="s">
        <v>0</v>
      </c>
      <c r="AA31" s="780" t="s">
        <v>0</v>
      </c>
      <c r="AB31" s="773"/>
      <c r="AC31" s="773" t="s">
        <v>2558</v>
      </c>
      <c r="AD31" s="773"/>
      <c r="AE31" s="768"/>
      <c r="AF31" s="774" t="s">
        <v>2236</v>
      </c>
    </row>
    <row r="32" spans="1:32" ht="13" x14ac:dyDescent="0.15">
      <c r="B32" s="767" t="s">
        <v>1451</v>
      </c>
      <c r="C32" s="768"/>
      <c r="D32" s="768" t="s">
        <v>1801</v>
      </c>
      <c r="E32" s="768" t="s">
        <v>5</v>
      </c>
      <c r="F32" s="768" t="s">
        <v>1448</v>
      </c>
      <c r="G32" s="769">
        <v>14.797962</v>
      </c>
      <c r="H32" s="769">
        <v>108.007362</v>
      </c>
      <c r="I32" s="768" t="s">
        <v>11</v>
      </c>
      <c r="J32" s="768" t="s">
        <v>3</v>
      </c>
      <c r="K32" s="770">
        <v>2010</v>
      </c>
      <c r="L32" s="1453">
        <v>45</v>
      </c>
      <c r="M32" s="1455">
        <v>170.5</v>
      </c>
      <c r="N32" s="768" t="s">
        <v>0</v>
      </c>
      <c r="O32" s="768"/>
      <c r="P32" s="768"/>
      <c r="Q32" s="768"/>
      <c r="R32" s="1453">
        <v>0.47499999999999998</v>
      </c>
      <c r="S32" s="768"/>
      <c r="T32" s="768"/>
      <c r="U32" s="1451">
        <v>0</v>
      </c>
      <c r="V32" s="1451">
        <v>0</v>
      </c>
      <c r="W32" s="1451">
        <v>0</v>
      </c>
      <c r="X32" s="1451">
        <v>100</v>
      </c>
      <c r="Y32" s="1451">
        <v>0</v>
      </c>
      <c r="Z32" s="1451">
        <v>0</v>
      </c>
      <c r="AA32" s="1451">
        <v>0</v>
      </c>
      <c r="AB32" s="773"/>
      <c r="AC32" s="773"/>
      <c r="AD32" s="773"/>
      <c r="AE32" s="768"/>
      <c r="AF32" s="774" t="s">
        <v>1714</v>
      </c>
    </row>
    <row r="33" spans="1:32" ht="13" x14ac:dyDescent="0.15">
      <c r="B33" s="767" t="s">
        <v>1450</v>
      </c>
      <c r="C33" s="768"/>
      <c r="D33" s="768" t="s">
        <v>1801</v>
      </c>
      <c r="E33" s="768" t="s">
        <v>5</v>
      </c>
      <c r="F33" s="768" t="s">
        <v>1448</v>
      </c>
      <c r="G33" s="769">
        <v>14.768805</v>
      </c>
      <c r="H33" s="769">
        <v>108.00291900000001</v>
      </c>
      <c r="I33" s="768" t="s">
        <v>11</v>
      </c>
      <c r="J33" s="768" t="s">
        <v>3</v>
      </c>
      <c r="K33" s="770"/>
      <c r="L33" s="1454"/>
      <c r="M33" s="1456"/>
      <c r="N33" s="768" t="s">
        <v>0</v>
      </c>
      <c r="O33" s="768"/>
      <c r="P33" s="768"/>
      <c r="Q33" s="768"/>
      <c r="R33" s="1454"/>
      <c r="S33" s="768"/>
      <c r="T33" s="768"/>
      <c r="U33" s="1452"/>
      <c r="V33" s="1452"/>
      <c r="W33" s="1452"/>
      <c r="X33" s="1452"/>
      <c r="Y33" s="1452"/>
      <c r="Z33" s="1452"/>
      <c r="AA33" s="1452"/>
      <c r="AB33" s="773"/>
      <c r="AC33" s="773"/>
      <c r="AD33" s="773"/>
      <c r="AE33" s="768"/>
      <c r="AF33" s="774" t="s">
        <v>1710</v>
      </c>
    </row>
    <row r="34" spans="1:32" ht="13" x14ac:dyDescent="0.15">
      <c r="B34" s="767" t="s">
        <v>1449</v>
      </c>
      <c r="C34" s="768"/>
      <c r="D34" s="768" t="s">
        <v>1801</v>
      </c>
      <c r="E34" s="768" t="s">
        <v>5</v>
      </c>
      <c r="F34" s="768" t="s">
        <v>1448</v>
      </c>
      <c r="G34" s="769">
        <v>14.661308999999999</v>
      </c>
      <c r="H34" s="769">
        <v>107.936683</v>
      </c>
      <c r="I34" s="768" t="s">
        <v>11</v>
      </c>
      <c r="J34" s="768" t="s">
        <v>3</v>
      </c>
      <c r="K34" s="770">
        <v>2012</v>
      </c>
      <c r="L34" s="768">
        <v>10</v>
      </c>
      <c r="M34" s="769"/>
      <c r="N34" s="768" t="s">
        <v>0</v>
      </c>
      <c r="O34" s="768"/>
      <c r="P34" s="768"/>
      <c r="Q34" s="768">
        <v>3.53</v>
      </c>
      <c r="R34" s="768"/>
      <c r="S34" s="768"/>
      <c r="T34" s="768"/>
      <c r="U34" s="772">
        <v>0</v>
      </c>
      <c r="V34" s="772">
        <v>0</v>
      </c>
      <c r="W34" s="772">
        <v>0</v>
      </c>
      <c r="X34" s="772">
        <v>100</v>
      </c>
      <c r="Y34" s="772">
        <v>0</v>
      </c>
      <c r="Z34" s="772">
        <v>0</v>
      </c>
      <c r="AA34" s="772">
        <v>0</v>
      </c>
      <c r="AB34" s="773"/>
      <c r="AC34" s="773"/>
      <c r="AD34" s="773"/>
      <c r="AE34" s="768"/>
      <c r="AF34" s="774" t="s">
        <v>1447</v>
      </c>
    </row>
    <row r="35" spans="1:32" ht="13" x14ac:dyDescent="0.15">
      <c r="B35" s="767" t="s">
        <v>1446</v>
      </c>
      <c r="C35" s="768"/>
      <c r="D35" s="768" t="s">
        <v>1796</v>
      </c>
      <c r="E35" s="768" t="s">
        <v>5</v>
      </c>
      <c r="F35" s="768" t="s">
        <v>1446</v>
      </c>
      <c r="G35" s="769">
        <v>12.431718</v>
      </c>
      <c r="H35" s="769">
        <v>107.847196</v>
      </c>
      <c r="I35" s="768" t="s">
        <v>11</v>
      </c>
      <c r="J35" s="768" t="s">
        <v>3</v>
      </c>
      <c r="K35" s="770"/>
      <c r="L35" s="768"/>
      <c r="M35" s="769"/>
      <c r="N35" s="768" t="s">
        <v>0</v>
      </c>
      <c r="O35" s="768"/>
      <c r="P35" s="768">
        <v>210</v>
      </c>
      <c r="Q35" s="768"/>
      <c r="R35" s="768"/>
      <c r="S35" s="768"/>
      <c r="T35" s="768"/>
      <c r="U35" s="772" t="s">
        <v>0</v>
      </c>
      <c r="V35" s="772" t="s">
        <v>0</v>
      </c>
      <c r="W35" s="772" t="s">
        <v>0</v>
      </c>
      <c r="X35" s="772" t="s">
        <v>0</v>
      </c>
      <c r="Y35" s="772" t="s">
        <v>0</v>
      </c>
      <c r="Z35" s="772" t="s">
        <v>0</v>
      </c>
      <c r="AA35" s="772" t="s">
        <v>0</v>
      </c>
      <c r="AB35" s="773"/>
      <c r="AC35" s="773"/>
      <c r="AD35" s="773"/>
      <c r="AE35" s="768"/>
      <c r="AF35" s="774" t="s">
        <v>1709</v>
      </c>
    </row>
    <row r="36" spans="1:32" ht="13" x14ac:dyDescent="0.15">
      <c r="B36" s="767" t="s">
        <v>1445</v>
      </c>
      <c r="C36" s="768"/>
      <c r="D36" s="768" t="s">
        <v>1801</v>
      </c>
      <c r="E36" s="768" t="s">
        <v>5</v>
      </c>
      <c r="F36" s="768" t="s">
        <v>1443</v>
      </c>
      <c r="G36" s="769">
        <v>14.713504</v>
      </c>
      <c r="H36" s="769">
        <v>107.821155</v>
      </c>
      <c r="I36" s="768" t="s">
        <v>11</v>
      </c>
      <c r="J36" s="768" t="s">
        <v>3</v>
      </c>
      <c r="K36" s="770">
        <v>2007</v>
      </c>
      <c r="L36" s="91">
        <v>7.5</v>
      </c>
      <c r="M36" s="769">
        <v>33</v>
      </c>
      <c r="N36" s="768" t="s">
        <v>0</v>
      </c>
      <c r="O36" s="768"/>
      <c r="P36" s="768"/>
      <c r="Q36" s="768">
        <v>0.29799999999999999</v>
      </c>
      <c r="R36" s="768"/>
      <c r="S36" s="768"/>
      <c r="T36" s="768"/>
      <c r="U36" s="772" t="s">
        <v>0</v>
      </c>
      <c r="V36" s="772" t="s">
        <v>0</v>
      </c>
      <c r="W36" s="772" t="s">
        <v>0</v>
      </c>
      <c r="X36" s="772" t="s">
        <v>0</v>
      </c>
      <c r="Y36" s="772" t="s">
        <v>0</v>
      </c>
      <c r="Z36" s="772" t="s">
        <v>0</v>
      </c>
      <c r="AA36" s="772" t="s">
        <v>0</v>
      </c>
      <c r="AB36" s="773"/>
      <c r="AC36" s="773"/>
      <c r="AD36" s="773"/>
      <c r="AE36" s="768"/>
      <c r="AF36" s="774" t="s">
        <v>1709</v>
      </c>
    </row>
    <row r="37" spans="1:32" ht="13" x14ac:dyDescent="0.15">
      <c r="B37" s="767" t="s">
        <v>1444</v>
      </c>
      <c r="C37" s="768"/>
      <c r="D37" s="768" t="s">
        <v>1801</v>
      </c>
      <c r="E37" s="768" t="s">
        <v>5</v>
      </c>
      <c r="F37" s="768" t="s">
        <v>1443</v>
      </c>
      <c r="G37" s="769">
        <v>14.859121</v>
      </c>
      <c r="H37" s="769">
        <v>107.90937</v>
      </c>
      <c r="I37" s="768" t="s">
        <v>11</v>
      </c>
      <c r="J37" s="768" t="s">
        <v>3</v>
      </c>
      <c r="K37" s="770">
        <v>2007</v>
      </c>
      <c r="L37" s="91">
        <v>2.4</v>
      </c>
      <c r="M37" s="769"/>
      <c r="N37" s="768" t="s">
        <v>0</v>
      </c>
      <c r="O37" s="768"/>
      <c r="P37" s="768"/>
      <c r="Q37" s="768">
        <v>4.8000000000000001E-2</v>
      </c>
      <c r="R37" s="768"/>
      <c r="S37" s="768"/>
      <c r="T37" s="768"/>
      <c r="U37" s="772" t="s">
        <v>0</v>
      </c>
      <c r="V37" s="772" t="s">
        <v>0</v>
      </c>
      <c r="W37" s="772" t="s">
        <v>0</v>
      </c>
      <c r="X37" s="772" t="s">
        <v>0</v>
      </c>
      <c r="Y37" s="772" t="s">
        <v>0</v>
      </c>
      <c r="Z37" s="772" t="s">
        <v>0</v>
      </c>
      <c r="AA37" s="772" t="s">
        <v>0</v>
      </c>
      <c r="AB37" s="773"/>
      <c r="AC37" s="773"/>
      <c r="AD37" s="773"/>
      <c r="AE37" s="768"/>
      <c r="AF37" s="774" t="s">
        <v>1709</v>
      </c>
    </row>
    <row r="38" spans="1:32" ht="13" x14ac:dyDescent="0.15">
      <c r="B38" s="767" t="s">
        <v>1442</v>
      </c>
      <c r="C38" s="768"/>
      <c r="D38" s="768" t="s">
        <v>1801</v>
      </c>
      <c r="E38" s="768" t="s">
        <v>5</v>
      </c>
      <c r="F38" s="768" t="s">
        <v>1344</v>
      </c>
      <c r="G38" s="769">
        <v>14.817125000000001</v>
      </c>
      <c r="H38" s="769">
        <v>107.850334</v>
      </c>
      <c r="I38" s="768" t="s">
        <v>11</v>
      </c>
      <c r="J38" s="768" t="s">
        <v>3</v>
      </c>
      <c r="K38" s="770">
        <v>2008</v>
      </c>
      <c r="L38" s="91">
        <v>7.5</v>
      </c>
      <c r="M38" s="769"/>
      <c r="N38" s="768" t="s">
        <v>0</v>
      </c>
      <c r="O38" s="768">
        <v>6.1</v>
      </c>
      <c r="P38" s="768"/>
      <c r="Q38" s="768">
        <v>0.98</v>
      </c>
      <c r="R38" s="768"/>
      <c r="S38" s="768"/>
      <c r="T38" s="768"/>
      <c r="U38" s="772" t="s">
        <v>0</v>
      </c>
      <c r="V38" s="772" t="s">
        <v>0</v>
      </c>
      <c r="W38" s="772" t="s">
        <v>0</v>
      </c>
      <c r="X38" s="772">
        <v>100</v>
      </c>
      <c r="Y38" s="772" t="s">
        <v>0</v>
      </c>
      <c r="Z38" s="772" t="s">
        <v>0</v>
      </c>
      <c r="AA38" s="772" t="s">
        <v>0</v>
      </c>
      <c r="AB38" s="773"/>
      <c r="AC38" s="773"/>
      <c r="AD38" s="773"/>
      <c r="AE38" s="768"/>
      <c r="AF38" s="774" t="s">
        <v>1709</v>
      </c>
    </row>
    <row r="39" spans="1:32" ht="13" x14ac:dyDescent="0.15">
      <c r="B39" s="767" t="s">
        <v>1441</v>
      </c>
      <c r="C39" s="768"/>
      <c r="D39" s="768" t="s">
        <v>1801</v>
      </c>
      <c r="E39" s="768" t="s">
        <v>5</v>
      </c>
      <c r="F39" s="768" t="s">
        <v>1441</v>
      </c>
      <c r="G39" s="769">
        <v>14.747344999999999</v>
      </c>
      <c r="H39" s="769">
        <v>107.83575500000001</v>
      </c>
      <c r="I39" s="768" t="s">
        <v>11</v>
      </c>
      <c r="J39" s="768" t="s">
        <v>3</v>
      </c>
      <c r="K39" s="770"/>
      <c r="L39" s="91"/>
      <c r="M39" s="769"/>
      <c r="N39" s="768" t="s">
        <v>0</v>
      </c>
      <c r="O39" s="768"/>
      <c r="P39" s="768"/>
      <c r="Q39" s="768"/>
      <c r="R39" s="768"/>
      <c r="S39" s="768"/>
      <c r="T39" s="768"/>
      <c r="U39" s="772" t="s">
        <v>0</v>
      </c>
      <c r="V39" s="772" t="s">
        <v>0</v>
      </c>
      <c r="W39" s="772" t="s">
        <v>0</v>
      </c>
      <c r="X39" s="772" t="s">
        <v>0</v>
      </c>
      <c r="Y39" s="772" t="s">
        <v>0</v>
      </c>
      <c r="Z39" s="772" t="s">
        <v>0</v>
      </c>
      <c r="AA39" s="772" t="s">
        <v>0</v>
      </c>
      <c r="AB39" s="773"/>
      <c r="AC39" s="773"/>
      <c r="AD39" s="773"/>
      <c r="AE39" s="768"/>
      <c r="AF39" s="774" t="s">
        <v>1709</v>
      </c>
    </row>
    <row r="40" spans="1:32" ht="13" x14ac:dyDescent="0.15">
      <c r="A40" s="1">
        <v>1</v>
      </c>
      <c r="B40" s="767" t="s">
        <v>1440</v>
      </c>
      <c r="C40" s="768"/>
      <c r="D40" s="768" t="s">
        <v>1801</v>
      </c>
      <c r="E40" s="768" t="s">
        <v>5</v>
      </c>
      <c r="F40" s="768"/>
      <c r="G40" s="769">
        <v>14.538539999999999</v>
      </c>
      <c r="H40" s="769">
        <v>107.969272</v>
      </c>
      <c r="I40" s="768" t="s">
        <v>1</v>
      </c>
      <c r="J40" s="768" t="s">
        <v>3</v>
      </c>
      <c r="K40" s="770"/>
      <c r="L40" s="768" t="s">
        <v>0</v>
      </c>
      <c r="M40" s="769" t="s">
        <v>0</v>
      </c>
      <c r="N40" s="768"/>
      <c r="O40" s="768"/>
      <c r="P40" s="768"/>
      <c r="Q40" s="768"/>
      <c r="R40" s="771" t="s">
        <v>2465</v>
      </c>
      <c r="S40" s="768"/>
      <c r="T40" s="768"/>
      <c r="U40" s="772" t="s">
        <v>0</v>
      </c>
      <c r="V40" s="772" t="s">
        <v>0</v>
      </c>
      <c r="W40" s="772" t="s">
        <v>0</v>
      </c>
      <c r="X40" s="772" t="s">
        <v>0</v>
      </c>
      <c r="Y40" s="772" t="s">
        <v>0</v>
      </c>
      <c r="Z40" s="772" t="s">
        <v>0</v>
      </c>
      <c r="AA40" s="772" t="s">
        <v>0</v>
      </c>
      <c r="AB40" s="773"/>
      <c r="AC40" s="773"/>
      <c r="AD40" s="773"/>
      <c r="AE40" s="768"/>
      <c r="AF40" s="774" t="s">
        <v>1709</v>
      </c>
    </row>
    <row r="41" spans="1:32" ht="13" x14ac:dyDescent="0.15">
      <c r="A41" s="1">
        <v>1</v>
      </c>
      <c r="B41" s="781" t="s">
        <v>1439</v>
      </c>
      <c r="C41" s="773"/>
      <c r="D41" s="768" t="s">
        <v>1801</v>
      </c>
      <c r="E41" s="768" t="s">
        <v>5</v>
      </c>
      <c r="F41" s="773" t="s">
        <v>1409</v>
      </c>
      <c r="G41" s="771">
        <v>14.288446</v>
      </c>
      <c r="H41" s="771">
        <v>107.977571</v>
      </c>
      <c r="I41" s="773" t="s">
        <v>1</v>
      </c>
      <c r="J41" s="773" t="s">
        <v>3</v>
      </c>
      <c r="K41" s="782"/>
      <c r="L41" s="768" t="s">
        <v>0</v>
      </c>
      <c r="M41" s="769" t="s">
        <v>0</v>
      </c>
      <c r="N41" s="773">
        <v>10.67</v>
      </c>
      <c r="O41" s="773">
        <v>22.5</v>
      </c>
      <c r="P41" s="773">
        <v>1275</v>
      </c>
      <c r="Q41" s="773">
        <v>6.45</v>
      </c>
      <c r="R41" s="771" t="s">
        <v>2465</v>
      </c>
      <c r="S41" s="773"/>
      <c r="T41" s="773"/>
      <c r="U41" s="772" t="s">
        <v>0</v>
      </c>
      <c r="V41" s="772" t="s">
        <v>0</v>
      </c>
      <c r="W41" s="772" t="s">
        <v>0</v>
      </c>
      <c r="X41" s="772" t="s">
        <v>0</v>
      </c>
      <c r="Y41" s="772" t="s">
        <v>0</v>
      </c>
      <c r="Z41" s="772" t="s">
        <v>0</v>
      </c>
      <c r="AA41" s="772" t="s">
        <v>0</v>
      </c>
      <c r="AB41" s="773"/>
      <c r="AC41" s="773"/>
      <c r="AD41" s="773"/>
      <c r="AE41" s="773"/>
      <c r="AF41" s="774" t="s">
        <v>1709</v>
      </c>
    </row>
    <row r="42" spans="1:32" ht="13" x14ac:dyDescent="0.15">
      <c r="B42" s="767" t="s">
        <v>3224</v>
      </c>
      <c r="C42" s="768"/>
      <c r="D42" s="768" t="s">
        <v>1796</v>
      </c>
      <c r="E42" s="768" t="s">
        <v>5</v>
      </c>
      <c r="F42" s="768" t="s">
        <v>48</v>
      </c>
      <c r="G42" s="769">
        <v>12.671251</v>
      </c>
      <c r="H42" s="769">
        <v>107.907448</v>
      </c>
      <c r="I42" s="768" t="s">
        <v>11</v>
      </c>
      <c r="J42" s="768" t="s">
        <v>3</v>
      </c>
      <c r="K42" s="770">
        <v>1990</v>
      </c>
      <c r="L42" s="91">
        <v>12</v>
      </c>
      <c r="M42" s="769">
        <v>94</v>
      </c>
      <c r="N42" s="768" t="s">
        <v>0</v>
      </c>
      <c r="O42" s="768">
        <v>7</v>
      </c>
      <c r="P42" s="768">
        <v>242</v>
      </c>
      <c r="Q42" s="768"/>
      <c r="R42" s="768"/>
      <c r="S42" s="768">
        <v>153</v>
      </c>
      <c r="T42" s="768"/>
      <c r="U42" s="772">
        <v>0</v>
      </c>
      <c r="V42" s="772">
        <v>0</v>
      </c>
      <c r="W42" s="772">
        <v>0</v>
      </c>
      <c r="X42" s="772">
        <v>100</v>
      </c>
      <c r="Y42" s="772">
        <v>0</v>
      </c>
      <c r="Z42" s="772">
        <v>0</v>
      </c>
      <c r="AA42" s="772">
        <v>0</v>
      </c>
      <c r="AB42" s="773"/>
      <c r="AC42" s="773"/>
      <c r="AD42" s="773"/>
      <c r="AE42" s="768"/>
      <c r="AF42" s="774" t="s">
        <v>1724</v>
      </c>
    </row>
    <row r="43" spans="1:32" ht="13" x14ac:dyDescent="0.15">
      <c r="B43" s="767" t="s">
        <v>1437</v>
      </c>
      <c r="C43" s="768"/>
      <c r="D43" s="768" t="s">
        <v>1796</v>
      </c>
      <c r="E43" s="768" t="s">
        <v>5</v>
      </c>
      <c r="F43" s="768" t="s">
        <v>48</v>
      </c>
      <c r="G43" s="769">
        <v>12.675700000000001</v>
      </c>
      <c r="H43" s="769">
        <v>107.903978</v>
      </c>
      <c r="I43" s="768" t="s">
        <v>11</v>
      </c>
      <c r="J43" s="768" t="s">
        <v>3</v>
      </c>
      <c r="K43" s="770">
        <v>2007</v>
      </c>
      <c r="L43" s="768">
        <v>16</v>
      </c>
      <c r="M43" s="769">
        <v>85</v>
      </c>
      <c r="N43" s="768" t="s">
        <v>0</v>
      </c>
      <c r="O43" s="613">
        <v>7</v>
      </c>
      <c r="P43" s="613">
        <v>242</v>
      </c>
      <c r="Q43" s="613"/>
      <c r="R43" s="613"/>
      <c r="S43" s="613"/>
      <c r="T43" s="768"/>
      <c r="U43" s="772">
        <v>0</v>
      </c>
      <c r="V43" s="772">
        <v>0</v>
      </c>
      <c r="W43" s="772">
        <v>0</v>
      </c>
      <c r="X43" s="772">
        <v>100</v>
      </c>
      <c r="Y43" s="772">
        <v>0</v>
      </c>
      <c r="Z43" s="772">
        <v>0</v>
      </c>
      <c r="AA43" s="772">
        <v>0</v>
      </c>
      <c r="AB43" s="773"/>
      <c r="AC43" s="773"/>
      <c r="AD43" s="773"/>
      <c r="AE43" s="768"/>
      <c r="AF43" s="774" t="s">
        <v>1710</v>
      </c>
    </row>
    <row r="44" spans="1:32" ht="13" x14ac:dyDescent="0.15">
      <c r="B44" s="767" t="s">
        <v>1436</v>
      </c>
      <c r="C44" s="768"/>
      <c r="D44" s="768" t="s">
        <v>1796</v>
      </c>
      <c r="E44" s="768" t="s">
        <v>5</v>
      </c>
      <c r="F44" s="768" t="s">
        <v>1435</v>
      </c>
      <c r="G44" s="769">
        <v>12.14071</v>
      </c>
      <c r="H44" s="769">
        <v>108.100748</v>
      </c>
      <c r="I44" s="768" t="s">
        <v>11</v>
      </c>
      <c r="J44" s="768" t="s">
        <v>134</v>
      </c>
      <c r="K44" s="770"/>
      <c r="L44" s="768">
        <v>49</v>
      </c>
      <c r="M44" s="769">
        <v>181.3</v>
      </c>
      <c r="N44" s="768" t="s">
        <v>0</v>
      </c>
      <c r="O44" s="613">
        <v>88</v>
      </c>
      <c r="P44" s="613"/>
      <c r="Q44" s="775">
        <v>1088</v>
      </c>
      <c r="R44" s="613"/>
      <c r="S44" s="613">
        <v>755</v>
      </c>
      <c r="T44" s="768"/>
      <c r="U44" s="772">
        <v>0</v>
      </c>
      <c r="V44" s="772">
        <v>0</v>
      </c>
      <c r="W44" s="772">
        <v>0</v>
      </c>
      <c r="X44" s="772">
        <v>100</v>
      </c>
      <c r="Y44" s="772">
        <v>0</v>
      </c>
      <c r="Z44" s="772">
        <v>0</v>
      </c>
      <c r="AA44" s="772">
        <v>0</v>
      </c>
      <c r="AB44" s="773"/>
      <c r="AC44" s="773"/>
      <c r="AD44" s="773"/>
      <c r="AE44" s="768"/>
      <c r="AF44" s="774" t="s">
        <v>39</v>
      </c>
    </row>
    <row r="45" spans="1:32" ht="13" x14ac:dyDescent="0.15">
      <c r="A45" s="1">
        <v>1</v>
      </c>
      <c r="B45" s="767" t="s">
        <v>1434</v>
      </c>
      <c r="C45" s="768"/>
      <c r="D45" s="768" t="s">
        <v>1796</v>
      </c>
      <c r="E45" s="768" t="s">
        <v>5</v>
      </c>
      <c r="F45" s="768" t="s">
        <v>1434</v>
      </c>
      <c r="G45" s="769">
        <v>12.606234000000001</v>
      </c>
      <c r="H45" s="769">
        <v>108.038054</v>
      </c>
      <c r="I45" s="768" t="s">
        <v>1</v>
      </c>
      <c r="J45" s="768" t="s">
        <v>3</v>
      </c>
      <c r="K45" s="770"/>
      <c r="L45" s="768" t="s">
        <v>0</v>
      </c>
      <c r="M45" s="769" t="s">
        <v>0</v>
      </c>
      <c r="N45" s="768">
        <v>104</v>
      </c>
      <c r="O45" s="768"/>
      <c r="P45" s="768"/>
      <c r="Q45" s="768">
        <v>17.739999999999998</v>
      </c>
      <c r="R45" s="771" t="s">
        <v>2465</v>
      </c>
      <c r="S45" s="768"/>
      <c r="T45" s="768"/>
      <c r="U45" s="772" t="s">
        <v>0</v>
      </c>
      <c r="V45" s="772" t="s">
        <v>0</v>
      </c>
      <c r="W45" s="772" t="s">
        <v>0</v>
      </c>
      <c r="X45" s="772" t="s">
        <v>0</v>
      </c>
      <c r="Y45" s="772" t="s">
        <v>0</v>
      </c>
      <c r="Z45" s="772" t="s">
        <v>0</v>
      </c>
      <c r="AA45" s="772" t="s">
        <v>0</v>
      </c>
      <c r="AB45" s="773"/>
      <c r="AC45" s="773"/>
      <c r="AD45" s="773"/>
      <c r="AE45" s="768"/>
      <c r="AF45" s="774" t="s">
        <v>1724</v>
      </c>
    </row>
    <row r="46" spans="1:32" ht="13" x14ac:dyDescent="0.15">
      <c r="A46" s="1">
        <v>1</v>
      </c>
      <c r="B46" s="767" t="s">
        <v>1433</v>
      </c>
      <c r="C46" s="768"/>
      <c r="D46" s="768" t="s">
        <v>1796</v>
      </c>
      <c r="E46" s="768" t="s">
        <v>5</v>
      </c>
      <c r="F46" s="768"/>
      <c r="G46" s="769">
        <v>12.742483</v>
      </c>
      <c r="H46" s="769">
        <v>108.26112000000001</v>
      </c>
      <c r="I46" s="768" t="s">
        <v>1</v>
      </c>
      <c r="J46" s="768" t="s">
        <v>3</v>
      </c>
      <c r="K46" s="770"/>
      <c r="L46" s="768" t="s">
        <v>0</v>
      </c>
      <c r="M46" s="769" t="s">
        <v>0</v>
      </c>
      <c r="N46" s="768"/>
      <c r="O46" s="768"/>
      <c r="P46" s="768"/>
      <c r="Q46" s="768"/>
      <c r="R46" s="771" t="s">
        <v>2465</v>
      </c>
      <c r="S46" s="768"/>
      <c r="T46" s="768"/>
      <c r="U46" s="772" t="s">
        <v>0</v>
      </c>
      <c r="V46" s="772" t="s">
        <v>0</v>
      </c>
      <c r="W46" s="772" t="s">
        <v>0</v>
      </c>
      <c r="X46" s="772" t="s">
        <v>0</v>
      </c>
      <c r="Y46" s="772" t="s">
        <v>0</v>
      </c>
      <c r="Z46" s="772" t="s">
        <v>0</v>
      </c>
      <c r="AA46" s="772" t="s">
        <v>0</v>
      </c>
      <c r="AB46" s="773"/>
      <c r="AC46" s="773"/>
      <c r="AD46" s="773"/>
      <c r="AE46" s="768"/>
      <c r="AF46" s="774" t="s">
        <v>1724</v>
      </c>
    </row>
    <row r="47" spans="1:32" ht="13" x14ac:dyDescent="0.15">
      <c r="A47" s="1">
        <v>1</v>
      </c>
      <c r="B47" s="767" t="s">
        <v>1432</v>
      </c>
      <c r="C47" s="768"/>
      <c r="D47" s="768" t="s">
        <v>1796</v>
      </c>
      <c r="E47" s="768" t="s">
        <v>5</v>
      </c>
      <c r="F47" s="768" t="s">
        <v>1431</v>
      </c>
      <c r="G47" s="769">
        <v>12.732118</v>
      </c>
      <c r="H47" s="769">
        <v>108.201283</v>
      </c>
      <c r="I47" s="768" t="s">
        <v>1</v>
      </c>
      <c r="J47" s="768" t="s">
        <v>3</v>
      </c>
      <c r="K47" s="770"/>
      <c r="L47" s="768" t="s">
        <v>0</v>
      </c>
      <c r="M47" s="769" t="s">
        <v>0</v>
      </c>
      <c r="N47" s="768">
        <f>3150*0.01</f>
        <v>31.5</v>
      </c>
      <c r="O47" s="768"/>
      <c r="P47" s="768"/>
      <c r="Q47" s="768">
        <v>11.03</v>
      </c>
      <c r="R47" s="771" t="s">
        <v>2465</v>
      </c>
      <c r="S47" s="768"/>
      <c r="T47" s="768"/>
      <c r="U47" s="772" t="s">
        <v>0</v>
      </c>
      <c r="V47" s="772" t="s">
        <v>0</v>
      </c>
      <c r="W47" s="772" t="s">
        <v>0</v>
      </c>
      <c r="X47" s="772" t="s">
        <v>0</v>
      </c>
      <c r="Y47" s="772" t="s">
        <v>0</v>
      </c>
      <c r="Z47" s="772" t="s">
        <v>0</v>
      </c>
      <c r="AA47" s="772" t="s">
        <v>0</v>
      </c>
      <c r="AB47" s="773"/>
      <c r="AC47" s="773"/>
      <c r="AD47" s="773"/>
      <c r="AE47" s="768"/>
      <c r="AF47" s="774" t="s">
        <v>1724</v>
      </c>
    </row>
    <row r="48" spans="1:32" ht="13" x14ac:dyDescent="0.15">
      <c r="A48" s="1">
        <v>1</v>
      </c>
      <c r="B48" s="767" t="s">
        <v>1429</v>
      </c>
      <c r="C48" s="768"/>
      <c r="D48" s="768" t="s">
        <v>1796</v>
      </c>
      <c r="E48" s="768" t="s">
        <v>5</v>
      </c>
      <c r="F48" s="768"/>
      <c r="G48" s="769">
        <v>13.065912000000001</v>
      </c>
      <c r="H48" s="769">
        <v>107.891876</v>
      </c>
      <c r="I48" s="768" t="s">
        <v>1</v>
      </c>
      <c r="J48" s="768" t="s">
        <v>3</v>
      </c>
      <c r="K48" s="770"/>
      <c r="L48" s="768" t="s">
        <v>0</v>
      </c>
      <c r="M48" s="769" t="s">
        <v>0</v>
      </c>
      <c r="N48" s="768"/>
      <c r="O48" s="768"/>
      <c r="P48" s="768"/>
      <c r="Q48" s="768"/>
      <c r="R48" s="771" t="s">
        <v>2465</v>
      </c>
      <c r="S48" s="768"/>
      <c r="T48" s="768"/>
      <c r="U48" s="772" t="s">
        <v>0</v>
      </c>
      <c r="V48" s="772" t="s">
        <v>0</v>
      </c>
      <c r="W48" s="772" t="s">
        <v>0</v>
      </c>
      <c r="X48" s="772" t="s">
        <v>0</v>
      </c>
      <c r="Y48" s="772" t="s">
        <v>0</v>
      </c>
      <c r="Z48" s="772" t="s">
        <v>0</v>
      </c>
      <c r="AA48" s="772" t="s">
        <v>0</v>
      </c>
      <c r="AB48" s="773"/>
      <c r="AC48" s="773"/>
      <c r="AD48" s="773"/>
      <c r="AE48" s="768"/>
      <c r="AF48" s="774" t="s">
        <v>1724</v>
      </c>
    </row>
    <row r="49" spans="1:2550" ht="13" x14ac:dyDescent="0.15">
      <c r="A49" s="1">
        <v>1</v>
      </c>
      <c r="B49" s="767" t="s">
        <v>1430</v>
      </c>
      <c r="C49" s="768"/>
      <c r="D49" s="768" t="s">
        <v>1796</v>
      </c>
      <c r="E49" s="768" t="s">
        <v>5</v>
      </c>
      <c r="F49" s="768" t="s">
        <v>1429</v>
      </c>
      <c r="G49" s="769">
        <v>13.034523</v>
      </c>
      <c r="H49" s="769">
        <v>107.932247</v>
      </c>
      <c r="I49" s="768" t="s">
        <v>1</v>
      </c>
      <c r="J49" s="768" t="s">
        <v>3</v>
      </c>
      <c r="K49" s="770">
        <v>2004</v>
      </c>
      <c r="L49" s="768" t="s">
        <v>0</v>
      </c>
      <c r="M49" s="769" t="s">
        <v>0</v>
      </c>
      <c r="N49" s="768">
        <v>94.55</v>
      </c>
      <c r="O49" s="768"/>
      <c r="P49" s="768">
        <v>1960</v>
      </c>
      <c r="Q49" s="768">
        <v>146</v>
      </c>
      <c r="R49" s="768">
        <v>15</v>
      </c>
      <c r="S49" s="768"/>
      <c r="T49" s="768"/>
      <c r="U49" s="772" t="s">
        <v>0</v>
      </c>
      <c r="V49" s="772" t="s">
        <v>0</v>
      </c>
      <c r="W49" s="772" t="s">
        <v>0</v>
      </c>
      <c r="X49" s="772" t="s">
        <v>0</v>
      </c>
      <c r="Y49" s="772" t="s">
        <v>0</v>
      </c>
      <c r="Z49" s="772" t="s">
        <v>0</v>
      </c>
      <c r="AA49" s="772" t="s">
        <v>0</v>
      </c>
      <c r="AB49" s="773"/>
      <c r="AC49" s="773"/>
      <c r="AD49" s="773"/>
      <c r="AE49" s="768"/>
      <c r="AF49" s="774" t="s">
        <v>1724</v>
      </c>
    </row>
    <row r="50" spans="1:2550" ht="13" x14ac:dyDescent="0.15">
      <c r="A50" s="1">
        <v>1</v>
      </c>
      <c r="B50" s="767" t="s">
        <v>1428</v>
      </c>
      <c r="C50" s="768"/>
      <c r="D50" s="768" t="s">
        <v>1796</v>
      </c>
      <c r="E50" s="768" t="s">
        <v>5</v>
      </c>
      <c r="F50" s="768" t="s">
        <v>1427</v>
      </c>
      <c r="G50" s="769">
        <v>12.674467999999999</v>
      </c>
      <c r="H50" s="769">
        <v>108.316469</v>
      </c>
      <c r="I50" s="768" t="s">
        <v>1</v>
      </c>
      <c r="J50" s="768" t="s">
        <v>3</v>
      </c>
      <c r="K50" s="770"/>
      <c r="L50" s="768" t="s">
        <v>0</v>
      </c>
      <c r="M50" s="769" t="s">
        <v>0</v>
      </c>
      <c r="N50" s="768">
        <v>2.6</v>
      </c>
      <c r="O50" s="768"/>
      <c r="P50" s="768"/>
      <c r="Q50" s="768">
        <v>8.1</v>
      </c>
      <c r="R50" s="771" t="s">
        <v>2465</v>
      </c>
      <c r="S50" s="768"/>
      <c r="T50" s="768"/>
      <c r="U50" s="772" t="s">
        <v>0</v>
      </c>
      <c r="V50" s="772" t="s">
        <v>0</v>
      </c>
      <c r="W50" s="772" t="s">
        <v>0</v>
      </c>
      <c r="X50" s="772" t="s">
        <v>0</v>
      </c>
      <c r="Y50" s="772" t="s">
        <v>0</v>
      </c>
      <c r="Z50" s="772" t="s">
        <v>0</v>
      </c>
      <c r="AA50" s="772" t="s">
        <v>0</v>
      </c>
      <c r="AB50" s="773"/>
      <c r="AC50" s="773"/>
      <c r="AD50" s="773"/>
      <c r="AE50" s="768"/>
      <c r="AF50" s="774" t="s">
        <v>1724</v>
      </c>
    </row>
    <row r="51" spans="1:2550" ht="13" x14ac:dyDescent="0.15">
      <c r="A51" s="1">
        <v>1</v>
      </c>
      <c r="B51" s="783" t="s">
        <v>1424</v>
      </c>
      <c r="C51" s="777"/>
      <c r="D51" s="777" t="s">
        <v>1796</v>
      </c>
      <c r="E51" s="768" t="s">
        <v>5</v>
      </c>
      <c r="F51" s="777"/>
      <c r="G51" s="778">
        <v>13.821749000000001</v>
      </c>
      <c r="H51" s="778">
        <v>107.952161</v>
      </c>
      <c r="I51" s="777" t="s">
        <v>1</v>
      </c>
      <c r="J51" s="777" t="s">
        <v>3</v>
      </c>
      <c r="K51" s="784"/>
      <c r="L51" s="777" t="s">
        <v>0</v>
      </c>
      <c r="M51" s="778" t="s">
        <v>0</v>
      </c>
      <c r="N51" s="777"/>
      <c r="O51" s="777"/>
      <c r="P51" s="777"/>
      <c r="Q51" s="777"/>
      <c r="R51" s="771" t="s">
        <v>2465</v>
      </c>
      <c r="S51" s="777"/>
      <c r="T51" s="777"/>
      <c r="U51" s="780" t="s">
        <v>0</v>
      </c>
      <c r="V51" s="780" t="s">
        <v>0</v>
      </c>
      <c r="W51" s="780" t="s">
        <v>0</v>
      </c>
      <c r="X51" s="780" t="s">
        <v>0</v>
      </c>
      <c r="Y51" s="780" t="s">
        <v>0</v>
      </c>
      <c r="Z51" s="780" t="s">
        <v>0</v>
      </c>
      <c r="AA51" s="780" t="s">
        <v>0</v>
      </c>
      <c r="AB51" s="785"/>
      <c r="AC51" s="785"/>
      <c r="AD51" s="785"/>
      <c r="AE51" s="777"/>
      <c r="AF51" s="786" t="s">
        <v>1724</v>
      </c>
    </row>
    <row r="52" spans="1:2550" s="5" customFormat="1" ht="13" customHeight="1" x14ac:dyDescent="0.25">
      <c r="A52" s="20"/>
      <c r="B52" s="787" t="s">
        <v>1680</v>
      </c>
      <c r="C52" s="613"/>
      <c r="D52" s="613" t="s">
        <v>1796</v>
      </c>
      <c r="E52" s="768" t="s">
        <v>5</v>
      </c>
      <c r="F52" s="613" t="s">
        <v>3292</v>
      </c>
      <c r="G52" s="613">
        <v>12.64967</v>
      </c>
      <c r="H52" s="613">
        <v>107.909128</v>
      </c>
      <c r="I52" s="613" t="s">
        <v>11</v>
      </c>
      <c r="J52" s="613" t="s">
        <v>3</v>
      </c>
      <c r="K52" s="613">
        <v>2014</v>
      </c>
      <c r="L52" s="613">
        <v>29</v>
      </c>
      <c r="M52" s="613">
        <v>132</v>
      </c>
      <c r="N52" s="613" t="s">
        <v>0</v>
      </c>
      <c r="O52" s="613">
        <v>12</v>
      </c>
      <c r="P52" s="613">
        <v>384.5</v>
      </c>
      <c r="Q52" s="613">
        <v>5</v>
      </c>
      <c r="R52" s="613">
        <v>1.6</v>
      </c>
      <c r="S52" s="613"/>
      <c r="T52" s="613"/>
      <c r="U52" s="613">
        <v>0</v>
      </c>
      <c r="V52" s="613">
        <v>0</v>
      </c>
      <c r="W52" s="613">
        <v>0</v>
      </c>
      <c r="X52" s="613">
        <v>100</v>
      </c>
      <c r="Y52" s="613">
        <v>0</v>
      </c>
      <c r="Z52" s="613">
        <v>0</v>
      </c>
      <c r="AA52" s="613">
        <v>0</v>
      </c>
      <c r="AB52" s="613" t="s">
        <v>1681</v>
      </c>
      <c r="AC52" s="613" t="s">
        <v>1679</v>
      </c>
      <c r="AD52" s="613"/>
      <c r="AE52" s="613"/>
      <c r="AF52" s="788" t="s">
        <v>1725</v>
      </c>
      <c r="AG52" s="22"/>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c r="CIV52" s="21"/>
      <c r="CIW52" s="21"/>
      <c r="CIX52" s="21"/>
      <c r="CIY52" s="21"/>
      <c r="CIZ52" s="21"/>
      <c r="CJA52" s="21"/>
      <c r="CJB52" s="21"/>
      <c r="CJC52" s="21"/>
      <c r="CJD52" s="21"/>
      <c r="CJE52" s="21"/>
      <c r="CJF52" s="21"/>
      <c r="CJG52" s="21"/>
      <c r="CJH52" s="21"/>
      <c r="CJI52" s="21"/>
      <c r="CJJ52" s="21"/>
      <c r="CJK52" s="21"/>
      <c r="CJL52" s="21"/>
      <c r="CJM52" s="21"/>
      <c r="CJN52" s="21"/>
      <c r="CJO52" s="21"/>
      <c r="CJP52" s="21"/>
      <c r="CJQ52" s="21"/>
      <c r="CJR52" s="21"/>
      <c r="CJS52" s="21"/>
      <c r="CJT52" s="21"/>
      <c r="CJU52" s="21"/>
      <c r="CJV52" s="21"/>
      <c r="CJW52" s="21"/>
      <c r="CJX52" s="21"/>
      <c r="CJY52" s="21"/>
      <c r="CJZ52" s="21"/>
      <c r="CKA52" s="21"/>
      <c r="CKB52" s="21"/>
      <c r="CKC52" s="21"/>
      <c r="CKD52" s="21"/>
      <c r="CKE52" s="21"/>
      <c r="CKF52" s="21"/>
      <c r="CKG52" s="21"/>
      <c r="CKH52" s="21"/>
      <c r="CKI52" s="21"/>
      <c r="CKJ52" s="21"/>
      <c r="CKK52" s="21"/>
      <c r="CKL52" s="21"/>
      <c r="CKM52" s="21"/>
      <c r="CKN52" s="21"/>
      <c r="CKO52" s="21"/>
      <c r="CKP52" s="21"/>
      <c r="CKQ52" s="21"/>
      <c r="CKR52" s="21"/>
      <c r="CKS52" s="21"/>
      <c r="CKT52" s="21"/>
      <c r="CKU52" s="21"/>
      <c r="CKV52" s="21"/>
      <c r="CKW52" s="21"/>
      <c r="CKX52" s="21"/>
      <c r="CKY52" s="21"/>
      <c r="CKZ52" s="21"/>
      <c r="CLA52" s="21"/>
      <c r="CLB52" s="21"/>
      <c r="CLC52" s="21"/>
      <c r="CLD52" s="21"/>
      <c r="CLE52" s="21"/>
      <c r="CLF52" s="21"/>
      <c r="CLG52" s="21"/>
      <c r="CLH52" s="21"/>
      <c r="CLI52" s="21"/>
      <c r="CLJ52" s="21"/>
      <c r="CLK52" s="21"/>
      <c r="CLL52" s="21"/>
      <c r="CLM52" s="21"/>
      <c r="CLN52" s="21"/>
      <c r="CLO52" s="21"/>
      <c r="CLP52" s="21"/>
      <c r="CLQ52" s="21"/>
      <c r="CLR52" s="21"/>
      <c r="CLS52" s="21"/>
      <c r="CLT52" s="21"/>
      <c r="CLU52" s="21"/>
      <c r="CLV52" s="21"/>
      <c r="CLW52" s="21"/>
      <c r="CLX52" s="21"/>
      <c r="CLY52" s="21"/>
      <c r="CLZ52" s="21"/>
      <c r="CMA52" s="21"/>
      <c r="CMB52" s="21"/>
      <c r="CMC52" s="21"/>
      <c r="CMD52" s="21"/>
      <c r="CME52" s="21"/>
      <c r="CMF52" s="21"/>
      <c r="CMG52" s="21"/>
      <c r="CMH52" s="21"/>
      <c r="CMI52" s="21"/>
      <c r="CMJ52" s="21"/>
      <c r="CMK52" s="21"/>
      <c r="CML52" s="21"/>
      <c r="CMM52" s="21"/>
      <c r="CMN52" s="21"/>
      <c r="CMO52" s="21"/>
      <c r="CMP52" s="21"/>
      <c r="CMQ52" s="21"/>
      <c r="CMR52" s="21"/>
      <c r="CMS52" s="21"/>
      <c r="CMT52" s="21"/>
      <c r="CMU52" s="21"/>
      <c r="CMV52" s="21"/>
      <c r="CMW52" s="21"/>
      <c r="CMX52" s="21"/>
      <c r="CMY52" s="21"/>
      <c r="CMZ52" s="21"/>
      <c r="CNA52" s="21"/>
      <c r="CNB52" s="21"/>
      <c r="CNC52" s="21"/>
      <c r="CND52" s="21"/>
      <c r="CNE52" s="21"/>
      <c r="CNF52" s="21"/>
      <c r="CNG52" s="21"/>
      <c r="CNH52" s="21"/>
      <c r="CNI52" s="21"/>
      <c r="CNJ52" s="21"/>
      <c r="CNK52" s="21"/>
      <c r="CNL52" s="21"/>
      <c r="CNM52" s="21"/>
      <c r="CNN52" s="21"/>
      <c r="CNO52" s="21"/>
      <c r="CNP52" s="21"/>
      <c r="CNQ52" s="21"/>
      <c r="CNR52" s="21"/>
      <c r="CNS52" s="21"/>
      <c r="CNT52" s="21"/>
      <c r="CNU52" s="21"/>
      <c r="CNV52" s="21"/>
      <c r="CNW52" s="21"/>
      <c r="CNX52" s="21"/>
      <c r="CNY52" s="21"/>
      <c r="CNZ52" s="21"/>
      <c r="COA52" s="21"/>
      <c r="COB52" s="21"/>
      <c r="COC52" s="21"/>
      <c r="COD52" s="21"/>
      <c r="COE52" s="21"/>
      <c r="COF52" s="21"/>
      <c r="COG52" s="21"/>
      <c r="COH52" s="21"/>
      <c r="COI52" s="21"/>
      <c r="COJ52" s="21"/>
      <c r="COK52" s="21"/>
      <c r="COL52" s="21"/>
      <c r="COM52" s="21"/>
      <c r="CON52" s="21"/>
      <c r="COO52" s="21"/>
      <c r="COP52" s="21"/>
      <c r="COQ52" s="21"/>
      <c r="COR52" s="21"/>
      <c r="COS52" s="21"/>
      <c r="COT52" s="21"/>
      <c r="COU52" s="21"/>
      <c r="COV52" s="21"/>
      <c r="COW52" s="21"/>
      <c r="COX52" s="21"/>
      <c r="COY52" s="21"/>
      <c r="COZ52" s="21"/>
      <c r="CPA52" s="21"/>
      <c r="CPB52" s="21"/>
      <c r="CPC52" s="21"/>
      <c r="CPD52" s="21"/>
      <c r="CPE52" s="21"/>
      <c r="CPF52" s="21"/>
      <c r="CPG52" s="21"/>
      <c r="CPH52" s="21"/>
      <c r="CPI52" s="21"/>
      <c r="CPJ52" s="21"/>
      <c r="CPK52" s="21"/>
      <c r="CPL52" s="21"/>
      <c r="CPM52" s="21"/>
      <c r="CPN52" s="21"/>
      <c r="CPO52" s="21"/>
      <c r="CPP52" s="21"/>
      <c r="CPQ52" s="21"/>
      <c r="CPR52" s="21"/>
      <c r="CPS52" s="21"/>
      <c r="CPT52" s="21"/>
      <c r="CPU52" s="21"/>
      <c r="CPV52" s="21"/>
      <c r="CPW52" s="21"/>
      <c r="CPX52" s="21"/>
      <c r="CPY52" s="21"/>
      <c r="CPZ52" s="21"/>
      <c r="CQA52" s="21"/>
      <c r="CQB52" s="21"/>
      <c r="CQC52" s="21"/>
      <c r="CQD52" s="21"/>
      <c r="CQE52" s="21"/>
      <c r="CQF52" s="21"/>
      <c r="CQG52" s="21"/>
      <c r="CQH52" s="21"/>
      <c r="CQI52" s="21"/>
      <c r="CQJ52" s="21"/>
      <c r="CQK52" s="21"/>
      <c r="CQL52" s="21"/>
      <c r="CQM52" s="21"/>
      <c r="CQN52" s="21"/>
      <c r="CQO52" s="21"/>
      <c r="CQP52" s="21"/>
      <c r="CQQ52" s="21"/>
      <c r="CQR52" s="21"/>
      <c r="CQS52" s="21"/>
      <c r="CQT52" s="21"/>
      <c r="CQU52" s="21"/>
      <c r="CQV52" s="21"/>
      <c r="CQW52" s="21"/>
      <c r="CQX52" s="21"/>
      <c r="CQY52" s="21"/>
      <c r="CQZ52" s="21"/>
      <c r="CRA52" s="21"/>
      <c r="CRB52" s="21"/>
      <c r="CRC52" s="21"/>
      <c r="CRD52" s="21"/>
      <c r="CRE52" s="21"/>
      <c r="CRF52" s="21"/>
      <c r="CRG52" s="21"/>
      <c r="CRH52" s="21"/>
      <c r="CRI52" s="21"/>
      <c r="CRJ52" s="21"/>
      <c r="CRK52" s="21"/>
      <c r="CRL52" s="21"/>
      <c r="CRM52" s="21"/>
      <c r="CRN52" s="21"/>
      <c r="CRO52" s="21"/>
      <c r="CRP52" s="21"/>
      <c r="CRQ52" s="21"/>
      <c r="CRR52" s="21"/>
      <c r="CRS52" s="21"/>
      <c r="CRT52" s="21"/>
      <c r="CRU52" s="21"/>
      <c r="CRV52" s="21"/>
      <c r="CRW52" s="21"/>
      <c r="CRX52" s="21"/>
      <c r="CRY52" s="21"/>
      <c r="CRZ52" s="21"/>
      <c r="CSA52" s="21"/>
      <c r="CSB52" s="21"/>
      <c r="CSC52" s="21"/>
      <c r="CSD52" s="21"/>
      <c r="CSE52" s="21"/>
      <c r="CSF52" s="21"/>
      <c r="CSG52" s="21"/>
      <c r="CSH52" s="21"/>
      <c r="CSI52" s="21"/>
      <c r="CSJ52" s="21"/>
      <c r="CSK52" s="21"/>
      <c r="CSL52" s="21"/>
      <c r="CSM52" s="21"/>
      <c r="CSN52" s="21"/>
      <c r="CSO52" s="21"/>
      <c r="CSP52" s="21"/>
      <c r="CSQ52" s="21"/>
      <c r="CSR52" s="21"/>
      <c r="CSS52" s="21"/>
      <c r="CST52" s="21"/>
      <c r="CSU52" s="21"/>
      <c r="CSV52" s="21"/>
      <c r="CSW52" s="21"/>
      <c r="CSX52" s="21"/>
      <c r="CSY52" s="21"/>
      <c r="CSZ52" s="21"/>
      <c r="CTA52" s="21"/>
      <c r="CTB52" s="23"/>
    </row>
    <row r="53" spans="1:2550" ht="13" x14ac:dyDescent="0.15">
      <c r="A53" s="1">
        <v>1</v>
      </c>
      <c r="B53" s="789" t="s">
        <v>1794</v>
      </c>
      <c r="C53" s="771"/>
      <c r="D53" s="771" t="s">
        <v>1796</v>
      </c>
      <c r="E53" s="768" t="s">
        <v>5</v>
      </c>
      <c r="F53" s="771"/>
      <c r="G53" s="771">
        <v>12.780968</v>
      </c>
      <c r="H53" s="771">
        <v>108.367352</v>
      </c>
      <c r="I53" s="771" t="s">
        <v>1</v>
      </c>
      <c r="J53" s="771" t="s">
        <v>3</v>
      </c>
      <c r="K53" s="771"/>
      <c r="L53" s="771" t="s">
        <v>0</v>
      </c>
      <c r="M53" s="771" t="s">
        <v>0</v>
      </c>
      <c r="N53" s="771"/>
      <c r="O53" s="771"/>
      <c r="P53" s="771"/>
      <c r="Q53" s="771"/>
      <c r="R53" s="771" t="s">
        <v>2465</v>
      </c>
      <c r="S53" s="771"/>
      <c r="T53" s="771"/>
      <c r="U53" s="790" t="s">
        <v>0</v>
      </c>
      <c r="V53" s="790" t="s">
        <v>0</v>
      </c>
      <c r="W53" s="790" t="s">
        <v>0</v>
      </c>
      <c r="X53" s="790" t="s">
        <v>0</v>
      </c>
      <c r="Y53" s="790" t="s">
        <v>0</v>
      </c>
      <c r="Z53" s="790" t="s">
        <v>0</v>
      </c>
      <c r="AA53" s="790" t="s">
        <v>0</v>
      </c>
      <c r="AB53" s="771"/>
      <c r="AC53" s="771"/>
      <c r="AD53" s="771"/>
      <c r="AE53" s="771"/>
      <c r="AF53" s="791" t="s">
        <v>1710</v>
      </c>
    </row>
    <row r="54" spans="1:2550" ht="13" x14ac:dyDescent="0.15">
      <c r="B54" s="789" t="s">
        <v>2128</v>
      </c>
      <c r="C54" s="771"/>
      <c r="D54" s="771" t="s">
        <v>1796</v>
      </c>
      <c r="E54" s="768" t="s">
        <v>5</v>
      </c>
      <c r="F54" s="771"/>
      <c r="G54" s="771">
        <v>12.452006000000001</v>
      </c>
      <c r="H54" s="771">
        <v>108.33731299999999</v>
      </c>
      <c r="I54" s="771" t="s">
        <v>11</v>
      </c>
      <c r="J54" s="771" t="s">
        <v>3</v>
      </c>
      <c r="K54" s="771">
        <v>2008</v>
      </c>
      <c r="L54" s="792">
        <v>12</v>
      </c>
      <c r="M54" s="771">
        <v>60</v>
      </c>
      <c r="N54" s="771"/>
      <c r="O54" s="771"/>
      <c r="P54" s="771"/>
      <c r="Q54" s="771"/>
      <c r="R54" s="771"/>
      <c r="S54" s="771"/>
      <c r="T54" s="771"/>
      <c r="U54" s="790">
        <v>0</v>
      </c>
      <c r="V54" s="790">
        <v>0</v>
      </c>
      <c r="W54" s="790">
        <v>0</v>
      </c>
      <c r="X54" s="790">
        <v>100</v>
      </c>
      <c r="Y54" s="790">
        <v>0</v>
      </c>
      <c r="Z54" s="790">
        <v>0</v>
      </c>
      <c r="AA54" s="790">
        <v>0</v>
      </c>
      <c r="AB54" s="771"/>
      <c r="AC54" s="771"/>
      <c r="AD54" s="771"/>
      <c r="AE54" s="771"/>
      <c r="AF54" s="791" t="s">
        <v>2129</v>
      </c>
    </row>
    <row r="55" spans="1:2550" ht="13" x14ac:dyDescent="0.15">
      <c r="B55" s="793" t="s">
        <v>1675</v>
      </c>
      <c r="C55" s="769"/>
      <c r="D55" s="769" t="s">
        <v>1796</v>
      </c>
      <c r="E55" s="768" t="s">
        <v>5</v>
      </c>
      <c r="F55" s="769" t="s">
        <v>1674</v>
      </c>
      <c r="G55" s="769">
        <v>12.254355</v>
      </c>
      <c r="H55" s="769">
        <v>108.355469</v>
      </c>
      <c r="I55" s="769" t="s">
        <v>11</v>
      </c>
      <c r="J55" s="769" t="s">
        <v>3</v>
      </c>
      <c r="K55" s="770">
        <v>2016</v>
      </c>
      <c r="L55" s="768">
        <v>30</v>
      </c>
      <c r="M55" s="769">
        <v>109</v>
      </c>
      <c r="N55" s="772" t="s">
        <v>0</v>
      </c>
      <c r="O55" s="769"/>
      <c r="P55" s="769"/>
      <c r="Q55" s="769">
        <v>9.3000000000000007</v>
      </c>
      <c r="R55" s="769"/>
      <c r="S55" s="769"/>
      <c r="T55" s="772"/>
      <c r="U55" s="794">
        <v>0</v>
      </c>
      <c r="V55" s="794">
        <v>0</v>
      </c>
      <c r="W55" s="794">
        <v>0</v>
      </c>
      <c r="X55" s="794">
        <v>100</v>
      </c>
      <c r="Y55" s="794">
        <v>0</v>
      </c>
      <c r="Z55" s="794">
        <v>0</v>
      </c>
      <c r="AA55" s="794">
        <v>0</v>
      </c>
      <c r="AB55" s="771"/>
      <c r="AC55" s="771"/>
      <c r="AD55" s="771" t="s">
        <v>1677</v>
      </c>
      <c r="AE55" s="769"/>
      <c r="AF55" s="791" t="s">
        <v>1726</v>
      </c>
    </row>
    <row r="56" spans="1:2550" s="19" customFormat="1" ht="12.75" customHeight="1" x14ac:dyDescent="0.25">
      <c r="A56" s="18"/>
      <c r="B56" s="795" t="s">
        <v>1676</v>
      </c>
      <c r="C56" s="794"/>
      <c r="D56" s="794" t="s">
        <v>1796</v>
      </c>
      <c r="E56" s="768" t="s">
        <v>5</v>
      </c>
      <c r="F56" s="794" t="s">
        <v>1674</v>
      </c>
      <c r="G56" s="794">
        <v>12.211729</v>
      </c>
      <c r="H56" s="794">
        <v>108.284875</v>
      </c>
      <c r="I56" s="794" t="s">
        <v>11</v>
      </c>
      <c r="J56" s="794" t="s">
        <v>3</v>
      </c>
      <c r="K56" s="794">
        <v>2016</v>
      </c>
      <c r="L56" s="794">
        <v>18</v>
      </c>
      <c r="M56" s="794">
        <v>63.5</v>
      </c>
      <c r="N56" s="794" t="s">
        <v>0</v>
      </c>
      <c r="O56" s="794">
        <v>42</v>
      </c>
      <c r="P56" s="794">
        <v>260</v>
      </c>
      <c r="Q56" s="794">
        <v>20</v>
      </c>
      <c r="R56" s="794">
        <v>1.75</v>
      </c>
      <c r="S56" s="794"/>
      <c r="T56" s="794"/>
      <c r="U56" s="794">
        <v>0</v>
      </c>
      <c r="V56" s="794">
        <v>0</v>
      </c>
      <c r="W56" s="794">
        <v>0</v>
      </c>
      <c r="X56" s="794">
        <v>100</v>
      </c>
      <c r="Y56" s="794">
        <v>0</v>
      </c>
      <c r="Z56" s="794">
        <v>0</v>
      </c>
      <c r="AA56" s="794">
        <v>0</v>
      </c>
      <c r="AB56" s="794"/>
      <c r="AC56" s="794"/>
      <c r="AD56" s="794" t="s">
        <v>1677</v>
      </c>
      <c r="AE56" s="794"/>
      <c r="AF56" s="796" t="s">
        <v>1726</v>
      </c>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8"/>
      <c r="QX56" s="18"/>
      <c r="QY56" s="18"/>
      <c r="QZ56" s="18"/>
      <c r="RA56" s="18"/>
      <c r="RB56" s="18"/>
      <c r="RC56" s="18"/>
      <c r="RD56" s="18"/>
      <c r="RE56" s="18"/>
      <c r="RF56" s="18"/>
      <c r="RG56" s="18"/>
      <c r="RH56" s="18"/>
      <c r="RI56" s="18"/>
      <c r="RJ56" s="18"/>
      <c r="RK56" s="18"/>
      <c r="RL56" s="18"/>
      <c r="RM56" s="18"/>
      <c r="RN56" s="18"/>
      <c r="RO56" s="18"/>
      <c r="RP56" s="18"/>
      <c r="RQ56" s="18"/>
      <c r="RR56" s="18"/>
      <c r="RS56" s="18"/>
      <c r="RT56" s="18"/>
      <c r="RU56" s="18"/>
      <c r="RV56" s="18"/>
      <c r="RW56" s="18"/>
      <c r="RX56" s="18"/>
      <c r="RY56" s="18"/>
      <c r="RZ56" s="18"/>
      <c r="SA56" s="18"/>
      <c r="SB56" s="18"/>
      <c r="SC56" s="18"/>
      <c r="SD56" s="18"/>
      <c r="SE56" s="18"/>
      <c r="SF56" s="18"/>
      <c r="SG56" s="18"/>
      <c r="SH56" s="18"/>
      <c r="SI56" s="18"/>
      <c r="SJ56" s="18"/>
      <c r="SK56" s="18"/>
      <c r="SL56" s="18"/>
      <c r="SM56" s="18"/>
      <c r="SN56" s="18"/>
      <c r="SO56" s="18"/>
      <c r="SP56" s="18"/>
      <c r="SQ56" s="18"/>
      <c r="SR56" s="18"/>
      <c r="SS56" s="18"/>
      <c r="ST56" s="18"/>
      <c r="SU56" s="18"/>
      <c r="SV56" s="18"/>
      <c r="SW56" s="18"/>
      <c r="SX56" s="18"/>
      <c r="SY56" s="18"/>
      <c r="SZ56" s="18"/>
      <c r="TA56" s="18"/>
      <c r="TB56" s="18"/>
      <c r="TC56" s="18"/>
      <c r="TD56" s="18"/>
      <c r="TE56" s="18"/>
      <c r="TF56" s="18"/>
      <c r="TG56" s="18"/>
      <c r="TH56" s="18"/>
      <c r="TI56" s="18"/>
      <c r="TJ56" s="18"/>
      <c r="TK56" s="18"/>
      <c r="TL56" s="18"/>
      <c r="TM56" s="18"/>
      <c r="TN56" s="18"/>
      <c r="TO56" s="18"/>
      <c r="TP56" s="18"/>
      <c r="TQ56" s="18"/>
      <c r="TR56" s="18"/>
      <c r="TS56" s="18"/>
      <c r="TT56" s="18"/>
      <c r="TU56" s="18"/>
      <c r="TV56" s="18"/>
      <c r="TW56" s="18"/>
      <c r="TX56" s="18"/>
      <c r="TY56" s="18"/>
      <c r="TZ56" s="18"/>
      <c r="UA56" s="18"/>
      <c r="UB56" s="18"/>
      <c r="UC56" s="18"/>
      <c r="UD56" s="18"/>
      <c r="UE56" s="18"/>
      <c r="UF56" s="18"/>
      <c r="UG56" s="18"/>
      <c r="UH56" s="18"/>
      <c r="UI56" s="18"/>
      <c r="UJ56" s="18"/>
      <c r="UK56" s="18"/>
      <c r="UL56" s="18"/>
      <c r="UM56" s="18"/>
      <c r="UN56" s="18"/>
      <c r="UO56" s="18"/>
      <c r="UP56" s="18"/>
      <c r="UQ56" s="18"/>
      <c r="UR56" s="18"/>
      <c r="US56" s="18"/>
      <c r="UT56" s="18"/>
      <c r="UU56" s="18"/>
      <c r="UV56" s="18"/>
      <c r="UW56" s="18"/>
      <c r="UX56" s="18"/>
      <c r="UY56" s="18"/>
      <c r="UZ56" s="18"/>
      <c r="VA56" s="18"/>
      <c r="VB56" s="18"/>
      <c r="VC56" s="18"/>
      <c r="VD56" s="18"/>
      <c r="VE56" s="18"/>
      <c r="VF56" s="18"/>
      <c r="VG56" s="18"/>
      <c r="VH56" s="18"/>
      <c r="VI56" s="18"/>
      <c r="VJ56" s="18"/>
      <c r="VK56" s="18"/>
      <c r="VL56" s="18"/>
      <c r="VM56" s="18"/>
      <c r="VN56" s="18"/>
      <c r="VO56" s="18"/>
      <c r="VP56" s="18"/>
      <c r="VQ56" s="18"/>
      <c r="VR56" s="18"/>
      <c r="VS56" s="18"/>
      <c r="VT56" s="18"/>
      <c r="VU56" s="18"/>
      <c r="VV56" s="18"/>
      <c r="VW56" s="18"/>
      <c r="VX56" s="18"/>
      <c r="VY56" s="18"/>
      <c r="VZ56" s="18"/>
      <c r="WA56" s="18"/>
      <c r="WB56" s="18"/>
      <c r="WC56" s="18"/>
      <c r="WD56" s="18"/>
      <c r="WE56" s="18"/>
      <c r="WF56" s="18"/>
      <c r="WG56" s="18"/>
      <c r="WH56" s="18"/>
      <c r="WI56" s="18"/>
      <c r="WJ56" s="18"/>
      <c r="WK56" s="18"/>
      <c r="WL56" s="18"/>
      <c r="WM56" s="18"/>
      <c r="WN56" s="18"/>
      <c r="WO56" s="18"/>
      <c r="WP56" s="18"/>
      <c r="WQ56" s="18"/>
      <c r="WR56" s="18"/>
      <c r="WS56" s="18"/>
      <c r="WT56" s="18"/>
      <c r="WU56" s="18"/>
      <c r="WV56" s="18"/>
      <c r="WW56" s="18"/>
      <c r="WX56" s="18"/>
      <c r="WY56" s="18"/>
      <c r="WZ56" s="18"/>
      <c r="XA56" s="18"/>
      <c r="XB56" s="18"/>
      <c r="XC56" s="18"/>
      <c r="XD56" s="18"/>
      <c r="XE56" s="18"/>
      <c r="XF56" s="18"/>
      <c r="XG56" s="18"/>
      <c r="XH56" s="18"/>
      <c r="XI56" s="18"/>
      <c r="XJ56" s="18"/>
      <c r="XK56" s="18"/>
      <c r="XL56" s="18"/>
      <c r="XM56" s="18"/>
      <c r="XN56" s="18"/>
      <c r="XO56" s="18"/>
      <c r="XP56" s="18"/>
      <c r="XQ56" s="18"/>
      <c r="XR56" s="18"/>
      <c r="XS56" s="18"/>
      <c r="XT56" s="18"/>
      <c r="XU56" s="18"/>
      <c r="XV56" s="18"/>
      <c r="XW56" s="18"/>
      <c r="XX56" s="18"/>
      <c r="XY56" s="18"/>
      <c r="XZ56" s="18"/>
      <c r="YA56" s="18"/>
      <c r="YB56" s="18"/>
      <c r="YC56" s="18"/>
      <c r="YD56" s="18"/>
      <c r="YE56" s="18"/>
      <c r="YF56" s="18"/>
      <c r="YG56" s="18"/>
      <c r="YH56" s="18"/>
      <c r="YI56" s="18"/>
      <c r="YJ56" s="18"/>
      <c r="YK56" s="18"/>
      <c r="YL56" s="18"/>
      <c r="YM56" s="18"/>
      <c r="YN56" s="18"/>
      <c r="YO56" s="18"/>
      <c r="YP56" s="18"/>
      <c r="YQ56" s="18"/>
      <c r="YR56" s="18"/>
      <c r="YS56" s="18"/>
      <c r="YT56" s="18"/>
      <c r="YU56" s="18"/>
      <c r="YV56" s="18"/>
      <c r="YW56" s="18"/>
      <c r="YX56" s="18"/>
      <c r="YY56" s="18"/>
      <c r="YZ56" s="18"/>
      <c r="ZA56" s="18"/>
      <c r="ZB56" s="18"/>
      <c r="ZC56" s="18"/>
      <c r="ZD56" s="18"/>
      <c r="ZE56" s="18"/>
      <c r="ZF56" s="18"/>
      <c r="ZG56" s="18"/>
      <c r="ZH56" s="18"/>
      <c r="ZI56" s="18"/>
      <c r="ZJ56" s="18"/>
      <c r="ZK56" s="18"/>
      <c r="ZL56" s="18"/>
      <c r="ZM56" s="18"/>
      <c r="ZN56" s="18"/>
      <c r="ZO56" s="18"/>
      <c r="ZP56" s="18"/>
      <c r="ZQ56" s="18"/>
      <c r="ZR56" s="18"/>
      <c r="ZS56" s="18"/>
      <c r="ZT56" s="18"/>
      <c r="ZU56" s="18"/>
      <c r="ZV56" s="18"/>
      <c r="ZW56" s="18"/>
      <c r="ZX56" s="18"/>
      <c r="ZY56" s="18"/>
      <c r="ZZ56" s="18"/>
      <c r="AAA56" s="18"/>
      <c r="AAB56" s="18"/>
      <c r="AAC56" s="18"/>
      <c r="AAD56" s="18"/>
      <c r="AAE56" s="18"/>
      <c r="AAF56" s="18"/>
      <c r="AAG56" s="18"/>
      <c r="AAH56" s="18"/>
      <c r="AAI56" s="18"/>
      <c r="AAJ56" s="18"/>
      <c r="AAK56" s="18"/>
      <c r="AAL56" s="18"/>
      <c r="AAM56" s="18"/>
      <c r="AAN56" s="18"/>
      <c r="AAO56" s="18"/>
      <c r="AAP56" s="18"/>
      <c r="AAQ56" s="18"/>
      <c r="AAR56" s="18"/>
      <c r="AAS56" s="18"/>
      <c r="AAT56" s="18"/>
      <c r="AAU56" s="18"/>
      <c r="AAV56" s="18"/>
      <c r="AAW56" s="18"/>
      <c r="AAX56" s="18"/>
      <c r="AAY56" s="18"/>
      <c r="AAZ56" s="18"/>
      <c r="ABA56" s="18"/>
      <c r="ABB56" s="18"/>
      <c r="ABC56" s="18"/>
      <c r="ABD56" s="18"/>
      <c r="ABE56" s="18"/>
      <c r="ABF56" s="18"/>
      <c r="ABG56" s="18"/>
      <c r="ABH56" s="18"/>
      <c r="ABI56" s="18"/>
      <c r="ABJ56" s="18"/>
      <c r="ABK56" s="18"/>
      <c r="ABL56" s="18"/>
      <c r="ABM56" s="18"/>
      <c r="ABN56" s="18"/>
      <c r="ABO56" s="18"/>
      <c r="ABP56" s="18"/>
      <c r="ABQ56" s="18"/>
      <c r="ABR56" s="18"/>
      <c r="ABS56" s="18"/>
      <c r="ABT56" s="18"/>
      <c r="ABU56" s="18"/>
      <c r="ABV56" s="18"/>
      <c r="ABW56" s="18"/>
      <c r="ABX56" s="18"/>
      <c r="ABY56" s="18"/>
      <c r="ABZ56" s="18"/>
      <c r="ACA56" s="18"/>
      <c r="ACB56" s="18"/>
      <c r="ACC56" s="18"/>
      <c r="ACD56" s="18"/>
      <c r="ACE56" s="18"/>
      <c r="ACF56" s="18"/>
      <c r="ACG56" s="18"/>
      <c r="ACH56" s="18"/>
      <c r="ACI56" s="18"/>
      <c r="ACJ56" s="18"/>
      <c r="ACK56" s="18"/>
      <c r="ACL56" s="18"/>
      <c r="ACM56" s="18"/>
      <c r="ACN56" s="18"/>
      <c r="ACO56" s="18"/>
      <c r="ACP56" s="18"/>
      <c r="ACQ56" s="18"/>
      <c r="ACR56" s="18"/>
      <c r="ACS56" s="18"/>
      <c r="ACT56" s="18"/>
      <c r="ACU56" s="18"/>
      <c r="ACV56" s="18"/>
      <c r="ACW56" s="18"/>
      <c r="ACX56" s="18"/>
      <c r="ACY56" s="18"/>
      <c r="ACZ56" s="18"/>
      <c r="ADA56" s="18"/>
      <c r="ADB56" s="18"/>
      <c r="ADC56" s="18"/>
      <c r="ADD56" s="18"/>
      <c r="ADE56" s="18"/>
      <c r="ADF56" s="18"/>
      <c r="ADG56" s="18"/>
      <c r="ADH56" s="18"/>
      <c r="ADI56" s="18"/>
      <c r="ADJ56" s="18"/>
      <c r="ADK56" s="18"/>
      <c r="ADL56" s="18"/>
      <c r="ADM56" s="18"/>
      <c r="ADN56" s="18"/>
      <c r="ADO56" s="18"/>
      <c r="ADP56" s="18"/>
      <c r="ADQ56" s="18"/>
      <c r="ADR56" s="18"/>
      <c r="ADS56" s="18"/>
      <c r="ADT56" s="18"/>
      <c r="ADU56" s="18"/>
      <c r="ADV56" s="18"/>
      <c r="ADW56" s="18"/>
      <c r="ADX56" s="18"/>
      <c r="ADY56" s="18"/>
      <c r="ADZ56" s="18"/>
      <c r="AEA56" s="18"/>
      <c r="AEB56" s="18"/>
      <c r="AEC56" s="18"/>
      <c r="AED56" s="18"/>
      <c r="AEE56" s="18"/>
      <c r="AEF56" s="18"/>
      <c r="AEG56" s="18"/>
      <c r="AEH56" s="18"/>
      <c r="AEI56" s="18"/>
      <c r="AEJ56" s="18"/>
      <c r="AEK56" s="18"/>
      <c r="AEL56" s="18"/>
      <c r="AEM56" s="18"/>
      <c r="AEN56" s="18"/>
      <c r="AEO56" s="18"/>
      <c r="AEP56" s="18"/>
      <c r="AEQ56" s="18"/>
      <c r="AER56" s="18"/>
      <c r="AES56" s="18"/>
      <c r="AET56" s="18"/>
      <c r="AEU56" s="18"/>
      <c r="AEV56" s="18"/>
      <c r="AEW56" s="18"/>
      <c r="AEX56" s="18"/>
      <c r="AEY56" s="18"/>
      <c r="AEZ56" s="18"/>
      <c r="AFA56" s="18"/>
      <c r="AFB56" s="18"/>
      <c r="AFC56" s="18"/>
      <c r="AFD56" s="18"/>
      <c r="AFE56" s="18"/>
      <c r="AFF56" s="18"/>
      <c r="AFG56" s="18"/>
      <c r="AFH56" s="18"/>
      <c r="AFI56" s="18"/>
      <c r="AFJ56" s="18"/>
      <c r="AFK56" s="18"/>
      <c r="AFL56" s="18"/>
      <c r="AFM56" s="18"/>
      <c r="AFN56" s="18"/>
      <c r="AFO56" s="18"/>
      <c r="AFP56" s="18"/>
      <c r="AFQ56" s="18"/>
      <c r="AFR56" s="18"/>
      <c r="AFS56" s="18"/>
      <c r="AFT56" s="18"/>
      <c r="AFU56" s="18"/>
      <c r="AFV56" s="18"/>
      <c r="AFW56" s="18"/>
      <c r="AFX56" s="18"/>
      <c r="AFY56" s="18"/>
      <c r="AFZ56" s="18"/>
      <c r="AGA56" s="18"/>
      <c r="AGB56" s="18"/>
      <c r="AGC56" s="18"/>
      <c r="AGD56" s="18"/>
      <c r="AGE56" s="18"/>
      <c r="AGF56" s="18"/>
      <c r="AGG56" s="18"/>
      <c r="AGH56" s="18"/>
      <c r="AGI56" s="18"/>
      <c r="AGJ56" s="18"/>
      <c r="AGK56" s="18"/>
      <c r="AGL56" s="18"/>
      <c r="AGM56" s="18"/>
      <c r="AGN56" s="18"/>
      <c r="AGO56" s="18"/>
      <c r="AGP56" s="18"/>
      <c r="AGQ56" s="18"/>
      <c r="AGR56" s="18"/>
      <c r="AGS56" s="18"/>
      <c r="AGT56" s="18"/>
      <c r="AGU56" s="18"/>
      <c r="AGV56" s="18"/>
      <c r="AGW56" s="18"/>
      <c r="AGX56" s="18"/>
      <c r="AGY56" s="18"/>
      <c r="AGZ56" s="18"/>
      <c r="AHA56" s="18"/>
      <c r="AHB56" s="18"/>
      <c r="AHC56" s="18"/>
      <c r="AHD56" s="18"/>
      <c r="AHE56" s="18"/>
      <c r="AHF56" s="18"/>
      <c r="AHG56" s="18"/>
      <c r="AHH56" s="18"/>
      <c r="AHI56" s="18"/>
      <c r="AHJ56" s="18"/>
      <c r="AHK56" s="18"/>
      <c r="AHL56" s="18"/>
      <c r="AHM56" s="18"/>
      <c r="AHN56" s="18"/>
      <c r="AHO56" s="18"/>
      <c r="AHP56" s="18"/>
      <c r="AHQ56" s="18"/>
      <c r="AHR56" s="18"/>
      <c r="AHS56" s="18"/>
      <c r="AHT56" s="18"/>
      <c r="AHU56" s="18"/>
      <c r="AHV56" s="18"/>
      <c r="AHW56" s="18"/>
      <c r="AHX56" s="18"/>
      <c r="AHY56" s="18"/>
      <c r="AHZ56" s="18"/>
      <c r="AIA56" s="18"/>
      <c r="AIB56" s="18"/>
      <c r="AIC56" s="18"/>
      <c r="AID56" s="18"/>
      <c r="AIE56" s="18"/>
      <c r="AIF56" s="18"/>
      <c r="AIG56" s="18"/>
      <c r="AIH56" s="18"/>
      <c r="AII56" s="18"/>
      <c r="AIJ56" s="18"/>
      <c r="AIK56" s="18"/>
      <c r="AIL56" s="18"/>
      <c r="AIM56" s="18"/>
      <c r="AIN56" s="18"/>
      <c r="AIO56" s="18"/>
      <c r="AIP56" s="18"/>
      <c r="AIQ56" s="18"/>
      <c r="AIR56" s="18"/>
      <c r="AIS56" s="18"/>
      <c r="AIT56" s="18"/>
      <c r="AIU56" s="18"/>
      <c r="AIV56" s="18"/>
      <c r="AIW56" s="18"/>
      <c r="AIX56" s="18"/>
      <c r="AIY56" s="18"/>
      <c r="AIZ56" s="18"/>
      <c r="AJA56" s="18"/>
      <c r="AJB56" s="18"/>
      <c r="AJC56" s="18"/>
      <c r="AJD56" s="18"/>
      <c r="AJE56" s="18"/>
      <c r="AJF56" s="18"/>
      <c r="AJG56" s="18"/>
      <c r="AJH56" s="18"/>
      <c r="AJI56" s="18"/>
      <c r="AJJ56" s="18"/>
      <c r="AJK56" s="18"/>
      <c r="AJL56" s="18"/>
      <c r="AJM56" s="18"/>
      <c r="AJN56" s="18"/>
      <c r="AJO56" s="18"/>
      <c r="AJP56" s="18"/>
      <c r="AJQ56" s="18"/>
      <c r="AJR56" s="18"/>
      <c r="AJS56" s="18"/>
      <c r="AJT56" s="18"/>
      <c r="AJU56" s="18"/>
      <c r="AJV56" s="18"/>
      <c r="AJW56" s="18"/>
      <c r="AJX56" s="18"/>
      <c r="AJY56" s="18"/>
      <c r="AJZ56" s="18"/>
      <c r="AKA56" s="18"/>
      <c r="AKB56" s="18"/>
      <c r="AKC56" s="18"/>
      <c r="AKD56" s="18"/>
      <c r="AKE56" s="18"/>
      <c r="AKF56" s="18"/>
      <c r="AKG56" s="18"/>
      <c r="AKH56" s="18"/>
      <c r="AKI56" s="18"/>
      <c r="AKJ56" s="18"/>
      <c r="AKK56" s="18"/>
      <c r="AKL56" s="18"/>
      <c r="AKM56" s="18"/>
      <c r="AKN56" s="18"/>
      <c r="AKO56" s="18"/>
      <c r="AKP56" s="18"/>
      <c r="AKQ56" s="18"/>
      <c r="AKR56" s="18"/>
      <c r="AKS56" s="18"/>
      <c r="AKT56" s="18"/>
      <c r="AKU56" s="18"/>
      <c r="AKV56" s="18"/>
      <c r="AKW56" s="18"/>
      <c r="AKX56" s="18"/>
      <c r="AKY56" s="18"/>
      <c r="AKZ56" s="18"/>
      <c r="ALA56" s="18"/>
      <c r="ALB56" s="18"/>
      <c r="ALC56" s="18"/>
      <c r="ALD56" s="18"/>
      <c r="ALE56" s="18"/>
      <c r="ALF56" s="18"/>
      <c r="ALG56" s="18"/>
      <c r="ALH56" s="18"/>
      <c r="ALI56" s="18"/>
      <c r="ALJ56" s="18"/>
      <c r="ALK56" s="18"/>
      <c r="ALL56" s="18"/>
      <c r="ALM56" s="18"/>
      <c r="ALN56" s="18"/>
      <c r="ALO56" s="18"/>
      <c r="ALP56" s="18"/>
      <c r="ALQ56" s="18"/>
      <c r="ALR56" s="18"/>
      <c r="ALS56" s="18"/>
      <c r="ALT56" s="18"/>
      <c r="ALU56" s="18"/>
      <c r="ALV56" s="18"/>
      <c r="ALW56" s="18"/>
      <c r="ALX56" s="18"/>
      <c r="ALY56" s="18"/>
      <c r="ALZ56" s="18"/>
      <c r="AMA56" s="18"/>
      <c r="AMB56" s="18"/>
      <c r="AMC56" s="18"/>
      <c r="AMD56" s="18"/>
      <c r="AME56" s="18"/>
      <c r="AMF56" s="18"/>
      <c r="AMG56" s="18"/>
      <c r="AMH56" s="18"/>
      <c r="AMI56" s="18"/>
      <c r="AMJ56" s="18"/>
      <c r="AMK56" s="18"/>
      <c r="AML56" s="18"/>
      <c r="AMM56" s="18"/>
      <c r="AMN56" s="18"/>
      <c r="AMO56" s="18"/>
      <c r="AMP56" s="18"/>
      <c r="AMQ56" s="18"/>
      <c r="AMR56" s="18"/>
      <c r="AMS56" s="18"/>
      <c r="AMT56" s="18"/>
      <c r="AMU56" s="18"/>
      <c r="AMV56" s="18"/>
      <c r="AMW56" s="18"/>
      <c r="AMX56" s="18"/>
      <c r="AMY56" s="18"/>
      <c r="AMZ56" s="18"/>
      <c r="ANA56" s="18"/>
      <c r="ANB56" s="18"/>
      <c r="ANC56" s="18"/>
      <c r="AND56" s="18"/>
      <c r="ANE56" s="18"/>
      <c r="ANF56" s="18"/>
      <c r="ANG56" s="18"/>
      <c r="ANH56" s="18"/>
      <c r="ANI56" s="18"/>
      <c r="ANJ56" s="18"/>
      <c r="ANK56" s="18"/>
      <c r="ANL56" s="18"/>
      <c r="ANM56" s="18"/>
      <c r="ANN56" s="18"/>
      <c r="ANO56" s="18"/>
      <c r="ANP56" s="18"/>
      <c r="ANQ56" s="18"/>
      <c r="ANR56" s="18"/>
      <c r="ANS56" s="18"/>
      <c r="ANT56" s="18"/>
      <c r="ANU56" s="18"/>
      <c r="ANV56" s="18"/>
      <c r="ANW56" s="18"/>
      <c r="ANX56" s="18"/>
      <c r="ANY56" s="18"/>
      <c r="ANZ56" s="18"/>
      <c r="AOA56" s="18"/>
      <c r="AOB56" s="18"/>
      <c r="AOC56" s="18"/>
      <c r="AOD56" s="18"/>
      <c r="AOE56" s="18"/>
      <c r="AOF56" s="18"/>
      <c r="AOG56" s="18"/>
      <c r="AOH56" s="18"/>
      <c r="AOI56" s="18"/>
      <c r="AOJ56" s="18"/>
      <c r="AOK56" s="18"/>
      <c r="AOL56" s="18"/>
      <c r="AOM56" s="18"/>
      <c r="AON56" s="18"/>
      <c r="AOO56" s="18"/>
      <c r="AOP56" s="18"/>
      <c r="AOQ56" s="18"/>
      <c r="AOR56" s="18"/>
      <c r="AOS56" s="18"/>
      <c r="AOT56" s="18"/>
      <c r="AOU56" s="18"/>
      <c r="AOV56" s="18"/>
      <c r="AOW56" s="18"/>
      <c r="AOX56" s="18"/>
      <c r="AOY56" s="18"/>
      <c r="AOZ56" s="18"/>
      <c r="APA56" s="18"/>
      <c r="APB56" s="18"/>
      <c r="APC56" s="18"/>
      <c r="APD56" s="18"/>
      <c r="APE56" s="18"/>
      <c r="APF56" s="18"/>
      <c r="APG56" s="18"/>
      <c r="APH56" s="18"/>
      <c r="API56" s="18"/>
      <c r="APJ56" s="18"/>
      <c r="APK56" s="18"/>
      <c r="APL56" s="18"/>
      <c r="APM56" s="18"/>
      <c r="APN56" s="18"/>
      <c r="APO56" s="18"/>
      <c r="APP56" s="18"/>
      <c r="APQ56" s="18"/>
      <c r="APR56" s="18"/>
      <c r="APS56" s="18"/>
      <c r="APT56" s="18"/>
      <c r="APU56" s="18"/>
      <c r="APV56" s="18"/>
      <c r="APW56" s="18"/>
      <c r="APX56" s="18"/>
      <c r="APY56" s="18"/>
      <c r="APZ56" s="18"/>
      <c r="AQA56" s="18"/>
      <c r="AQB56" s="18"/>
      <c r="AQC56" s="18"/>
      <c r="AQD56" s="18"/>
      <c r="AQE56" s="18"/>
      <c r="AQF56" s="18"/>
      <c r="AQG56" s="18"/>
      <c r="AQH56" s="18"/>
      <c r="AQI56" s="18"/>
      <c r="AQJ56" s="18"/>
      <c r="AQK56" s="18"/>
      <c r="AQL56" s="18"/>
      <c r="AQM56" s="18"/>
      <c r="AQN56" s="18"/>
      <c r="AQO56" s="18"/>
      <c r="AQP56" s="18"/>
      <c r="AQQ56" s="18"/>
      <c r="AQR56" s="18"/>
      <c r="AQS56" s="18"/>
      <c r="AQT56" s="18"/>
      <c r="AQU56" s="18"/>
      <c r="AQV56" s="18"/>
      <c r="AQW56" s="18"/>
      <c r="AQX56" s="18"/>
      <c r="AQY56" s="18"/>
      <c r="AQZ56" s="18"/>
      <c r="ARA56" s="18"/>
      <c r="ARB56" s="18"/>
      <c r="ARC56" s="18"/>
      <c r="ARD56" s="18"/>
      <c r="ARE56" s="18"/>
      <c r="ARF56" s="18"/>
      <c r="ARG56" s="18"/>
      <c r="ARH56" s="18"/>
      <c r="ARI56" s="18"/>
      <c r="ARJ56" s="18"/>
      <c r="ARK56" s="18"/>
      <c r="ARL56" s="18"/>
      <c r="ARM56" s="18"/>
      <c r="ARN56" s="18"/>
      <c r="ARO56" s="18"/>
      <c r="ARP56" s="18"/>
      <c r="ARQ56" s="18"/>
      <c r="ARR56" s="18"/>
      <c r="ARS56" s="18"/>
      <c r="ART56" s="18"/>
      <c r="ARU56" s="18"/>
      <c r="ARV56" s="18"/>
      <c r="ARW56" s="18"/>
      <c r="ARX56" s="18"/>
      <c r="ARY56" s="18"/>
      <c r="ARZ56" s="18"/>
      <c r="ASA56" s="18"/>
      <c r="ASB56" s="18"/>
      <c r="ASC56" s="18"/>
      <c r="ASD56" s="18"/>
      <c r="ASE56" s="18"/>
      <c r="ASF56" s="18"/>
      <c r="ASG56" s="18"/>
      <c r="ASH56" s="18"/>
      <c r="ASI56" s="18"/>
      <c r="ASJ56" s="18"/>
      <c r="ASK56" s="18"/>
      <c r="ASL56" s="18"/>
      <c r="ASM56" s="18"/>
      <c r="ASN56" s="18"/>
      <c r="ASO56" s="18"/>
      <c r="ASP56" s="18"/>
      <c r="ASQ56" s="18"/>
      <c r="ASR56" s="18"/>
      <c r="ASS56" s="18"/>
      <c r="AST56" s="18"/>
      <c r="ASU56" s="18"/>
      <c r="ASV56" s="18"/>
      <c r="ASW56" s="18"/>
      <c r="ASX56" s="18"/>
      <c r="ASY56" s="18"/>
      <c r="ASZ56" s="18"/>
      <c r="ATA56" s="18"/>
      <c r="ATB56" s="18"/>
      <c r="ATC56" s="18"/>
      <c r="ATD56" s="18"/>
      <c r="ATE56" s="18"/>
      <c r="ATF56" s="18"/>
      <c r="ATG56" s="18"/>
      <c r="ATH56" s="18"/>
      <c r="ATI56" s="18"/>
      <c r="ATJ56" s="18"/>
      <c r="ATK56" s="18"/>
      <c r="ATL56" s="18"/>
      <c r="ATM56" s="18"/>
      <c r="ATN56" s="18"/>
      <c r="ATO56" s="18"/>
      <c r="ATP56" s="18"/>
      <c r="ATQ56" s="18"/>
      <c r="ATR56" s="18"/>
      <c r="ATS56" s="18"/>
      <c r="ATT56" s="18"/>
      <c r="ATU56" s="18"/>
      <c r="ATV56" s="18"/>
      <c r="ATW56" s="18"/>
      <c r="ATX56" s="18"/>
      <c r="ATY56" s="18"/>
      <c r="ATZ56" s="18"/>
      <c r="AUA56" s="18"/>
      <c r="AUB56" s="18"/>
      <c r="AUC56" s="18"/>
      <c r="AUD56" s="18"/>
      <c r="AUE56" s="18"/>
      <c r="AUF56" s="18"/>
      <c r="AUG56" s="18"/>
      <c r="AUH56" s="18"/>
      <c r="AUI56" s="18"/>
      <c r="AUJ56" s="18"/>
      <c r="AUK56" s="18"/>
      <c r="AUL56" s="18"/>
      <c r="AUM56" s="18"/>
      <c r="AUN56" s="18"/>
      <c r="AUO56" s="18"/>
      <c r="AUP56" s="18"/>
      <c r="AUQ56" s="18"/>
      <c r="AUR56" s="18"/>
      <c r="AUS56" s="18"/>
      <c r="AUT56" s="18"/>
      <c r="AUU56" s="18"/>
      <c r="AUV56" s="18"/>
      <c r="AUW56" s="18"/>
      <c r="AUX56" s="18"/>
      <c r="AUY56" s="18"/>
      <c r="AUZ56" s="18"/>
      <c r="AVA56" s="18"/>
      <c r="AVB56" s="18"/>
      <c r="AVC56" s="18"/>
      <c r="AVD56" s="18"/>
      <c r="AVE56" s="18"/>
      <c r="AVF56" s="18"/>
      <c r="AVG56" s="18"/>
      <c r="AVH56" s="18"/>
      <c r="AVI56" s="18"/>
      <c r="AVJ56" s="18"/>
      <c r="AVK56" s="18"/>
      <c r="AVL56" s="18"/>
      <c r="AVM56" s="18"/>
      <c r="AVN56" s="18"/>
      <c r="AVO56" s="18"/>
      <c r="AVP56" s="18"/>
      <c r="AVQ56" s="18"/>
      <c r="AVR56" s="18"/>
      <c r="AVS56" s="18"/>
      <c r="AVT56" s="18"/>
      <c r="AVU56" s="18"/>
      <c r="AVV56" s="18"/>
      <c r="AVW56" s="18"/>
      <c r="AVX56" s="18"/>
      <c r="AVY56" s="18"/>
      <c r="AVZ56" s="18"/>
      <c r="AWA56" s="18"/>
      <c r="AWB56" s="18"/>
      <c r="AWC56" s="18"/>
      <c r="AWD56" s="18"/>
      <c r="AWE56" s="18"/>
      <c r="AWF56" s="18"/>
      <c r="AWG56" s="18"/>
      <c r="AWH56" s="18"/>
      <c r="AWI56" s="18"/>
      <c r="AWJ56" s="18"/>
      <c r="AWK56" s="18"/>
      <c r="AWL56" s="18"/>
      <c r="AWM56" s="18"/>
      <c r="AWN56" s="18"/>
      <c r="AWO56" s="18"/>
      <c r="AWP56" s="18"/>
      <c r="AWQ56" s="18"/>
      <c r="AWR56" s="18"/>
      <c r="AWS56" s="18"/>
      <c r="AWT56" s="18"/>
      <c r="AWU56" s="18"/>
      <c r="AWV56" s="18"/>
      <c r="AWW56" s="18"/>
      <c r="AWX56" s="18"/>
      <c r="AWY56" s="18"/>
      <c r="AWZ56" s="18"/>
      <c r="AXA56" s="18"/>
      <c r="AXB56" s="18"/>
      <c r="AXC56" s="18"/>
      <c r="AXD56" s="18"/>
      <c r="AXE56" s="18"/>
      <c r="AXF56" s="18"/>
      <c r="AXG56" s="18"/>
      <c r="AXH56" s="18"/>
      <c r="AXI56" s="18"/>
      <c r="AXJ56" s="18"/>
      <c r="AXK56" s="18"/>
      <c r="AXL56" s="18"/>
      <c r="AXM56" s="18"/>
      <c r="AXN56" s="18"/>
      <c r="AXO56" s="18"/>
      <c r="AXP56" s="18"/>
      <c r="AXQ56" s="18"/>
      <c r="AXR56" s="18"/>
      <c r="AXS56" s="18"/>
      <c r="AXT56" s="18"/>
      <c r="AXU56" s="18"/>
      <c r="AXV56" s="18"/>
      <c r="AXW56" s="18"/>
      <c r="AXX56" s="18"/>
      <c r="AXY56" s="18"/>
      <c r="AXZ56" s="18"/>
      <c r="AYA56" s="18"/>
      <c r="AYB56" s="18"/>
      <c r="AYC56" s="18"/>
      <c r="AYD56" s="18"/>
      <c r="AYE56" s="18"/>
      <c r="AYF56" s="18"/>
      <c r="AYG56" s="18"/>
      <c r="AYH56" s="18"/>
      <c r="AYI56" s="18"/>
      <c r="AYJ56" s="18"/>
      <c r="AYK56" s="18"/>
      <c r="AYL56" s="18"/>
      <c r="AYM56" s="18"/>
      <c r="AYN56" s="18"/>
      <c r="AYO56" s="18"/>
      <c r="AYP56" s="18"/>
      <c r="AYQ56" s="18"/>
      <c r="AYR56" s="18"/>
      <c r="AYS56" s="18"/>
      <c r="AYT56" s="18"/>
      <c r="AYU56" s="18"/>
      <c r="AYV56" s="18"/>
      <c r="AYW56" s="18"/>
      <c r="AYX56" s="18"/>
      <c r="AYY56" s="18"/>
      <c r="AYZ56" s="18"/>
      <c r="AZA56" s="18"/>
      <c r="AZB56" s="18"/>
      <c r="AZC56" s="18"/>
      <c r="AZD56" s="18"/>
      <c r="AZE56" s="18"/>
      <c r="AZF56" s="18"/>
      <c r="AZG56" s="18"/>
      <c r="AZH56" s="18"/>
      <c r="AZI56" s="18"/>
      <c r="AZJ56" s="18"/>
      <c r="AZK56" s="18"/>
      <c r="AZL56" s="18"/>
      <c r="AZM56" s="18"/>
      <c r="AZN56" s="18"/>
      <c r="AZO56" s="18"/>
      <c r="AZP56" s="18"/>
      <c r="AZQ56" s="18"/>
      <c r="AZR56" s="18"/>
      <c r="AZS56" s="18"/>
      <c r="AZT56" s="18"/>
      <c r="AZU56" s="18"/>
      <c r="AZV56" s="18"/>
      <c r="AZW56" s="18"/>
      <c r="AZX56" s="18"/>
      <c r="AZY56" s="18"/>
      <c r="AZZ56" s="18"/>
      <c r="BAA56" s="18"/>
      <c r="BAB56" s="18"/>
      <c r="BAC56" s="18"/>
      <c r="BAD56" s="18"/>
      <c r="BAE56" s="18"/>
      <c r="BAF56" s="18"/>
      <c r="BAG56" s="18"/>
      <c r="BAH56" s="18"/>
      <c r="BAI56" s="18"/>
      <c r="BAJ56" s="18"/>
      <c r="BAK56" s="18"/>
      <c r="BAL56" s="18"/>
      <c r="BAM56" s="18"/>
      <c r="BAN56" s="18"/>
      <c r="BAO56" s="18"/>
      <c r="BAP56" s="18"/>
      <c r="BAQ56" s="18"/>
      <c r="BAR56" s="18"/>
      <c r="BAS56" s="18"/>
      <c r="BAT56" s="18"/>
      <c r="BAU56" s="18"/>
      <c r="BAV56" s="18"/>
      <c r="BAW56" s="18"/>
      <c r="BAX56" s="18"/>
      <c r="BAY56" s="18"/>
      <c r="BAZ56" s="18"/>
      <c r="BBA56" s="18"/>
      <c r="BBB56" s="18"/>
      <c r="BBC56" s="18"/>
      <c r="BBD56" s="18"/>
      <c r="BBE56" s="18"/>
      <c r="BBF56" s="18"/>
      <c r="BBG56" s="18"/>
      <c r="BBH56" s="18"/>
      <c r="BBI56" s="18"/>
      <c r="BBJ56" s="18"/>
      <c r="BBK56" s="18"/>
      <c r="BBL56" s="18"/>
      <c r="BBM56" s="18"/>
      <c r="BBN56" s="18"/>
      <c r="BBO56" s="18"/>
      <c r="BBP56" s="18"/>
      <c r="BBQ56" s="18"/>
      <c r="BBR56" s="18"/>
      <c r="BBS56" s="18"/>
      <c r="BBT56" s="18"/>
      <c r="BBU56" s="18"/>
      <c r="BBV56" s="18"/>
      <c r="BBW56" s="18"/>
      <c r="BBX56" s="18"/>
      <c r="BBY56" s="18"/>
      <c r="BBZ56" s="18"/>
      <c r="BCA56" s="18"/>
      <c r="BCB56" s="18"/>
      <c r="BCC56" s="18"/>
      <c r="BCD56" s="18"/>
      <c r="BCE56" s="18"/>
      <c r="BCF56" s="18"/>
      <c r="BCG56" s="18"/>
      <c r="BCH56" s="18"/>
      <c r="BCI56" s="18"/>
      <c r="BCJ56" s="18"/>
      <c r="BCK56" s="18"/>
      <c r="BCL56" s="18"/>
      <c r="BCM56" s="18"/>
      <c r="BCN56" s="18"/>
      <c r="BCO56" s="18"/>
      <c r="BCP56" s="18"/>
      <c r="BCQ56" s="18"/>
      <c r="BCR56" s="18"/>
      <c r="BCS56" s="18"/>
      <c r="BCT56" s="18"/>
      <c r="BCU56" s="18"/>
      <c r="BCV56" s="18"/>
      <c r="BCW56" s="18"/>
      <c r="BCX56" s="18"/>
      <c r="BCY56" s="18"/>
      <c r="BCZ56" s="18"/>
      <c r="BDA56" s="18"/>
      <c r="BDB56" s="18"/>
      <c r="BDC56" s="18"/>
      <c r="BDD56" s="18"/>
      <c r="BDE56" s="18"/>
      <c r="BDF56" s="18"/>
      <c r="BDG56" s="18"/>
      <c r="BDH56" s="18"/>
      <c r="BDI56" s="18"/>
      <c r="BDJ56" s="18"/>
      <c r="BDK56" s="18"/>
      <c r="BDL56" s="18"/>
      <c r="BDM56" s="18"/>
      <c r="BDN56" s="18"/>
      <c r="BDO56" s="18"/>
      <c r="BDP56" s="18"/>
      <c r="BDQ56" s="18"/>
      <c r="BDR56" s="18"/>
      <c r="BDS56" s="18"/>
      <c r="BDT56" s="18"/>
      <c r="BDU56" s="18"/>
      <c r="BDV56" s="18"/>
      <c r="BDW56" s="18"/>
      <c r="BDX56" s="18"/>
      <c r="BDY56" s="18"/>
      <c r="BDZ56" s="18"/>
      <c r="BEA56" s="18"/>
      <c r="BEB56" s="18"/>
      <c r="BEC56" s="18"/>
      <c r="BED56" s="18"/>
      <c r="BEE56" s="18"/>
      <c r="BEF56" s="18"/>
      <c r="BEG56" s="18"/>
      <c r="BEH56" s="18"/>
      <c r="BEI56" s="18"/>
      <c r="BEJ56" s="18"/>
      <c r="BEK56" s="18"/>
      <c r="BEL56" s="18"/>
      <c r="BEM56" s="18"/>
      <c r="BEN56" s="18"/>
      <c r="BEO56" s="18"/>
      <c r="BEP56" s="18"/>
      <c r="BEQ56" s="18"/>
      <c r="BER56" s="18"/>
      <c r="BES56" s="18"/>
      <c r="BET56" s="18"/>
      <c r="BEU56" s="18"/>
      <c r="BEV56" s="18"/>
      <c r="BEW56" s="18"/>
      <c r="BEX56" s="18"/>
      <c r="BEY56" s="18"/>
      <c r="BEZ56" s="18"/>
      <c r="BFA56" s="18"/>
      <c r="BFB56" s="18"/>
      <c r="BFC56" s="18"/>
      <c r="BFD56" s="18"/>
      <c r="BFE56" s="18"/>
      <c r="BFF56" s="18"/>
      <c r="BFG56" s="18"/>
      <c r="BFH56" s="18"/>
      <c r="BFI56" s="18"/>
      <c r="BFJ56" s="18"/>
      <c r="BFK56" s="18"/>
      <c r="BFL56" s="18"/>
      <c r="BFM56" s="18"/>
      <c r="BFN56" s="18"/>
      <c r="BFO56" s="18"/>
      <c r="BFP56" s="18"/>
      <c r="BFQ56" s="18"/>
      <c r="BFR56" s="18"/>
      <c r="BFS56" s="18"/>
      <c r="BFT56" s="18"/>
      <c r="BFU56" s="18"/>
      <c r="BFV56" s="18"/>
      <c r="BFW56" s="18"/>
      <c r="BFX56" s="18"/>
      <c r="BFY56" s="18"/>
      <c r="BFZ56" s="18"/>
      <c r="BGA56" s="18"/>
      <c r="BGB56" s="18"/>
      <c r="BGC56" s="18"/>
      <c r="BGD56" s="18"/>
      <c r="BGE56" s="18"/>
      <c r="BGF56" s="18"/>
      <c r="BGG56" s="18"/>
      <c r="BGH56" s="18"/>
      <c r="BGI56" s="18"/>
      <c r="BGJ56" s="18"/>
      <c r="BGK56" s="18"/>
      <c r="BGL56" s="18"/>
      <c r="BGM56" s="18"/>
      <c r="BGN56" s="18"/>
      <c r="BGO56" s="18"/>
      <c r="BGP56" s="18"/>
      <c r="BGQ56" s="18"/>
      <c r="BGR56" s="18"/>
      <c r="BGS56" s="18"/>
      <c r="BGT56" s="18"/>
      <c r="BGU56" s="18"/>
      <c r="BGV56" s="18"/>
      <c r="BGW56" s="18"/>
      <c r="BGX56" s="18"/>
      <c r="BGY56" s="18"/>
      <c r="BGZ56" s="18"/>
      <c r="BHA56" s="18"/>
      <c r="BHB56" s="18"/>
      <c r="BHC56" s="18"/>
      <c r="BHD56" s="18"/>
      <c r="BHE56" s="18"/>
      <c r="BHF56" s="18"/>
      <c r="BHG56" s="18"/>
      <c r="BHH56" s="18"/>
      <c r="BHI56" s="18"/>
      <c r="BHJ56" s="18"/>
      <c r="BHK56" s="18"/>
      <c r="BHL56" s="18"/>
      <c r="BHM56" s="18"/>
      <c r="BHN56" s="18"/>
      <c r="BHO56" s="18"/>
      <c r="BHP56" s="18"/>
      <c r="BHQ56" s="18"/>
      <c r="BHR56" s="18"/>
      <c r="BHS56" s="18"/>
      <c r="BHT56" s="18"/>
      <c r="BHU56" s="18"/>
      <c r="BHV56" s="18"/>
      <c r="BHW56" s="18"/>
      <c r="BHX56" s="18"/>
      <c r="BHY56" s="18"/>
      <c r="BHZ56" s="18"/>
      <c r="BIA56" s="18"/>
      <c r="BIB56" s="18"/>
      <c r="BIC56" s="18"/>
      <c r="BID56" s="18"/>
      <c r="BIE56" s="18"/>
      <c r="BIF56" s="18"/>
      <c r="BIG56" s="18"/>
      <c r="BIH56" s="18"/>
      <c r="BII56" s="18"/>
      <c r="BIJ56" s="18"/>
      <c r="BIK56" s="18"/>
      <c r="BIL56" s="18"/>
      <c r="BIM56" s="18"/>
      <c r="BIN56" s="18"/>
      <c r="BIO56" s="18"/>
      <c r="BIP56" s="18"/>
      <c r="BIQ56" s="18"/>
      <c r="BIR56" s="18"/>
      <c r="BIS56" s="18"/>
      <c r="BIT56" s="18"/>
      <c r="BIU56" s="18"/>
      <c r="BIV56" s="18"/>
      <c r="BIW56" s="18"/>
      <c r="BIX56" s="18"/>
      <c r="BIY56" s="18"/>
      <c r="BIZ56" s="18"/>
      <c r="BJA56" s="18"/>
      <c r="BJB56" s="18"/>
      <c r="BJC56" s="18"/>
      <c r="BJD56" s="18"/>
      <c r="BJE56" s="18"/>
      <c r="BJF56" s="18"/>
      <c r="BJG56" s="18"/>
      <c r="BJH56" s="18"/>
      <c r="BJI56" s="18"/>
      <c r="BJJ56" s="18"/>
      <c r="BJK56" s="18"/>
      <c r="BJL56" s="18"/>
      <c r="BJM56" s="18"/>
      <c r="BJN56" s="18"/>
      <c r="BJO56" s="18"/>
      <c r="BJP56" s="18"/>
      <c r="BJQ56" s="18"/>
      <c r="BJR56" s="18"/>
      <c r="BJS56" s="18"/>
      <c r="BJT56" s="18"/>
      <c r="BJU56" s="18"/>
      <c r="BJV56" s="18"/>
      <c r="BJW56" s="18"/>
      <c r="BJX56" s="18"/>
      <c r="BJY56" s="18"/>
      <c r="BJZ56" s="18"/>
      <c r="BKA56" s="18"/>
      <c r="BKB56" s="18"/>
      <c r="BKC56" s="18"/>
      <c r="BKD56" s="18"/>
      <c r="BKE56" s="18"/>
      <c r="BKF56" s="18"/>
      <c r="BKG56" s="18"/>
      <c r="BKH56" s="18"/>
      <c r="BKI56" s="18"/>
      <c r="BKJ56" s="18"/>
      <c r="BKK56" s="18"/>
      <c r="BKL56" s="18"/>
      <c r="BKM56" s="18"/>
      <c r="BKN56" s="18"/>
      <c r="BKO56" s="18"/>
      <c r="BKP56" s="18"/>
      <c r="BKQ56" s="18"/>
      <c r="BKR56" s="18"/>
      <c r="BKS56" s="18"/>
      <c r="BKT56" s="18"/>
      <c r="BKU56" s="18"/>
      <c r="BKV56" s="18"/>
      <c r="BKW56" s="18"/>
      <c r="BKX56" s="18"/>
      <c r="BKY56" s="18"/>
      <c r="BKZ56" s="18"/>
      <c r="BLA56" s="18"/>
      <c r="BLB56" s="18"/>
      <c r="BLC56" s="18"/>
      <c r="BLD56" s="18"/>
      <c r="BLE56" s="18"/>
      <c r="BLF56" s="18"/>
      <c r="BLG56" s="18"/>
      <c r="BLH56" s="18"/>
      <c r="BLI56" s="18"/>
      <c r="BLJ56" s="18"/>
      <c r="BLK56" s="18"/>
      <c r="BLL56" s="18"/>
      <c r="BLM56" s="18"/>
      <c r="BLN56" s="18"/>
      <c r="BLO56" s="18"/>
      <c r="BLP56" s="18"/>
      <c r="BLQ56" s="18"/>
      <c r="BLR56" s="18"/>
      <c r="BLS56" s="18"/>
      <c r="BLT56" s="18"/>
      <c r="BLU56" s="18"/>
      <c r="BLV56" s="18"/>
      <c r="BLW56" s="18"/>
      <c r="BLX56" s="18"/>
      <c r="BLY56" s="18"/>
      <c r="BLZ56" s="18"/>
      <c r="BMA56" s="18"/>
      <c r="BMB56" s="18"/>
      <c r="BMC56" s="18"/>
      <c r="BMD56" s="18"/>
      <c r="BME56" s="18"/>
      <c r="BMF56" s="18"/>
      <c r="BMG56" s="18"/>
      <c r="BMH56" s="18"/>
      <c r="BMI56" s="18"/>
      <c r="BMJ56" s="18"/>
      <c r="BMK56" s="18"/>
      <c r="BML56" s="18"/>
      <c r="BMM56" s="18"/>
      <c r="BMN56" s="18"/>
      <c r="BMO56" s="18"/>
      <c r="BMP56" s="18"/>
      <c r="BMQ56" s="18"/>
      <c r="BMR56" s="18"/>
      <c r="BMS56" s="18"/>
      <c r="BMT56" s="18"/>
      <c r="BMU56" s="18"/>
      <c r="BMV56" s="18"/>
      <c r="BMW56" s="18"/>
      <c r="BMX56" s="18"/>
      <c r="BMY56" s="18"/>
      <c r="BMZ56" s="18"/>
      <c r="BNA56" s="18"/>
      <c r="BNB56" s="18"/>
      <c r="BNC56" s="18"/>
      <c r="BND56" s="18"/>
      <c r="BNE56" s="18"/>
      <c r="BNF56" s="18"/>
      <c r="BNG56" s="18"/>
      <c r="BNH56" s="18"/>
      <c r="BNI56" s="18"/>
      <c r="BNJ56" s="18"/>
      <c r="BNK56" s="18"/>
      <c r="BNL56" s="18"/>
      <c r="BNM56" s="18"/>
      <c r="BNN56" s="18"/>
      <c r="BNO56" s="18"/>
      <c r="BNP56" s="18"/>
      <c r="BNQ56" s="18"/>
      <c r="BNR56" s="18"/>
      <c r="BNS56" s="18"/>
      <c r="BNT56" s="18"/>
      <c r="BNU56" s="18"/>
      <c r="BNV56" s="18"/>
      <c r="BNW56" s="18"/>
      <c r="BNX56" s="18"/>
      <c r="BNY56" s="18"/>
      <c r="BNZ56" s="18"/>
      <c r="BOA56" s="18"/>
      <c r="BOB56" s="18"/>
      <c r="BOC56" s="18"/>
      <c r="BOD56" s="18"/>
      <c r="BOE56" s="18"/>
      <c r="BOF56" s="18"/>
      <c r="BOG56" s="18"/>
      <c r="BOH56" s="18"/>
      <c r="BOI56" s="18"/>
      <c r="BOJ56" s="18"/>
      <c r="BOK56" s="18"/>
      <c r="BOL56" s="18"/>
      <c r="BOM56" s="18"/>
      <c r="BON56" s="18"/>
      <c r="BOO56" s="18"/>
      <c r="BOP56" s="18"/>
      <c r="BOQ56" s="18"/>
      <c r="BOR56" s="18"/>
      <c r="BOS56" s="18"/>
      <c r="BOT56" s="18"/>
      <c r="BOU56" s="18"/>
      <c r="BOV56" s="18"/>
      <c r="BOW56" s="18"/>
      <c r="BOX56" s="18"/>
      <c r="BOY56" s="18"/>
      <c r="BOZ56" s="18"/>
      <c r="BPA56" s="18"/>
      <c r="BPB56" s="18"/>
      <c r="BPC56" s="18"/>
      <c r="BPD56" s="18"/>
      <c r="BPE56" s="18"/>
      <c r="BPF56" s="18"/>
      <c r="BPG56" s="18"/>
      <c r="BPH56" s="18"/>
      <c r="BPI56" s="18"/>
      <c r="BPJ56" s="18"/>
      <c r="BPK56" s="18"/>
      <c r="BPL56" s="18"/>
      <c r="BPM56" s="18"/>
      <c r="BPN56" s="18"/>
      <c r="BPO56" s="18"/>
      <c r="BPP56" s="18"/>
      <c r="BPQ56" s="18"/>
      <c r="BPR56" s="18"/>
      <c r="BPS56" s="18"/>
      <c r="BPT56" s="18"/>
      <c r="BPU56" s="18"/>
      <c r="BPV56" s="18"/>
      <c r="BPW56" s="18"/>
      <c r="BPX56" s="18"/>
      <c r="BPY56" s="18"/>
      <c r="BPZ56" s="18"/>
      <c r="BQA56" s="18"/>
      <c r="BQB56" s="18"/>
      <c r="BQC56" s="18"/>
      <c r="BQD56" s="18"/>
      <c r="BQE56" s="18"/>
      <c r="BQF56" s="18"/>
      <c r="BQG56" s="18"/>
      <c r="BQH56" s="18"/>
      <c r="BQI56" s="18"/>
      <c r="BQJ56" s="18"/>
      <c r="BQK56" s="18"/>
      <c r="BQL56" s="18"/>
      <c r="BQM56" s="18"/>
      <c r="BQN56" s="18"/>
      <c r="BQO56" s="18"/>
      <c r="BQP56" s="18"/>
      <c r="BQQ56" s="18"/>
      <c r="BQR56" s="18"/>
      <c r="BQS56" s="18"/>
      <c r="BQT56" s="18"/>
      <c r="BQU56" s="18"/>
      <c r="BQV56" s="18"/>
      <c r="BQW56" s="18"/>
      <c r="BQX56" s="18"/>
      <c r="BQY56" s="18"/>
      <c r="BQZ56" s="18"/>
      <c r="BRA56" s="18"/>
      <c r="BRB56" s="18"/>
      <c r="BRC56" s="18"/>
      <c r="BRD56" s="18"/>
      <c r="BRE56" s="18"/>
      <c r="BRF56" s="18"/>
      <c r="BRG56" s="18"/>
      <c r="BRH56" s="18"/>
      <c r="BRI56" s="18"/>
      <c r="BRJ56" s="18"/>
      <c r="BRK56" s="18"/>
      <c r="BRL56" s="18"/>
      <c r="BRM56" s="18"/>
      <c r="BRN56" s="18"/>
      <c r="BRO56" s="18"/>
      <c r="BRP56" s="18"/>
      <c r="BRQ56" s="18"/>
      <c r="BRR56" s="18"/>
      <c r="BRS56" s="18"/>
      <c r="BRT56" s="18"/>
      <c r="BRU56" s="18"/>
      <c r="BRV56" s="18"/>
      <c r="BRW56" s="18"/>
      <c r="BRX56" s="18"/>
      <c r="BRY56" s="18"/>
      <c r="BRZ56" s="18"/>
      <c r="BSA56" s="18"/>
      <c r="BSB56" s="18"/>
      <c r="BSC56" s="18"/>
      <c r="BSD56" s="18"/>
      <c r="BSE56" s="18"/>
      <c r="BSF56" s="18"/>
      <c r="BSG56" s="18"/>
      <c r="BSH56" s="18"/>
      <c r="BSI56" s="18"/>
      <c r="BSJ56" s="18"/>
      <c r="BSK56" s="18"/>
      <c r="BSL56" s="18"/>
      <c r="BSM56" s="18"/>
      <c r="BSN56" s="18"/>
      <c r="BSO56" s="18"/>
      <c r="BSP56" s="18"/>
      <c r="BSQ56" s="18"/>
      <c r="BSR56" s="18"/>
      <c r="BSS56" s="18"/>
      <c r="BST56" s="18"/>
      <c r="BSU56" s="18"/>
      <c r="BSV56" s="18"/>
      <c r="BSW56" s="18"/>
      <c r="BSX56" s="18"/>
      <c r="BSY56" s="18"/>
      <c r="BSZ56" s="18"/>
      <c r="BTA56" s="18"/>
      <c r="BTB56" s="18"/>
      <c r="BTC56" s="18"/>
      <c r="BTD56" s="18"/>
      <c r="BTE56" s="18"/>
      <c r="BTF56" s="18"/>
      <c r="BTG56" s="18"/>
      <c r="BTH56" s="18"/>
      <c r="BTI56" s="18"/>
      <c r="BTJ56" s="18"/>
      <c r="BTK56" s="18"/>
      <c r="BTL56" s="18"/>
      <c r="BTM56" s="18"/>
      <c r="BTN56" s="18"/>
      <c r="BTO56" s="18"/>
      <c r="BTP56" s="18"/>
      <c r="BTQ56" s="18"/>
      <c r="BTR56" s="18"/>
      <c r="BTS56" s="18"/>
      <c r="BTT56" s="18"/>
      <c r="BTU56" s="18"/>
      <c r="BTV56" s="18"/>
      <c r="BTW56" s="18"/>
      <c r="BTX56" s="18"/>
      <c r="BTY56" s="18"/>
      <c r="BTZ56" s="18"/>
      <c r="BUA56" s="18"/>
      <c r="BUB56" s="18"/>
      <c r="BUC56" s="18"/>
      <c r="BUD56" s="18"/>
      <c r="BUE56" s="18"/>
      <c r="BUF56" s="18"/>
      <c r="BUG56" s="18"/>
      <c r="BUH56" s="18"/>
      <c r="BUI56" s="18"/>
      <c r="BUJ56" s="18"/>
      <c r="BUK56" s="18"/>
      <c r="BUL56" s="18"/>
      <c r="BUM56" s="18"/>
      <c r="BUN56" s="18"/>
      <c r="BUO56" s="18"/>
      <c r="BUP56" s="18"/>
      <c r="BUQ56" s="18"/>
      <c r="BUR56" s="18"/>
      <c r="BUS56" s="18"/>
      <c r="BUT56" s="18"/>
      <c r="BUU56" s="18"/>
      <c r="BUV56" s="18"/>
      <c r="BUW56" s="18"/>
      <c r="BUX56" s="18"/>
      <c r="BUY56" s="18"/>
      <c r="BUZ56" s="18"/>
      <c r="BVA56" s="18"/>
      <c r="BVB56" s="18"/>
      <c r="BVC56" s="18"/>
      <c r="BVD56" s="18"/>
      <c r="BVE56" s="18"/>
      <c r="BVF56" s="18"/>
      <c r="BVG56" s="18"/>
      <c r="BVH56" s="18"/>
      <c r="BVI56" s="18"/>
      <c r="BVJ56" s="18"/>
      <c r="BVK56" s="18"/>
      <c r="BVL56" s="18"/>
      <c r="BVM56" s="18"/>
      <c r="BVN56" s="18"/>
      <c r="BVO56" s="18"/>
      <c r="BVP56" s="18"/>
      <c r="BVQ56" s="18"/>
      <c r="BVR56" s="18"/>
      <c r="BVS56" s="18"/>
      <c r="BVT56" s="18"/>
      <c r="BVU56" s="18"/>
      <c r="BVV56" s="18"/>
      <c r="BVW56" s="18"/>
      <c r="BVX56" s="18"/>
      <c r="BVY56" s="18"/>
      <c r="BVZ56" s="18"/>
      <c r="BWA56" s="18"/>
      <c r="BWB56" s="18"/>
      <c r="BWC56" s="18"/>
      <c r="BWD56" s="18"/>
      <c r="BWE56" s="18"/>
      <c r="BWF56" s="18"/>
      <c r="BWG56" s="18"/>
      <c r="BWH56" s="18"/>
      <c r="BWI56" s="18"/>
      <c r="BWJ56" s="18"/>
      <c r="BWK56" s="18"/>
      <c r="BWL56" s="18"/>
      <c r="BWM56" s="18"/>
      <c r="BWN56" s="18"/>
      <c r="BWO56" s="18"/>
      <c r="BWP56" s="18"/>
      <c r="BWQ56" s="18"/>
      <c r="BWR56" s="18"/>
      <c r="BWS56" s="18"/>
      <c r="BWT56" s="18"/>
      <c r="BWU56" s="18"/>
      <c r="BWV56" s="18"/>
      <c r="BWW56" s="18"/>
      <c r="BWX56" s="18"/>
      <c r="BWY56" s="18"/>
      <c r="BWZ56" s="18"/>
      <c r="BXA56" s="18"/>
      <c r="BXB56" s="18"/>
      <c r="BXC56" s="18"/>
      <c r="BXD56" s="18"/>
      <c r="BXE56" s="18"/>
      <c r="BXF56" s="18"/>
      <c r="BXG56" s="18"/>
      <c r="BXH56" s="18"/>
      <c r="BXI56" s="18"/>
      <c r="BXJ56" s="18"/>
      <c r="BXK56" s="18"/>
      <c r="BXL56" s="18"/>
      <c r="BXM56" s="18"/>
      <c r="BXN56" s="18"/>
      <c r="BXO56" s="18"/>
      <c r="BXP56" s="18"/>
      <c r="BXQ56" s="18"/>
      <c r="BXR56" s="18"/>
      <c r="BXS56" s="18"/>
      <c r="BXT56" s="18"/>
      <c r="BXU56" s="18"/>
      <c r="BXV56" s="18"/>
      <c r="BXW56" s="18"/>
      <c r="BXX56" s="18"/>
      <c r="BXY56" s="18"/>
      <c r="BXZ56" s="18"/>
      <c r="BYA56" s="18"/>
      <c r="BYB56" s="18"/>
      <c r="BYC56" s="18"/>
      <c r="BYD56" s="18"/>
      <c r="BYE56" s="18"/>
      <c r="BYF56" s="18"/>
      <c r="BYG56" s="18"/>
      <c r="BYH56" s="18"/>
      <c r="BYI56" s="18"/>
      <c r="BYJ56" s="18"/>
      <c r="BYK56" s="18"/>
      <c r="BYL56" s="18"/>
      <c r="BYM56" s="18"/>
      <c r="BYN56" s="18"/>
      <c r="BYO56" s="18"/>
      <c r="BYP56" s="18"/>
      <c r="BYQ56" s="18"/>
      <c r="BYR56" s="18"/>
      <c r="BYS56" s="18"/>
      <c r="BYT56" s="18"/>
      <c r="BYU56" s="18"/>
      <c r="BYV56" s="18"/>
      <c r="BYW56" s="18"/>
      <c r="BYX56" s="18"/>
      <c r="BYY56" s="18"/>
      <c r="BYZ56" s="18"/>
      <c r="BZA56" s="18"/>
      <c r="BZB56" s="18"/>
      <c r="BZC56" s="18"/>
      <c r="BZD56" s="18"/>
      <c r="BZE56" s="18"/>
      <c r="BZF56" s="18"/>
      <c r="BZG56" s="18"/>
      <c r="BZH56" s="18"/>
      <c r="BZI56" s="18"/>
      <c r="BZJ56" s="18"/>
      <c r="BZK56" s="18"/>
      <c r="BZL56" s="18"/>
      <c r="BZM56" s="18"/>
      <c r="BZN56" s="18"/>
      <c r="BZO56" s="18"/>
      <c r="BZP56" s="18"/>
      <c r="BZQ56" s="18"/>
      <c r="BZR56" s="18"/>
      <c r="BZS56" s="18"/>
      <c r="BZT56" s="18"/>
      <c r="BZU56" s="18"/>
      <c r="BZV56" s="18"/>
      <c r="BZW56" s="18"/>
      <c r="BZX56" s="18"/>
      <c r="BZY56" s="18"/>
      <c r="BZZ56" s="18"/>
      <c r="CAA56" s="18"/>
      <c r="CAB56" s="18"/>
      <c r="CAC56" s="18"/>
      <c r="CAD56" s="18"/>
      <c r="CAE56" s="18"/>
      <c r="CAF56" s="18"/>
      <c r="CAG56" s="18"/>
      <c r="CAH56" s="18"/>
      <c r="CAI56" s="18"/>
      <c r="CAJ56" s="18"/>
      <c r="CAK56" s="18"/>
      <c r="CAL56" s="18"/>
      <c r="CAM56" s="18"/>
      <c r="CAN56" s="18"/>
      <c r="CAO56" s="18"/>
      <c r="CAP56" s="18"/>
      <c r="CAQ56" s="18"/>
      <c r="CAR56" s="18"/>
      <c r="CAS56" s="18"/>
      <c r="CAT56" s="18"/>
      <c r="CAU56" s="18"/>
      <c r="CAV56" s="18"/>
      <c r="CAW56" s="18"/>
      <c r="CAX56" s="18"/>
      <c r="CAY56" s="18"/>
      <c r="CAZ56" s="18"/>
      <c r="CBA56" s="18"/>
      <c r="CBB56" s="18"/>
      <c r="CBC56" s="18"/>
      <c r="CBD56" s="18"/>
      <c r="CBE56" s="18"/>
      <c r="CBF56" s="18"/>
      <c r="CBG56" s="18"/>
      <c r="CBH56" s="18"/>
      <c r="CBI56" s="18"/>
      <c r="CBJ56" s="18"/>
      <c r="CBK56" s="18"/>
      <c r="CBL56" s="18"/>
      <c r="CBM56" s="18"/>
      <c r="CBN56" s="18"/>
      <c r="CBO56" s="18"/>
      <c r="CBP56" s="18"/>
      <c r="CBQ56" s="18"/>
      <c r="CBR56" s="18"/>
      <c r="CBS56" s="18"/>
      <c r="CBT56" s="18"/>
      <c r="CBU56" s="18"/>
      <c r="CBV56" s="18"/>
      <c r="CBW56" s="18"/>
      <c r="CBX56" s="18"/>
      <c r="CBY56" s="18"/>
      <c r="CBZ56" s="18"/>
      <c r="CCA56" s="18"/>
      <c r="CCB56" s="18"/>
      <c r="CCC56" s="18"/>
      <c r="CCD56" s="18"/>
      <c r="CCE56" s="18"/>
      <c r="CCF56" s="18"/>
      <c r="CCG56" s="18"/>
      <c r="CCH56" s="18"/>
      <c r="CCI56" s="18"/>
      <c r="CCJ56" s="18"/>
      <c r="CCK56" s="18"/>
      <c r="CCL56" s="18"/>
      <c r="CCM56" s="18"/>
      <c r="CCN56" s="18"/>
      <c r="CCO56" s="18"/>
      <c r="CCP56" s="18"/>
      <c r="CCQ56" s="18"/>
      <c r="CCR56" s="18"/>
      <c r="CCS56" s="18"/>
      <c r="CCT56" s="18"/>
      <c r="CCU56" s="18"/>
      <c r="CCV56" s="18"/>
      <c r="CCW56" s="18"/>
      <c r="CCX56" s="18"/>
      <c r="CCY56" s="18"/>
      <c r="CCZ56" s="18"/>
      <c r="CDA56" s="18"/>
      <c r="CDB56" s="18"/>
      <c r="CDC56" s="18"/>
      <c r="CDD56" s="18"/>
      <c r="CDE56" s="18"/>
      <c r="CDF56" s="18"/>
      <c r="CDG56" s="18"/>
      <c r="CDH56" s="18"/>
      <c r="CDI56" s="18"/>
      <c r="CDJ56" s="18"/>
      <c r="CDK56" s="18"/>
      <c r="CDL56" s="18"/>
      <c r="CDM56" s="18"/>
      <c r="CDN56" s="18"/>
      <c r="CDO56" s="18"/>
      <c r="CDP56" s="18"/>
      <c r="CDQ56" s="18"/>
      <c r="CDR56" s="18"/>
      <c r="CDS56" s="18"/>
      <c r="CDT56" s="18"/>
      <c r="CDU56" s="18"/>
      <c r="CDV56" s="18"/>
      <c r="CDW56" s="18"/>
      <c r="CDX56" s="18"/>
      <c r="CDY56" s="18"/>
      <c r="CDZ56" s="18"/>
      <c r="CEA56" s="18"/>
      <c r="CEB56" s="18"/>
      <c r="CEC56" s="18"/>
      <c r="CED56" s="18"/>
      <c r="CEE56" s="18"/>
      <c r="CEF56" s="18"/>
      <c r="CEG56" s="18"/>
      <c r="CEH56" s="18"/>
      <c r="CEI56" s="18"/>
      <c r="CEJ56" s="18"/>
      <c r="CEK56" s="18"/>
      <c r="CEL56" s="18"/>
      <c r="CEM56" s="18"/>
      <c r="CEN56" s="18"/>
      <c r="CEO56" s="18"/>
      <c r="CEP56" s="18"/>
      <c r="CEQ56" s="18"/>
      <c r="CER56" s="18"/>
      <c r="CES56" s="18"/>
      <c r="CET56" s="18"/>
      <c r="CEU56" s="18"/>
      <c r="CEV56" s="18"/>
      <c r="CEW56" s="18"/>
      <c r="CEX56" s="18"/>
      <c r="CEY56" s="18"/>
      <c r="CEZ56" s="18"/>
      <c r="CFA56" s="18"/>
      <c r="CFB56" s="18"/>
      <c r="CFC56" s="18"/>
      <c r="CFD56" s="18"/>
      <c r="CFE56" s="18"/>
      <c r="CFF56" s="18"/>
      <c r="CFG56" s="18"/>
      <c r="CFH56" s="18"/>
      <c r="CFI56" s="18"/>
      <c r="CFJ56" s="18"/>
      <c r="CFK56" s="18"/>
      <c r="CFL56" s="18"/>
      <c r="CFM56" s="18"/>
      <c r="CFN56" s="18"/>
      <c r="CFO56" s="18"/>
      <c r="CFP56" s="18"/>
      <c r="CFQ56" s="18"/>
      <c r="CFR56" s="18"/>
      <c r="CFS56" s="18"/>
      <c r="CFT56" s="18"/>
      <c r="CFU56" s="18"/>
      <c r="CFV56" s="18"/>
      <c r="CFW56" s="18"/>
      <c r="CFX56" s="18"/>
      <c r="CFY56" s="18"/>
      <c r="CFZ56" s="18"/>
      <c r="CGA56" s="18"/>
      <c r="CGB56" s="18"/>
      <c r="CGC56" s="18"/>
      <c r="CGD56" s="18"/>
      <c r="CGE56" s="18"/>
      <c r="CGF56" s="18"/>
      <c r="CGG56" s="18"/>
      <c r="CGH56" s="18"/>
      <c r="CGI56" s="18"/>
      <c r="CGJ56" s="18"/>
      <c r="CGK56" s="18"/>
      <c r="CGL56" s="18"/>
      <c r="CGM56" s="18"/>
      <c r="CGN56" s="18"/>
      <c r="CGO56" s="18"/>
      <c r="CGP56" s="18"/>
      <c r="CGQ56" s="18"/>
      <c r="CGR56" s="18"/>
      <c r="CGS56" s="18"/>
      <c r="CGT56" s="18"/>
      <c r="CGU56" s="18"/>
      <c r="CGV56" s="18"/>
      <c r="CGW56" s="18"/>
      <c r="CGX56" s="18"/>
      <c r="CGY56" s="18"/>
      <c r="CGZ56" s="18"/>
      <c r="CHA56" s="18"/>
      <c r="CHB56" s="18"/>
      <c r="CHC56" s="18"/>
      <c r="CHD56" s="18"/>
      <c r="CHE56" s="18"/>
      <c r="CHF56" s="18"/>
      <c r="CHG56" s="18"/>
      <c r="CHH56" s="18"/>
      <c r="CHI56" s="18"/>
      <c r="CHJ56" s="18"/>
      <c r="CHK56" s="18"/>
      <c r="CHL56" s="18"/>
      <c r="CHM56" s="18"/>
      <c r="CHN56" s="18"/>
      <c r="CHO56" s="18"/>
      <c r="CHP56" s="18"/>
      <c r="CHQ56" s="18"/>
      <c r="CHR56" s="18"/>
      <c r="CHS56" s="18"/>
      <c r="CHT56" s="18"/>
      <c r="CHU56" s="18"/>
      <c r="CHV56" s="18"/>
      <c r="CHW56" s="18"/>
      <c r="CHX56" s="18"/>
      <c r="CHY56" s="18"/>
      <c r="CHZ56" s="18"/>
      <c r="CIA56" s="18"/>
      <c r="CIB56" s="18"/>
      <c r="CIC56" s="18"/>
      <c r="CID56" s="18"/>
      <c r="CIE56" s="18"/>
      <c r="CIF56" s="18"/>
      <c r="CIG56" s="18"/>
      <c r="CIH56" s="18"/>
      <c r="CII56" s="18"/>
      <c r="CIJ56" s="18"/>
      <c r="CIK56" s="18"/>
      <c r="CIL56" s="18"/>
      <c r="CIM56" s="18"/>
      <c r="CIN56" s="18"/>
      <c r="CIO56" s="18"/>
      <c r="CIP56" s="18"/>
      <c r="CIQ56" s="18"/>
      <c r="CIR56" s="18"/>
      <c r="CIS56" s="18"/>
      <c r="CIT56" s="18"/>
      <c r="CIU56" s="18"/>
      <c r="CIV56" s="18"/>
      <c r="CIW56" s="18"/>
      <c r="CIX56" s="18"/>
      <c r="CIY56" s="18"/>
      <c r="CIZ56" s="18"/>
      <c r="CJA56" s="18"/>
      <c r="CJB56" s="18"/>
      <c r="CJC56" s="18"/>
      <c r="CJD56" s="18"/>
      <c r="CJE56" s="18"/>
      <c r="CJF56" s="18"/>
      <c r="CJG56" s="18"/>
      <c r="CJH56" s="18"/>
      <c r="CJI56" s="18"/>
      <c r="CJJ56" s="18"/>
      <c r="CJK56" s="18"/>
      <c r="CJL56" s="18"/>
      <c r="CJM56" s="18"/>
      <c r="CJN56" s="18"/>
      <c r="CJO56" s="18"/>
      <c r="CJP56" s="18"/>
      <c r="CJQ56" s="18"/>
      <c r="CJR56" s="18"/>
      <c r="CJS56" s="18"/>
      <c r="CJT56" s="18"/>
      <c r="CJU56" s="18"/>
      <c r="CJV56" s="18"/>
      <c r="CJW56" s="18"/>
      <c r="CJX56" s="18"/>
      <c r="CJY56" s="18"/>
      <c r="CJZ56" s="18"/>
      <c r="CKA56" s="18"/>
      <c r="CKB56" s="18"/>
      <c r="CKC56" s="18"/>
      <c r="CKD56" s="18"/>
      <c r="CKE56" s="18"/>
      <c r="CKF56" s="18"/>
      <c r="CKG56" s="18"/>
      <c r="CKH56" s="18"/>
      <c r="CKI56" s="18"/>
      <c r="CKJ56" s="18"/>
      <c r="CKK56" s="18"/>
      <c r="CKL56" s="18"/>
      <c r="CKM56" s="18"/>
      <c r="CKN56" s="18"/>
      <c r="CKO56" s="18"/>
      <c r="CKP56" s="18"/>
      <c r="CKQ56" s="18"/>
      <c r="CKR56" s="18"/>
      <c r="CKS56" s="18"/>
      <c r="CKT56" s="18"/>
      <c r="CKU56" s="18"/>
      <c r="CKV56" s="18"/>
      <c r="CKW56" s="18"/>
      <c r="CKX56" s="18"/>
      <c r="CKY56" s="18"/>
      <c r="CKZ56" s="18"/>
      <c r="CLA56" s="18"/>
      <c r="CLB56" s="18"/>
      <c r="CLC56" s="18"/>
      <c r="CLD56" s="18"/>
      <c r="CLE56" s="18"/>
      <c r="CLF56" s="18"/>
      <c r="CLG56" s="18"/>
      <c r="CLH56" s="18"/>
      <c r="CLI56" s="18"/>
      <c r="CLJ56" s="18"/>
      <c r="CLK56" s="18"/>
      <c r="CLL56" s="18"/>
      <c r="CLM56" s="18"/>
      <c r="CLN56" s="18"/>
      <c r="CLO56" s="18"/>
      <c r="CLP56" s="18"/>
      <c r="CLQ56" s="18"/>
      <c r="CLR56" s="18"/>
      <c r="CLS56" s="18"/>
      <c r="CLT56" s="18"/>
      <c r="CLU56" s="18"/>
      <c r="CLV56" s="18"/>
      <c r="CLW56" s="18"/>
      <c r="CLX56" s="18"/>
      <c r="CLY56" s="18"/>
      <c r="CLZ56" s="18"/>
      <c r="CMA56" s="18"/>
      <c r="CMB56" s="18"/>
      <c r="CMC56" s="18"/>
      <c r="CMD56" s="18"/>
      <c r="CME56" s="18"/>
      <c r="CMF56" s="18"/>
      <c r="CMG56" s="18"/>
      <c r="CMH56" s="18"/>
      <c r="CMI56" s="18"/>
      <c r="CMJ56" s="18"/>
      <c r="CMK56" s="18"/>
      <c r="CML56" s="18"/>
      <c r="CMM56" s="18"/>
      <c r="CMN56" s="18"/>
      <c r="CMO56" s="18"/>
      <c r="CMP56" s="18"/>
      <c r="CMQ56" s="18"/>
      <c r="CMR56" s="18"/>
      <c r="CMS56" s="18"/>
      <c r="CMT56" s="18"/>
      <c r="CMU56" s="18"/>
      <c r="CMV56" s="18"/>
      <c r="CMW56" s="18"/>
      <c r="CMX56" s="18"/>
      <c r="CMY56" s="18"/>
      <c r="CMZ56" s="18"/>
      <c r="CNA56" s="18"/>
      <c r="CNB56" s="18"/>
      <c r="CNC56" s="18"/>
      <c r="CND56" s="18"/>
      <c r="CNE56" s="18"/>
      <c r="CNF56" s="18"/>
      <c r="CNG56" s="18"/>
      <c r="CNH56" s="18"/>
      <c r="CNI56" s="18"/>
      <c r="CNJ56" s="18"/>
      <c r="CNK56" s="18"/>
      <c r="CNL56" s="18"/>
      <c r="CNM56" s="18"/>
      <c r="CNN56" s="18"/>
      <c r="CNO56" s="18"/>
      <c r="CNP56" s="18"/>
      <c r="CNQ56" s="18"/>
      <c r="CNR56" s="18"/>
      <c r="CNS56" s="18"/>
      <c r="CNT56" s="18"/>
      <c r="CNU56" s="18"/>
      <c r="CNV56" s="18"/>
      <c r="CNW56" s="18"/>
      <c r="CNX56" s="18"/>
      <c r="CNY56" s="18"/>
      <c r="CNZ56" s="18"/>
      <c r="COA56" s="18"/>
      <c r="COB56" s="18"/>
      <c r="COC56" s="18"/>
      <c r="COD56" s="18"/>
      <c r="COE56" s="18"/>
      <c r="COF56" s="18"/>
      <c r="COG56" s="18"/>
      <c r="COH56" s="18"/>
      <c r="COI56" s="18"/>
      <c r="COJ56" s="18"/>
      <c r="COK56" s="18"/>
      <c r="COL56" s="18"/>
      <c r="COM56" s="18"/>
      <c r="CON56" s="18"/>
      <c r="COO56" s="18"/>
      <c r="COP56" s="18"/>
      <c r="COQ56" s="18"/>
      <c r="COR56" s="18"/>
      <c r="COS56" s="18"/>
      <c r="COT56" s="18"/>
      <c r="COU56" s="18"/>
      <c r="COV56" s="18"/>
      <c r="COW56" s="18"/>
      <c r="COX56" s="18"/>
      <c r="COY56" s="18"/>
      <c r="COZ56" s="18"/>
      <c r="CPA56" s="18"/>
      <c r="CPB56" s="18"/>
      <c r="CPC56" s="18"/>
      <c r="CPD56" s="18"/>
      <c r="CPE56" s="18"/>
      <c r="CPF56" s="18"/>
      <c r="CPG56" s="18"/>
      <c r="CPH56" s="18"/>
      <c r="CPI56" s="18"/>
      <c r="CPJ56" s="18"/>
      <c r="CPK56" s="18"/>
      <c r="CPL56" s="18"/>
      <c r="CPM56" s="18"/>
      <c r="CPN56" s="18"/>
      <c r="CPO56" s="18"/>
      <c r="CPP56" s="18"/>
      <c r="CPQ56" s="18"/>
      <c r="CPR56" s="18"/>
      <c r="CPS56" s="18"/>
      <c r="CPT56" s="18"/>
      <c r="CPU56" s="18"/>
      <c r="CPV56" s="18"/>
      <c r="CPW56" s="18"/>
      <c r="CPX56" s="18"/>
      <c r="CPY56" s="18"/>
      <c r="CPZ56" s="18"/>
      <c r="CQA56" s="18"/>
      <c r="CQB56" s="18"/>
      <c r="CQC56" s="18"/>
      <c r="CQD56" s="18"/>
      <c r="CQE56" s="18"/>
      <c r="CQF56" s="18"/>
      <c r="CQG56" s="18"/>
      <c r="CQH56" s="18"/>
      <c r="CQI56" s="18"/>
      <c r="CQJ56" s="18"/>
      <c r="CQK56" s="18"/>
      <c r="CQL56" s="18"/>
      <c r="CQM56" s="18"/>
      <c r="CQN56" s="18"/>
      <c r="CQO56" s="18"/>
      <c r="CQP56" s="18"/>
      <c r="CQQ56" s="18"/>
      <c r="CQR56" s="18"/>
      <c r="CQS56" s="18"/>
      <c r="CQT56" s="18"/>
      <c r="CQU56" s="18"/>
      <c r="CQV56" s="18"/>
      <c r="CQW56" s="18"/>
      <c r="CQX56" s="18"/>
      <c r="CQY56" s="18"/>
      <c r="CQZ56" s="18"/>
      <c r="CRA56" s="18"/>
      <c r="CRB56" s="18"/>
      <c r="CRC56" s="18"/>
      <c r="CRD56" s="18"/>
      <c r="CRE56" s="18"/>
      <c r="CRF56" s="18"/>
      <c r="CRG56" s="18"/>
      <c r="CRH56" s="18"/>
      <c r="CRI56" s="18"/>
      <c r="CRJ56" s="18"/>
      <c r="CRK56" s="18"/>
      <c r="CRL56" s="18"/>
      <c r="CRM56" s="18"/>
      <c r="CRN56" s="18"/>
      <c r="CRO56" s="18"/>
      <c r="CRP56" s="18"/>
      <c r="CRQ56" s="18"/>
      <c r="CRR56" s="18"/>
      <c r="CRS56" s="18"/>
      <c r="CRT56" s="18"/>
      <c r="CRU56" s="18"/>
      <c r="CRV56" s="18"/>
      <c r="CRW56" s="18"/>
      <c r="CRX56" s="18"/>
      <c r="CRY56" s="18"/>
      <c r="CRZ56" s="18"/>
      <c r="CSA56" s="18"/>
      <c r="CSB56" s="18"/>
      <c r="CSC56" s="18"/>
      <c r="CSD56" s="18"/>
      <c r="CSE56" s="18"/>
      <c r="CSF56" s="18"/>
      <c r="CSG56" s="18"/>
      <c r="CSH56" s="18"/>
      <c r="CSI56" s="18"/>
      <c r="CSJ56" s="18"/>
      <c r="CSK56" s="18"/>
      <c r="CSL56" s="18"/>
      <c r="CSM56" s="18"/>
      <c r="CSN56" s="18"/>
      <c r="CSO56" s="18"/>
      <c r="CSP56" s="18"/>
      <c r="CSQ56" s="18"/>
      <c r="CSR56" s="18"/>
      <c r="CSS56" s="18"/>
      <c r="CST56" s="18"/>
      <c r="CSU56" s="18"/>
      <c r="CSV56" s="18"/>
      <c r="CSW56" s="18"/>
      <c r="CSX56" s="18"/>
      <c r="CSY56" s="18"/>
      <c r="CSZ56" s="18"/>
      <c r="CTA56" s="18"/>
      <c r="CTB56" s="18"/>
    </row>
    <row r="57" spans="1:2550" ht="13" x14ac:dyDescent="0.15">
      <c r="A57" s="1">
        <v>1</v>
      </c>
      <c r="B57" s="767" t="s">
        <v>1419</v>
      </c>
      <c r="C57" s="768"/>
      <c r="D57" s="768" t="s">
        <v>1801</v>
      </c>
      <c r="E57" s="768" t="s">
        <v>5</v>
      </c>
      <c r="F57" s="768"/>
      <c r="G57" s="769">
        <v>14.013601</v>
      </c>
      <c r="H57" s="769">
        <v>107.87809900000001</v>
      </c>
      <c r="I57" s="768" t="s">
        <v>1</v>
      </c>
      <c r="J57" s="768" t="s">
        <v>3</v>
      </c>
      <c r="K57" s="770"/>
      <c r="L57" s="768" t="s">
        <v>0</v>
      </c>
      <c r="M57" s="769" t="s">
        <v>0</v>
      </c>
      <c r="N57" s="768"/>
      <c r="O57" s="768"/>
      <c r="P57" s="768"/>
      <c r="Q57" s="768"/>
      <c r="R57" s="771" t="s">
        <v>2465</v>
      </c>
      <c r="S57" s="768"/>
      <c r="T57" s="768"/>
      <c r="U57" s="772" t="s">
        <v>0</v>
      </c>
      <c r="V57" s="772" t="s">
        <v>0</v>
      </c>
      <c r="W57" s="772" t="s">
        <v>0</v>
      </c>
      <c r="X57" s="772" t="s">
        <v>0</v>
      </c>
      <c r="Y57" s="772" t="s">
        <v>0</v>
      </c>
      <c r="Z57" s="772" t="s">
        <v>0</v>
      </c>
      <c r="AA57" s="772" t="s">
        <v>0</v>
      </c>
      <c r="AB57" s="773"/>
      <c r="AC57" s="773"/>
      <c r="AD57" s="773"/>
      <c r="AE57" s="768"/>
      <c r="AF57" s="774" t="s">
        <v>1724</v>
      </c>
    </row>
    <row r="58" spans="1:2550" ht="13" x14ac:dyDescent="0.15">
      <c r="B58" s="767" t="s">
        <v>1418</v>
      </c>
      <c r="C58" s="768"/>
      <c r="D58" s="768" t="s">
        <v>1801</v>
      </c>
      <c r="E58" s="768" t="s">
        <v>5</v>
      </c>
      <c r="F58" s="768" t="s">
        <v>1418</v>
      </c>
      <c r="G58" s="769">
        <v>13.836914</v>
      </c>
      <c r="H58" s="769">
        <v>107.653173</v>
      </c>
      <c r="I58" s="768" t="s">
        <v>11</v>
      </c>
      <c r="J58" s="768" t="s">
        <v>3</v>
      </c>
      <c r="K58" s="770"/>
      <c r="L58" s="91"/>
      <c r="M58" s="769"/>
      <c r="N58" s="768" t="s">
        <v>0</v>
      </c>
      <c r="O58" s="768"/>
      <c r="P58" s="768">
        <v>40</v>
      </c>
      <c r="Q58" s="768"/>
      <c r="R58" s="768"/>
      <c r="S58" s="768"/>
      <c r="T58" s="768"/>
      <c r="U58" s="772" t="s">
        <v>0</v>
      </c>
      <c r="V58" s="772" t="s">
        <v>0</v>
      </c>
      <c r="W58" s="772" t="s">
        <v>0</v>
      </c>
      <c r="X58" s="772" t="s">
        <v>0</v>
      </c>
      <c r="Y58" s="772" t="s">
        <v>0</v>
      </c>
      <c r="Z58" s="772" t="s">
        <v>0</v>
      </c>
      <c r="AA58" s="772" t="s">
        <v>0</v>
      </c>
      <c r="AB58" s="773"/>
      <c r="AC58" s="773"/>
      <c r="AD58" s="773"/>
      <c r="AE58" s="768"/>
      <c r="AF58" s="774" t="s">
        <v>1417</v>
      </c>
    </row>
    <row r="59" spans="1:2550" ht="13" x14ac:dyDescent="0.15">
      <c r="B59" s="767" t="s">
        <v>1416</v>
      </c>
      <c r="C59" s="768"/>
      <c r="D59" s="768" t="s">
        <v>1801</v>
      </c>
      <c r="E59" s="768" t="s">
        <v>5</v>
      </c>
      <c r="F59" s="768"/>
      <c r="G59" s="769">
        <v>13.975155000000001</v>
      </c>
      <c r="H59" s="769">
        <v>107.728166</v>
      </c>
      <c r="I59" s="768" t="s">
        <v>11</v>
      </c>
      <c r="J59" s="768" t="s">
        <v>3</v>
      </c>
      <c r="K59" s="770">
        <v>2012</v>
      </c>
      <c r="L59" s="91">
        <v>10.08</v>
      </c>
      <c r="M59" s="769"/>
      <c r="N59" s="768"/>
      <c r="O59" s="768"/>
      <c r="P59" s="768"/>
      <c r="Q59" s="768"/>
      <c r="R59" s="771" t="s">
        <v>2465</v>
      </c>
      <c r="S59" s="768"/>
      <c r="T59" s="768"/>
      <c r="U59" s="772"/>
      <c r="V59" s="772"/>
      <c r="W59" s="772"/>
      <c r="X59" s="772"/>
      <c r="Y59" s="772"/>
      <c r="Z59" s="772"/>
      <c r="AA59" s="772"/>
      <c r="AB59" s="773"/>
      <c r="AC59" s="773"/>
      <c r="AD59" s="773"/>
      <c r="AE59" s="768"/>
      <c r="AF59" s="774" t="s">
        <v>1709</v>
      </c>
    </row>
    <row r="60" spans="1:2550" ht="13" x14ac:dyDescent="0.15">
      <c r="B60" s="767" t="s">
        <v>1703</v>
      </c>
      <c r="C60" s="768"/>
      <c r="D60" s="768" t="s">
        <v>1801</v>
      </c>
      <c r="E60" s="768" t="s">
        <v>5</v>
      </c>
      <c r="F60" s="768"/>
      <c r="G60" s="769">
        <v>13.975557999999999</v>
      </c>
      <c r="H60" s="769">
        <v>107.792807</v>
      </c>
      <c r="I60" s="768" t="s">
        <v>11</v>
      </c>
      <c r="J60" s="768" t="s">
        <v>3</v>
      </c>
      <c r="K60" s="770">
        <v>2014</v>
      </c>
      <c r="L60" s="91">
        <v>7.5</v>
      </c>
      <c r="M60" s="769"/>
      <c r="N60" s="768"/>
      <c r="O60" s="768"/>
      <c r="P60" s="768"/>
      <c r="Q60" s="768"/>
      <c r="R60" s="768"/>
      <c r="S60" s="768"/>
      <c r="T60" s="768"/>
      <c r="U60" s="772"/>
      <c r="V60" s="772"/>
      <c r="W60" s="772"/>
      <c r="X60" s="772"/>
      <c r="Y60" s="772"/>
      <c r="Z60" s="772"/>
      <c r="AA60" s="772"/>
      <c r="AB60" s="773"/>
      <c r="AC60" s="773"/>
      <c r="AD60" s="773"/>
      <c r="AE60" s="768"/>
      <c r="AF60" s="774" t="s">
        <v>1705</v>
      </c>
    </row>
    <row r="61" spans="1:2550" ht="13" x14ac:dyDescent="0.15">
      <c r="B61" s="767" t="s">
        <v>1701</v>
      </c>
      <c r="C61" s="768"/>
      <c r="D61" s="768" t="s">
        <v>1801</v>
      </c>
      <c r="E61" s="768" t="s">
        <v>5</v>
      </c>
      <c r="F61" s="768" t="s">
        <v>1415</v>
      </c>
      <c r="G61" s="769">
        <v>14.022050999999999</v>
      </c>
      <c r="H61" s="769">
        <v>107.6498</v>
      </c>
      <c r="I61" s="768" t="s">
        <v>11</v>
      </c>
      <c r="J61" s="768" t="s">
        <v>3</v>
      </c>
      <c r="K61" s="770">
        <v>2007</v>
      </c>
      <c r="L61" s="91">
        <v>7.5</v>
      </c>
      <c r="M61" s="769"/>
      <c r="N61" s="768" t="s">
        <v>0</v>
      </c>
      <c r="O61" s="768"/>
      <c r="P61" s="768">
        <v>17.34</v>
      </c>
      <c r="Q61" s="768"/>
      <c r="R61" s="771" t="s">
        <v>2465</v>
      </c>
      <c r="S61" s="768"/>
      <c r="T61" s="768"/>
      <c r="U61" s="772" t="s">
        <v>0</v>
      </c>
      <c r="V61" s="772" t="s">
        <v>0</v>
      </c>
      <c r="W61" s="772" t="s">
        <v>0</v>
      </c>
      <c r="X61" s="772" t="s">
        <v>0</v>
      </c>
      <c r="Y61" s="772" t="s">
        <v>0</v>
      </c>
      <c r="Z61" s="772" t="s">
        <v>0</v>
      </c>
      <c r="AA61" s="772" t="s">
        <v>0</v>
      </c>
      <c r="AB61" s="773"/>
      <c r="AC61" s="773"/>
      <c r="AD61" s="773" t="s">
        <v>1704</v>
      </c>
      <c r="AE61" s="768"/>
      <c r="AF61" s="774" t="s">
        <v>1705</v>
      </c>
    </row>
    <row r="62" spans="1:2550" ht="13" x14ac:dyDescent="0.15">
      <c r="A62" s="1">
        <v>1</v>
      </c>
      <c r="B62" s="767" t="s">
        <v>1414</v>
      </c>
      <c r="C62" s="768"/>
      <c r="D62" s="768" t="s">
        <v>1796</v>
      </c>
      <c r="E62" s="768" t="s">
        <v>5</v>
      </c>
      <c r="F62" s="768"/>
      <c r="G62" s="769">
        <v>13.834543999999999</v>
      </c>
      <c r="H62" s="769">
        <v>107.94051899999999</v>
      </c>
      <c r="I62" s="768" t="s">
        <v>1</v>
      </c>
      <c r="J62" s="768" t="s">
        <v>3</v>
      </c>
      <c r="K62" s="770"/>
      <c r="L62" s="768" t="s">
        <v>0</v>
      </c>
      <c r="M62" s="769" t="s">
        <v>0</v>
      </c>
      <c r="N62" s="768"/>
      <c r="O62" s="768"/>
      <c r="P62" s="768"/>
      <c r="Q62" s="768"/>
      <c r="R62" s="771" t="s">
        <v>2465</v>
      </c>
      <c r="S62" s="768"/>
      <c r="T62" s="768"/>
      <c r="U62" s="772" t="s">
        <v>0</v>
      </c>
      <c r="V62" s="772" t="s">
        <v>0</v>
      </c>
      <c r="W62" s="772" t="s">
        <v>0</v>
      </c>
      <c r="X62" s="772" t="s">
        <v>0</v>
      </c>
      <c r="Y62" s="772" t="s">
        <v>0</v>
      </c>
      <c r="Z62" s="772" t="s">
        <v>0</v>
      </c>
      <c r="AA62" s="772" t="s">
        <v>0</v>
      </c>
      <c r="AB62" s="773"/>
      <c r="AC62" s="773"/>
      <c r="AD62" s="773"/>
      <c r="AE62" s="768"/>
      <c r="AF62" s="774" t="s">
        <v>1724</v>
      </c>
    </row>
    <row r="63" spans="1:2550" ht="13" x14ac:dyDescent="0.15">
      <c r="A63" s="1">
        <v>1</v>
      </c>
      <c r="B63" s="767" t="s">
        <v>1413</v>
      </c>
      <c r="C63" s="768"/>
      <c r="D63" s="768" t="s">
        <v>1801</v>
      </c>
      <c r="E63" s="768" t="s">
        <v>5</v>
      </c>
      <c r="F63" s="768"/>
      <c r="G63" s="769">
        <v>14.06884</v>
      </c>
      <c r="H63" s="769">
        <v>107.942588</v>
      </c>
      <c r="I63" s="768" t="s">
        <v>1</v>
      </c>
      <c r="J63" s="768" t="s">
        <v>3</v>
      </c>
      <c r="K63" s="770"/>
      <c r="L63" s="768" t="s">
        <v>0</v>
      </c>
      <c r="M63" s="769" t="s">
        <v>0</v>
      </c>
      <c r="N63" s="768"/>
      <c r="O63" s="768"/>
      <c r="P63" s="768"/>
      <c r="Q63" s="768"/>
      <c r="R63" s="771" t="s">
        <v>2465</v>
      </c>
      <c r="S63" s="768"/>
      <c r="T63" s="768"/>
      <c r="U63" s="772" t="s">
        <v>0</v>
      </c>
      <c r="V63" s="772" t="s">
        <v>0</v>
      </c>
      <c r="W63" s="772" t="s">
        <v>0</v>
      </c>
      <c r="X63" s="772" t="s">
        <v>0</v>
      </c>
      <c r="Y63" s="772" t="s">
        <v>0</v>
      </c>
      <c r="Z63" s="772" t="s">
        <v>0</v>
      </c>
      <c r="AA63" s="772" t="s">
        <v>0</v>
      </c>
      <c r="AB63" s="773"/>
      <c r="AC63" s="773"/>
      <c r="AD63" s="773"/>
      <c r="AE63" s="768"/>
      <c r="AF63" s="774" t="s">
        <v>1724</v>
      </c>
    </row>
    <row r="64" spans="1:2550" ht="13" x14ac:dyDescent="0.15">
      <c r="B64" s="767" t="s">
        <v>1410</v>
      </c>
      <c r="C64" s="768"/>
      <c r="D64" s="768" t="s">
        <v>1801</v>
      </c>
      <c r="E64" s="768" t="s">
        <v>5</v>
      </c>
      <c r="F64" s="768" t="s">
        <v>1409</v>
      </c>
      <c r="G64" s="769">
        <v>13.801776</v>
      </c>
      <c r="H64" s="769">
        <v>107.455564</v>
      </c>
      <c r="I64" s="768" t="s">
        <v>11</v>
      </c>
      <c r="J64" s="768" t="s">
        <v>431</v>
      </c>
      <c r="K64" s="770"/>
      <c r="L64" s="768">
        <v>96</v>
      </c>
      <c r="M64" s="769">
        <v>485</v>
      </c>
      <c r="N64" s="768" t="s">
        <v>0</v>
      </c>
      <c r="O64" s="768">
        <v>28</v>
      </c>
      <c r="P64" s="768">
        <v>664</v>
      </c>
      <c r="Q64" s="768"/>
      <c r="R64" s="768">
        <v>16.29</v>
      </c>
      <c r="S64" s="768"/>
      <c r="T64" s="768">
        <v>90</v>
      </c>
      <c r="U64" s="772" t="s">
        <v>0</v>
      </c>
      <c r="V64" s="772" t="s">
        <v>0</v>
      </c>
      <c r="W64" s="772" t="s">
        <v>0</v>
      </c>
      <c r="X64" s="772" t="s">
        <v>0</v>
      </c>
      <c r="Y64" s="772" t="s">
        <v>0</v>
      </c>
      <c r="Z64" s="772" t="s">
        <v>0</v>
      </c>
      <c r="AA64" s="772" t="s">
        <v>0</v>
      </c>
      <c r="AB64" s="773"/>
      <c r="AC64" s="773"/>
      <c r="AD64" s="773"/>
      <c r="AE64" s="768"/>
      <c r="AF64" s="774" t="s">
        <v>1408</v>
      </c>
    </row>
    <row r="65" spans="1:2550" ht="13" x14ac:dyDescent="0.15">
      <c r="A65" s="1">
        <v>1</v>
      </c>
      <c r="B65" s="767" t="s">
        <v>1389</v>
      </c>
      <c r="C65" s="768"/>
      <c r="D65" s="768" t="s">
        <v>1801</v>
      </c>
      <c r="E65" s="768" t="s">
        <v>5</v>
      </c>
      <c r="F65" s="768" t="s">
        <v>1389</v>
      </c>
      <c r="G65" s="769">
        <v>14.510676</v>
      </c>
      <c r="H65" s="769">
        <v>108.00017099999999</v>
      </c>
      <c r="I65" s="768" t="s">
        <v>1</v>
      </c>
      <c r="J65" s="768" t="s">
        <v>3</v>
      </c>
      <c r="K65" s="770"/>
      <c r="L65" s="768" t="s">
        <v>0</v>
      </c>
      <c r="M65" s="769" t="s">
        <v>0</v>
      </c>
      <c r="N65" s="768"/>
      <c r="O65" s="768"/>
      <c r="P65" s="768"/>
      <c r="Q65" s="768"/>
      <c r="R65" s="771" t="s">
        <v>2465</v>
      </c>
      <c r="S65" s="768"/>
      <c r="T65" s="768"/>
      <c r="U65" s="772" t="s">
        <v>0</v>
      </c>
      <c r="V65" s="772" t="s">
        <v>0</v>
      </c>
      <c r="W65" s="772" t="s">
        <v>0</v>
      </c>
      <c r="X65" s="772" t="s">
        <v>0</v>
      </c>
      <c r="Y65" s="772" t="s">
        <v>0</v>
      </c>
      <c r="Z65" s="772" t="s">
        <v>0</v>
      </c>
      <c r="AA65" s="772" t="s">
        <v>0</v>
      </c>
      <c r="AB65" s="773"/>
      <c r="AC65" s="773"/>
      <c r="AD65" s="773"/>
      <c r="AE65" s="768"/>
      <c r="AF65" s="774" t="s">
        <v>1724</v>
      </c>
    </row>
    <row r="66" spans="1:2550" ht="13" x14ac:dyDescent="0.15">
      <c r="A66" s="1">
        <v>1</v>
      </c>
      <c r="B66" s="789" t="s">
        <v>1795</v>
      </c>
      <c r="C66" s="771"/>
      <c r="D66" s="771" t="s">
        <v>1796</v>
      </c>
      <c r="E66" s="768" t="s">
        <v>5</v>
      </c>
      <c r="F66" s="771"/>
      <c r="G66" s="771">
        <v>12.789445000000001</v>
      </c>
      <c r="H66" s="771">
        <v>108.454205</v>
      </c>
      <c r="I66" s="771" t="s">
        <v>1</v>
      </c>
      <c r="J66" s="771" t="s">
        <v>3</v>
      </c>
      <c r="K66" s="771"/>
      <c r="L66" s="771" t="s">
        <v>0</v>
      </c>
      <c r="M66" s="771" t="s">
        <v>0</v>
      </c>
      <c r="N66" s="771"/>
      <c r="O66" s="771"/>
      <c r="P66" s="771"/>
      <c r="Q66" s="771"/>
      <c r="R66" s="771" t="s">
        <v>2465</v>
      </c>
      <c r="S66" s="771"/>
      <c r="T66" s="771"/>
      <c r="U66" s="790" t="s">
        <v>0</v>
      </c>
      <c r="V66" s="790" t="s">
        <v>0</v>
      </c>
      <c r="W66" s="790" t="s">
        <v>0</v>
      </c>
      <c r="X66" s="790" t="s">
        <v>0</v>
      </c>
      <c r="Y66" s="790" t="s">
        <v>0</v>
      </c>
      <c r="Z66" s="790" t="s">
        <v>0</v>
      </c>
      <c r="AA66" s="790" t="s">
        <v>0</v>
      </c>
      <c r="AB66" s="771"/>
      <c r="AC66" s="771"/>
      <c r="AD66" s="771"/>
      <c r="AE66" s="771"/>
      <c r="AF66" s="791" t="s">
        <v>1709</v>
      </c>
    </row>
    <row r="67" spans="1:2550" ht="13" x14ac:dyDescent="0.15">
      <c r="A67" s="1">
        <v>1</v>
      </c>
      <c r="B67" s="767" t="s">
        <v>1385</v>
      </c>
      <c r="C67" s="768"/>
      <c r="D67" s="768" t="s">
        <v>1796</v>
      </c>
      <c r="E67" s="768" t="s">
        <v>5</v>
      </c>
      <c r="F67" s="768"/>
      <c r="G67" s="769">
        <v>12.398486999999999</v>
      </c>
      <c r="H67" s="769">
        <v>107.582708</v>
      </c>
      <c r="I67" s="768" t="s">
        <v>1</v>
      </c>
      <c r="J67" s="768" t="s">
        <v>3</v>
      </c>
      <c r="K67" s="770"/>
      <c r="L67" s="768" t="s">
        <v>0</v>
      </c>
      <c r="M67" s="769" t="s">
        <v>0</v>
      </c>
      <c r="N67" s="768"/>
      <c r="O67" s="768"/>
      <c r="P67" s="768"/>
      <c r="Q67" s="768"/>
      <c r="R67" s="771" t="s">
        <v>2465</v>
      </c>
      <c r="S67" s="768"/>
      <c r="T67" s="768"/>
      <c r="U67" s="772" t="s">
        <v>0</v>
      </c>
      <c r="V67" s="772" t="s">
        <v>0</v>
      </c>
      <c r="W67" s="772" t="s">
        <v>0</v>
      </c>
      <c r="X67" s="772" t="s">
        <v>0</v>
      </c>
      <c r="Y67" s="772" t="s">
        <v>0</v>
      </c>
      <c r="Z67" s="772" t="s">
        <v>0</v>
      </c>
      <c r="AA67" s="772" t="s">
        <v>0</v>
      </c>
      <c r="AB67" s="773"/>
      <c r="AC67" s="773"/>
      <c r="AD67" s="773"/>
      <c r="AE67" s="768"/>
      <c r="AF67" s="774" t="s">
        <v>1724</v>
      </c>
    </row>
    <row r="68" spans="1:2550" ht="13" x14ac:dyDescent="0.15">
      <c r="B68" s="767" t="s">
        <v>1381</v>
      </c>
      <c r="C68" s="768"/>
      <c r="D68" s="768" t="s">
        <v>1801</v>
      </c>
      <c r="E68" s="768" t="s">
        <v>5</v>
      </c>
      <c r="F68" s="768" t="s">
        <v>1380</v>
      </c>
      <c r="G68" s="769">
        <v>14.408227</v>
      </c>
      <c r="H68" s="769">
        <v>107.86299099999999</v>
      </c>
      <c r="I68" s="768" t="s">
        <v>11</v>
      </c>
      <c r="J68" s="768" t="s">
        <v>3</v>
      </c>
      <c r="K68" s="770">
        <v>2008</v>
      </c>
      <c r="L68" s="768">
        <v>100</v>
      </c>
      <c r="M68" s="769">
        <v>478.5</v>
      </c>
      <c r="N68" s="768" t="s">
        <v>0</v>
      </c>
      <c r="O68" s="768">
        <v>65</v>
      </c>
      <c r="P68" s="768">
        <v>745</v>
      </c>
      <c r="Q68" s="768">
        <v>1048.7</v>
      </c>
      <c r="R68" s="768">
        <v>53.28</v>
      </c>
      <c r="S68" s="768">
        <v>6239</v>
      </c>
      <c r="T68" s="768"/>
      <c r="U68" s="772">
        <v>0</v>
      </c>
      <c r="V68" s="772">
        <v>0</v>
      </c>
      <c r="W68" s="772">
        <v>0</v>
      </c>
      <c r="X68" s="772">
        <v>100</v>
      </c>
      <c r="Y68" s="772">
        <v>0</v>
      </c>
      <c r="Z68" s="772">
        <v>0</v>
      </c>
      <c r="AA68" s="772">
        <v>0</v>
      </c>
      <c r="AB68" s="773"/>
      <c r="AC68" s="773"/>
      <c r="AD68" s="773"/>
      <c r="AE68" s="768"/>
      <c r="AF68" s="774" t="s">
        <v>1710</v>
      </c>
    </row>
    <row r="69" spans="1:2550" ht="13" x14ac:dyDescent="0.15">
      <c r="A69" s="1">
        <v>1</v>
      </c>
      <c r="B69" s="781" t="s">
        <v>1379</v>
      </c>
      <c r="C69" s="773"/>
      <c r="D69" s="768" t="s">
        <v>1796</v>
      </c>
      <c r="E69" s="768" t="s">
        <v>5</v>
      </c>
      <c r="F69" s="773" t="s">
        <v>1378</v>
      </c>
      <c r="G69" s="771">
        <v>13.488521</v>
      </c>
      <c r="H69" s="771">
        <v>107.895658</v>
      </c>
      <c r="I69" s="773" t="s">
        <v>1</v>
      </c>
      <c r="J69" s="773" t="s">
        <v>3</v>
      </c>
      <c r="K69" s="782">
        <v>2011</v>
      </c>
      <c r="L69" s="768" t="s">
        <v>0</v>
      </c>
      <c r="M69" s="769" t="s">
        <v>0</v>
      </c>
      <c r="N69" s="773">
        <v>128</v>
      </c>
      <c r="O69" s="773">
        <v>16.5</v>
      </c>
      <c r="P69" s="773">
        <v>1672</v>
      </c>
      <c r="Q69" s="773">
        <v>13.28</v>
      </c>
      <c r="R69" s="771" t="s">
        <v>2465</v>
      </c>
      <c r="S69" s="773"/>
      <c r="T69" s="773"/>
      <c r="U69" s="772" t="s">
        <v>0</v>
      </c>
      <c r="V69" s="772" t="s">
        <v>0</v>
      </c>
      <c r="W69" s="772" t="s">
        <v>0</v>
      </c>
      <c r="X69" s="772" t="s">
        <v>0</v>
      </c>
      <c r="Y69" s="772" t="s">
        <v>0</v>
      </c>
      <c r="Z69" s="772" t="s">
        <v>0</v>
      </c>
      <c r="AA69" s="772" t="s">
        <v>0</v>
      </c>
      <c r="AB69" s="773"/>
      <c r="AC69" s="773"/>
      <c r="AD69" s="773"/>
      <c r="AE69" s="773"/>
      <c r="AF69" s="774" t="s">
        <v>1724</v>
      </c>
    </row>
    <row r="70" spans="1:2550" ht="13" x14ac:dyDescent="0.15">
      <c r="B70" s="767" t="s">
        <v>1376</v>
      </c>
      <c r="C70" s="768"/>
      <c r="D70" s="768" t="s">
        <v>1801</v>
      </c>
      <c r="E70" s="768" t="s">
        <v>5</v>
      </c>
      <c r="F70" s="768" t="s">
        <v>51</v>
      </c>
      <c r="G70" s="769">
        <v>14.215816</v>
      </c>
      <c r="H70" s="769">
        <v>107.722061</v>
      </c>
      <c r="I70" s="768" t="s">
        <v>11</v>
      </c>
      <c r="J70" s="768" t="s">
        <v>3</v>
      </c>
      <c r="K70" s="770">
        <v>2006</v>
      </c>
      <c r="L70" s="768">
        <v>260</v>
      </c>
      <c r="M70" s="768">
        <v>1224.5999999999999</v>
      </c>
      <c r="N70" s="768" t="s">
        <v>0</v>
      </c>
      <c r="O70" s="768">
        <v>79</v>
      </c>
      <c r="P70" s="768"/>
      <c r="Q70" s="768">
        <v>87</v>
      </c>
      <c r="R70" s="768">
        <v>6.4</v>
      </c>
      <c r="S70" s="768"/>
      <c r="T70" s="768"/>
      <c r="U70" s="772">
        <v>0</v>
      </c>
      <c r="V70" s="772">
        <v>0</v>
      </c>
      <c r="W70" s="772">
        <v>0</v>
      </c>
      <c r="X70" s="772">
        <v>100</v>
      </c>
      <c r="Y70" s="772">
        <v>0</v>
      </c>
      <c r="Z70" s="772">
        <v>0</v>
      </c>
      <c r="AA70" s="772">
        <v>0</v>
      </c>
      <c r="AB70" s="773"/>
      <c r="AC70" s="773"/>
      <c r="AD70" s="773"/>
      <c r="AE70" s="768"/>
      <c r="AF70" s="774" t="s">
        <v>1710</v>
      </c>
    </row>
    <row r="71" spans="1:2550" ht="13" x14ac:dyDescent="0.15">
      <c r="B71" s="767" t="s">
        <v>1375</v>
      </c>
      <c r="C71" s="768"/>
      <c r="D71" s="768" t="s">
        <v>1801</v>
      </c>
      <c r="E71" s="768" t="s">
        <v>5</v>
      </c>
      <c r="F71" s="768" t="s">
        <v>51</v>
      </c>
      <c r="G71" s="769">
        <v>14.106475</v>
      </c>
      <c r="H71" s="769">
        <v>107.657753</v>
      </c>
      <c r="I71" s="768" t="s">
        <v>11</v>
      </c>
      <c r="J71" s="768" t="s">
        <v>3</v>
      </c>
      <c r="K71" s="770">
        <v>2007</v>
      </c>
      <c r="L71" s="768">
        <v>96</v>
      </c>
      <c r="M71" s="769">
        <v>475</v>
      </c>
      <c r="N71" s="768" t="s">
        <v>0</v>
      </c>
      <c r="O71" s="768"/>
      <c r="P71" s="768"/>
      <c r="Q71" s="768">
        <v>81</v>
      </c>
      <c r="R71" s="768"/>
      <c r="S71" s="768">
        <v>665</v>
      </c>
      <c r="T71" s="768"/>
      <c r="U71" s="772">
        <v>0</v>
      </c>
      <c r="V71" s="772">
        <v>0</v>
      </c>
      <c r="W71" s="772">
        <v>0</v>
      </c>
      <c r="X71" s="772">
        <v>100</v>
      </c>
      <c r="Y71" s="772">
        <v>0</v>
      </c>
      <c r="Z71" s="772">
        <v>0</v>
      </c>
      <c r="AA71" s="772">
        <v>0</v>
      </c>
      <c r="AB71" s="773"/>
      <c r="AC71" s="773" t="s">
        <v>3168</v>
      </c>
      <c r="AD71" s="773"/>
      <c r="AE71" s="768"/>
      <c r="AF71" s="774" t="s">
        <v>1710</v>
      </c>
    </row>
    <row r="72" spans="1:2550" ht="13" x14ac:dyDescent="0.15">
      <c r="B72" s="767" t="s">
        <v>1374</v>
      </c>
      <c r="C72" s="768"/>
      <c r="D72" s="768" t="s">
        <v>1801</v>
      </c>
      <c r="E72" s="768" t="s">
        <v>5</v>
      </c>
      <c r="F72" s="768" t="s">
        <v>51</v>
      </c>
      <c r="G72" s="769">
        <v>13.968252</v>
      </c>
      <c r="H72" s="769">
        <v>107.49516</v>
      </c>
      <c r="I72" s="768" t="s">
        <v>11</v>
      </c>
      <c r="J72" s="768" t="s">
        <v>3</v>
      </c>
      <c r="K72" s="770">
        <v>2009</v>
      </c>
      <c r="L72" s="768">
        <v>360</v>
      </c>
      <c r="M72" s="769">
        <v>1420.1</v>
      </c>
      <c r="N72" s="768" t="s">
        <v>0</v>
      </c>
      <c r="O72" s="768">
        <v>74</v>
      </c>
      <c r="P72" s="768">
        <v>834</v>
      </c>
      <c r="Q72" s="768">
        <v>893</v>
      </c>
      <c r="R72" s="768">
        <v>54</v>
      </c>
      <c r="S72" s="768">
        <v>1021</v>
      </c>
      <c r="T72" s="768"/>
      <c r="U72" s="772">
        <v>0</v>
      </c>
      <c r="V72" s="772">
        <v>0</v>
      </c>
      <c r="W72" s="772">
        <v>0</v>
      </c>
      <c r="X72" s="772">
        <v>100</v>
      </c>
      <c r="Y72" s="772">
        <v>0</v>
      </c>
      <c r="Z72" s="772">
        <v>0</v>
      </c>
      <c r="AA72" s="772">
        <v>0</v>
      </c>
      <c r="AB72" s="773"/>
      <c r="AC72" s="773"/>
      <c r="AD72" s="773"/>
      <c r="AE72" s="768"/>
      <c r="AF72" s="774" t="s">
        <v>1710</v>
      </c>
    </row>
    <row r="73" spans="1:2550" ht="13" x14ac:dyDescent="0.15">
      <c r="B73" s="767" t="s">
        <v>1373</v>
      </c>
      <c r="C73" s="768"/>
      <c r="D73" s="768" t="s">
        <v>1801</v>
      </c>
      <c r="E73" s="768" t="s">
        <v>5</v>
      </c>
      <c r="F73" s="768" t="s">
        <v>51</v>
      </c>
      <c r="G73" s="769">
        <v>13.933374000000001</v>
      </c>
      <c r="H73" s="769">
        <v>107.46683</v>
      </c>
      <c r="I73" s="768" t="s">
        <v>11</v>
      </c>
      <c r="J73" s="768" t="s">
        <v>3</v>
      </c>
      <c r="K73" s="770">
        <v>2011</v>
      </c>
      <c r="L73" s="768">
        <v>63</v>
      </c>
      <c r="M73" s="769">
        <v>314.8</v>
      </c>
      <c r="N73" s="768" t="s">
        <v>0</v>
      </c>
      <c r="O73" s="768"/>
      <c r="P73" s="768"/>
      <c r="Q73" s="768">
        <v>13.13</v>
      </c>
      <c r="R73" s="768">
        <v>1.75</v>
      </c>
      <c r="S73" s="768"/>
      <c r="T73" s="768"/>
      <c r="U73" s="772">
        <v>0</v>
      </c>
      <c r="V73" s="772">
        <v>0</v>
      </c>
      <c r="W73" s="772">
        <v>0</v>
      </c>
      <c r="X73" s="772">
        <v>100</v>
      </c>
      <c r="Y73" s="772">
        <v>0</v>
      </c>
      <c r="Z73" s="772">
        <v>0</v>
      </c>
      <c r="AA73" s="772">
        <v>0</v>
      </c>
      <c r="AB73" s="773"/>
      <c r="AC73" s="773"/>
      <c r="AD73" s="773"/>
      <c r="AE73" s="768"/>
      <c r="AF73" s="774" t="s">
        <v>1730</v>
      </c>
    </row>
    <row r="74" spans="1:2550" ht="13" x14ac:dyDescent="0.15">
      <c r="B74" s="767" t="s">
        <v>1364</v>
      </c>
      <c r="C74" s="768"/>
      <c r="D74" s="768" t="s">
        <v>1796</v>
      </c>
      <c r="E74" s="768" t="s">
        <v>5</v>
      </c>
      <c r="F74" s="768" t="s">
        <v>48</v>
      </c>
      <c r="G74" s="769">
        <v>12.752344000000001</v>
      </c>
      <c r="H74" s="769">
        <v>107.876769</v>
      </c>
      <c r="I74" s="768" t="s">
        <v>11</v>
      </c>
      <c r="J74" s="768" t="s">
        <v>3</v>
      </c>
      <c r="K74" s="770">
        <v>2009</v>
      </c>
      <c r="L74" s="768">
        <v>220</v>
      </c>
      <c r="M74" s="769">
        <v>1060.2</v>
      </c>
      <c r="N74" s="768" t="s">
        <v>0</v>
      </c>
      <c r="O74" s="768">
        <v>52.5</v>
      </c>
      <c r="P74" s="768"/>
      <c r="Q74" s="768">
        <v>243</v>
      </c>
      <c r="R74" s="768">
        <v>22.77</v>
      </c>
      <c r="S74" s="768">
        <v>9279</v>
      </c>
      <c r="T74" s="768"/>
      <c r="U74" s="772">
        <v>0</v>
      </c>
      <c r="V74" s="772">
        <v>0</v>
      </c>
      <c r="W74" s="772">
        <v>0</v>
      </c>
      <c r="X74" s="772">
        <v>100</v>
      </c>
      <c r="Y74" s="772">
        <v>0</v>
      </c>
      <c r="Z74" s="772">
        <v>0</v>
      </c>
      <c r="AA74" s="772">
        <v>0</v>
      </c>
      <c r="AB74" s="773"/>
      <c r="AC74" s="773" t="s">
        <v>1363</v>
      </c>
      <c r="AD74" s="773" t="s">
        <v>1362</v>
      </c>
      <c r="AE74" s="768"/>
      <c r="AF74" s="774" t="s">
        <v>1710</v>
      </c>
    </row>
    <row r="75" spans="1:2550" ht="13" x14ac:dyDescent="0.15">
      <c r="B75" s="767" t="s">
        <v>1361</v>
      </c>
      <c r="C75" s="768"/>
      <c r="D75" s="768" t="s">
        <v>1796</v>
      </c>
      <c r="E75" s="768" t="s">
        <v>5</v>
      </c>
      <c r="F75" s="768" t="s">
        <v>48</v>
      </c>
      <c r="G75" s="769">
        <v>12.807331</v>
      </c>
      <c r="H75" s="769">
        <v>107.85530799999999</v>
      </c>
      <c r="I75" s="768" t="s">
        <v>11</v>
      </c>
      <c r="J75" s="768" t="s">
        <v>3</v>
      </c>
      <c r="K75" s="770">
        <v>2009</v>
      </c>
      <c r="L75" s="768">
        <v>600</v>
      </c>
      <c r="M75" s="769">
        <v>329.3</v>
      </c>
      <c r="N75" s="768" t="s">
        <v>0</v>
      </c>
      <c r="O75" s="768">
        <v>155</v>
      </c>
      <c r="P75" s="768">
        <v>860</v>
      </c>
      <c r="Q75" s="768">
        <v>114</v>
      </c>
      <c r="R75" s="768">
        <v>150</v>
      </c>
      <c r="S75" s="768"/>
      <c r="T75" s="768"/>
      <c r="U75" s="772">
        <v>0</v>
      </c>
      <c r="V75" s="772">
        <v>0</v>
      </c>
      <c r="W75" s="772">
        <v>0</v>
      </c>
      <c r="X75" s="772">
        <v>100</v>
      </c>
      <c r="Y75" s="772">
        <v>0</v>
      </c>
      <c r="Z75" s="772">
        <v>0</v>
      </c>
      <c r="AA75" s="772">
        <v>0</v>
      </c>
      <c r="AB75" s="773"/>
      <c r="AC75" s="773"/>
      <c r="AD75" s="773"/>
      <c r="AE75" s="768"/>
      <c r="AF75" s="774" t="s">
        <v>1710</v>
      </c>
    </row>
    <row r="76" spans="1:2550" ht="13" x14ac:dyDescent="0.15">
      <c r="B76" s="767" t="s">
        <v>2156</v>
      </c>
      <c r="C76" s="768"/>
      <c r="D76" s="768" t="s">
        <v>1796</v>
      </c>
      <c r="E76" s="768" t="s">
        <v>5</v>
      </c>
      <c r="F76" s="768" t="s">
        <v>1378</v>
      </c>
      <c r="G76" s="769">
        <v>12.893464</v>
      </c>
      <c r="H76" s="769">
        <v>107.81229399999999</v>
      </c>
      <c r="I76" s="768" t="s">
        <v>11</v>
      </c>
      <c r="J76" s="768" t="s">
        <v>3</v>
      </c>
      <c r="K76" s="770">
        <v>2014</v>
      </c>
      <c r="L76" s="768">
        <v>64</v>
      </c>
      <c r="M76" s="769">
        <v>308.35000000000002</v>
      </c>
      <c r="N76" s="768" t="s">
        <v>0</v>
      </c>
      <c r="O76" s="768"/>
      <c r="P76" s="768"/>
      <c r="Q76" s="768"/>
      <c r="R76" s="768">
        <v>4</v>
      </c>
      <c r="S76" s="768"/>
      <c r="T76" s="768"/>
      <c r="U76" s="772">
        <v>0</v>
      </c>
      <c r="V76" s="772">
        <v>0</v>
      </c>
      <c r="W76" s="772">
        <v>0</v>
      </c>
      <c r="X76" s="772">
        <v>100</v>
      </c>
      <c r="Y76" s="772">
        <v>0</v>
      </c>
      <c r="Z76" s="772">
        <v>0</v>
      </c>
      <c r="AA76" s="772">
        <v>0</v>
      </c>
      <c r="AB76" s="773"/>
      <c r="AC76" s="773" t="s">
        <v>2157</v>
      </c>
      <c r="AD76" s="773"/>
      <c r="AE76" s="768"/>
      <c r="AF76" s="774" t="s">
        <v>2158</v>
      </c>
    </row>
    <row r="77" spans="1:2550" ht="13" x14ac:dyDescent="0.15">
      <c r="A77" s="1">
        <v>1</v>
      </c>
      <c r="B77" s="767" t="s">
        <v>1351</v>
      </c>
      <c r="C77" s="768"/>
      <c r="D77" s="768" t="s">
        <v>1796</v>
      </c>
      <c r="E77" s="768" t="s">
        <v>5</v>
      </c>
      <c r="F77" s="768"/>
      <c r="G77" s="769">
        <v>14.087005</v>
      </c>
      <c r="H77" s="769">
        <v>108.035507</v>
      </c>
      <c r="I77" s="768" t="s">
        <v>1</v>
      </c>
      <c r="J77" s="768" t="s">
        <v>3</v>
      </c>
      <c r="K77" s="770"/>
      <c r="L77" s="768" t="s">
        <v>0</v>
      </c>
      <c r="M77" s="769" t="s">
        <v>0</v>
      </c>
      <c r="N77" s="768"/>
      <c r="O77" s="768"/>
      <c r="P77" s="768"/>
      <c r="Q77" s="768"/>
      <c r="R77" s="771" t="s">
        <v>2465</v>
      </c>
      <c r="S77" s="768"/>
      <c r="T77" s="768"/>
      <c r="U77" s="772" t="s">
        <v>0</v>
      </c>
      <c r="V77" s="772" t="s">
        <v>0</v>
      </c>
      <c r="W77" s="772" t="s">
        <v>0</v>
      </c>
      <c r="X77" s="772" t="s">
        <v>0</v>
      </c>
      <c r="Y77" s="772" t="s">
        <v>0</v>
      </c>
      <c r="Z77" s="772" t="s">
        <v>0</v>
      </c>
      <c r="AA77" s="772" t="s">
        <v>0</v>
      </c>
      <c r="AB77" s="773"/>
      <c r="AC77" s="773"/>
      <c r="AD77" s="773"/>
      <c r="AE77" s="768"/>
      <c r="AF77" s="774" t="s">
        <v>1724</v>
      </c>
    </row>
    <row r="78" spans="1:2550" ht="13" x14ac:dyDescent="0.15">
      <c r="A78" s="1">
        <v>1</v>
      </c>
      <c r="B78" s="767" t="s">
        <v>1350</v>
      </c>
      <c r="C78" s="768"/>
      <c r="D78" s="768" t="s">
        <v>1796</v>
      </c>
      <c r="E78" s="768" t="s">
        <v>5</v>
      </c>
      <c r="F78" s="768"/>
      <c r="G78" s="769">
        <v>12.444784</v>
      </c>
      <c r="H78" s="769">
        <v>107.620103</v>
      </c>
      <c r="I78" s="768" t="s">
        <v>1</v>
      </c>
      <c r="J78" s="768" t="s">
        <v>3</v>
      </c>
      <c r="K78" s="770"/>
      <c r="L78" s="768" t="s">
        <v>0</v>
      </c>
      <c r="M78" s="769" t="s">
        <v>0</v>
      </c>
      <c r="N78" s="768"/>
      <c r="O78" s="768"/>
      <c r="P78" s="768"/>
      <c r="Q78" s="768"/>
      <c r="R78" s="771" t="s">
        <v>2465</v>
      </c>
      <c r="S78" s="768"/>
      <c r="T78" s="768"/>
      <c r="U78" s="772" t="s">
        <v>0</v>
      </c>
      <c r="V78" s="772" t="s">
        <v>0</v>
      </c>
      <c r="W78" s="772" t="s">
        <v>0</v>
      </c>
      <c r="X78" s="772" t="s">
        <v>0</v>
      </c>
      <c r="Y78" s="772" t="s">
        <v>0</v>
      </c>
      <c r="Z78" s="772" t="s">
        <v>0</v>
      </c>
      <c r="AA78" s="772" t="s">
        <v>0</v>
      </c>
      <c r="AB78" s="773"/>
      <c r="AC78" s="773"/>
      <c r="AD78" s="773"/>
      <c r="AE78" s="768"/>
      <c r="AF78" s="774" t="s">
        <v>1724</v>
      </c>
    </row>
    <row r="79" spans="1:2550" ht="13" x14ac:dyDescent="0.15">
      <c r="A79" s="1">
        <v>1</v>
      </c>
      <c r="B79" s="767" t="s">
        <v>1343</v>
      </c>
      <c r="C79" s="768"/>
      <c r="D79" s="768" t="s">
        <v>1796</v>
      </c>
      <c r="E79" s="768" t="s">
        <v>5</v>
      </c>
      <c r="F79" s="768"/>
      <c r="G79" s="769">
        <v>13.177580000000001</v>
      </c>
      <c r="H79" s="769">
        <v>107.578784</v>
      </c>
      <c r="I79" s="768" t="s">
        <v>1</v>
      </c>
      <c r="J79" s="768" t="s">
        <v>3</v>
      </c>
      <c r="K79" s="770"/>
      <c r="L79" s="768" t="s">
        <v>0</v>
      </c>
      <c r="M79" s="769" t="s">
        <v>0</v>
      </c>
      <c r="N79" s="768"/>
      <c r="O79" s="768">
        <v>13.5</v>
      </c>
      <c r="P79" s="768"/>
      <c r="Q79" s="768">
        <v>0.82399999999999995</v>
      </c>
      <c r="R79" s="771" t="s">
        <v>2465</v>
      </c>
      <c r="S79" s="768"/>
      <c r="T79" s="768"/>
      <c r="U79" s="772" t="s">
        <v>0</v>
      </c>
      <c r="V79" s="772" t="s">
        <v>0</v>
      </c>
      <c r="W79" s="772" t="s">
        <v>0</v>
      </c>
      <c r="X79" s="772" t="s">
        <v>0</v>
      </c>
      <c r="Y79" s="772" t="s">
        <v>0</v>
      </c>
      <c r="Z79" s="772" t="s">
        <v>0</v>
      </c>
      <c r="AA79" s="772" t="s">
        <v>0</v>
      </c>
      <c r="AB79" s="773"/>
      <c r="AC79" s="773"/>
      <c r="AD79" s="773"/>
      <c r="AE79" s="768"/>
      <c r="AF79" s="774" t="s">
        <v>1724</v>
      </c>
    </row>
    <row r="80" spans="1:2550" s="6" customFormat="1" ht="13" x14ac:dyDescent="0.15">
      <c r="A80" s="1"/>
      <c r="B80" s="767" t="s">
        <v>1337</v>
      </c>
      <c r="C80" s="768" t="s">
        <v>1336</v>
      </c>
      <c r="D80" s="768" t="s">
        <v>1801</v>
      </c>
      <c r="E80" s="768" t="s">
        <v>5</v>
      </c>
      <c r="F80" s="768" t="s">
        <v>1335</v>
      </c>
      <c r="G80" s="769">
        <v>14.694291</v>
      </c>
      <c r="H80" s="769">
        <v>108.229879</v>
      </c>
      <c r="I80" s="768" t="s">
        <v>11</v>
      </c>
      <c r="J80" s="768" t="s">
        <v>3</v>
      </c>
      <c r="K80" s="770">
        <v>2011</v>
      </c>
      <c r="L80" s="768">
        <v>250</v>
      </c>
      <c r="M80" s="768">
        <v>1056.4000000000001</v>
      </c>
      <c r="N80" s="768" t="s">
        <v>0</v>
      </c>
      <c r="O80" s="768">
        <v>73</v>
      </c>
      <c r="P80" s="768">
        <v>392</v>
      </c>
      <c r="Q80" s="768">
        <v>174</v>
      </c>
      <c r="R80" s="768">
        <v>7.08</v>
      </c>
      <c r="S80" s="768">
        <v>1363</v>
      </c>
      <c r="T80" s="768"/>
      <c r="U80" s="772">
        <v>0</v>
      </c>
      <c r="V80" s="772">
        <v>0</v>
      </c>
      <c r="W80" s="772">
        <v>0</v>
      </c>
      <c r="X80" s="772">
        <v>100</v>
      </c>
      <c r="Y80" s="772">
        <v>0</v>
      </c>
      <c r="Z80" s="772">
        <v>0</v>
      </c>
      <c r="AA80" s="772">
        <v>0</v>
      </c>
      <c r="AB80" s="773"/>
      <c r="AC80" s="773"/>
      <c r="AD80" s="773"/>
      <c r="AE80" s="768"/>
      <c r="AF80" s="774" t="s">
        <v>1734</v>
      </c>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row>
    <row r="81" spans="1:2550" s="6" customFormat="1" ht="13" x14ac:dyDescent="0.15">
      <c r="A81" s="1"/>
      <c r="B81" s="767" t="s">
        <v>1332</v>
      </c>
      <c r="C81" s="768" t="s">
        <v>1331</v>
      </c>
      <c r="D81" s="768" t="s">
        <v>1801</v>
      </c>
      <c r="E81" s="768" t="s">
        <v>5</v>
      </c>
      <c r="F81" s="768" t="s">
        <v>51</v>
      </c>
      <c r="G81" s="769">
        <v>14.227480999999999</v>
      </c>
      <c r="H81" s="769">
        <v>107.82959700000001</v>
      </c>
      <c r="I81" s="768" t="s">
        <v>11</v>
      </c>
      <c r="J81" s="768" t="s">
        <v>3</v>
      </c>
      <c r="K81" s="770">
        <v>2001</v>
      </c>
      <c r="L81" s="768">
        <v>720</v>
      </c>
      <c r="M81" s="768">
        <v>3658.6</v>
      </c>
      <c r="N81" s="768" t="s">
        <v>0</v>
      </c>
      <c r="O81" s="768">
        <v>65</v>
      </c>
      <c r="P81" s="768">
        <v>1460</v>
      </c>
      <c r="Q81" s="768">
        <v>1073</v>
      </c>
      <c r="R81" s="768">
        <v>64.5</v>
      </c>
      <c r="S81" s="768">
        <v>24610</v>
      </c>
      <c r="T81" s="768"/>
      <c r="U81" s="772">
        <v>0</v>
      </c>
      <c r="V81" s="772">
        <v>0</v>
      </c>
      <c r="W81" s="772">
        <v>0</v>
      </c>
      <c r="X81" s="772">
        <v>100</v>
      </c>
      <c r="Y81" s="772">
        <v>0</v>
      </c>
      <c r="Z81" s="772">
        <v>0</v>
      </c>
      <c r="AA81" s="772">
        <v>0</v>
      </c>
      <c r="AB81" s="773"/>
      <c r="AC81" s="773"/>
      <c r="AD81" s="773"/>
      <c r="AE81" s="768"/>
      <c r="AF81" s="774" t="s">
        <v>1710</v>
      </c>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row>
    <row r="82" spans="1:2550" s="6" customFormat="1" ht="13" x14ac:dyDescent="0.15">
      <c r="A82" s="1"/>
      <c r="B82" s="767" t="s">
        <v>1672</v>
      </c>
      <c r="C82" s="768"/>
      <c r="D82" s="768" t="s">
        <v>1796</v>
      </c>
      <c r="E82" s="768" t="s">
        <v>5</v>
      </c>
      <c r="F82" s="768" t="s">
        <v>1672</v>
      </c>
      <c r="G82" s="769">
        <v>12.152824000000001</v>
      </c>
      <c r="H82" s="769">
        <v>108.37866</v>
      </c>
      <c r="I82" s="768" t="s">
        <v>11</v>
      </c>
      <c r="J82" s="768" t="s">
        <v>3</v>
      </c>
      <c r="K82" s="770">
        <v>2010</v>
      </c>
      <c r="L82" s="768">
        <v>19.5</v>
      </c>
      <c r="M82" s="768">
        <v>79</v>
      </c>
      <c r="N82" s="768" t="s">
        <v>0</v>
      </c>
      <c r="O82" s="768"/>
      <c r="P82" s="768"/>
      <c r="Q82" s="768"/>
      <c r="R82" s="768"/>
      <c r="S82" s="768"/>
      <c r="T82" s="768"/>
      <c r="U82" s="772">
        <v>0</v>
      </c>
      <c r="V82" s="772">
        <v>0</v>
      </c>
      <c r="W82" s="772">
        <v>0</v>
      </c>
      <c r="X82" s="772">
        <v>100</v>
      </c>
      <c r="Y82" s="772">
        <v>0</v>
      </c>
      <c r="Z82" s="772">
        <v>0</v>
      </c>
      <c r="AA82" s="772">
        <v>0</v>
      </c>
      <c r="AB82" s="773"/>
      <c r="AC82" s="773"/>
      <c r="AD82" s="773" t="s">
        <v>1673</v>
      </c>
      <c r="AE82" s="768"/>
      <c r="AF82" s="774"/>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row>
    <row r="83" spans="1:2550" ht="15" thickBot="1" x14ac:dyDescent="0.25">
      <c r="A83" s="1">
        <v>1</v>
      </c>
      <c r="B83" s="797" t="s">
        <v>892</v>
      </c>
      <c r="C83" s="779"/>
      <c r="D83" s="779" t="s">
        <v>1796</v>
      </c>
      <c r="E83" s="777" t="s">
        <v>5</v>
      </c>
      <c r="F83" s="779"/>
      <c r="G83" s="779">
        <v>12.739734</v>
      </c>
      <c r="H83" s="779">
        <v>108.447328</v>
      </c>
      <c r="I83" s="779" t="s">
        <v>1</v>
      </c>
      <c r="J83" s="779" t="s">
        <v>3</v>
      </c>
      <c r="K83" s="779"/>
      <c r="L83" s="779" t="s">
        <v>0</v>
      </c>
      <c r="M83" s="779" t="s">
        <v>0</v>
      </c>
      <c r="N83" s="779"/>
      <c r="O83" s="779"/>
      <c r="P83" s="779"/>
      <c r="Q83" s="779"/>
      <c r="R83" s="779" t="s">
        <v>2465</v>
      </c>
      <c r="S83" s="779"/>
      <c r="T83" s="779"/>
      <c r="U83" s="798" t="s">
        <v>0</v>
      </c>
      <c r="V83" s="798" t="s">
        <v>0</v>
      </c>
      <c r="W83" s="798" t="s">
        <v>0</v>
      </c>
      <c r="X83" s="798" t="s">
        <v>0</v>
      </c>
      <c r="Y83" s="798" t="s">
        <v>0</v>
      </c>
      <c r="Z83" s="798" t="s">
        <v>0</v>
      </c>
      <c r="AA83" s="798" t="s">
        <v>0</v>
      </c>
      <c r="AB83" s="779"/>
      <c r="AC83" s="779"/>
      <c r="AD83" s="779"/>
      <c r="AE83" s="779"/>
      <c r="AF83" s="799"/>
    </row>
    <row r="84" spans="1:2550" ht="16" thickBot="1" x14ac:dyDescent="0.2">
      <c r="B84" s="1457" t="s">
        <v>2056</v>
      </c>
      <c r="C84" s="1458"/>
      <c r="D84" s="1458"/>
      <c r="E84" s="1458"/>
      <c r="F84" s="1458"/>
      <c r="G84" s="1458"/>
      <c r="H84" s="1458"/>
      <c r="I84" s="1458"/>
      <c r="J84" s="1458"/>
      <c r="K84" s="1458"/>
      <c r="L84" s="1458"/>
      <c r="M84" s="1458"/>
      <c r="N84" s="1458"/>
      <c r="O84" s="1458"/>
      <c r="P84" s="1458"/>
      <c r="Q84" s="1458"/>
      <c r="R84" s="1458"/>
      <c r="S84" s="1458"/>
      <c r="T84" s="1458"/>
      <c r="U84" s="1458"/>
      <c r="V84" s="1458"/>
      <c r="W84" s="1458"/>
      <c r="X84" s="1458"/>
      <c r="Y84" s="1458"/>
      <c r="Z84" s="1458"/>
      <c r="AA84" s="1458"/>
      <c r="AB84" s="1458"/>
      <c r="AC84" s="1458"/>
      <c r="AD84" s="1458"/>
      <c r="AE84" s="1458"/>
      <c r="AF84" s="1459"/>
    </row>
    <row r="85" spans="1:2550" ht="13" x14ac:dyDescent="0.15">
      <c r="B85" s="800" t="s">
        <v>1493</v>
      </c>
      <c r="C85" s="801"/>
      <c r="D85" s="802" t="s">
        <v>2799</v>
      </c>
      <c r="E85" s="801" t="s">
        <v>252</v>
      </c>
      <c r="F85" s="801" t="s">
        <v>1349</v>
      </c>
      <c r="G85" s="801">
        <v>22.507027999999998</v>
      </c>
      <c r="H85" s="801">
        <v>104.19572599999999</v>
      </c>
      <c r="I85" s="801" t="s">
        <v>11</v>
      </c>
      <c r="J85" s="801" t="s">
        <v>3</v>
      </c>
      <c r="K85" s="803">
        <v>2012</v>
      </c>
      <c r="L85" s="804">
        <v>90</v>
      </c>
      <c r="M85" s="805">
        <v>378</v>
      </c>
      <c r="N85" s="806" t="s">
        <v>0</v>
      </c>
      <c r="O85" s="801">
        <v>77.599999999999994</v>
      </c>
      <c r="P85" s="801">
        <v>9</v>
      </c>
      <c r="Q85" s="801">
        <v>171.1</v>
      </c>
      <c r="R85" s="801">
        <v>6.9</v>
      </c>
      <c r="S85" s="801">
        <v>325</v>
      </c>
      <c r="T85" s="806"/>
      <c r="U85" s="801">
        <v>0</v>
      </c>
      <c r="V85" s="801">
        <v>0</v>
      </c>
      <c r="W85" s="801">
        <v>0</v>
      </c>
      <c r="X85" s="801">
        <v>100</v>
      </c>
      <c r="Y85" s="801">
        <v>0</v>
      </c>
      <c r="Z85" s="801">
        <v>0</v>
      </c>
      <c r="AA85" s="801">
        <v>0</v>
      </c>
      <c r="AB85" s="807"/>
      <c r="AC85" s="807"/>
      <c r="AD85" s="807" t="s">
        <v>1492</v>
      </c>
      <c r="AE85" s="801"/>
      <c r="AF85" s="808" t="s">
        <v>1706</v>
      </c>
    </row>
    <row r="86" spans="1:2550" ht="13" x14ac:dyDescent="0.15">
      <c r="B86" s="382" t="s">
        <v>1491</v>
      </c>
      <c r="C86" s="383"/>
      <c r="D86" s="809" t="s">
        <v>1804</v>
      </c>
      <c r="E86" s="383" t="s">
        <v>252</v>
      </c>
      <c r="F86" s="383" t="s">
        <v>1388</v>
      </c>
      <c r="G86" s="383">
        <v>22.737670000000001</v>
      </c>
      <c r="H86" s="383">
        <v>105.38371600000001</v>
      </c>
      <c r="I86" s="383" t="s">
        <v>11</v>
      </c>
      <c r="J86" s="383" t="s">
        <v>3</v>
      </c>
      <c r="K86" s="384"/>
      <c r="L86" s="385">
        <v>46.6</v>
      </c>
      <c r="M86" s="810"/>
      <c r="N86" s="389" t="s">
        <v>0</v>
      </c>
      <c r="O86" s="383">
        <v>260</v>
      </c>
      <c r="P86" s="383">
        <v>36</v>
      </c>
      <c r="Q86" s="383">
        <v>4</v>
      </c>
      <c r="R86" s="383">
        <v>3.2</v>
      </c>
      <c r="S86" s="383">
        <v>32</v>
      </c>
      <c r="T86" s="389"/>
      <c r="U86" s="383">
        <v>0</v>
      </c>
      <c r="V86" s="383">
        <v>0</v>
      </c>
      <c r="W86" s="383">
        <v>0</v>
      </c>
      <c r="X86" s="383">
        <v>100</v>
      </c>
      <c r="Y86" s="383">
        <v>0</v>
      </c>
      <c r="Z86" s="383">
        <v>0</v>
      </c>
      <c r="AA86" s="383">
        <v>0</v>
      </c>
      <c r="AB86" s="387"/>
      <c r="AC86" s="387"/>
      <c r="AD86" s="387"/>
      <c r="AE86" s="383"/>
      <c r="AF86" s="811" t="s">
        <v>1707</v>
      </c>
    </row>
    <row r="87" spans="1:2550" ht="13" x14ac:dyDescent="0.15">
      <c r="B87" s="382" t="s">
        <v>1490</v>
      </c>
      <c r="C87" s="383"/>
      <c r="D87" s="809" t="s">
        <v>2610</v>
      </c>
      <c r="E87" s="383" t="s">
        <v>252</v>
      </c>
      <c r="F87" s="383" t="s">
        <v>1489</v>
      </c>
      <c r="G87" s="383">
        <v>21.365020999999999</v>
      </c>
      <c r="H87" s="383">
        <v>104.356317</v>
      </c>
      <c r="I87" s="383" t="s">
        <v>11</v>
      </c>
      <c r="J87" s="383" t="s">
        <v>3</v>
      </c>
      <c r="K87" s="384"/>
      <c r="L87" s="385">
        <v>15</v>
      </c>
      <c r="M87" s="383">
        <v>67.63</v>
      </c>
      <c r="N87" s="389" t="s">
        <v>0</v>
      </c>
      <c r="O87" s="383">
        <v>33</v>
      </c>
      <c r="P87" s="383">
        <v>28.57</v>
      </c>
      <c r="Q87" s="383"/>
      <c r="R87" s="383"/>
      <c r="S87" s="383"/>
      <c r="T87" s="389"/>
      <c r="U87" s="383">
        <v>0</v>
      </c>
      <c r="V87" s="383">
        <v>0</v>
      </c>
      <c r="W87" s="383">
        <v>0</v>
      </c>
      <c r="X87" s="383">
        <v>100</v>
      </c>
      <c r="Y87" s="383">
        <v>0</v>
      </c>
      <c r="Z87" s="383">
        <v>0</v>
      </c>
      <c r="AA87" s="383">
        <v>0</v>
      </c>
      <c r="AB87" s="387"/>
      <c r="AC87" s="387"/>
      <c r="AD87" s="387"/>
      <c r="AE87" s="383"/>
      <c r="AF87" s="811" t="s">
        <v>1708</v>
      </c>
    </row>
    <row r="88" spans="1:2550" ht="13" x14ac:dyDescent="0.15">
      <c r="B88" s="382" t="s">
        <v>1488</v>
      </c>
      <c r="C88" s="383"/>
      <c r="D88" s="809" t="s">
        <v>2611</v>
      </c>
      <c r="E88" s="383" t="s">
        <v>252</v>
      </c>
      <c r="F88" s="383" t="s">
        <v>1421</v>
      </c>
      <c r="G88" s="383">
        <v>21.861881</v>
      </c>
      <c r="H88" s="383">
        <v>103.82799900000001</v>
      </c>
      <c r="I88" s="383" t="s">
        <v>11</v>
      </c>
      <c r="J88" s="383" t="s">
        <v>3</v>
      </c>
      <c r="K88" s="384">
        <v>2006</v>
      </c>
      <c r="L88" s="385">
        <v>220</v>
      </c>
      <c r="M88" s="383">
        <v>769.7</v>
      </c>
      <c r="N88" s="389" t="s">
        <v>0</v>
      </c>
      <c r="O88" s="383">
        <v>130</v>
      </c>
      <c r="P88" s="383">
        <v>425</v>
      </c>
      <c r="Q88" s="383">
        <v>2137.6999999999998</v>
      </c>
      <c r="R88" s="383">
        <v>76.94</v>
      </c>
      <c r="S88" s="389">
        <v>15017</v>
      </c>
      <c r="T88" s="389">
        <v>14</v>
      </c>
      <c r="U88" s="383">
        <v>0</v>
      </c>
      <c r="V88" s="383">
        <v>0</v>
      </c>
      <c r="W88" s="383">
        <v>0</v>
      </c>
      <c r="X88" s="383">
        <v>100</v>
      </c>
      <c r="Y88" s="383">
        <v>0</v>
      </c>
      <c r="Z88" s="383">
        <v>0</v>
      </c>
      <c r="AA88" s="383">
        <v>0</v>
      </c>
      <c r="AB88" s="387"/>
      <c r="AC88" s="387"/>
      <c r="AD88" s="387"/>
      <c r="AE88" s="383"/>
      <c r="AF88" s="811" t="s">
        <v>1708</v>
      </c>
    </row>
    <row r="89" spans="1:2550" ht="13" x14ac:dyDescent="0.15">
      <c r="B89" s="382" t="s">
        <v>1486</v>
      </c>
      <c r="C89" s="383"/>
      <c r="D89" s="809" t="s">
        <v>1804</v>
      </c>
      <c r="E89" s="383" t="s">
        <v>252</v>
      </c>
      <c r="F89" s="383" t="s">
        <v>1485</v>
      </c>
      <c r="G89" s="383">
        <v>22.941618999999999</v>
      </c>
      <c r="H89" s="383">
        <v>105.54866800000001</v>
      </c>
      <c r="I89" s="383" t="s">
        <v>11</v>
      </c>
      <c r="J89" s="383" t="s">
        <v>53</v>
      </c>
      <c r="K89" s="384"/>
      <c r="L89" s="812">
        <v>30</v>
      </c>
      <c r="M89" s="387">
        <v>115.7</v>
      </c>
      <c r="N89" s="387" t="s">
        <v>0</v>
      </c>
      <c r="O89" s="387"/>
      <c r="P89" s="387"/>
      <c r="Q89" s="387"/>
      <c r="R89" s="387"/>
      <c r="S89" s="387"/>
      <c r="T89" s="387">
        <v>89.5</v>
      </c>
      <c r="U89" s="383">
        <v>0</v>
      </c>
      <c r="V89" s="383">
        <v>0</v>
      </c>
      <c r="W89" s="383">
        <v>0</v>
      </c>
      <c r="X89" s="383">
        <v>100</v>
      </c>
      <c r="Y89" s="383">
        <v>0</v>
      </c>
      <c r="Z89" s="383">
        <v>0</v>
      </c>
      <c r="AA89" s="383">
        <v>0</v>
      </c>
      <c r="AB89" s="387"/>
      <c r="AC89" s="387"/>
      <c r="AD89" s="387"/>
      <c r="AE89" s="383"/>
      <c r="AF89" s="811" t="s">
        <v>1708</v>
      </c>
    </row>
    <row r="90" spans="1:2550" ht="13" x14ac:dyDescent="0.15">
      <c r="B90" s="382" t="s">
        <v>1484</v>
      </c>
      <c r="C90" s="383"/>
      <c r="D90" s="383" t="s">
        <v>1805</v>
      </c>
      <c r="E90" s="383" t="s">
        <v>252</v>
      </c>
      <c r="F90" s="383"/>
      <c r="G90" s="383">
        <v>21.401972000000001</v>
      </c>
      <c r="H90" s="383">
        <v>106.543583</v>
      </c>
      <c r="I90" s="383" t="s">
        <v>1</v>
      </c>
      <c r="J90" s="383" t="s">
        <v>3</v>
      </c>
      <c r="K90" s="384"/>
      <c r="L90" s="385" t="s">
        <v>0</v>
      </c>
      <c r="M90" s="383" t="s">
        <v>0</v>
      </c>
      <c r="N90" s="389">
        <f>520*0.01</f>
        <v>5.2</v>
      </c>
      <c r="O90" s="383">
        <v>11</v>
      </c>
      <c r="P90" s="383">
        <v>440</v>
      </c>
      <c r="Q90" s="383">
        <v>2.66</v>
      </c>
      <c r="R90" s="383" t="s">
        <v>2465</v>
      </c>
      <c r="S90" s="383"/>
      <c r="T90" s="389"/>
      <c r="U90" s="383" t="s">
        <v>0</v>
      </c>
      <c r="V90" s="383" t="s">
        <v>0</v>
      </c>
      <c r="W90" s="383" t="s">
        <v>0</v>
      </c>
      <c r="X90" s="383" t="s">
        <v>0</v>
      </c>
      <c r="Y90" s="383" t="s">
        <v>0</v>
      </c>
      <c r="Z90" s="383" t="s">
        <v>0</v>
      </c>
      <c r="AA90" s="383" t="s">
        <v>0</v>
      </c>
      <c r="AB90" s="387"/>
      <c r="AC90" s="387"/>
      <c r="AD90" s="387"/>
      <c r="AE90" s="383"/>
      <c r="AF90" s="811" t="s">
        <v>1708</v>
      </c>
    </row>
    <row r="91" spans="1:2550" ht="13" x14ac:dyDescent="0.15">
      <c r="B91" s="382" t="s">
        <v>1476</v>
      </c>
      <c r="C91" s="383"/>
      <c r="D91" s="383" t="s">
        <v>1805</v>
      </c>
      <c r="E91" s="383" t="s">
        <v>252</v>
      </c>
      <c r="F91" s="383" t="s">
        <v>325</v>
      </c>
      <c r="G91" s="383">
        <v>21.543913</v>
      </c>
      <c r="H91" s="383">
        <v>106.510503</v>
      </c>
      <c r="I91" s="383" t="s">
        <v>1</v>
      </c>
      <c r="J91" s="383" t="s">
        <v>3</v>
      </c>
      <c r="K91" s="384">
        <v>1974</v>
      </c>
      <c r="L91" s="813" t="s">
        <v>0</v>
      </c>
      <c r="M91" s="383" t="s">
        <v>0</v>
      </c>
      <c r="N91" s="389">
        <v>378.4</v>
      </c>
      <c r="O91" s="383">
        <v>41.5</v>
      </c>
      <c r="P91" s="383">
        <v>230</v>
      </c>
      <c r="Q91" s="383">
        <v>249.75</v>
      </c>
      <c r="R91" s="383" t="s">
        <v>2465</v>
      </c>
      <c r="S91" s="383"/>
      <c r="T91" s="389"/>
      <c r="U91" s="383" t="s">
        <v>0</v>
      </c>
      <c r="V91" s="383" t="s">
        <v>0</v>
      </c>
      <c r="W91" s="383" t="s">
        <v>0</v>
      </c>
      <c r="X91" s="383" t="s">
        <v>0</v>
      </c>
      <c r="Y91" s="383" t="s">
        <v>0</v>
      </c>
      <c r="Z91" s="383" t="s">
        <v>0</v>
      </c>
      <c r="AA91" s="383" t="s">
        <v>0</v>
      </c>
      <c r="AB91" s="387"/>
      <c r="AC91" s="387"/>
      <c r="AD91" s="387"/>
      <c r="AE91" s="383"/>
      <c r="AF91" s="811" t="s">
        <v>1708</v>
      </c>
    </row>
    <row r="92" spans="1:2550" ht="13" x14ac:dyDescent="0.15">
      <c r="B92" s="382" t="s">
        <v>1471</v>
      </c>
      <c r="C92" s="383"/>
      <c r="D92" s="383" t="s">
        <v>1805</v>
      </c>
      <c r="E92" s="383" t="s">
        <v>252</v>
      </c>
      <c r="F92" s="383"/>
      <c r="G92" s="383">
        <v>21.374175999999999</v>
      </c>
      <c r="H92" s="383">
        <v>106.40116</v>
      </c>
      <c r="I92" s="383" t="s">
        <v>1</v>
      </c>
      <c r="J92" s="383" t="s">
        <v>3</v>
      </c>
      <c r="K92" s="384"/>
      <c r="L92" s="385" t="s">
        <v>0</v>
      </c>
      <c r="M92" s="810" t="s">
        <v>0</v>
      </c>
      <c r="N92" s="389">
        <v>4</v>
      </c>
      <c r="O92" s="383">
        <v>17</v>
      </c>
      <c r="P92" s="383">
        <v>250</v>
      </c>
      <c r="Q92" s="383">
        <v>2.97</v>
      </c>
      <c r="R92" s="383" t="s">
        <v>2465</v>
      </c>
      <c r="S92" s="383"/>
      <c r="T92" s="389"/>
      <c r="U92" s="383" t="s">
        <v>0</v>
      </c>
      <c r="V92" s="383" t="s">
        <v>0</v>
      </c>
      <c r="W92" s="383" t="s">
        <v>0</v>
      </c>
      <c r="X92" s="383" t="s">
        <v>0</v>
      </c>
      <c r="Y92" s="383" t="s">
        <v>0</v>
      </c>
      <c r="Z92" s="383" t="s">
        <v>0</v>
      </c>
      <c r="AA92" s="383" t="s">
        <v>0</v>
      </c>
      <c r="AB92" s="387"/>
      <c r="AC92" s="387"/>
      <c r="AD92" s="387"/>
      <c r="AE92" s="383"/>
      <c r="AF92" s="811" t="s">
        <v>1708</v>
      </c>
    </row>
    <row r="93" spans="1:2550" ht="13" x14ac:dyDescent="0.15">
      <c r="B93" s="382" t="s">
        <v>2094</v>
      </c>
      <c r="C93" s="383"/>
      <c r="D93" s="383" t="s">
        <v>2335</v>
      </c>
      <c r="E93" s="383" t="s">
        <v>252</v>
      </c>
      <c r="F93" s="383"/>
      <c r="G93" s="383">
        <v>22.414165000000001</v>
      </c>
      <c r="H93" s="383">
        <v>103.90675899999999</v>
      </c>
      <c r="I93" s="383" t="s">
        <v>11</v>
      </c>
      <c r="J93" s="383" t="s">
        <v>3</v>
      </c>
      <c r="K93" s="384">
        <v>2016</v>
      </c>
      <c r="L93" s="385">
        <v>29.7</v>
      </c>
      <c r="M93" s="810">
        <v>127.8</v>
      </c>
      <c r="N93" s="389" t="s">
        <v>0</v>
      </c>
      <c r="O93" s="383"/>
      <c r="P93" s="383"/>
      <c r="Q93" s="383">
        <v>0.13</v>
      </c>
      <c r="R93" s="383"/>
      <c r="S93" s="383"/>
      <c r="T93" s="389">
        <v>50</v>
      </c>
      <c r="U93" s="383">
        <v>0</v>
      </c>
      <c r="V93" s="383">
        <v>0</v>
      </c>
      <c r="W93" s="383">
        <v>0</v>
      </c>
      <c r="X93" s="383">
        <v>100</v>
      </c>
      <c r="Y93" s="383">
        <v>0</v>
      </c>
      <c r="Z93" s="383">
        <v>0</v>
      </c>
      <c r="AA93" s="383">
        <v>0</v>
      </c>
      <c r="AB93" s="387" t="s">
        <v>2095</v>
      </c>
      <c r="AC93" s="387"/>
      <c r="AD93" s="387"/>
      <c r="AE93" s="383"/>
      <c r="AF93" s="811" t="s">
        <v>2096</v>
      </c>
    </row>
    <row r="94" spans="1:2550" ht="13" x14ac:dyDescent="0.15">
      <c r="B94" s="382" t="s">
        <v>1464</v>
      </c>
      <c r="C94" s="383"/>
      <c r="D94" s="383" t="s">
        <v>1805</v>
      </c>
      <c r="E94" s="383" t="s">
        <v>252</v>
      </c>
      <c r="F94" s="383" t="s">
        <v>325</v>
      </c>
      <c r="G94" s="383">
        <v>21.468378999999999</v>
      </c>
      <c r="H94" s="383">
        <v>106.059031</v>
      </c>
      <c r="I94" s="383" t="s">
        <v>1</v>
      </c>
      <c r="J94" s="383" t="s">
        <v>3</v>
      </c>
      <c r="K94" s="384"/>
      <c r="L94" s="813" t="s">
        <v>0</v>
      </c>
      <c r="M94" s="383" t="s">
        <v>0</v>
      </c>
      <c r="N94" s="389">
        <v>15.57</v>
      </c>
      <c r="O94" s="383">
        <v>13</v>
      </c>
      <c r="P94" s="383">
        <v>240</v>
      </c>
      <c r="Q94" s="383">
        <v>6.38</v>
      </c>
      <c r="R94" s="383" t="s">
        <v>2465</v>
      </c>
      <c r="S94" s="383"/>
      <c r="T94" s="389"/>
      <c r="U94" s="383" t="s">
        <v>0</v>
      </c>
      <c r="V94" s="383" t="s">
        <v>0</v>
      </c>
      <c r="W94" s="383" t="s">
        <v>0</v>
      </c>
      <c r="X94" s="383" t="s">
        <v>0</v>
      </c>
      <c r="Y94" s="383" t="s">
        <v>0</v>
      </c>
      <c r="Z94" s="383" t="s">
        <v>0</v>
      </c>
      <c r="AA94" s="383" t="s">
        <v>0</v>
      </c>
      <c r="AB94" s="387"/>
      <c r="AC94" s="387"/>
      <c r="AD94" s="387"/>
      <c r="AE94" s="383"/>
      <c r="AF94" s="811" t="s">
        <v>1708</v>
      </c>
    </row>
    <row r="95" spans="1:2550" ht="13" x14ac:dyDescent="0.15">
      <c r="B95" s="382" t="s">
        <v>2559</v>
      </c>
      <c r="C95" s="383"/>
      <c r="D95" s="383" t="s">
        <v>2610</v>
      </c>
      <c r="E95" s="383" t="s">
        <v>252</v>
      </c>
      <c r="F95" s="383"/>
      <c r="G95" s="383">
        <v>21.313179000000002</v>
      </c>
      <c r="H95" s="383">
        <v>104.476603</v>
      </c>
      <c r="I95" s="383" t="s">
        <v>11</v>
      </c>
      <c r="J95" s="383" t="s">
        <v>3</v>
      </c>
      <c r="K95" s="384">
        <v>2015</v>
      </c>
      <c r="L95" s="813">
        <v>16</v>
      </c>
      <c r="M95" s="383"/>
      <c r="N95" s="389" t="s">
        <v>0</v>
      </c>
      <c r="O95" s="383"/>
      <c r="P95" s="383"/>
      <c r="Q95" s="383"/>
      <c r="R95" s="383"/>
      <c r="S95" s="383"/>
      <c r="T95" s="389"/>
      <c r="U95" s="383"/>
      <c r="V95" s="383"/>
      <c r="W95" s="383"/>
      <c r="X95" s="383"/>
      <c r="Y95" s="383"/>
      <c r="Z95" s="383"/>
      <c r="AA95" s="383"/>
      <c r="AB95" s="387"/>
      <c r="AC95" s="387"/>
      <c r="AD95" s="387"/>
      <c r="AE95" s="383"/>
      <c r="AF95" s="811"/>
    </row>
    <row r="96" spans="1:2550" ht="13" x14ac:dyDescent="0.15">
      <c r="B96" s="382" t="s">
        <v>2108</v>
      </c>
      <c r="C96" s="383" t="s">
        <v>2109</v>
      </c>
      <c r="D96" s="383" t="s">
        <v>2611</v>
      </c>
      <c r="E96" s="383" t="s">
        <v>252</v>
      </c>
      <c r="F96" s="383" t="s">
        <v>2110</v>
      </c>
      <c r="G96" s="383">
        <v>21.877879</v>
      </c>
      <c r="H96" s="383">
        <v>103.941928</v>
      </c>
      <c r="I96" s="383" t="s">
        <v>11</v>
      </c>
      <c r="J96" s="383" t="s">
        <v>3</v>
      </c>
      <c r="K96" s="384">
        <v>2012</v>
      </c>
      <c r="L96" s="813">
        <v>18</v>
      </c>
      <c r="M96" s="383">
        <v>73</v>
      </c>
      <c r="N96" s="389"/>
      <c r="O96" s="383"/>
      <c r="P96" s="383"/>
      <c r="Q96" s="383"/>
      <c r="R96" s="383"/>
      <c r="S96" s="383"/>
      <c r="T96" s="389"/>
      <c r="U96" s="383">
        <v>0</v>
      </c>
      <c r="V96" s="383">
        <v>0</v>
      </c>
      <c r="W96" s="383">
        <v>0</v>
      </c>
      <c r="X96" s="383">
        <v>100</v>
      </c>
      <c r="Y96" s="383">
        <v>0</v>
      </c>
      <c r="Z96" s="383">
        <v>0</v>
      </c>
      <c r="AA96" s="383">
        <v>0</v>
      </c>
      <c r="AB96" s="387"/>
      <c r="AC96" s="387"/>
      <c r="AD96" s="387"/>
      <c r="AE96" s="383"/>
      <c r="AF96" s="811" t="s">
        <v>2111</v>
      </c>
    </row>
    <row r="97" spans="1:2550" ht="13" x14ac:dyDescent="0.15">
      <c r="B97" s="382" t="s">
        <v>2118</v>
      </c>
      <c r="C97" s="383"/>
      <c r="D97" s="383" t="s">
        <v>2610</v>
      </c>
      <c r="E97" s="383" t="s">
        <v>252</v>
      </c>
      <c r="F97" s="383" t="s">
        <v>1372</v>
      </c>
      <c r="G97" s="383">
        <v>20.808686000000002</v>
      </c>
      <c r="H97" s="383">
        <v>105.323392</v>
      </c>
      <c r="I97" s="383" t="s">
        <v>11</v>
      </c>
      <c r="J97" s="383" t="s">
        <v>3</v>
      </c>
      <c r="K97" s="384">
        <v>1994</v>
      </c>
      <c r="L97" s="385">
        <v>1920</v>
      </c>
      <c r="M97" s="389">
        <v>11022</v>
      </c>
      <c r="N97" s="389" t="s">
        <v>0</v>
      </c>
      <c r="O97" s="383">
        <v>128</v>
      </c>
      <c r="P97" s="383">
        <v>970</v>
      </c>
      <c r="Q97" s="389">
        <v>1600</v>
      </c>
      <c r="R97" s="383">
        <v>750</v>
      </c>
      <c r="S97" s="389">
        <v>89720</v>
      </c>
      <c r="T97" s="389"/>
      <c r="U97" s="383">
        <v>0</v>
      </c>
      <c r="V97" s="383">
        <v>0</v>
      </c>
      <c r="W97" s="383">
        <v>0</v>
      </c>
      <c r="X97" s="383">
        <v>100</v>
      </c>
      <c r="Y97" s="383">
        <v>0</v>
      </c>
      <c r="Z97" s="383">
        <v>0</v>
      </c>
      <c r="AA97" s="383">
        <v>0</v>
      </c>
      <c r="AB97" s="387"/>
      <c r="AC97" s="387"/>
      <c r="AD97" s="387" t="s">
        <v>1371</v>
      </c>
      <c r="AE97" s="383"/>
      <c r="AF97" s="811" t="s">
        <v>2119</v>
      </c>
    </row>
    <row r="98" spans="1:2550" ht="13" x14ac:dyDescent="0.15">
      <c r="B98" s="800" t="s">
        <v>1423</v>
      </c>
      <c r="C98" s="801"/>
      <c r="D98" s="801" t="s">
        <v>1805</v>
      </c>
      <c r="E98" s="801" t="s">
        <v>252</v>
      </c>
      <c r="F98" s="801"/>
      <c r="G98" s="801">
        <v>21.489922</v>
      </c>
      <c r="H98" s="801">
        <v>106.081509</v>
      </c>
      <c r="I98" s="801" t="s">
        <v>1</v>
      </c>
      <c r="J98" s="801" t="s">
        <v>3</v>
      </c>
      <c r="K98" s="803"/>
      <c r="L98" s="814" t="s">
        <v>0</v>
      </c>
      <c r="M98" s="801" t="s">
        <v>0</v>
      </c>
      <c r="N98" s="806">
        <v>1.5</v>
      </c>
      <c r="O98" s="801">
        <v>12</v>
      </c>
      <c r="P98" s="801">
        <v>126</v>
      </c>
      <c r="Q98" s="801">
        <v>0.5</v>
      </c>
      <c r="R98" s="383" t="s">
        <v>2465</v>
      </c>
      <c r="S98" s="801"/>
      <c r="T98" s="806"/>
      <c r="U98" s="801" t="s">
        <v>0</v>
      </c>
      <c r="V98" s="801" t="s">
        <v>0</v>
      </c>
      <c r="W98" s="801" t="s">
        <v>0</v>
      </c>
      <c r="X98" s="801" t="s">
        <v>0</v>
      </c>
      <c r="Y98" s="801" t="s">
        <v>0</v>
      </c>
      <c r="Z98" s="801" t="s">
        <v>0</v>
      </c>
      <c r="AA98" s="801" t="s">
        <v>0</v>
      </c>
      <c r="AB98" s="807"/>
      <c r="AC98" s="807"/>
      <c r="AD98" s="807"/>
      <c r="AE98" s="801"/>
      <c r="AF98" s="808" t="s">
        <v>1708</v>
      </c>
    </row>
    <row r="99" spans="1:2550" ht="13" x14ac:dyDescent="0.15">
      <c r="B99" s="382" t="s">
        <v>1422</v>
      </c>
      <c r="C99" s="383"/>
      <c r="D99" s="383" t="s">
        <v>2611</v>
      </c>
      <c r="E99" s="383" t="s">
        <v>252</v>
      </c>
      <c r="F99" s="383" t="s">
        <v>1421</v>
      </c>
      <c r="G99" s="383">
        <v>21.696738</v>
      </c>
      <c r="H99" s="383">
        <v>103.87743399999999</v>
      </c>
      <c r="I99" s="383" t="s">
        <v>11</v>
      </c>
      <c r="J99" s="383" t="s">
        <v>3</v>
      </c>
      <c r="K99" s="384">
        <v>2013</v>
      </c>
      <c r="L99" s="385">
        <v>520</v>
      </c>
      <c r="M99" s="813">
        <v>1904.2</v>
      </c>
      <c r="N99" s="389" t="s">
        <v>0</v>
      </c>
      <c r="O99" s="383">
        <v>104</v>
      </c>
      <c r="P99" s="383">
        <v>267</v>
      </c>
      <c r="Q99" s="383">
        <v>184.2</v>
      </c>
      <c r="R99" s="383">
        <v>10.130000000000001</v>
      </c>
      <c r="S99" s="389">
        <v>4333</v>
      </c>
      <c r="T99" s="389"/>
      <c r="U99" s="383">
        <v>0</v>
      </c>
      <c r="V99" s="383">
        <v>0</v>
      </c>
      <c r="W99" s="383">
        <v>0</v>
      </c>
      <c r="X99" s="383">
        <v>100</v>
      </c>
      <c r="Y99" s="383">
        <v>0</v>
      </c>
      <c r="Z99" s="383">
        <v>0</v>
      </c>
      <c r="AA99" s="383">
        <v>0</v>
      </c>
      <c r="AB99" s="387"/>
      <c r="AC99" s="387"/>
      <c r="AD99" s="387"/>
      <c r="AE99" s="383"/>
      <c r="AF99" s="811" t="s">
        <v>1708</v>
      </c>
    </row>
    <row r="100" spans="1:2550" ht="13" x14ac:dyDescent="0.15">
      <c r="B100" s="382" t="s">
        <v>1420</v>
      </c>
      <c r="C100" s="383"/>
      <c r="D100" s="383" t="s">
        <v>1805</v>
      </c>
      <c r="E100" s="383" t="s">
        <v>252</v>
      </c>
      <c r="F100" s="383"/>
      <c r="G100" s="383">
        <v>21.445899000000001</v>
      </c>
      <c r="H100" s="383">
        <v>106.528323</v>
      </c>
      <c r="I100" s="383" t="s">
        <v>1</v>
      </c>
      <c r="J100" s="383" t="s">
        <v>3</v>
      </c>
      <c r="K100" s="384"/>
      <c r="L100" s="813" t="s">
        <v>0</v>
      </c>
      <c r="M100" s="383" t="s">
        <v>0</v>
      </c>
      <c r="N100" s="389"/>
      <c r="O100" s="383"/>
      <c r="P100" s="383"/>
      <c r="Q100" s="383">
        <v>20.100000000000001</v>
      </c>
      <c r="R100" s="383">
        <v>2.4</v>
      </c>
      <c r="S100" s="383"/>
      <c r="T100" s="389"/>
      <c r="U100" s="383" t="s">
        <v>0</v>
      </c>
      <c r="V100" s="383" t="s">
        <v>0</v>
      </c>
      <c r="W100" s="383" t="s">
        <v>0</v>
      </c>
      <c r="X100" s="383" t="s">
        <v>0</v>
      </c>
      <c r="Y100" s="383" t="s">
        <v>0</v>
      </c>
      <c r="Z100" s="383" t="s">
        <v>0</v>
      </c>
      <c r="AA100" s="383" t="s">
        <v>0</v>
      </c>
      <c r="AB100" s="387"/>
      <c r="AC100" s="387"/>
      <c r="AD100" s="387"/>
      <c r="AE100" s="383"/>
      <c r="AF100" s="811" t="s">
        <v>1708</v>
      </c>
    </row>
    <row r="101" spans="1:2550" ht="13" x14ac:dyDescent="0.15">
      <c r="B101" s="382" t="s">
        <v>1412</v>
      </c>
      <c r="C101" s="383"/>
      <c r="D101" s="383" t="s">
        <v>2807</v>
      </c>
      <c r="E101" s="383" t="s">
        <v>252</v>
      </c>
      <c r="F101" s="383" t="s">
        <v>1372</v>
      </c>
      <c r="G101" s="383">
        <v>22.138126</v>
      </c>
      <c r="H101" s="383">
        <v>102.983864</v>
      </c>
      <c r="I101" s="383" t="s">
        <v>11</v>
      </c>
      <c r="J101" s="383" t="s">
        <v>3</v>
      </c>
      <c r="K101" s="384">
        <v>2016</v>
      </c>
      <c r="L101" s="385">
        <v>1200</v>
      </c>
      <c r="M101" s="383">
        <v>4670</v>
      </c>
      <c r="N101" s="389" t="s">
        <v>0</v>
      </c>
      <c r="O101" s="383">
        <v>137</v>
      </c>
      <c r="P101" s="383">
        <v>493.5</v>
      </c>
      <c r="Q101" s="383">
        <v>1.2</v>
      </c>
      <c r="R101" s="383">
        <v>49.63</v>
      </c>
      <c r="S101" s="389">
        <v>5867</v>
      </c>
      <c r="T101" s="389">
        <v>1800</v>
      </c>
      <c r="U101" s="383">
        <v>0</v>
      </c>
      <c r="V101" s="383">
        <v>0</v>
      </c>
      <c r="W101" s="383">
        <v>0</v>
      </c>
      <c r="X101" s="383">
        <v>100</v>
      </c>
      <c r="Y101" s="383">
        <v>0</v>
      </c>
      <c r="Z101" s="383">
        <v>0</v>
      </c>
      <c r="AA101" s="383">
        <v>0</v>
      </c>
      <c r="AB101" s="387"/>
      <c r="AC101" s="387"/>
      <c r="AD101" s="387"/>
      <c r="AE101" s="383"/>
      <c r="AF101" s="811" t="s">
        <v>1708</v>
      </c>
    </row>
    <row r="102" spans="1:2550" ht="13" x14ac:dyDescent="0.15">
      <c r="B102" s="382" t="s">
        <v>1411</v>
      </c>
      <c r="C102" s="383"/>
      <c r="D102" s="383" t="s">
        <v>1805</v>
      </c>
      <c r="E102" s="383" t="s">
        <v>252</v>
      </c>
      <c r="F102" s="383"/>
      <c r="G102" s="383">
        <v>21.385985000000002</v>
      </c>
      <c r="H102" s="383">
        <v>106.49996400000001</v>
      </c>
      <c r="I102" s="383" t="s">
        <v>1</v>
      </c>
      <c r="J102" s="383" t="s">
        <v>3</v>
      </c>
      <c r="K102" s="384"/>
      <c r="L102" s="385" t="s">
        <v>0</v>
      </c>
      <c r="M102" s="383" t="s">
        <v>0</v>
      </c>
      <c r="N102" s="813">
        <f>40*0.01</f>
        <v>0.4</v>
      </c>
      <c r="O102" s="383">
        <v>11</v>
      </c>
      <c r="P102" s="383">
        <v>450</v>
      </c>
      <c r="Q102" s="383">
        <v>0.9</v>
      </c>
      <c r="R102" s="383" t="s">
        <v>2465</v>
      </c>
      <c r="S102" s="383"/>
      <c r="T102" s="389"/>
      <c r="U102" s="383" t="s">
        <v>0</v>
      </c>
      <c r="V102" s="383" t="s">
        <v>0</v>
      </c>
      <c r="W102" s="383" t="s">
        <v>0</v>
      </c>
      <c r="X102" s="383" t="s">
        <v>0</v>
      </c>
      <c r="Y102" s="383" t="s">
        <v>0</v>
      </c>
      <c r="Z102" s="383" t="s">
        <v>0</v>
      </c>
      <c r="AA102" s="383" t="s">
        <v>0</v>
      </c>
      <c r="AB102" s="387"/>
      <c r="AC102" s="387"/>
      <c r="AD102" s="387"/>
      <c r="AE102" s="383"/>
      <c r="AF102" s="811" t="s">
        <v>1708</v>
      </c>
    </row>
    <row r="103" spans="1:2550" ht="13" x14ac:dyDescent="0.15">
      <c r="B103" s="382" t="s">
        <v>1407</v>
      </c>
      <c r="C103" s="383"/>
      <c r="D103" s="383" t="s">
        <v>2135</v>
      </c>
      <c r="E103" s="383" t="s">
        <v>252</v>
      </c>
      <c r="F103" s="383" t="s">
        <v>1391</v>
      </c>
      <c r="G103" s="383">
        <v>22.540426</v>
      </c>
      <c r="H103" s="383">
        <v>103.71433399999999</v>
      </c>
      <c r="I103" s="383" t="s">
        <v>67</v>
      </c>
      <c r="J103" s="387" t="s">
        <v>3</v>
      </c>
      <c r="K103" s="815">
        <v>2011</v>
      </c>
      <c r="L103" s="812">
        <v>32</v>
      </c>
      <c r="M103" s="387">
        <v>107.53</v>
      </c>
      <c r="N103" s="387">
        <v>347</v>
      </c>
      <c r="O103" s="387">
        <v>13</v>
      </c>
      <c r="P103" s="387">
        <v>45</v>
      </c>
      <c r="Q103" s="387"/>
      <c r="R103" s="387"/>
      <c r="S103" s="387"/>
      <c r="T103" s="387">
        <v>48.6</v>
      </c>
      <c r="U103" s="383">
        <v>0</v>
      </c>
      <c r="V103" s="383">
        <v>0</v>
      </c>
      <c r="W103" s="383">
        <v>0</v>
      </c>
      <c r="X103" s="383">
        <v>100</v>
      </c>
      <c r="Y103" s="383">
        <v>0</v>
      </c>
      <c r="Z103" s="383">
        <v>0</v>
      </c>
      <c r="AA103" s="383">
        <v>0</v>
      </c>
      <c r="AB103" s="387"/>
      <c r="AC103" s="387"/>
      <c r="AD103" s="387"/>
      <c r="AE103" s="383"/>
      <c r="AF103" s="811" t="s">
        <v>1708</v>
      </c>
    </row>
    <row r="104" spans="1:2550" ht="13" x14ac:dyDescent="0.15">
      <c r="B104" s="382" t="s">
        <v>1406</v>
      </c>
      <c r="C104" s="383"/>
      <c r="D104" s="383" t="s">
        <v>2610</v>
      </c>
      <c r="E104" s="383" t="s">
        <v>252</v>
      </c>
      <c r="F104" s="383"/>
      <c r="G104" s="383">
        <v>21.192150000000002</v>
      </c>
      <c r="H104" s="383">
        <v>104.333173</v>
      </c>
      <c r="I104" s="383" t="s">
        <v>11</v>
      </c>
      <c r="J104" s="383" t="s">
        <v>53</v>
      </c>
      <c r="K104" s="384"/>
      <c r="L104" s="385"/>
      <c r="M104" s="383"/>
      <c r="N104" s="389"/>
      <c r="O104" s="383"/>
      <c r="P104" s="383"/>
      <c r="Q104" s="383"/>
      <c r="R104" s="383"/>
      <c r="S104" s="383"/>
      <c r="T104" s="389"/>
      <c r="U104" s="383">
        <v>0</v>
      </c>
      <c r="V104" s="383">
        <v>0</v>
      </c>
      <c r="W104" s="383">
        <v>0</v>
      </c>
      <c r="X104" s="383">
        <v>100</v>
      </c>
      <c r="Y104" s="383">
        <v>0</v>
      </c>
      <c r="Z104" s="383">
        <v>0</v>
      </c>
      <c r="AA104" s="383">
        <v>0</v>
      </c>
      <c r="AB104" s="387"/>
      <c r="AC104" s="387"/>
      <c r="AD104" s="387"/>
      <c r="AE104" s="383"/>
      <c r="AF104" s="811" t="s">
        <v>1708</v>
      </c>
    </row>
    <row r="105" spans="1:2550" ht="13" customHeight="1" x14ac:dyDescent="0.15">
      <c r="B105" s="816" t="s">
        <v>1405</v>
      </c>
      <c r="C105" s="387"/>
      <c r="D105" s="383" t="s">
        <v>2610</v>
      </c>
      <c r="E105" s="383" t="s">
        <v>252</v>
      </c>
      <c r="F105" s="387" t="s">
        <v>1383</v>
      </c>
      <c r="G105" s="387">
        <v>21.593585999999998</v>
      </c>
      <c r="H105" s="387">
        <v>104.14445000000001</v>
      </c>
      <c r="I105" s="387" t="s">
        <v>11</v>
      </c>
      <c r="J105" s="383" t="s">
        <v>3</v>
      </c>
      <c r="K105" s="815">
        <v>2009</v>
      </c>
      <c r="L105" s="812">
        <v>200</v>
      </c>
      <c r="M105" s="387">
        <v>791.07</v>
      </c>
      <c r="N105" s="387" t="s">
        <v>0</v>
      </c>
      <c r="O105" s="387">
        <v>136.5</v>
      </c>
      <c r="P105" s="387">
        <v>273</v>
      </c>
      <c r="Q105" s="387">
        <v>154106</v>
      </c>
      <c r="R105" s="387">
        <v>5.29</v>
      </c>
      <c r="S105" s="817">
        <v>1435</v>
      </c>
      <c r="T105" s="813">
        <v>16.04</v>
      </c>
      <c r="U105" s="383">
        <v>0</v>
      </c>
      <c r="V105" s="383">
        <v>0</v>
      </c>
      <c r="W105" s="383">
        <v>0</v>
      </c>
      <c r="X105" s="383">
        <v>100</v>
      </c>
      <c r="Y105" s="383">
        <v>0</v>
      </c>
      <c r="Z105" s="383">
        <v>0</v>
      </c>
      <c r="AA105" s="383">
        <v>0</v>
      </c>
      <c r="AB105" s="387"/>
      <c r="AC105" s="387"/>
      <c r="AD105" s="387"/>
      <c r="AE105" s="387"/>
      <c r="AF105" s="811" t="s">
        <v>1708</v>
      </c>
    </row>
    <row r="106" spans="1:2550" ht="13" x14ac:dyDescent="0.15">
      <c r="B106" s="382" t="s">
        <v>1404</v>
      </c>
      <c r="C106" s="383"/>
      <c r="D106" s="383" t="s">
        <v>2610</v>
      </c>
      <c r="E106" s="383" t="s">
        <v>252</v>
      </c>
      <c r="F106" s="383" t="s">
        <v>1383</v>
      </c>
      <c r="G106" s="383">
        <v>21.500088999999999</v>
      </c>
      <c r="H106" s="383">
        <v>104.090925</v>
      </c>
      <c r="I106" s="383" t="s">
        <v>11</v>
      </c>
      <c r="J106" s="383" t="s">
        <v>3</v>
      </c>
      <c r="K106" s="384">
        <v>2009</v>
      </c>
      <c r="L106" s="385">
        <v>32</v>
      </c>
      <c r="M106" s="383">
        <v>135</v>
      </c>
      <c r="N106" s="389" t="s">
        <v>0</v>
      </c>
      <c r="O106" s="383">
        <v>75</v>
      </c>
      <c r="P106" s="383">
        <v>75</v>
      </c>
      <c r="Q106" s="383">
        <v>3.7</v>
      </c>
      <c r="R106" s="383"/>
      <c r="S106" s="383"/>
      <c r="T106" s="389"/>
      <c r="U106" s="383">
        <v>0</v>
      </c>
      <c r="V106" s="383">
        <v>0</v>
      </c>
      <c r="W106" s="383">
        <v>0</v>
      </c>
      <c r="X106" s="383">
        <v>100</v>
      </c>
      <c r="Y106" s="383">
        <v>0</v>
      </c>
      <c r="Z106" s="383">
        <v>0</v>
      </c>
      <c r="AA106" s="383">
        <v>0</v>
      </c>
      <c r="AB106" s="387"/>
      <c r="AC106" s="387"/>
      <c r="AD106" s="387"/>
      <c r="AE106" s="383"/>
      <c r="AF106" s="811" t="s">
        <v>1708</v>
      </c>
    </row>
    <row r="107" spans="1:2550" ht="13" x14ac:dyDescent="0.15">
      <c r="B107" s="382" t="s">
        <v>1400</v>
      </c>
      <c r="C107" s="383"/>
      <c r="D107" s="383" t="s">
        <v>2610</v>
      </c>
      <c r="E107" s="383" t="s">
        <v>252</v>
      </c>
      <c r="F107" s="383" t="s">
        <v>1399</v>
      </c>
      <c r="G107" s="383">
        <v>21.457196</v>
      </c>
      <c r="H107" s="383">
        <v>104.210404</v>
      </c>
      <c r="I107" s="383" t="s">
        <v>11</v>
      </c>
      <c r="J107" s="383" t="s">
        <v>3</v>
      </c>
      <c r="K107" s="384"/>
      <c r="L107" s="388">
        <v>8</v>
      </c>
      <c r="M107" s="383"/>
      <c r="N107" s="389" t="s">
        <v>0</v>
      </c>
      <c r="O107" s="383"/>
      <c r="P107" s="383"/>
      <c r="Q107" s="383"/>
      <c r="R107" s="383"/>
      <c r="S107" s="383"/>
      <c r="T107" s="389"/>
      <c r="U107" s="383">
        <v>0</v>
      </c>
      <c r="V107" s="383">
        <v>0</v>
      </c>
      <c r="W107" s="383">
        <v>0</v>
      </c>
      <c r="X107" s="383">
        <v>100</v>
      </c>
      <c r="Y107" s="383">
        <v>0</v>
      </c>
      <c r="Z107" s="383">
        <v>0</v>
      </c>
      <c r="AA107" s="383">
        <v>0</v>
      </c>
      <c r="AB107" s="387"/>
      <c r="AC107" s="387"/>
      <c r="AD107" s="387"/>
      <c r="AE107" s="383"/>
      <c r="AF107" s="811" t="s">
        <v>1708</v>
      </c>
    </row>
    <row r="108" spans="1:2550" ht="13" x14ac:dyDescent="0.15">
      <c r="A108" s="11"/>
      <c r="B108" s="816" t="s">
        <v>2142</v>
      </c>
      <c r="C108" s="387"/>
      <c r="D108" s="387" t="s">
        <v>2610</v>
      </c>
      <c r="E108" s="387" t="s">
        <v>252</v>
      </c>
      <c r="F108" s="387" t="s">
        <v>2142</v>
      </c>
      <c r="G108" s="387">
        <v>21.407253000000001</v>
      </c>
      <c r="H108" s="387">
        <v>103.987037</v>
      </c>
      <c r="I108" s="387" t="s">
        <v>11</v>
      </c>
      <c r="J108" s="383" t="s">
        <v>3</v>
      </c>
      <c r="K108" s="815">
        <v>2012</v>
      </c>
      <c r="L108" s="812">
        <v>27</v>
      </c>
      <c r="M108" s="387">
        <v>127</v>
      </c>
      <c r="N108" s="387" t="s">
        <v>0</v>
      </c>
      <c r="O108" s="387"/>
      <c r="P108" s="387"/>
      <c r="Q108" s="387"/>
      <c r="R108" s="387"/>
      <c r="S108" s="387"/>
      <c r="T108" s="813"/>
      <c r="U108" s="818">
        <v>0</v>
      </c>
      <c r="V108" s="818">
        <v>0</v>
      </c>
      <c r="W108" s="818">
        <v>0</v>
      </c>
      <c r="X108" s="818">
        <v>100</v>
      </c>
      <c r="Y108" s="818">
        <v>0</v>
      </c>
      <c r="Z108" s="818">
        <v>0</v>
      </c>
      <c r="AA108" s="818">
        <v>0</v>
      </c>
      <c r="AB108" s="387"/>
      <c r="AC108" s="387" t="s">
        <v>2143</v>
      </c>
      <c r="AD108" s="387"/>
      <c r="AE108" s="383"/>
      <c r="AF108" s="819" t="s">
        <v>1710</v>
      </c>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c r="JH108" s="11"/>
      <c r="JI108" s="11"/>
      <c r="JJ108" s="11"/>
      <c r="JK108" s="11"/>
      <c r="JL108" s="11"/>
      <c r="JM108" s="11"/>
      <c r="JN108" s="11"/>
      <c r="JO108" s="11"/>
      <c r="JP108" s="11"/>
      <c r="JQ108" s="11"/>
      <c r="JR108" s="11"/>
      <c r="JS108" s="11"/>
      <c r="JT108" s="11"/>
      <c r="JU108" s="11"/>
      <c r="JV108" s="11"/>
      <c r="JW108" s="11"/>
      <c r="JX108" s="11"/>
      <c r="JY108" s="11"/>
      <c r="JZ108" s="11"/>
      <c r="KA108" s="11"/>
      <c r="KB108" s="11"/>
      <c r="KC108" s="11"/>
      <c r="KD108" s="11"/>
      <c r="KE108" s="11"/>
      <c r="KF108" s="11"/>
      <c r="KG108" s="11"/>
      <c r="KH108" s="11"/>
      <c r="KI108" s="11"/>
      <c r="KJ108" s="11"/>
      <c r="KK108" s="11"/>
      <c r="KL108" s="11"/>
      <c r="KM108" s="11"/>
      <c r="KN108" s="11"/>
      <c r="KO108" s="11"/>
      <c r="KP108" s="11"/>
      <c r="KQ108" s="11"/>
      <c r="KR108" s="11"/>
      <c r="KS108" s="11"/>
      <c r="KT108" s="11"/>
      <c r="KU108" s="11"/>
      <c r="KV108" s="11"/>
      <c r="KW108" s="11"/>
      <c r="KX108" s="11"/>
      <c r="KY108" s="11"/>
      <c r="KZ108" s="11"/>
      <c r="LA108" s="11"/>
      <c r="LB108" s="11"/>
      <c r="LC108" s="11"/>
      <c r="LD108" s="11"/>
      <c r="LE108" s="11"/>
      <c r="LF108" s="11"/>
      <c r="LG108" s="11"/>
      <c r="LH108" s="11"/>
      <c r="LI108" s="11"/>
      <c r="LJ108" s="11"/>
      <c r="LK108" s="11"/>
      <c r="LL108" s="11"/>
      <c r="LM108" s="11"/>
      <c r="LN108" s="11"/>
      <c r="LO108" s="11"/>
      <c r="LP108" s="11"/>
      <c r="LQ108" s="11"/>
      <c r="LR108" s="11"/>
      <c r="LS108" s="11"/>
      <c r="LT108" s="11"/>
      <c r="LU108" s="11"/>
      <c r="LV108" s="11"/>
      <c r="LW108" s="11"/>
      <c r="LX108" s="11"/>
      <c r="LY108" s="11"/>
      <c r="LZ108" s="11"/>
      <c r="MA108" s="11"/>
      <c r="MB108" s="11"/>
      <c r="MC108" s="11"/>
      <c r="MD108" s="11"/>
      <c r="ME108" s="11"/>
      <c r="MF108" s="11"/>
      <c r="MG108" s="11"/>
      <c r="MH108" s="11"/>
      <c r="MI108" s="11"/>
      <c r="MJ108" s="11"/>
      <c r="MK108" s="11"/>
      <c r="ML108" s="11"/>
      <c r="MM108" s="11"/>
      <c r="MN108" s="11"/>
      <c r="MO108" s="11"/>
      <c r="MP108" s="11"/>
      <c r="MQ108" s="11"/>
      <c r="MR108" s="11"/>
      <c r="MS108" s="11"/>
      <c r="MT108" s="11"/>
      <c r="MU108" s="11"/>
      <c r="MV108" s="11"/>
      <c r="MW108" s="11"/>
      <c r="MX108" s="11"/>
      <c r="MY108" s="11"/>
      <c r="MZ108" s="11"/>
      <c r="NA108" s="11"/>
      <c r="NB108" s="11"/>
      <c r="NC108" s="11"/>
      <c r="ND108" s="11"/>
      <c r="NE108" s="11"/>
      <c r="NF108" s="11"/>
      <c r="NG108" s="11"/>
      <c r="NH108" s="11"/>
      <c r="NI108" s="11"/>
      <c r="NJ108" s="11"/>
      <c r="NK108" s="11"/>
      <c r="NL108" s="11"/>
      <c r="NM108" s="11"/>
      <c r="NN108" s="11"/>
      <c r="NO108" s="11"/>
      <c r="NP108" s="11"/>
      <c r="NQ108" s="11"/>
      <c r="NR108" s="11"/>
      <c r="NS108" s="11"/>
      <c r="NT108" s="11"/>
      <c r="NU108" s="11"/>
      <c r="NV108" s="11"/>
      <c r="NW108" s="11"/>
      <c r="NX108" s="11"/>
      <c r="NY108" s="11"/>
      <c r="NZ108" s="11"/>
      <c r="OA108" s="11"/>
      <c r="OB108" s="11"/>
      <c r="OC108" s="11"/>
      <c r="OD108" s="11"/>
      <c r="OE108" s="11"/>
      <c r="OF108" s="11"/>
      <c r="OG108" s="11"/>
      <c r="OH108" s="11"/>
      <c r="OI108" s="11"/>
      <c r="OJ108" s="11"/>
      <c r="OK108" s="11"/>
      <c r="OL108" s="11"/>
      <c r="OM108" s="11"/>
      <c r="ON108" s="11"/>
      <c r="OO108" s="11"/>
      <c r="OP108" s="11"/>
      <c r="OQ108" s="11"/>
      <c r="OR108" s="11"/>
      <c r="OS108" s="11"/>
      <c r="OT108" s="11"/>
      <c r="OU108" s="11"/>
      <c r="OV108" s="11"/>
      <c r="OW108" s="11"/>
      <c r="OX108" s="11"/>
      <c r="OY108" s="11"/>
      <c r="OZ108" s="11"/>
      <c r="PA108" s="11"/>
      <c r="PB108" s="11"/>
      <c r="PC108" s="11"/>
      <c r="PD108" s="11"/>
      <c r="PE108" s="11"/>
      <c r="PF108" s="11"/>
      <c r="PG108" s="11"/>
      <c r="PH108" s="11"/>
      <c r="PI108" s="11"/>
      <c r="PJ108" s="11"/>
      <c r="PK108" s="11"/>
      <c r="PL108" s="11"/>
      <c r="PM108" s="11"/>
      <c r="PN108" s="11"/>
      <c r="PO108" s="11"/>
      <c r="PP108" s="11"/>
      <c r="PQ108" s="11"/>
      <c r="PR108" s="11"/>
      <c r="PS108" s="11"/>
      <c r="PT108" s="11"/>
      <c r="PU108" s="11"/>
      <c r="PV108" s="11"/>
      <c r="PW108" s="11"/>
      <c r="PX108" s="11"/>
      <c r="PY108" s="11"/>
      <c r="PZ108" s="11"/>
      <c r="QA108" s="11"/>
      <c r="QB108" s="11"/>
      <c r="QC108" s="11"/>
      <c r="QD108" s="11"/>
      <c r="QE108" s="11"/>
      <c r="QF108" s="11"/>
      <c r="QG108" s="11"/>
      <c r="QH108" s="11"/>
      <c r="QI108" s="11"/>
      <c r="QJ108" s="11"/>
      <c r="QK108" s="11"/>
      <c r="QL108" s="11"/>
      <c r="QM108" s="11"/>
      <c r="QN108" s="11"/>
      <c r="QO108" s="11"/>
      <c r="QP108" s="11"/>
      <c r="QQ108" s="11"/>
      <c r="QR108" s="11"/>
      <c r="QS108" s="11"/>
      <c r="QT108" s="11"/>
      <c r="QU108" s="11"/>
      <c r="QV108" s="11"/>
      <c r="QW108" s="11"/>
      <c r="QX108" s="11"/>
      <c r="QY108" s="11"/>
      <c r="QZ108" s="11"/>
      <c r="RA108" s="11"/>
      <c r="RB108" s="11"/>
      <c r="RC108" s="11"/>
      <c r="RD108" s="11"/>
      <c r="RE108" s="11"/>
      <c r="RF108" s="11"/>
      <c r="RG108" s="11"/>
      <c r="RH108" s="11"/>
      <c r="RI108" s="11"/>
      <c r="RJ108" s="11"/>
      <c r="RK108" s="11"/>
      <c r="RL108" s="11"/>
      <c r="RM108" s="11"/>
      <c r="RN108" s="11"/>
      <c r="RO108" s="11"/>
      <c r="RP108" s="11"/>
      <c r="RQ108" s="11"/>
      <c r="RR108" s="11"/>
      <c r="RS108" s="11"/>
      <c r="RT108" s="11"/>
      <c r="RU108" s="11"/>
      <c r="RV108" s="11"/>
      <c r="RW108" s="11"/>
      <c r="RX108" s="11"/>
      <c r="RY108" s="11"/>
      <c r="RZ108" s="11"/>
      <c r="SA108" s="11"/>
      <c r="SB108" s="11"/>
      <c r="SC108" s="11"/>
      <c r="SD108" s="11"/>
      <c r="SE108" s="11"/>
      <c r="SF108" s="11"/>
      <c r="SG108" s="11"/>
      <c r="SH108" s="11"/>
      <c r="SI108" s="11"/>
      <c r="SJ108" s="11"/>
      <c r="SK108" s="11"/>
      <c r="SL108" s="11"/>
      <c r="SM108" s="11"/>
      <c r="SN108" s="11"/>
      <c r="SO108" s="11"/>
      <c r="SP108" s="11"/>
      <c r="SQ108" s="11"/>
      <c r="SR108" s="11"/>
      <c r="SS108" s="11"/>
      <c r="ST108" s="11"/>
      <c r="SU108" s="11"/>
      <c r="SV108" s="11"/>
      <c r="SW108" s="11"/>
      <c r="SX108" s="11"/>
      <c r="SY108" s="11"/>
      <c r="SZ108" s="11"/>
      <c r="TA108" s="11"/>
      <c r="TB108" s="11"/>
      <c r="TC108" s="11"/>
      <c r="TD108" s="11"/>
      <c r="TE108" s="11"/>
      <c r="TF108" s="11"/>
      <c r="TG108" s="11"/>
      <c r="TH108" s="11"/>
      <c r="TI108" s="11"/>
      <c r="TJ108" s="11"/>
      <c r="TK108" s="11"/>
      <c r="TL108" s="11"/>
      <c r="TM108" s="11"/>
      <c r="TN108" s="11"/>
      <c r="TO108" s="11"/>
      <c r="TP108" s="11"/>
      <c r="TQ108" s="11"/>
      <c r="TR108" s="11"/>
      <c r="TS108" s="11"/>
      <c r="TT108" s="11"/>
      <c r="TU108" s="11"/>
      <c r="TV108" s="11"/>
      <c r="TW108" s="11"/>
      <c r="TX108" s="11"/>
      <c r="TY108" s="11"/>
      <c r="TZ108" s="11"/>
      <c r="UA108" s="11"/>
      <c r="UB108" s="11"/>
      <c r="UC108" s="11"/>
      <c r="UD108" s="11"/>
      <c r="UE108" s="11"/>
      <c r="UF108" s="11"/>
      <c r="UG108" s="11"/>
      <c r="UH108" s="11"/>
      <c r="UI108" s="11"/>
      <c r="UJ108" s="11"/>
      <c r="UK108" s="11"/>
      <c r="UL108" s="11"/>
      <c r="UM108" s="11"/>
      <c r="UN108" s="11"/>
      <c r="UO108" s="11"/>
      <c r="UP108" s="11"/>
      <c r="UQ108" s="11"/>
      <c r="UR108" s="11"/>
      <c r="US108" s="11"/>
      <c r="UT108" s="11"/>
      <c r="UU108" s="11"/>
      <c r="UV108" s="11"/>
      <c r="UW108" s="11"/>
      <c r="UX108" s="11"/>
      <c r="UY108" s="11"/>
      <c r="UZ108" s="11"/>
      <c r="VA108" s="11"/>
      <c r="VB108" s="11"/>
      <c r="VC108" s="11"/>
      <c r="VD108" s="11"/>
      <c r="VE108" s="11"/>
      <c r="VF108" s="11"/>
      <c r="VG108" s="11"/>
      <c r="VH108" s="11"/>
      <c r="VI108" s="11"/>
      <c r="VJ108" s="11"/>
      <c r="VK108" s="11"/>
      <c r="VL108" s="11"/>
      <c r="VM108" s="11"/>
      <c r="VN108" s="11"/>
      <c r="VO108" s="11"/>
      <c r="VP108" s="11"/>
      <c r="VQ108" s="11"/>
      <c r="VR108" s="11"/>
      <c r="VS108" s="11"/>
      <c r="VT108" s="11"/>
      <c r="VU108" s="11"/>
      <c r="VV108" s="11"/>
      <c r="VW108" s="11"/>
      <c r="VX108" s="11"/>
      <c r="VY108" s="11"/>
      <c r="VZ108" s="11"/>
      <c r="WA108" s="11"/>
      <c r="WB108" s="11"/>
      <c r="WC108" s="11"/>
      <c r="WD108" s="11"/>
      <c r="WE108" s="11"/>
      <c r="WF108" s="11"/>
      <c r="WG108" s="11"/>
      <c r="WH108" s="11"/>
      <c r="WI108" s="11"/>
      <c r="WJ108" s="11"/>
      <c r="WK108" s="11"/>
      <c r="WL108" s="11"/>
      <c r="WM108" s="11"/>
      <c r="WN108" s="11"/>
      <c r="WO108" s="11"/>
      <c r="WP108" s="11"/>
      <c r="WQ108" s="11"/>
      <c r="WR108" s="11"/>
      <c r="WS108" s="11"/>
      <c r="WT108" s="11"/>
      <c r="WU108" s="11"/>
      <c r="WV108" s="11"/>
      <c r="WW108" s="11"/>
      <c r="WX108" s="11"/>
      <c r="WY108" s="11"/>
      <c r="WZ108" s="11"/>
      <c r="XA108" s="11"/>
      <c r="XB108" s="11"/>
      <c r="XC108" s="11"/>
      <c r="XD108" s="11"/>
      <c r="XE108" s="11"/>
      <c r="XF108" s="11"/>
      <c r="XG108" s="11"/>
      <c r="XH108" s="11"/>
      <c r="XI108" s="11"/>
      <c r="XJ108" s="11"/>
      <c r="XK108" s="11"/>
      <c r="XL108" s="11"/>
      <c r="XM108" s="11"/>
      <c r="XN108" s="11"/>
      <c r="XO108" s="11"/>
      <c r="XP108" s="11"/>
      <c r="XQ108" s="11"/>
      <c r="XR108" s="11"/>
      <c r="XS108" s="11"/>
      <c r="XT108" s="11"/>
      <c r="XU108" s="11"/>
      <c r="XV108" s="11"/>
      <c r="XW108" s="11"/>
      <c r="XX108" s="11"/>
      <c r="XY108" s="11"/>
      <c r="XZ108" s="11"/>
      <c r="YA108" s="11"/>
      <c r="YB108" s="11"/>
      <c r="YC108" s="11"/>
      <c r="YD108" s="11"/>
      <c r="YE108" s="11"/>
      <c r="YF108" s="11"/>
      <c r="YG108" s="11"/>
      <c r="YH108" s="11"/>
      <c r="YI108" s="11"/>
      <c r="YJ108" s="11"/>
      <c r="YK108" s="11"/>
      <c r="YL108" s="11"/>
      <c r="YM108" s="11"/>
      <c r="YN108" s="11"/>
      <c r="YO108" s="11"/>
      <c r="YP108" s="11"/>
      <c r="YQ108" s="11"/>
      <c r="YR108" s="11"/>
      <c r="YS108" s="11"/>
      <c r="YT108" s="11"/>
      <c r="YU108" s="11"/>
      <c r="YV108" s="11"/>
      <c r="YW108" s="11"/>
      <c r="YX108" s="11"/>
      <c r="YY108" s="11"/>
      <c r="YZ108" s="11"/>
      <c r="ZA108" s="11"/>
      <c r="ZB108" s="11"/>
      <c r="ZC108" s="11"/>
      <c r="ZD108" s="11"/>
      <c r="ZE108" s="11"/>
      <c r="ZF108" s="11"/>
      <c r="ZG108" s="11"/>
      <c r="ZH108" s="11"/>
      <c r="ZI108" s="11"/>
      <c r="ZJ108" s="11"/>
      <c r="ZK108" s="11"/>
      <c r="ZL108" s="11"/>
      <c r="ZM108" s="11"/>
      <c r="ZN108" s="11"/>
      <c r="ZO108" s="11"/>
      <c r="ZP108" s="11"/>
      <c r="ZQ108" s="11"/>
      <c r="ZR108" s="11"/>
      <c r="ZS108" s="11"/>
      <c r="ZT108" s="11"/>
      <c r="ZU108" s="11"/>
      <c r="ZV108" s="11"/>
      <c r="ZW108" s="11"/>
      <c r="ZX108" s="11"/>
      <c r="ZY108" s="11"/>
      <c r="ZZ108" s="11"/>
      <c r="AAA108" s="11"/>
      <c r="AAB108" s="11"/>
      <c r="AAC108" s="11"/>
      <c r="AAD108" s="11"/>
      <c r="AAE108" s="11"/>
      <c r="AAF108" s="11"/>
      <c r="AAG108" s="11"/>
      <c r="AAH108" s="11"/>
      <c r="AAI108" s="11"/>
      <c r="AAJ108" s="11"/>
      <c r="AAK108" s="11"/>
      <c r="AAL108" s="11"/>
      <c r="AAM108" s="11"/>
      <c r="AAN108" s="11"/>
      <c r="AAO108" s="11"/>
      <c r="AAP108" s="11"/>
      <c r="AAQ108" s="11"/>
      <c r="AAR108" s="11"/>
      <c r="AAS108" s="11"/>
      <c r="AAT108" s="11"/>
      <c r="AAU108" s="11"/>
      <c r="AAV108" s="11"/>
      <c r="AAW108" s="11"/>
      <c r="AAX108" s="11"/>
      <c r="AAY108" s="11"/>
      <c r="AAZ108" s="11"/>
      <c r="ABA108" s="11"/>
      <c r="ABB108" s="11"/>
      <c r="ABC108" s="11"/>
      <c r="ABD108" s="11"/>
      <c r="ABE108" s="11"/>
      <c r="ABF108" s="11"/>
      <c r="ABG108" s="11"/>
      <c r="ABH108" s="11"/>
      <c r="ABI108" s="11"/>
      <c r="ABJ108" s="11"/>
      <c r="ABK108" s="11"/>
      <c r="ABL108" s="11"/>
      <c r="ABM108" s="11"/>
      <c r="ABN108" s="11"/>
      <c r="ABO108" s="11"/>
      <c r="ABP108" s="11"/>
      <c r="ABQ108" s="11"/>
      <c r="ABR108" s="11"/>
      <c r="ABS108" s="11"/>
      <c r="ABT108" s="11"/>
      <c r="ABU108" s="11"/>
      <c r="ABV108" s="11"/>
      <c r="ABW108" s="11"/>
      <c r="ABX108" s="11"/>
      <c r="ABY108" s="11"/>
      <c r="ABZ108" s="11"/>
      <c r="ACA108" s="11"/>
      <c r="ACB108" s="11"/>
      <c r="ACC108" s="11"/>
      <c r="ACD108" s="11"/>
      <c r="ACE108" s="11"/>
      <c r="ACF108" s="11"/>
      <c r="ACG108" s="11"/>
      <c r="ACH108" s="11"/>
      <c r="ACI108" s="11"/>
      <c r="ACJ108" s="11"/>
      <c r="ACK108" s="11"/>
      <c r="ACL108" s="11"/>
      <c r="ACM108" s="11"/>
      <c r="ACN108" s="11"/>
      <c r="ACO108" s="11"/>
      <c r="ACP108" s="11"/>
      <c r="ACQ108" s="11"/>
      <c r="ACR108" s="11"/>
      <c r="ACS108" s="11"/>
      <c r="ACT108" s="11"/>
      <c r="ACU108" s="11"/>
      <c r="ACV108" s="11"/>
      <c r="ACW108" s="11"/>
      <c r="ACX108" s="11"/>
      <c r="ACY108" s="11"/>
      <c r="ACZ108" s="11"/>
      <c r="ADA108" s="11"/>
      <c r="ADB108" s="11"/>
      <c r="ADC108" s="11"/>
      <c r="ADD108" s="11"/>
      <c r="ADE108" s="11"/>
      <c r="ADF108" s="11"/>
      <c r="ADG108" s="11"/>
      <c r="ADH108" s="11"/>
      <c r="ADI108" s="11"/>
      <c r="ADJ108" s="11"/>
      <c r="ADK108" s="11"/>
      <c r="ADL108" s="11"/>
      <c r="ADM108" s="11"/>
      <c r="ADN108" s="11"/>
      <c r="ADO108" s="11"/>
      <c r="ADP108" s="11"/>
      <c r="ADQ108" s="11"/>
      <c r="ADR108" s="11"/>
      <c r="ADS108" s="11"/>
      <c r="ADT108" s="11"/>
      <c r="ADU108" s="11"/>
      <c r="ADV108" s="11"/>
      <c r="ADW108" s="11"/>
      <c r="ADX108" s="11"/>
      <c r="ADY108" s="11"/>
      <c r="ADZ108" s="11"/>
      <c r="AEA108" s="11"/>
      <c r="AEB108" s="11"/>
      <c r="AEC108" s="11"/>
      <c r="AED108" s="11"/>
      <c r="AEE108" s="11"/>
      <c r="AEF108" s="11"/>
      <c r="AEG108" s="11"/>
      <c r="AEH108" s="11"/>
      <c r="AEI108" s="11"/>
      <c r="AEJ108" s="11"/>
      <c r="AEK108" s="11"/>
      <c r="AEL108" s="11"/>
      <c r="AEM108" s="11"/>
      <c r="AEN108" s="11"/>
      <c r="AEO108" s="11"/>
      <c r="AEP108" s="11"/>
      <c r="AEQ108" s="11"/>
      <c r="AER108" s="11"/>
      <c r="AES108" s="11"/>
      <c r="AET108" s="11"/>
      <c r="AEU108" s="11"/>
      <c r="AEV108" s="11"/>
      <c r="AEW108" s="11"/>
      <c r="AEX108" s="11"/>
      <c r="AEY108" s="11"/>
      <c r="AEZ108" s="11"/>
      <c r="AFA108" s="11"/>
      <c r="AFB108" s="11"/>
      <c r="AFC108" s="11"/>
      <c r="AFD108" s="11"/>
      <c r="AFE108" s="11"/>
      <c r="AFF108" s="11"/>
      <c r="AFG108" s="11"/>
      <c r="AFH108" s="11"/>
      <c r="AFI108" s="11"/>
      <c r="AFJ108" s="11"/>
      <c r="AFK108" s="11"/>
      <c r="AFL108" s="11"/>
      <c r="AFM108" s="11"/>
      <c r="AFN108" s="11"/>
      <c r="AFO108" s="11"/>
      <c r="AFP108" s="11"/>
      <c r="AFQ108" s="11"/>
      <c r="AFR108" s="11"/>
      <c r="AFS108" s="11"/>
      <c r="AFT108" s="11"/>
      <c r="AFU108" s="11"/>
      <c r="AFV108" s="11"/>
      <c r="AFW108" s="11"/>
      <c r="AFX108" s="11"/>
      <c r="AFY108" s="11"/>
      <c r="AFZ108" s="11"/>
      <c r="AGA108" s="11"/>
      <c r="AGB108" s="11"/>
      <c r="AGC108" s="11"/>
      <c r="AGD108" s="11"/>
      <c r="AGE108" s="11"/>
      <c r="AGF108" s="11"/>
      <c r="AGG108" s="11"/>
      <c r="AGH108" s="11"/>
      <c r="AGI108" s="11"/>
      <c r="AGJ108" s="11"/>
      <c r="AGK108" s="11"/>
      <c r="AGL108" s="11"/>
      <c r="AGM108" s="11"/>
      <c r="AGN108" s="11"/>
      <c r="AGO108" s="11"/>
      <c r="AGP108" s="11"/>
      <c r="AGQ108" s="11"/>
      <c r="AGR108" s="11"/>
      <c r="AGS108" s="11"/>
      <c r="AGT108" s="11"/>
      <c r="AGU108" s="11"/>
      <c r="AGV108" s="11"/>
      <c r="AGW108" s="11"/>
      <c r="AGX108" s="11"/>
      <c r="AGY108" s="11"/>
      <c r="AGZ108" s="11"/>
      <c r="AHA108" s="11"/>
      <c r="AHB108" s="11"/>
      <c r="AHC108" s="11"/>
      <c r="AHD108" s="11"/>
      <c r="AHE108" s="11"/>
      <c r="AHF108" s="11"/>
      <c r="AHG108" s="11"/>
      <c r="AHH108" s="11"/>
      <c r="AHI108" s="11"/>
      <c r="AHJ108" s="11"/>
      <c r="AHK108" s="11"/>
      <c r="AHL108" s="11"/>
      <c r="AHM108" s="11"/>
      <c r="AHN108" s="11"/>
      <c r="AHO108" s="11"/>
      <c r="AHP108" s="11"/>
      <c r="AHQ108" s="11"/>
      <c r="AHR108" s="11"/>
      <c r="AHS108" s="11"/>
      <c r="AHT108" s="11"/>
      <c r="AHU108" s="11"/>
      <c r="AHV108" s="11"/>
      <c r="AHW108" s="11"/>
      <c r="AHX108" s="11"/>
      <c r="AHY108" s="11"/>
      <c r="AHZ108" s="11"/>
      <c r="AIA108" s="11"/>
      <c r="AIB108" s="11"/>
      <c r="AIC108" s="11"/>
      <c r="AID108" s="11"/>
      <c r="AIE108" s="11"/>
      <c r="AIF108" s="11"/>
      <c r="AIG108" s="11"/>
      <c r="AIH108" s="11"/>
      <c r="AII108" s="11"/>
      <c r="AIJ108" s="11"/>
      <c r="AIK108" s="11"/>
      <c r="AIL108" s="11"/>
      <c r="AIM108" s="11"/>
      <c r="AIN108" s="11"/>
      <c r="AIO108" s="11"/>
      <c r="AIP108" s="11"/>
      <c r="AIQ108" s="11"/>
      <c r="AIR108" s="11"/>
      <c r="AIS108" s="11"/>
      <c r="AIT108" s="11"/>
      <c r="AIU108" s="11"/>
      <c r="AIV108" s="11"/>
      <c r="AIW108" s="11"/>
      <c r="AIX108" s="11"/>
      <c r="AIY108" s="11"/>
      <c r="AIZ108" s="11"/>
      <c r="AJA108" s="11"/>
      <c r="AJB108" s="11"/>
      <c r="AJC108" s="11"/>
      <c r="AJD108" s="11"/>
      <c r="AJE108" s="11"/>
      <c r="AJF108" s="11"/>
      <c r="AJG108" s="11"/>
      <c r="AJH108" s="11"/>
      <c r="AJI108" s="11"/>
      <c r="AJJ108" s="11"/>
      <c r="AJK108" s="11"/>
      <c r="AJL108" s="11"/>
      <c r="AJM108" s="11"/>
      <c r="AJN108" s="11"/>
      <c r="AJO108" s="11"/>
      <c r="AJP108" s="11"/>
      <c r="AJQ108" s="11"/>
      <c r="AJR108" s="11"/>
      <c r="AJS108" s="11"/>
      <c r="AJT108" s="11"/>
      <c r="AJU108" s="11"/>
      <c r="AJV108" s="11"/>
      <c r="AJW108" s="11"/>
      <c r="AJX108" s="11"/>
      <c r="AJY108" s="11"/>
      <c r="AJZ108" s="11"/>
      <c r="AKA108" s="11"/>
      <c r="AKB108" s="11"/>
      <c r="AKC108" s="11"/>
      <c r="AKD108" s="11"/>
      <c r="AKE108" s="11"/>
      <c r="AKF108" s="11"/>
      <c r="AKG108" s="11"/>
      <c r="AKH108" s="11"/>
      <c r="AKI108" s="11"/>
      <c r="AKJ108" s="11"/>
      <c r="AKK108" s="11"/>
      <c r="AKL108" s="11"/>
      <c r="AKM108" s="11"/>
      <c r="AKN108" s="11"/>
      <c r="AKO108" s="11"/>
      <c r="AKP108" s="11"/>
      <c r="AKQ108" s="11"/>
      <c r="AKR108" s="11"/>
      <c r="AKS108" s="11"/>
      <c r="AKT108" s="11"/>
      <c r="AKU108" s="11"/>
      <c r="AKV108" s="11"/>
      <c r="AKW108" s="11"/>
      <c r="AKX108" s="11"/>
      <c r="AKY108" s="11"/>
      <c r="AKZ108" s="11"/>
      <c r="ALA108" s="11"/>
      <c r="ALB108" s="11"/>
      <c r="ALC108" s="11"/>
      <c r="ALD108" s="11"/>
      <c r="ALE108" s="11"/>
      <c r="ALF108" s="11"/>
      <c r="ALG108" s="11"/>
      <c r="ALH108" s="11"/>
      <c r="ALI108" s="11"/>
      <c r="ALJ108" s="11"/>
      <c r="ALK108" s="11"/>
      <c r="ALL108" s="11"/>
      <c r="ALM108" s="11"/>
      <c r="ALN108" s="11"/>
      <c r="ALO108" s="11"/>
      <c r="ALP108" s="11"/>
      <c r="ALQ108" s="11"/>
      <c r="ALR108" s="11"/>
      <c r="ALS108" s="11"/>
      <c r="ALT108" s="11"/>
      <c r="ALU108" s="11"/>
      <c r="ALV108" s="11"/>
      <c r="ALW108" s="11"/>
      <c r="ALX108" s="11"/>
      <c r="ALY108" s="11"/>
      <c r="ALZ108" s="11"/>
      <c r="AMA108" s="11"/>
      <c r="AMB108" s="11"/>
      <c r="AMC108" s="11"/>
      <c r="AMD108" s="11"/>
      <c r="AME108" s="11"/>
      <c r="AMF108" s="11"/>
      <c r="AMG108" s="11"/>
      <c r="AMH108" s="11"/>
      <c r="AMI108" s="11"/>
      <c r="AMJ108" s="11"/>
      <c r="AMK108" s="11"/>
      <c r="AML108" s="11"/>
      <c r="AMM108" s="11"/>
      <c r="AMN108" s="11"/>
      <c r="AMO108" s="11"/>
      <c r="AMP108" s="11"/>
      <c r="AMQ108" s="11"/>
      <c r="AMR108" s="11"/>
      <c r="AMS108" s="11"/>
      <c r="AMT108" s="11"/>
      <c r="AMU108" s="11"/>
      <c r="AMV108" s="11"/>
      <c r="AMW108" s="11"/>
      <c r="AMX108" s="11"/>
      <c r="AMY108" s="11"/>
      <c r="AMZ108" s="11"/>
      <c r="ANA108" s="11"/>
      <c r="ANB108" s="11"/>
      <c r="ANC108" s="11"/>
      <c r="AND108" s="11"/>
      <c r="ANE108" s="11"/>
      <c r="ANF108" s="11"/>
      <c r="ANG108" s="11"/>
      <c r="ANH108" s="11"/>
      <c r="ANI108" s="11"/>
      <c r="ANJ108" s="11"/>
      <c r="ANK108" s="11"/>
      <c r="ANL108" s="11"/>
      <c r="ANM108" s="11"/>
      <c r="ANN108" s="11"/>
      <c r="ANO108" s="11"/>
      <c r="ANP108" s="11"/>
      <c r="ANQ108" s="11"/>
      <c r="ANR108" s="11"/>
      <c r="ANS108" s="11"/>
      <c r="ANT108" s="11"/>
      <c r="ANU108" s="11"/>
      <c r="ANV108" s="11"/>
      <c r="ANW108" s="11"/>
      <c r="ANX108" s="11"/>
      <c r="ANY108" s="11"/>
      <c r="ANZ108" s="11"/>
      <c r="AOA108" s="11"/>
      <c r="AOB108" s="11"/>
      <c r="AOC108" s="11"/>
      <c r="AOD108" s="11"/>
      <c r="AOE108" s="11"/>
      <c r="AOF108" s="11"/>
      <c r="AOG108" s="11"/>
      <c r="AOH108" s="11"/>
      <c r="AOI108" s="11"/>
      <c r="AOJ108" s="11"/>
      <c r="AOK108" s="11"/>
      <c r="AOL108" s="11"/>
      <c r="AOM108" s="11"/>
      <c r="AON108" s="11"/>
      <c r="AOO108" s="11"/>
      <c r="AOP108" s="11"/>
      <c r="AOQ108" s="11"/>
      <c r="AOR108" s="11"/>
      <c r="AOS108" s="11"/>
      <c r="AOT108" s="11"/>
      <c r="AOU108" s="11"/>
      <c r="AOV108" s="11"/>
      <c r="AOW108" s="11"/>
      <c r="AOX108" s="11"/>
      <c r="AOY108" s="11"/>
      <c r="AOZ108" s="11"/>
      <c r="APA108" s="11"/>
      <c r="APB108" s="11"/>
      <c r="APC108" s="11"/>
      <c r="APD108" s="11"/>
      <c r="APE108" s="11"/>
      <c r="APF108" s="11"/>
      <c r="APG108" s="11"/>
      <c r="APH108" s="11"/>
      <c r="API108" s="11"/>
      <c r="APJ108" s="11"/>
      <c r="APK108" s="11"/>
      <c r="APL108" s="11"/>
      <c r="APM108" s="11"/>
      <c r="APN108" s="11"/>
      <c r="APO108" s="11"/>
      <c r="APP108" s="11"/>
      <c r="APQ108" s="11"/>
      <c r="APR108" s="11"/>
      <c r="APS108" s="11"/>
      <c r="APT108" s="11"/>
      <c r="APU108" s="11"/>
      <c r="APV108" s="11"/>
      <c r="APW108" s="11"/>
      <c r="APX108" s="11"/>
      <c r="APY108" s="11"/>
      <c r="APZ108" s="11"/>
      <c r="AQA108" s="11"/>
      <c r="AQB108" s="11"/>
      <c r="AQC108" s="11"/>
      <c r="AQD108" s="11"/>
      <c r="AQE108" s="11"/>
      <c r="AQF108" s="11"/>
      <c r="AQG108" s="11"/>
      <c r="AQH108" s="11"/>
      <c r="AQI108" s="11"/>
      <c r="AQJ108" s="11"/>
      <c r="AQK108" s="11"/>
      <c r="AQL108" s="11"/>
      <c r="AQM108" s="11"/>
      <c r="AQN108" s="11"/>
      <c r="AQO108" s="11"/>
      <c r="AQP108" s="11"/>
      <c r="AQQ108" s="11"/>
      <c r="AQR108" s="11"/>
      <c r="AQS108" s="11"/>
      <c r="AQT108" s="11"/>
      <c r="AQU108" s="11"/>
      <c r="AQV108" s="11"/>
      <c r="AQW108" s="11"/>
      <c r="AQX108" s="11"/>
      <c r="AQY108" s="11"/>
      <c r="AQZ108" s="11"/>
      <c r="ARA108" s="11"/>
      <c r="ARB108" s="11"/>
      <c r="ARC108" s="11"/>
      <c r="ARD108" s="11"/>
      <c r="ARE108" s="11"/>
      <c r="ARF108" s="11"/>
      <c r="ARG108" s="11"/>
      <c r="ARH108" s="11"/>
      <c r="ARI108" s="11"/>
      <c r="ARJ108" s="11"/>
      <c r="ARK108" s="11"/>
      <c r="ARL108" s="11"/>
      <c r="ARM108" s="11"/>
      <c r="ARN108" s="11"/>
      <c r="ARO108" s="11"/>
      <c r="ARP108" s="11"/>
      <c r="ARQ108" s="11"/>
      <c r="ARR108" s="11"/>
      <c r="ARS108" s="11"/>
      <c r="ART108" s="11"/>
      <c r="ARU108" s="11"/>
      <c r="ARV108" s="11"/>
      <c r="ARW108" s="11"/>
      <c r="ARX108" s="11"/>
      <c r="ARY108" s="11"/>
      <c r="ARZ108" s="11"/>
      <c r="ASA108" s="11"/>
      <c r="ASB108" s="11"/>
      <c r="ASC108" s="11"/>
      <c r="ASD108" s="11"/>
      <c r="ASE108" s="11"/>
      <c r="ASF108" s="11"/>
      <c r="ASG108" s="11"/>
      <c r="ASH108" s="11"/>
      <c r="ASI108" s="11"/>
      <c r="ASJ108" s="11"/>
      <c r="ASK108" s="11"/>
      <c r="ASL108" s="11"/>
      <c r="ASM108" s="11"/>
      <c r="ASN108" s="11"/>
      <c r="ASO108" s="11"/>
      <c r="ASP108" s="11"/>
      <c r="ASQ108" s="11"/>
      <c r="ASR108" s="11"/>
      <c r="ASS108" s="11"/>
      <c r="AST108" s="11"/>
      <c r="ASU108" s="11"/>
      <c r="ASV108" s="11"/>
      <c r="ASW108" s="11"/>
      <c r="ASX108" s="11"/>
      <c r="ASY108" s="11"/>
      <c r="ASZ108" s="11"/>
      <c r="ATA108" s="11"/>
      <c r="ATB108" s="11"/>
      <c r="ATC108" s="11"/>
      <c r="ATD108" s="11"/>
      <c r="ATE108" s="11"/>
      <c r="ATF108" s="11"/>
      <c r="ATG108" s="11"/>
      <c r="ATH108" s="11"/>
      <c r="ATI108" s="11"/>
      <c r="ATJ108" s="11"/>
      <c r="ATK108" s="11"/>
      <c r="ATL108" s="11"/>
      <c r="ATM108" s="11"/>
      <c r="ATN108" s="11"/>
      <c r="ATO108" s="11"/>
      <c r="ATP108" s="11"/>
      <c r="ATQ108" s="11"/>
      <c r="ATR108" s="11"/>
      <c r="ATS108" s="11"/>
      <c r="ATT108" s="11"/>
      <c r="ATU108" s="11"/>
      <c r="ATV108" s="11"/>
      <c r="ATW108" s="11"/>
      <c r="ATX108" s="11"/>
      <c r="ATY108" s="11"/>
      <c r="ATZ108" s="11"/>
      <c r="AUA108" s="11"/>
      <c r="AUB108" s="11"/>
      <c r="AUC108" s="11"/>
      <c r="AUD108" s="11"/>
      <c r="AUE108" s="11"/>
      <c r="AUF108" s="11"/>
      <c r="AUG108" s="11"/>
      <c r="AUH108" s="11"/>
      <c r="AUI108" s="11"/>
      <c r="AUJ108" s="11"/>
      <c r="AUK108" s="11"/>
      <c r="AUL108" s="11"/>
      <c r="AUM108" s="11"/>
      <c r="AUN108" s="11"/>
      <c r="AUO108" s="11"/>
      <c r="AUP108" s="11"/>
      <c r="AUQ108" s="11"/>
      <c r="AUR108" s="11"/>
      <c r="AUS108" s="11"/>
      <c r="AUT108" s="11"/>
      <c r="AUU108" s="11"/>
      <c r="AUV108" s="11"/>
      <c r="AUW108" s="11"/>
      <c r="AUX108" s="11"/>
      <c r="AUY108" s="11"/>
      <c r="AUZ108" s="11"/>
      <c r="AVA108" s="11"/>
      <c r="AVB108" s="11"/>
      <c r="AVC108" s="11"/>
      <c r="AVD108" s="11"/>
      <c r="AVE108" s="11"/>
      <c r="AVF108" s="11"/>
      <c r="AVG108" s="11"/>
      <c r="AVH108" s="11"/>
      <c r="AVI108" s="11"/>
      <c r="AVJ108" s="11"/>
      <c r="AVK108" s="11"/>
      <c r="AVL108" s="11"/>
      <c r="AVM108" s="11"/>
      <c r="AVN108" s="11"/>
      <c r="AVO108" s="11"/>
      <c r="AVP108" s="11"/>
      <c r="AVQ108" s="11"/>
      <c r="AVR108" s="11"/>
      <c r="AVS108" s="11"/>
      <c r="AVT108" s="11"/>
      <c r="AVU108" s="11"/>
      <c r="AVV108" s="11"/>
      <c r="AVW108" s="11"/>
      <c r="AVX108" s="11"/>
      <c r="AVY108" s="11"/>
      <c r="AVZ108" s="11"/>
      <c r="AWA108" s="11"/>
      <c r="AWB108" s="11"/>
      <c r="AWC108" s="11"/>
      <c r="AWD108" s="11"/>
      <c r="AWE108" s="11"/>
      <c r="AWF108" s="11"/>
      <c r="AWG108" s="11"/>
      <c r="AWH108" s="11"/>
      <c r="AWI108" s="11"/>
      <c r="AWJ108" s="11"/>
      <c r="AWK108" s="11"/>
      <c r="AWL108" s="11"/>
      <c r="AWM108" s="11"/>
      <c r="AWN108" s="11"/>
      <c r="AWO108" s="11"/>
      <c r="AWP108" s="11"/>
      <c r="AWQ108" s="11"/>
      <c r="AWR108" s="11"/>
      <c r="AWS108" s="11"/>
      <c r="AWT108" s="11"/>
      <c r="AWU108" s="11"/>
      <c r="AWV108" s="11"/>
      <c r="AWW108" s="11"/>
      <c r="AWX108" s="11"/>
      <c r="AWY108" s="11"/>
      <c r="AWZ108" s="11"/>
      <c r="AXA108" s="11"/>
      <c r="AXB108" s="11"/>
      <c r="AXC108" s="11"/>
      <c r="AXD108" s="11"/>
      <c r="AXE108" s="11"/>
      <c r="AXF108" s="11"/>
      <c r="AXG108" s="11"/>
      <c r="AXH108" s="11"/>
      <c r="AXI108" s="11"/>
      <c r="AXJ108" s="11"/>
      <c r="AXK108" s="11"/>
      <c r="AXL108" s="11"/>
      <c r="AXM108" s="11"/>
      <c r="AXN108" s="11"/>
      <c r="AXO108" s="11"/>
      <c r="AXP108" s="11"/>
      <c r="AXQ108" s="11"/>
      <c r="AXR108" s="11"/>
      <c r="AXS108" s="11"/>
      <c r="AXT108" s="11"/>
      <c r="AXU108" s="11"/>
      <c r="AXV108" s="11"/>
      <c r="AXW108" s="11"/>
      <c r="AXX108" s="11"/>
      <c r="AXY108" s="11"/>
      <c r="AXZ108" s="11"/>
      <c r="AYA108" s="11"/>
      <c r="AYB108" s="11"/>
      <c r="AYC108" s="11"/>
      <c r="AYD108" s="11"/>
      <c r="AYE108" s="11"/>
      <c r="AYF108" s="11"/>
      <c r="AYG108" s="11"/>
      <c r="AYH108" s="11"/>
      <c r="AYI108" s="11"/>
      <c r="AYJ108" s="11"/>
      <c r="AYK108" s="11"/>
      <c r="AYL108" s="11"/>
      <c r="AYM108" s="11"/>
      <c r="AYN108" s="11"/>
      <c r="AYO108" s="11"/>
      <c r="AYP108" s="11"/>
      <c r="AYQ108" s="11"/>
      <c r="AYR108" s="11"/>
      <c r="AYS108" s="11"/>
      <c r="AYT108" s="11"/>
      <c r="AYU108" s="11"/>
      <c r="AYV108" s="11"/>
      <c r="AYW108" s="11"/>
      <c r="AYX108" s="11"/>
      <c r="AYY108" s="11"/>
      <c r="AYZ108" s="11"/>
      <c r="AZA108" s="11"/>
      <c r="AZB108" s="11"/>
      <c r="AZC108" s="11"/>
      <c r="AZD108" s="11"/>
      <c r="AZE108" s="11"/>
      <c r="AZF108" s="11"/>
      <c r="AZG108" s="11"/>
      <c r="AZH108" s="11"/>
      <c r="AZI108" s="11"/>
      <c r="AZJ108" s="11"/>
      <c r="AZK108" s="11"/>
      <c r="AZL108" s="11"/>
      <c r="AZM108" s="11"/>
      <c r="AZN108" s="11"/>
      <c r="AZO108" s="11"/>
      <c r="AZP108" s="11"/>
      <c r="AZQ108" s="11"/>
      <c r="AZR108" s="11"/>
      <c r="AZS108" s="11"/>
      <c r="AZT108" s="11"/>
      <c r="AZU108" s="11"/>
      <c r="AZV108" s="11"/>
      <c r="AZW108" s="11"/>
      <c r="AZX108" s="11"/>
      <c r="AZY108" s="11"/>
      <c r="AZZ108" s="11"/>
      <c r="BAA108" s="11"/>
      <c r="BAB108" s="11"/>
      <c r="BAC108" s="11"/>
      <c r="BAD108" s="11"/>
      <c r="BAE108" s="11"/>
      <c r="BAF108" s="11"/>
      <c r="BAG108" s="11"/>
      <c r="BAH108" s="11"/>
      <c r="BAI108" s="11"/>
      <c r="BAJ108" s="11"/>
      <c r="BAK108" s="11"/>
      <c r="BAL108" s="11"/>
      <c r="BAM108" s="11"/>
      <c r="BAN108" s="11"/>
      <c r="BAO108" s="11"/>
      <c r="BAP108" s="11"/>
      <c r="BAQ108" s="11"/>
      <c r="BAR108" s="11"/>
      <c r="BAS108" s="11"/>
      <c r="BAT108" s="11"/>
      <c r="BAU108" s="11"/>
      <c r="BAV108" s="11"/>
      <c r="BAW108" s="11"/>
      <c r="BAX108" s="11"/>
      <c r="BAY108" s="11"/>
      <c r="BAZ108" s="11"/>
      <c r="BBA108" s="11"/>
      <c r="BBB108" s="11"/>
      <c r="BBC108" s="11"/>
      <c r="BBD108" s="11"/>
      <c r="BBE108" s="11"/>
      <c r="BBF108" s="11"/>
      <c r="BBG108" s="11"/>
      <c r="BBH108" s="11"/>
      <c r="BBI108" s="11"/>
      <c r="BBJ108" s="11"/>
      <c r="BBK108" s="11"/>
      <c r="BBL108" s="11"/>
      <c r="BBM108" s="11"/>
      <c r="BBN108" s="11"/>
      <c r="BBO108" s="11"/>
      <c r="BBP108" s="11"/>
      <c r="BBQ108" s="11"/>
      <c r="BBR108" s="11"/>
      <c r="BBS108" s="11"/>
      <c r="BBT108" s="11"/>
      <c r="BBU108" s="11"/>
      <c r="BBV108" s="11"/>
      <c r="BBW108" s="11"/>
      <c r="BBX108" s="11"/>
      <c r="BBY108" s="11"/>
      <c r="BBZ108" s="11"/>
      <c r="BCA108" s="11"/>
      <c r="BCB108" s="11"/>
      <c r="BCC108" s="11"/>
      <c r="BCD108" s="11"/>
      <c r="BCE108" s="11"/>
      <c r="BCF108" s="11"/>
      <c r="BCG108" s="11"/>
      <c r="BCH108" s="11"/>
      <c r="BCI108" s="11"/>
      <c r="BCJ108" s="11"/>
      <c r="BCK108" s="11"/>
      <c r="BCL108" s="11"/>
      <c r="BCM108" s="11"/>
      <c r="BCN108" s="11"/>
      <c r="BCO108" s="11"/>
      <c r="BCP108" s="11"/>
      <c r="BCQ108" s="11"/>
      <c r="BCR108" s="11"/>
      <c r="BCS108" s="11"/>
      <c r="BCT108" s="11"/>
      <c r="BCU108" s="11"/>
      <c r="BCV108" s="11"/>
      <c r="BCW108" s="11"/>
      <c r="BCX108" s="11"/>
      <c r="BCY108" s="11"/>
      <c r="BCZ108" s="11"/>
      <c r="BDA108" s="11"/>
      <c r="BDB108" s="11"/>
      <c r="BDC108" s="11"/>
      <c r="BDD108" s="11"/>
      <c r="BDE108" s="11"/>
      <c r="BDF108" s="11"/>
      <c r="BDG108" s="11"/>
      <c r="BDH108" s="11"/>
      <c r="BDI108" s="11"/>
      <c r="BDJ108" s="11"/>
      <c r="BDK108" s="11"/>
      <c r="BDL108" s="11"/>
      <c r="BDM108" s="11"/>
      <c r="BDN108" s="11"/>
      <c r="BDO108" s="11"/>
      <c r="BDP108" s="11"/>
      <c r="BDQ108" s="11"/>
      <c r="BDR108" s="11"/>
      <c r="BDS108" s="11"/>
      <c r="BDT108" s="11"/>
      <c r="BDU108" s="11"/>
      <c r="BDV108" s="11"/>
      <c r="BDW108" s="11"/>
      <c r="BDX108" s="11"/>
      <c r="BDY108" s="11"/>
      <c r="BDZ108" s="11"/>
      <c r="BEA108" s="11"/>
      <c r="BEB108" s="11"/>
      <c r="BEC108" s="11"/>
      <c r="BED108" s="11"/>
      <c r="BEE108" s="11"/>
      <c r="BEF108" s="11"/>
      <c r="BEG108" s="11"/>
      <c r="BEH108" s="11"/>
      <c r="BEI108" s="11"/>
      <c r="BEJ108" s="11"/>
      <c r="BEK108" s="11"/>
      <c r="BEL108" s="11"/>
      <c r="BEM108" s="11"/>
      <c r="BEN108" s="11"/>
      <c r="BEO108" s="11"/>
      <c r="BEP108" s="11"/>
      <c r="BEQ108" s="11"/>
      <c r="BER108" s="11"/>
      <c r="BES108" s="11"/>
      <c r="BET108" s="11"/>
      <c r="BEU108" s="11"/>
      <c r="BEV108" s="11"/>
      <c r="BEW108" s="11"/>
      <c r="BEX108" s="11"/>
      <c r="BEY108" s="11"/>
      <c r="BEZ108" s="11"/>
      <c r="BFA108" s="11"/>
      <c r="BFB108" s="11"/>
      <c r="BFC108" s="11"/>
      <c r="BFD108" s="11"/>
      <c r="BFE108" s="11"/>
      <c r="BFF108" s="11"/>
      <c r="BFG108" s="11"/>
      <c r="BFH108" s="11"/>
      <c r="BFI108" s="11"/>
      <c r="BFJ108" s="11"/>
      <c r="BFK108" s="11"/>
      <c r="BFL108" s="11"/>
      <c r="BFM108" s="11"/>
      <c r="BFN108" s="11"/>
      <c r="BFO108" s="11"/>
      <c r="BFP108" s="11"/>
      <c r="BFQ108" s="11"/>
      <c r="BFR108" s="11"/>
      <c r="BFS108" s="11"/>
      <c r="BFT108" s="11"/>
      <c r="BFU108" s="11"/>
      <c r="BFV108" s="11"/>
      <c r="BFW108" s="11"/>
      <c r="BFX108" s="11"/>
      <c r="BFY108" s="11"/>
      <c r="BFZ108" s="11"/>
      <c r="BGA108" s="11"/>
      <c r="BGB108" s="11"/>
      <c r="BGC108" s="11"/>
      <c r="BGD108" s="11"/>
      <c r="BGE108" s="11"/>
      <c r="BGF108" s="11"/>
      <c r="BGG108" s="11"/>
      <c r="BGH108" s="11"/>
      <c r="BGI108" s="11"/>
      <c r="BGJ108" s="11"/>
      <c r="BGK108" s="11"/>
      <c r="BGL108" s="11"/>
      <c r="BGM108" s="11"/>
      <c r="BGN108" s="11"/>
      <c r="BGO108" s="11"/>
      <c r="BGP108" s="11"/>
      <c r="BGQ108" s="11"/>
      <c r="BGR108" s="11"/>
      <c r="BGS108" s="11"/>
      <c r="BGT108" s="11"/>
      <c r="BGU108" s="11"/>
      <c r="BGV108" s="11"/>
      <c r="BGW108" s="11"/>
      <c r="BGX108" s="11"/>
      <c r="BGY108" s="11"/>
      <c r="BGZ108" s="11"/>
      <c r="BHA108" s="11"/>
      <c r="BHB108" s="11"/>
      <c r="BHC108" s="11"/>
      <c r="BHD108" s="11"/>
      <c r="BHE108" s="11"/>
      <c r="BHF108" s="11"/>
      <c r="BHG108" s="11"/>
      <c r="BHH108" s="11"/>
      <c r="BHI108" s="11"/>
      <c r="BHJ108" s="11"/>
      <c r="BHK108" s="11"/>
      <c r="BHL108" s="11"/>
      <c r="BHM108" s="11"/>
      <c r="BHN108" s="11"/>
      <c r="BHO108" s="11"/>
      <c r="BHP108" s="11"/>
      <c r="BHQ108" s="11"/>
      <c r="BHR108" s="11"/>
      <c r="BHS108" s="11"/>
      <c r="BHT108" s="11"/>
      <c r="BHU108" s="11"/>
      <c r="BHV108" s="11"/>
      <c r="BHW108" s="11"/>
      <c r="BHX108" s="11"/>
      <c r="BHY108" s="11"/>
      <c r="BHZ108" s="11"/>
      <c r="BIA108" s="11"/>
      <c r="BIB108" s="11"/>
      <c r="BIC108" s="11"/>
      <c r="BID108" s="11"/>
      <c r="BIE108" s="11"/>
      <c r="BIF108" s="11"/>
      <c r="BIG108" s="11"/>
      <c r="BIH108" s="11"/>
      <c r="BII108" s="11"/>
      <c r="BIJ108" s="11"/>
      <c r="BIK108" s="11"/>
      <c r="BIL108" s="11"/>
      <c r="BIM108" s="11"/>
      <c r="BIN108" s="11"/>
      <c r="BIO108" s="11"/>
      <c r="BIP108" s="11"/>
      <c r="BIQ108" s="11"/>
      <c r="BIR108" s="11"/>
      <c r="BIS108" s="11"/>
      <c r="BIT108" s="11"/>
      <c r="BIU108" s="11"/>
      <c r="BIV108" s="11"/>
      <c r="BIW108" s="11"/>
      <c r="BIX108" s="11"/>
      <c r="BIY108" s="11"/>
      <c r="BIZ108" s="11"/>
      <c r="BJA108" s="11"/>
      <c r="BJB108" s="11"/>
      <c r="BJC108" s="11"/>
      <c r="BJD108" s="11"/>
      <c r="BJE108" s="11"/>
      <c r="BJF108" s="11"/>
      <c r="BJG108" s="11"/>
      <c r="BJH108" s="11"/>
      <c r="BJI108" s="11"/>
      <c r="BJJ108" s="11"/>
      <c r="BJK108" s="11"/>
      <c r="BJL108" s="11"/>
      <c r="BJM108" s="11"/>
      <c r="BJN108" s="11"/>
      <c r="BJO108" s="11"/>
      <c r="BJP108" s="11"/>
      <c r="BJQ108" s="11"/>
      <c r="BJR108" s="11"/>
      <c r="BJS108" s="11"/>
      <c r="BJT108" s="11"/>
      <c r="BJU108" s="11"/>
      <c r="BJV108" s="11"/>
      <c r="BJW108" s="11"/>
      <c r="BJX108" s="11"/>
      <c r="BJY108" s="11"/>
      <c r="BJZ108" s="11"/>
      <c r="BKA108" s="11"/>
      <c r="BKB108" s="11"/>
      <c r="BKC108" s="11"/>
      <c r="BKD108" s="11"/>
      <c r="BKE108" s="11"/>
      <c r="BKF108" s="11"/>
      <c r="BKG108" s="11"/>
      <c r="BKH108" s="11"/>
      <c r="BKI108" s="11"/>
      <c r="BKJ108" s="11"/>
      <c r="BKK108" s="11"/>
      <c r="BKL108" s="11"/>
      <c r="BKM108" s="11"/>
      <c r="BKN108" s="11"/>
      <c r="BKO108" s="11"/>
      <c r="BKP108" s="11"/>
      <c r="BKQ108" s="11"/>
      <c r="BKR108" s="11"/>
      <c r="BKS108" s="11"/>
      <c r="BKT108" s="11"/>
      <c r="BKU108" s="11"/>
      <c r="BKV108" s="11"/>
      <c r="BKW108" s="11"/>
      <c r="BKX108" s="11"/>
      <c r="BKY108" s="11"/>
      <c r="BKZ108" s="11"/>
      <c r="BLA108" s="11"/>
      <c r="BLB108" s="11"/>
      <c r="BLC108" s="11"/>
      <c r="BLD108" s="11"/>
      <c r="BLE108" s="11"/>
      <c r="BLF108" s="11"/>
      <c r="BLG108" s="11"/>
      <c r="BLH108" s="11"/>
      <c r="BLI108" s="11"/>
      <c r="BLJ108" s="11"/>
      <c r="BLK108" s="11"/>
      <c r="BLL108" s="11"/>
      <c r="BLM108" s="11"/>
      <c r="BLN108" s="11"/>
      <c r="BLO108" s="11"/>
      <c r="BLP108" s="11"/>
      <c r="BLQ108" s="11"/>
      <c r="BLR108" s="11"/>
      <c r="BLS108" s="11"/>
      <c r="BLT108" s="11"/>
      <c r="BLU108" s="11"/>
      <c r="BLV108" s="11"/>
      <c r="BLW108" s="11"/>
      <c r="BLX108" s="11"/>
      <c r="BLY108" s="11"/>
      <c r="BLZ108" s="11"/>
      <c r="BMA108" s="11"/>
      <c r="BMB108" s="11"/>
      <c r="BMC108" s="11"/>
      <c r="BMD108" s="11"/>
      <c r="BME108" s="11"/>
      <c r="BMF108" s="11"/>
      <c r="BMG108" s="11"/>
      <c r="BMH108" s="11"/>
      <c r="BMI108" s="11"/>
      <c r="BMJ108" s="11"/>
      <c r="BMK108" s="11"/>
      <c r="BML108" s="11"/>
      <c r="BMM108" s="11"/>
      <c r="BMN108" s="11"/>
      <c r="BMO108" s="11"/>
      <c r="BMP108" s="11"/>
      <c r="BMQ108" s="11"/>
      <c r="BMR108" s="11"/>
      <c r="BMS108" s="11"/>
      <c r="BMT108" s="11"/>
      <c r="BMU108" s="11"/>
      <c r="BMV108" s="11"/>
      <c r="BMW108" s="11"/>
      <c r="BMX108" s="11"/>
      <c r="BMY108" s="11"/>
      <c r="BMZ108" s="11"/>
      <c r="BNA108" s="11"/>
      <c r="BNB108" s="11"/>
      <c r="BNC108" s="11"/>
      <c r="BND108" s="11"/>
      <c r="BNE108" s="11"/>
      <c r="BNF108" s="11"/>
      <c r="BNG108" s="11"/>
      <c r="BNH108" s="11"/>
      <c r="BNI108" s="11"/>
      <c r="BNJ108" s="11"/>
      <c r="BNK108" s="11"/>
      <c r="BNL108" s="11"/>
      <c r="BNM108" s="11"/>
      <c r="BNN108" s="11"/>
      <c r="BNO108" s="11"/>
      <c r="BNP108" s="11"/>
      <c r="BNQ108" s="11"/>
      <c r="BNR108" s="11"/>
      <c r="BNS108" s="11"/>
      <c r="BNT108" s="11"/>
      <c r="BNU108" s="11"/>
      <c r="BNV108" s="11"/>
      <c r="BNW108" s="11"/>
      <c r="BNX108" s="11"/>
      <c r="BNY108" s="11"/>
      <c r="BNZ108" s="11"/>
      <c r="BOA108" s="11"/>
      <c r="BOB108" s="11"/>
      <c r="BOC108" s="11"/>
      <c r="BOD108" s="11"/>
      <c r="BOE108" s="11"/>
      <c r="BOF108" s="11"/>
      <c r="BOG108" s="11"/>
      <c r="BOH108" s="11"/>
      <c r="BOI108" s="11"/>
      <c r="BOJ108" s="11"/>
      <c r="BOK108" s="11"/>
      <c r="BOL108" s="11"/>
      <c r="BOM108" s="11"/>
      <c r="BON108" s="11"/>
      <c r="BOO108" s="11"/>
      <c r="BOP108" s="11"/>
      <c r="BOQ108" s="11"/>
      <c r="BOR108" s="11"/>
      <c r="BOS108" s="11"/>
      <c r="BOT108" s="11"/>
      <c r="BOU108" s="11"/>
      <c r="BOV108" s="11"/>
      <c r="BOW108" s="11"/>
      <c r="BOX108" s="11"/>
      <c r="BOY108" s="11"/>
      <c r="BOZ108" s="11"/>
      <c r="BPA108" s="11"/>
      <c r="BPB108" s="11"/>
      <c r="BPC108" s="11"/>
      <c r="BPD108" s="11"/>
      <c r="BPE108" s="11"/>
      <c r="BPF108" s="11"/>
      <c r="BPG108" s="11"/>
      <c r="BPH108" s="11"/>
      <c r="BPI108" s="11"/>
      <c r="BPJ108" s="11"/>
      <c r="BPK108" s="11"/>
      <c r="BPL108" s="11"/>
      <c r="BPM108" s="11"/>
      <c r="BPN108" s="11"/>
      <c r="BPO108" s="11"/>
      <c r="BPP108" s="11"/>
      <c r="BPQ108" s="11"/>
      <c r="BPR108" s="11"/>
      <c r="BPS108" s="11"/>
      <c r="BPT108" s="11"/>
      <c r="BPU108" s="11"/>
      <c r="BPV108" s="11"/>
      <c r="BPW108" s="11"/>
      <c r="BPX108" s="11"/>
      <c r="BPY108" s="11"/>
      <c r="BPZ108" s="11"/>
      <c r="BQA108" s="11"/>
      <c r="BQB108" s="11"/>
      <c r="BQC108" s="11"/>
      <c r="BQD108" s="11"/>
      <c r="BQE108" s="11"/>
      <c r="BQF108" s="11"/>
      <c r="BQG108" s="11"/>
      <c r="BQH108" s="11"/>
      <c r="BQI108" s="11"/>
      <c r="BQJ108" s="11"/>
      <c r="BQK108" s="11"/>
      <c r="BQL108" s="11"/>
      <c r="BQM108" s="11"/>
      <c r="BQN108" s="11"/>
      <c r="BQO108" s="11"/>
      <c r="BQP108" s="11"/>
      <c r="BQQ108" s="11"/>
      <c r="BQR108" s="11"/>
      <c r="BQS108" s="11"/>
      <c r="BQT108" s="11"/>
      <c r="BQU108" s="11"/>
      <c r="BQV108" s="11"/>
      <c r="BQW108" s="11"/>
      <c r="BQX108" s="11"/>
      <c r="BQY108" s="11"/>
      <c r="BQZ108" s="11"/>
      <c r="BRA108" s="11"/>
      <c r="BRB108" s="11"/>
      <c r="BRC108" s="11"/>
      <c r="BRD108" s="11"/>
      <c r="BRE108" s="11"/>
      <c r="BRF108" s="11"/>
      <c r="BRG108" s="11"/>
      <c r="BRH108" s="11"/>
      <c r="BRI108" s="11"/>
      <c r="BRJ108" s="11"/>
      <c r="BRK108" s="11"/>
      <c r="BRL108" s="11"/>
      <c r="BRM108" s="11"/>
      <c r="BRN108" s="11"/>
      <c r="BRO108" s="11"/>
      <c r="BRP108" s="11"/>
      <c r="BRQ108" s="11"/>
      <c r="BRR108" s="11"/>
      <c r="BRS108" s="11"/>
      <c r="BRT108" s="11"/>
      <c r="BRU108" s="11"/>
      <c r="BRV108" s="11"/>
      <c r="BRW108" s="11"/>
      <c r="BRX108" s="11"/>
      <c r="BRY108" s="11"/>
      <c r="BRZ108" s="11"/>
      <c r="BSA108" s="11"/>
      <c r="BSB108" s="11"/>
      <c r="BSC108" s="11"/>
      <c r="BSD108" s="11"/>
      <c r="BSE108" s="11"/>
      <c r="BSF108" s="11"/>
      <c r="BSG108" s="11"/>
      <c r="BSH108" s="11"/>
      <c r="BSI108" s="11"/>
      <c r="BSJ108" s="11"/>
      <c r="BSK108" s="11"/>
      <c r="BSL108" s="11"/>
      <c r="BSM108" s="11"/>
      <c r="BSN108" s="11"/>
      <c r="BSO108" s="11"/>
      <c r="BSP108" s="11"/>
      <c r="BSQ108" s="11"/>
      <c r="BSR108" s="11"/>
      <c r="BSS108" s="11"/>
      <c r="BST108" s="11"/>
      <c r="BSU108" s="11"/>
      <c r="BSV108" s="11"/>
      <c r="BSW108" s="11"/>
      <c r="BSX108" s="11"/>
      <c r="BSY108" s="11"/>
      <c r="BSZ108" s="11"/>
      <c r="BTA108" s="11"/>
      <c r="BTB108" s="11"/>
      <c r="BTC108" s="11"/>
      <c r="BTD108" s="11"/>
      <c r="BTE108" s="11"/>
      <c r="BTF108" s="11"/>
      <c r="BTG108" s="11"/>
      <c r="BTH108" s="11"/>
      <c r="BTI108" s="11"/>
      <c r="BTJ108" s="11"/>
      <c r="BTK108" s="11"/>
      <c r="BTL108" s="11"/>
      <c r="BTM108" s="11"/>
      <c r="BTN108" s="11"/>
      <c r="BTO108" s="11"/>
      <c r="BTP108" s="11"/>
      <c r="BTQ108" s="11"/>
      <c r="BTR108" s="11"/>
      <c r="BTS108" s="11"/>
      <c r="BTT108" s="11"/>
      <c r="BTU108" s="11"/>
      <c r="BTV108" s="11"/>
      <c r="BTW108" s="11"/>
      <c r="BTX108" s="11"/>
      <c r="BTY108" s="11"/>
      <c r="BTZ108" s="11"/>
      <c r="BUA108" s="11"/>
      <c r="BUB108" s="11"/>
      <c r="BUC108" s="11"/>
      <c r="BUD108" s="11"/>
      <c r="BUE108" s="11"/>
      <c r="BUF108" s="11"/>
      <c r="BUG108" s="11"/>
      <c r="BUH108" s="11"/>
      <c r="BUI108" s="11"/>
      <c r="BUJ108" s="11"/>
      <c r="BUK108" s="11"/>
      <c r="BUL108" s="11"/>
      <c r="BUM108" s="11"/>
      <c r="BUN108" s="11"/>
      <c r="BUO108" s="11"/>
      <c r="BUP108" s="11"/>
      <c r="BUQ108" s="11"/>
      <c r="BUR108" s="11"/>
      <c r="BUS108" s="11"/>
      <c r="BUT108" s="11"/>
      <c r="BUU108" s="11"/>
      <c r="BUV108" s="11"/>
      <c r="BUW108" s="11"/>
      <c r="BUX108" s="11"/>
      <c r="BUY108" s="11"/>
      <c r="BUZ108" s="11"/>
      <c r="BVA108" s="11"/>
      <c r="BVB108" s="11"/>
      <c r="BVC108" s="11"/>
      <c r="BVD108" s="11"/>
      <c r="BVE108" s="11"/>
      <c r="BVF108" s="11"/>
      <c r="BVG108" s="11"/>
      <c r="BVH108" s="11"/>
      <c r="BVI108" s="11"/>
      <c r="BVJ108" s="11"/>
      <c r="BVK108" s="11"/>
      <c r="BVL108" s="11"/>
      <c r="BVM108" s="11"/>
      <c r="BVN108" s="11"/>
      <c r="BVO108" s="11"/>
      <c r="BVP108" s="11"/>
      <c r="BVQ108" s="11"/>
      <c r="BVR108" s="11"/>
      <c r="BVS108" s="11"/>
      <c r="BVT108" s="11"/>
      <c r="BVU108" s="11"/>
      <c r="BVV108" s="11"/>
      <c r="BVW108" s="11"/>
      <c r="BVX108" s="11"/>
      <c r="BVY108" s="11"/>
      <c r="BVZ108" s="11"/>
      <c r="BWA108" s="11"/>
      <c r="BWB108" s="11"/>
      <c r="BWC108" s="11"/>
      <c r="BWD108" s="11"/>
      <c r="BWE108" s="11"/>
      <c r="BWF108" s="11"/>
      <c r="BWG108" s="11"/>
      <c r="BWH108" s="11"/>
      <c r="BWI108" s="11"/>
      <c r="BWJ108" s="11"/>
      <c r="BWK108" s="11"/>
      <c r="BWL108" s="11"/>
      <c r="BWM108" s="11"/>
      <c r="BWN108" s="11"/>
      <c r="BWO108" s="11"/>
      <c r="BWP108" s="11"/>
      <c r="BWQ108" s="11"/>
      <c r="BWR108" s="11"/>
      <c r="BWS108" s="11"/>
      <c r="BWT108" s="11"/>
      <c r="BWU108" s="11"/>
      <c r="BWV108" s="11"/>
      <c r="BWW108" s="11"/>
      <c r="BWX108" s="11"/>
      <c r="BWY108" s="11"/>
      <c r="BWZ108" s="11"/>
      <c r="BXA108" s="11"/>
      <c r="BXB108" s="11"/>
      <c r="BXC108" s="11"/>
      <c r="BXD108" s="11"/>
      <c r="BXE108" s="11"/>
      <c r="BXF108" s="11"/>
      <c r="BXG108" s="11"/>
      <c r="BXH108" s="11"/>
      <c r="BXI108" s="11"/>
      <c r="BXJ108" s="11"/>
      <c r="BXK108" s="11"/>
      <c r="BXL108" s="11"/>
      <c r="BXM108" s="11"/>
      <c r="BXN108" s="11"/>
      <c r="BXO108" s="11"/>
      <c r="BXP108" s="11"/>
      <c r="BXQ108" s="11"/>
      <c r="BXR108" s="11"/>
      <c r="BXS108" s="11"/>
      <c r="BXT108" s="11"/>
      <c r="BXU108" s="11"/>
      <c r="BXV108" s="11"/>
      <c r="BXW108" s="11"/>
      <c r="BXX108" s="11"/>
      <c r="BXY108" s="11"/>
      <c r="BXZ108" s="11"/>
      <c r="BYA108" s="11"/>
      <c r="BYB108" s="11"/>
      <c r="BYC108" s="11"/>
      <c r="BYD108" s="11"/>
      <c r="BYE108" s="11"/>
      <c r="BYF108" s="11"/>
      <c r="BYG108" s="11"/>
      <c r="BYH108" s="11"/>
      <c r="BYI108" s="11"/>
      <c r="BYJ108" s="11"/>
      <c r="BYK108" s="11"/>
      <c r="BYL108" s="11"/>
      <c r="BYM108" s="11"/>
      <c r="BYN108" s="11"/>
      <c r="BYO108" s="11"/>
      <c r="BYP108" s="11"/>
      <c r="BYQ108" s="11"/>
      <c r="BYR108" s="11"/>
      <c r="BYS108" s="11"/>
      <c r="BYT108" s="11"/>
      <c r="BYU108" s="11"/>
      <c r="BYV108" s="11"/>
      <c r="BYW108" s="11"/>
      <c r="BYX108" s="11"/>
      <c r="BYY108" s="11"/>
      <c r="BYZ108" s="11"/>
      <c r="BZA108" s="11"/>
      <c r="BZB108" s="11"/>
      <c r="BZC108" s="11"/>
      <c r="BZD108" s="11"/>
      <c r="BZE108" s="11"/>
      <c r="BZF108" s="11"/>
      <c r="BZG108" s="11"/>
      <c r="BZH108" s="11"/>
      <c r="BZI108" s="11"/>
      <c r="BZJ108" s="11"/>
      <c r="BZK108" s="11"/>
      <c r="BZL108" s="11"/>
      <c r="BZM108" s="11"/>
      <c r="BZN108" s="11"/>
      <c r="BZO108" s="11"/>
      <c r="BZP108" s="11"/>
      <c r="BZQ108" s="11"/>
      <c r="BZR108" s="11"/>
      <c r="BZS108" s="11"/>
      <c r="BZT108" s="11"/>
      <c r="BZU108" s="11"/>
      <c r="BZV108" s="11"/>
      <c r="BZW108" s="11"/>
      <c r="BZX108" s="11"/>
      <c r="BZY108" s="11"/>
      <c r="BZZ108" s="11"/>
      <c r="CAA108" s="11"/>
      <c r="CAB108" s="11"/>
      <c r="CAC108" s="11"/>
      <c r="CAD108" s="11"/>
      <c r="CAE108" s="11"/>
      <c r="CAF108" s="11"/>
      <c r="CAG108" s="11"/>
      <c r="CAH108" s="11"/>
      <c r="CAI108" s="11"/>
      <c r="CAJ108" s="11"/>
      <c r="CAK108" s="11"/>
      <c r="CAL108" s="11"/>
      <c r="CAM108" s="11"/>
      <c r="CAN108" s="11"/>
      <c r="CAO108" s="11"/>
      <c r="CAP108" s="11"/>
      <c r="CAQ108" s="11"/>
      <c r="CAR108" s="11"/>
      <c r="CAS108" s="11"/>
      <c r="CAT108" s="11"/>
      <c r="CAU108" s="11"/>
      <c r="CAV108" s="11"/>
      <c r="CAW108" s="11"/>
      <c r="CAX108" s="11"/>
      <c r="CAY108" s="11"/>
      <c r="CAZ108" s="11"/>
      <c r="CBA108" s="11"/>
      <c r="CBB108" s="11"/>
      <c r="CBC108" s="11"/>
      <c r="CBD108" s="11"/>
      <c r="CBE108" s="11"/>
      <c r="CBF108" s="11"/>
      <c r="CBG108" s="11"/>
      <c r="CBH108" s="11"/>
      <c r="CBI108" s="11"/>
      <c r="CBJ108" s="11"/>
      <c r="CBK108" s="11"/>
      <c r="CBL108" s="11"/>
      <c r="CBM108" s="11"/>
      <c r="CBN108" s="11"/>
      <c r="CBO108" s="11"/>
      <c r="CBP108" s="11"/>
      <c r="CBQ108" s="11"/>
      <c r="CBR108" s="11"/>
      <c r="CBS108" s="11"/>
      <c r="CBT108" s="11"/>
      <c r="CBU108" s="11"/>
      <c r="CBV108" s="11"/>
      <c r="CBW108" s="11"/>
      <c r="CBX108" s="11"/>
      <c r="CBY108" s="11"/>
      <c r="CBZ108" s="11"/>
      <c r="CCA108" s="11"/>
      <c r="CCB108" s="11"/>
      <c r="CCC108" s="11"/>
      <c r="CCD108" s="11"/>
      <c r="CCE108" s="11"/>
      <c r="CCF108" s="11"/>
      <c r="CCG108" s="11"/>
      <c r="CCH108" s="11"/>
      <c r="CCI108" s="11"/>
      <c r="CCJ108" s="11"/>
      <c r="CCK108" s="11"/>
      <c r="CCL108" s="11"/>
      <c r="CCM108" s="11"/>
      <c r="CCN108" s="11"/>
      <c r="CCO108" s="11"/>
      <c r="CCP108" s="11"/>
      <c r="CCQ108" s="11"/>
      <c r="CCR108" s="11"/>
      <c r="CCS108" s="11"/>
      <c r="CCT108" s="11"/>
      <c r="CCU108" s="11"/>
      <c r="CCV108" s="11"/>
      <c r="CCW108" s="11"/>
      <c r="CCX108" s="11"/>
      <c r="CCY108" s="11"/>
      <c r="CCZ108" s="11"/>
      <c r="CDA108" s="11"/>
      <c r="CDB108" s="11"/>
      <c r="CDC108" s="11"/>
      <c r="CDD108" s="11"/>
      <c r="CDE108" s="11"/>
      <c r="CDF108" s="11"/>
      <c r="CDG108" s="11"/>
      <c r="CDH108" s="11"/>
      <c r="CDI108" s="11"/>
      <c r="CDJ108" s="11"/>
      <c r="CDK108" s="11"/>
      <c r="CDL108" s="11"/>
      <c r="CDM108" s="11"/>
      <c r="CDN108" s="11"/>
      <c r="CDO108" s="11"/>
      <c r="CDP108" s="11"/>
      <c r="CDQ108" s="11"/>
      <c r="CDR108" s="11"/>
      <c r="CDS108" s="11"/>
      <c r="CDT108" s="11"/>
      <c r="CDU108" s="11"/>
      <c r="CDV108" s="11"/>
      <c r="CDW108" s="11"/>
      <c r="CDX108" s="11"/>
      <c r="CDY108" s="11"/>
      <c r="CDZ108" s="11"/>
      <c r="CEA108" s="11"/>
      <c r="CEB108" s="11"/>
      <c r="CEC108" s="11"/>
      <c r="CED108" s="11"/>
      <c r="CEE108" s="11"/>
      <c r="CEF108" s="11"/>
      <c r="CEG108" s="11"/>
      <c r="CEH108" s="11"/>
      <c r="CEI108" s="11"/>
      <c r="CEJ108" s="11"/>
      <c r="CEK108" s="11"/>
      <c r="CEL108" s="11"/>
      <c r="CEM108" s="11"/>
      <c r="CEN108" s="11"/>
      <c r="CEO108" s="11"/>
      <c r="CEP108" s="11"/>
      <c r="CEQ108" s="11"/>
      <c r="CER108" s="11"/>
      <c r="CES108" s="11"/>
      <c r="CET108" s="11"/>
      <c r="CEU108" s="11"/>
      <c r="CEV108" s="11"/>
      <c r="CEW108" s="11"/>
      <c r="CEX108" s="11"/>
      <c r="CEY108" s="11"/>
      <c r="CEZ108" s="11"/>
      <c r="CFA108" s="11"/>
      <c r="CFB108" s="11"/>
      <c r="CFC108" s="11"/>
      <c r="CFD108" s="11"/>
      <c r="CFE108" s="11"/>
      <c r="CFF108" s="11"/>
      <c r="CFG108" s="11"/>
      <c r="CFH108" s="11"/>
      <c r="CFI108" s="11"/>
      <c r="CFJ108" s="11"/>
      <c r="CFK108" s="11"/>
      <c r="CFL108" s="11"/>
      <c r="CFM108" s="11"/>
      <c r="CFN108" s="11"/>
      <c r="CFO108" s="11"/>
      <c r="CFP108" s="11"/>
      <c r="CFQ108" s="11"/>
      <c r="CFR108" s="11"/>
      <c r="CFS108" s="11"/>
      <c r="CFT108" s="11"/>
      <c r="CFU108" s="11"/>
      <c r="CFV108" s="11"/>
      <c r="CFW108" s="11"/>
      <c r="CFX108" s="11"/>
      <c r="CFY108" s="11"/>
      <c r="CFZ108" s="11"/>
      <c r="CGA108" s="11"/>
      <c r="CGB108" s="11"/>
      <c r="CGC108" s="11"/>
      <c r="CGD108" s="11"/>
      <c r="CGE108" s="11"/>
      <c r="CGF108" s="11"/>
      <c r="CGG108" s="11"/>
      <c r="CGH108" s="11"/>
      <c r="CGI108" s="11"/>
      <c r="CGJ108" s="11"/>
      <c r="CGK108" s="11"/>
      <c r="CGL108" s="11"/>
      <c r="CGM108" s="11"/>
      <c r="CGN108" s="11"/>
      <c r="CGO108" s="11"/>
      <c r="CGP108" s="11"/>
      <c r="CGQ108" s="11"/>
      <c r="CGR108" s="11"/>
      <c r="CGS108" s="11"/>
      <c r="CGT108" s="11"/>
      <c r="CGU108" s="11"/>
      <c r="CGV108" s="11"/>
      <c r="CGW108" s="11"/>
      <c r="CGX108" s="11"/>
      <c r="CGY108" s="11"/>
      <c r="CGZ108" s="11"/>
      <c r="CHA108" s="11"/>
      <c r="CHB108" s="11"/>
      <c r="CHC108" s="11"/>
      <c r="CHD108" s="11"/>
      <c r="CHE108" s="11"/>
      <c r="CHF108" s="11"/>
      <c r="CHG108" s="11"/>
      <c r="CHH108" s="11"/>
      <c r="CHI108" s="11"/>
      <c r="CHJ108" s="11"/>
      <c r="CHK108" s="11"/>
      <c r="CHL108" s="11"/>
      <c r="CHM108" s="11"/>
      <c r="CHN108" s="11"/>
      <c r="CHO108" s="11"/>
      <c r="CHP108" s="11"/>
      <c r="CHQ108" s="11"/>
      <c r="CHR108" s="11"/>
      <c r="CHS108" s="11"/>
      <c r="CHT108" s="11"/>
      <c r="CHU108" s="11"/>
      <c r="CHV108" s="11"/>
      <c r="CHW108" s="11"/>
      <c r="CHX108" s="11"/>
      <c r="CHY108" s="11"/>
      <c r="CHZ108" s="11"/>
      <c r="CIA108" s="11"/>
      <c r="CIB108" s="11"/>
      <c r="CIC108" s="11"/>
      <c r="CID108" s="11"/>
      <c r="CIE108" s="11"/>
      <c r="CIF108" s="11"/>
      <c r="CIG108" s="11"/>
      <c r="CIH108" s="11"/>
      <c r="CII108" s="11"/>
      <c r="CIJ108" s="11"/>
      <c r="CIK108" s="11"/>
      <c r="CIL108" s="11"/>
      <c r="CIM108" s="11"/>
      <c r="CIN108" s="11"/>
      <c r="CIO108" s="11"/>
      <c r="CIP108" s="11"/>
      <c r="CIQ108" s="11"/>
      <c r="CIR108" s="11"/>
      <c r="CIS108" s="11"/>
      <c r="CIT108" s="11"/>
      <c r="CIU108" s="11"/>
      <c r="CIV108" s="11"/>
      <c r="CIW108" s="11"/>
      <c r="CIX108" s="11"/>
      <c r="CIY108" s="11"/>
      <c r="CIZ108" s="11"/>
      <c r="CJA108" s="11"/>
      <c r="CJB108" s="11"/>
      <c r="CJC108" s="11"/>
      <c r="CJD108" s="11"/>
      <c r="CJE108" s="11"/>
      <c r="CJF108" s="11"/>
      <c r="CJG108" s="11"/>
      <c r="CJH108" s="11"/>
      <c r="CJI108" s="11"/>
      <c r="CJJ108" s="11"/>
      <c r="CJK108" s="11"/>
      <c r="CJL108" s="11"/>
      <c r="CJM108" s="11"/>
      <c r="CJN108" s="11"/>
      <c r="CJO108" s="11"/>
      <c r="CJP108" s="11"/>
      <c r="CJQ108" s="11"/>
      <c r="CJR108" s="11"/>
      <c r="CJS108" s="11"/>
      <c r="CJT108" s="11"/>
      <c r="CJU108" s="11"/>
      <c r="CJV108" s="11"/>
      <c r="CJW108" s="11"/>
      <c r="CJX108" s="11"/>
      <c r="CJY108" s="11"/>
      <c r="CJZ108" s="11"/>
      <c r="CKA108" s="11"/>
      <c r="CKB108" s="11"/>
      <c r="CKC108" s="11"/>
      <c r="CKD108" s="11"/>
      <c r="CKE108" s="11"/>
      <c r="CKF108" s="11"/>
      <c r="CKG108" s="11"/>
      <c r="CKH108" s="11"/>
      <c r="CKI108" s="11"/>
      <c r="CKJ108" s="11"/>
      <c r="CKK108" s="11"/>
      <c r="CKL108" s="11"/>
      <c r="CKM108" s="11"/>
      <c r="CKN108" s="11"/>
      <c r="CKO108" s="11"/>
      <c r="CKP108" s="11"/>
      <c r="CKQ108" s="11"/>
      <c r="CKR108" s="11"/>
      <c r="CKS108" s="11"/>
      <c r="CKT108" s="11"/>
      <c r="CKU108" s="11"/>
      <c r="CKV108" s="11"/>
      <c r="CKW108" s="11"/>
      <c r="CKX108" s="11"/>
      <c r="CKY108" s="11"/>
      <c r="CKZ108" s="11"/>
      <c r="CLA108" s="11"/>
      <c r="CLB108" s="11"/>
      <c r="CLC108" s="11"/>
      <c r="CLD108" s="11"/>
      <c r="CLE108" s="11"/>
      <c r="CLF108" s="11"/>
      <c r="CLG108" s="11"/>
      <c r="CLH108" s="11"/>
      <c r="CLI108" s="11"/>
      <c r="CLJ108" s="11"/>
      <c r="CLK108" s="11"/>
      <c r="CLL108" s="11"/>
      <c r="CLM108" s="11"/>
      <c r="CLN108" s="11"/>
      <c r="CLO108" s="11"/>
      <c r="CLP108" s="11"/>
      <c r="CLQ108" s="11"/>
      <c r="CLR108" s="11"/>
      <c r="CLS108" s="11"/>
      <c r="CLT108" s="11"/>
      <c r="CLU108" s="11"/>
      <c r="CLV108" s="11"/>
      <c r="CLW108" s="11"/>
      <c r="CLX108" s="11"/>
      <c r="CLY108" s="11"/>
      <c r="CLZ108" s="11"/>
      <c r="CMA108" s="11"/>
      <c r="CMB108" s="11"/>
      <c r="CMC108" s="11"/>
      <c r="CMD108" s="11"/>
      <c r="CME108" s="11"/>
      <c r="CMF108" s="11"/>
      <c r="CMG108" s="11"/>
      <c r="CMH108" s="11"/>
      <c r="CMI108" s="11"/>
      <c r="CMJ108" s="11"/>
      <c r="CMK108" s="11"/>
      <c r="CML108" s="11"/>
      <c r="CMM108" s="11"/>
      <c r="CMN108" s="11"/>
      <c r="CMO108" s="11"/>
      <c r="CMP108" s="11"/>
      <c r="CMQ108" s="11"/>
      <c r="CMR108" s="11"/>
      <c r="CMS108" s="11"/>
      <c r="CMT108" s="11"/>
      <c r="CMU108" s="11"/>
      <c r="CMV108" s="11"/>
      <c r="CMW108" s="11"/>
      <c r="CMX108" s="11"/>
      <c r="CMY108" s="11"/>
      <c r="CMZ108" s="11"/>
      <c r="CNA108" s="11"/>
      <c r="CNB108" s="11"/>
      <c r="CNC108" s="11"/>
      <c r="CND108" s="11"/>
      <c r="CNE108" s="11"/>
      <c r="CNF108" s="11"/>
      <c r="CNG108" s="11"/>
      <c r="CNH108" s="11"/>
      <c r="CNI108" s="11"/>
      <c r="CNJ108" s="11"/>
      <c r="CNK108" s="11"/>
      <c r="CNL108" s="11"/>
      <c r="CNM108" s="11"/>
      <c r="CNN108" s="11"/>
      <c r="CNO108" s="11"/>
      <c r="CNP108" s="11"/>
      <c r="CNQ108" s="11"/>
      <c r="CNR108" s="11"/>
      <c r="CNS108" s="11"/>
      <c r="CNT108" s="11"/>
      <c r="CNU108" s="11"/>
      <c r="CNV108" s="11"/>
      <c r="CNW108" s="11"/>
      <c r="CNX108" s="11"/>
      <c r="CNY108" s="11"/>
      <c r="CNZ108" s="11"/>
      <c r="COA108" s="11"/>
      <c r="COB108" s="11"/>
      <c r="COC108" s="11"/>
      <c r="COD108" s="11"/>
      <c r="COE108" s="11"/>
      <c r="COF108" s="11"/>
      <c r="COG108" s="11"/>
      <c r="COH108" s="11"/>
      <c r="COI108" s="11"/>
      <c r="COJ108" s="11"/>
      <c r="COK108" s="11"/>
      <c r="COL108" s="11"/>
      <c r="COM108" s="11"/>
      <c r="CON108" s="11"/>
      <c r="COO108" s="11"/>
      <c r="COP108" s="11"/>
      <c r="COQ108" s="11"/>
      <c r="COR108" s="11"/>
      <c r="COS108" s="11"/>
      <c r="COT108" s="11"/>
      <c r="COU108" s="11"/>
      <c r="COV108" s="11"/>
      <c r="COW108" s="11"/>
      <c r="COX108" s="11"/>
      <c r="COY108" s="11"/>
      <c r="COZ108" s="11"/>
      <c r="CPA108" s="11"/>
      <c r="CPB108" s="11"/>
      <c r="CPC108" s="11"/>
      <c r="CPD108" s="11"/>
      <c r="CPE108" s="11"/>
      <c r="CPF108" s="11"/>
      <c r="CPG108" s="11"/>
      <c r="CPH108" s="11"/>
      <c r="CPI108" s="11"/>
      <c r="CPJ108" s="11"/>
      <c r="CPK108" s="11"/>
      <c r="CPL108" s="11"/>
      <c r="CPM108" s="11"/>
      <c r="CPN108" s="11"/>
      <c r="CPO108" s="11"/>
      <c r="CPP108" s="11"/>
      <c r="CPQ108" s="11"/>
      <c r="CPR108" s="11"/>
      <c r="CPS108" s="11"/>
      <c r="CPT108" s="11"/>
      <c r="CPU108" s="11"/>
      <c r="CPV108" s="11"/>
      <c r="CPW108" s="11"/>
      <c r="CPX108" s="11"/>
      <c r="CPY108" s="11"/>
      <c r="CPZ108" s="11"/>
      <c r="CQA108" s="11"/>
      <c r="CQB108" s="11"/>
      <c r="CQC108" s="11"/>
      <c r="CQD108" s="11"/>
      <c r="CQE108" s="11"/>
      <c r="CQF108" s="11"/>
      <c r="CQG108" s="11"/>
      <c r="CQH108" s="11"/>
      <c r="CQI108" s="11"/>
      <c r="CQJ108" s="11"/>
      <c r="CQK108" s="11"/>
      <c r="CQL108" s="11"/>
      <c r="CQM108" s="11"/>
      <c r="CQN108" s="11"/>
      <c r="CQO108" s="11"/>
      <c r="CQP108" s="11"/>
      <c r="CQQ108" s="11"/>
      <c r="CQR108" s="11"/>
      <c r="CQS108" s="11"/>
      <c r="CQT108" s="11"/>
      <c r="CQU108" s="11"/>
      <c r="CQV108" s="11"/>
      <c r="CQW108" s="11"/>
      <c r="CQX108" s="11"/>
      <c r="CQY108" s="11"/>
      <c r="CQZ108" s="11"/>
      <c r="CRA108" s="11"/>
      <c r="CRB108" s="11"/>
      <c r="CRC108" s="11"/>
      <c r="CRD108" s="11"/>
      <c r="CRE108" s="11"/>
      <c r="CRF108" s="11"/>
      <c r="CRG108" s="11"/>
      <c r="CRH108" s="11"/>
      <c r="CRI108" s="11"/>
      <c r="CRJ108" s="11"/>
      <c r="CRK108" s="11"/>
      <c r="CRL108" s="11"/>
      <c r="CRM108" s="11"/>
      <c r="CRN108" s="11"/>
      <c r="CRO108" s="11"/>
      <c r="CRP108" s="11"/>
      <c r="CRQ108" s="11"/>
      <c r="CRR108" s="11"/>
      <c r="CRS108" s="11"/>
      <c r="CRT108" s="11"/>
      <c r="CRU108" s="11"/>
      <c r="CRV108" s="11"/>
      <c r="CRW108" s="11"/>
      <c r="CRX108" s="11"/>
      <c r="CRY108" s="11"/>
      <c r="CRZ108" s="11"/>
      <c r="CSA108" s="11"/>
      <c r="CSB108" s="11"/>
      <c r="CSC108" s="11"/>
      <c r="CSD108" s="11"/>
      <c r="CSE108" s="11"/>
      <c r="CSF108" s="11"/>
      <c r="CSG108" s="11"/>
      <c r="CSH108" s="11"/>
      <c r="CSI108" s="11"/>
      <c r="CSJ108" s="11"/>
      <c r="CSK108" s="11"/>
      <c r="CSL108" s="11"/>
      <c r="CSM108" s="11"/>
      <c r="CSN108" s="11"/>
      <c r="CSO108" s="11"/>
      <c r="CSP108" s="11"/>
      <c r="CSQ108" s="11"/>
      <c r="CSR108" s="11"/>
      <c r="CSS108" s="11"/>
      <c r="CST108" s="11"/>
      <c r="CSU108" s="11"/>
      <c r="CSV108" s="11"/>
      <c r="CSW108" s="11"/>
      <c r="CSX108" s="11"/>
      <c r="CSY108" s="11"/>
      <c r="CSZ108" s="11"/>
      <c r="CTA108" s="11"/>
      <c r="CTB108" s="11"/>
    </row>
    <row r="109" spans="1:2550" ht="13" x14ac:dyDescent="0.15">
      <c r="A109" s="11"/>
      <c r="B109" s="816" t="s">
        <v>2144</v>
      </c>
      <c r="C109" s="387"/>
      <c r="D109" s="387" t="s">
        <v>2799</v>
      </c>
      <c r="E109" s="387" t="s">
        <v>252</v>
      </c>
      <c r="F109" s="387" t="s">
        <v>2144</v>
      </c>
      <c r="G109" s="387">
        <v>22.414529000000002</v>
      </c>
      <c r="H109" s="387">
        <v>104.31759599999999</v>
      </c>
      <c r="I109" s="387" t="s">
        <v>11</v>
      </c>
      <c r="J109" s="383" t="s">
        <v>53</v>
      </c>
      <c r="K109" s="815">
        <v>2020</v>
      </c>
      <c r="L109" s="812">
        <v>24</v>
      </c>
      <c r="M109" s="387">
        <v>100</v>
      </c>
      <c r="N109" s="387" t="s">
        <v>0</v>
      </c>
      <c r="O109" s="387">
        <v>33</v>
      </c>
      <c r="P109" s="387">
        <v>139</v>
      </c>
      <c r="Q109" s="387">
        <v>3.49</v>
      </c>
      <c r="R109" s="387"/>
      <c r="S109" s="387"/>
      <c r="T109" s="813"/>
      <c r="U109" s="818">
        <v>0</v>
      </c>
      <c r="V109" s="818">
        <v>0</v>
      </c>
      <c r="W109" s="818">
        <v>0</v>
      </c>
      <c r="X109" s="818">
        <v>100</v>
      </c>
      <c r="Y109" s="818">
        <v>0</v>
      </c>
      <c r="Z109" s="818">
        <v>0</v>
      </c>
      <c r="AA109" s="818">
        <v>0</v>
      </c>
      <c r="AB109" s="387"/>
      <c r="AC109" s="387"/>
      <c r="AD109" s="387"/>
      <c r="AE109" s="383"/>
      <c r="AF109" s="819" t="s">
        <v>2146</v>
      </c>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c r="IW109" s="11"/>
      <c r="IX109" s="11"/>
      <c r="IY109" s="11"/>
      <c r="IZ109" s="11"/>
      <c r="JA109" s="11"/>
      <c r="JB109" s="11"/>
      <c r="JC109" s="11"/>
      <c r="JD109" s="11"/>
      <c r="JE109" s="11"/>
      <c r="JF109" s="11"/>
      <c r="JG109" s="11"/>
      <c r="JH109" s="11"/>
      <c r="JI109" s="11"/>
      <c r="JJ109" s="11"/>
      <c r="JK109" s="11"/>
      <c r="JL109" s="11"/>
      <c r="JM109" s="11"/>
      <c r="JN109" s="11"/>
      <c r="JO109" s="11"/>
      <c r="JP109" s="11"/>
      <c r="JQ109" s="11"/>
      <c r="JR109" s="11"/>
      <c r="JS109" s="11"/>
      <c r="JT109" s="11"/>
      <c r="JU109" s="11"/>
      <c r="JV109" s="11"/>
      <c r="JW109" s="11"/>
      <c r="JX109" s="11"/>
      <c r="JY109" s="11"/>
      <c r="JZ109" s="11"/>
      <c r="KA109" s="11"/>
      <c r="KB109" s="11"/>
      <c r="KC109" s="11"/>
      <c r="KD109" s="11"/>
      <c r="KE109" s="11"/>
      <c r="KF109" s="11"/>
      <c r="KG109" s="11"/>
      <c r="KH109" s="11"/>
      <c r="KI109" s="11"/>
      <c r="KJ109" s="11"/>
      <c r="KK109" s="11"/>
      <c r="KL109" s="11"/>
      <c r="KM109" s="11"/>
      <c r="KN109" s="11"/>
      <c r="KO109" s="11"/>
      <c r="KP109" s="11"/>
      <c r="KQ109" s="11"/>
      <c r="KR109" s="11"/>
      <c r="KS109" s="11"/>
      <c r="KT109" s="11"/>
      <c r="KU109" s="11"/>
      <c r="KV109" s="11"/>
      <c r="KW109" s="11"/>
      <c r="KX109" s="11"/>
      <c r="KY109" s="11"/>
      <c r="KZ109" s="11"/>
      <c r="LA109" s="11"/>
      <c r="LB109" s="11"/>
      <c r="LC109" s="11"/>
      <c r="LD109" s="11"/>
      <c r="LE109" s="11"/>
      <c r="LF109" s="11"/>
      <c r="LG109" s="11"/>
      <c r="LH109" s="11"/>
      <c r="LI109" s="11"/>
      <c r="LJ109" s="11"/>
      <c r="LK109" s="11"/>
      <c r="LL109" s="11"/>
      <c r="LM109" s="11"/>
      <c r="LN109" s="11"/>
      <c r="LO109" s="11"/>
      <c r="LP109" s="11"/>
      <c r="LQ109" s="11"/>
      <c r="LR109" s="11"/>
      <c r="LS109" s="11"/>
      <c r="LT109" s="11"/>
      <c r="LU109" s="11"/>
      <c r="LV109" s="11"/>
      <c r="LW109" s="11"/>
      <c r="LX109" s="11"/>
      <c r="LY109" s="11"/>
      <c r="LZ109" s="11"/>
      <c r="MA109" s="11"/>
      <c r="MB109" s="11"/>
      <c r="MC109" s="11"/>
      <c r="MD109" s="11"/>
      <c r="ME109" s="11"/>
      <c r="MF109" s="11"/>
      <c r="MG109" s="11"/>
      <c r="MH109" s="11"/>
      <c r="MI109" s="11"/>
      <c r="MJ109" s="11"/>
      <c r="MK109" s="11"/>
      <c r="ML109" s="11"/>
      <c r="MM109" s="11"/>
      <c r="MN109" s="11"/>
      <c r="MO109" s="11"/>
      <c r="MP109" s="11"/>
      <c r="MQ109" s="11"/>
      <c r="MR109" s="11"/>
      <c r="MS109" s="11"/>
      <c r="MT109" s="11"/>
      <c r="MU109" s="11"/>
      <c r="MV109" s="11"/>
      <c r="MW109" s="11"/>
      <c r="MX109" s="11"/>
      <c r="MY109" s="11"/>
      <c r="MZ109" s="11"/>
      <c r="NA109" s="11"/>
      <c r="NB109" s="11"/>
      <c r="NC109" s="11"/>
      <c r="ND109" s="11"/>
      <c r="NE109" s="11"/>
      <c r="NF109" s="11"/>
      <c r="NG109" s="11"/>
      <c r="NH109" s="11"/>
      <c r="NI109" s="11"/>
      <c r="NJ109" s="11"/>
      <c r="NK109" s="11"/>
      <c r="NL109" s="11"/>
      <c r="NM109" s="11"/>
      <c r="NN109" s="11"/>
      <c r="NO109" s="11"/>
      <c r="NP109" s="11"/>
      <c r="NQ109" s="11"/>
      <c r="NR109" s="11"/>
      <c r="NS109" s="11"/>
      <c r="NT109" s="11"/>
      <c r="NU109" s="11"/>
      <c r="NV109" s="11"/>
      <c r="NW109" s="11"/>
      <c r="NX109" s="11"/>
      <c r="NY109" s="11"/>
      <c r="NZ109" s="11"/>
      <c r="OA109" s="11"/>
      <c r="OB109" s="11"/>
      <c r="OC109" s="11"/>
      <c r="OD109" s="11"/>
      <c r="OE109" s="11"/>
      <c r="OF109" s="11"/>
      <c r="OG109" s="11"/>
      <c r="OH109" s="11"/>
      <c r="OI109" s="11"/>
      <c r="OJ109" s="11"/>
      <c r="OK109" s="11"/>
      <c r="OL109" s="11"/>
      <c r="OM109" s="11"/>
      <c r="ON109" s="11"/>
      <c r="OO109" s="11"/>
      <c r="OP109" s="11"/>
      <c r="OQ109" s="11"/>
      <c r="OR109" s="11"/>
      <c r="OS109" s="11"/>
      <c r="OT109" s="11"/>
      <c r="OU109" s="11"/>
      <c r="OV109" s="11"/>
      <c r="OW109" s="11"/>
      <c r="OX109" s="11"/>
      <c r="OY109" s="11"/>
      <c r="OZ109" s="11"/>
      <c r="PA109" s="11"/>
      <c r="PB109" s="11"/>
      <c r="PC109" s="11"/>
      <c r="PD109" s="11"/>
      <c r="PE109" s="11"/>
      <c r="PF109" s="11"/>
      <c r="PG109" s="11"/>
      <c r="PH109" s="11"/>
      <c r="PI109" s="11"/>
      <c r="PJ109" s="11"/>
      <c r="PK109" s="11"/>
      <c r="PL109" s="11"/>
      <c r="PM109" s="11"/>
      <c r="PN109" s="11"/>
      <c r="PO109" s="11"/>
      <c r="PP109" s="11"/>
      <c r="PQ109" s="11"/>
      <c r="PR109" s="11"/>
      <c r="PS109" s="11"/>
      <c r="PT109" s="11"/>
      <c r="PU109" s="11"/>
      <c r="PV109" s="11"/>
      <c r="PW109" s="11"/>
      <c r="PX109" s="11"/>
      <c r="PY109" s="11"/>
      <c r="PZ109" s="11"/>
      <c r="QA109" s="11"/>
      <c r="QB109" s="11"/>
      <c r="QC109" s="11"/>
      <c r="QD109" s="11"/>
      <c r="QE109" s="11"/>
      <c r="QF109" s="11"/>
      <c r="QG109" s="11"/>
      <c r="QH109" s="11"/>
      <c r="QI109" s="11"/>
      <c r="QJ109" s="11"/>
      <c r="QK109" s="11"/>
      <c r="QL109" s="11"/>
      <c r="QM109" s="11"/>
      <c r="QN109" s="11"/>
      <c r="QO109" s="11"/>
      <c r="QP109" s="11"/>
      <c r="QQ109" s="11"/>
      <c r="QR109" s="11"/>
      <c r="QS109" s="11"/>
      <c r="QT109" s="11"/>
      <c r="QU109" s="11"/>
      <c r="QV109" s="11"/>
      <c r="QW109" s="11"/>
      <c r="QX109" s="11"/>
      <c r="QY109" s="11"/>
      <c r="QZ109" s="11"/>
      <c r="RA109" s="11"/>
      <c r="RB109" s="11"/>
      <c r="RC109" s="11"/>
      <c r="RD109" s="11"/>
      <c r="RE109" s="11"/>
      <c r="RF109" s="11"/>
      <c r="RG109" s="11"/>
      <c r="RH109" s="11"/>
      <c r="RI109" s="11"/>
      <c r="RJ109" s="11"/>
      <c r="RK109" s="11"/>
      <c r="RL109" s="11"/>
      <c r="RM109" s="11"/>
      <c r="RN109" s="11"/>
      <c r="RO109" s="11"/>
      <c r="RP109" s="11"/>
      <c r="RQ109" s="11"/>
      <c r="RR109" s="11"/>
      <c r="RS109" s="11"/>
      <c r="RT109" s="11"/>
      <c r="RU109" s="11"/>
      <c r="RV109" s="11"/>
      <c r="RW109" s="11"/>
      <c r="RX109" s="11"/>
      <c r="RY109" s="11"/>
      <c r="RZ109" s="11"/>
      <c r="SA109" s="11"/>
      <c r="SB109" s="11"/>
      <c r="SC109" s="11"/>
      <c r="SD109" s="11"/>
      <c r="SE109" s="11"/>
      <c r="SF109" s="11"/>
      <c r="SG109" s="11"/>
      <c r="SH109" s="11"/>
      <c r="SI109" s="11"/>
      <c r="SJ109" s="11"/>
      <c r="SK109" s="11"/>
      <c r="SL109" s="11"/>
      <c r="SM109" s="11"/>
      <c r="SN109" s="11"/>
      <c r="SO109" s="11"/>
      <c r="SP109" s="11"/>
      <c r="SQ109" s="11"/>
      <c r="SR109" s="11"/>
      <c r="SS109" s="11"/>
      <c r="ST109" s="11"/>
      <c r="SU109" s="11"/>
      <c r="SV109" s="11"/>
      <c r="SW109" s="11"/>
      <c r="SX109" s="11"/>
      <c r="SY109" s="11"/>
      <c r="SZ109" s="11"/>
      <c r="TA109" s="11"/>
      <c r="TB109" s="11"/>
      <c r="TC109" s="11"/>
      <c r="TD109" s="11"/>
      <c r="TE109" s="11"/>
      <c r="TF109" s="11"/>
      <c r="TG109" s="11"/>
      <c r="TH109" s="11"/>
      <c r="TI109" s="11"/>
      <c r="TJ109" s="11"/>
      <c r="TK109" s="11"/>
      <c r="TL109" s="11"/>
      <c r="TM109" s="11"/>
      <c r="TN109" s="11"/>
      <c r="TO109" s="11"/>
      <c r="TP109" s="11"/>
      <c r="TQ109" s="11"/>
      <c r="TR109" s="11"/>
      <c r="TS109" s="11"/>
      <c r="TT109" s="11"/>
      <c r="TU109" s="11"/>
      <c r="TV109" s="11"/>
      <c r="TW109" s="11"/>
      <c r="TX109" s="11"/>
      <c r="TY109" s="11"/>
      <c r="TZ109" s="11"/>
      <c r="UA109" s="11"/>
      <c r="UB109" s="11"/>
      <c r="UC109" s="11"/>
      <c r="UD109" s="11"/>
      <c r="UE109" s="11"/>
      <c r="UF109" s="11"/>
      <c r="UG109" s="11"/>
      <c r="UH109" s="11"/>
      <c r="UI109" s="11"/>
      <c r="UJ109" s="11"/>
      <c r="UK109" s="11"/>
      <c r="UL109" s="11"/>
      <c r="UM109" s="11"/>
      <c r="UN109" s="11"/>
      <c r="UO109" s="11"/>
      <c r="UP109" s="11"/>
      <c r="UQ109" s="11"/>
      <c r="UR109" s="11"/>
      <c r="US109" s="11"/>
      <c r="UT109" s="11"/>
      <c r="UU109" s="11"/>
      <c r="UV109" s="11"/>
      <c r="UW109" s="11"/>
      <c r="UX109" s="11"/>
      <c r="UY109" s="11"/>
      <c r="UZ109" s="11"/>
      <c r="VA109" s="11"/>
      <c r="VB109" s="11"/>
      <c r="VC109" s="11"/>
      <c r="VD109" s="11"/>
      <c r="VE109" s="11"/>
      <c r="VF109" s="11"/>
      <c r="VG109" s="11"/>
      <c r="VH109" s="11"/>
      <c r="VI109" s="11"/>
      <c r="VJ109" s="11"/>
      <c r="VK109" s="11"/>
      <c r="VL109" s="11"/>
      <c r="VM109" s="11"/>
      <c r="VN109" s="11"/>
      <c r="VO109" s="11"/>
      <c r="VP109" s="11"/>
      <c r="VQ109" s="11"/>
      <c r="VR109" s="11"/>
      <c r="VS109" s="11"/>
      <c r="VT109" s="11"/>
      <c r="VU109" s="11"/>
      <c r="VV109" s="11"/>
      <c r="VW109" s="11"/>
      <c r="VX109" s="11"/>
      <c r="VY109" s="11"/>
      <c r="VZ109" s="11"/>
      <c r="WA109" s="11"/>
      <c r="WB109" s="11"/>
      <c r="WC109" s="11"/>
      <c r="WD109" s="11"/>
      <c r="WE109" s="11"/>
      <c r="WF109" s="11"/>
      <c r="WG109" s="11"/>
      <c r="WH109" s="11"/>
      <c r="WI109" s="11"/>
      <c r="WJ109" s="11"/>
      <c r="WK109" s="11"/>
      <c r="WL109" s="11"/>
      <c r="WM109" s="11"/>
      <c r="WN109" s="11"/>
      <c r="WO109" s="11"/>
      <c r="WP109" s="11"/>
      <c r="WQ109" s="11"/>
      <c r="WR109" s="11"/>
      <c r="WS109" s="11"/>
      <c r="WT109" s="11"/>
      <c r="WU109" s="11"/>
      <c r="WV109" s="11"/>
      <c r="WW109" s="11"/>
      <c r="WX109" s="11"/>
      <c r="WY109" s="11"/>
      <c r="WZ109" s="11"/>
      <c r="XA109" s="11"/>
      <c r="XB109" s="11"/>
      <c r="XC109" s="11"/>
      <c r="XD109" s="11"/>
      <c r="XE109" s="11"/>
      <c r="XF109" s="11"/>
      <c r="XG109" s="11"/>
      <c r="XH109" s="11"/>
      <c r="XI109" s="11"/>
      <c r="XJ109" s="11"/>
      <c r="XK109" s="11"/>
      <c r="XL109" s="11"/>
      <c r="XM109" s="11"/>
      <c r="XN109" s="11"/>
      <c r="XO109" s="11"/>
      <c r="XP109" s="11"/>
      <c r="XQ109" s="11"/>
      <c r="XR109" s="11"/>
      <c r="XS109" s="11"/>
      <c r="XT109" s="11"/>
      <c r="XU109" s="11"/>
      <c r="XV109" s="11"/>
      <c r="XW109" s="11"/>
      <c r="XX109" s="11"/>
      <c r="XY109" s="11"/>
      <c r="XZ109" s="11"/>
      <c r="YA109" s="11"/>
      <c r="YB109" s="11"/>
      <c r="YC109" s="11"/>
      <c r="YD109" s="11"/>
      <c r="YE109" s="11"/>
      <c r="YF109" s="11"/>
      <c r="YG109" s="11"/>
      <c r="YH109" s="11"/>
      <c r="YI109" s="11"/>
      <c r="YJ109" s="11"/>
      <c r="YK109" s="11"/>
      <c r="YL109" s="11"/>
      <c r="YM109" s="11"/>
      <c r="YN109" s="11"/>
      <c r="YO109" s="11"/>
      <c r="YP109" s="11"/>
      <c r="YQ109" s="11"/>
      <c r="YR109" s="11"/>
      <c r="YS109" s="11"/>
      <c r="YT109" s="11"/>
      <c r="YU109" s="11"/>
      <c r="YV109" s="11"/>
      <c r="YW109" s="11"/>
      <c r="YX109" s="11"/>
      <c r="YY109" s="11"/>
      <c r="YZ109" s="11"/>
      <c r="ZA109" s="11"/>
      <c r="ZB109" s="11"/>
      <c r="ZC109" s="11"/>
      <c r="ZD109" s="11"/>
      <c r="ZE109" s="11"/>
      <c r="ZF109" s="11"/>
      <c r="ZG109" s="11"/>
      <c r="ZH109" s="11"/>
      <c r="ZI109" s="11"/>
      <c r="ZJ109" s="11"/>
      <c r="ZK109" s="11"/>
      <c r="ZL109" s="11"/>
      <c r="ZM109" s="11"/>
      <c r="ZN109" s="11"/>
      <c r="ZO109" s="11"/>
      <c r="ZP109" s="11"/>
      <c r="ZQ109" s="11"/>
      <c r="ZR109" s="11"/>
      <c r="ZS109" s="11"/>
      <c r="ZT109" s="11"/>
      <c r="ZU109" s="11"/>
      <c r="ZV109" s="11"/>
      <c r="ZW109" s="11"/>
      <c r="ZX109" s="11"/>
      <c r="ZY109" s="11"/>
      <c r="ZZ109" s="11"/>
      <c r="AAA109" s="11"/>
      <c r="AAB109" s="11"/>
      <c r="AAC109" s="11"/>
      <c r="AAD109" s="11"/>
      <c r="AAE109" s="11"/>
      <c r="AAF109" s="11"/>
      <c r="AAG109" s="11"/>
      <c r="AAH109" s="11"/>
      <c r="AAI109" s="11"/>
      <c r="AAJ109" s="11"/>
      <c r="AAK109" s="11"/>
      <c r="AAL109" s="11"/>
      <c r="AAM109" s="11"/>
      <c r="AAN109" s="11"/>
      <c r="AAO109" s="11"/>
      <c r="AAP109" s="11"/>
      <c r="AAQ109" s="11"/>
      <c r="AAR109" s="11"/>
      <c r="AAS109" s="11"/>
      <c r="AAT109" s="11"/>
      <c r="AAU109" s="11"/>
      <c r="AAV109" s="11"/>
      <c r="AAW109" s="11"/>
      <c r="AAX109" s="11"/>
      <c r="AAY109" s="11"/>
      <c r="AAZ109" s="11"/>
      <c r="ABA109" s="11"/>
      <c r="ABB109" s="11"/>
      <c r="ABC109" s="11"/>
      <c r="ABD109" s="11"/>
      <c r="ABE109" s="11"/>
      <c r="ABF109" s="11"/>
      <c r="ABG109" s="11"/>
      <c r="ABH109" s="11"/>
      <c r="ABI109" s="11"/>
      <c r="ABJ109" s="11"/>
      <c r="ABK109" s="11"/>
      <c r="ABL109" s="11"/>
      <c r="ABM109" s="11"/>
      <c r="ABN109" s="11"/>
      <c r="ABO109" s="11"/>
      <c r="ABP109" s="11"/>
      <c r="ABQ109" s="11"/>
      <c r="ABR109" s="11"/>
      <c r="ABS109" s="11"/>
      <c r="ABT109" s="11"/>
      <c r="ABU109" s="11"/>
      <c r="ABV109" s="11"/>
      <c r="ABW109" s="11"/>
      <c r="ABX109" s="11"/>
      <c r="ABY109" s="11"/>
      <c r="ABZ109" s="11"/>
      <c r="ACA109" s="11"/>
      <c r="ACB109" s="11"/>
      <c r="ACC109" s="11"/>
      <c r="ACD109" s="11"/>
      <c r="ACE109" s="11"/>
      <c r="ACF109" s="11"/>
      <c r="ACG109" s="11"/>
      <c r="ACH109" s="11"/>
      <c r="ACI109" s="11"/>
      <c r="ACJ109" s="11"/>
      <c r="ACK109" s="11"/>
      <c r="ACL109" s="11"/>
      <c r="ACM109" s="11"/>
      <c r="ACN109" s="11"/>
      <c r="ACO109" s="11"/>
      <c r="ACP109" s="11"/>
      <c r="ACQ109" s="11"/>
      <c r="ACR109" s="11"/>
      <c r="ACS109" s="11"/>
      <c r="ACT109" s="11"/>
      <c r="ACU109" s="11"/>
      <c r="ACV109" s="11"/>
      <c r="ACW109" s="11"/>
      <c r="ACX109" s="11"/>
      <c r="ACY109" s="11"/>
      <c r="ACZ109" s="11"/>
      <c r="ADA109" s="11"/>
      <c r="ADB109" s="11"/>
      <c r="ADC109" s="11"/>
      <c r="ADD109" s="11"/>
      <c r="ADE109" s="11"/>
      <c r="ADF109" s="11"/>
      <c r="ADG109" s="11"/>
      <c r="ADH109" s="11"/>
      <c r="ADI109" s="11"/>
      <c r="ADJ109" s="11"/>
      <c r="ADK109" s="11"/>
      <c r="ADL109" s="11"/>
      <c r="ADM109" s="11"/>
      <c r="ADN109" s="11"/>
      <c r="ADO109" s="11"/>
      <c r="ADP109" s="11"/>
      <c r="ADQ109" s="11"/>
      <c r="ADR109" s="11"/>
      <c r="ADS109" s="11"/>
      <c r="ADT109" s="11"/>
      <c r="ADU109" s="11"/>
      <c r="ADV109" s="11"/>
      <c r="ADW109" s="11"/>
      <c r="ADX109" s="11"/>
      <c r="ADY109" s="11"/>
      <c r="ADZ109" s="11"/>
      <c r="AEA109" s="11"/>
      <c r="AEB109" s="11"/>
      <c r="AEC109" s="11"/>
      <c r="AED109" s="11"/>
      <c r="AEE109" s="11"/>
      <c r="AEF109" s="11"/>
      <c r="AEG109" s="11"/>
      <c r="AEH109" s="11"/>
      <c r="AEI109" s="11"/>
      <c r="AEJ109" s="11"/>
      <c r="AEK109" s="11"/>
      <c r="AEL109" s="11"/>
      <c r="AEM109" s="11"/>
      <c r="AEN109" s="11"/>
      <c r="AEO109" s="11"/>
      <c r="AEP109" s="11"/>
      <c r="AEQ109" s="11"/>
      <c r="AER109" s="11"/>
      <c r="AES109" s="11"/>
      <c r="AET109" s="11"/>
      <c r="AEU109" s="11"/>
      <c r="AEV109" s="11"/>
      <c r="AEW109" s="11"/>
      <c r="AEX109" s="11"/>
      <c r="AEY109" s="11"/>
      <c r="AEZ109" s="11"/>
      <c r="AFA109" s="11"/>
      <c r="AFB109" s="11"/>
      <c r="AFC109" s="11"/>
      <c r="AFD109" s="11"/>
      <c r="AFE109" s="11"/>
      <c r="AFF109" s="11"/>
      <c r="AFG109" s="11"/>
      <c r="AFH109" s="11"/>
      <c r="AFI109" s="11"/>
      <c r="AFJ109" s="11"/>
      <c r="AFK109" s="11"/>
      <c r="AFL109" s="11"/>
      <c r="AFM109" s="11"/>
      <c r="AFN109" s="11"/>
      <c r="AFO109" s="11"/>
      <c r="AFP109" s="11"/>
      <c r="AFQ109" s="11"/>
      <c r="AFR109" s="11"/>
      <c r="AFS109" s="11"/>
      <c r="AFT109" s="11"/>
      <c r="AFU109" s="11"/>
      <c r="AFV109" s="11"/>
      <c r="AFW109" s="11"/>
      <c r="AFX109" s="11"/>
      <c r="AFY109" s="11"/>
      <c r="AFZ109" s="11"/>
      <c r="AGA109" s="11"/>
      <c r="AGB109" s="11"/>
      <c r="AGC109" s="11"/>
      <c r="AGD109" s="11"/>
      <c r="AGE109" s="11"/>
      <c r="AGF109" s="11"/>
      <c r="AGG109" s="11"/>
      <c r="AGH109" s="11"/>
      <c r="AGI109" s="11"/>
      <c r="AGJ109" s="11"/>
      <c r="AGK109" s="11"/>
      <c r="AGL109" s="11"/>
      <c r="AGM109" s="11"/>
      <c r="AGN109" s="11"/>
      <c r="AGO109" s="11"/>
      <c r="AGP109" s="11"/>
      <c r="AGQ109" s="11"/>
      <c r="AGR109" s="11"/>
      <c r="AGS109" s="11"/>
      <c r="AGT109" s="11"/>
      <c r="AGU109" s="11"/>
      <c r="AGV109" s="11"/>
      <c r="AGW109" s="11"/>
      <c r="AGX109" s="11"/>
      <c r="AGY109" s="11"/>
      <c r="AGZ109" s="11"/>
      <c r="AHA109" s="11"/>
      <c r="AHB109" s="11"/>
      <c r="AHC109" s="11"/>
      <c r="AHD109" s="11"/>
      <c r="AHE109" s="11"/>
      <c r="AHF109" s="11"/>
      <c r="AHG109" s="11"/>
      <c r="AHH109" s="11"/>
      <c r="AHI109" s="11"/>
      <c r="AHJ109" s="11"/>
      <c r="AHK109" s="11"/>
      <c r="AHL109" s="11"/>
      <c r="AHM109" s="11"/>
      <c r="AHN109" s="11"/>
      <c r="AHO109" s="11"/>
      <c r="AHP109" s="11"/>
      <c r="AHQ109" s="11"/>
      <c r="AHR109" s="11"/>
      <c r="AHS109" s="11"/>
      <c r="AHT109" s="11"/>
      <c r="AHU109" s="11"/>
      <c r="AHV109" s="11"/>
      <c r="AHW109" s="11"/>
      <c r="AHX109" s="11"/>
      <c r="AHY109" s="11"/>
      <c r="AHZ109" s="11"/>
      <c r="AIA109" s="11"/>
      <c r="AIB109" s="11"/>
      <c r="AIC109" s="11"/>
      <c r="AID109" s="11"/>
      <c r="AIE109" s="11"/>
      <c r="AIF109" s="11"/>
      <c r="AIG109" s="11"/>
      <c r="AIH109" s="11"/>
      <c r="AII109" s="11"/>
      <c r="AIJ109" s="11"/>
      <c r="AIK109" s="11"/>
      <c r="AIL109" s="11"/>
      <c r="AIM109" s="11"/>
      <c r="AIN109" s="11"/>
      <c r="AIO109" s="11"/>
      <c r="AIP109" s="11"/>
      <c r="AIQ109" s="11"/>
      <c r="AIR109" s="11"/>
      <c r="AIS109" s="11"/>
      <c r="AIT109" s="11"/>
      <c r="AIU109" s="11"/>
      <c r="AIV109" s="11"/>
      <c r="AIW109" s="11"/>
      <c r="AIX109" s="11"/>
      <c r="AIY109" s="11"/>
      <c r="AIZ109" s="11"/>
      <c r="AJA109" s="11"/>
      <c r="AJB109" s="11"/>
      <c r="AJC109" s="11"/>
      <c r="AJD109" s="11"/>
      <c r="AJE109" s="11"/>
      <c r="AJF109" s="11"/>
      <c r="AJG109" s="11"/>
      <c r="AJH109" s="11"/>
      <c r="AJI109" s="11"/>
      <c r="AJJ109" s="11"/>
      <c r="AJK109" s="11"/>
      <c r="AJL109" s="11"/>
      <c r="AJM109" s="11"/>
      <c r="AJN109" s="11"/>
      <c r="AJO109" s="11"/>
      <c r="AJP109" s="11"/>
      <c r="AJQ109" s="11"/>
      <c r="AJR109" s="11"/>
      <c r="AJS109" s="11"/>
      <c r="AJT109" s="11"/>
      <c r="AJU109" s="11"/>
      <c r="AJV109" s="11"/>
      <c r="AJW109" s="11"/>
      <c r="AJX109" s="11"/>
      <c r="AJY109" s="11"/>
      <c r="AJZ109" s="11"/>
      <c r="AKA109" s="11"/>
      <c r="AKB109" s="11"/>
      <c r="AKC109" s="11"/>
      <c r="AKD109" s="11"/>
      <c r="AKE109" s="11"/>
      <c r="AKF109" s="11"/>
      <c r="AKG109" s="11"/>
      <c r="AKH109" s="11"/>
      <c r="AKI109" s="11"/>
      <c r="AKJ109" s="11"/>
      <c r="AKK109" s="11"/>
      <c r="AKL109" s="11"/>
      <c r="AKM109" s="11"/>
      <c r="AKN109" s="11"/>
      <c r="AKO109" s="11"/>
      <c r="AKP109" s="11"/>
      <c r="AKQ109" s="11"/>
      <c r="AKR109" s="11"/>
      <c r="AKS109" s="11"/>
      <c r="AKT109" s="11"/>
      <c r="AKU109" s="11"/>
      <c r="AKV109" s="11"/>
      <c r="AKW109" s="11"/>
      <c r="AKX109" s="11"/>
      <c r="AKY109" s="11"/>
      <c r="AKZ109" s="11"/>
      <c r="ALA109" s="11"/>
      <c r="ALB109" s="11"/>
      <c r="ALC109" s="11"/>
      <c r="ALD109" s="11"/>
      <c r="ALE109" s="11"/>
      <c r="ALF109" s="11"/>
      <c r="ALG109" s="11"/>
      <c r="ALH109" s="11"/>
      <c r="ALI109" s="11"/>
      <c r="ALJ109" s="11"/>
      <c r="ALK109" s="11"/>
      <c r="ALL109" s="11"/>
      <c r="ALM109" s="11"/>
      <c r="ALN109" s="11"/>
      <c r="ALO109" s="11"/>
      <c r="ALP109" s="11"/>
      <c r="ALQ109" s="11"/>
      <c r="ALR109" s="11"/>
      <c r="ALS109" s="11"/>
      <c r="ALT109" s="11"/>
      <c r="ALU109" s="11"/>
      <c r="ALV109" s="11"/>
      <c r="ALW109" s="11"/>
      <c r="ALX109" s="11"/>
      <c r="ALY109" s="11"/>
      <c r="ALZ109" s="11"/>
      <c r="AMA109" s="11"/>
      <c r="AMB109" s="11"/>
      <c r="AMC109" s="11"/>
      <c r="AMD109" s="11"/>
      <c r="AME109" s="11"/>
      <c r="AMF109" s="11"/>
      <c r="AMG109" s="11"/>
      <c r="AMH109" s="11"/>
      <c r="AMI109" s="11"/>
      <c r="AMJ109" s="11"/>
      <c r="AMK109" s="11"/>
      <c r="AML109" s="11"/>
      <c r="AMM109" s="11"/>
      <c r="AMN109" s="11"/>
      <c r="AMO109" s="11"/>
      <c r="AMP109" s="11"/>
      <c r="AMQ109" s="11"/>
      <c r="AMR109" s="11"/>
      <c r="AMS109" s="11"/>
      <c r="AMT109" s="11"/>
      <c r="AMU109" s="11"/>
      <c r="AMV109" s="11"/>
      <c r="AMW109" s="11"/>
      <c r="AMX109" s="11"/>
      <c r="AMY109" s="11"/>
      <c r="AMZ109" s="11"/>
      <c r="ANA109" s="11"/>
      <c r="ANB109" s="11"/>
      <c r="ANC109" s="11"/>
      <c r="AND109" s="11"/>
      <c r="ANE109" s="11"/>
      <c r="ANF109" s="11"/>
      <c r="ANG109" s="11"/>
      <c r="ANH109" s="11"/>
      <c r="ANI109" s="11"/>
      <c r="ANJ109" s="11"/>
      <c r="ANK109" s="11"/>
      <c r="ANL109" s="11"/>
      <c r="ANM109" s="11"/>
      <c r="ANN109" s="11"/>
      <c r="ANO109" s="11"/>
      <c r="ANP109" s="11"/>
      <c r="ANQ109" s="11"/>
      <c r="ANR109" s="11"/>
      <c r="ANS109" s="11"/>
      <c r="ANT109" s="11"/>
      <c r="ANU109" s="11"/>
      <c r="ANV109" s="11"/>
      <c r="ANW109" s="11"/>
      <c r="ANX109" s="11"/>
      <c r="ANY109" s="11"/>
      <c r="ANZ109" s="11"/>
      <c r="AOA109" s="11"/>
      <c r="AOB109" s="11"/>
      <c r="AOC109" s="11"/>
      <c r="AOD109" s="11"/>
      <c r="AOE109" s="11"/>
      <c r="AOF109" s="11"/>
      <c r="AOG109" s="11"/>
      <c r="AOH109" s="11"/>
      <c r="AOI109" s="11"/>
      <c r="AOJ109" s="11"/>
      <c r="AOK109" s="11"/>
      <c r="AOL109" s="11"/>
      <c r="AOM109" s="11"/>
      <c r="AON109" s="11"/>
      <c r="AOO109" s="11"/>
      <c r="AOP109" s="11"/>
      <c r="AOQ109" s="11"/>
      <c r="AOR109" s="11"/>
      <c r="AOS109" s="11"/>
      <c r="AOT109" s="11"/>
      <c r="AOU109" s="11"/>
      <c r="AOV109" s="11"/>
      <c r="AOW109" s="11"/>
      <c r="AOX109" s="11"/>
      <c r="AOY109" s="11"/>
      <c r="AOZ109" s="11"/>
      <c r="APA109" s="11"/>
      <c r="APB109" s="11"/>
      <c r="APC109" s="11"/>
      <c r="APD109" s="11"/>
      <c r="APE109" s="11"/>
      <c r="APF109" s="11"/>
      <c r="APG109" s="11"/>
      <c r="APH109" s="11"/>
      <c r="API109" s="11"/>
      <c r="APJ109" s="11"/>
      <c r="APK109" s="11"/>
      <c r="APL109" s="11"/>
      <c r="APM109" s="11"/>
      <c r="APN109" s="11"/>
      <c r="APO109" s="11"/>
      <c r="APP109" s="11"/>
      <c r="APQ109" s="11"/>
      <c r="APR109" s="11"/>
      <c r="APS109" s="11"/>
      <c r="APT109" s="11"/>
      <c r="APU109" s="11"/>
      <c r="APV109" s="11"/>
      <c r="APW109" s="11"/>
      <c r="APX109" s="11"/>
      <c r="APY109" s="11"/>
      <c r="APZ109" s="11"/>
      <c r="AQA109" s="11"/>
      <c r="AQB109" s="11"/>
      <c r="AQC109" s="11"/>
      <c r="AQD109" s="11"/>
      <c r="AQE109" s="11"/>
      <c r="AQF109" s="11"/>
      <c r="AQG109" s="11"/>
      <c r="AQH109" s="11"/>
      <c r="AQI109" s="11"/>
      <c r="AQJ109" s="11"/>
      <c r="AQK109" s="11"/>
      <c r="AQL109" s="11"/>
      <c r="AQM109" s="11"/>
      <c r="AQN109" s="11"/>
      <c r="AQO109" s="11"/>
      <c r="AQP109" s="11"/>
      <c r="AQQ109" s="11"/>
      <c r="AQR109" s="11"/>
      <c r="AQS109" s="11"/>
      <c r="AQT109" s="11"/>
      <c r="AQU109" s="11"/>
      <c r="AQV109" s="11"/>
      <c r="AQW109" s="11"/>
      <c r="AQX109" s="11"/>
      <c r="AQY109" s="11"/>
      <c r="AQZ109" s="11"/>
      <c r="ARA109" s="11"/>
      <c r="ARB109" s="11"/>
      <c r="ARC109" s="11"/>
      <c r="ARD109" s="11"/>
      <c r="ARE109" s="11"/>
      <c r="ARF109" s="11"/>
      <c r="ARG109" s="11"/>
      <c r="ARH109" s="11"/>
      <c r="ARI109" s="11"/>
      <c r="ARJ109" s="11"/>
      <c r="ARK109" s="11"/>
      <c r="ARL109" s="11"/>
      <c r="ARM109" s="11"/>
      <c r="ARN109" s="11"/>
      <c r="ARO109" s="11"/>
      <c r="ARP109" s="11"/>
      <c r="ARQ109" s="11"/>
      <c r="ARR109" s="11"/>
      <c r="ARS109" s="11"/>
      <c r="ART109" s="11"/>
      <c r="ARU109" s="11"/>
      <c r="ARV109" s="11"/>
      <c r="ARW109" s="11"/>
      <c r="ARX109" s="11"/>
      <c r="ARY109" s="11"/>
      <c r="ARZ109" s="11"/>
      <c r="ASA109" s="11"/>
      <c r="ASB109" s="11"/>
      <c r="ASC109" s="11"/>
      <c r="ASD109" s="11"/>
      <c r="ASE109" s="11"/>
      <c r="ASF109" s="11"/>
      <c r="ASG109" s="11"/>
      <c r="ASH109" s="11"/>
      <c r="ASI109" s="11"/>
      <c r="ASJ109" s="11"/>
      <c r="ASK109" s="11"/>
      <c r="ASL109" s="11"/>
      <c r="ASM109" s="11"/>
      <c r="ASN109" s="11"/>
      <c r="ASO109" s="11"/>
      <c r="ASP109" s="11"/>
      <c r="ASQ109" s="11"/>
      <c r="ASR109" s="11"/>
      <c r="ASS109" s="11"/>
      <c r="AST109" s="11"/>
      <c r="ASU109" s="11"/>
      <c r="ASV109" s="11"/>
      <c r="ASW109" s="11"/>
      <c r="ASX109" s="11"/>
      <c r="ASY109" s="11"/>
      <c r="ASZ109" s="11"/>
      <c r="ATA109" s="11"/>
      <c r="ATB109" s="11"/>
      <c r="ATC109" s="11"/>
      <c r="ATD109" s="11"/>
      <c r="ATE109" s="11"/>
      <c r="ATF109" s="11"/>
      <c r="ATG109" s="11"/>
      <c r="ATH109" s="11"/>
      <c r="ATI109" s="11"/>
      <c r="ATJ109" s="11"/>
      <c r="ATK109" s="11"/>
      <c r="ATL109" s="11"/>
      <c r="ATM109" s="11"/>
      <c r="ATN109" s="11"/>
      <c r="ATO109" s="11"/>
      <c r="ATP109" s="11"/>
      <c r="ATQ109" s="11"/>
      <c r="ATR109" s="11"/>
      <c r="ATS109" s="11"/>
      <c r="ATT109" s="11"/>
      <c r="ATU109" s="11"/>
      <c r="ATV109" s="11"/>
      <c r="ATW109" s="11"/>
      <c r="ATX109" s="11"/>
      <c r="ATY109" s="11"/>
      <c r="ATZ109" s="11"/>
      <c r="AUA109" s="11"/>
      <c r="AUB109" s="11"/>
      <c r="AUC109" s="11"/>
      <c r="AUD109" s="11"/>
      <c r="AUE109" s="11"/>
      <c r="AUF109" s="11"/>
      <c r="AUG109" s="11"/>
      <c r="AUH109" s="11"/>
      <c r="AUI109" s="11"/>
      <c r="AUJ109" s="11"/>
      <c r="AUK109" s="11"/>
      <c r="AUL109" s="11"/>
      <c r="AUM109" s="11"/>
      <c r="AUN109" s="11"/>
      <c r="AUO109" s="11"/>
      <c r="AUP109" s="11"/>
      <c r="AUQ109" s="11"/>
      <c r="AUR109" s="11"/>
      <c r="AUS109" s="11"/>
      <c r="AUT109" s="11"/>
      <c r="AUU109" s="11"/>
      <c r="AUV109" s="11"/>
      <c r="AUW109" s="11"/>
      <c r="AUX109" s="11"/>
      <c r="AUY109" s="11"/>
      <c r="AUZ109" s="11"/>
      <c r="AVA109" s="11"/>
      <c r="AVB109" s="11"/>
      <c r="AVC109" s="11"/>
      <c r="AVD109" s="11"/>
      <c r="AVE109" s="11"/>
      <c r="AVF109" s="11"/>
      <c r="AVG109" s="11"/>
      <c r="AVH109" s="11"/>
      <c r="AVI109" s="11"/>
      <c r="AVJ109" s="11"/>
      <c r="AVK109" s="11"/>
      <c r="AVL109" s="11"/>
      <c r="AVM109" s="11"/>
      <c r="AVN109" s="11"/>
      <c r="AVO109" s="11"/>
      <c r="AVP109" s="11"/>
      <c r="AVQ109" s="11"/>
      <c r="AVR109" s="11"/>
      <c r="AVS109" s="11"/>
      <c r="AVT109" s="11"/>
      <c r="AVU109" s="11"/>
      <c r="AVV109" s="11"/>
      <c r="AVW109" s="11"/>
      <c r="AVX109" s="11"/>
      <c r="AVY109" s="11"/>
      <c r="AVZ109" s="11"/>
      <c r="AWA109" s="11"/>
      <c r="AWB109" s="11"/>
      <c r="AWC109" s="11"/>
      <c r="AWD109" s="11"/>
      <c r="AWE109" s="11"/>
      <c r="AWF109" s="11"/>
      <c r="AWG109" s="11"/>
      <c r="AWH109" s="11"/>
      <c r="AWI109" s="11"/>
      <c r="AWJ109" s="11"/>
      <c r="AWK109" s="11"/>
      <c r="AWL109" s="11"/>
      <c r="AWM109" s="11"/>
      <c r="AWN109" s="11"/>
      <c r="AWO109" s="11"/>
      <c r="AWP109" s="11"/>
      <c r="AWQ109" s="11"/>
      <c r="AWR109" s="11"/>
      <c r="AWS109" s="11"/>
      <c r="AWT109" s="11"/>
      <c r="AWU109" s="11"/>
      <c r="AWV109" s="11"/>
      <c r="AWW109" s="11"/>
      <c r="AWX109" s="11"/>
      <c r="AWY109" s="11"/>
      <c r="AWZ109" s="11"/>
      <c r="AXA109" s="11"/>
      <c r="AXB109" s="11"/>
      <c r="AXC109" s="11"/>
      <c r="AXD109" s="11"/>
      <c r="AXE109" s="11"/>
      <c r="AXF109" s="11"/>
      <c r="AXG109" s="11"/>
      <c r="AXH109" s="11"/>
      <c r="AXI109" s="11"/>
      <c r="AXJ109" s="11"/>
      <c r="AXK109" s="11"/>
      <c r="AXL109" s="11"/>
      <c r="AXM109" s="11"/>
      <c r="AXN109" s="11"/>
      <c r="AXO109" s="11"/>
      <c r="AXP109" s="11"/>
      <c r="AXQ109" s="11"/>
      <c r="AXR109" s="11"/>
      <c r="AXS109" s="11"/>
      <c r="AXT109" s="11"/>
      <c r="AXU109" s="11"/>
      <c r="AXV109" s="11"/>
      <c r="AXW109" s="11"/>
      <c r="AXX109" s="11"/>
      <c r="AXY109" s="11"/>
      <c r="AXZ109" s="11"/>
      <c r="AYA109" s="11"/>
      <c r="AYB109" s="11"/>
      <c r="AYC109" s="11"/>
      <c r="AYD109" s="11"/>
      <c r="AYE109" s="11"/>
      <c r="AYF109" s="11"/>
      <c r="AYG109" s="11"/>
      <c r="AYH109" s="11"/>
      <c r="AYI109" s="11"/>
      <c r="AYJ109" s="11"/>
      <c r="AYK109" s="11"/>
      <c r="AYL109" s="11"/>
      <c r="AYM109" s="11"/>
      <c r="AYN109" s="11"/>
      <c r="AYO109" s="11"/>
      <c r="AYP109" s="11"/>
      <c r="AYQ109" s="11"/>
      <c r="AYR109" s="11"/>
      <c r="AYS109" s="11"/>
      <c r="AYT109" s="11"/>
      <c r="AYU109" s="11"/>
      <c r="AYV109" s="11"/>
      <c r="AYW109" s="11"/>
      <c r="AYX109" s="11"/>
      <c r="AYY109" s="11"/>
      <c r="AYZ109" s="11"/>
      <c r="AZA109" s="11"/>
      <c r="AZB109" s="11"/>
      <c r="AZC109" s="11"/>
      <c r="AZD109" s="11"/>
      <c r="AZE109" s="11"/>
      <c r="AZF109" s="11"/>
      <c r="AZG109" s="11"/>
      <c r="AZH109" s="11"/>
      <c r="AZI109" s="11"/>
      <c r="AZJ109" s="11"/>
      <c r="AZK109" s="11"/>
      <c r="AZL109" s="11"/>
      <c r="AZM109" s="11"/>
      <c r="AZN109" s="11"/>
      <c r="AZO109" s="11"/>
      <c r="AZP109" s="11"/>
      <c r="AZQ109" s="11"/>
      <c r="AZR109" s="11"/>
      <c r="AZS109" s="11"/>
      <c r="AZT109" s="11"/>
      <c r="AZU109" s="11"/>
      <c r="AZV109" s="11"/>
      <c r="AZW109" s="11"/>
      <c r="AZX109" s="11"/>
      <c r="AZY109" s="11"/>
      <c r="AZZ109" s="11"/>
      <c r="BAA109" s="11"/>
      <c r="BAB109" s="11"/>
      <c r="BAC109" s="11"/>
      <c r="BAD109" s="11"/>
      <c r="BAE109" s="11"/>
      <c r="BAF109" s="11"/>
      <c r="BAG109" s="11"/>
      <c r="BAH109" s="11"/>
      <c r="BAI109" s="11"/>
      <c r="BAJ109" s="11"/>
      <c r="BAK109" s="11"/>
      <c r="BAL109" s="11"/>
      <c r="BAM109" s="11"/>
      <c r="BAN109" s="11"/>
      <c r="BAO109" s="11"/>
      <c r="BAP109" s="11"/>
      <c r="BAQ109" s="11"/>
      <c r="BAR109" s="11"/>
      <c r="BAS109" s="11"/>
      <c r="BAT109" s="11"/>
      <c r="BAU109" s="11"/>
      <c r="BAV109" s="11"/>
      <c r="BAW109" s="11"/>
      <c r="BAX109" s="11"/>
      <c r="BAY109" s="11"/>
      <c r="BAZ109" s="11"/>
      <c r="BBA109" s="11"/>
      <c r="BBB109" s="11"/>
      <c r="BBC109" s="11"/>
      <c r="BBD109" s="11"/>
      <c r="BBE109" s="11"/>
      <c r="BBF109" s="11"/>
      <c r="BBG109" s="11"/>
      <c r="BBH109" s="11"/>
      <c r="BBI109" s="11"/>
      <c r="BBJ109" s="11"/>
      <c r="BBK109" s="11"/>
      <c r="BBL109" s="11"/>
      <c r="BBM109" s="11"/>
      <c r="BBN109" s="11"/>
      <c r="BBO109" s="11"/>
      <c r="BBP109" s="11"/>
      <c r="BBQ109" s="11"/>
      <c r="BBR109" s="11"/>
      <c r="BBS109" s="11"/>
      <c r="BBT109" s="11"/>
      <c r="BBU109" s="11"/>
      <c r="BBV109" s="11"/>
      <c r="BBW109" s="11"/>
      <c r="BBX109" s="11"/>
      <c r="BBY109" s="11"/>
      <c r="BBZ109" s="11"/>
      <c r="BCA109" s="11"/>
      <c r="BCB109" s="11"/>
      <c r="BCC109" s="11"/>
      <c r="BCD109" s="11"/>
      <c r="BCE109" s="11"/>
      <c r="BCF109" s="11"/>
      <c r="BCG109" s="11"/>
      <c r="BCH109" s="11"/>
      <c r="BCI109" s="11"/>
      <c r="BCJ109" s="11"/>
      <c r="BCK109" s="11"/>
      <c r="BCL109" s="11"/>
      <c r="BCM109" s="11"/>
      <c r="BCN109" s="11"/>
      <c r="BCO109" s="11"/>
      <c r="BCP109" s="11"/>
      <c r="BCQ109" s="11"/>
      <c r="BCR109" s="11"/>
      <c r="BCS109" s="11"/>
      <c r="BCT109" s="11"/>
      <c r="BCU109" s="11"/>
      <c r="BCV109" s="11"/>
      <c r="BCW109" s="11"/>
      <c r="BCX109" s="11"/>
      <c r="BCY109" s="11"/>
      <c r="BCZ109" s="11"/>
      <c r="BDA109" s="11"/>
      <c r="BDB109" s="11"/>
      <c r="BDC109" s="11"/>
      <c r="BDD109" s="11"/>
      <c r="BDE109" s="11"/>
      <c r="BDF109" s="11"/>
      <c r="BDG109" s="11"/>
      <c r="BDH109" s="11"/>
      <c r="BDI109" s="11"/>
      <c r="BDJ109" s="11"/>
      <c r="BDK109" s="11"/>
      <c r="BDL109" s="11"/>
      <c r="BDM109" s="11"/>
      <c r="BDN109" s="11"/>
      <c r="BDO109" s="11"/>
      <c r="BDP109" s="11"/>
      <c r="BDQ109" s="11"/>
      <c r="BDR109" s="11"/>
      <c r="BDS109" s="11"/>
      <c r="BDT109" s="11"/>
      <c r="BDU109" s="11"/>
      <c r="BDV109" s="11"/>
      <c r="BDW109" s="11"/>
      <c r="BDX109" s="11"/>
      <c r="BDY109" s="11"/>
      <c r="BDZ109" s="11"/>
      <c r="BEA109" s="11"/>
      <c r="BEB109" s="11"/>
      <c r="BEC109" s="11"/>
      <c r="BED109" s="11"/>
      <c r="BEE109" s="11"/>
      <c r="BEF109" s="11"/>
      <c r="BEG109" s="11"/>
      <c r="BEH109" s="11"/>
      <c r="BEI109" s="11"/>
      <c r="BEJ109" s="11"/>
      <c r="BEK109" s="11"/>
      <c r="BEL109" s="11"/>
      <c r="BEM109" s="11"/>
      <c r="BEN109" s="11"/>
      <c r="BEO109" s="11"/>
      <c r="BEP109" s="11"/>
      <c r="BEQ109" s="11"/>
      <c r="BER109" s="11"/>
      <c r="BES109" s="11"/>
      <c r="BET109" s="11"/>
      <c r="BEU109" s="11"/>
      <c r="BEV109" s="11"/>
      <c r="BEW109" s="11"/>
      <c r="BEX109" s="11"/>
      <c r="BEY109" s="11"/>
      <c r="BEZ109" s="11"/>
      <c r="BFA109" s="11"/>
      <c r="BFB109" s="11"/>
      <c r="BFC109" s="11"/>
      <c r="BFD109" s="11"/>
      <c r="BFE109" s="11"/>
      <c r="BFF109" s="11"/>
      <c r="BFG109" s="11"/>
      <c r="BFH109" s="11"/>
      <c r="BFI109" s="11"/>
      <c r="BFJ109" s="11"/>
      <c r="BFK109" s="11"/>
      <c r="BFL109" s="11"/>
      <c r="BFM109" s="11"/>
      <c r="BFN109" s="11"/>
      <c r="BFO109" s="11"/>
      <c r="BFP109" s="11"/>
      <c r="BFQ109" s="11"/>
      <c r="BFR109" s="11"/>
      <c r="BFS109" s="11"/>
      <c r="BFT109" s="11"/>
      <c r="BFU109" s="11"/>
      <c r="BFV109" s="11"/>
      <c r="BFW109" s="11"/>
      <c r="BFX109" s="11"/>
      <c r="BFY109" s="11"/>
      <c r="BFZ109" s="11"/>
      <c r="BGA109" s="11"/>
      <c r="BGB109" s="11"/>
      <c r="BGC109" s="11"/>
      <c r="BGD109" s="11"/>
      <c r="BGE109" s="11"/>
      <c r="BGF109" s="11"/>
      <c r="BGG109" s="11"/>
      <c r="BGH109" s="11"/>
      <c r="BGI109" s="11"/>
      <c r="BGJ109" s="11"/>
      <c r="BGK109" s="11"/>
      <c r="BGL109" s="11"/>
      <c r="BGM109" s="11"/>
      <c r="BGN109" s="11"/>
      <c r="BGO109" s="11"/>
      <c r="BGP109" s="11"/>
      <c r="BGQ109" s="11"/>
      <c r="BGR109" s="11"/>
      <c r="BGS109" s="11"/>
      <c r="BGT109" s="11"/>
      <c r="BGU109" s="11"/>
      <c r="BGV109" s="11"/>
      <c r="BGW109" s="11"/>
      <c r="BGX109" s="11"/>
      <c r="BGY109" s="11"/>
      <c r="BGZ109" s="11"/>
      <c r="BHA109" s="11"/>
      <c r="BHB109" s="11"/>
      <c r="BHC109" s="11"/>
      <c r="BHD109" s="11"/>
      <c r="BHE109" s="11"/>
      <c r="BHF109" s="11"/>
      <c r="BHG109" s="11"/>
      <c r="BHH109" s="11"/>
      <c r="BHI109" s="11"/>
      <c r="BHJ109" s="11"/>
      <c r="BHK109" s="11"/>
      <c r="BHL109" s="11"/>
      <c r="BHM109" s="11"/>
      <c r="BHN109" s="11"/>
      <c r="BHO109" s="11"/>
      <c r="BHP109" s="11"/>
      <c r="BHQ109" s="11"/>
      <c r="BHR109" s="11"/>
      <c r="BHS109" s="11"/>
      <c r="BHT109" s="11"/>
      <c r="BHU109" s="11"/>
      <c r="BHV109" s="11"/>
      <c r="BHW109" s="11"/>
      <c r="BHX109" s="11"/>
      <c r="BHY109" s="11"/>
      <c r="BHZ109" s="11"/>
      <c r="BIA109" s="11"/>
      <c r="BIB109" s="11"/>
      <c r="BIC109" s="11"/>
      <c r="BID109" s="11"/>
      <c r="BIE109" s="11"/>
      <c r="BIF109" s="11"/>
      <c r="BIG109" s="11"/>
      <c r="BIH109" s="11"/>
      <c r="BII109" s="11"/>
      <c r="BIJ109" s="11"/>
      <c r="BIK109" s="11"/>
      <c r="BIL109" s="11"/>
      <c r="BIM109" s="11"/>
      <c r="BIN109" s="11"/>
      <c r="BIO109" s="11"/>
      <c r="BIP109" s="11"/>
      <c r="BIQ109" s="11"/>
      <c r="BIR109" s="11"/>
      <c r="BIS109" s="11"/>
      <c r="BIT109" s="11"/>
      <c r="BIU109" s="11"/>
      <c r="BIV109" s="11"/>
      <c r="BIW109" s="11"/>
      <c r="BIX109" s="11"/>
      <c r="BIY109" s="11"/>
      <c r="BIZ109" s="11"/>
      <c r="BJA109" s="11"/>
      <c r="BJB109" s="11"/>
      <c r="BJC109" s="11"/>
      <c r="BJD109" s="11"/>
      <c r="BJE109" s="11"/>
      <c r="BJF109" s="11"/>
      <c r="BJG109" s="11"/>
      <c r="BJH109" s="11"/>
      <c r="BJI109" s="11"/>
      <c r="BJJ109" s="11"/>
      <c r="BJK109" s="11"/>
      <c r="BJL109" s="11"/>
      <c r="BJM109" s="11"/>
      <c r="BJN109" s="11"/>
      <c r="BJO109" s="11"/>
      <c r="BJP109" s="11"/>
      <c r="BJQ109" s="11"/>
      <c r="BJR109" s="11"/>
      <c r="BJS109" s="11"/>
      <c r="BJT109" s="11"/>
      <c r="BJU109" s="11"/>
      <c r="BJV109" s="11"/>
      <c r="BJW109" s="11"/>
      <c r="BJX109" s="11"/>
      <c r="BJY109" s="11"/>
      <c r="BJZ109" s="11"/>
      <c r="BKA109" s="11"/>
      <c r="BKB109" s="11"/>
      <c r="BKC109" s="11"/>
      <c r="BKD109" s="11"/>
      <c r="BKE109" s="11"/>
      <c r="BKF109" s="11"/>
      <c r="BKG109" s="11"/>
      <c r="BKH109" s="11"/>
      <c r="BKI109" s="11"/>
      <c r="BKJ109" s="11"/>
      <c r="BKK109" s="11"/>
      <c r="BKL109" s="11"/>
      <c r="BKM109" s="11"/>
      <c r="BKN109" s="11"/>
      <c r="BKO109" s="11"/>
      <c r="BKP109" s="11"/>
      <c r="BKQ109" s="11"/>
      <c r="BKR109" s="11"/>
      <c r="BKS109" s="11"/>
      <c r="BKT109" s="11"/>
      <c r="BKU109" s="11"/>
      <c r="BKV109" s="11"/>
      <c r="BKW109" s="11"/>
      <c r="BKX109" s="11"/>
      <c r="BKY109" s="11"/>
      <c r="BKZ109" s="11"/>
      <c r="BLA109" s="11"/>
      <c r="BLB109" s="11"/>
      <c r="BLC109" s="11"/>
      <c r="BLD109" s="11"/>
      <c r="BLE109" s="11"/>
      <c r="BLF109" s="11"/>
      <c r="BLG109" s="11"/>
      <c r="BLH109" s="11"/>
      <c r="BLI109" s="11"/>
      <c r="BLJ109" s="11"/>
      <c r="BLK109" s="11"/>
      <c r="BLL109" s="11"/>
      <c r="BLM109" s="11"/>
      <c r="BLN109" s="11"/>
      <c r="BLO109" s="11"/>
      <c r="BLP109" s="11"/>
      <c r="BLQ109" s="11"/>
      <c r="BLR109" s="11"/>
      <c r="BLS109" s="11"/>
      <c r="BLT109" s="11"/>
      <c r="BLU109" s="11"/>
      <c r="BLV109" s="11"/>
      <c r="BLW109" s="11"/>
      <c r="BLX109" s="11"/>
      <c r="BLY109" s="11"/>
      <c r="BLZ109" s="11"/>
      <c r="BMA109" s="11"/>
      <c r="BMB109" s="11"/>
      <c r="BMC109" s="11"/>
      <c r="BMD109" s="11"/>
      <c r="BME109" s="11"/>
      <c r="BMF109" s="11"/>
      <c r="BMG109" s="11"/>
      <c r="BMH109" s="11"/>
      <c r="BMI109" s="11"/>
      <c r="BMJ109" s="11"/>
      <c r="BMK109" s="11"/>
      <c r="BML109" s="11"/>
      <c r="BMM109" s="11"/>
      <c r="BMN109" s="11"/>
      <c r="BMO109" s="11"/>
      <c r="BMP109" s="11"/>
      <c r="BMQ109" s="11"/>
      <c r="BMR109" s="11"/>
      <c r="BMS109" s="11"/>
      <c r="BMT109" s="11"/>
      <c r="BMU109" s="11"/>
      <c r="BMV109" s="11"/>
      <c r="BMW109" s="11"/>
      <c r="BMX109" s="11"/>
      <c r="BMY109" s="11"/>
      <c r="BMZ109" s="11"/>
      <c r="BNA109" s="11"/>
      <c r="BNB109" s="11"/>
      <c r="BNC109" s="11"/>
      <c r="BND109" s="11"/>
      <c r="BNE109" s="11"/>
      <c r="BNF109" s="11"/>
      <c r="BNG109" s="11"/>
      <c r="BNH109" s="11"/>
      <c r="BNI109" s="11"/>
      <c r="BNJ109" s="11"/>
      <c r="BNK109" s="11"/>
      <c r="BNL109" s="11"/>
      <c r="BNM109" s="11"/>
      <c r="BNN109" s="11"/>
      <c r="BNO109" s="11"/>
      <c r="BNP109" s="11"/>
      <c r="BNQ109" s="11"/>
      <c r="BNR109" s="11"/>
      <c r="BNS109" s="11"/>
      <c r="BNT109" s="11"/>
      <c r="BNU109" s="11"/>
      <c r="BNV109" s="11"/>
      <c r="BNW109" s="11"/>
      <c r="BNX109" s="11"/>
      <c r="BNY109" s="11"/>
      <c r="BNZ109" s="11"/>
      <c r="BOA109" s="11"/>
      <c r="BOB109" s="11"/>
      <c r="BOC109" s="11"/>
      <c r="BOD109" s="11"/>
      <c r="BOE109" s="11"/>
      <c r="BOF109" s="11"/>
      <c r="BOG109" s="11"/>
      <c r="BOH109" s="11"/>
      <c r="BOI109" s="11"/>
      <c r="BOJ109" s="11"/>
      <c r="BOK109" s="11"/>
      <c r="BOL109" s="11"/>
      <c r="BOM109" s="11"/>
      <c r="BON109" s="11"/>
      <c r="BOO109" s="11"/>
      <c r="BOP109" s="11"/>
      <c r="BOQ109" s="11"/>
      <c r="BOR109" s="11"/>
      <c r="BOS109" s="11"/>
      <c r="BOT109" s="11"/>
      <c r="BOU109" s="11"/>
      <c r="BOV109" s="11"/>
      <c r="BOW109" s="11"/>
      <c r="BOX109" s="11"/>
      <c r="BOY109" s="11"/>
      <c r="BOZ109" s="11"/>
      <c r="BPA109" s="11"/>
      <c r="BPB109" s="11"/>
      <c r="BPC109" s="11"/>
      <c r="BPD109" s="11"/>
      <c r="BPE109" s="11"/>
      <c r="BPF109" s="11"/>
      <c r="BPG109" s="11"/>
      <c r="BPH109" s="11"/>
      <c r="BPI109" s="11"/>
      <c r="BPJ109" s="11"/>
      <c r="BPK109" s="11"/>
      <c r="BPL109" s="11"/>
      <c r="BPM109" s="11"/>
      <c r="BPN109" s="11"/>
      <c r="BPO109" s="11"/>
      <c r="BPP109" s="11"/>
      <c r="BPQ109" s="11"/>
      <c r="BPR109" s="11"/>
      <c r="BPS109" s="11"/>
      <c r="BPT109" s="11"/>
      <c r="BPU109" s="11"/>
      <c r="BPV109" s="11"/>
      <c r="BPW109" s="11"/>
      <c r="BPX109" s="11"/>
      <c r="BPY109" s="11"/>
      <c r="BPZ109" s="11"/>
      <c r="BQA109" s="11"/>
      <c r="BQB109" s="11"/>
      <c r="BQC109" s="11"/>
      <c r="BQD109" s="11"/>
      <c r="BQE109" s="11"/>
      <c r="BQF109" s="11"/>
      <c r="BQG109" s="11"/>
      <c r="BQH109" s="11"/>
      <c r="BQI109" s="11"/>
      <c r="BQJ109" s="11"/>
      <c r="BQK109" s="11"/>
      <c r="BQL109" s="11"/>
      <c r="BQM109" s="11"/>
      <c r="BQN109" s="11"/>
      <c r="BQO109" s="11"/>
      <c r="BQP109" s="11"/>
      <c r="BQQ109" s="11"/>
      <c r="BQR109" s="11"/>
      <c r="BQS109" s="11"/>
      <c r="BQT109" s="11"/>
      <c r="BQU109" s="11"/>
      <c r="BQV109" s="11"/>
      <c r="BQW109" s="11"/>
      <c r="BQX109" s="11"/>
      <c r="BQY109" s="11"/>
      <c r="BQZ109" s="11"/>
      <c r="BRA109" s="11"/>
      <c r="BRB109" s="11"/>
      <c r="BRC109" s="11"/>
      <c r="BRD109" s="11"/>
      <c r="BRE109" s="11"/>
      <c r="BRF109" s="11"/>
      <c r="BRG109" s="11"/>
      <c r="BRH109" s="11"/>
      <c r="BRI109" s="11"/>
      <c r="BRJ109" s="11"/>
      <c r="BRK109" s="11"/>
      <c r="BRL109" s="11"/>
      <c r="BRM109" s="11"/>
      <c r="BRN109" s="11"/>
      <c r="BRO109" s="11"/>
      <c r="BRP109" s="11"/>
      <c r="BRQ109" s="11"/>
      <c r="BRR109" s="11"/>
      <c r="BRS109" s="11"/>
      <c r="BRT109" s="11"/>
      <c r="BRU109" s="11"/>
      <c r="BRV109" s="11"/>
      <c r="BRW109" s="11"/>
      <c r="BRX109" s="11"/>
      <c r="BRY109" s="11"/>
      <c r="BRZ109" s="11"/>
      <c r="BSA109" s="11"/>
      <c r="BSB109" s="11"/>
      <c r="BSC109" s="11"/>
      <c r="BSD109" s="11"/>
      <c r="BSE109" s="11"/>
      <c r="BSF109" s="11"/>
      <c r="BSG109" s="11"/>
      <c r="BSH109" s="11"/>
      <c r="BSI109" s="11"/>
      <c r="BSJ109" s="11"/>
      <c r="BSK109" s="11"/>
      <c r="BSL109" s="11"/>
      <c r="BSM109" s="11"/>
      <c r="BSN109" s="11"/>
      <c r="BSO109" s="11"/>
      <c r="BSP109" s="11"/>
      <c r="BSQ109" s="11"/>
      <c r="BSR109" s="11"/>
      <c r="BSS109" s="11"/>
      <c r="BST109" s="11"/>
      <c r="BSU109" s="11"/>
      <c r="BSV109" s="11"/>
      <c r="BSW109" s="11"/>
      <c r="BSX109" s="11"/>
      <c r="BSY109" s="11"/>
      <c r="BSZ109" s="11"/>
      <c r="BTA109" s="11"/>
      <c r="BTB109" s="11"/>
      <c r="BTC109" s="11"/>
      <c r="BTD109" s="11"/>
      <c r="BTE109" s="11"/>
      <c r="BTF109" s="11"/>
      <c r="BTG109" s="11"/>
      <c r="BTH109" s="11"/>
      <c r="BTI109" s="11"/>
      <c r="BTJ109" s="11"/>
      <c r="BTK109" s="11"/>
      <c r="BTL109" s="11"/>
      <c r="BTM109" s="11"/>
      <c r="BTN109" s="11"/>
      <c r="BTO109" s="11"/>
      <c r="BTP109" s="11"/>
      <c r="BTQ109" s="11"/>
      <c r="BTR109" s="11"/>
      <c r="BTS109" s="11"/>
      <c r="BTT109" s="11"/>
      <c r="BTU109" s="11"/>
      <c r="BTV109" s="11"/>
      <c r="BTW109" s="11"/>
      <c r="BTX109" s="11"/>
      <c r="BTY109" s="11"/>
      <c r="BTZ109" s="11"/>
      <c r="BUA109" s="11"/>
      <c r="BUB109" s="11"/>
      <c r="BUC109" s="11"/>
      <c r="BUD109" s="11"/>
      <c r="BUE109" s="11"/>
      <c r="BUF109" s="11"/>
      <c r="BUG109" s="11"/>
      <c r="BUH109" s="11"/>
      <c r="BUI109" s="11"/>
      <c r="BUJ109" s="11"/>
      <c r="BUK109" s="11"/>
      <c r="BUL109" s="11"/>
      <c r="BUM109" s="11"/>
      <c r="BUN109" s="11"/>
      <c r="BUO109" s="11"/>
      <c r="BUP109" s="11"/>
      <c r="BUQ109" s="11"/>
      <c r="BUR109" s="11"/>
      <c r="BUS109" s="11"/>
      <c r="BUT109" s="11"/>
      <c r="BUU109" s="11"/>
      <c r="BUV109" s="11"/>
      <c r="BUW109" s="11"/>
      <c r="BUX109" s="11"/>
      <c r="BUY109" s="11"/>
      <c r="BUZ109" s="11"/>
      <c r="BVA109" s="11"/>
      <c r="BVB109" s="11"/>
      <c r="BVC109" s="11"/>
      <c r="BVD109" s="11"/>
      <c r="BVE109" s="11"/>
      <c r="BVF109" s="11"/>
      <c r="BVG109" s="11"/>
      <c r="BVH109" s="11"/>
      <c r="BVI109" s="11"/>
      <c r="BVJ109" s="11"/>
      <c r="BVK109" s="11"/>
      <c r="BVL109" s="11"/>
      <c r="BVM109" s="11"/>
      <c r="BVN109" s="11"/>
      <c r="BVO109" s="11"/>
      <c r="BVP109" s="11"/>
      <c r="BVQ109" s="11"/>
      <c r="BVR109" s="11"/>
      <c r="BVS109" s="11"/>
      <c r="BVT109" s="11"/>
      <c r="BVU109" s="11"/>
      <c r="BVV109" s="11"/>
      <c r="BVW109" s="11"/>
      <c r="BVX109" s="11"/>
      <c r="BVY109" s="11"/>
      <c r="BVZ109" s="11"/>
      <c r="BWA109" s="11"/>
      <c r="BWB109" s="11"/>
      <c r="BWC109" s="11"/>
      <c r="BWD109" s="11"/>
      <c r="BWE109" s="11"/>
      <c r="BWF109" s="11"/>
      <c r="BWG109" s="11"/>
      <c r="BWH109" s="11"/>
      <c r="BWI109" s="11"/>
      <c r="BWJ109" s="11"/>
      <c r="BWK109" s="11"/>
      <c r="BWL109" s="11"/>
      <c r="BWM109" s="11"/>
      <c r="BWN109" s="11"/>
      <c r="BWO109" s="11"/>
      <c r="BWP109" s="11"/>
      <c r="BWQ109" s="11"/>
      <c r="BWR109" s="11"/>
      <c r="BWS109" s="11"/>
      <c r="BWT109" s="11"/>
      <c r="BWU109" s="11"/>
      <c r="BWV109" s="11"/>
      <c r="BWW109" s="11"/>
      <c r="BWX109" s="11"/>
      <c r="BWY109" s="11"/>
      <c r="BWZ109" s="11"/>
      <c r="BXA109" s="11"/>
      <c r="BXB109" s="11"/>
      <c r="BXC109" s="11"/>
      <c r="BXD109" s="11"/>
      <c r="BXE109" s="11"/>
      <c r="BXF109" s="11"/>
      <c r="BXG109" s="11"/>
      <c r="BXH109" s="11"/>
      <c r="BXI109" s="11"/>
      <c r="BXJ109" s="11"/>
      <c r="BXK109" s="11"/>
      <c r="BXL109" s="11"/>
      <c r="BXM109" s="11"/>
      <c r="BXN109" s="11"/>
      <c r="BXO109" s="11"/>
      <c r="BXP109" s="11"/>
      <c r="BXQ109" s="11"/>
      <c r="BXR109" s="11"/>
      <c r="BXS109" s="11"/>
      <c r="BXT109" s="11"/>
      <c r="BXU109" s="11"/>
      <c r="BXV109" s="11"/>
      <c r="BXW109" s="11"/>
      <c r="BXX109" s="11"/>
      <c r="BXY109" s="11"/>
      <c r="BXZ109" s="11"/>
      <c r="BYA109" s="11"/>
      <c r="BYB109" s="11"/>
      <c r="BYC109" s="11"/>
      <c r="BYD109" s="11"/>
      <c r="BYE109" s="11"/>
      <c r="BYF109" s="11"/>
      <c r="BYG109" s="11"/>
      <c r="BYH109" s="11"/>
      <c r="BYI109" s="11"/>
      <c r="BYJ109" s="11"/>
      <c r="BYK109" s="11"/>
      <c r="BYL109" s="11"/>
      <c r="BYM109" s="11"/>
      <c r="BYN109" s="11"/>
      <c r="BYO109" s="11"/>
      <c r="BYP109" s="11"/>
      <c r="BYQ109" s="11"/>
      <c r="BYR109" s="11"/>
      <c r="BYS109" s="11"/>
      <c r="BYT109" s="11"/>
      <c r="BYU109" s="11"/>
      <c r="BYV109" s="11"/>
      <c r="BYW109" s="11"/>
      <c r="BYX109" s="11"/>
      <c r="BYY109" s="11"/>
      <c r="BYZ109" s="11"/>
      <c r="BZA109" s="11"/>
      <c r="BZB109" s="11"/>
      <c r="BZC109" s="11"/>
      <c r="BZD109" s="11"/>
      <c r="BZE109" s="11"/>
      <c r="BZF109" s="11"/>
      <c r="BZG109" s="11"/>
      <c r="BZH109" s="11"/>
      <c r="BZI109" s="11"/>
      <c r="BZJ109" s="11"/>
      <c r="BZK109" s="11"/>
      <c r="BZL109" s="11"/>
      <c r="BZM109" s="11"/>
      <c r="BZN109" s="11"/>
      <c r="BZO109" s="11"/>
      <c r="BZP109" s="11"/>
      <c r="BZQ109" s="11"/>
      <c r="BZR109" s="11"/>
      <c r="BZS109" s="11"/>
      <c r="BZT109" s="11"/>
      <c r="BZU109" s="11"/>
      <c r="BZV109" s="11"/>
      <c r="BZW109" s="11"/>
      <c r="BZX109" s="11"/>
      <c r="BZY109" s="11"/>
      <c r="BZZ109" s="11"/>
      <c r="CAA109" s="11"/>
      <c r="CAB109" s="11"/>
      <c r="CAC109" s="11"/>
      <c r="CAD109" s="11"/>
      <c r="CAE109" s="11"/>
      <c r="CAF109" s="11"/>
      <c r="CAG109" s="11"/>
      <c r="CAH109" s="11"/>
      <c r="CAI109" s="11"/>
      <c r="CAJ109" s="11"/>
      <c r="CAK109" s="11"/>
      <c r="CAL109" s="11"/>
      <c r="CAM109" s="11"/>
      <c r="CAN109" s="11"/>
      <c r="CAO109" s="11"/>
      <c r="CAP109" s="11"/>
      <c r="CAQ109" s="11"/>
      <c r="CAR109" s="11"/>
      <c r="CAS109" s="11"/>
      <c r="CAT109" s="11"/>
      <c r="CAU109" s="11"/>
      <c r="CAV109" s="11"/>
      <c r="CAW109" s="11"/>
      <c r="CAX109" s="11"/>
      <c r="CAY109" s="11"/>
      <c r="CAZ109" s="11"/>
      <c r="CBA109" s="11"/>
      <c r="CBB109" s="11"/>
      <c r="CBC109" s="11"/>
      <c r="CBD109" s="11"/>
      <c r="CBE109" s="11"/>
      <c r="CBF109" s="11"/>
      <c r="CBG109" s="11"/>
      <c r="CBH109" s="11"/>
      <c r="CBI109" s="11"/>
      <c r="CBJ109" s="11"/>
      <c r="CBK109" s="11"/>
      <c r="CBL109" s="11"/>
      <c r="CBM109" s="11"/>
      <c r="CBN109" s="11"/>
      <c r="CBO109" s="11"/>
      <c r="CBP109" s="11"/>
      <c r="CBQ109" s="11"/>
      <c r="CBR109" s="11"/>
      <c r="CBS109" s="11"/>
      <c r="CBT109" s="11"/>
      <c r="CBU109" s="11"/>
      <c r="CBV109" s="11"/>
      <c r="CBW109" s="11"/>
      <c r="CBX109" s="11"/>
      <c r="CBY109" s="11"/>
      <c r="CBZ109" s="11"/>
      <c r="CCA109" s="11"/>
      <c r="CCB109" s="11"/>
      <c r="CCC109" s="11"/>
      <c r="CCD109" s="11"/>
      <c r="CCE109" s="11"/>
      <c r="CCF109" s="11"/>
      <c r="CCG109" s="11"/>
      <c r="CCH109" s="11"/>
      <c r="CCI109" s="11"/>
      <c r="CCJ109" s="11"/>
      <c r="CCK109" s="11"/>
      <c r="CCL109" s="11"/>
      <c r="CCM109" s="11"/>
      <c r="CCN109" s="11"/>
      <c r="CCO109" s="11"/>
      <c r="CCP109" s="11"/>
      <c r="CCQ109" s="11"/>
      <c r="CCR109" s="11"/>
      <c r="CCS109" s="11"/>
      <c r="CCT109" s="11"/>
      <c r="CCU109" s="11"/>
      <c r="CCV109" s="11"/>
      <c r="CCW109" s="11"/>
      <c r="CCX109" s="11"/>
      <c r="CCY109" s="11"/>
      <c r="CCZ109" s="11"/>
      <c r="CDA109" s="11"/>
      <c r="CDB109" s="11"/>
      <c r="CDC109" s="11"/>
      <c r="CDD109" s="11"/>
      <c r="CDE109" s="11"/>
      <c r="CDF109" s="11"/>
      <c r="CDG109" s="11"/>
      <c r="CDH109" s="11"/>
      <c r="CDI109" s="11"/>
      <c r="CDJ109" s="11"/>
      <c r="CDK109" s="11"/>
      <c r="CDL109" s="11"/>
      <c r="CDM109" s="11"/>
      <c r="CDN109" s="11"/>
      <c r="CDO109" s="11"/>
      <c r="CDP109" s="11"/>
      <c r="CDQ109" s="11"/>
      <c r="CDR109" s="11"/>
      <c r="CDS109" s="11"/>
      <c r="CDT109" s="11"/>
      <c r="CDU109" s="11"/>
      <c r="CDV109" s="11"/>
      <c r="CDW109" s="11"/>
      <c r="CDX109" s="11"/>
      <c r="CDY109" s="11"/>
      <c r="CDZ109" s="11"/>
      <c r="CEA109" s="11"/>
      <c r="CEB109" s="11"/>
      <c r="CEC109" s="11"/>
      <c r="CED109" s="11"/>
      <c r="CEE109" s="11"/>
      <c r="CEF109" s="11"/>
      <c r="CEG109" s="11"/>
      <c r="CEH109" s="11"/>
      <c r="CEI109" s="11"/>
      <c r="CEJ109" s="11"/>
      <c r="CEK109" s="11"/>
      <c r="CEL109" s="11"/>
      <c r="CEM109" s="11"/>
      <c r="CEN109" s="11"/>
      <c r="CEO109" s="11"/>
      <c r="CEP109" s="11"/>
      <c r="CEQ109" s="11"/>
      <c r="CER109" s="11"/>
      <c r="CES109" s="11"/>
      <c r="CET109" s="11"/>
      <c r="CEU109" s="11"/>
      <c r="CEV109" s="11"/>
      <c r="CEW109" s="11"/>
      <c r="CEX109" s="11"/>
      <c r="CEY109" s="11"/>
      <c r="CEZ109" s="11"/>
      <c r="CFA109" s="11"/>
      <c r="CFB109" s="11"/>
      <c r="CFC109" s="11"/>
      <c r="CFD109" s="11"/>
      <c r="CFE109" s="11"/>
      <c r="CFF109" s="11"/>
      <c r="CFG109" s="11"/>
      <c r="CFH109" s="11"/>
      <c r="CFI109" s="11"/>
      <c r="CFJ109" s="11"/>
      <c r="CFK109" s="11"/>
      <c r="CFL109" s="11"/>
      <c r="CFM109" s="11"/>
      <c r="CFN109" s="11"/>
      <c r="CFO109" s="11"/>
      <c r="CFP109" s="11"/>
      <c r="CFQ109" s="11"/>
      <c r="CFR109" s="11"/>
      <c r="CFS109" s="11"/>
      <c r="CFT109" s="11"/>
      <c r="CFU109" s="11"/>
      <c r="CFV109" s="11"/>
      <c r="CFW109" s="11"/>
      <c r="CFX109" s="11"/>
      <c r="CFY109" s="11"/>
      <c r="CFZ109" s="11"/>
      <c r="CGA109" s="11"/>
      <c r="CGB109" s="11"/>
      <c r="CGC109" s="11"/>
      <c r="CGD109" s="11"/>
      <c r="CGE109" s="11"/>
      <c r="CGF109" s="11"/>
      <c r="CGG109" s="11"/>
      <c r="CGH109" s="11"/>
      <c r="CGI109" s="11"/>
      <c r="CGJ109" s="11"/>
      <c r="CGK109" s="11"/>
      <c r="CGL109" s="11"/>
      <c r="CGM109" s="11"/>
      <c r="CGN109" s="11"/>
      <c r="CGO109" s="11"/>
      <c r="CGP109" s="11"/>
      <c r="CGQ109" s="11"/>
      <c r="CGR109" s="11"/>
      <c r="CGS109" s="11"/>
      <c r="CGT109" s="11"/>
      <c r="CGU109" s="11"/>
      <c r="CGV109" s="11"/>
      <c r="CGW109" s="11"/>
      <c r="CGX109" s="11"/>
      <c r="CGY109" s="11"/>
      <c r="CGZ109" s="11"/>
      <c r="CHA109" s="11"/>
      <c r="CHB109" s="11"/>
      <c r="CHC109" s="11"/>
      <c r="CHD109" s="11"/>
      <c r="CHE109" s="11"/>
      <c r="CHF109" s="11"/>
      <c r="CHG109" s="11"/>
      <c r="CHH109" s="11"/>
      <c r="CHI109" s="11"/>
      <c r="CHJ109" s="11"/>
      <c r="CHK109" s="11"/>
      <c r="CHL109" s="11"/>
      <c r="CHM109" s="11"/>
      <c r="CHN109" s="11"/>
      <c r="CHO109" s="11"/>
      <c r="CHP109" s="11"/>
      <c r="CHQ109" s="11"/>
      <c r="CHR109" s="11"/>
      <c r="CHS109" s="11"/>
      <c r="CHT109" s="11"/>
      <c r="CHU109" s="11"/>
      <c r="CHV109" s="11"/>
      <c r="CHW109" s="11"/>
      <c r="CHX109" s="11"/>
      <c r="CHY109" s="11"/>
      <c r="CHZ109" s="11"/>
      <c r="CIA109" s="11"/>
      <c r="CIB109" s="11"/>
      <c r="CIC109" s="11"/>
      <c r="CID109" s="11"/>
      <c r="CIE109" s="11"/>
      <c r="CIF109" s="11"/>
      <c r="CIG109" s="11"/>
      <c r="CIH109" s="11"/>
      <c r="CII109" s="11"/>
      <c r="CIJ109" s="11"/>
      <c r="CIK109" s="11"/>
      <c r="CIL109" s="11"/>
      <c r="CIM109" s="11"/>
      <c r="CIN109" s="11"/>
      <c r="CIO109" s="11"/>
      <c r="CIP109" s="11"/>
      <c r="CIQ109" s="11"/>
      <c r="CIR109" s="11"/>
      <c r="CIS109" s="11"/>
      <c r="CIT109" s="11"/>
      <c r="CIU109" s="11"/>
      <c r="CIV109" s="11"/>
      <c r="CIW109" s="11"/>
      <c r="CIX109" s="11"/>
      <c r="CIY109" s="11"/>
      <c r="CIZ109" s="11"/>
      <c r="CJA109" s="11"/>
      <c r="CJB109" s="11"/>
      <c r="CJC109" s="11"/>
      <c r="CJD109" s="11"/>
      <c r="CJE109" s="11"/>
      <c r="CJF109" s="11"/>
      <c r="CJG109" s="11"/>
      <c r="CJH109" s="11"/>
      <c r="CJI109" s="11"/>
      <c r="CJJ109" s="11"/>
      <c r="CJK109" s="11"/>
      <c r="CJL109" s="11"/>
      <c r="CJM109" s="11"/>
      <c r="CJN109" s="11"/>
      <c r="CJO109" s="11"/>
      <c r="CJP109" s="11"/>
      <c r="CJQ109" s="11"/>
      <c r="CJR109" s="11"/>
      <c r="CJS109" s="11"/>
      <c r="CJT109" s="11"/>
      <c r="CJU109" s="11"/>
      <c r="CJV109" s="11"/>
      <c r="CJW109" s="11"/>
      <c r="CJX109" s="11"/>
      <c r="CJY109" s="11"/>
      <c r="CJZ109" s="11"/>
      <c r="CKA109" s="11"/>
      <c r="CKB109" s="11"/>
      <c r="CKC109" s="11"/>
      <c r="CKD109" s="11"/>
      <c r="CKE109" s="11"/>
      <c r="CKF109" s="11"/>
      <c r="CKG109" s="11"/>
      <c r="CKH109" s="11"/>
      <c r="CKI109" s="11"/>
      <c r="CKJ109" s="11"/>
      <c r="CKK109" s="11"/>
      <c r="CKL109" s="11"/>
      <c r="CKM109" s="11"/>
      <c r="CKN109" s="11"/>
      <c r="CKO109" s="11"/>
      <c r="CKP109" s="11"/>
      <c r="CKQ109" s="11"/>
      <c r="CKR109" s="11"/>
      <c r="CKS109" s="11"/>
      <c r="CKT109" s="11"/>
      <c r="CKU109" s="11"/>
      <c r="CKV109" s="11"/>
      <c r="CKW109" s="11"/>
      <c r="CKX109" s="11"/>
      <c r="CKY109" s="11"/>
      <c r="CKZ109" s="11"/>
      <c r="CLA109" s="11"/>
      <c r="CLB109" s="11"/>
      <c r="CLC109" s="11"/>
      <c r="CLD109" s="11"/>
      <c r="CLE109" s="11"/>
      <c r="CLF109" s="11"/>
      <c r="CLG109" s="11"/>
      <c r="CLH109" s="11"/>
      <c r="CLI109" s="11"/>
      <c r="CLJ109" s="11"/>
      <c r="CLK109" s="11"/>
      <c r="CLL109" s="11"/>
      <c r="CLM109" s="11"/>
      <c r="CLN109" s="11"/>
      <c r="CLO109" s="11"/>
      <c r="CLP109" s="11"/>
      <c r="CLQ109" s="11"/>
      <c r="CLR109" s="11"/>
      <c r="CLS109" s="11"/>
      <c r="CLT109" s="11"/>
      <c r="CLU109" s="11"/>
      <c r="CLV109" s="11"/>
      <c r="CLW109" s="11"/>
      <c r="CLX109" s="11"/>
      <c r="CLY109" s="11"/>
      <c r="CLZ109" s="11"/>
      <c r="CMA109" s="11"/>
      <c r="CMB109" s="11"/>
      <c r="CMC109" s="11"/>
      <c r="CMD109" s="11"/>
      <c r="CME109" s="11"/>
      <c r="CMF109" s="11"/>
      <c r="CMG109" s="11"/>
      <c r="CMH109" s="11"/>
      <c r="CMI109" s="11"/>
      <c r="CMJ109" s="11"/>
      <c r="CMK109" s="11"/>
      <c r="CML109" s="11"/>
      <c r="CMM109" s="11"/>
      <c r="CMN109" s="11"/>
      <c r="CMO109" s="11"/>
      <c r="CMP109" s="11"/>
      <c r="CMQ109" s="11"/>
      <c r="CMR109" s="11"/>
      <c r="CMS109" s="11"/>
      <c r="CMT109" s="11"/>
      <c r="CMU109" s="11"/>
      <c r="CMV109" s="11"/>
      <c r="CMW109" s="11"/>
      <c r="CMX109" s="11"/>
      <c r="CMY109" s="11"/>
      <c r="CMZ109" s="11"/>
      <c r="CNA109" s="11"/>
      <c r="CNB109" s="11"/>
      <c r="CNC109" s="11"/>
      <c r="CND109" s="11"/>
      <c r="CNE109" s="11"/>
      <c r="CNF109" s="11"/>
      <c r="CNG109" s="11"/>
      <c r="CNH109" s="11"/>
      <c r="CNI109" s="11"/>
      <c r="CNJ109" s="11"/>
      <c r="CNK109" s="11"/>
      <c r="CNL109" s="11"/>
      <c r="CNM109" s="11"/>
      <c r="CNN109" s="11"/>
      <c r="CNO109" s="11"/>
      <c r="CNP109" s="11"/>
      <c r="CNQ109" s="11"/>
      <c r="CNR109" s="11"/>
      <c r="CNS109" s="11"/>
      <c r="CNT109" s="11"/>
      <c r="CNU109" s="11"/>
      <c r="CNV109" s="11"/>
      <c r="CNW109" s="11"/>
      <c r="CNX109" s="11"/>
      <c r="CNY109" s="11"/>
      <c r="CNZ109" s="11"/>
      <c r="COA109" s="11"/>
      <c r="COB109" s="11"/>
      <c r="COC109" s="11"/>
      <c r="COD109" s="11"/>
      <c r="COE109" s="11"/>
      <c r="COF109" s="11"/>
      <c r="COG109" s="11"/>
      <c r="COH109" s="11"/>
      <c r="COI109" s="11"/>
      <c r="COJ109" s="11"/>
      <c r="COK109" s="11"/>
      <c r="COL109" s="11"/>
      <c r="COM109" s="11"/>
      <c r="CON109" s="11"/>
      <c r="COO109" s="11"/>
      <c r="COP109" s="11"/>
      <c r="COQ109" s="11"/>
      <c r="COR109" s="11"/>
      <c r="COS109" s="11"/>
      <c r="COT109" s="11"/>
      <c r="COU109" s="11"/>
      <c r="COV109" s="11"/>
      <c r="COW109" s="11"/>
      <c r="COX109" s="11"/>
      <c r="COY109" s="11"/>
      <c r="COZ109" s="11"/>
      <c r="CPA109" s="11"/>
      <c r="CPB109" s="11"/>
      <c r="CPC109" s="11"/>
      <c r="CPD109" s="11"/>
      <c r="CPE109" s="11"/>
      <c r="CPF109" s="11"/>
      <c r="CPG109" s="11"/>
      <c r="CPH109" s="11"/>
      <c r="CPI109" s="11"/>
      <c r="CPJ109" s="11"/>
      <c r="CPK109" s="11"/>
      <c r="CPL109" s="11"/>
      <c r="CPM109" s="11"/>
      <c r="CPN109" s="11"/>
      <c r="CPO109" s="11"/>
      <c r="CPP109" s="11"/>
      <c r="CPQ109" s="11"/>
      <c r="CPR109" s="11"/>
      <c r="CPS109" s="11"/>
      <c r="CPT109" s="11"/>
      <c r="CPU109" s="11"/>
      <c r="CPV109" s="11"/>
      <c r="CPW109" s="11"/>
      <c r="CPX109" s="11"/>
      <c r="CPY109" s="11"/>
      <c r="CPZ109" s="11"/>
      <c r="CQA109" s="11"/>
      <c r="CQB109" s="11"/>
      <c r="CQC109" s="11"/>
      <c r="CQD109" s="11"/>
      <c r="CQE109" s="11"/>
      <c r="CQF109" s="11"/>
      <c r="CQG109" s="11"/>
      <c r="CQH109" s="11"/>
      <c r="CQI109" s="11"/>
      <c r="CQJ109" s="11"/>
      <c r="CQK109" s="11"/>
      <c r="CQL109" s="11"/>
      <c r="CQM109" s="11"/>
      <c r="CQN109" s="11"/>
      <c r="CQO109" s="11"/>
      <c r="CQP109" s="11"/>
      <c r="CQQ109" s="11"/>
      <c r="CQR109" s="11"/>
      <c r="CQS109" s="11"/>
      <c r="CQT109" s="11"/>
      <c r="CQU109" s="11"/>
      <c r="CQV109" s="11"/>
      <c r="CQW109" s="11"/>
      <c r="CQX109" s="11"/>
      <c r="CQY109" s="11"/>
      <c r="CQZ109" s="11"/>
      <c r="CRA109" s="11"/>
      <c r="CRB109" s="11"/>
      <c r="CRC109" s="11"/>
      <c r="CRD109" s="11"/>
      <c r="CRE109" s="11"/>
      <c r="CRF109" s="11"/>
      <c r="CRG109" s="11"/>
      <c r="CRH109" s="11"/>
      <c r="CRI109" s="11"/>
      <c r="CRJ109" s="11"/>
      <c r="CRK109" s="11"/>
      <c r="CRL109" s="11"/>
      <c r="CRM109" s="11"/>
      <c r="CRN109" s="11"/>
      <c r="CRO109" s="11"/>
      <c r="CRP109" s="11"/>
      <c r="CRQ109" s="11"/>
      <c r="CRR109" s="11"/>
      <c r="CRS109" s="11"/>
      <c r="CRT109" s="11"/>
      <c r="CRU109" s="11"/>
      <c r="CRV109" s="11"/>
      <c r="CRW109" s="11"/>
      <c r="CRX109" s="11"/>
      <c r="CRY109" s="11"/>
      <c r="CRZ109" s="11"/>
      <c r="CSA109" s="11"/>
      <c r="CSB109" s="11"/>
      <c r="CSC109" s="11"/>
      <c r="CSD109" s="11"/>
      <c r="CSE109" s="11"/>
      <c r="CSF109" s="11"/>
      <c r="CSG109" s="11"/>
      <c r="CSH109" s="11"/>
      <c r="CSI109" s="11"/>
      <c r="CSJ109" s="11"/>
      <c r="CSK109" s="11"/>
      <c r="CSL109" s="11"/>
      <c r="CSM109" s="11"/>
      <c r="CSN109" s="11"/>
      <c r="CSO109" s="11"/>
      <c r="CSP109" s="11"/>
      <c r="CSQ109" s="11"/>
      <c r="CSR109" s="11"/>
      <c r="CSS109" s="11"/>
      <c r="CST109" s="11"/>
      <c r="CSU109" s="11"/>
      <c r="CSV109" s="11"/>
      <c r="CSW109" s="11"/>
      <c r="CSX109" s="11"/>
      <c r="CSY109" s="11"/>
      <c r="CSZ109" s="11"/>
      <c r="CTA109" s="11"/>
      <c r="CTB109" s="11"/>
    </row>
    <row r="110" spans="1:2550" ht="13" x14ac:dyDescent="0.15">
      <c r="B110" s="382" t="s">
        <v>1398</v>
      </c>
      <c r="C110" s="383"/>
      <c r="D110" s="383" t="s">
        <v>2611</v>
      </c>
      <c r="E110" s="383" t="s">
        <v>252</v>
      </c>
      <c r="F110" s="383" t="s">
        <v>1397</v>
      </c>
      <c r="G110" s="383">
        <v>21.748384999999999</v>
      </c>
      <c r="H110" s="383">
        <v>103.875488</v>
      </c>
      <c r="I110" s="383" t="s">
        <v>11</v>
      </c>
      <c r="J110" s="383" t="s">
        <v>3</v>
      </c>
      <c r="K110" s="384"/>
      <c r="L110" s="388">
        <v>10.48</v>
      </c>
      <c r="M110" s="383">
        <v>37.85</v>
      </c>
      <c r="N110" s="389" t="s">
        <v>0</v>
      </c>
      <c r="O110" s="383"/>
      <c r="P110" s="383"/>
      <c r="Q110" s="383"/>
      <c r="R110" s="383"/>
      <c r="S110" s="383"/>
      <c r="T110" s="389"/>
      <c r="U110" s="383">
        <v>0</v>
      </c>
      <c r="V110" s="383">
        <v>0</v>
      </c>
      <c r="W110" s="383">
        <v>0</v>
      </c>
      <c r="X110" s="383">
        <v>100</v>
      </c>
      <c r="Y110" s="383">
        <v>0</v>
      </c>
      <c r="Z110" s="383">
        <v>0</v>
      </c>
      <c r="AA110" s="383">
        <v>0</v>
      </c>
      <c r="AB110" s="387"/>
      <c r="AC110" s="387" t="s">
        <v>1396</v>
      </c>
      <c r="AD110" s="387"/>
      <c r="AE110" s="383"/>
      <c r="AF110" s="811" t="s">
        <v>2145</v>
      </c>
    </row>
    <row r="111" spans="1:2550" ht="13" x14ac:dyDescent="0.15">
      <c r="B111" s="382" t="s">
        <v>1340</v>
      </c>
      <c r="C111" s="383"/>
      <c r="D111" s="383" t="s">
        <v>2806</v>
      </c>
      <c r="E111" s="383" t="s">
        <v>252</v>
      </c>
      <c r="F111" s="383" t="s">
        <v>1340</v>
      </c>
      <c r="G111" s="383">
        <v>21.798206</v>
      </c>
      <c r="H111" s="383">
        <v>103.293479</v>
      </c>
      <c r="I111" s="383" t="s">
        <v>11</v>
      </c>
      <c r="J111" s="383" t="s">
        <v>3</v>
      </c>
      <c r="K111" s="384">
        <v>2009</v>
      </c>
      <c r="L111" s="385">
        <v>44</v>
      </c>
      <c r="M111" s="383">
        <v>161.38999999999999</v>
      </c>
      <c r="N111" s="389" t="s">
        <v>0</v>
      </c>
      <c r="O111" s="383">
        <v>55.5</v>
      </c>
      <c r="P111" s="383">
        <v>207.5</v>
      </c>
      <c r="Q111" s="383">
        <v>27.7</v>
      </c>
      <c r="R111" s="383">
        <f>147*0.01</f>
        <v>1.47</v>
      </c>
      <c r="S111" s="383"/>
      <c r="T111" s="813">
        <f>850000000000/(226000*1000000)</f>
        <v>3.7610619469026547</v>
      </c>
      <c r="U111" s="383">
        <v>0</v>
      </c>
      <c r="V111" s="383">
        <v>0</v>
      </c>
      <c r="W111" s="383">
        <v>0</v>
      </c>
      <c r="X111" s="383">
        <v>100</v>
      </c>
      <c r="Y111" s="383">
        <v>0</v>
      </c>
      <c r="Z111" s="383">
        <v>0</v>
      </c>
      <c r="AA111" s="383">
        <v>0</v>
      </c>
      <c r="AB111" s="387"/>
      <c r="AC111" s="387"/>
      <c r="AD111" s="387"/>
      <c r="AE111" s="383"/>
      <c r="AF111" s="811" t="s">
        <v>1708</v>
      </c>
    </row>
    <row r="112" spans="1:2550" ht="13" x14ac:dyDescent="0.15">
      <c r="B112" s="382" t="s">
        <v>1395</v>
      </c>
      <c r="C112" s="383"/>
      <c r="D112" s="383" t="s">
        <v>2613</v>
      </c>
      <c r="E112" s="383" t="s">
        <v>252</v>
      </c>
      <c r="F112" s="383" t="s">
        <v>1393</v>
      </c>
      <c r="G112" s="383">
        <v>22.493147</v>
      </c>
      <c r="H112" s="383">
        <v>103.23389400000001</v>
      </c>
      <c r="I112" s="383" t="s">
        <v>11</v>
      </c>
      <c r="J112" s="383" t="s">
        <v>3</v>
      </c>
      <c r="K112" s="384"/>
      <c r="L112" s="385">
        <v>66</v>
      </c>
      <c r="M112" s="383">
        <v>254.11</v>
      </c>
      <c r="N112" s="389" t="s">
        <v>0</v>
      </c>
      <c r="O112" s="383">
        <v>24.5</v>
      </c>
      <c r="P112" s="383"/>
      <c r="Q112" s="389"/>
      <c r="R112" s="383"/>
      <c r="S112" s="383"/>
      <c r="T112" s="389"/>
      <c r="U112" s="383">
        <v>0</v>
      </c>
      <c r="V112" s="383">
        <v>0</v>
      </c>
      <c r="W112" s="383">
        <v>0</v>
      </c>
      <c r="X112" s="383">
        <v>100</v>
      </c>
      <c r="Y112" s="383">
        <v>0</v>
      </c>
      <c r="Z112" s="383">
        <v>0</v>
      </c>
      <c r="AA112" s="383">
        <v>0</v>
      </c>
      <c r="AB112" s="387"/>
      <c r="AC112" s="387"/>
      <c r="AD112" s="387"/>
      <c r="AE112" s="383"/>
      <c r="AF112" s="811" t="s">
        <v>1708</v>
      </c>
    </row>
    <row r="113" spans="2:32" ht="13" x14ac:dyDescent="0.15">
      <c r="B113" s="382" t="s">
        <v>1394</v>
      </c>
      <c r="C113" s="383"/>
      <c r="D113" s="383" t="s">
        <v>2613</v>
      </c>
      <c r="E113" s="383" t="s">
        <v>252</v>
      </c>
      <c r="F113" s="383" t="s">
        <v>1393</v>
      </c>
      <c r="G113" s="383">
        <v>22.298468</v>
      </c>
      <c r="H113" s="383">
        <v>103.161179</v>
      </c>
      <c r="I113" s="383" t="s">
        <v>11</v>
      </c>
      <c r="J113" s="383" t="s">
        <v>3</v>
      </c>
      <c r="K113" s="384"/>
      <c r="L113" s="385">
        <v>84</v>
      </c>
      <c r="M113" s="383">
        <v>361.12</v>
      </c>
      <c r="N113" s="389" t="s">
        <v>0</v>
      </c>
      <c r="O113" s="383">
        <v>40</v>
      </c>
      <c r="P113" s="383">
        <v>61</v>
      </c>
      <c r="Q113" s="389"/>
      <c r="R113" s="383"/>
      <c r="S113" s="383"/>
      <c r="T113" s="389"/>
      <c r="U113" s="383">
        <v>0</v>
      </c>
      <c r="V113" s="383">
        <v>0</v>
      </c>
      <c r="W113" s="383">
        <v>0</v>
      </c>
      <c r="X113" s="383">
        <v>100</v>
      </c>
      <c r="Y113" s="383">
        <v>0</v>
      </c>
      <c r="Z113" s="383">
        <v>0</v>
      </c>
      <c r="AA113" s="383">
        <v>0</v>
      </c>
      <c r="AB113" s="387"/>
      <c r="AC113" s="387"/>
      <c r="AD113" s="387"/>
      <c r="AE113" s="383"/>
      <c r="AF113" s="811" t="s">
        <v>2553</v>
      </c>
    </row>
    <row r="114" spans="2:32" ht="13" x14ac:dyDescent="0.15">
      <c r="B114" s="382" t="s">
        <v>1392</v>
      </c>
      <c r="C114" s="383"/>
      <c r="D114" s="383" t="s">
        <v>2610</v>
      </c>
      <c r="E114" s="383" t="s">
        <v>252</v>
      </c>
      <c r="F114" s="383" t="s">
        <v>1392</v>
      </c>
      <c r="G114" s="383">
        <v>21.445250000000001</v>
      </c>
      <c r="H114" s="383">
        <v>104.16908599999999</v>
      </c>
      <c r="I114" s="383" t="s">
        <v>11</v>
      </c>
      <c r="J114" s="383" t="s">
        <v>3</v>
      </c>
      <c r="K114" s="384"/>
      <c r="L114" s="385">
        <v>15</v>
      </c>
      <c r="M114" s="383">
        <v>61.32</v>
      </c>
      <c r="N114" s="389" t="s">
        <v>0</v>
      </c>
      <c r="O114" s="383"/>
      <c r="P114" s="383"/>
      <c r="Q114" s="383"/>
      <c r="R114" s="383"/>
      <c r="S114" s="383"/>
      <c r="T114" s="389"/>
      <c r="U114" s="383">
        <v>0</v>
      </c>
      <c r="V114" s="383">
        <v>0</v>
      </c>
      <c r="W114" s="383">
        <v>0</v>
      </c>
      <c r="X114" s="383">
        <v>100</v>
      </c>
      <c r="Y114" s="383">
        <v>0</v>
      </c>
      <c r="Z114" s="383">
        <v>0</v>
      </c>
      <c r="AA114" s="383">
        <v>0</v>
      </c>
      <c r="AB114" s="387"/>
      <c r="AC114" s="387"/>
      <c r="AD114" s="387"/>
      <c r="AE114" s="383"/>
      <c r="AF114" s="811" t="s">
        <v>2134</v>
      </c>
    </row>
    <row r="115" spans="2:32" ht="13" x14ac:dyDescent="0.15">
      <c r="B115" s="382" t="s">
        <v>2130</v>
      </c>
      <c r="C115" s="383"/>
      <c r="D115" s="383" t="s">
        <v>2336</v>
      </c>
      <c r="E115" s="383" t="s">
        <v>252</v>
      </c>
      <c r="F115" s="383" t="s">
        <v>2131</v>
      </c>
      <c r="G115" s="383">
        <v>21.793847</v>
      </c>
      <c r="H115" s="383">
        <v>104.332375</v>
      </c>
      <c r="I115" s="383" t="s">
        <v>11</v>
      </c>
      <c r="J115" s="383" t="s">
        <v>3</v>
      </c>
      <c r="K115" s="384">
        <v>2015</v>
      </c>
      <c r="L115" s="385">
        <v>48</v>
      </c>
      <c r="M115" s="383">
        <v>184.4</v>
      </c>
      <c r="N115" s="389" t="s">
        <v>0</v>
      </c>
      <c r="O115" s="383">
        <v>44</v>
      </c>
      <c r="P115" s="383">
        <v>91.45</v>
      </c>
      <c r="Q115" s="383">
        <v>2.4900000000000002</v>
      </c>
      <c r="R115" s="383">
        <v>0.21</v>
      </c>
      <c r="S115" s="383"/>
      <c r="T115" s="389"/>
      <c r="U115" s="383">
        <v>0</v>
      </c>
      <c r="V115" s="383">
        <v>0</v>
      </c>
      <c r="W115" s="383">
        <v>0</v>
      </c>
      <c r="X115" s="383">
        <v>100</v>
      </c>
      <c r="Y115" s="383">
        <v>0</v>
      </c>
      <c r="Z115" s="383">
        <v>0</v>
      </c>
      <c r="AA115" s="383">
        <v>0</v>
      </c>
      <c r="AB115" s="387"/>
      <c r="AC115" s="387" t="s">
        <v>2132</v>
      </c>
      <c r="AD115" s="387"/>
      <c r="AE115" s="383"/>
      <c r="AF115" s="811" t="s">
        <v>2133</v>
      </c>
    </row>
    <row r="116" spans="2:32" ht="13" x14ac:dyDescent="0.15">
      <c r="B116" s="382" t="s">
        <v>1391</v>
      </c>
      <c r="C116" s="820"/>
      <c r="D116" s="383" t="s">
        <v>2135</v>
      </c>
      <c r="E116" s="383" t="s">
        <v>252</v>
      </c>
      <c r="F116" s="383" t="s">
        <v>1391</v>
      </c>
      <c r="G116" s="383">
        <v>22.554549999999999</v>
      </c>
      <c r="H116" s="383">
        <v>103.743644</v>
      </c>
      <c r="I116" s="383" t="s">
        <v>67</v>
      </c>
      <c r="J116" s="383" t="s">
        <v>3</v>
      </c>
      <c r="K116" s="815">
        <v>2014</v>
      </c>
      <c r="L116" s="812">
        <v>72</v>
      </c>
      <c r="M116" s="387">
        <v>314</v>
      </c>
      <c r="N116" s="387">
        <v>404</v>
      </c>
      <c r="O116" s="387">
        <v>20</v>
      </c>
      <c r="P116" s="387">
        <v>95</v>
      </c>
      <c r="Q116" s="383"/>
      <c r="R116" s="383">
        <v>0.25700000000000001</v>
      </c>
      <c r="S116" s="383"/>
      <c r="T116" s="389"/>
      <c r="U116" s="383">
        <v>0</v>
      </c>
      <c r="V116" s="383">
        <v>0</v>
      </c>
      <c r="W116" s="383">
        <v>0</v>
      </c>
      <c r="X116" s="383">
        <v>100</v>
      </c>
      <c r="Y116" s="383">
        <v>0</v>
      </c>
      <c r="Z116" s="383">
        <v>0</v>
      </c>
      <c r="AA116" s="383">
        <v>0</v>
      </c>
      <c r="AB116" s="387"/>
      <c r="AC116" s="387" t="s">
        <v>1390</v>
      </c>
      <c r="AD116" s="387"/>
      <c r="AE116" s="383"/>
      <c r="AF116" s="811" t="s">
        <v>1727</v>
      </c>
    </row>
    <row r="117" spans="2:32" ht="13" x14ac:dyDescent="0.15">
      <c r="B117" s="382" t="s">
        <v>2138</v>
      </c>
      <c r="C117" s="383"/>
      <c r="D117" s="383" t="s">
        <v>1804</v>
      </c>
      <c r="E117" s="383" t="s">
        <v>252</v>
      </c>
      <c r="F117" s="383" t="s">
        <v>2139</v>
      </c>
      <c r="G117" s="383">
        <v>23.243286000000001</v>
      </c>
      <c r="H117" s="383">
        <v>105.41871999999999</v>
      </c>
      <c r="I117" s="383" t="s">
        <v>67</v>
      </c>
      <c r="J117" s="383" t="s">
        <v>53</v>
      </c>
      <c r="K117" s="384">
        <v>2017</v>
      </c>
      <c r="L117" s="812">
        <v>32</v>
      </c>
      <c r="M117" s="387">
        <v>129</v>
      </c>
      <c r="N117" s="387">
        <v>2010</v>
      </c>
      <c r="O117" s="387">
        <v>53.6</v>
      </c>
      <c r="P117" s="387"/>
      <c r="Q117" s="387"/>
      <c r="R117" s="387"/>
      <c r="S117" s="387"/>
      <c r="T117" s="387">
        <v>30.8</v>
      </c>
      <c r="U117" s="383">
        <v>0</v>
      </c>
      <c r="V117" s="383">
        <v>0</v>
      </c>
      <c r="W117" s="383">
        <v>0</v>
      </c>
      <c r="X117" s="383">
        <v>100</v>
      </c>
      <c r="Y117" s="383">
        <v>0</v>
      </c>
      <c r="Z117" s="383">
        <v>0</v>
      </c>
      <c r="AA117" s="383">
        <v>0</v>
      </c>
      <c r="AB117" s="387"/>
      <c r="AC117" s="387"/>
      <c r="AD117" s="387" t="s">
        <v>1387</v>
      </c>
      <c r="AE117" s="383"/>
      <c r="AF117" s="811" t="s">
        <v>2140</v>
      </c>
    </row>
    <row r="118" spans="2:32" ht="13" x14ac:dyDescent="0.15">
      <c r="B118" s="382" t="s">
        <v>2137</v>
      </c>
      <c r="C118" s="383"/>
      <c r="D118" s="383" t="s">
        <v>1804</v>
      </c>
      <c r="E118" s="383" t="s">
        <v>252</v>
      </c>
      <c r="F118" s="383" t="s">
        <v>2139</v>
      </c>
      <c r="G118" s="383">
        <v>23.177970999999999</v>
      </c>
      <c r="H118" s="383">
        <v>105.485058</v>
      </c>
      <c r="I118" s="383" t="s">
        <v>11</v>
      </c>
      <c r="J118" s="387" t="s">
        <v>3</v>
      </c>
      <c r="K118" s="815">
        <v>2016</v>
      </c>
      <c r="L118" s="812">
        <v>48</v>
      </c>
      <c r="M118" s="387">
        <v>225</v>
      </c>
      <c r="N118" s="387" t="s">
        <v>0</v>
      </c>
      <c r="O118" s="387"/>
      <c r="P118" s="387"/>
      <c r="Q118" s="387"/>
      <c r="R118" s="387"/>
      <c r="S118" s="387"/>
      <c r="T118" s="387">
        <v>68.2</v>
      </c>
      <c r="U118" s="383">
        <v>0</v>
      </c>
      <c r="V118" s="383">
        <v>0</v>
      </c>
      <c r="W118" s="383">
        <v>0</v>
      </c>
      <c r="X118" s="383">
        <v>100</v>
      </c>
      <c r="Y118" s="383">
        <v>0</v>
      </c>
      <c r="Z118" s="383">
        <v>0</v>
      </c>
      <c r="AA118" s="383">
        <v>0</v>
      </c>
      <c r="AB118" s="387"/>
      <c r="AC118" s="387"/>
      <c r="AD118" s="387" t="s">
        <v>1387</v>
      </c>
      <c r="AE118" s="383"/>
      <c r="AF118" s="811" t="s">
        <v>2141</v>
      </c>
    </row>
    <row r="119" spans="2:32" ht="13" x14ac:dyDescent="0.15">
      <c r="B119" s="382" t="s">
        <v>2136</v>
      </c>
      <c r="C119" s="383"/>
      <c r="D119" s="383" t="s">
        <v>1804</v>
      </c>
      <c r="E119" s="383" t="s">
        <v>252</v>
      </c>
      <c r="F119" s="383" t="s">
        <v>2139</v>
      </c>
      <c r="G119" s="383">
        <v>23.143236999999999</v>
      </c>
      <c r="H119" s="383">
        <v>105.515523</v>
      </c>
      <c r="I119" s="383" t="s">
        <v>11</v>
      </c>
      <c r="J119" s="383" t="s">
        <v>3</v>
      </c>
      <c r="K119" s="384">
        <v>2012</v>
      </c>
      <c r="L119" s="385">
        <v>110</v>
      </c>
      <c r="M119" s="383">
        <v>490.2</v>
      </c>
      <c r="N119" s="389" t="s">
        <v>0</v>
      </c>
      <c r="O119" s="383"/>
      <c r="P119" s="383"/>
      <c r="Q119" s="383"/>
      <c r="R119" s="383">
        <v>0.43</v>
      </c>
      <c r="S119" s="383">
        <v>280</v>
      </c>
      <c r="T119" s="389"/>
      <c r="U119" s="383">
        <v>0</v>
      </c>
      <c r="V119" s="383">
        <v>0</v>
      </c>
      <c r="W119" s="383">
        <v>0</v>
      </c>
      <c r="X119" s="383">
        <v>100</v>
      </c>
      <c r="Y119" s="383">
        <v>0</v>
      </c>
      <c r="Z119" s="383">
        <v>0</v>
      </c>
      <c r="AA119" s="383">
        <v>0</v>
      </c>
      <c r="AB119" s="387"/>
      <c r="AC119" s="387"/>
      <c r="AD119" s="387" t="s">
        <v>1387</v>
      </c>
      <c r="AE119" s="383"/>
      <c r="AF119" s="811" t="s">
        <v>2141</v>
      </c>
    </row>
    <row r="120" spans="2:32" ht="13" x14ac:dyDescent="0.15">
      <c r="B120" s="382" t="s">
        <v>2112</v>
      </c>
      <c r="C120" s="383"/>
      <c r="D120" s="383" t="s">
        <v>252</v>
      </c>
      <c r="E120" s="383" t="s">
        <v>252</v>
      </c>
      <c r="F120" s="383" t="s">
        <v>1386</v>
      </c>
      <c r="G120" s="383">
        <v>21.556435</v>
      </c>
      <c r="H120" s="383">
        <v>105.73011200000001</v>
      </c>
      <c r="I120" s="383" t="s">
        <v>67</v>
      </c>
      <c r="J120" s="383" t="s">
        <v>3</v>
      </c>
      <c r="K120" s="384">
        <v>2009</v>
      </c>
      <c r="L120" s="385">
        <v>1.89</v>
      </c>
      <c r="M120" s="810">
        <v>8</v>
      </c>
      <c r="N120" s="389">
        <v>120</v>
      </c>
      <c r="O120" s="383">
        <v>27</v>
      </c>
      <c r="P120" s="383">
        <v>480</v>
      </c>
      <c r="Q120" s="383">
        <v>176</v>
      </c>
      <c r="R120" s="383">
        <v>25</v>
      </c>
      <c r="S120" s="383"/>
      <c r="T120" s="389"/>
      <c r="U120" s="383">
        <v>0</v>
      </c>
      <c r="V120" s="383">
        <v>0</v>
      </c>
      <c r="W120" s="383">
        <v>0</v>
      </c>
      <c r="X120" s="383">
        <v>100</v>
      </c>
      <c r="Y120" s="383">
        <v>0</v>
      </c>
      <c r="Z120" s="383">
        <v>0</v>
      </c>
      <c r="AA120" s="383">
        <v>0</v>
      </c>
      <c r="AB120" s="387"/>
      <c r="AC120" s="387"/>
      <c r="AD120" s="387"/>
      <c r="AE120" s="383"/>
      <c r="AF120" s="811" t="s">
        <v>2113</v>
      </c>
    </row>
    <row r="121" spans="2:32" ht="12" customHeight="1" x14ac:dyDescent="0.15">
      <c r="B121" s="382" t="s">
        <v>1384</v>
      </c>
      <c r="C121" s="383"/>
      <c r="D121" s="383" t="s">
        <v>2610</v>
      </c>
      <c r="E121" s="383" t="s">
        <v>252</v>
      </c>
      <c r="F121" s="383" t="s">
        <v>1383</v>
      </c>
      <c r="G121" s="383">
        <v>21.474053999999999</v>
      </c>
      <c r="H121" s="383">
        <v>104.07640600000001</v>
      </c>
      <c r="I121" s="383" t="s">
        <v>11</v>
      </c>
      <c r="J121" s="383" t="s">
        <v>3</v>
      </c>
      <c r="K121" s="384">
        <v>2012</v>
      </c>
      <c r="L121" s="385">
        <v>22</v>
      </c>
      <c r="M121" s="383">
        <v>81.75</v>
      </c>
      <c r="N121" s="389" t="s">
        <v>0</v>
      </c>
      <c r="O121" s="383"/>
      <c r="P121" s="383"/>
      <c r="Q121" s="383"/>
      <c r="R121" s="383"/>
      <c r="S121" s="383"/>
      <c r="T121" s="389"/>
      <c r="U121" s="383">
        <v>0</v>
      </c>
      <c r="V121" s="383">
        <v>0</v>
      </c>
      <c r="W121" s="383">
        <v>0</v>
      </c>
      <c r="X121" s="383">
        <v>100</v>
      </c>
      <c r="Y121" s="383">
        <v>0</v>
      </c>
      <c r="Z121" s="383">
        <v>0</v>
      </c>
      <c r="AA121" s="383">
        <v>0</v>
      </c>
      <c r="AB121" s="387"/>
      <c r="AC121" s="387"/>
      <c r="AD121" s="387"/>
      <c r="AE121" s="383"/>
      <c r="AF121" s="811" t="s">
        <v>1728</v>
      </c>
    </row>
    <row r="122" spans="2:32" ht="13" x14ac:dyDescent="0.15">
      <c r="B122" s="382" t="s">
        <v>1382</v>
      </c>
      <c r="C122" s="383"/>
      <c r="D122" s="383" t="s">
        <v>2610</v>
      </c>
      <c r="E122" s="383" t="s">
        <v>252</v>
      </c>
      <c r="F122" s="383" t="s">
        <v>1382</v>
      </c>
      <c r="G122" s="383">
        <v>21.631504</v>
      </c>
      <c r="H122" s="383">
        <v>104.171718</v>
      </c>
      <c r="I122" s="383" t="s">
        <v>11</v>
      </c>
      <c r="J122" s="383" t="s">
        <v>3</v>
      </c>
      <c r="K122" s="384"/>
      <c r="L122" s="388">
        <v>10</v>
      </c>
      <c r="M122" s="383">
        <v>46.99</v>
      </c>
      <c r="N122" s="389" t="s">
        <v>0</v>
      </c>
      <c r="O122" s="383"/>
      <c r="P122" s="383"/>
      <c r="Q122" s="383"/>
      <c r="R122" s="383"/>
      <c r="S122" s="383"/>
      <c r="T122" s="389"/>
      <c r="U122" s="383">
        <v>0</v>
      </c>
      <c r="V122" s="383">
        <v>0</v>
      </c>
      <c r="W122" s="383">
        <v>0</v>
      </c>
      <c r="X122" s="383">
        <v>100</v>
      </c>
      <c r="Y122" s="383">
        <v>0</v>
      </c>
      <c r="Z122" s="383">
        <v>0</v>
      </c>
      <c r="AA122" s="383">
        <v>0</v>
      </c>
      <c r="AB122" s="387"/>
      <c r="AC122" s="387"/>
      <c r="AD122" s="387"/>
      <c r="AE122" s="383"/>
      <c r="AF122" s="811" t="s">
        <v>1729</v>
      </c>
    </row>
    <row r="123" spans="2:32" ht="13" x14ac:dyDescent="0.15">
      <c r="B123" s="816" t="s">
        <v>1377</v>
      </c>
      <c r="C123" s="387"/>
      <c r="D123" s="383" t="s">
        <v>2610</v>
      </c>
      <c r="E123" s="383" t="s">
        <v>252</v>
      </c>
      <c r="F123" s="387" t="s">
        <v>1377</v>
      </c>
      <c r="G123" s="387">
        <v>21.065546000000001</v>
      </c>
      <c r="H123" s="387">
        <v>104.345305</v>
      </c>
      <c r="I123" s="387" t="s">
        <v>11</v>
      </c>
      <c r="J123" s="383" t="s">
        <v>3</v>
      </c>
      <c r="K123" s="815">
        <v>2010</v>
      </c>
      <c r="L123" s="812">
        <v>21</v>
      </c>
      <c r="M123" s="387">
        <v>81.05</v>
      </c>
      <c r="N123" s="387" t="s">
        <v>0</v>
      </c>
      <c r="O123" s="387">
        <v>18</v>
      </c>
      <c r="P123" s="387">
        <v>82</v>
      </c>
      <c r="Q123" s="387">
        <v>2.06</v>
      </c>
      <c r="R123" s="387">
        <v>0.53600000000000003</v>
      </c>
      <c r="S123" s="387"/>
      <c r="T123" s="387"/>
      <c r="U123" s="383">
        <v>0</v>
      </c>
      <c r="V123" s="383">
        <v>0</v>
      </c>
      <c r="W123" s="383">
        <v>0</v>
      </c>
      <c r="X123" s="383">
        <v>100</v>
      </c>
      <c r="Y123" s="383">
        <v>0</v>
      </c>
      <c r="Z123" s="383">
        <v>0</v>
      </c>
      <c r="AA123" s="383">
        <v>0</v>
      </c>
      <c r="AB123" s="387"/>
      <c r="AC123" s="387"/>
      <c r="AD123" s="387"/>
      <c r="AE123" s="383"/>
      <c r="AF123" s="811" t="s">
        <v>2159</v>
      </c>
    </row>
    <row r="124" spans="2:32" ht="13" x14ac:dyDescent="0.15">
      <c r="B124" s="816" t="s">
        <v>2163</v>
      </c>
      <c r="C124" s="387"/>
      <c r="D124" s="383" t="s">
        <v>2335</v>
      </c>
      <c r="E124" s="383" t="s">
        <v>252</v>
      </c>
      <c r="F124" s="387" t="s">
        <v>2164</v>
      </c>
      <c r="G124" s="387">
        <v>22.248083000000001</v>
      </c>
      <c r="H124" s="387">
        <v>103.896294</v>
      </c>
      <c r="I124" s="387" t="s">
        <v>11</v>
      </c>
      <c r="J124" s="383" t="s">
        <v>3</v>
      </c>
      <c r="K124" s="815">
        <v>2013</v>
      </c>
      <c r="L124" s="812">
        <v>21.4</v>
      </c>
      <c r="M124" s="387">
        <v>98.5</v>
      </c>
      <c r="N124" s="387" t="s">
        <v>0</v>
      </c>
      <c r="O124" s="387"/>
      <c r="P124" s="387"/>
      <c r="Q124" s="387"/>
      <c r="R124" s="387"/>
      <c r="S124" s="387"/>
      <c r="T124" s="387">
        <v>28</v>
      </c>
      <c r="U124" s="383">
        <v>0</v>
      </c>
      <c r="V124" s="383">
        <v>0</v>
      </c>
      <c r="W124" s="383">
        <v>0</v>
      </c>
      <c r="X124" s="383">
        <v>100</v>
      </c>
      <c r="Y124" s="383">
        <v>0</v>
      </c>
      <c r="Z124" s="383">
        <v>0</v>
      </c>
      <c r="AA124" s="383">
        <v>0</v>
      </c>
      <c r="AB124" s="387"/>
      <c r="AC124" s="387" t="s">
        <v>2165</v>
      </c>
      <c r="AD124" s="387"/>
      <c r="AE124" s="383"/>
      <c r="AF124" s="811" t="s">
        <v>2162</v>
      </c>
    </row>
    <row r="125" spans="2:32" ht="13" x14ac:dyDescent="0.15">
      <c r="B125" s="382" t="s">
        <v>1334</v>
      </c>
      <c r="C125" s="383"/>
      <c r="D125" s="383" t="s">
        <v>2610</v>
      </c>
      <c r="E125" s="383" t="s">
        <v>252</v>
      </c>
      <c r="F125" s="383" t="s">
        <v>1372</v>
      </c>
      <c r="G125" s="383">
        <v>21.496981000000002</v>
      </c>
      <c r="H125" s="383">
        <v>103.996185</v>
      </c>
      <c r="I125" s="383" t="s">
        <v>11</v>
      </c>
      <c r="J125" s="383" t="s">
        <v>3</v>
      </c>
      <c r="K125" s="384">
        <v>2012</v>
      </c>
      <c r="L125" s="385">
        <v>2400</v>
      </c>
      <c r="M125" s="821">
        <v>10246</v>
      </c>
      <c r="N125" s="389" t="s">
        <v>0</v>
      </c>
      <c r="O125" s="383">
        <v>138</v>
      </c>
      <c r="P125" s="389">
        <v>1000</v>
      </c>
      <c r="Q125" s="383">
        <v>3.1</v>
      </c>
      <c r="R125" s="383">
        <v>440</v>
      </c>
      <c r="S125" s="389">
        <v>92301</v>
      </c>
      <c r="T125" s="389"/>
      <c r="U125" s="383">
        <v>0</v>
      </c>
      <c r="V125" s="383">
        <v>0</v>
      </c>
      <c r="W125" s="383">
        <v>0</v>
      </c>
      <c r="X125" s="383">
        <v>100</v>
      </c>
      <c r="Y125" s="383">
        <v>0</v>
      </c>
      <c r="Z125" s="383">
        <v>0</v>
      </c>
      <c r="AA125" s="383">
        <v>0</v>
      </c>
      <c r="AB125" s="387"/>
      <c r="AC125" s="387"/>
      <c r="AD125" s="387" t="s">
        <v>1371</v>
      </c>
      <c r="AE125" s="383"/>
      <c r="AF125" s="811" t="s">
        <v>1729</v>
      </c>
    </row>
    <row r="126" spans="2:32" ht="13" x14ac:dyDescent="0.15">
      <c r="B126" s="382" t="s">
        <v>1370</v>
      </c>
      <c r="C126" s="383"/>
      <c r="D126" s="383" t="s">
        <v>2799</v>
      </c>
      <c r="E126" s="383" t="s">
        <v>252</v>
      </c>
      <c r="F126" s="383" t="s">
        <v>1369</v>
      </c>
      <c r="G126" s="383">
        <v>22.714742999999999</v>
      </c>
      <c r="H126" s="383">
        <v>104.53496</v>
      </c>
      <c r="I126" s="383" t="s">
        <v>11</v>
      </c>
      <c r="J126" s="383" t="s">
        <v>3</v>
      </c>
      <c r="K126" s="384">
        <v>2012</v>
      </c>
      <c r="L126" s="385">
        <v>16</v>
      </c>
      <c r="M126" s="810">
        <v>59.2</v>
      </c>
      <c r="N126" s="389" t="s">
        <v>0</v>
      </c>
      <c r="O126" s="383"/>
      <c r="P126" s="389"/>
      <c r="Q126" s="383"/>
      <c r="R126" s="383">
        <v>0.48199999999999998</v>
      </c>
      <c r="S126" s="389"/>
      <c r="T126" s="389"/>
      <c r="U126" s="383">
        <v>0</v>
      </c>
      <c r="V126" s="383">
        <v>0</v>
      </c>
      <c r="W126" s="383">
        <v>0</v>
      </c>
      <c r="X126" s="383">
        <v>100</v>
      </c>
      <c r="Y126" s="383">
        <v>0</v>
      </c>
      <c r="Z126" s="383">
        <v>0</v>
      </c>
      <c r="AA126" s="383">
        <v>0</v>
      </c>
      <c r="AB126" s="387"/>
      <c r="AC126" s="387"/>
      <c r="AD126" s="387"/>
      <c r="AE126" s="383"/>
      <c r="AF126" s="811" t="s">
        <v>2177</v>
      </c>
    </row>
    <row r="127" spans="2:32" ht="13" x14ac:dyDescent="0.15">
      <c r="B127" s="382" t="s">
        <v>2196</v>
      </c>
      <c r="C127" s="383"/>
      <c r="D127" s="383" t="s">
        <v>2135</v>
      </c>
      <c r="E127" s="383" t="s">
        <v>252</v>
      </c>
      <c r="F127" s="383" t="s">
        <v>2196</v>
      </c>
      <c r="G127" s="383">
        <v>22.434439000000001</v>
      </c>
      <c r="H127" s="383">
        <v>103.82104699999999</v>
      </c>
      <c r="I127" s="383" t="s">
        <v>11</v>
      </c>
      <c r="J127" s="383" t="s">
        <v>3</v>
      </c>
      <c r="K127" s="384"/>
      <c r="L127" s="385">
        <v>18</v>
      </c>
      <c r="M127" s="810">
        <v>57.6</v>
      </c>
      <c r="N127" s="389" t="s">
        <v>0</v>
      </c>
      <c r="O127" s="383"/>
      <c r="P127" s="389"/>
      <c r="Q127" s="383"/>
      <c r="R127" s="383"/>
      <c r="S127" s="389"/>
      <c r="T127" s="389"/>
      <c r="U127" s="383">
        <v>0</v>
      </c>
      <c r="V127" s="383">
        <v>0</v>
      </c>
      <c r="W127" s="383">
        <v>0</v>
      </c>
      <c r="X127" s="383">
        <v>100</v>
      </c>
      <c r="Y127" s="383">
        <v>0</v>
      </c>
      <c r="Z127" s="383">
        <v>0</v>
      </c>
      <c r="AA127" s="383">
        <v>0</v>
      </c>
      <c r="AB127" s="387"/>
      <c r="AC127" s="387"/>
      <c r="AD127" s="387"/>
      <c r="AE127" s="383"/>
      <c r="AF127" s="811"/>
    </row>
    <row r="128" spans="2:32" ht="13" x14ac:dyDescent="0.15">
      <c r="B128" s="382" t="s">
        <v>2178</v>
      </c>
      <c r="C128" s="383"/>
      <c r="D128" s="383" t="s">
        <v>2335</v>
      </c>
      <c r="E128" s="383" t="s">
        <v>252</v>
      </c>
      <c r="F128" s="383" t="s">
        <v>2161</v>
      </c>
      <c r="G128" s="383">
        <v>22.310106000000001</v>
      </c>
      <c r="H128" s="383">
        <v>103.85996400000001</v>
      </c>
      <c r="I128" s="383" t="s">
        <v>11</v>
      </c>
      <c r="J128" s="383" t="s">
        <v>3</v>
      </c>
      <c r="K128" s="384">
        <v>2016</v>
      </c>
      <c r="L128" s="385">
        <v>30</v>
      </c>
      <c r="M128" s="810"/>
      <c r="N128" s="389" t="s">
        <v>0</v>
      </c>
      <c r="O128" s="383"/>
      <c r="P128" s="389"/>
      <c r="Q128" s="383"/>
      <c r="R128" s="383"/>
      <c r="S128" s="389"/>
      <c r="T128" s="389"/>
      <c r="U128" s="383">
        <v>0</v>
      </c>
      <c r="V128" s="383">
        <v>0</v>
      </c>
      <c r="W128" s="383">
        <v>0</v>
      </c>
      <c r="X128" s="383">
        <v>100</v>
      </c>
      <c r="Y128" s="383">
        <v>0</v>
      </c>
      <c r="Z128" s="383">
        <v>0</v>
      </c>
      <c r="AA128" s="383">
        <v>0</v>
      </c>
      <c r="AB128" s="387"/>
      <c r="AC128" s="387"/>
      <c r="AD128" s="387"/>
      <c r="AE128" s="383"/>
      <c r="AF128" s="811"/>
    </row>
    <row r="129" spans="1:2550" ht="13" x14ac:dyDescent="0.15">
      <c r="B129" s="382" t="s">
        <v>2160</v>
      </c>
      <c r="C129" s="383"/>
      <c r="D129" s="383" t="s">
        <v>2335</v>
      </c>
      <c r="E129" s="383" t="s">
        <v>252</v>
      </c>
      <c r="F129" s="383" t="s">
        <v>2161</v>
      </c>
      <c r="G129" s="383">
        <v>22.271955999999999</v>
      </c>
      <c r="H129" s="383">
        <v>103.940386</v>
      </c>
      <c r="I129" s="383" t="s">
        <v>11</v>
      </c>
      <c r="J129" s="383" t="s">
        <v>3</v>
      </c>
      <c r="K129" s="384">
        <v>2012</v>
      </c>
      <c r="L129" s="385">
        <v>34.5</v>
      </c>
      <c r="M129" s="810">
        <v>165</v>
      </c>
      <c r="N129" s="389" t="s">
        <v>0</v>
      </c>
      <c r="O129" s="383"/>
      <c r="P129" s="389"/>
      <c r="Q129" s="383"/>
      <c r="R129" s="383"/>
      <c r="S129" s="389"/>
      <c r="T129" s="389"/>
      <c r="U129" s="383">
        <v>0</v>
      </c>
      <c r="V129" s="383">
        <v>0</v>
      </c>
      <c r="W129" s="383">
        <v>0</v>
      </c>
      <c r="X129" s="383">
        <v>100</v>
      </c>
      <c r="Y129" s="383">
        <v>0</v>
      </c>
      <c r="Z129" s="383">
        <v>0</v>
      </c>
      <c r="AA129" s="383">
        <v>0</v>
      </c>
      <c r="AB129" s="387"/>
      <c r="AC129" s="387"/>
      <c r="AD129" s="387"/>
      <c r="AE129" s="383"/>
      <c r="AF129" s="811"/>
    </row>
    <row r="130" spans="1:2550" ht="13" x14ac:dyDescent="0.15">
      <c r="B130" s="382" t="s">
        <v>1358</v>
      </c>
      <c r="C130" s="383"/>
      <c r="D130" s="383" t="s">
        <v>1805</v>
      </c>
      <c r="E130" s="383" t="s">
        <v>252</v>
      </c>
      <c r="F130" s="383"/>
      <c r="G130" s="383">
        <v>21.489156000000001</v>
      </c>
      <c r="H130" s="383">
        <v>106.171217</v>
      </c>
      <c r="I130" s="383" t="s">
        <v>1</v>
      </c>
      <c r="J130" s="383" t="s">
        <v>3</v>
      </c>
      <c r="K130" s="384"/>
      <c r="L130" s="385" t="s">
        <v>0</v>
      </c>
      <c r="M130" s="810" t="s">
        <v>0</v>
      </c>
      <c r="N130" s="389">
        <v>4</v>
      </c>
      <c r="O130" s="383">
        <v>14</v>
      </c>
      <c r="P130" s="383">
        <v>160</v>
      </c>
      <c r="Q130" s="383">
        <v>4.5999999999999996</v>
      </c>
      <c r="R130" s="383" t="s">
        <v>2465</v>
      </c>
      <c r="S130" s="383"/>
      <c r="T130" s="389"/>
      <c r="U130" s="383" t="s">
        <v>0</v>
      </c>
      <c r="V130" s="383" t="s">
        <v>0</v>
      </c>
      <c r="W130" s="383" t="s">
        <v>0</v>
      </c>
      <c r="X130" s="383" t="s">
        <v>0</v>
      </c>
      <c r="Y130" s="383" t="s">
        <v>0</v>
      </c>
      <c r="Z130" s="383" t="s">
        <v>0</v>
      </c>
      <c r="AA130" s="383" t="s">
        <v>0</v>
      </c>
      <c r="AB130" s="387"/>
      <c r="AC130" s="387"/>
      <c r="AD130" s="387"/>
      <c r="AE130" s="383"/>
      <c r="AF130" s="811" t="s">
        <v>1729</v>
      </c>
    </row>
    <row r="131" spans="1:2550" ht="13" x14ac:dyDescent="0.15">
      <c r="B131" s="382" t="s">
        <v>1357</v>
      </c>
      <c r="C131" s="383"/>
      <c r="D131" s="383" t="s">
        <v>2610</v>
      </c>
      <c r="E131" s="383" t="s">
        <v>252</v>
      </c>
      <c r="F131" s="383" t="s">
        <v>1356</v>
      </c>
      <c r="G131" s="383">
        <v>21.388431000000001</v>
      </c>
      <c r="H131" s="383">
        <v>104.231013</v>
      </c>
      <c r="I131" s="383" t="s">
        <v>11</v>
      </c>
      <c r="J131" s="383" t="s">
        <v>3</v>
      </c>
      <c r="K131" s="384">
        <v>2013</v>
      </c>
      <c r="L131" s="385">
        <v>20</v>
      </c>
      <c r="M131" s="383">
        <v>80.34</v>
      </c>
      <c r="N131" s="389" t="s">
        <v>0</v>
      </c>
      <c r="O131" s="383"/>
      <c r="P131" s="383"/>
      <c r="Q131" s="383"/>
      <c r="R131" s="383"/>
      <c r="S131" s="383"/>
      <c r="T131" s="389"/>
      <c r="U131" s="383">
        <v>0</v>
      </c>
      <c r="V131" s="383">
        <v>0</v>
      </c>
      <c r="W131" s="383">
        <v>0</v>
      </c>
      <c r="X131" s="383">
        <v>100</v>
      </c>
      <c r="Y131" s="383">
        <v>0</v>
      </c>
      <c r="Z131" s="383">
        <v>0</v>
      </c>
      <c r="AA131" s="383">
        <v>0</v>
      </c>
      <c r="AB131" s="387"/>
      <c r="AC131" s="387"/>
      <c r="AD131" s="387"/>
      <c r="AE131" s="383"/>
      <c r="AF131" s="811" t="s">
        <v>1729</v>
      </c>
    </row>
    <row r="132" spans="1:2550" ht="13" x14ac:dyDescent="0.15">
      <c r="B132" s="382" t="s">
        <v>2304</v>
      </c>
      <c r="C132" s="383"/>
      <c r="D132" s="383" t="s">
        <v>1805</v>
      </c>
      <c r="E132" s="383" t="s">
        <v>252</v>
      </c>
      <c r="F132" s="383"/>
      <c r="G132" s="383">
        <v>21.376878999999999</v>
      </c>
      <c r="H132" s="383">
        <v>106.44563100000001</v>
      </c>
      <c r="I132" s="383" t="s">
        <v>1</v>
      </c>
      <c r="J132" s="383" t="s">
        <v>3</v>
      </c>
      <c r="K132" s="384"/>
      <c r="L132" s="813" t="s">
        <v>0</v>
      </c>
      <c r="M132" s="383" t="s">
        <v>0</v>
      </c>
      <c r="N132" s="389">
        <f>1070*0.01</f>
        <v>10.700000000000001</v>
      </c>
      <c r="O132" s="383">
        <v>24</v>
      </c>
      <c r="P132" s="383">
        <v>248</v>
      </c>
      <c r="Q132" s="383">
        <v>6.28</v>
      </c>
      <c r="R132" s="383" t="s">
        <v>2465</v>
      </c>
      <c r="S132" s="383"/>
      <c r="T132" s="389"/>
      <c r="U132" s="383" t="s">
        <v>0</v>
      </c>
      <c r="V132" s="383" t="s">
        <v>0</v>
      </c>
      <c r="W132" s="383" t="s">
        <v>0</v>
      </c>
      <c r="X132" s="383" t="s">
        <v>0</v>
      </c>
      <c r="Y132" s="383" t="s">
        <v>0</v>
      </c>
      <c r="Z132" s="383" t="s">
        <v>0</v>
      </c>
      <c r="AA132" s="383" t="s">
        <v>0</v>
      </c>
      <c r="AB132" s="387"/>
      <c r="AC132" s="387"/>
      <c r="AD132" s="387"/>
      <c r="AE132" s="383"/>
      <c r="AF132" s="811" t="s">
        <v>1729</v>
      </c>
    </row>
    <row r="133" spans="1:2550" ht="13" x14ac:dyDescent="0.15">
      <c r="B133" s="816" t="s">
        <v>1355</v>
      </c>
      <c r="C133" s="387"/>
      <c r="D133" s="383" t="s">
        <v>2610</v>
      </c>
      <c r="E133" s="383" t="s">
        <v>252</v>
      </c>
      <c r="F133" s="387" t="s">
        <v>1354</v>
      </c>
      <c r="G133" s="387">
        <v>21.223669000000001</v>
      </c>
      <c r="H133" s="387">
        <v>104.495501</v>
      </c>
      <c r="I133" s="387" t="s">
        <v>11</v>
      </c>
      <c r="J133" s="383" t="s">
        <v>3</v>
      </c>
      <c r="K133" s="815">
        <v>2011</v>
      </c>
      <c r="L133" s="812">
        <v>14</v>
      </c>
      <c r="M133" s="387">
        <v>50.55</v>
      </c>
      <c r="N133" s="387" t="s">
        <v>0</v>
      </c>
      <c r="O133" s="387">
        <v>47</v>
      </c>
      <c r="P133" s="387">
        <v>60</v>
      </c>
      <c r="Q133" s="387">
        <v>3269</v>
      </c>
      <c r="R133" s="387"/>
      <c r="S133" s="387"/>
      <c r="T133" s="813">
        <v>1.86</v>
      </c>
      <c r="U133" s="383">
        <v>0</v>
      </c>
      <c r="V133" s="383">
        <v>0</v>
      </c>
      <c r="W133" s="383">
        <v>0</v>
      </c>
      <c r="X133" s="383">
        <v>100</v>
      </c>
      <c r="Y133" s="383">
        <v>0</v>
      </c>
      <c r="Z133" s="383">
        <v>0</v>
      </c>
      <c r="AA133" s="383">
        <v>0</v>
      </c>
      <c r="AB133" s="387"/>
      <c r="AC133" s="387"/>
      <c r="AD133" s="387"/>
      <c r="AE133" s="383"/>
      <c r="AF133" s="811" t="s">
        <v>1729</v>
      </c>
    </row>
    <row r="134" spans="1:2550" ht="13" x14ac:dyDescent="0.15">
      <c r="B134" s="382" t="s">
        <v>1353</v>
      </c>
      <c r="C134" s="383"/>
      <c r="D134" s="383" t="s">
        <v>2610</v>
      </c>
      <c r="E134" s="383" t="s">
        <v>252</v>
      </c>
      <c r="F134" s="383" t="s">
        <v>1352</v>
      </c>
      <c r="G134" s="383">
        <v>20.894566000000001</v>
      </c>
      <c r="H134" s="383">
        <v>104.52278</v>
      </c>
      <c r="I134" s="383" t="s">
        <v>11</v>
      </c>
      <c r="J134" s="383" t="s">
        <v>3</v>
      </c>
      <c r="K134" s="384">
        <v>2014</v>
      </c>
      <c r="L134" s="388">
        <v>3.6</v>
      </c>
      <c r="M134" s="383"/>
      <c r="N134" s="389" t="s">
        <v>0</v>
      </c>
      <c r="O134" s="383"/>
      <c r="P134" s="383"/>
      <c r="Q134" s="383"/>
      <c r="R134" s="383"/>
      <c r="S134" s="383"/>
      <c r="T134" s="389"/>
      <c r="U134" s="383">
        <v>0</v>
      </c>
      <c r="V134" s="383">
        <v>0</v>
      </c>
      <c r="W134" s="383">
        <v>0</v>
      </c>
      <c r="X134" s="383">
        <v>100</v>
      </c>
      <c r="Y134" s="383">
        <v>0</v>
      </c>
      <c r="Z134" s="383">
        <v>0</v>
      </c>
      <c r="AA134" s="383">
        <v>0</v>
      </c>
      <c r="AB134" s="387"/>
      <c r="AC134" s="387"/>
      <c r="AD134" s="387"/>
      <c r="AE134" s="383"/>
      <c r="AF134" s="811" t="s">
        <v>1729</v>
      </c>
    </row>
    <row r="135" spans="1:2550" ht="13" x14ac:dyDescent="0.15">
      <c r="B135" s="382" t="s">
        <v>2241</v>
      </c>
      <c r="C135" s="383"/>
      <c r="D135" s="383" t="s">
        <v>2335</v>
      </c>
      <c r="E135" s="383" t="s">
        <v>252</v>
      </c>
      <c r="F135" s="383" t="s">
        <v>2242</v>
      </c>
      <c r="G135" s="383">
        <v>22.298756000000001</v>
      </c>
      <c r="H135" s="383">
        <v>104.021947</v>
      </c>
      <c r="I135" s="383" t="s">
        <v>11</v>
      </c>
      <c r="J135" s="383" t="s">
        <v>3</v>
      </c>
      <c r="K135" s="384">
        <v>2013</v>
      </c>
      <c r="L135" s="385">
        <v>60</v>
      </c>
      <c r="M135" s="383">
        <v>245</v>
      </c>
      <c r="N135" s="389" t="s">
        <v>0</v>
      </c>
      <c r="O135" s="383"/>
      <c r="P135" s="383"/>
      <c r="Q135" s="389">
        <v>1850</v>
      </c>
      <c r="R135" s="383">
        <v>0.2</v>
      </c>
      <c r="S135" s="383"/>
      <c r="T135" s="389"/>
      <c r="U135" s="383">
        <v>0</v>
      </c>
      <c r="V135" s="383">
        <v>0</v>
      </c>
      <c r="W135" s="383">
        <v>0</v>
      </c>
      <c r="X135" s="383">
        <v>100</v>
      </c>
      <c r="Y135" s="383">
        <v>0</v>
      </c>
      <c r="Z135" s="383">
        <v>0</v>
      </c>
      <c r="AA135" s="383">
        <v>0</v>
      </c>
      <c r="AB135" s="387"/>
      <c r="AC135" s="387"/>
      <c r="AD135" s="387"/>
      <c r="AE135" s="383"/>
      <c r="AF135" s="811" t="s">
        <v>2243</v>
      </c>
    </row>
    <row r="136" spans="1:2550" ht="13" x14ac:dyDescent="0.15">
      <c r="B136" s="382" t="s">
        <v>2305</v>
      </c>
      <c r="C136" s="383"/>
      <c r="D136" s="383" t="s">
        <v>2799</v>
      </c>
      <c r="E136" s="383" t="s">
        <v>252</v>
      </c>
      <c r="F136" s="383" t="s">
        <v>1349</v>
      </c>
      <c r="G136" s="383">
        <v>21.747333999999999</v>
      </c>
      <c r="H136" s="383">
        <v>105.02243900000001</v>
      </c>
      <c r="I136" s="383" t="s">
        <v>11</v>
      </c>
      <c r="J136" s="383" t="s">
        <v>3</v>
      </c>
      <c r="K136" s="384">
        <v>1971</v>
      </c>
      <c r="L136" s="385">
        <v>120</v>
      </c>
      <c r="M136" s="810">
        <v>400</v>
      </c>
      <c r="N136" s="389" t="s">
        <v>0</v>
      </c>
      <c r="O136" s="383">
        <v>48</v>
      </c>
      <c r="P136" s="383">
        <v>657</v>
      </c>
      <c r="Q136" s="389">
        <v>2490</v>
      </c>
      <c r="R136" s="383">
        <v>235</v>
      </c>
      <c r="S136" s="389">
        <v>53500</v>
      </c>
      <c r="T136" s="389"/>
      <c r="U136" s="383">
        <v>0</v>
      </c>
      <c r="V136" s="383">
        <v>0</v>
      </c>
      <c r="W136" s="383">
        <v>0</v>
      </c>
      <c r="X136" s="383">
        <v>100</v>
      </c>
      <c r="Y136" s="383">
        <v>0</v>
      </c>
      <c r="Z136" s="383">
        <v>0</v>
      </c>
      <c r="AA136" s="383">
        <v>0</v>
      </c>
      <c r="AB136" s="387"/>
      <c r="AC136" s="387"/>
      <c r="AD136" s="387"/>
      <c r="AE136" s="383"/>
      <c r="AF136" s="811" t="s">
        <v>1729</v>
      </c>
    </row>
    <row r="137" spans="1:2550" ht="13" x14ac:dyDescent="0.15">
      <c r="B137" s="382" t="s">
        <v>1341</v>
      </c>
      <c r="C137" s="383"/>
      <c r="D137" s="383" t="s">
        <v>2806</v>
      </c>
      <c r="E137" s="383" t="s">
        <v>252</v>
      </c>
      <c r="F137" s="383" t="s">
        <v>1340</v>
      </c>
      <c r="G137" s="383">
        <v>21.938324000000001</v>
      </c>
      <c r="H137" s="383">
        <v>103.256011</v>
      </c>
      <c r="I137" s="383" t="s">
        <v>11</v>
      </c>
      <c r="J137" s="383" t="s">
        <v>3</v>
      </c>
      <c r="K137" s="384">
        <v>2016</v>
      </c>
      <c r="L137" s="385">
        <v>29.6</v>
      </c>
      <c r="M137" s="383">
        <v>124</v>
      </c>
      <c r="N137" s="389" t="s">
        <v>0</v>
      </c>
      <c r="O137" s="383">
        <v>45</v>
      </c>
      <c r="P137" s="383">
        <v>49</v>
      </c>
      <c r="Q137" s="383">
        <v>30.7</v>
      </c>
      <c r="R137" s="383"/>
      <c r="S137" s="383"/>
      <c r="T137" s="389"/>
      <c r="U137" s="383">
        <v>0</v>
      </c>
      <c r="V137" s="383">
        <v>0</v>
      </c>
      <c r="W137" s="383">
        <v>0</v>
      </c>
      <c r="X137" s="383">
        <v>100</v>
      </c>
      <c r="Y137" s="383">
        <v>0</v>
      </c>
      <c r="Z137" s="383">
        <v>0</v>
      </c>
      <c r="AA137" s="383">
        <v>0</v>
      </c>
      <c r="AB137" s="387"/>
      <c r="AC137" s="387"/>
      <c r="AD137" s="387" t="s">
        <v>2309</v>
      </c>
      <c r="AE137" s="383"/>
      <c r="AF137" s="811" t="s">
        <v>1729</v>
      </c>
    </row>
    <row r="138" spans="1:2550" ht="13" x14ac:dyDescent="0.15">
      <c r="B138" s="382" t="s">
        <v>1339</v>
      </c>
      <c r="C138" s="383"/>
      <c r="D138" s="383" t="s">
        <v>1804</v>
      </c>
      <c r="E138" s="383" t="s">
        <v>252</v>
      </c>
      <c r="F138" s="383" t="s">
        <v>1338</v>
      </c>
      <c r="G138" s="383">
        <v>22.360592</v>
      </c>
      <c r="H138" s="383">
        <v>105.399157</v>
      </c>
      <c r="I138" s="383" t="s">
        <v>11</v>
      </c>
      <c r="J138" s="383" t="s">
        <v>3</v>
      </c>
      <c r="K138" s="384">
        <v>2008</v>
      </c>
      <c r="L138" s="385">
        <v>342</v>
      </c>
      <c r="M138" s="389">
        <v>1200</v>
      </c>
      <c r="N138" s="389" t="s">
        <v>0</v>
      </c>
      <c r="O138" s="383">
        <v>92</v>
      </c>
      <c r="P138" s="383">
        <v>718</v>
      </c>
      <c r="Q138" s="389">
        <v>2300</v>
      </c>
      <c r="R138" s="383">
        <v>68.150000000000006</v>
      </c>
      <c r="S138" s="389">
        <v>58354</v>
      </c>
      <c r="T138" s="389"/>
      <c r="U138" s="383">
        <v>0</v>
      </c>
      <c r="V138" s="383">
        <v>0</v>
      </c>
      <c r="W138" s="383">
        <v>0</v>
      </c>
      <c r="X138" s="383">
        <v>100</v>
      </c>
      <c r="Y138" s="383">
        <v>0</v>
      </c>
      <c r="Z138" s="383">
        <v>0</v>
      </c>
      <c r="AA138" s="383">
        <v>0</v>
      </c>
      <c r="AB138" s="387"/>
      <c r="AC138" s="387"/>
      <c r="AD138" s="387"/>
      <c r="AE138" s="383"/>
      <c r="AF138" s="811" t="s">
        <v>1729</v>
      </c>
    </row>
    <row r="139" spans="1:2550" s="6" customFormat="1" ht="13" x14ac:dyDescent="0.15">
      <c r="A139" s="1"/>
      <c r="B139" s="382" t="s">
        <v>2306</v>
      </c>
      <c r="C139" s="383"/>
      <c r="D139" s="383" t="s">
        <v>2610</v>
      </c>
      <c r="E139" s="383" t="s">
        <v>252</v>
      </c>
      <c r="F139" s="383" t="s">
        <v>1334</v>
      </c>
      <c r="G139" s="383">
        <v>21.341213</v>
      </c>
      <c r="H139" s="383">
        <v>104.34984</v>
      </c>
      <c r="I139" s="383" t="s">
        <v>11</v>
      </c>
      <c r="J139" s="383" t="s">
        <v>3</v>
      </c>
      <c r="K139" s="384"/>
      <c r="L139" s="385"/>
      <c r="M139" s="383"/>
      <c r="N139" s="389" t="s">
        <v>0</v>
      </c>
      <c r="O139" s="383"/>
      <c r="P139" s="383"/>
      <c r="Q139" s="383"/>
      <c r="R139" s="383"/>
      <c r="S139" s="383"/>
      <c r="T139" s="389"/>
      <c r="U139" s="383">
        <v>0</v>
      </c>
      <c r="V139" s="383">
        <v>0</v>
      </c>
      <c r="W139" s="383">
        <v>0</v>
      </c>
      <c r="X139" s="383">
        <v>100</v>
      </c>
      <c r="Y139" s="383">
        <v>0</v>
      </c>
      <c r="Z139" s="383">
        <v>0</v>
      </c>
      <c r="AA139" s="383">
        <v>0</v>
      </c>
      <c r="AB139" s="387"/>
      <c r="AC139" s="387"/>
      <c r="AD139" s="387"/>
      <c r="AE139" s="383"/>
      <c r="AF139" s="811" t="s">
        <v>1729</v>
      </c>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c r="AML139" s="1"/>
      <c r="AMM139" s="1"/>
      <c r="AMN139" s="1"/>
      <c r="AMO139" s="1"/>
      <c r="AMP139" s="1"/>
      <c r="AMQ139" s="1"/>
      <c r="AMR139" s="1"/>
      <c r="AMS139" s="1"/>
      <c r="AMT139" s="1"/>
      <c r="AMU139" s="1"/>
      <c r="AMV139" s="1"/>
      <c r="AMW139" s="1"/>
      <c r="AMX139" s="1"/>
      <c r="AMY139" s="1"/>
      <c r="AMZ139" s="1"/>
      <c r="ANA139" s="1"/>
      <c r="ANB139" s="1"/>
      <c r="ANC139" s="1"/>
      <c r="AND139" s="1"/>
      <c r="ANE139" s="1"/>
      <c r="ANF139" s="1"/>
      <c r="ANG139" s="1"/>
      <c r="ANH139" s="1"/>
      <c r="ANI139" s="1"/>
      <c r="ANJ139" s="1"/>
      <c r="ANK139" s="1"/>
      <c r="ANL139" s="1"/>
      <c r="ANM139" s="1"/>
      <c r="ANN139" s="1"/>
      <c r="ANO139" s="1"/>
      <c r="ANP139" s="1"/>
      <c r="ANQ139" s="1"/>
      <c r="ANR139" s="1"/>
      <c r="ANS139" s="1"/>
      <c r="ANT139" s="1"/>
      <c r="ANU139" s="1"/>
      <c r="ANV139" s="1"/>
      <c r="ANW139" s="1"/>
      <c r="ANX139" s="1"/>
      <c r="ANY139" s="1"/>
      <c r="ANZ139" s="1"/>
      <c r="AOA139" s="1"/>
      <c r="AOB139" s="1"/>
      <c r="AOC139" s="1"/>
      <c r="AOD139" s="1"/>
      <c r="AOE139" s="1"/>
      <c r="AOF139" s="1"/>
      <c r="AOG139" s="1"/>
      <c r="AOH139" s="1"/>
      <c r="AOI139" s="1"/>
      <c r="AOJ139" s="1"/>
      <c r="AOK139" s="1"/>
      <c r="AOL139" s="1"/>
      <c r="AOM139" s="1"/>
      <c r="AON139" s="1"/>
      <c r="AOO139" s="1"/>
      <c r="AOP139" s="1"/>
      <c r="AOQ139" s="1"/>
      <c r="AOR139" s="1"/>
      <c r="AOS139" s="1"/>
      <c r="AOT139" s="1"/>
      <c r="AOU139" s="1"/>
      <c r="AOV139" s="1"/>
      <c r="AOW139" s="1"/>
      <c r="AOX139" s="1"/>
      <c r="AOY139" s="1"/>
      <c r="AOZ139" s="1"/>
      <c r="APA139" s="1"/>
      <c r="APB139" s="1"/>
      <c r="APC139" s="1"/>
      <c r="APD139" s="1"/>
      <c r="APE139" s="1"/>
      <c r="APF139" s="1"/>
      <c r="APG139" s="1"/>
      <c r="APH139" s="1"/>
      <c r="API139" s="1"/>
      <c r="APJ139" s="1"/>
      <c r="APK139" s="1"/>
      <c r="APL139" s="1"/>
      <c r="APM139" s="1"/>
      <c r="APN139" s="1"/>
      <c r="APO139" s="1"/>
      <c r="APP139" s="1"/>
      <c r="APQ139" s="1"/>
      <c r="APR139" s="1"/>
      <c r="APS139" s="1"/>
      <c r="APT139" s="1"/>
      <c r="APU139" s="1"/>
      <c r="APV139" s="1"/>
      <c r="APW139" s="1"/>
      <c r="APX139" s="1"/>
      <c r="APY139" s="1"/>
      <c r="APZ139" s="1"/>
      <c r="AQA139" s="1"/>
      <c r="AQB139" s="1"/>
      <c r="AQC139" s="1"/>
      <c r="AQD139" s="1"/>
      <c r="AQE139" s="1"/>
      <c r="AQF139" s="1"/>
      <c r="AQG139" s="1"/>
      <c r="AQH139" s="1"/>
      <c r="AQI139" s="1"/>
      <c r="AQJ139" s="1"/>
      <c r="AQK139" s="1"/>
      <c r="AQL139" s="1"/>
      <c r="AQM139" s="1"/>
      <c r="AQN139" s="1"/>
      <c r="AQO139" s="1"/>
      <c r="AQP139" s="1"/>
      <c r="AQQ139" s="1"/>
      <c r="AQR139" s="1"/>
      <c r="AQS139" s="1"/>
      <c r="AQT139" s="1"/>
      <c r="AQU139" s="1"/>
      <c r="AQV139" s="1"/>
      <c r="AQW139" s="1"/>
      <c r="AQX139" s="1"/>
      <c r="AQY139" s="1"/>
      <c r="AQZ139" s="1"/>
      <c r="ARA139" s="1"/>
      <c r="ARB139" s="1"/>
      <c r="ARC139" s="1"/>
      <c r="ARD139" s="1"/>
      <c r="ARE139" s="1"/>
      <c r="ARF139" s="1"/>
      <c r="ARG139" s="1"/>
      <c r="ARH139" s="1"/>
      <c r="ARI139" s="1"/>
      <c r="ARJ139" s="1"/>
      <c r="ARK139" s="1"/>
      <c r="ARL139" s="1"/>
      <c r="ARM139" s="1"/>
      <c r="ARN139" s="1"/>
      <c r="ARO139" s="1"/>
      <c r="ARP139" s="1"/>
      <c r="ARQ139" s="1"/>
      <c r="ARR139" s="1"/>
      <c r="ARS139" s="1"/>
      <c r="ART139" s="1"/>
      <c r="ARU139" s="1"/>
      <c r="ARV139" s="1"/>
      <c r="ARW139" s="1"/>
      <c r="ARX139" s="1"/>
      <c r="ARY139" s="1"/>
      <c r="ARZ139" s="1"/>
      <c r="ASA139" s="1"/>
      <c r="ASB139" s="1"/>
      <c r="ASC139" s="1"/>
      <c r="ASD139" s="1"/>
      <c r="ASE139" s="1"/>
      <c r="ASF139" s="1"/>
      <c r="ASG139" s="1"/>
      <c r="ASH139" s="1"/>
      <c r="ASI139" s="1"/>
      <c r="ASJ139" s="1"/>
      <c r="ASK139" s="1"/>
      <c r="ASL139" s="1"/>
      <c r="ASM139" s="1"/>
      <c r="ASN139" s="1"/>
      <c r="ASO139" s="1"/>
      <c r="ASP139" s="1"/>
      <c r="ASQ139" s="1"/>
      <c r="ASR139" s="1"/>
      <c r="ASS139" s="1"/>
      <c r="AST139" s="1"/>
      <c r="ASU139" s="1"/>
      <c r="ASV139" s="1"/>
      <c r="ASW139" s="1"/>
      <c r="ASX139" s="1"/>
      <c r="ASY139" s="1"/>
      <c r="ASZ139" s="1"/>
      <c r="ATA139" s="1"/>
      <c r="ATB139" s="1"/>
      <c r="ATC139" s="1"/>
      <c r="ATD139" s="1"/>
      <c r="ATE139" s="1"/>
      <c r="ATF139" s="1"/>
      <c r="ATG139" s="1"/>
      <c r="ATH139" s="1"/>
      <c r="ATI139" s="1"/>
      <c r="ATJ139" s="1"/>
      <c r="ATK139" s="1"/>
      <c r="ATL139" s="1"/>
      <c r="ATM139" s="1"/>
      <c r="ATN139" s="1"/>
      <c r="ATO139" s="1"/>
      <c r="ATP139" s="1"/>
      <c r="ATQ139" s="1"/>
      <c r="ATR139" s="1"/>
      <c r="ATS139" s="1"/>
      <c r="ATT139" s="1"/>
      <c r="ATU139" s="1"/>
      <c r="ATV139" s="1"/>
      <c r="ATW139" s="1"/>
      <c r="ATX139" s="1"/>
      <c r="ATY139" s="1"/>
      <c r="ATZ139" s="1"/>
      <c r="AUA139" s="1"/>
      <c r="AUB139" s="1"/>
      <c r="AUC139" s="1"/>
      <c r="AUD139" s="1"/>
      <c r="AUE139" s="1"/>
      <c r="AUF139" s="1"/>
      <c r="AUG139" s="1"/>
      <c r="AUH139" s="1"/>
      <c r="AUI139" s="1"/>
      <c r="AUJ139" s="1"/>
      <c r="AUK139" s="1"/>
      <c r="AUL139" s="1"/>
      <c r="AUM139" s="1"/>
      <c r="AUN139" s="1"/>
      <c r="AUO139" s="1"/>
      <c r="AUP139" s="1"/>
      <c r="AUQ139" s="1"/>
      <c r="AUR139" s="1"/>
      <c r="AUS139" s="1"/>
      <c r="AUT139" s="1"/>
      <c r="AUU139" s="1"/>
      <c r="AUV139" s="1"/>
      <c r="AUW139" s="1"/>
      <c r="AUX139" s="1"/>
      <c r="AUY139" s="1"/>
      <c r="AUZ139" s="1"/>
      <c r="AVA139" s="1"/>
      <c r="AVB139" s="1"/>
      <c r="AVC139" s="1"/>
      <c r="AVD139" s="1"/>
      <c r="AVE139" s="1"/>
      <c r="AVF139" s="1"/>
      <c r="AVG139" s="1"/>
      <c r="AVH139" s="1"/>
      <c r="AVI139" s="1"/>
      <c r="AVJ139" s="1"/>
      <c r="AVK139" s="1"/>
      <c r="AVL139" s="1"/>
      <c r="AVM139" s="1"/>
      <c r="AVN139" s="1"/>
      <c r="AVO139" s="1"/>
      <c r="AVP139" s="1"/>
      <c r="AVQ139" s="1"/>
      <c r="AVR139" s="1"/>
      <c r="AVS139" s="1"/>
      <c r="AVT139" s="1"/>
      <c r="AVU139" s="1"/>
      <c r="AVV139" s="1"/>
      <c r="AVW139" s="1"/>
      <c r="AVX139" s="1"/>
      <c r="AVY139" s="1"/>
      <c r="AVZ139" s="1"/>
      <c r="AWA139" s="1"/>
      <c r="AWB139" s="1"/>
      <c r="AWC139" s="1"/>
      <c r="AWD139" s="1"/>
      <c r="AWE139" s="1"/>
      <c r="AWF139" s="1"/>
      <c r="AWG139" s="1"/>
      <c r="AWH139" s="1"/>
      <c r="AWI139" s="1"/>
      <c r="AWJ139" s="1"/>
      <c r="AWK139" s="1"/>
      <c r="AWL139" s="1"/>
      <c r="AWM139" s="1"/>
      <c r="AWN139" s="1"/>
      <c r="AWO139" s="1"/>
      <c r="AWP139" s="1"/>
      <c r="AWQ139" s="1"/>
      <c r="AWR139" s="1"/>
      <c r="AWS139" s="1"/>
      <c r="AWT139" s="1"/>
      <c r="AWU139" s="1"/>
      <c r="AWV139" s="1"/>
      <c r="AWW139" s="1"/>
      <c r="AWX139" s="1"/>
      <c r="AWY139" s="1"/>
      <c r="AWZ139" s="1"/>
      <c r="AXA139" s="1"/>
      <c r="AXB139" s="1"/>
      <c r="AXC139" s="1"/>
      <c r="AXD139" s="1"/>
      <c r="AXE139" s="1"/>
      <c r="AXF139" s="1"/>
      <c r="AXG139" s="1"/>
      <c r="AXH139" s="1"/>
      <c r="AXI139" s="1"/>
      <c r="AXJ139" s="1"/>
      <c r="AXK139" s="1"/>
      <c r="AXL139" s="1"/>
      <c r="AXM139" s="1"/>
      <c r="AXN139" s="1"/>
      <c r="AXO139" s="1"/>
      <c r="AXP139" s="1"/>
      <c r="AXQ139" s="1"/>
      <c r="AXR139" s="1"/>
      <c r="AXS139" s="1"/>
      <c r="AXT139" s="1"/>
      <c r="AXU139" s="1"/>
      <c r="AXV139" s="1"/>
      <c r="AXW139" s="1"/>
      <c r="AXX139" s="1"/>
      <c r="AXY139" s="1"/>
      <c r="AXZ139" s="1"/>
      <c r="AYA139" s="1"/>
      <c r="AYB139" s="1"/>
      <c r="AYC139" s="1"/>
      <c r="AYD139" s="1"/>
      <c r="AYE139" s="1"/>
      <c r="AYF139" s="1"/>
      <c r="AYG139" s="1"/>
      <c r="AYH139" s="1"/>
      <c r="AYI139" s="1"/>
      <c r="AYJ139" s="1"/>
      <c r="AYK139" s="1"/>
      <c r="AYL139" s="1"/>
      <c r="AYM139" s="1"/>
      <c r="AYN139" s="1"/>
      <c r="AYO139" s="1"/>
      <c r="AYP139" s="1"/>
      <c r="AYQ139" s="1"/>
      <c r="AYR139" s="1"/>
      <c r="AYS139" s="1"/>
      <c r="AYT139" s="1"/>
      <c r="AYU139" s="1"/>
      <c r="AYV139" s="1"/>
      <c r="AYW139" s="1"/>
      <c r="AYX139" s="1"/>
      <c r="AYY139" s="1"/>
      <c r="AYZ139" s="1"/>
      <c r="AZA139" s="1"/>
      <c r="AZB139" s="1"/>
      <c r="AZC139" s="1"/>
      <c r="AZD139" s="1"/>
      <c r="AZE139" s="1"/>
      <c r="AZF139" s="1"/>
      <c r="AZG139" s="1"/>
      <c r="AZH139" s="1"/>
      <c r="AZI139" s="1"/>
      <c r="AZJ139" s="1"/>
      <c r="AZK139" s="1"/>
      <c r="AZL139" s="1"/>
      <c r="AZM139" s="1"/>
      <c r="AZN139" s="1"/>
      <c r="AZO139" s="1"/>
      <c r="AZP139" s="1"/>
      <c r="AZQ139" s="1"/>
      <c r="AZR139" s="1"/>
      <c r="AZS139" s="1"/>
      <c r="AZT139" s="1"/>
      <c r="AZU139" s="1"/>
      <c r="AZV139" s="1"/>
      <c r="AZW139" s="1"/>
      <c r="AZX139" s="1"/>
      <c r="AZY139" s="1"/>
      <c r="AZZ139" s="1"/>
      <c r="BAA139" s="1"/>
      <c r="BAB139" s="1"/>
      <c r="BAC139" s="1"/>
      <c r="BAD139" s="1"/>
      <c r="BAE139" s="1"/>
      <c r="BAF139" s="1"/>
      <c r="BAG139" s="1"/>
      <c r="BAH139" s="1"/>
      <c r="BAI139" s="1"/>
      <c r="BAJ139" s="1"/>
      <c r="BAK139" s="1"/>
      <c r="BAL139" s="1"/>
      <c r="BAM139" s="1"/>
      <c r="BAN139" s="1"/>
      <c r="BAO139" s="1"/>
      <c r="BAP139" s="1"/>
      <c r="BAQ139" s="1"/>
      <c r="BAR139" s="1"/>
      <c r="BAS139" s="1"/>
      <c r="BAT139" s="1"/>
      <c r="BAU139" s="1"/>
      <c r="BAV139" s="1"/>
      <c r="BAW139" s="1"/>
      <c r="BAX139" s="1"/>
      <c r="BAY139" s="1"/>
      <c r="BAZ139" s="1"/>
      <c r="BBA139" s="1"/>
      <c r="BBB139" s="1"/>
      <c r="BBC139" s="1"/>
      <c r="BBD139" s="1"/>
      <c r="BBE139" s="1"/>
      <c r="BBF139" s="1"/>
      <c r="BBG139" s="1"/>
      <c r="BBH139" s="1"/>
      <c r="BBI139" s="1"/>
      <c r="BBJ139" s="1"/>
      <c r="BBK139" s="1"/>
      <c r="BBL139" s="1"/>
      <c r="BBM139" s="1"/>
      <c r="BBN139" s="1"/>
      <c r="BBO139" s="1"/>
      <c r="BBP139" s="1"/>
      <c r="BBQ139" s="1"/>
      <c r="BBR139" s="1"/>
      <c r="BBS139" s="1"/>
      <c r="BBT139" s="1"/>
      <c r="BBU139" s="1"/>
      <c r="BBV139" s="1"/>
      <c r="BBW139" s="1"/>
      <c r="BBX139" s="1"/>
      <c r="BBY139" s="1"/>
      <c r="BBZ139" s="1"/>
      <c r="BCA139" s="1"/>
      <c r="BCB139" s="1"/>
      <c r="BCC139" s="1"/>
      <c r="BCD139" s="1"/>
      <c r="BCE139" s="1"/>
      <c r="BCF139" s="1"/>
      <c r="BCG139" s="1"/>
      <c r="BCH139" s="1"/>
      <c r="BCI139" s="1"/>
      <c r="BCJ139" s="1"/>
      <c r="BCK139" s="1"/>
      <c r="BCL139" s="1"/>
      <c r="BCM139" s="1"/>
      <c r="BCN139" s="1"/>
      <c r="BCO139" s="1"/>
      <c r="BCP139" s="1"/>
      <c r="BCQ139" s="1"/>
      <c r="BCR139" s="1"/>
      <c r="BCS139" s="1"/>
      <c r="BCT139" s="1"/>
      <c r="BCU139" s="1"/>
      <c r="BCV139" s="1"/>
      <c r="BCW139" s="1"/>
      <c r="BCX139" s="1"/>
      <c r="BCY139" s="1"/>
      <c r="BCZ139" s="1"/>
      <c r="BDA139" s="1"/>
      <c r="BDB139" s="1"/>
      <c r="BDC139" s="1"/>
      <c r="BDD139" s="1"/>
      <c r="BDE139" s="1"/>
      <c r="BDF139" s="1"/>
      <c r="BDG139" s="1"/>
      <c r="BDH139" s="1"/>
      <c r="BDI139" s="1"/>
      <c r="BDJ139" s="1"/>
      <c r="BDK139" s="1"/>
      <c r="BDL139" s="1"/>
      <c r="BDM139" s="1"/>
      <c r="BDN139" s="1"/>
      <c r="BDO139" s="1"/>
      <c r="BDP139" s="1"/>
      <c r="BDQ139" s="1"/>
      <c r="BDR139" s="1"/>
      <c r="BDS139" s="1"/>
      <c r="BDT139" s="1"/>
      <c r="BDU139" s="1"/>
      <c r="BDV139" s="1"/>
      <c r="BDW139" s="1"/>
      <c r="BDX139" s="1"/>
      <c r="BDY139" s="1"/>
      <c r="BDZ139" s="1"/>
      <c r="BEA139" s="1"/>
      <c r="BEB139" s="1"/>
      <c r="BEC139" s="1"/>
      <c r="BED139" s="1"/>
      <c r="BEE139" s="1"/>
      <c r="BEF139" s="1"/>
      <c r="BEG139" s="1"/>
      <c r="BEH139" s="1"/>
      <c r="BEI139" s="1"/>
      <c r="BEJ139" s="1"/>
      <c r="BEK139" s="1"/>
      <c r="BEL139" s="1"/>
      <c r="BEM139" s="1"/>
      <c r="BEN139" s="1"/>
      <c r="BEO139" s="1"/>
      <c r="BEP139" s="1"/>
      <c r="BEQ139" s="1"/>
      <c r="BER139" s="1"/>
      <c r="BES139" s="1"/>
      <c r="BET139" s="1"/>
      <c r="BEU139" s="1"/>
      <c r="BEV139" s="1"/>
      <c r="BEW139" s="1"/>
      <c r="BEX139" s="1"/>
      <c r="BEY139" s="1"/>
      <c r="BEZ139" s="1"/>
      <c r="BFA139" s="1"/>
      <c r="BFB139" s="1"/>
      <c r="BFC139" s="1"/>
      <c r="BFD139" s="1"/>
      <c r="BFE139" s="1"/>
      <c r="BFF139" s="1"/>
      <c r="BFG139" s="1"/>
      <c r="BFH139" s="1"/>
      <c r="BFI139" s="1"/>
      <c r="BFJ139" s="1"/>
      <c r="BFK139" s="1"/>
      <c r="BFL139" s="1"/>
      <c r="BFM139" s="1"/>
      <c r="BFN139" s="1"/>
      <c r="BFO139" s="1"/>
      <c r="BFP139" s="1"/>
      <c r="BFQ139" s="1"/>
      <c r="BFR139" s="1"/>
      <c r="BFS139" s="1"/>
      <c r="BFT139" s="1"/>
      <c r="BFU139" s="1"/>
      <c r="BFV139" s="1"/>
      <c r="BFW139" s="1"/>
      <c r="BFX139" s="1"/>
      <c r="BFY139" s="1"/>
      <c r="BFZ139" s="1"/>
      <c r="BGA139" s="1"/>
      <c r="BGB139" s="1"/>
      <c r="BGC139" s="1"/>
      <c r="BGD139" s="1"/>
      <c r="BGE139" s="1"/>
      <c r="BGF139" s="1"/>
      <c r="BGG139" s="1"/>
      <c r="BGH139" s="1"/>
      <c r="BGI139" s="1"/>
      <c r="BGJ139" s="1"/>
      <c r="BGK139" s="1"/>
      <c r="BGL139" s="1"/>
      <c r="BGM139" s="1"/>
      <c r="BGN139" s="1"/>
      <c r="BGO139" s="1"/>
      <c r="BGP139" s="1"/>
      <c r="BGQ139" s="1"/>
      <c r="BGR139" s="1"/>
      <c r="BGS139" s="1"/>
      <c r="BGT139" s="1"/>
      <c r="BGU139" s="1"/>
      <c r="BGV139" s="1"/>
      <c r="BGW139" s="1"/>
      <c r="BGX139" s="1"/>
      <c r="BGY139" s="1"/>
      <c r="BGZ139" s="1"/>
      <c r="BHA139" s="1"/>
      <c r="BHB139" s="1"/>
      <c r="BHC139" s="1"/>
      <c r="BHD139" s="1"/>
      <c r="BHE139" s="1"/>
      <c r="BHF139" s="1"/>
      <c r="BHG139" s="1"/>
      <c r="BHH139" s="1"/>
      <c r="BHI139" s="1"/>
      <c r="BHJ139" s="1"/>
      <c r="BHK139" s="1"/>
      <c r="BHL139" s="1"/>
      <c r="BHM139" s="1"/>
      <c r="BHN139" s="1"/>
      <c r="BHO139" s="1"/>
      <c r="BHP139" s="1"/>
      <c r="BHQ139" s="1"/>
      <c r="BHR139" s="1"/>
      <c r="BHS139" s="1"/>
      <c r="BHT139" s="1"/>
      <c r="BHU139" s="1"/>
      <c r="BHV139" s="1"/>
      <c r="BHW139" s="1"/>
      <c r="BHX139" s="1"/>
      <c r="BHY139" s="1"/>
      <c r="BHZ139" s="1"/>
      <c r="BIA139" s="1"/>
      <c r="BIB139" s="1"/>
      <c r="BIC139" s="1"/>
      <c r="BID139" s="1"/>
      <c r="BIE139" s="1"/>
      <c r="BIF139" s="1"/>
      <c r="BIG139" s="1"/>
      <c r="BIH139" s="1"/>
      <c r="BII139" s="1"/>
      <c r="BIJ139" s="1"/>
      <c r="BIK139" s="1"/>
      <c r="BIL139" s="1"/>
      <c r="BIM139" s="1"/>
      <c r="BIN139" s="1"/>
      <c r="BIO139" s="1"/>
      <c r="BIP139" s="1"/>
      <c r="BIQ139" s="1"/>
      <c r="BIR139" s="1"/>
      <c r="BIS139" s="1"/>
      <c r="BIT139" s="1"/>
      <c r="BIU139" s="1"/>
      <c r="BIV139" s="1"/>
      <c r="BIW139" s="1"/>
      <c r="BIX139" s="1"/>
      <c r="BIY139" s="1"/>
      <c r="BIZ139" s="1"/>
      <c r="BJA139" s="1"/>
      <c r="BJB139" s="1"/>
      <c r="BJC139" s="1"/>
      <c r="BJD139" s="1"/>
      <c r="BJE139" s="1"/>
      <c r="BJF139" s="1"/>
      <c r="BJG139" s="1"/>
      <c r="BJH139" s="1"/>
      <c r="BJI139" s="1"/>
      <c r="BJJ139" s="1"/>
      <c r="BJK139" s="1"/>
      <c r="BJL139" s="1"/>
      <c r="BJM139" s="1"/>
      <c r="BJN139" s="1"/>
      <c r="BJO139" s="1"/>
      <c r="BJP139" s="1"/>
      <c r="BJQ139" s="1"/>
      <c r="BJR139" s="1"/>
      <c r="BJS139" s="1"/>
      <c r="BJT139" s="1"/>
      <c r="BJU139" s="1"/>
      <c r="BJV139" s="1"/>
      <c r="BJW139" s="1"/>
      <c r="BJX139" s="1"/>
      <c r="BJY139" s="1"/>
      <c r="BJZ139" s="1"/>
      <c r="BKA139" s="1"/>
      <c r="BKB139" s="1"/>
      <c r="BKC139" s="1"/>
      <c r="BKD139" s="1"/>
      <c r="BKE139" s="1"/>
      <c r="BKF139" s="1"/>
      <c r="BKG139" s="1"/>
      <c r="BKH139" s="1"/>
      <c r="BKI139" s="1"/>
      <c r="BKJ139" s="1"/>
      <c r="BKK139" s="1"/>
      <c r="BKL139" s="1"/>
      <c r="BKM139" s="1"/>
      <c r="BKN139" s="1"/>
      <c r="BKO139" s="1"/>
      <c r="BKP139" s="1"/>
      <c r="BKQ139" s="1"/>
      <c r="BKR139" s="1"/>
      <c r="BKS139" s="1"/>
      <c r="BKT139" s="1"/>
      <c r="BKU139" s="1"/>
      <c r="BKV139" s="1"/>
      <c r="BKW139" s="1"/>
      <c r="BKX139" s="1"/>
      <c r="BKY139" s="1"/>
      <c r="BKZ139" s="1"/>
      <c r="BLA139" s="1"/>
      <c r="BLB139" s="1"/>
      <c r="BLC139" s="1"/>
      <c r="BLD139" s="1"/>
      <c r="BLE139" s="1"/>
      <c r="BLF139" s="1"/>
      <c r="BLG139" s="1"/>
      <c r="BLH139" s="1"/>
      <c r="BLI139" s="1"/>
      <c r="BLJ139" s="1"/>
      <c r="BLK139" s="1"/>
      <c r="BLL139" s="1"/>
      <c r="BLM139" s="1"/>
      <c r="BLN139" s="1"/>
      <c r="BLO139" s="1"/>
      <c r="BLP139" s="1"/>
      <c r="BLQ139" s="1"/>
      <c r="BLR139" s="1"/>
      <c r="BLS139" s="1"/>
      <c r="BLT139" s="1"/>
      <c r="BLU139" s="1"/>
      <c r="BLV139" s="1"/>
      <c r="BLW139" s="1"/>
      <c r="BLX139" s="1"/>
      <c r="BLY139" s="1"/>
      <c r="BLZ139" s="1"/>
      <c r="BMA139" s="1"/>
      <c r="BMB139" s="1"/>
      <c r="BMC139" s="1"/>
      <c r="BMD139" s="1"/>
      <c r="BME139" s="1"/>
      <c r="BMF139" s="1"/>
      <c r="BMG139" s="1"/>
      <c r="BMH139" s="1"/>
      <c r="BMI139" s="1"/>
      <c r="BMJ139" s="1"/>
      <c r="BMK139" s="1"/>
      <c r="BML139" s="1"/>
      <c r="BMM139" s="1"/>
      <c r="BMN139" s="1"/>
      <c r="BMO139" s="1"/>
      <c r="BMP139" s="1"/>
      <c r="BMQ139" s="1"/>
      <c r="BMR139" s="1"/>
      <c r="BMS139" s="1"/>
      <c r="BMT139" s="1"/>
      <c r="BMU139" s="1"/>
      <c r="BMV139" s="1"/>
      <c r="BMW139" s="1"/>
      <c r="BMX139" s="1"/>
      <c r="BMY139" s="1"/>
      <c r="BMZ139" s="1"/>
      <c r="BNA139" s="1"/>
      <c r="BNB139" s="1"/>
      <c r="BNC139" s="1"/>
      <c r="BND139" s="1"/>
      <c r="BNE139" s="1"/>
      <c r="BNF139" s="1"/>
      <c r="BNG139" s="1"/>
      <c r="BNH139" s="1"/>
      <c r="BNI139" s="1"/>
      <c r="BNJ139" s="1"/>
      <c r="BNK139" s="1"/>
      <c r="BNL139" s="1"/>
      <c r="BNM139" s="1"/>
      <c r="BNN139" s="1"/>
      <c r="BNO139" s="1"/>
      <c r="BNP139" s="1"/>
      <c r="BNQ139" s="1"/>
      <c r="BNR139" s="1"/>
      <c r="BNS139" s="1"/>
      <c r="BNT139" s="1"/>
      <c r="BNU139" s="1"/>
      <c r="BNV139" s="1"/>
      <c r="BNW139" s="1"/>
      <c r="BNX139" s="1"/>
      <c r="BNY139" s="1"/>
      <c r="BNZ139" s="1"/>
      <c r="BOA139" s="1"/>
      <c r="BOB139" s="1"/>
      <c r="BOC139" s="1"/>
      <c r="BOD139" s="1"/>
      <c r="BOE139" s="1"/>
      <c r="BOF139" s="1"/>
      <c r="BOG139" s="1"/>
      <c r="BOH139" s="1"/>
      <c r="BOI139" s="1"/>
      <c r="BOJ139" s="1"/>
      <c r="BOK139" s="1"/>
      <c r="BOL139" s="1"/>
      <c r="BOM139" s="1"/>
      <c r="BON139" s="1"/>
      <c r="BOO139" s="1"/>
      <c r="BOP139" s="1"/>
      <c r="BOQ139" s="1"/>
      <c r="BOR139" s="1"/>
      <c r="BOS139" s="1"/>
      <c r="BOT139" s="1"/>
      <c r="BOU139" s="1"/>
      <c r="BOV139" s="1"/>
      <c r="BOW139" s="1"/>
      <c r="BOX139" s="1"/>
      <c r="BOY139" s="1"/>
      <c r="BOZ139" s="1"/>
      <c r="BPA139" s="1"/>
      <c r="BPB139" s="1"/>
      <c r="BPC139" s="1"/>
      <c r="BPD139" s="1"/>
      <c r="BPE139" s="1"/>
      <c r="BPF139" s="1"/>
      <c r="BPG139" s="1"/>
      <c r="BPH139" s="1"/>
      <c r="BPI139" s="1"/>
      <c r="BPJ139" s="1"/>
      <c r="BPK139" s="1"/>
      <c r="BPL139" s="1"/>
      <c r="BPM139" s="1"/>
      <c r="BPN139" s="1"/>
      <c r="BPO139" s="1"/>
      <c r="BPP139" s="1"/>
      <c r="BPQ139" s="1"/>
      <c r="BPR139" s="1"/>
      <c r="BPS139" s="1"/>
      <c r="BPT139" s="1"/>
      <c r="BPU139" s="1"/>
      <c r="BPV139" s="1"/>
      <c r="BPW139" s="1"/>
      <c r="BPX139" s="1"/>
      <c r="BPY139" s="1"/>
      <c r="BPZ139" s="1"/>
      <c r="BQA139" s="1"/>
      <c r="BQB139" s="1"/>
      <c r="BQC139" s="1"/>
      <c r="BQD139" s="1"/>
      <c r="BQE139" s="1"/>
      <c r="BQF139" s="1"/>
      <c r="BQG139" s="1"/>
      <c r="BQH139" s="1"/>
      <c r="BQI139" s="1"/>
      <c r="BQJ139" s="1"/>
      <c r="BQK139" s="1"/>
      <c r="BQL139" s="1"/>
      <c r="BQM139" s="1"/>
      <c r="BQN139" s="1"/>
      <c r="BQO139" s="1"/>
      <c r="BQP139" s="1"/>
      <c r="BQQ139" s="1"/>
      <c r="BQR139" s="1"/>
      <c r="BQS139" s="1"/>
      <c r="BQT139" s="1"/>
      <c r="BQU139" s="1"/>
      <c r="BQV139" s="1"/>
      <c r="BQW139" s="1"/>
      <c r="BQX139" s="1"/>
      <c r="BQY139" s="1"/>
      <c r="BQZ139" s="1"/>
      <c r="BRA139" s="1"/>
      <c r="BRB139" s="1"/>
      <c r="BRC139" s="1"/>
      <c r="BRD139" s="1"/>
      <c r="BRE139" s="1"/>
      <c r="BRF139" s="1"/>
      <c r="BRG139" s="1"/>
      <c r="BRH139" s="1"/>
      <c r="BRI139" s="1"/>
      <c r="BRJ139" s="1"/>
      <c r="BRK139" s="1"/>
      <c r="BRL139" s="1"/>
      <c r="BRM139" s="1"/>
      <c r="BRN139" s="1"/>
      <c r="BRO139" s="1"/>
      <c r="BRP139" s="1"/>
      <c r="BRQ139" s="1"/>
      <c r="BRR139" s="1"/>
      <c r="BRS139" s="1"/>
      <c r="BRT139" s="1"/>
      <c r="BRU139" s="1"/>
      <c r="BRV139" s="1"/>
      <c r="BRW139" s="1"/>
      <c r="BRX139" s="1"/>
      <c r="BRY139" s="1"/>
      <c r="BRZ139" s="1"/>
      <c r="BSA139" s="1"/>
      <c r="BSB139" s="1"/>
      <c r="BSC139" s="1"/>
      <c r="BSD139" s="1"/>
      <c r="BSE139" s="1"/>
      <c r="BSF139" s="1"/>
      <c r="BSG139" s="1"/>
      <c r="BSH139" s="1"/>
      <c r="BSI139" s="1"/>
      <c r="BSJ139" s="1"/>
      <c r="BSK139" s="1"/>
      <c r="BSL139" s="1"/>
      <c r="BSM139" s="1"/>
      <c r="BSN139" s="1"/>
      <c r="BSO139" s="1"/>
      <c r="BSP139" s="1"/>
      <c r="BSQ139" s="1"/>
      <c r="BSR139" s="1"/>
      <c r="BSS139" s="1"/>
      <c r="BST139" s="1"/>
      <c r="BSU139" s="1"/>
      <c r="BSV139" s="1"/>
      <c r="BSW139" s="1"/>
      <c r="BSX139" s="1"/>
      <c r="BSY139" s="1"/>
      <c r="BSZ139" s="1"/>
      <c r="BTA139" s="1"/>
      <c r="BTB139" s="1"/>
      <c r="BTC139" s="1"/>
      <c r="BTD139" s="1"/>
      <c r="BTE139" s="1"/>
      <c r="BTF139" s="1"/>
      <c r="BTG139" s="1"/>
      <c r="BTH139" s="1"/>
      <c r="BTI139" s="1"/>
      <c r="BTJ139" s="1"/>
      <c r="BTK139" s="1"/>
      <c r="BTL139" s="1"/>
      <c r="BTM139" s="1"/>
      <c r="BTN139" s="1"/>
      <c r="BTO139" s="1"/>
      <c r="BTP139" s="1"/>
      <c r="BTQ139" s="1"/>
      <c r="BTR139" s="1"/>
      <c r="BTS139" s="1"/>
      <c r="BTT139" s="1"/>
      <c r="BTU139" s="1"/>
      <c r="BTV139" s="1"/>
      <c r="BTW139" s="1"/>
      <c r="BTX139" s="1"/>
      <c r="BTY139" s="1"/>
      <c r="BTZ139" s="1"/>
      <c r="BUA139" s="1"/>
      <c r="BUB139" s="1"/>
      <c r="BUC139" s="1"/>
      <c r="BUD139" s="1"/>
      <c r="BUE139" s="1"/>
      <c r="BUF139" s="1"/>
      <c r="BUG139" s="1"/>
      <c r="BUH139" s="1"/>
      <c r="BUI139" s="1"/>
      <c r="BUJ139" s="1"/>
      <c r="BUK139" s="1"/>
      <c r="BUL139" s="1"/>
      <c r="BUM139" s="1"/>
      <c r="BUN139" s="1"/>
      <c r="BUO139" s="1"/>
      <c r="BUP139" s="1"/>
      <c r="BUQ139" s="1"/>
      <c r="BUR139" s="1"/>
      <c r="BUS139" s="1"/>
      <c r="BUT139" s="1"/>
      <c r="BUU139" s="1"/>
      <c r="BUV139" s="1"/>
      <c r="BUW139" s="1"/>
      <c r="BUX139" s="1"/>
      <c r="BUY139" s="1"/>
      <c r="BUZ139" s="1"/>
      <c r="BVA139" s="1"/>
      <c r="BVB139" s="1"/>
      <c r="BVC139" s="1"/>
      <c r="BVD139" s="1"/>
      <c r="BVE139" s="1"/>
      <c r="BVF139" s="1"/>
      <c r="BVG139" s="1"/>
      <c r="BVH139" s="1"/>
      <c r="BVI139" s="1"/>
      <c r="BVJ139" s="1"/>
      <c r="BVK139" s="1"/>
      <c r="BVL139" s="1"/>
      <c r="BVM139" s="1"/>
      <c r="BVN139" s="1"/>
      <c r="BVO139" s="1"/>
      <c r="BVP139" s="1"/>
      <c r="BVQ139" s="1"/>
      <c r="BVR139" s="1"/>
      <c r="BVS139" s="1"/>
      <c r="BVT139" s="1"/>
      <c r="BVU139" s="1"/>
      <c r="BVV139" s="1"/>
      <c r="BVW139" s="1"/>
      <c r="BVX139" s="1"/>
      <c r="BVY139" s="1"/>
      <c r="BVZ139" s="1"/>
      <c r="BWA139" s="1"/>
      <c r="BWB139" s="1"/>
      <c r="BWC139" s="1"/>
      <c r="BWD139" s="1"/>
      <c r="BWE139" s="1"/>
      <c r="BWF139" s="1"/>
      <c r="BWG139" s="1"/>
      <c r="BWH139" s="1"/>
      <c r="BWI139" s="1"/>
      <c r="BWJ139" s="1"/>
      <c r="BWK139" s="1"/>
      <c r="BWL139" s="1"/>
      <c r="BWM139" s="1"/>
      <c r="BWN139" s="1"/>
      <c r="BWO139" s="1"/>
      <c r="BWP139" s="1"/>
      <c r="BWQ139" s="1"/>
      <c r="BWR139" s="1"/>
      <c r="BWS139" s="1"/>
      <c r="BWT139" s="1"/>
      <c r="BWU139" s="1"/>
      <c r="BWV139" s="1"/>
      <c r="BWW139" s="1"/>
      <c r="BWX139" s="1"/>
      <c r="BWY139" s="1"/>
      <c r="BWZ139" s="1"/>
      <c r="BXA139" s="1"/>
      <c r="BXB139" s="1"/>
      <c r="BXC139" s="1"/>
      <c r="BXD139" s="1"/>
      <c r="BXE139" s="1"/>
      <c r="BXF139" s="1"/>
      <c r="BXG139" s="1"/>
      <c r="BXH139" s="1"/>
      <c r="BXI139" s="1"/>
      <c r="BXJ139" s="1"/>
      <c r="BXK139" s="1"/>
      <c r="BXL139" s="1"/>
      <c r="BXM139" s="1"/>
      <c r="BXN139" s="1"/>
      <c r="BXO139" s="1"/>
      <c r="BXP139" s="1"/>
      <c r="BXQ139" s="1"/>
      <c r="BXR139" s="1"/>
      <c r="BXS139" s="1"/>
      <c r="BXT139" s="1"/>
      <c r="BXU139" s="1"/>
      <c r="BXV139" s="1"/>
      <c r="BXW139" s="1"/>
      <c r="BXX139" s="1"/>
      <c r="BXY139" s="1"/>
      <c r="BXZ139" s="1"/>
      <c r="BYA139" s="1"/>
      <c r="BYB139" s="1"/>
      <c r="BYC139" s="1"/>
      <c r="BYD139" s="1"/>
      <c r="BYE139" s="1"/>
      <c r="BYF139" s="1"/>
      <c r="BYG139" s="1"/>
      <c r="BYH139" s="1"/>
      <c r="BYI139" s="1"/>
      <c r="BYJ139" s="1"/>
      <c r="BYK139" s="1"/>
      <c r="BYL139" s="1"/>
      <c r="BYM139" s="1"/>
      <c r="BYN139" s="1"/>
      <c r="BYO139" s="1"/>
      <c r="BYP139" s="1"/>
      <c r="BYQ139" s="1"/>
      <c r="BYR139" s="1"/>
      <c r="BYS139" s="1"/>
      <c r="BYT139" s="1"/>
      <c r="BYU139" s="1"/>
      <c r="BYV139" s="1"/>
      <c r="BYW139" s="1"/>
      <c r="BYX139" s="1"/>
      <c r="BYY139" s="1"/>
      <c r="BYZ139" s="1"/>
      <c r="BZA139" s="1"/>
      <c r="BZB139" s="1"/>
      <c r="BZC139" s="1"/>
      <c r="BZD139" s="1"/>
      <c r="BZE139" s="1"/>
      <c r="BZF139" s="1"/>
      <c r="BZG139" s="1"/>
      <c r="BZH139" s="1"/>
      <c r="BZI139" s="1"/>
      <c r="BZJ139" s="1"/>
      <c r="BZK139" s="1"/>
      <c r="BZL139" s="1"/>
      <c r="BZM139" s="1"/>
      <c r="BZN139" s="1"/>
      <c r="BZO139" s="1"/>
      <c r="BZP139" s="1"/>
      <c r="BZQ139" s="1"/>
      <c r="BZR139" s="1"/>
      <c r="BZS139" s="1"/>
      <c r="BZT139" s="1"/>
      <c r="BZU139" s="1"/>
      <c r="BZV139" s="1"/>
      <c r="BZW139" s="1"/>
      <c r="BZX139" s="1"/>
      <c r="BZY139" s="1"/>
      <c r="BZZ139" s="1"/>
      <c r="CAA139" s="1"/>
      <c r="CAB139" s="1"/>
      <c r="CAC139" s="1"/>
      <c r="CAD139" s="1"/>
      <c r="CAE139" s="1"/>
      <c r="CAF139" s="1"/>
      <c r="CAG139" s="1"/>
      <c r="CAH139" s="1"/>
      <c r="CAI139" s="1"/>
      <c r="CAJ139" s="1"/>
      <c r="CAK139" s="1"/>
      <c r="CAL139" s="1"/>
      <c r="CAM139" s="1"/>
      <c r="CAN139" s="1"/>
      <c r="CAO139" s="1"/>
      <c r="CAP139" s="1"/>
      <c r="CAQ139" s="1"/>
      <c r="CAR139" s="1"/>
      <c r="CAS139" s="1"/>
      <c r="CAT139" s="1"/>
      <c r="CAU139" s="1"/>
      <c r="CAV139" s="1"/>
      <c r="CAW139" s="1"/>
      <c r="CAX139" s="1"/>
      <c r="CAY139" s="1"/>
      <c r="CAZ139" s="1"/>
      <c r="CBA139" s="1"/>
      <c r="CBB139" s="1"/>
      <c r="CBC139" s="1"/>
      <c r="CBD139" s="1"/>
      <c r="CBE139" s="1"/>
      <c r="CBF139" s="1"/>
      <c r="CBG139" s="1"/>
      <c r="CBH139" s="1"/>
      <c r="CBI139" s="1"/>
      <c r="CBJ139" s="1"/>
      <c r="CBK139" s="1"/>
      <c r="CBL139" s="1"/>
      <c r="CBM139" s="1"/>
      <c r="CBN139" s="1"/>
      <c r="CBO139" s="1"/>
      <c r="CBP139" s="1"/>
      <c r="CBQ139" s="1"/>
      <c r="CBR139" s="1"/>
      <c r="CBS139" s="1"/>
      <c r="CBT139" s="1"/>
      <c r="CBU139" s="1"/>
      <c r="CBV139" s="1"/>
      <c r="CBW139" s="1"/>
      <c r="CBX139" s="1"/>
      <c r="CBY139" s="1"/>
      <c r="CBZ139" s="1"/>
      <c r="CCA139" s="1"/>
      <c r="CCB139" s="1"/>
      <c r="CCC139" s="1"/>
      <c r="CCD139" s="1"/>
      <c r="CCE139" s="1"/>
      <c r="CCF139" s="1"/>
      <c r="CCG139" s="1"/>
      <c r="CCH139" s="1"/>
      <c r="CCI139" s="1"/>
      <c r="CCJ139" s="1"/>
      <c r="CCK139" s="1"/>
      <c r="CCL139" s="1"/>
      <c r="CCM139" s="1"/>
      <c r="CCN139" s="1"/>
      <c r="CCO139" s="1"/>
      <c r="CCP139" s="1"/>
      <c r="CCQ139" s="1"/>
      <c r="CCR139" s="1"/>
      <c r="CCS139" s="1"/>
      <c r="CCT139" s="1"/>
      <c r="CCU139" s="1"/>
      <c r="CCV139" s="1"/>
      <c r="CCW139" s="1"/>
      <c r="CCX139" s="1"/>
      <c r="CCY139" s="1"/>
      <c r="CCZ139" s="1"/>
      <c r="CDA139" s="1"/>
      <c r="CDB139" s="1"/>
      <c r="CDC139" s="1"/>
      <c r="CDD139" s="1"/>
      <c r="CDE139" s="1"/>
      <c r="CDF139" s="1"/>
      <c r="CDG139" s="1"/>
      <c r="CDH139" s="1"/>
      <c r="CDI139" s="1"/>
      <c r="CDJ139" s="1"/>
      <c r="CDK139" s="1"/>
      <c r="CDL139" s="1"/>
      <c r="CDM139" s="1"/>
      <c r="CDN139" s="1"/>
      <c r="CDO139" s="1"/>
      <c r="CDP139" s="1"/>
      <c r="CDQ139" s="1"/>
      <c r="CDR139" s="1"/>
      <c r="CDS139" s="1"/>
      <c r="CDT139" s="1"/>
      <c r="CDU139" s="1"/>
      <c r="CDV139" s="1"/>
      <c r="CDW139" s="1"/>
      <c r="CDX139" s="1"/>
      <c r="CDY139" s="1"/>
      <c r="CDZ139" s="1"/>
      <c r="CEA139" s="1"/>
      <c r="CEB139" s="1"/>
      <c r="CEC139" s="1"/>
      <c r="CED139" s="1"/>
      <c r="CEE139" s="1"/>
      <c r="CEF139" s="1"/>
      <c r="CEG139" s="1"/>
      <c r="CEH139" s="1"/>
      <c r="CEI139" s="1"/>
      <c r="CEJ139" s="1"/>
      <c r="CEK139" s="1"/>
      <c r="CEL139" s="1"/>
      <c r="CEM139" s="1"/>
      <c r="CEN139" s="1"/>
      <c r="CEO139" s="1"/>
      <c r="CEP139" s="1"/>
      <c r="CEQ139" s="1"/>
      <c r="CER139" s="1"/>
      <c r="CES139" s="1"/>
      <c r="CET139" s="1"/>
      <c r="CEU139" s="1"/>
      <c r="CEV139" s="1"/>
      <c r="CEW139" s="1"/>
      <c r="CEX139" s="1"/>
      <c r="CEY139" s="1"/>
      <c r="CEZ139" s="1"/>
      <c r="CFA139" s="1"/>
      <c r="CFB139" s="1"/>
      <c r="CFC139" s="1"/>
      <c r="CFD139" s="1"/>
      <c r="CFE139" s="1"/>
      <c r="CFF139" s="1"/>
      <c r="CFG139" s="1"/>
      <c r="CFH139" s="1"/>
      <c r="CFI139" s="1"/>
      <c r="CFJ139" s="1"/>
      <c r="CFK139" s="1"/>
      <c r="CFL139" s="1"/>
      <c r="CFM139" s="1"/>
      <c r="CFN139" s="1"/>
      <c r="CFO139" s="1"/>
      <c r="CFP139" s="1"/>
      <c r="CFQ139" s="1"/>
      <c r="CFR139" s="1"/>
      <c r="CFS139" s="1"/>
      <c r="CFT139" s="1"/>
      <c r="CFU139" s="1"/>
      <c r="CFV139" s="1"/>
      <c r="CFW139" s="1"/>
      <c r="CFX139" s="1"/>
      <c r="CFY139" s="1"/>
      <c r="CFZ139" s="1"/>
      <c r="CGA139" s="1"/>
      <c r="CGB139" s="1"/>
      <c r="CGC139" s="1"/>
      <c r="CGD139" s="1"/>
      <c r="CGE139" s="1"/>
      <c r="CGF139" s="1"/>
      <c r="CGG139" s="1"/>
      <c r="CGH139" s="1"/>
      <c r="CGI139" s="1"/>
      <c r="CGJ139" s="1"/>
      <c r="CGK139" s="1"/>
      <c r="CGL139" s="1"/>
      <c r="CGM139" s="1"/>
      <c r="CGN139" s="1"/>
      <c r="CGO139" s="1"/>
      <c r="CGP139" s="1"/>
      <c r="CGQ139" s="1"/>
      <c r="CGR139" s="1"/>
      <c r="CGS139" s="1"/>
      <c r="CGT139" s="1"/>
      <c r="CGU139" s="1"/>
      <c r="CGV139" s="1"/>
      <c r="CGW139" s="1"/>
      <c r="CGX139" s="1"/>
      <c r="CGY139" s="1"/>
      <c r="CGZ139" s="1"/>
      <c r="CHA139" s="1"/>
      <c r="CHB139" s="1"/>
      <c r="CHC139" s="1"/>
      <c r="CHD139" s="1"/>
      <c r="CHE139" s="1"/>
      <c r="CHF139" s="1"/>
      <c r="CHG139" s="1"/>
      <c r="CHH139" s="1"/>
      <c r="CHI139" s="1"/>
      <c r="CHJ139" s="1"/>
      <c r="CHK139" s="1"/>
      <c r="CHL139" s="1"/>
      <c r="CHM139" s="1"/>
      <c r="CHN139" s="1"/>
      <c r="CHO139" s="1"/>
      <c r="CHP139" s="1"/>
      <c r="CHQ139" s="1"/>
      <c r="CHR139" s="1"/>
      <c r="CHS139" s="1"/>
      <c r="CHT139" s="1"/>
      <c r="CHU139" s="1"/>
      <c r="CHV139" s="1"/>
      <c r="CHW139" s="1"/>
      <c r="CHX139" s="1"/>
      <c r="CHY139" s="1"/>
      <c r="CHZ139" s="1"/>
      <c r="CIA139" s="1"/>
      <c r="CIB139" s="1"/>
      <c r="CIC139" s="1"/>
      <c r="CID139" s="1"/>
      <c r="CIE139" s="1"/>
      <c r="CIF139" s="1"/>
      <c r="CIG139" s="1"/>
      <c r="CIH139" s="1"/>
      <c r="CII139" s="1"/>
      <c r="CIJ139" s="1"/>
      <c r="CIK139" s="1"/>
      <c r="CIL139" s="1"/>
      <c r="CIM139" s="1"/>
      <c r="CIN139" s="1"/>
      <c r="CIO139" s="1"/>
      <c r="CIP139" s="1"/>
      <c r="CIQ139" s="1"/>
      <c r="CIR139" s="1"/>
      <c r="CIS139" s="1"/>
      <c r="CIT139" s="1"/>
      <c r="CIU139" s="1"/>
      <c r="CIV139" s="1"/>
      <c r="CIW139" s="1"/>
      <c r="CIX139" s="1"/>
      <c r="CIY139" s="1"/>
      <c r="CIZ139" s="1"/>
      <c r="CJA139" s="1"/>
      <c r="CJB139" s="1"/>
      <c r="CJC139" s="1"/>
      <c r="CJD139" s="1"/>
      <c r="CJE139" s="1"/>
      <c r="CJF139" s="1"/>
      <c r="CJG139" s="1"/>
      <c r="CJH139" s="1"/>
      <c r="CJI139" s="1"/>
      <c r="CJJ139" s="1"/>
      <c r="CJK139" s="1"/>
      <c r="CJL139" s="1"/>
      <c r="CJM139" s="1"/>
      <c r="CJN139" s="1"/>
      <c r="CJO139" s="1"/>
      <c r="CJP139" s="1"/>
      <c r="CJQ139" s="1"/>
      <c r="CJR139" s="1"/>
      <c r="CJS139" s="1"/>
      <c r="CJT139" s="1"/>
      <c r="CJU139" s="1"/>
      <c r="CJV139" s="1"/>
      <c r="CJW139" s="1"/>
      <c r="CJX139" s="1"/>
      <c r="CJY139" s="1"/>
      <c r="CJZ139" s="1"/>
      <c r="CKA139" s="1"/>
      <c r="CKB139" s="1"/>
      <c r="CKC139" s="1"/>
      <c r="CKD139" s="1"/>
      <c r="CKE139" s="1"/>
      <c r="CKF139" s="1"/>
      <c r="CKG139" s="1"/>
      <c r="CKH139" s="1"/>
      <c r="CKI139" s="1"/>
      <c r="CKJ139" s="1"/>
      <c r="CKK139" s="1"/>
      <c r="CKL139" s="1"/>
      <c r="CKM139" s="1"/>
      <c r="CKN139" s="1"/>
      <c r="CKO139" s="1"/>
      <c r="CKP139" s="1"/>
      <c r="CKQ139" s="1"/>
      <c r="CKR139" s="1"/>
      <c r="CKS139" s="1"/>
      <c r="CKT139" s="1"/>
      <c r="CKU139" s="1"/>
      <c r="CKV139" s="1"/>
      <c r="CKW139" s="1"/>
      <c r="CKX139" s="1"/>
      <c r="CKY139" s="1"/>
      <c r="CKZ139" s="1"/>
      <c r="CLA139" s="1"/>
      <c r="CLB139" s="1"/>
      <c r="CLC139" s="1"/>
      <c r="CLD139" s="1"/>
      <c r="CLE139" s="1"/>
      <c r="CLF139" s="1"/>
      <c r="CLG139" s="1"/>
      <c r="CLH139" s="1"/>
      <c r="CLI139" s="1"/>
      <c r="CLJ139" s="1"/>
      <c r="CLK139" s="1"/>
      <c r="CLL139" s="1"/>
      <c r="CLM139" s="1"/>
      <c r="CLN139" s="1"/>
      <c r="CLO139" s="1"/>
      <c r="CLP139" s="1"/>
      <c r="CLQ139" s="1"/>
      <c r="CLR139" s="1"/>
      <c r="CLS139" s="1"/>
      <c r="CLT139" s="1"/>
      <c r="CLU139" s="1"/>
      <c r="CLV139" s="1"/>
      <c r="CLW139" s="1"/>
      <c r="CLX139" s="1"/>
      <c r="CLY139" s="1"/>
      <c r="CLZ139" s="1"/>
      <c r="CMA139" s="1"/>
      <c r="CMB139" s="1"/>
      <c r="CMC139" s="1"/>
      <c r="CMD139" s="1"/>
      <c r="CME139" s="1"/>
      <c r="CMF139" s="1"/>
      <c r="CMG139" s="1"/>
      <c r="CMH139" s="1"/>
      <c r="CMI139" s="1"/>
      <c r="CMJ139" s="1"/>
      <c r="CMK139" s="1"/>
      <c r="CML139" s="1"/>
      <c r="CMM139" s="1"/>
      <c r="CMN139" s="1"/>
      <c r="CMO139" s="1"/>
      <c r="CMP139" s="1"/>
      <c r="CMQ139" s="1"/>
      <c r="CMR139" s="1"/>
      <c r="CMS139" s="1"/>
      <c r="CMT139" s="1"/>
      <c r="CMU139" s="1"/>
      <c r="CMV139" s="1"/>
      <c r="CMW139" s="1"/>
      <c r="CMX139" s="1"/>
      <c r="CMY139" s="1"/>
      <c r="CMZ139" s="1"/>
      <c r="CNA139" s="1"/>
      <c r="CNB139" s="1"/>
      <c r="CNC139" s="1"/>
      <c r="CND139" s="1"/>
      <c r="CNE139" s="1"/>
      <c r="CNF139" s="1"/>
      <c r="CNG139" s="1"/>
      <c r="CNH139" s="1"/>
      <c r="CNI139" s="1"/>
      <c r="CNJ139" s="1"/>
      <c r="CNK139" s="1"/>
      <c r="CNL139" s="1"/>
      <c r="CNM139" s="1"/>
      <c r="CNN139" s="1"/>
      <c r="CNO139" s="1"/>
      <c r="CNP139" s="1"/>
      <c r="CNQ139" s="1"/>
      <c r="CNR139" s="1"/>
      <c r="CNS139" s="1"/>
      <c r="CNT139" s="1"/>
      <c r="CNU139" s="1"/>
      <c r="CNV139" s="1"/>
      <c r="CNW139" s="1"/>
      <c r="CNX139" s="1"/>
      <c r="CNY139" s="1"/>
      <c r="CNZ139" s="1"/>
      <c r="COA139" s="1"/>
      <c r="COB139" s="1"/>
      <c r="COC139" s="1"/>
      <c r="COD139" s="1"/>
      <c r="COE139" s="1"/>
      <c r="COF139" s="1"/>
      <c r="COG139" s="1"/>
      <c r="COH139" s="1"/>
      <c r="COI139" s="1"/>
      <c r="COJ139" s="1"/>
      <c r="COK139" s="1"/>
      <c r="COL139" s="1"/>
      <c r="COM139" s="1"/>
      <c r="CON139" s="1"/>
      <c r="COO139" s="1"/>
      <c r="COP139" s="1"/>
      <c r="COQ139" s="1"/>
      <c r="COR139" s="1"/>
      <c r="COS139" s="1"/>
      <c r="COT139" s="1"/>
      <c r="COU139" s="1"/>
      <c r="COV139" s="1"/>
      <c r="COW139" s="1"/>
      <c r="COX139" s="1"/>
      <c r="COY139" s="1"/>
      <c r="COZ139" s="1"/>
      <c r="CPA139" s="1"/>
      <c r="CPB139" s="1"/>
      <c r="CPC139" s="1"/>
      <c r="CPD139" s="1"/>
      <c r="CPE139" s="1"/>
      <c r="CPF139" s="1"/>
      <c r="CPG139" s="1"/>
      <c r="CPH139" s="1"/>
      <c r="CPI139" s="1"/>
      <c r="CPJ139" s="1"/>
      <c r="CPK139" s="1"/>
      <c r="CPL139" s="1"/>
      <c r="CPM139" s="1"/>
      <c r="CPN139" s="1"/>
      <c r="CPO139" s="1"/>
      <c r="CPP139" s="1"/>
      <c r="CPQ139" s="1"/>
      <c r="CPR139" s="1"/>
      <c r="CPS139" s="1"/>
      <c r="CPT139" s="1"/>
      <c r="CPU139" s="1"/>
      <c r="CPV139" s="1"/>
      <c r="CPW139" s="1"/>
      <c r="CPX139" s="1"/>
      <c r="CPY139" s="1"/>
      <c r="CPZ139" s="1"/>
      <c r="CQA139" s="1"/>
      <c r="CQB139" s="1"/>
      <c r="CQC139" s="1"/>
      <c r="CQD139" s="1"/>
      <c r="CQE139" s="1"/>
      <c r="CQF139" s="1"/>
      <c r="CQG139" s="1"/>
      <c r="CQH139" s="1"/>
      <c r="CQI139" s="1"/>
      <c r="CQJ139" s="1"/>
      <c r="CQK139" s="1"/>
      <c r="CQL139" s="1"/>
      <c r="CQM139" s="1"/>
      <c r="CQN139" s="1"/>
      <c r="CQO139" s="1"/>
      <c r="CQP139" s="1"/>
      <c r="CQQ139" s="1"/>
      <c r="CQR139" s="1"/>
      <c r="CQS139" s="1"/>
      <c r="CQT139" s="1"/>
      <c r="CQU139" s="1"/>
      <c r="CQV139" s="1"/>
      <c r="CQW139" s="1"/>
      <c r="CQX139" s="1"/>
      <c r="CQY139" s="1"/>
      <c r="CQZ139" s="1"/>
      <c r="CRA139" s="1"/>
      <c r="CRB139" s="1"/>
      <c r="CRC139" s="1"/>
      <c r="CRD139" s="1"/>
      <c r="CRE139" s="1"/>
      <c r="CRF139" s="1"/>
      <c r="CRG139" s="1"/>
      <c r="CRH139" s="1"/>
      <c r="CRI139" s="1"/>
      <c r="CRJ139" s="1"/>
      <c r="CRK139" s="1"/>
      <c r="CRL139" s="1"/>
      <c r="CRM139" s="1"/>
      <c r="CRN139" s="1"/>
      <c r="CRO139" s="1"/>
      <c r="CRP139" s="1"/>
      <c r="CRQ139" s="1"/>
      <c r="CRR139" s="1"/>
      <c r="CRS139" s="1"/>
      <c r="CRT139" s="1"/>
      <c r="CRU139" s="1"/>
      <c r="CRV139" s="1"/>
      <c r="CRW139" s="1"/>
      <c r="CRX139" s="1"/>
      <c r="CRY139" s="1"/>
      <c r="CRZ139" s="1"/>
      <c r="CSA139" s="1"/>
      <c r="CSB139" s="1"/>
      <c r="CSC139" s="1"/>
      <c r="CSD139" s="1"/>
      <c r="CSE139" s="1"/>
      <c r="CSF139" s="1"/>
      <c r="CSG139" s="1"/>
      <c r="CSH139" s="1"/>
      <c r="CSI139" s="1"/>
      <c r="CSJ139" s="1"/>
      <c r="CSK139" s="1"/>
      <c r="CSL139" s="1"/>
      <c r="CSM139" s="1"/>
      <c r="CSN139" s="1"/>
      <c r="CSO139" s="1"/>
      <c r="CSP139" s="1"/>
      <c r="CSQ139" s="1"/>
      <c r="CSR139" s="1"/>
      <c r="CSS139" s="1"/>
      <c r="CST139" s="1"/>
      <c r="CSU139" s="1"/>
      <c r="CSV139" s="1"/>
      <c r="CSW139" s="1"/>
      <c r="CSX139" s="1"/>
      <c r="CSY139" s="1"/>
      <c r="CSZ139" s="1"/>
      <c r="CTA139" s="1"/>
      <c r="CTB139" s="1"/>
    </row>
    <row r="140" spans="1:2550" s="6" customFormat="1" thickBot="1" x14ac:dyDescent="0.2">
      <c r="A140" s="1"/>
      <c r="B140" s="390" t="s">
        <v>2307</v>
      </c>
      <c r="C140" s="386"/>
      <c r="D140" s="386" t="s">
        <v>2610</v>
      </c>
      <c r="E140" s="386" t="s">
        <v>252</v>
      </c>
      <c r="F140" s="386" t="s">
        <v>1333</v>
      </c>
      <c r="G140" s="386">
        <v>21.327278</v>
      </c>
      <c r="H140" s="386">
        <v>104.333696</v>
      </c>
      <c r="I140" s="386" t="s">
        <v>11</v>
      </c>
      <c r="J140" s="386" t="s">
        <v>3</v>
      </c>
      <c r="K140" s="391">
        <v>2016</v>
      </c>
      <c r="L140" s="392">
        <v>18</v>
      </c>
      <c r="M140" s="386">
        <v>72.13</v>
      </c>
      <c r="N140" s="822" t="s">
        <v>0</v>
      </c>
      <c r="O140" s="386"/>
      <c r="P140" s="386"/>
      <c r="Q140" s="386"/>
      <c r="R140" s="386"/>
      <c r="S140" s="386"/>
      <c r="T140" s="822"/>
      <c r="U140" s="386">
        <v>0</v>
      </c>
      <c r="V140" s="386">
        <v>0</v>
      </c>
      <c r="W140" s="386">
        <v>0</v>
      </c>
      <c r="X140" s="386">
        <v>100</v>
      </c>
      <c r="Y140" s="386">
        <v>0</v>
      </c>
      <c r="Z140" s="386">
        <v>0</v>
      </c>
      <c r="AA140" s="386">
        <v>0</v>
      </c>
      <c r="AB140" s="393"/>
      <c r="AC140" s="393"/>
      <c r="AD140" s="393"/>
      <c r="AE140" s="386"/>
      <c r="AF140" s="823" t="s">
        <v>2308</v>
      </c>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c r="AML140" s="1"/>
      <c r="AMM140" s="1"/>
      <c r="AMN140" s="1"/>
      <c r="AMO140" s="1"/>
      <c r="AMP140" s="1"/>
      <c r="AMQ140" s="1"/>
      <c r="AMR140" s="1"/>
      <c r="AMS140" s="1"/>
      <c r="AMT140" s="1"/>
      <c r="AMU140" s="1"/>
      <c r="AMV140" s="1"/>
      <c r="AMW140" s="1"/>
      <c r="AMX140" s="1"/>
      <c r="AMY140" s="1"/>
      <c r="AMZ140" s="1"/>
      <c r="ANA140" s="1"/>
      <c r="ANB140" s="1"/>
      <c r="ANC140" s="1"/>
      <c r="AND140" s="1"/>
      <c r="ANE140" s="1"/>
      <c r="ANF140" s="1"/>
      <c r="ANG140" s="1"/>
      <c r="ANH140" s="1"/>
      <c r="ANI140" s="1"/>
      <c r="ANJ140" s="1"/>
      <c r="ANK140" s="1"/>
      <c r="ANL140" s="1"/>
      <c r="ANM140" s="1"/>
      <c r="ANN140" s="1"/>
      <c r="ANO140" s="1"/>
      <c r="ANP140" s="1"/>
      <c r="ANQ140" s="1"/>
      <c r="ANR140" s="1"/>
      <c r="ANS140" s="1"/>
      <c r="ANT140" s="1"/>
      <c r="ANU140" s="1"/>
      <c r="ANV140" s="1"/>
      <c r="ANW140" s="1"/>
      <c r="ANX140" s="1"/>
      <c r="ANY140" s="1"/>
      <c r="ANZ140" s="1"/>
      <c r="AOA140" s="1"/>
      <c r="AOB140" s="1"/>
      <c r="AOC140" s="1"/>
      <c r="AOD140" s="1"/>
      <c r="AOE140" s="1"/>
      <c r="AOF140" s="1"/>
      <c r="AOG140" s="1"/>
      <c r="AOH140" s="1"/>
      <c r="AOI140" s="1"/>
      <c r="AOJ140" s="1"/>
      <c r="AOK140" s="1"/>
      <c r="AOL140" s="1"/>
      <c r="AOM140" s="1"/>
      <c r="AON140" s="1"/>
      <c r="AOO140" s="1"/>
      <c r="AOP140" s="1"/>
      <c r="AOQ140" s="1"/>
      <c r="AOR140" s="1"/>
      <c r="AOS140" s="1"/>
      <c r="AOT140" s="1"/>
      <c r="AOU140" s="1"/>
      <c r="AOV140" s="1"/>
      <c r="AOW140" s="1"/>
      <c r="AOX140" s="1"/>
      <c r="AOY140" s="1"/>
      <c r="AOZ140" s="1"/>
      <c r="APA140" s="1"/>
      <c r="APB140" s="1"/>
      <c r="APC140" s="1"/>
      <c r="APD140" s="1"/>
      <c r="APE140" s="1"/>
      <c r="APF140" s="1"/>
      <c r="APG140" s="1"/>
      <c r="APH140" s="1"/>
      <c r="API140" s="1"/>
      <c r="APJ140" s="1"/>
      <c r="APK140" s="1"/>
      <c r="APL140" s="1"/>
      <c r="APM140" s="1"/>
      <c r="APN140" s="1"/>
      <c r="APO140" s="1"/>
      <c r="APP140" s="1"/>
      <c r="APQ140" s="1"/>
      <c r="APR140" s="1"/>
      <c r="APS140" s="1"/>
      <c r="APT140" s="1"/>
      <c r="APU140" s="1"/>
      <c r="APV140" s="1"/>
      <c r="APW140" s="1"/>
      <c r="APX140" s="1"/>
      <c r="APY140" s="1"/>
      <c r="APZ140" s="1"/>
      <c r="AQA140" s="1"/>
      <c r="AQB140" s="1"/>
      <c r="AQC140" s="1"/>
      <c r="AQD140" s="1"/>
      <c r="AQE140" s="1"/>
      <c r="AQF140" s="1"/>
      <c r="AQG140" s="1"/>
      <c r="AQH140" s="1"/>
      <c r="AQI140" s="1"/>
      <c r="AQJ140" s="1"/>
      <c r="AQK140" s="1"/>
      <c r="AQL140" s="1"/>
      <c r="AQM140" s="1"/>
      <c r="AQN140" s="1"/>
      <c r="AQO140" s="1"/>
      <c r="AQP140" s="1"/>
      <c r="AQQ140" s="1"/>
      <c r="AQR140" s="1"/>
      <c r="AQS140" s="1"/>
      <c r="AQT140" s="1"/>
      <c r="AQU140" s="1"/>
      <c r="AQV140" s="1"/>
      <c r="AQW140" s="1"/>
      <c r="AQX140" s="1"/>
      <c r="AQY140" s="1"/>
      <c r="AQZ140" s="1"/>
      <c r="ARA140" s="1"/>
      <c r="ARB140" s="1"/>
      <c r="ARC140" s="1"/>
      <c r="ARD140" s="1"/>
      <c r="ARE140" s="1"/>
      <c r="ARF140" s="1"/>
      <c r="ARG140" s="1"/>
      <c r="ARH140" s="1"/>
      <c r="ARI140" s="1"/>
      <c r="ARJ140" s="1"/>
      <c r="ARK140" s="1"/>
      <c r="ARL140" s="1"/>
      <c r="ARM140" s="1"/>
      <c r="ARN140" s="1"/>
      <c r="ARO140" s="1"/>
      <c r="ARP140" s="1"/>
      <c r="ARQ140" s="1"/>
      <c r="ARR140" s="1"/>
      <c r="ARS140" s="1"/>
      <c r="ART140" s="1"/>
      <c r="ARU140" s="1"/>
      <c r="ARV140" s="1"/>
      <c r="ARW140" s="1"/>
      <c r="ARX140" s="1"/>
      <c r="ARY140" s="1"/>
      <c r="ARZ140" s="1"/>
      <c r="ASA140" s="1"/>
      <c r="ASB140" s="1"/>
      <c r="ASC140" s="1"/>
      <c r="ASD140" s="1"/>
      <c r="ASE140" s="1"/>
      <c r="ASF140" s="1"/>
      <c r="ASG140" s="1"/>
      <c r="ASH140" s="1"/>
      <c r="ASI140" s="1"/>
      <c r="ASJ140" s="1"/>
      <c r="ASK140" s="1"/>
      <c r="ASL140" s="1"/>
      <c r="ASM140" s="1"/>
      <c r="ASN140" s="1"/>
      <c r="ASO140" s="1"/>
      <c r="ASP140" s="1"/>
      <c r="ASQ140" s="1"/>
      <c r="ASR140" s="1"/>
      <c r="ASS140" s="1"/>
      <c r="AST140" s="1"/>
      <c r="ASU140" s="1"/>
      <c r="ASV140" s="1"/>
      <c r="ASW140" s="1"/>
      <c r="ASX140" s="1"/>
      <c r="ASY140" s="1"/>
      <c r="ASZ140" s="1"/>
      <c r="ATA140" s="1"/>
      <c r="ATB140" s="1"/>
      <c r="ATC140" s="1"/>
      <c r="ATD140" s="1"/>
      <c r="ATE140" s="1"/>
      <c r="ATF140" s="1"/>
      <c r="ATG140" s="1"/>
      <c r="ATH140" s="1"/>
      <c r="ATI140" s="1"/>
      <c r="ATJ140" s="1"/>
      <c r="ATK140" s="1"/>
      <c r="ATL140" s="1"/>
      <c r="ATM140" s="1"/>
      <c r="ATN140" s="1"/>
      <c r="ATO140" s="1"/>
      <c r="ATP140" s="1"/>
      <c r="ATQ140" s="1"/>
      <c r="ATR140" s="1"/>
      <c r="ATS140" s="1"/>
      <c r="ATT140" s="1"/>
      <c r="ATU140" s="1"/>
      <c r="ATV140" s="1"/>
      <c r="ATW140" s="1"/>
      <c r="ATX140" s="1"/>
      <c r="ATY140" s="1"/>
      <c r="ATZ140" s="1"/>
      <c r="AUA140" s="1"/>
      <c r="AUB140" s="1"/>
      <c r="AUC140" s="1"/>
      <c r="AUD140" s="1"/>
      <c r="AUE140" s="1"/>
      <c r="AUF140" s="1"/>
      <c r="AUG140" s="1"/>
      <c r="AUH140" s="1"/>
      <c r="AUI140" s="1"/>
      <c r="AUJ140" s="1"/>
      <c r="AUK140" s="1"/>
      <c r="AUL140" s="1"/>
      <c r="AUM140" s="1"/>
      <c r="AUN140" s="1"/>
      <c r="AUO140" s="1"/>
      <c r="AUP140" s="1"/>
      <c r="AUQ140" s="1"/>
      <c r="AUR140" s="1"/>
      <c r="AUS140" s="1"/>
      <c r="AUT140" s="1"/>
      <c r="AUU140" s="1"/>
      <c r="AUV140" s="1"/>
      <c r="AUW140" s="1"/>
      <c r="AUX140" s="1"/>
      <c r="AUY140" s="1"/>
      <c r="AUZ140" s="1"/>
      <c r="AVA140" s="1"/>
      <c r="AVB140" s="1"/>
      <c r="AVC140" s="1"/>
      <c r="AVD140" s="1"/>
      <c r="AVE140" s="1"/>
      <c r="AVF140" s="1"/>
      <c r="AVG140" s="1"/>
      <c r="AVH140" s="1"/>
      <c r="AVI140" s="1"/>
      <c r="AVJ140" s="1"/>
      <c r="AVK140" s="1"/>
      <c r="AVL140" s="1"/>
      <c r="AVM140" s="1"/>
      <c r="AVN140" s="1"/>
      <c r="AVO140" s="1"/>
      <c r="AVP140" s="1"/>
      <c r="AVQ140" s="1"/>
      <c r="AVR140" s="1"/>
      <c r="AVS140" s="1"/>
      <c r="AVT140" s="1"/>
      <c r="AVU140" s="1"/>
      <c r="AVV140" s="1"/>
      <c r="AVW140" s="1"/>
      <c r="AVX140" s="1"/>
      <c r="AVY140" s="1"/>
      <c r="AVZ140" s="1"/>
      <c r="AWA140" s="1"/>
      <c r="AWB140" s="1"/>
      <c r="AWC140" s="1"/>
      <c r="AWD140" s="1"/>
      <c r="AWE140" s="1"/>
      <c r="AWF140" s="1"/>
      <c r="AWG140" s="1"/>
      <c r="AWH140" s="1"/>
      <c r="AWI140" s="1"/>
      <c r="AWJ140" s="1"/>
      <c r="AWK140" s="1"/>
      <c r="AWL140" s="1"/>
      <c r="AWM140" s="1"/>
      <c r="AWN140" s="1"/>
      <c r="AWO140" s="1"/>
      <c r="AWP140" s="1"/>
      <c r="AWQ140" s="1"/>
      <c r="AWR140" s="1"/>
      <c r="AWS140" s="1"/>
      <c r="AWT140" s="1"/>
      <c r="AWU140" s="1"/>
      <c r="AWV140" s="1"/>
      <c r="AWW140" s="1"/>
      <c r="AWX140" s="1"/>
      <c r="AWY140" s="1"/>
      <c r="AWZ140" s="1"/>
      <c r="AXA140" s="1"/>
      <c r="AXB140" s="1"/>
      <c r="AXC140" s="1"/>
      <c r="AXD140" s="1"/>
      <c r="AXE140" s="1"/>
      <c r="AXF140" s="1"/>
      <c r="AXG140" s="1"/>
      <c r="AXH140" s="1"/>
      <c r="AXI140" s="1"/>
      <c r="AXJ140" s="1"/>
      <c r="AXK140" s="1"/>
      <c r="AXL140" s="1"/>
      <c r="AXM140" s="1"/>
      <c r="AXN140" s="1"/>
      <c r="AXO140" s="1"/>
      <c r="AXP140" s="1"/>
      <c r="AXQ140" s="1"/>
      <c r="AXR140" s="1"/>
      <c r="AXS140" s="1"/>
      <c r="AXT140" s="1"/>
      <c r="AXU140" s="1"/>
      <c r="AXV140" s="1"/>
      <c r="AXW140" s="1"/>
      <c r="AXX140" s="1"/>
      <c r="AXY140" s="1"/>
      <c r="AXZ140" s="1"/>
      <c r="AYA140" s="1"/>
      <c r="AYB140" s="1"/>
      <c r="AYC140" s="1"/>
      <c r="AYD140" s="1"/>
      <c r="AYE140" s="1"/>
      <c r="AYF140" s="1"/>
      <c r="AYG140" s="1"/>
      <c r="AYH140" s="1"/>
      <c r="AYI140" s="1"/>
      <c r="AYJ140" s="1"/>
      <c r="AYK140" s="1"/>
      <c r="AYL140" s="1"/>
      <c r="AYM140" s="1"/>
      <c r="AYN140" s="1"/>
      <c r="AYO140" s="1"/>
      <c r="AYP140" s="1"/>
      <c r="AYQ140" s="1"/>
      <c r="AYR140" s="1"/>
      <c r="AYS140" s="1"/>
      <c r="AYT140" s="1"/>
      <c r="AYU140" s="1"/>
      <c r="AYV140" s="1"/>
      <c r="AYW140" s="1"/>
      <c r="AYX140" s="1"/>
      <c r="AYY140" s="1"/>
      <c r="AYZ140" s="1"/>
      <c r="AZA140" s="1"/>
      <c r="AZB140" s="1"/>
      <c r="AZC140" s="1"/>
      <c r="AZD140" s="1"/>
      <c r="AZE140" s="1"/>
      <c r="AZF140" s="1"/>
      <c r="AZG140" s="1"/>
      <c r="AZH140" s="1"/>
      <c r="AZI140" s="1"/>
      <c r="AZJ140" s="1"/>
      <c r="AZK140" s="1"/>
      <c r="AZL140" s="1"/>
      <c r="AZM140" s="1"/>
      <c r="AZN140" s="1"/>
      <c r="AZO140" s="1"/>
      <c r="AZP140" s="1"/>
      <c r="AZQ140" s="1"/>
      <c r="AZR140" s="1"/>
      <c r="AZS140" s="1"/>
      <c r="AZT140" s="1"/>
      <c r="AZU140" s="1"/>
      <c r="AZV140" s="1"/>
      <c r="AZW140" s="1"/>
      <c r="AZX140" s="1"/>
      <c r="AZY140" s="1"/>
      <c r="AZZ140" s="1"/>
      <c r="BAA140" s="1"/>
      <c r="BAB140" s="1"/>
      <c r="BAC140" s="1"/>
      <c r="BAD140" s="1"/>
      <c r="BAE140" s="1"/>
      <c r="BAF140" s="1"/>
      <c r="BAG140" s="1"/>
      <c r="BAH140" s="1"/>
      <c r="BAI140" s="1"/>
      <c r="BAJ140" s="1"/>
      <c r="BAK140" s="1"/>
      <c r="BAL140" s="1"/>
      <c r="BAM140" s="1"/>
      <c r="BAN140" s="1"/>
      <c r="BAO140" s="1"/>
      <c r="BAP140" s="1"/>
      <c r="BAQ140" s="1"/>
      <c r="BAR140" s="1"/>
      <c r="BAS140" s="1"/>
      <c r="BAT140" s="1"/>
      <c r="BAU140" s="1"/>
      <c r="BAV140" s="1"/>
      <c r="BAW140" s="1"/>
      <c r="BAX140" s="1"/>
      <c r="BAY140" s="1"/>
      <c r="BAZ140" s="1"/>
      <c r="BBA140" s="1"/>
      <c r="BBB140" s="1"/>
      <c r="BBC140" s="1"/>
      <c r="BBD140" s="1"/>
      <c r="BBE140" s="1"/>
      <c r="BBF140" s="1"/>
      <c r="BBG140" s="1"/>
      <c r="BBH140" s="1"/>
      <c r="BBI140" s="1"/>
      <c r="BBJ140" s="1"/>
      <c r="BBK140" s="1"/>
      <c r="BBL140" s="1"/>
      <c r="BBM140" s="1"/>
      <c r="BBN140" s="1"/>
      <c r="BBO140" s="1"/>
      <c r="BBP140" s="1"/>
      <c r="BBQ140" s="1"/>
      <c r="BBR140" s="1"/>
      <c r="BBS140" s="1"/>
      <c r="BBT140" s="1"/>
      <c r="BBU140" s="1"/>
      <c r="BBV140" s="1"/>
      <c r="BBW140" s="1"/>
      <c r="BBX140" s="1"/>
      <c r="BBY140" s="1"/>
      <c r="BBZ140" s="1"/>
      <c r="BCA140" s="1"/>
      <c r="BCB140" s="1"/>
      <c r="BCC140" s="1"/>
      <c r="BCD140" s="1"/>
      <c r="BCE140" s="1"/>
      <c r="BCF140" s="1"/>
      <c r="BCG140" s="1"/>
      <c r="BCH140" s="1"/>
      <c r="BCI140" s="1"/>
      <c r="BCJ140" s="1"/>
      <c r="BCK140" s="1"/>
      <c r="BCL140" s="1"/>
      <c r="BCM140" s="1"/>
      <c r="BCN140" s="1"/>
      <c r="BCO140" s="1"/>
      <c r="BCP140" s="1"/>
      <c r="BCQ140" s="1"/>
      <c r="BCR140" s="1"/>
      <c r="BCS140" s="1"/>
      <c r="BCT140" s="1"/>
      <c r="BCU140" s="1"/>
      <c r="BCV140" s="1"/>
      <c r="BCW140" s="1"/>
      <c r="BCX140" s="1"/>
      <c r="BCY140" s="1"/>
      <c r="BCZ140" s="1"/>
      <c r="BDA140" s="1"/>
      <c r="BDB140" s="1"/>
      <c r="BDC140" s="1"/>
      <c r="BDD140" s="1"/>
      <c r="BDE140" s="1"/>
      <c r="BDF140" s="1"/>
      <c r="BDG140" s="1"/>
      <c r="BDH140" s="1"/>
      <c r="BDI140" s="1"/>
      <c r="BDJ140" s="1"/>
      <c r="BDK140" s="1"/>
      <c r="BDL140" s="1"/>
      <c r="BDM140" s="1"/>
      <c r="BDN140" s="1"/>
      <c r="BDO140" s="1"/>
      <c r="BDP140" s="1"/>
      <c r="BDQ140" s="1"/>
      <c r="BDR140" s="1"/>
      <c r="BDS140" s="1"/>
      <c r="BDT140" s="1"/>
      <c r="BDU140" s="1"/>
      <c r="BDV140" s="1"/>
      <c r="BDW140" s="1"/>
      <c r="BDX140" s="1"/>
      <c r="BDY140" s="1"/>
      <c r="BDZ140" s="1"/>
      <c r="BEA140" s="1"/>
      <c r="BEB140" s="1"/>
      <c r="BEC140" s="1"/>
      <c r="BED140" s="1"/>
      <c r="BEE140" s="1"/>
      <c r="BEF140" s="1"/>
      <c r="BEG140" s="1"/>
      <c r="BEH140" s="1"/>
      <c r="BEI140" s="1"/>
      <c r="BEJ140" s="1"/>
      <c r="BEK140" s="1"/>
      <c r="BEL140" s="1"/>
      <c r="BEM140" s="1"/>
      <c r="BEN140" s="1"/>
      <c r="BEO140" s="1"/>
      <c r="BEP140" s="1"/>
      <c r="BEQ140" s="1"/>
      <c r="BER140" s="1"/>
      <c r="BES140" s="1"/>
      <c r="BET140" s="1"/>
      <c r="BEU140" s="1"/>
      <c r="BEV140" s="1"/>
      <c r="BEW140" s="1"/>
      <c r="BEX140" s="1"/>
      <c r="BEY140" s="1"/>
      <c r="BEZ140" s="1"/>
      <c r="BFA140" s="1"/>
      <c r="BFB140" s="1"/>
      <c r="BFC140" s="1"/>
      <c r="BFD140" s="1"/>
      <c r="BFE140" s="1"/>
      <c r="BFF140" s="1"/>
      <c r="BFG140" s="1"/>
      <c r="BFH140" s="1"/>
      <c r="BFI140" s="1"/>
      <c r="BFJ140" s="1"/>
      <c r="BFK140" s="1"/>
      <c r="BFL140" s="1"/>
      <c r="BFM140" s="1"/>
      <c r="BFN140" s="1"/>
      <c r="BFO140" s="1"/>
      <c r="BFP140" s="1"/>
      <c r="BFQ140" s="1"/>
      <c r="BFR140" s="1"/>
      <c r="BFS140" s="1"/>
      <c r="BFT140" s="1"/>
      <c r="BFU140" s="1"/>
      <c r="BFV140" s="1"/>
      <c r="BFW140" s="1"/>
      <c r="BFX140" s="1"/>
      <c r="BFY140" s="1"/>
      <c r="BFZ140" s="1"/>
      <c r="BGA140" s="1"/>
      <c r="BGB140" s="1"/>
      <c r="BGC140" s="1"/>
      <c r="BGD140" s="1"/>
      <c r="BGE140" s="1"/>
      <c r="BGF140" s="1"/>
      <c r="BGG140" s="1"/>
      <c r="BGH140" s="1"/>
      <c r="BGI140" s="1"/>
      <c r="BGJ140" s="1"/>
      <c r="BGK140" s="1"/>
      <c r="BGL140" s="1"/>
      <c r="BGM140" s="1"/>
      <c r="BGN140" s="1"/>
      <c r="BGO140" s="1"/>
      <c r="BGP140" s="1"/>
      <c r="BGQ140" s="1"/>
      <c r="BGR140" s="1"/>
      <c r="BGS140" s="1"/>
      <c r="BGT140" s="1"/>
      <c r="BGU140" s="1"/>
      <c r="BGV140" s="1"/>
      <c r="BGW140" s="1"/>
      <c r="BGX140" s="1"/>
      <c r="BGY140" s="1"/>
      <c r="BGZ140" s="1"/>
      <c r="BHA140" s="1"/>
      <c r="BHB140" s="1"/>
      <c r="BHC140" s="1"/>
      <c r="BHD140" s="1"/>
      <c r="BHE140" s="1"/>
      <c r="BHF140" s="1"/>
      <c r="BHG140" s="1"/>
      <c r="BHH140" s="1"/>
      <c r="BHI140" s="1"/>
      <c r="BHJ140" s="1"/>
      <c r="BHK140" s="1"/>
      <c r="BHL140" s="1"/>
      <c r="BHM140" s="1"/>
      <c r="BHN140" s="1"/>
      <c r="BHO140" s="1"/>
      <c r="BHP140" s="1"/>
      <c r="BHQ140" s="1"/>
      <c r="BHR140" s="1"/>
      <c r="BHS140" s="1"/>
      <c r="BHT140" s="1"/>
      <c r="BHU140" s="1"/>
      <c r="BHV140" s="1"/>
      <c r="BHW140" s="1"/>
      <c r="BHX140" s="1"/>
      <c r="BHY140" s="1"/>
      <c r="BHZ140" s="1"/>
      <c r="BIA140" s="1"/>
      <c r="BIB140" s="1"/>
      <c r="BIC140" s="1"/>
      <c r="BID140" s="1"/>
      <c r="BIE140" s="1"/>
      <c r="BIF140" s="1"/>
      <c r="BIG140" s="1"/>
      <c r="BIH140" s="1"/>
      <c r="BII140" s="1"/>
      <c r="BIJ140" s="1"/>
      <c r="BIK140" s="1"/>
      <c r="BIL140" s="1"/>
      <c r="BIM140" s="1"/>
      <c r="BIN140" s="1"/>
      <c r="BIO140" s="1"/>
      <c r="BIP140" s="1"/>
      <c r="BIQ140" s="1"/>
      <c r="BIR140" s="1"/>
      <c r="BIS140" s="1"/>
      <c r="BIT140" s="1"/>
      <c r="BIU140" s="1"/>
      <c r="BIV140" s="1"/>
      <c r="BIW140" s="1"/>
      <c r="BIX140" s="1"/>
      <c r="BIY140" s="1"/>
      <c r="BIZ140" s="1"/>
      <c r="BJA140" s="1"/>
      <c r="BJB140" s="1"/>
      <c r="BJC140" s="1"/>
      <c r="BJD140" s="1"/>
      <c r="BJE140" s="1"/>
      <c r="BJF140" s="1"/>
      <c r="BJG140" s="1"/>
      <c r="BJH140" s="1"/>
      <c r="BJI140" s="1"/>
      <c r="BJJ140" s="1"/>
      <c r="BJK140" s="1"/>
      <c r="BJL140" s="1"/>
      <c r="BJM140" s="1"/>
      <c r="BJN140" s="1"/>
      <c r="BJO140" s="1"/>
      <c r="BJP140" s="1"/>
      <c r="BJQ140" s="1"/>
      <c r="BJR140" s="1"/>
      <c r="BJS140" s="1"/>
      <c r="BJT140" s="1"/>
      <c r="BJU140" s="1"/>
      <c r="BJV140" s="1"/>
      <c r="BJW140" s="1"/>
      <c r="BJX140" s="1"/>
      <c r="BJY140" s="1"/>
      <c r="BJZ140" s="1"/>
      <c r="BKA140" s="1"/>
      <c r="BKB140" s="1"/>
      <c r="BKC140" s="1"/>
      <c r="BKD140" s="1"/>
      <c r="BKE140" s="1"/>
      <c r="BKF140" s="1"/>
      <c r="BKG140" s="1"/>
      <c r="BKH140" s="1"/>
      <c r="BKI140" s="1"/>
      <c r="BKJ140" s="1"/>
      <c r="BKK140" s="1"/>
      <c r="BKL140" s="1"/>
      <c r="BKM140" s="1"/>
      <c r="BKN140" s="1"/>
      <c r="BKO140" s="1"/>
      <c r="BKP140" s="1"/>
      <c r="BKQ140" s="1"/>
      <c r="BKR140" s="1"/>
      <c r="BKS140" s="1"/>
      <c r="BKT140" s="1"/>
      <c r="BKU140" s="1"/>
      <c r="BKV140" s="1"/>
      <c r="BKW140" s="1"/>
      <c r="BKX140" s="1"/>
      <c r="BKY140" s="1"/>
      <c r="BKZ140" s="1"/>
      <c r="BLA140" s="1"/>
      <c r="BLB140" s="1"/>
      <c r="BLC140" s="1"/>
      <c r="BLD140" s="1"/>
      <c r="BLE140" s="1"/>
      <c r="BLF140" s="1"/>
      <c r="BLG140" s="1"/>
      <c r="BLH140" s="1"/>
      <c r="BLI140" s="1"/>
      <c r="BLJ140" s="1"/>
      <c r="BLK140" s="1"/>
      <c r="BLL140" s="1"/>
      <c r="BLM140" s="1"/>
      <c r="BLN140" s="1"/>
      <c r="BLO140" s="1"/>
      <c r="BLP140" s="1"/>
      <c r="BLQ140" s="1"/>
      <c r="BLR140" s="1"/>
      <c r="BLS140" s="1"/>
      <c r="BLT140" s="1"/>
      <c r="BLU140" s="1"/>
      <c r="BLV140" s="1"/>
      <c r="BLW140" s="1"/>
      <c r="BLX140" s="1"/>
      <c r="BLY140" s="1"/>
      <c r="BLZ140" s="1"/>
      <c r="BMA140" s="1"/>
      <c r="BMB140" s="1"/>
      <c r="BMC140" s="1"/>
      <c r="BMD140" s="1"/>
      <c r="BME140" s="1"/>
      <c r="BMF140" s="1"/>
      <c r="BMG140" s="1"/>
      <c r="BMH140" s="1"/>
      <c r="BMI140" s="1"/>
      <c r="BMJ140" s="1"/>
      <c r="BMK140" s="1"/>
      <c r="BML140" s="1"/>
      <c r="BMM140" s="1"/>
      <c r="BMN140" s="1"/>
      <c r="BMO140" s="1"/>
      <c r="BMP140" s="1"/>
      <c r="BMQ140" s="1"/>
      <c r="BMR140" s="1"/>
      <c r="BMS140" s="1"/>
      <c r="BMT140" s="1"/>
      <c r="BMU140" s="1"/>
      <c r="BMV140" s="1"/>
      <c r="BMW140" s="1"/>
      <c r="BMX140" s="1"/>
      <c r="BMY140" s="1"/>
      <c r="BMZ140" s="1"/>
      <c r="BNA140" s="1"/>
      <c r="BNB140" s="1"/>
      <c r="BNC140" s="1"/>
      <c r="BND140" s="1"/>
      <c r="BNE140" s="1"/>
      <c r="BNF140" s="1"/>
      <c r="BNG140" s="1"/>
      <c r="BNH140" s="1"/>
      <c r="BNI140" s="1"/>
      <c r="BNJ140" s="1"/>
      <c r="BNK140" s="1"/>
      <c r="BNL140" s="1"/>
      <c r="BNM140" s="1"/>
      <c r="BNN140" s="1"/>
      <c r="BNO140" s="1"/>
      <c r="BNP140" s="1"/>
      <c r="BNQ140" s="1"/>
      <c r="BNR140" s="1"/>
      <c r="BNS140" s="1"/>
      <c r="BNT140" s="1"/>
      <c r="BNU140" s="1"/>
      <c r="BNV140" s="1"/>
      <c r="BNW140" s="1"/>
      <c r="BNX140" s="1"/>
      <c r="BNY140" s="1"/>
      <c r="BNZ140" s="1"/>
      <c r="BOA140" s="1"/>
      <c r="BOB140" s="1"/>
      <c r="BOC140" s="1"/>
      <c r="BOD140" s="1"/>
      <c r="BOE140" s="1"/>
      <c r="BOF140" s="1"/>
      <c r="BOG140" s="1"/>
      <c r="BOH140" s="1"/>
      <c r="BOI140" s="1"/>
      <c r="BOJ140" s="1"/>
      <c r="BOK140" s="1"/>
      <c r="BOL140" s="1"/>
      <c r="BOM140" s="1"/>
      <c r="BON140" s="1"/>
      <c r="BOO140" s="1"/>
      <c r="BOP140" s="1"/>
      <c r="BOQ140" s="1"/>
      <c r="BOR140" s="1"/>
      <c r="BOS140" s="1"/>
      <c r="BOT140" s="1"/>
      <c r="BOU140" s="1"/>
      <c r="BOV140" s="1"/>
      <c r="BOW140" s="1"/>
      <c r="BOX140" s="1"/>
      <c r="BOY140" s="1"/>
      <c r="BOZ140" s="1"/>
      <c r="BPA140" s="1"/>
      <c r="BPB140" s="1"/>
      <c r="BPC140" s="1"/>
      <c r="BPD140" s="1"/>
      <c r="BPE140" s="1"/>
      <c r="BPF140" s="1"/>
      <c r="BPG140" s="1"/>
      <c r="BPH140" s="1"/>
      <c r="BPI140" s="1"/>
      <c r="BPJ140" s="1"/>
      <c r="BPK140" s="1"/>
      <c r="BPL140" s="1"/>
      <c r="BPM140" s="1"/>
      <c r="BPN140" s="1"/>
      <c r="BPO140" s="1"/>
      <c r="BPP140" s="1"/>
      <c r="BPQ140" s="1"/>
      <c r="BPR140" s="1"/>
      <c r="BPS140" s="1"/>
      <c r="BPT140" s="1"/>
      <c r="BPU140" s="1"/>
      <c r="BPV140" s="1"/>
      <c r="BPW140" s="1"/>
      <c r="BPX140" s="1"/>
      <c r="BPY140" s="1"/>
      <c r="BPZ140" s="1"/>
      <c r="BQA140" s="1"/>
      <c r="BQB140" s="1"/>
      <c r="BQC140" s="1"/>
      <c r="BQD140" s="1"/>
      <c r="BQE140" s="1"/>
      <c r="BQF140" s="1"/>
      <c r="BQG140" s="1"/>
      <c r="BQH140" s="1"/>
      <c r="BQI140" s="1"/>
      <c r="BQJ140" s="1"/>
      <c r="BQK140" s="1"/>
      <c r="BQL140" s="1"/>
      <c r="BQM140" s="1"/>
      <c r="BQN140" s="1"/>
      <c r="BQO140" s="1"/>
      <c r="BQP140" s="1"/>
      <c r="BQQ140" s="1"/>
      <c r="BQR140" s="1"/>
      <c r="BQS140" s="1"/>
      <c r="BQT140" s="1"/>
      <c r="BQU140" s="1"/>
      <c r="BQV140" s="1"/>
      <c r="BQW140" s="1"/>
      <c r="BQX140" s="1"/>
      <c r="BQY140" s="1"/>
      <c r="BQZ140" s="1"/>
      <c r="BRA140" s="1"/>
      <c r="BRB140" s="1"/>
      <c r="BRC140" s="1"/>
      <c r="BRD140" s="1"/>
      <c r="BRE140" s="1"/>
      <c r="BRF140" s="1"/>
      <c r="BRG140" s="1"/>
      <c r="BRH140" s="1"/>
      <c r="BRI140" s="1"/>
      <c r="BRJ140" s="1"/>
      <c r="BRK140" s="1"/>
      <c r="BRL140" s="1"/>
      <c r="BRM140" s="1"/>
      <c r="BRN140" s="1"/>
      <c r="BRO140" s="1"/>
      <c r="BRP140" s="1"/>
      <c r="BRQ140" s="1"/>
      <c r="BRR140" s="1"/>
      <c r="BRS140" s="1"/>
      <c r="BRT140" s="1"/>
      <c r="BRU140" s="1"/>
      <c r="BRV140" s="1"/>
      <c r="BRW140" s="1"/>
      <c r="BRX140" s="1"/>
      <c r="BRY140" s="1"/>
      <c r="BRZ140" s="1"/>
      <c r="BSA140" s="1"/>
      <c r="BSB140" s="1"/>
      <c r="BSC140" s="1"/>
      <c r="BSD140" s="1"/>
      <c r="BSE140" s="1"/>
      <c r="BSF140" s="1"/>
      <c r="BSG140" s="1"/>
      <c r="BSH140" s="1"/>
      <c r="BSI140" s="1"/>
      <c r="BSJ140" s="1"/>
      <c r="BSK140" s="1"/>
      <c r="BSL140" s="1"/>
      <c r="BSM140" s="1"/>
      <c r="BSN140" s="1"/>
      <c r="BSO140" s="1"/>
      <c r="BSP140" s="1"/>
      <c r="BSQ140" s="1"/>
      <c r="BSR140" s="1"/>
      <c r="BSS140" s="1"/>
      <c r="BST140" s="1"/>
      <c r="BSU140" s="1"/>
      <c r="BSV140" s="1"/>
      <c r="BSW140" s="1"/>
      <c r="BSX140" s="1"/>
      <c r="BSY140" s="1"/>
      <c r="BSZ140" s="1"/>
      <c r="BTA140" s="1"/>
      <c r="BTB140" s="1"/>
      <c r="BTC140" s="1"/>
      <c r="BTD140" s="1"/>
      <c r="BTE140" s="1"/>
      <c r="BTF140" s="1"/>
      <c r="BTG140" s="1"/>
      <c r="BTH140" s="1"/>
      <c r="BTI140" s="1"/>
      <c r="BTJ140" s="1"/>
      <c r="BTK140" s="1"/>
      <c r="BTL140" s="1"/>
      <c r="BTM140" s="1"/>
      <c r="BTN140" s="1"/>
      <c r="BTO140" s="1"/>
      <c r="BTP140" s="1"/>
      <c r="BTQ140" s="1"/>
      <c r="BTR140" s="1"/>
      <c r="BTS140" s="1"/>
      <c r="BTT140" s="1"/>
      <c r="BTU140" s="1"/>
      <c r="BTV140" s="1"/>
      <c r="BTW140" s="1"/>
      <c r="BTX140" s="1"/>
      <c r="BTY140" s="1"/>
      <c r="BTZ140" s="1"/>
      <c r="BUA140" s="1"/>
      <c r="BUB140" s="1"/>
      <c r="BUC140" s="1"/>
      <c r="BUD140" s="1"/>
      <c r="BUE140" s="1"/>
      <c r="BUF140" s="1"/>
      <c r="BUG140" s="1"/>
      <c r="BUH140" s="1"/>
      <c r="BUI140" s="1"/>
      <c r="BUJ140" s="1"/>
      <c r="BUK140" s="1"/>
      <c r="BUL140" s="1"/>
      <c r="BUM140" s="1"/>
      <c r="BUN140" s="1"/>
      <c r="BUO140" s="1"/>
      <c r="BUP140" s="1"/>
      <c r="BUQ140" s="1"/>
      <c r="BUR140" s="1"/>
      <c r="BUS140" s="1"/>
      <c r="BUT140" s="1"/>
      <c r="BUU140" s="1"/>
      <c r="BUV140" s="1"/>
      <c r="BUW140" s="1"/>
      <c r="BUX140" s="1"/>
      <c r="BUY140" s="1"/>
      <c r="BUZ140" s="1"/>
      <c r="BVA140" s="1"/>
      <c r="BVB140" s="1"/>
      <c r="BVC140" s="1"/>
      <c r="BVD140" s="1"/>
      <c r="BVE140" s="1"/>
      <c r="BVF140" s="1"/>
      <c r="BVG140" s="1"/>
      <c r="BVH140" s="1"/>
      <c r="BVI140" s="1"/>
      <c r="BVJ140" s="1"/>
      <c r="BVK140" s="1"/>
      <c r="BVL140" s="1"/>
      <c r="BVM140" s="1"/>
      <c r="BVN140" s="1"/>
      <c r="BVO140" s="1"/>
      <c r="BVP140" s="1"/>
      <c r="BVQ140" s="1"/>
      <c r="BVR140" s="1"/>
      <c r="BVS140" s="1"/>
      <c r="BVT140" s="1"/>
      <c r="BVU140" s="1"/>
      <c r="BVV140" s="1"/>
      <c r="BVW140" s="1"/>
      <c r="BVX140" s="1"/>
      <c r="BVY140" s="1"/>
      <c r="BVZ140" s="1"/>
      <c r="BWA140" s="1"/>
      <c r="BWB140" s="1"/>
      <c r="BWC140" s="1"/>
      <c r="BWD140" s="1"/>
      <c r="BWE140" s="1"/>
      <c r="BWF140" s="1"/>
      <c r="BWG140" s="1"/>
      <c r="BWH140" s="1"/>
      <c r="BWI140" s="1"/>
      <c r="BWJ140" s="1"/>
      <c r="BWK140" s="1"/>
      <c r="BWL140" s="1"/>
      <c r="BWM140" s="1"/>
      <c r="BWN140" s="1"/>
      <c r="BWO140" s="1"/>
      <c r="BWP140" s="1"/>
      <c r="BWQ140" s="1"/>
      <c r="BWR140" s="1"/>
      <c r="BWS140" s="1"/>
      <c r="BWT140" s="1"/>
      <c r="BWU140" s="1"/>
      <c r="BWV140" s="1"/>
      <c r="BWW140" s="1"/>
      <c r="BWX140" s="1"/>
      <c r="BWY140" s="1"/>
      <c r="BWZ140" s="1"/>
      <c r="BXA140" s="1"/>
      <c r="BXB140" s="1"/>
      <c r="BXC140" s="1"/>
      <c r="BXD140" s="1"/>
      <c r="BXE140" s="1"/>
      <c r="BXF140" s="1"/>
      <c r="BXG140" s="1"/>
      <c r="BXH140" s="1"/>
      <c r="BXI140" s="1"/>
      <c r="BXJ140" s="1"/>
      <c r="BXK140" s="1"/>
      <c r="BXL140" s="1"/>
      <c r="BXM140" s="1"/>
      <c r="BXN140" s="1"/>
      <c r="BXO140" s="1"/>
      <c r="BXP140" s="1"/>
      <c r="BXQ140" s="1"/>
      <c r="BXR140" s="1"/>
      <c r="BXS140" s="1"/>
      <c r="BXT140" s="1"/>
      <c r="BXU140" s="1"/>
      <c r="BXV140" s="1"/>
      <c r="BXW140" s="1"/>
      <c r="BXX140" s="1"/>
      <c r="BXY140" s="1"/>
      <c r="BXZ140" s="1"/>
      <c r="BYA140" s="1"/>
      <c r="BYB140" s="1"/>
      <c r="BYC140" s="1"/>
      <c r="BYD140" s="1"/>
      <c r="BYE140" s="1"/>
      <c r="BYF140" s="1"/>
      <c r="BYG140" s="1"/>
      <c r="BYH140" s="1"/>
      <c r="BYI140" s="1"/>
      <c r="BYJ140" s="1"/>
      <c r="BYK140" s="1"/>
      <c r="BYL140" s="1"/>
      <c r="BYM140" s="1"/>
      <c r="BYN140" s="1"/>
      <c r="BYO140" s="1"/>
      <c r="BYP140" s="1"/>
      <c r="BYQ140" s="1"/>
      <c r="BYR140" s="1"/>
      <c r="BYS140" s="1"/>
      <c r="BYT140" s="1"/>
      <c r="BYU140" s="1"/>
      <c r="BYV140" s="1"/>
      <c r="BYW140" s="1"/>
      <c r="BYX140" s="1"/>
      <c r="BYY140" s="1"/>
      <c r="BYZ140" s="1"/>
      <c r="BZA140" s="1"/>
      <c r="BZB140" s="1"/>
      <c r="BZC140" s="1"/>
      <c r="BZD140" s="1"/>
      <c r="BZE140" s="1"/>
      <c r="BZF140" s="1"/>
      <c r="BZG140" s="1"/>
      <c r="BZH140" s="1"/>
      <c r="BZI140" s="1"/>
      <c r="BZJ140" s="1"/>
      <c r="BZK140" s="1"/>
      <c r="BZL140" s="1"/>
      <c r="BZM140" s="1"/>
      <c r="BZN140" s="1"/>
      <c r="BZO140" s="1"/>
      <c r="BZP140" s="1"/>
      <c r="BZQ140" s="1"/>
      <c r="BZR140" s="1"/>
      <c r="BZS140" s="1"/>
      <c r="BZT140" s="1"/>
      <c r="BZU140" s="1"/>
      <c r="BZV140" s="1"/>
      <c r="BZW140" s="1"/>
      <c r="BZX140" s="1"/>
      <c r="BZY140" s="1"/>
      <c r="BZZ140" s="1"/>
      <c r="CAA140" s="1"/>
      <c r="CAB140" s="1"/>
      <c r="CAC140" s="1"/>
      <c r="CAD140" s="1"/>
      <c r="CAE140" s="1"/>
      <c r="CAF140" s="1"/>
      <c r="CAG140" s="1"/>
      <c r="CAH140" s="1"/>
      <c r="CAI140" s="1"/>
      <c r="CAJ140" s="1"/>
      <c r="CAK140" s="1"/>
      <c r="CAL140" s="1"/>
      <c r="CAM140" s="1"/>
      <c r="CAN140" s="1"/>
      <c r="CAO140" s="1"/>
      <c r="CAP140" s="1"/>
      <c r="CAQ140" s="1"/>
      <c r="CAR140" s="1"/>
      <c r="CAS140" s="1"/>
      <c r="CAT140" s="1"/>
      <c r="CAU140" s="1"/>
      <c r="CAV140" s="1"/>
      <c r="CAW140" s="1"/>
      <c r="CAX140" s="1"/>
      <c r="CAY140" s="1"/>
      <c r="CAZ140" s="1"/>
      <c r="CBA140" s="1"/>
      <c r="CBB140" s="1"/>
      <c r="CBC140" s="1"/>
      <c r="CBD140" s="1"/>
      <c r="CBE140" s="1"/>
      <c r="CBF140" s="1"/>
      <c r="CBG140" s="1"/>
      <c r="CBH140" s="1"/>
      <c r="CBI140" s="1"/>
      <c r="CBJ140" s="1"/>
      <c r="CBK140" s="1"/>
      <c r="CBL140" s="1"/>
      <c r="CBM140" s="1"/>
      <c r="CBN140" s="1"/>
      <c r="CBO140" s="1"/>
      <c r="CBP140" s="1"/>
      <c r="CBQ140" s="1"/>
      <c r="CBR140" s="1"/>
      <c r="CBS140" s="1"/>
      <c r="CBT140" s="1"/>
      <c r="CBU140" s="1"/>
      <c r="CBV140" s="1"/>
      <c r="CBW140" s="1"/>
      <c r="CBX140" s="1"/>
      <c r="CBY140" s="1"/>
      <c r="CBZ140" s="1"/>
      <c r="CCA140" s="1"/>
      <c r="CCB140" s="1"/>
      <c r="CCC140" s="1"/>
      <c r="CCD140" s="1"/>
      <c r="CCE140" s="1"/>
      <c r="CCF140" s="1"/>
      <c r="CCG140" s="1"/>
      <c r="CCH140" s="1"/>
      <c r="CCI140" s="1"/>
      <c r="CCJ140" s="1"/>
      <c r="CCK140" s="1"/>
      <c r="CCL140" s="1"/>
      <c r="CCM140" s="1"/>
      <c r="CCN140" s="1"/>
      <c r="CCO140" s="1"/>
      <c r="CCP140" s="1"/>
      <c r="CCQ140" s="1"/>
      <c r="CCR140" s="1"/>
      <c r="CCS140" s="1"/>
      <c r="CCT140" s="1"/>
      <c r="CCU140" s="1"/>
      <c r="CCV140" s="1"/>
      <c r="CCW140" s="1"/>
      <c r="CCX140" s="1"/>
      <c r="CCY140" s="1"/>
      <c r="CCZ140" s="1"/>
      <c r="CDA140" s="1"/>
      <c r="CDB140" s="1"/>
      <c r="CDC140" s="1"/>
      <c r="CDD140" s="1"/>
      <c r="CDE140" s="1"/>
      <c r="CDF140" s="1"/>
      <c r="CDG140" s="1"/>
      <c r="CDH140" s="1"/>
      <c r="CDI140" s="1"/>
      <c r="CDJ140" s="1"/>
      <c r="CDK140" s="1"/>
      <c r="CDL140" s="1"/>
      <c r="CDM140" s="1"/>
      <c r="CDN140" s="1"/>
      <c r="CDO140" s="1"/>
      <c r="CDP140" s="1"/>
      <c r="CDQ140" s="1"/>
      <c r="CDR140" s="1"/>
      <c r="CDS140" s="1"/>
      <c r="CDT140" s="1"/>
      <c r="CDU140" s="1"/>
      <c r="CDV140" s="1"/>
      <c r="CDW140" s="1"/>
      <c r="CDX140" s="1"/>
      <c r="CDY140" s="1"/>
      <c r="CDZ140" s="1"/>
      <c r="CEA140" s="1"/>
      <c r="CEB140" s="1"/>
      <c r="CEC140" s="1"/>
      <c r="CED140" s="1"/>
      <c r="CEE140" s="1"/>
      <c r="CEF140" s="1"/>
      <c r="CEG140" s="1"/>
      <c r="CEH140" s="1"/>
      <c r="CEI140" s="1"/>
      <c r="CEJ140" s="1"/>
      <c r="CEK140" s="1"/>
      <c r="CEL140" s="1"/>
      <c r="CEM140" s="1"/>
      <c r="CEN140" s="1"/>
      <c r="CEO140" s="1"/>
      <c r="CEP140" s="1"/>
      <c r="CEQ140" s="1"/>
      <c r="CER140" s="1"/>
      <c r="CES140" s="1"/>
      <c r="CET140" s="1"/>
      <c r="CEU140" s="1"/>
      <c r="CEV140" s="1"/>
      <c r="CEW140" s="1"/>
      <c r="CEX140" s="1"/>
      <c r="CEY140" s="1"/>
      <c r="CEZ140" s="1"/>
      <c r="CFA140" s="1"/>
      <c r="CFB140" s="1"/>
      <c r="CFC140" s="1"/>
      <c r="CFD140" s="1"/>
      <c r="CFE140" s="1"/>
      <c r="CFF140" s="1"/>
      <c r="CFG140" s="1"/>
      <c r="CFH140" s="1"/>
      <c r="CFI140" s="1"/>
      <c r="CFJ140" s="1"/>
      <c r="CFK140" s="1"/>
      <c r="CFL140" s="1"/>
      <c r="CFM140" s="1"/>
      <c r="CFN140" s="1"/>
      <c r="CFO140" s="1"/>
      <c r="CFP140" s="1"/>
      <c r="CFQ140" s="1"/>
      <c r="CFR140" s="1"/>
      <c r="CFS140" s="1"/>
      <c r="CFT140" s="1"/>
      <c r="CFU140" s="1"/>
      <c r="CFV140" s="1"/>
      <c r="CFW140" s="1"/>
      <c r="CFX140" s="1"/>
      <c r="CFY140" s="1"/>
      <c r="CFZ140" s="1"/>
      <c r="CGA140" s="1"/>
      <c r="CGB140" s="1"/>
      <c r="CGC140" s="1"/>
      <c r="CGD140" s="1"/>
      <c r="CGE140" s="1"/>
      <c r="CGF140" s="1"/>
      <c r="CGG140" s="1"/>
      <c r="CGH140" s="1"/>
      <c r="CGI140" s="1"/>
      <c r="CGJ140" s="1"/>
      <c r="CGK140" s="1"/>
      <c r="CGL140" s="1"/>
      <c r="CGM140" s="1"/>
      <c r="CGN140" s="1"/>
      <c r="CGO140" s="1"/>
      <c r="CGP140" s="1"/>
      <c r="CGQ140" s="1"/>
      <c r="CGR140" s="1"/>
      <c r="CGS140" s="1"/>
      <c r="CGT140" s="1"/>
      <c r="CGU140" s="1"/>
      <c r="CGV140" s="1"/>
      <c r="CGW140" s="1"/>
      <c r="CGX140" s="1"/>
      <c r="CGY140" s="1"/>
      <c r="CGZ140" s="1"/>
      <c r="CHA140" s="1"/>
      <c r="CHB140" s="1"/>
      <c r="CHC140" s="1"/>
      <c r="CHD140" s="1"/>
      <c r="CHE140" s="1"/>
      <c r="CHF140" s="1"/>
      <c r="CHG140" s="1"/>
      <c r="CHH140" s="1"/>
      <c r="CHI140" s="1"/>
      <c r="CHJ140" s="1"/>
      <c r="CHK140" s="1"/>
      <c r="CHL140" s="1"/>
      <c r="CHM140" s="1"/>
      <c r="CHN140" s="1"/>
      <c r="CHO140" s="1"/>
      <c r="CHP140" s="1"/>
      <c r="CHQ140" s="1"/>
      <c r="CHR140" s="1"/>
      <c r="CHS140" s="1"/>
      <c r="CHT140" s="1"/>
      <c r="CHU140" s="1"/>
      <c r="CHV140" s="1"/>
      <c r="CHW140" s="1"/>
      <c r="CHX140" s="1"/>
      <c r="CHY140" s="1"/>
      <c r="CHZ140" s="1"/>
      <c r="CIA140" s="1"/>
      <c r="CIB140" s="1"/>
      <c r="CIC140" s="1"/>
      <c r="CID140" s="1"/>
      <c r="CIE140" s="1"/>
      <c r="CIF140" s="1"/>
      <c r="CIG140" s="1"/>
      <c r="CIH140" s="1"/>
      <c r="CII140" s="1"/>
      <c r="CIJ140" s="1"/>
      <c r="CIK140" s="1"/>
      <c r="CIL140" s="1"/>
      <c r="CIM140" s="1"/>
      <c r="CIN140" s="1"/>
      <c r="CIO140" s="1"/>
      <c r="CIP140" s="1"/>
      <c r="CIQ140" s="1"/>
      <c r="CIR140" s="1"/>
      <c r="CIS140" s="1"/>
      <c r="CIT140" s="1"/>
      <c r="CIU140" s="1"/>
      <c r="CIV140" s="1"/>
      <c r="CIW140" s="1"/>
      <c r="CIX140" s="1"/>
      <c r="CIY140" s="1"/>
      <c r="CIZ140" s="1"/>
      <c r="CJA140" s="1"/>
      <c r="CJB140" s="1"/>
      <c r="CJC140" s="1"/>
      <c r="CJD140" s="1"/>
      <c r="CJE140" s="1"/>
      <c r="CJF140" s="1"/>
      <c r="CJG140" s="1"/>
      <c r="CJH140" s="1"/>
      <c r="CJI140" s="1"/>
      <c r="CJJ140" s="1"/>
      <c r="CJK140" s="1"/>
      <c r="CJL140" s="1"/>
      <c r="CJM140" s="1"/>
      <c r="CJN140" s="1"/>
      <c r="CJO140" s="1"/>
      <c r="CJP140" s="1"/>
      <c r="CJQ140" s="1"/>
      <c r="CJR140" s="1"/>
      <c r="CJS140" s="1"/>
      <c r="CJT140" s="1"/>
      <c r="CJU140" s="1"/>
      <c r="CJV140" s="1"/>
      <c r="CJW140" s="1"/>
      <c r="CJX140" s="1"/>
      <c r="CJY140" s="1"/>
      <c r="CJZ140" s="1"/>
      <c r="CKA140" s="1"/>
      <c r="CKB140" s="1"/>
      <c r="CKC140" s="1"/>
      <c r="CKD140" s="1"/>
      <c r="CKE140" s="1"/>
      <c r="CKF140" s="1"/>
      <c r="CKG140" s="1"/>
      <c r="CKH140" s="1"/>
      <c r="CKI140" s="1"/>
      <c r="CKJ140" s="1"/>
      <c r="CKK140" s="1"/>
      <c r="CKL140" s="1"/>
      <c r="CKM140" s="1"/>
      <c r="CKN140" s="1"/>
      <c r="CKO140" s="1"/>
      <c r="CKP140" s="1"/>
      <c r="CKQ140" s="1"/>
      <c r="CKR140" s="1"/>
      <c r="CKS140" s="1"/>
      <c r="CKT140" s="1"/>
      <c r="CKU140" s="1"/>
      <c r="CKV140" s="1"/>
      <c r="CKW140" s="1"/>
      <c r="CKX140" s="1"/>
      <c r="CKY140" s="1"/>
      <c r="CKZ140" s="1"/>
      <c r="CLA140" s="1"/>
      <c r="CLB140" s="1"/>
      <c r="CLC140" s="1"/>
      <c r="CLD140" s="1"/>
      <c r="CLE140" s="1"/>
      <c r="CLF140" s="1"/>
      <c r="CLG140" s="1"/>
      <c r="CLH140" s="1"/>
      <c r="CLI140" s="1"/>
      <c r="CLJ140" s="1"/>
      <c r="CLK140" s="1"/>
      <c r="CLL140" s="1"/>
      <c r="CLM140" s="1"/>
      <c r="CLN140" s="1"/>
      <c r="CLO140" s="1"/>
      <c r="CLP140" s="1"/>
      <c r="CLQ140" s="1"/>
      <c r="CLR140" s="1"/>
      <c r="CLS140" s="1"/>
      <c r="CLT140" s="1"/>
      <c r="CLU140" s="1"/>
      <c r="CLV140" s="1"/>
      <c r="CLW140" s="1"/>
      <c r="CLX140" s="1"/>
      <c r="CLY140" s="1"/>
      <c r="CLZ140" s="1"/>
      <c r="CMA140" s="1"/>
      <c r="CMB140" s="1"/>
      <c r="CMC140" s="1"/>
      <c r="CMD140" s="1"/>
      <c r="CME140" s="1"/>
      <c r="CMF140" s="1"/>
      <c r="CMG140" s="1"/>
      <c r="CMH140" s="1"/>
      <c r="CMI140" s="1"/>
      <c r="CMJ140" s="1"/>
      <c r="CMK140" s="1"/>
      <c r="CML140" s="1"/>
      <c r="CMM140" s="1"/>
      <c r="CMN140" s="1"/>
      <c r="CMO140" s="1"/>
      <c r="CMP140" s="1"/>
      <c r="CMQ140" s="1"/>
      <c r="CMR140" s="1"/>
      <c r="CMS140" s="1"/>
      <c r="CMT140" s="1"/>
      <c r="CMU140" s="1"/>
      <c r="CMV140" s="1"/>
      <c r="CMW140" s="1"/>
      <c r="CMX140" s="1"/>
      <c r="CMY140" s="1"/>
      <c r="CMZ140" s="1"/>
      <c r="CNA140" s="1"/>
      <c r="CNB140" s="1"/>
      <c r="CNC140" s="1"/>
      <c r="CND140" s="1"/>
      <c r="CNE140" s="1"/>
      <c r="CNF140" s="1"/>
      <c r="CNG140" s="1"/>
      <c r="CNH140" s="1"/>
      <c r="CNI140" s="1"/>
      <c r="CNJ140" s="1"/>
      <c r="CNK140" s="1"/>
      <c r="CNL140" s="1"/>
      <c r="CNM140" s="1"/>
      <c r="CNN140" s="1"/>
      <c r="CNO140" s="1"/>
      <c r="CNP140" s="1"/>
      <c r="CNQ140" s="1"/>
      <c r="CNR140" s="1"/>
      <c r="CNS140" s="1"/>
      <c r="CNT140" s="1"/>
      <c r="CNU140" s="1"/>
      <c r="CNV140" s="1"/>
      <c r="CNW140" s="1"/>
      <c r="CNX140" s="1"/>
      <c r="CNY140" s="1"/>
      <c r="CNZ140" s="1"/>
      <c r="COA140" s="1"/>
      <c r="COB140" s="1"/>
      <c r="COC140" s="1"/>
      <c r="COD140" s="1"/>
      <c r="COE140" s="1"/>
      <c r="COF140" s="1"/>
      <c r="COG140" s="1"/>
      <c r="COH140" s="1"/>
      <c r="COI140" s="1"/>
      <c r="COJ140" s="1"/>
      <c r="COK140" s="1"/>
      <c r="COL140" s="1"/>
      <c r="COM140" s="1"/>
      <c r="CON140" s="1"/>
      <c r="COO140" s="1"/>
      <c r="COP140" s="1"/>
      <c r="COQ140" s="1"/>
      <c r="COR140" s="1"/>
      <c r="COS140" s="1"/>
      <c r="COT140" s="1"/>
      <c r="COU140" s="1"/>
      <c r="COV140" s="1"/>
      <c r="COW140" s="1"/>
      <c r="COX140" s="1"/>
      <c r="COY140" s="1"/>
      <c r="COZ140" s="1"/>
      <c r="CPA140" s="1"/>
      <c r="CPB140" s="1"/>
      <c r="CPC140" s="1"/>
      <c r="CPD140" s="1"/>
      <c r="CPE140" s="1"/>
      <c r="CPF140" s="1"/>
      <c r="CPG140" s="1"/>
      <c r="CPH140" s="1"/>
      <c r="CPI140" s="1"/>
      <c r="CPJ140" s="1"/>
      <c r="CPK140" s="1"/>
      <c r="CPL140" s="1"/>
      <c r="CPM140" s="1"/>
      <c r="CPN140" s="1"/>
      <c r="CPO140" s="1"/>
      <c r="CPP140" s="1"/>
      <c r="CPQ140" s="1"/>
      <c r="CPR140" s="1"/>
      <c r="CPS140" s="1"/>
      <c r="CPT140" s="1"/>
      <c r="CPU140" s="1"/>
      <c r="CPV140" s="1"/>
      <c r="CPW140" s="1"/>
      <c r="CPX140" s="1"/>
      <c r="CPY140" s="1"/>
      <c r="CPZ140" s="1"/>
      <c r="CQA140" s="1"/>
      <c r="CQB140" s="1"/>
      <c r="CQC140" s="1"/>
      <c r="CQD140" s="1"/>
      <c r="CQE140" s="1"/>
      <c r="CQF140" s="1"/>
      <c r="CQG140" s="1"/>
      <c r="CQH140" s="1"/>
      <c r="CQI140" s="1"/>
      <c r="CQJ140" s="1"/>
      <c r="CQK140" s="1"/>
      <c r="CQL140" s="1"/>
      <c r="CQM140" s="1"/>
      <c r="CQN140" s="1"/>
      <c r="CQO140" s="1"/>
      <c r="CQP140" s="1"/>
      <c r="CQQ140" s="1"/>
      <c r="CQR140" s="1"/>
      <c r="CQS140" s="1"/>
      <c r="CQT140" s="1"/>
      <c r="CQU140" s="1"/>
      <c r="CQV140" s="1"/>
      <c r="CQW140" s="1"/>
      <c r="CQX140" s="1"/>
      <c r="CQY140" s="1"/>
      <c r="CQZ140" s="1"/>
      <c r="CRA140" s="1"/>
      <c r="CRB140" s="1"/>
      <c r="CRC140" s="1"/>
      <c r="CRD140" s="1"/>
      <c r="CRE140" s="1"/>
      <c r="CRF140" s="1"/>
      <c r="CRG140" s="1"/>
      <c r="CRH140" s="1"/>
      <c r="CRI140" s="1"/>
      <c r="CRJ140" s="1"/>
      <c r="CRK140" s="1"/>
      <c r="CRL140" s="1"/>
      <c r="CRM140" s="1"/>
      <c r="CRN140" s="1"/>
      <c r="CRO140" s="1"/>
      <c r="CRP140" s="1"/>
      <c r="CRQ140" s="1"/>
      <c r="CRR140" s="1"/>
      <c r="CRS140" s="1"/>
      <c r="CRT140" s="1"/>
      <c r="CRU140" s="1"/>
      <c r="CRV140" s="1"/>
      <c r="CRW140" s="1"/>
      <c r="CRX140" s="1"/>
      <c r="CRY140" s="1"/>
      <c r="CRZ140" s="1"/>
      <c r="CSA140" s="1"/>
      <c r="CSB140" s="1"/>
      <c r="CSC140" s="1"/>
      <c r="CSD140" s="1"/>
      <c r="CSE140" s="1"/>
      <c r="CSF140" s="1"/>
      <c r="CSG140" s="1"/>
      <c r="CSH140" s="1"/>
      <c r="CSI140" s="1"/>
      <c r="CSJ140" s="1"/>
      <c r="CSK140" s="1"/>
      <c r="CSL140" s="1"/>
      <c r="CSM140" s="1"/>
      <c r="CSN140" s="1"/>
      <c r="CSO140" s="1"/>
      <c r="CSP140" s="1"/>
      <c r="CSQ140" s="1"/>
      <c r="CSR140" s="1"/>
      <c r="CSS140" s="1"/>
      <c r="CST140" s="1"/>
      <c r="CSU140" s="1"/>
      <c r="CSV140" s="1"/>
      <c r="CSW140" s="1"/>
      <c r="CSX140" s="1"/>
      <c r="CSY140" s="1"/>
      <c r="CSZ140" s="1"/>
      <c r="CTA140" s="1"/>
      <c r="CTB140" s="1"/>
    </row>
    <row r="141" spans="1:2550" ht="16" thickBot="1" x14ac:dyDescent="0.25">
      <c r="B141" s="1448" t="s">
        <v>2057</v>
      </c>
      <c r="C141" s="1449"/>
      <c r="D141" s="1449"/>
      <c r="E141" s="1449"/>
      <c r="F141" s="1449"/>
      <c r="G141" s="1449"/>
      <c r="H141" s="1449"/>
      <c r="I141" s="1449"/>
      <c r="J141" s="1449"/>
      <c r="K141" s="1449"/>
      <c r="L141" s="1449"/>
      <c r="M141" s="1449"/>
      <c r="N141" s="1449"/>
      <c r="O141" s="1449"/>
      <c r="P141" s="1449"/>
      <c r="Q141" s="1449"/>
      <c r="R141" s="1449"/>
      <c r="S141" s="1449"/>
      <c r="T141" s="1449"/>
      <c r="U141" s="1449"/>
      <c r="V141" s="1449"/>
      <c r="W141" s="1449"/>
      <c r="X141" s="1449"/>
      <c r="Y141" s="1449"/>
      <c r="Z141" s="1449"/>
      <c r="AA141" s="1449"/>
      <c r="AB141" s="1449"/>
      <c r="AC141" s="1449"/>
      <c r="AD141" s="1449"/>
      <c r="AE141" s="1449"/>
      <c r="AF141" s="1450"/>
    </row>
    <row r="142" spans="1:2550" s="6" customFormat="1" ht="12" x14ac:dyDescent="0.15">
      <c r="B142" s="824" t="s">
        <v>2059</v>
      </c>
      <c r="C142" s="825"/>
      <c r="D142" s="825" t="s">
        <v>2803</v>
      </c>
      <c r="E142" s="825" t="s">
        <v>1760</v>
      </c>
      <c r="F142" s="825"/>
      <c r="G142" s="825">
        <v>15.799839</v>
      </c>
      <c r="H142" s="825">
        <v>107.617306</v>
      </c>
      <c r="I142" s="825" t="s">
        <v>11</v>
      </c>
      <c r="J142" s="825" t="s">
        <v>3</v>
      </c>
      <c r="K142" s="825">
        <v>2010</v>
      </c>
      <c r="L142" s="825">
        <v>210</v>
      </c>
      <c r="M142" s="825">
        <v>815</v>
      </c>
      <c r="N142" s="825" t="s">
        <v>0</v>
      </c>
      <c r="O142" s="825">
        <v>83</v>
      </c>
      <c r="P142" s="825">
        <v>250</v>
      </c>
      <c r="Q142" s="825">
        <v>343.5</v>
      </c>
      <c r="R142" s="825">
        <v>9.43</v>
      </c>
      <c r="S142" s="826">
        <v>1600</v>
      </c>
      <c r="T142" s="825"/>
      <c r="U142" s="825">
        <v>0</v>
      </c>
      <c r="V142" s="825">
        <v>0</v>
      </c>
      <c r="W142" s="825">
        <v>0</v>
      </c>
      <c r="X142" s="825">
        <v>100</v>
      </c>
      <c r="Y142" s="825">
        <v>0</v>
      </c>
      <c r="Z142" s="825">
        <v>0</v>
      </c>
      <c r="AA142" s="825">
        <v>0</v>
      </c>
      <c r="AB142" s="825"/>
      <c r="AC142" s="825"/>
      <c r="AD142" s="825" t="s">
        <v>2060</v>
      </c>
      <c r="AE142" s="825"/>
      <c r="AF142" s="827" t="s">
        <v>2061</v>
      </c>
    </row>
    <row r="143" spans="1:2550" ht="12" customHeight="1" x14ac:dyDescent="0.15">
      <c r="B143" s="828" t="s">
        <v>1692</v>
      </c>
      <c r="C143" s="829"/>
      <c r="D143" s="829" t="s">
        <v>2805</v>
      </c>
      <c r="E143" s="829" t="s">
        <v>1760</v>
      </c>
      <c r="F143" s="829"/>
      <c r="G143" s="830">
        <v>12.310981999999999</v>
      </c>
      <c r="H143" s="830">
        <v>109.097655</v>
      </c>
      <c r="I143" s="829" t="s">
        <v>1</v>
      </c>
      <c r="J143" s="829" t="s">
        <v>3</v>
      </c>
      <c r="K143" s="831"/>
      <c r="L143" s="832" t="s">
        <v>0</v>
      </c>
      <c r="M143" s="394" t="s">
        <v>0</v>
      </c>
      <c r="N143" s="829"/>
      <c r="O143" s="829"/>
      <c r="P143" s="829"/>
      <c r="Q143" s="829"/>
      <c r="R143" s="829" t="s">
        <v>2465</v>
      </c>
      <c r="S143" s="829"/>
      <c r="T143" s="829"/>
      <c r="U143" s="833" t="s">
        <v>0</v>
      </c>
      <c r="V143" s="833" t="s">
        <v>0</v>
      </c>
      <c r="W143" s="833" t="s">
        <v>0</v>
      </c>
      <c r="X143" s="833" t="s">
        <v>0</v>
      </c>
      <c r="Y143" s="833" t="s">
        <v>0</v>
      </c>
      <c r="Z143" s="833" t="s">
        <v>0</v>
      </c>
      <c r="AA143" s="833" t="s">
        <v>0</v>
      </c>
      <c r="AB143" s="832"/>
      <c r="AC143" s="832"/>
      <c r="AD143" s="832"/>
      <c r="AE143" s="829"/>
      <c r="AF143" s="834"/>
    </row>
    <row r="144" spans="1:2550" ht="12" customHeight="1" x14ac:dyDescent="0.15">
      <c r="B144" s="828" t="s">
        <v>1765</v>
      </c>
      <c r="C144" s="829"/>
      <c r="D144" s="829" t="s">
        <v>2612</v>
      </c>
      <c r="E144" s="829" t="s">
        <v>1760</v>
      </c>
      <c r="F144" s="829" t="s">
        <v>2245</v>
      </c>
      <c r="G144" s="830">
        <v>14.014824000000001</v>
      </c>
      <c r="H144" s="830">
        <v>108.67957199999999</v>
      </c>
      <c r="I144" s="829" t="s">
        <v>11</v>
      </c>
      <c r="J144" s="829" t="s">
        <v>3</v>
      </c>
      <c r="K144" s="831">
        <v>2011</v>
      </c>
      <c r="L144" s="832">
        <v>160</v>
      </c>
      <c r="M144" s="394">
        <v>643.20000000000005</v>
      </c>
      <c r="N144" s="829" t="s">
        <v>0</v>
      </c>
      <c r="O144" s="829">
        <v>23.5</v>
      </c>
      <c r="P144" s="829"/>
      <c r="Q144" s="829">
        <v>15.9</v>
      </c>
      <c r="R144" s="829"/>
      <c r="S144" s="829"/>
      <c r="T144" s="829"/>
      <c r="U144" s="835">
        <v>0</v>
      </c>
      <c r="V144" s="241">
        <v>0</v>
      </c>
      <c r="W144" s="241">
        <v>0</v>
      </c>
      <c r="X144" s="241">
        <v>100</v>
      </c>
      <c r="Y144" s="241">
        <v>0</v>
      </c>
      <c r="Z144" s="241">
        <v>0</v>
      </c>
      <c r="AA144" s="836">
        <v>0</v>
      </c>
      <c r="AB144" s="832"/>
      <c r="AC144" s="832"/>
      <c r="AD144" s="832"/>
      <c r="AE144" s="829"/>
      <c r="AF144" s="834" t="s">
        <v>2247</v>
      </c>
    </row>
    <row r="145" spans="1:2550" ht="12" customHeight="1" x14ac:dyDescent="0.15">
      <c r="B145" s="828" t="s">
        <v>2282</v>
      </c>
      <c r="C145" s="829"/>
      <c r="D145" s="829" t="s">
        <v>2283</v>
      </c>
      <c r="E145" s="829" t="s">
        <v>1760</v>
      </c>
      <c r="F145" s="829"/>
      <c r="G145" s="830">
        <v>14.796296999999999</v>
      </c>
      <c r="H145" s="830">
        <v>108.940016</v>
      </c>
      <c r="I145" s="829" t="s">
        <v>1</v>
      </c>
      <c r="J145" s="829" t="s">
        <v>3</v>
      </c>
      <c r="K145" s="831"/>
      <c r="L145" s="832" t="s">
        <v>0</v>
      </c>
      <c r="M145" s="394" t="s">
        <v>0</v>
      </c>
      <c r="N145" s="829"/>
      <c r="O145" s="829"/>
      <c r="P145" s="829"/>
      <c r="Q145" s="829"/>
      <c r="R145" s="829" t="s">
        <v>2465</v>
      </c>
      <c r="S145" s="829"/>
      <c r="T145" s="829"/>
      <c r="U145" s="833" t="s">
        <v>0</v>
      </c>
      <c r="V145" s="833" t="s">
        <v>0</v>
      </c>
      <c r="W145" s="833" t="s">
        <v>0</v>
      </c>
      <c r="X145" s="833" t="s">
        <v>0</v>
      </c>
      <c r="Y145" s="833" t="s">
        <v>0</v>
      </c>
      <c r="Z145" s="833" t="s">
        <v>0</v>
      </c>
      <c r="AA145" s="833" t="s">
        <v>0</v>
      </c>
      <c r="AB145" s="832"/>
      <c r="AC145" s="832"/>
      <c r="AD145" s="832"/>
      <c r="AE145" s="829"/>
      <c r="AF145" s="834"/>
    </row>
    <row r="146" spans="1:2550" ht="12" customHeight="1" x14ac:dyDescent="0.15">
      <c r="B146" s="828" t="s">
        <v>2062</v>
      </c>
      <c r="C146" s="829"/>
      <c r="D146" s="829" t="s">
        <v>2065</v>
      </c>
      <c r="E146" s="829" t="s">
        <v>1760</v>
      </c>
      <c r="F146" s="829" t="s">
        <v>2064</v>
      </c>
      <c r="G146" s="830">
        <v>13.582155</v>
      </c>
      <c r="H146" s="830">
        <v>108.257611</v>
      </c>
      <c r="I146" s="829" t="s">
        <v>67</v>
      </c>
      <c r="J146" s="829" t="s">
        <v>3</v>
      </c>
      <c r="K146" s="831">
        <v>2002</v>
      </c>
      <c r="L146" s="832">
        <v>2.7</v>
      </c>
      <c r="M146" s="394"/>
      <c r="N146" s="829">
        <v>135</v>
      </c>
      <c r="O146" s="829">
        <v>36</v>
      </c>
      <c r="P146" s="829">
        <v>370</v>
      </c>
      <c r="Q146" s="829">
        <v>253</v>
      </c>
      <c r="R146" s="829">
        <v>37</v>
      </c>
      <c r="S146" s="829"/>
      <c r="T146" s="829"/>
      <c r="U146" s="835">
        <v>0</v>
      </c>
      <c r="V146" s="241">
        <v>0</v>
      </c>
      <c r="W146" s="241">
        <v>0</v>
      </c>
      <c r="X146" s="241">
        <v>100</v>
      </c>
      <c r="Y146" s="241">
        <v>0</v>
      </c>
      <c r="Z146" s="241">
        <v>0</v>
      </c>
      <c r="AA146" s="836">
        <v>0</v>
      </c>
      <c r="AB146" s="832"/>
      <c r="AC146" s="832"/>
      <c r="AD146" s="832"/>
      <c r="AE146" s="829"/>
      <c r="AF146" s="834" t="s">
        <v>2063</v>
      </c>
    </row>
    <row r="147" spans="1:2550" ht="13" x14ac:dyDescent="0.15">
      <c r="B147" s="174" t="s">
        <v>1487</v>
      </c>
      <c r="C147" s="176"/>
      <c r="D147" s="176" t="s">
        <v>2804</v>
      </c>
      <c r="E147" s="176" t="s">
        <v>1760</v>
      </c>
      <c r="F147" s="176"/>
      <c r="G147" s="176">
        <v>11.26169</v>
      </c>
      <c r="H147" s="176">
        <v>107.072772</v>
      </c>
      <c r="I147" s="176" t="s">
        <v>1</v>
      </c>
      <c r="J147" s="176" t="s">
        <v>3</v>
      </c>
      <c r="K147" s="231"/>
      <c r="L147" s="832" t="s">
        <v>0</v>
      </c>
      <c r="M147" s="394" t="s">
        <v>0</v>
      </c>
      <c r="N147" s="177"/>
      <c r="O147" s="176"/>
      <c r="P147" s="176"/>
      <c r="Q147" s="176"/>
      <c r="R147" s="829" t="s">
        <v>2465</v>
      </c>
      <c r="S147" s="177"/>
      <c r="T147" s="177"/>
      <c r="U147" s="176" t="s">
        <v>0</v>
      </c>
      <c r="V147" s="176" t="s">
        <v>0</v>
      </c>
      <c r="W147" s="176" t="s">
        <v>0</v>
      </c>
      <c r="X147" s="176" t="s">
        <v>0</v>
      </c>
      <c r="Y147" s="176" t="s">
        <v>0</v>
      </c>
      <c r="Z147" s="176" t="s">
        <v>0</v>
      </c>
      <c r="AA147" s="176" t="s">
        <v>0</v>
      </c>
      <c r="AB147" s="178"/>
      <c r="AC147" s="178"/>
      <c r="AD147" s="178"/>
      <c r="AE147" s="176"/>
      <c r="AF147" s="164"/>
    </row>
    <row r="148" spans="1:2550" ht="13" x14ac:dyDescent="0.15">
      <c r="B148" s="837" t="s">
        <v>2079</v>
      </c>
      <c r="C148" s="830"/>
      <c r="D148" s="830" t="s">
        <v>2114</v>
      </c>
      <c r="E148" s="830" t="s">
        <v>1760</v>
      </c>
      <c r="F148" s="830" t="s">
        <v>1342</v>
      </c>
      <c r="G148" s="830">
        <v>20.320454000000002</v>
      </c>
      <c r="H148" s="830">
        <v>105.17265500000001</v>
      </c>
      <c r="I148" s="830" t="s">
        <v>11</v>
      </c>
      <c r="J148" s="830" t="s">
        <v>3</v>
      </c>
      <c r="K148" s="831">
        <v>2017</v>
      </c>
      <c r="L148" s="838">
        <v>60</v>
      </c>
      <c r="M148" s="830">
        <v>216</v>
      </c>
      <c r="N148" s="839" t="s">
        <v>0</v>
      </c>
      <c r="O148" s="830"/>
      <c r="P148" s="830"/>
      <c r="Q148" s="830">
        <v>4.59</v>
      </c>
      <c r="R148" s="830"/>
      <c r="S148" s="839"/>
      <c r="T148" s="839"/>
      <c r="U148" s="835">
        <v>0</v>
      </c>
      <c r="V148" s="241">
        <v>0</v>
      </c>
      <c r="W148" s="241">
        <v>0</v>
      </c>
      <c r="X148" s="241">
        <v>100</v>
      </c>
      <c r="Y148" s="241">
        <v>0</v>
      </c>
      <c r="Z148" s="241">
        <v>0</v>
      </c>
      <c r="AA148" s="836">
        <v>0</v>
      </c>
      <c r="AB148" s="394"/>
      <c r="AC148" s="394"/>
      <c r="AD148" s="394"/>
      <c r="AE148" s="830"/>
      <c r="AF148" s="222" t="s">
        <v>1710</v>
      </c>
    </row>
    <row r="149" spans="1:2550" ht="13" x14ac:dyDescent="0.15">
      <c r="B149" s="837" t="s">
        <v>2080</v>
      </c>
      <c r="C149" s="830"/>
      <c r="D149" s="830" t="s">
        <v>2114</v>
      </c>
      <c r="E149" s="830" t="s">
        <v>1760</v>
      </c>
      <c r="F149" s="830" t="s">
        <v>1342</v>
      </c>
      <c r="G149" s="830">
        <v>20.321044000000001</v>
      </c>
      <c r="H149" s="830">
        <v>105.328131</v>
      </c>
      <c r="I149" s="830" t="s">
        <v>11</v>
      </c>
      <c r="J149" s="830" t="s">
        <v>3</v>
      </c>
      <c r="K149" s="831">
        <v>2012</v>
      </c>
      <c r="L149" s="838">
        <v>80</v>
      </c>
      <c r="M149" s="830">
        <v>400</v>
      </c>
      <c r="N149" s="839" t="s">
        <v>0</v>
      </c>
      <c r="O149" s="830"/>
      <c r="P149" s="830"/>
      <c r="Q149" s="830">
        <v>14.34</v>
      </c>
      <c r="R149" s="830"/>
      <c r="S149" s="839"/>
      <c r="T149" s="839"/>
      <c r="U149" s="835">
        <v>0</v>
      </c>
      <c r="V149" s="241">
        <v>0</v>
      </c>
      <c r="W149" s="241">
        <v>0</v>
      </c>
      <c r="X149" s="241">
        <v>100</v>
      </c>
      <c r="Y149" s="241">
        <v>0</v>
      </c>
      <c r="Z149" s="241">
        <v>0</v>
      </c>
      <c r="AA149" s="836">
        <v>0</v>
      </c>
      <c r="AB149" s="394"/>
      <c r="AC149" s="394"/>
      <c r="AD149" s="394"/>
      <c r="AE149" s="830"/>
      <c r="AF149" s="222" t="s">
        <v>1710</v>
      </c>
    </row>
    <row r="150" spans="1:2550" ht="12" customHeight="1" x14ac:dyDescent="0.15">
      <c r="B150" s="828" t="s">
        <v>1645</v>
      </c>
      <c r="C150" s="829"/>
      <c r="D150" s="829" t="s">
        <v>1782</v>
      </c>
      <c r="E150" s="829" t="s">
        <v>1760</v>
      </c>
      <c r="F150" s="829" t="s">
        <v>1646</v>
      </c>
      <c r="G150" s="830">
        <v>11.370889999999999</v>
      </c>
      <c r="H150" s="830">
        <v>108.328294</v>
      </c>
      <c r="I150" s="829" t="s">
        <v>11</v>
      </c>
      <c r="J150" s="829" t="s">
        <v>3</v>
      </c>
      <c r="K150" s="831"/>
      <c r="L150" s="832">
        <v>33</v>
      </c>
      <c r="M150" s="394"/>
      <c r="N150" s="829" t="s">
        <v>0</v>
      </c>
      <c r="O150" s="829"/>
      <c r="P150" s="829"/>
      <c r="Q150" s="829"/>
      <c r="R150" s="829"/>
      <c r="S150" s="829"/>
      <c r="T150" s="829"/>
      <c r="U150" s="839">
        <v>0</v>
      </c>
      <c r="V150" s="839">
        <v>0</v>
      </c>
      <c r="W150" s="839">
        <v>0</v>
      </c>
      <c r="X150" s="839">
        <v>100</v>
      </c>
      <c r="Y150" s="839">
        <v>0</v>
      </c>
      <c r="Z150" s="839">
        <v>0</v>
      </c>
      <c r="AA150" s="839">
        <v>0</v>
      </c>
      <c r="AB150" s="832" t="s">
        <v>1647</v>
      </c>
      <c r="AC150" s="832"/>
      <c r="AD150" s="832"/>
      <c r="AE150" s="829"/>
      <c r="AF150" s="834"/>
    </row>
    <row r="151" spans="1:2550" ht="13" x14ac:dyDescent="0.15">
      <c r="B151" s="174" t="s">
        <v>2068</v>
      </c>
      <c r="C151" s="176"/>
      <c r="D151" s="176" t="s">
        <v>2066</v>
      </c>
      <c r="E151" s="176" t="s">
        <v>1760</v>
      </c>
      <c r="F151" s="176" t="s">
        <v>2067</v>
      </c>
      <c r="G151" s="176">
        <v>19.605578000000001</v>
      </c>
      <c r="H151" s="176">
        <v>104.858993</v>
      </c>
      <c r="I151" s="176" t="s">
        <v>11</v>
      </c>
      <c r="J151" s="176" t="s">
        <v>3</v>
      </c>
      <c r="K151" s="231">
        <v>2010</v>
      </c>
      <c r="L151" s="840">
        <v>18</v>
      </c>
      <c r="M151" s="178">
        <v>80</v>
      </c>
      <c r="N151" s="178" t="s">
        <v>0</v>
      </c>
      <c r="O151" s="178"/>
      <c r="P151" s="178"/>
      <c r="Q151" s="178"/>
      <c r="R151" s="178"/>
      <c r="S151" s="178"/>
      <c r="T151" s="178"/>
      <c r="U151" s="835">
        <v>0</v>
      </c>
      <c r="V151" s="241">
        <v>0</v>
      </c>
      <c r="W151" s="241">
        <v>0</v>
      </c>
      <c r="X151" s="241">
        <v>100</v>
      </c>
      <c r="Y151" s="241">
        <v>0</v>
      </c>
      <c r="Z151" s="241">
        <v>0</v>
      </c>
      <c r="AA151" s="836">
        <v>0</v>
      </c>
      <c r="AB151" s="178"/>
      <c r="AC151" s="178"/>
      <c r="AD151" s="178"/>
      <c r="AE151" s="176"/>
      <c r="AF151" s="164" t="s">
        <v>2069</v>
      </c>
    </row>
    <row r="152" spans="1:2550" ht="12" customHeight="1" x14ac:dyDescent="0.15">
      <c r="B152" s="828" t="s">
        <v>2075</v>
      </c>
      <c r="C152" s="829"/>
      <c r="D152" s="829" t="s">
        <v>2076</v>
      </c>
      <c r="E152" s="829" t="s">
        <v>1760</v>
      </c>
      <c r="F152" s="829" t="s">
        <v>2077</v>
      </c>
      <c r="G152" s="830">
        <v>19.345075999999999</v>
      </c>
      <c r="H152" s="830">
        <v>104.483234</v>
      </c>
      <c r="I152" s="829" t="s">
        <v>11</v>
      </c>
      <c r="J152" s="829" t="s">
        <v>3</v>
      </c>
      <c r="K152" s="831">
        <v>2010</v>
      </c>
      <c r="L152" s="832">
        <v>320</v>
      </c>
      <c r="M152" s="841">
        <v>1084</v>
      </c>
      <c r="N152" s="829" t="s">
        <v>0</v>
      </c>
      <c r="O152" s="829">
        <v>137</v>
      </c>
      <c r="P152" s="829">
        <v>509</v>
      </c>
      <c r="Q152" s="829">
        <v>1800</v>
      </c>
      <c r="R152" s="829">
        <v>8.6999999999999993</v>
      </c>
      <c r="S152" s="829"/>
      <c r="T152" s="829">
        <v>390</v>
      </c>
      <c r="U152" s="835">
        <v>0</v>
      </c>
      <c r="V152" s="241">
        <v>0</v>
      </c>
      <c r="W152" s="241">
        <v>0</v>
      </c>
      <c r="X152" s="241">
        <v>100</v>
      </c>
      <c r="Y152" s="241">
        <v>0</v>
      </c>
      <c r="Z152" s="241">
        <v>0</v>
      </c>
      <c r="AA152" s="836">
        <v>0</v>
      </c>
      <c r="AB152" s="832"/>
      <c r="AC152" s="832"/>
      <c r="AD152" s="832" t="s">
        <v>2060</v>
      </c>
      <c r="AE152" s="829"/>
      <c r="AF152" s="834" t="s">
        <v>2078</v>
      </c>
    </row>
    <row r="153" spans="1:2550" ht="13" x14ac:dyDescent="0.15">
      <c r="B153" s="174" t="s">
        <v>1563</v>
      </c>
      <c r="C153" s="176"/>
      <c r="D153" s="176" t="s">
        <v>1770</v>
      </c>
      <c r="E153" s="176" t="s">
        <v>1760</v>
      </c>
      <c r="F153" s="176"/>
      <c r="G153" s="176">
        <v>11.609807999999999</v>
      </c>
      <c r="H153" s="176">
        <v>107.829995</v>
      </c>
      <c r="I153" s="176" t="s">
        <v>1</v>
      </c>
      <c r="J153" s="176" t="s">
        <v>3</v>
      </c>
      <c r="K153" s="231"/>
      <c r="L153" s="840" t="s">
        <v>0</v>
      </c>
      <c r="M153" s="178" t="s">
        <v>0</v>
      </c>
      <c r="N153" s="178"/>
      <c r="O153" s="178"/>
      <c r="P153" s="178"/>
      <c r="Q153" s="178"/>
      <c r="R153" s="829" t="s">
        <v>2465</v>
      </c>
      <c r="S153" s="178"/>
      <c r="T153" s="178"/>
      <c r="U153" s="176" t="s">
        <v>0</v>
      </c>
      <c r="V153" s="176" t="s">
        <v>0</v>
      </c>
      <c r="W153" s="176" t="s">
        <v>0</v>
      </c>
      <c r="X153" s="176" t="s">
        <v>0</v>
      </c>
      <c r="Y153" s="176" t="s">
        <v>0</v>
      </c>
      <c r="Z153" s="176" t="s">
        <v>0</v>
      </c>
      <c r="AA153" s="176" t="s">
        <v>0</v>
      </c>
      <c r="AB153" s="178"/>
      <c r="AC153" s="178"/>
      <c r="AD153" s="178"/>
      <c r="AE153" s="176"/>
      <c r="AF153" s="164"/>
    </row>
    <row r="154" spans="1:2550" ht="13" x14ac:dyDescent="0.15">
      <c r="B154" s="174" t="s">
        <v>1559</v>
      </c>
      <c r="C154" s="176"/>
      <c r="D154" s="176" t="s">
        <v>1771</v>
      </c>
      <c r="E154" s="176" t="s">
        <v>1760</v>
      </c>
      <c r="F154" s="176"/>
      <c r="G154" s="176">
        <v>10.966723999999999</v>
      </c>
      <c r="H154" s="176">
        <v>107.926249</v>
      </c>
      <c r="I154" s="176" t="s">
        <v>1</v>
      </c>
      <c r="J154" s="176" t="s">
        <v>3</v>
      </c>
      <c r="K154" s="231"/>
      <c r="L154" s="832" t="s">
        <v>0</v>
      </c>
      <c r="M154" s="394" t="s">
        <v>0</v>
      </c>
      <c r="N154" s="178"/>
      <c r="O154" s="178"/>
      <c r="P154" s="178"/>
      <c r="Q154" s="178"/>
      <c r="R154" s="829" t="s">
        <v>2465</v>
      </c>
      <c r="S154" s="178"/>
      <c r="T154" s="178"/>
      <c r="U154" s="176" t="s">
        <v>0</v>
      </c>
      <c r="V154" s="176" t="s">
        <v>0</v>
      </c>
      <c r="W154" s="176" t="s">
        <v>0</v>
      </c>
      <c r="X154" s="176" t="s">
        <v>0</v>
      </c>
      <c r="Y154" s="176" t="s">
        <v>0</v>
      </c>
      <c r="Z154" s="176" t="s">
        <v>0</v>
      </c>
      <c r="AA154" s="176" t="s">
        <v>0</v>
      </c>
      <c r="AB154" s="178"/>
      <c r="AC154" s="178"/>
      <c r="AD154" s="178"/>
      <c r="AE154" s="176"/>
      <c r="AF154" s="164"/>
    </row>
    <row r="155" spans="1:2550" ht="13" x14ac:dyDescent="0.15">
      <c r="B155" s="174" t="s">
        <v>2082</v>
      </c>
      <c r="C155" s="176"/>
      <c r="D155" s="176" t="s">
        <v>2081</v>
      </c>
      <c r="E155" s="176" t="s">
        <v>1760</v>
      </c>
      <c r="F155" s="176"/>
      <c r="G155" s="176">
        <v>16.317043000000002</v>
      </c>
      <c r="H155" s="176">
        <v>107.502773</v>
      </c>
      <c r="I155" s="176" t="s">
        <v>11</v>
      </c>
      <c r="J155" s="176" t="s">
        <v>3</v>
      </c>
      <c r="K155" s="231">
        <v>2009</v>
      </c>
      <c r="L155" s="840">
        <v>44</v>
      </c>
      <c r="M155" s="178">
        <v>181</v>
      </c>
      <c r="N155" s="178" t="s">
        <v>0</v>
      </c>
      <c r="O155" s="178">
        <v>64</v>
      </c>
      <c r="P155" s="178">
        <v>362.8</v>
      </c>
      <c r="Q155" s="178">
        <v>423.68</v>
      </c>
      <c r="R155" s="178">
        <v>17.079999999999998</v>
      </c>
      <c r="S155" s="178"/>
      <c r="T155" s="178"/>
      <c r="U155" s="835">
        <v>0</v>
      </c>
      <c r="V155" s="241">
        <v>0</v>
      </c>
      <c r="W155" s="241">
        <v>0</v>
      </c>
      <c r="X155" s="241">
        <v>100</v>
      </c>
      <c r="Y155" s="241">
        <v>0</v>
      </c>
      <c r="Z155" s="241">
        <v>0</v>
      </c>
      <c r="AA155" s="836">
        <v>0</v>
      </c>
      <c r="AB155" s="178"/>
      <c r="AC155" s="178"/>
      <c r="AD155" s="178" t="s">
        <v>2083</v>
      </c>
      <c r="AE155" s="176"/>
      <c r="AF155" s="164" t="s">
        <v>2084</v>
      </c>
    </row>
    <row r="156" spans="1:2550" ht="13" x14ac:dyDescent="0.15">
      <c r="B156" s="842" t="s">
        <v>1755</v>
      </c>
      <c r="C156" s="843"/>
      <c r="D156" s="843" t="s">
        <v>2612</v>
      </c>
      <c r="E156" s="843" t="s">
        <v>1760</v>
      </c>
      <c r="F156" s="843"/>
      <c r="G156" s="176">
        <v>12.916484000000001</v>
      </c>
      <c r="H156" s="176">
        <v>108.88404199999999</v>
      </c>
      <c r="I156" s="843" t="s">
        <v>1</v>
      </c>
      <c r="J156" s="843" t="s">
        <v>3</v>
      </c>
      <c r="K156" s="231"/>
      <c r="L156" s="843" t="s">
        <v>0</v>
      </c>
      <c r="M156" s="176" t="s">
        <v>0</v>
      </c>
      <c r="N156" s="843"/>
      <c r="O156" s="843"/>
      <c r="P156" s="843"/>
      <c r="Q156" s="843"/>
      <c r="R156" s="829" t="s">
        <v>2465</v>
      </c>
      <c r="S156" s="843"/>
      <c r="T156" s="843"/>
      <c r="U156" s="176" t="s">
        <v>0</v>
      </c>
      <c r="V156" s="176" t="s">
        <v>0</v>
      </c>
      <c r="W156" s="176" t="s">
        <v>0</v>
      </c>
      <c r="X156" s="176" t="s">
        <v>0</v>
      </c>
      <c r="Y156" s="176" t="s">
        <v>0</v>
      </c>
      <c r="Z156" s="176" t="s">
        <v>0</v>
      </c>
      <c r="AA156" s="176" t="s">
        <v>0</v>
      </c>
      <c r="AB156" s="844"/>
      <c r="AC156" s="844"/>
      <c r="AD156" s="844"/>
      <c r="AE156" s="843"/>
      <c r="AF156" s="845"/>
    </row>
    <row r="157" spans="1:2550" ht="13" x14ac:dyDescent="0.15">
      <c r="B157" s="842" t="s">
        <v>1561</v>
      </c>
      <c r="C157" s="843"/>
      <c r="D157" s="843" t="s">
        <v>1782</v>
      </c>
      <c r="E157" s="843" t="s">
        <v>1760</v>
      </c>
      <c r="F157" s="843"/>
      <c r="G157" s="176">
        <v>11.351469</v>
      </c>
      <c r="H157" s="176">
        <v>108.392223</v>
      </c>
      <c r="I157" s="843" t="s">
        <v>1</v>
      </c>
      <c r="J157" s="843" t="s">
        <v>3</v>
      </c>
      <c r="K157" s="231"/>
      <c r="L157" s="843" t="s">
        <v>0</v>
      </c>
      <c r="M157" s="176" t="s">
        <v>0</v>
      </c>
      <c r="N157" s="843"/>
      <c r="O157" s="843"/>
      <c r="P157" s="843"/>
      <c r="Q157" s="843"/>
      <c r="R157" s="829" t="s">
        <v>2465</v>
      </c>
      <c r="S157" s="843"/>
      <c r="T157" s="843"/>
      <c r="U157" s="176" t="s">
        <v>0</v>
      </c>
      <c r="V157" s="176" t="s">
        <v>0</v>
      </c>
      <c r="W157" s="176" t="s">
        <v>0</v>
      </c>
      <c r="X157" s="176" t="s">
        <v>0</v>
      </c>
      <c r="Y157" s="176" t="s">
        <v>0</v>
      </c>
      <c r="Z157" s="176" t="s">
        <v>0</v>
      </c>
      <c r="AA157" s="176" t="s">
        <v>0</v>
      </c>
      <c r="AB157" s="844"/>
      <c r="AC157" s="844"/>
      <c r="AD157" s="844"/>
      <c r="AE157" s="843"/>
      <c r="AF157" s="845"/>
    </row>
    <row r="158" spans="1:2550" ht="13" x14ac:dyDescent="0.15">
      <c r="B158" s="174" t="s">
        <v>1689</v>
      </c>
      <c r="C158" s="176"/>
      <c r="D158" s="176" t="s">
        <v>1772</v>
      </c>
      <c r="E158" s="176" t="s">
        <v>1760</v>
      </c>
      <c r="F158" s="176"/>
      <c r="G158" s="176">
        <v>12.102752000000001</v>
      </c>
      <c r="H158" s="176">
        <v>109.08956000000001</v>
      </c>
      <c r="I158" s="176" t="s">
        <v>1</v>
      </c>
      <c r="J158" s="176" t="s">
        <v>3</v>
      </c>
      <c r="K158" s="231"/>
      <c r="L158" s="843" t="s">
        <v>0</v>
      </c>
      <c r="M158" s="176" t="s">
        <v>0</v>
      </c>
      <c r="N158" s="177"/>
      <c r="O158" s="176"/>
      <c r="P158" s="176"/>
      <c r="Q158" s="176"/>
      <c r="R158" s="829" t="s">
        <v>2465</v>
      </c>
      <c r="S158" s="176"/>
      <c r="T158" s="177"/>
      <c r="U158" s="176" t="s">
        <v>0</v>
      </c>
      <c r="V158" s="176" t="s">
        <v>0</v>
      </c>
      <c r="W158" s="176" t="s">
        <v>0</v>
      </c>
      <c r="X158" s="176" t="s">
        <v>0</v>
      </c>
      <c r="Y158" s="176" t="s">
        <v>0</v>
      </c>
      <c r="Z158" s="176" t="s">
        <v>0</v>
      </c>
      <c r="AA158" s="176" t="s">
        <v>0</v>
      </c>
      <c r="AB158" s="178"/>
      <c r="AC158" s="178"/>
      <c r="AD158" s="178"/>
      <c r="AE158" s="176"/>
      <c r="AF158" s="164"/>
    </row>
    <row r="159" spans="1:2550" ht="13" x14ac:dyDescent="0.15">
      <c r="B159" s="174" t="s">
        <v>2399</v>
      </c>
      <c r="C159" s="176"/>
      <c r="D159" s="176" t="s">
        <v>2114</v>
      </c>
      <c r="E159" s="176" t="s">
        <v>1760</v>
      </c>
      <c r="F159" s="176" t="s">
        <v>1342</v>
      </c>
      <c r="G159" s="176">
        <v>20.235277</v>
      </c>
      <c r="H159" s="176">
        <v>105.404915</v>
      </c>
      <c r="I159" s="176" t="s">
        <v>11</v>
      </c>
      <c r="J159" s="176" t="s">
        <v>3</v>
      </c>
      <c r="K159" s="231">
        <v>2016</v>
      </c>
      <c r="L159" s="843">
        <v>22.8</v>
      </c>
      <c r="M159" s="176">
        <v>138.1</v>
      </c>
      <c r="N159" s="177"/>
      <c r="O159" s="176"/>
      <c r="P159" s="176"/>
      <c r="Q159" s="176"/>
      <c r="R159" s="176"/>
      <c r="S159" s="176"/>
      <c r="T159" s="177"/>
      <c r="U159" s="178">
        <v>0</v>
      </c>
      <c r="V159" s="178">
        <v>0</v>
      </c>
      <c r="W159" s="178">
        <v>0</v>
      </c>
      <c r="X159" s="178">
        <v>100</v>
      </c>
      <c r="Y159" s="178">
        <v>0</v>
      </c>
      <c r="Z159" s="178">
        <v>0</v>
      </c>
      <c r="AA159" s="178">
        <v>0</v>
      </c>
      <c r="AB159" s="178"/>
      <c r="AC159" s="178" t="s">
        <v>2400</v>
      </c>
      <c r="AD159" s="178"/>
      <c r="AE159" s="176"/>
      <c r="AF159" s="164"/>
    </row>
    <row r="160" spans="1:2550" ht="13" x14ac:dyDescent="0.15">
      <c r="A160" s="6"/>
      <c r="B160" s="846" t="s">
        <v>1475</v>
      </c>
      <c r="C160" s="178"/>
      <c r="D160" s="178" t="s">
        <v>2804</v>
      </c>
      <c r="E160" s="178" t="s">
        <v>1760</v>
      </c>
      <c r="F160" s="178" t="s">
        <v>2088</v>
      </c>
      <c r="G160" s="178">
        <v>11.968628000000001</v>
      </c>
      <c r="H160" s="178">
        <v>106.84346499999999</v>
      </c>
      <c r="I160" s="178" t="s">
        <v>67</v>
      </c>
      <c r="J160" s="178" t="s">
        <v>3</v>
      </c>
      <c r="K160" s="178">
        <v>2007</v>
      </c>
      <c r="L160" s="178">
        <v>77</v>
      </c>
      <c r="M160" s="178"/>
      <c r="N160" s="178">
        <v>48</v>
      </c>
      <c r="O160" s="178"/>
      <c r="P160" s="178"/>
      <c r="Q160" s="178"/>
      <c r="R160" s="178"/>
      <c r="S160" s="178"/>
      <c r="T160" s="178">
        <v>86</v>
      </c>
      <c r="U160" s="178">
        <v>0</v>
      </c>
      <c r="V160" s="178">
        <v>0</v>
      </c>
      <c r="W160" s="178">
        <v>0</v>
      </c>
      <c r="X160" s="178">
        <v>100</v>
      </c>
      <c r="Y160" s="178">
        <v>0</v>
      </c>
      <c r="Z160" s="178">
        <v>0</v>
      </c>
      <c r="AA160" s="178">
        <v>0</v>
      </c>
      <c r="AB160" s="178" t="s">
        <v>1474</v>
      </c>
      <c r="AC160" s="178" t="s">
        <v>1473</v>
      </c>
      <c r="AD160" s="178" t="s">
        <v>1472</v>
      </c>
      <c r="AE160" s="178"/>
      <c r="AF160" s="847"/>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c r="BHA160" s="6"/>
      <c r="BHB160" s="6"/>
      <c r="BHC160" s="6"/>
      <c r="BHD160" s="6"/>
      <c r="BHE160" s="6"/>
      <c r="BHF160" s="6"/>
      <c r="BHG160" s="6"/>
      <c r="BHH160" s="6"/>
      <c r="BHI160" s="6"/>
      <c r="BHJ160" s="6"/>
      <c r="BHK160" s="6"/>
      <c r="BHL160" s="6"/>
      <c r="BHM160" s="6"/>
      <c r="BHN160" s="6"/>
      <c r="BHO160" s="6"/>
      <c r="BHP160" s="6"/>
      <c r="BHQ160" s="6"/>
      <c r="BHR160" s="6"/>
      <c r="BHS160" s="6"/>
      <c r="BHT160" s="6"/>
      <c r="BHU160" s="6"/>
      <c r="BHV160" s="6"/>
      <c r="BHW160" s="6"/>
      <c r="BHX160" s="6"/>
      <c r="BHY160" s="6"/>
      <c r="BHZ160" s="6"/>
      <c r="BIA160" s="6"/>
      <c r="BIB160" s="6"/>
      <c r="BIC160" s="6"/>
      <c r="BID160" s="6"/>
      <c r="BIE160" s="6"/>
      <c r="BIF160" s="6"/>
      <c r="BIG160" s="6"/>
      <c r="BIH160" s="6"/>
      <c r="BII160" s="6"/>
      <c r="BIJ160" s="6"/>
      <c r="BIK160" s="6"/>
      <c r="BIL160" s="6"/>
      <c r="BIM160" s="6"/>
      <c r="BIN160" s="6"/>
      <c r="BIO160" s="6"/>
      <c r="BIP160" s="6"/>
      <c r="BIQ160" s="6"/>
      <c r="BIR160" s="6"/>
      <c r="BIS160" s="6"/>
      <c r="BIT160" s="6"/>
      <c r="BIU160" s="6"/>
      <c r="BIV160" s="6"/>
      <c r="BIW160" s="6"/>
      <c r="BIX160" s="6"/>
      <c r="BIY160" s="6"/>
      <c r="BIZ160" s="6"/>
      <c r="BJA160" s="6"/>
      <c r="BJB160" s="6"/>
      <c r="BJC160" s="6"/>
      <c r="BJD160" s="6"/>
      <c r="BJE160" s="6"/>
      <c r="BJF160" s="6"/>
      <c r="BJG160" s="6"/>
      <c r="BJH160" s="6"/>
      <c r="BJI160" s="6"/>
      <c r="BJJ160" s="6"/>
      <c r="BJK160" s="6"/>
      <c r="BJL160" s="6"/>
      <c r="BJM160" s="6"/>
      <c r="BJN160" s="6"/>
      <c r="BJO160" s="6"/>
      <c r="BJP160" s="6"/>
      <c r="BJQ160" s="6"/>
      <c r="BJR160" s="6"/>
      <c r="BJS160" s="6"/>
      <c r="BJT160" s="6"/>
      <c r="BJU160" s="6"/>
      <c r="BJV160" s="6"/>
      <c r="BJW160" s="6"/>
      <c r="BJX160" s="6"/>
      <c r="BJY160" s="6"/>
      <c r="BJZ160" s="6"/>
      <c r="BKA160" s="6"/>
      <c r="BKB160" s="6"/>
      <c r="BKC160" s="6"/>
      <c r="BKD160" s="6"/>
      <c r="BKE160" s="6"/>
      <c r="BKF160" s="6"/>
      <c r="BKG160" s="6"/>
      <c r="BKH160" s="6"/>
      <c r="BKI160" s="6"/>
      <c r="BKJ160" s="6"/>
      <c r="BKK160" s="6"/>
      <c r="BKL160" s="6"/>
      <c r="BKM160" s="6"/>
      <c r="BKN160" s="6"/>
      <c r="BKO160" s="6"/>
      <c r="BKP160" s="6"/>
      <c r="BKQ160" s="6"/>
      <c r="BKR160" s="6"/>
      <c r="BKS160" s="6"/>
      <c r="BKT160" s="6"/>
      <c r="BKU160" s="6"/>
      <c r="BKV160" s="6"/>
      <c r="BKW160" s="6"/>
      <c r="BKX160" s="6"/>
      <c r="BKY160" s="6"/>
      <c r="BKZ160" s="6"/>
      <c r="BLA160" s="6"/>
      <c r="BLB160" s="6"/>
      <c r="BLC160" s="6"/>
      <c r="BLD160" s="6"/>
      <c r="BLE160" s="6"/>
      <c r="BLF160" s="6"/>
      <c r="BLG160" s="6"/>
      <c r="BLH160" s="6"/>
      <c r="BLI160" s="6"/>
      <c r="BLJ160" s="6"/>
      <c r="BLK160" s="6"/>
      <c r="BLL160" s="6"/>
      <c r="BLM160" s="6"/>
      <c r="BLN160" s="6"/>
      <c r="BLO160" s="6"/>
      <c r="BLP160" s="6"/>
      <c r="BLQ160" s="6"/>
      <c r="BLR160" s="6"/>
      <c r="BLS160" s="6"/>
      <c r="BLT160" s="6"/>
      <c r="BLU160" s="6"/>
      <c r="BLV160" s="6"/>
      <c r="BLW160" s="6"/>
      <c r="BLX160" s="6"/>
      <c r="BLY160" s="6"/>
      <c r="BLZ160" s="6"/>
      <c r="BMA160" s="6"/>
      <c r="BMB160" s="6"/>
      <c r="BMC160" s="6"/>
      <c r="BMD160" s="6"/>
      <c r="BME160" s="6"/>
      <c r="BMF160" s="6"/>
      <c r="BMG160" s="6"/>
      <c r="BMH160" s="6"/>
      <c r="BMI160" s="6"/>
      <c r="BMJ160" s="6"/>
      <c r="BMK160" s="6"/>
      <c r="BML160" s="6"/>
      <c r="BMM160" s="6"/>
      <c r="BMN160" s="6"/>
      <c r="BMO160" s="6"/>
      <c r="BMP160" s="6"/>
      <c r="BMQ160" s="6"/>
      <c r="BMR160" s="6"/>
      <c r="BMS160" s="6"/>
      <c r="BMT160" s="6"/>
      <c r="BMU160" s="6"/>
      <c r="BMV160" s="6"/>
      <c r="BMW160" s="6"/>
      <c r="BMX160" s="6"/>
      <c r="BMY160" s="6"/>
      <c r="BMZ160" s="6"/>
      <c r="BNA160" s="6"/>
      <c r="BNB160" s="6"/>
      <c r="BNC160" s="6"/>
      <c r="BND160" s="6"/>
      <c r="BNE160" s="6"/>
      <c r="BNF160" s="6"/>
      <c r="BNG160" s="6"/>
      <c r="BNH160" s="6"/>
      <c r="BNI160" s="6"/>
      <c r="BNJ160" s="6"/>
      <c r="BNK160" s="6"/>
      <c r="BNL160" s="6"/>
      <c r="BNM160" s="6"/>
      <c r="BNN160" s="6"/>
      <c r="BNO160" s="6"/>
      <c r="BNP160" s="6"/>
      <c r="BNQ160" s="6"/>
      <c r="BNR160" s="6"/>
      <c r="BNS160" s="6"/>
      <c r="BNT160" s="6"/>
      <c r="BNU160" s="6"/>
      <c r="BNV160" s="6"/>
      <c r="BNW160" s="6"/>
      <c r="BNX160" s="6"/>
      <c r="BNY160" s="6"/>
      <c r="BNZ160" s="6"/>
      <c r="BOA160" s="6"/>
      <c r="BOB160" s="6"/>
      <c r="BOC160" s="6"/>
      <c r="BOD160" s="6"/>
      <c r="BOE160" s="6"/>
      <c r="BOF160" s="6"/>
      <c r="BOG160" s="6"/>
      <c r="BOH160" s="6"/>
      <c r="BOI160" s="6"/>
      <c r="BOJ160" s="6"/>
      <c r="BOK160" s="6"/>
      <c r="BOL160" s="6"/>
      <c r="BOM160" s="6"/>
      <c r="BON160" s="6"/>
      <c r="BOO160" s="6"/>
      <c r="BOP160" s="6"/>
      <c r="BOQ160" s="6"/>
      <c r="BOR160" s="6"/>
      <c r="BOS160" s="6"/>
      <c r="BOT160" s="6"/>
      <c r="BOU160" s="6"/>
      <c r="BOV160" s="6"/>
      <c r="BOW160" s="6"/>
      <c r="BOX160" s="6"/>
      <c r="BOY160" s="6"/>
      <c r="BOZ160" s="6"/>
      <c r="BPA160" s="6"/>
      <c r="BPB160" s="6"/>
      <c r="BPC160" s="6"/>
      <c r="BPD160" s="6"/>
      <c r="BPE160" s="6"/>
      <c r="BPF160" s="6"/>
      <c r="BPG160" s="6"/>
      <c r="BPH160" s="6"/>
      <c r="BPI160" s="6"/>
      <c r="BPJ160" s="6"/>
      <c r="BPK160" s="6"/>
      <c r="BPL160" s="6"/>
      <c r="BPM160" s="6"/>
      <c r="BPN160" s="6"/>
      <c r="BPO160" s="6"/>
      <c r="BPP160" s="6"/>
      <c r="BPQ160" s="6"/>
      <c r="BPR160" s="6"/>
      <c r="BPS160" s="6"/>
      <c r="BPT160" s="6"/>
      <c r="BPU160" s="6"/>
      <c r="BPV160" s="6"/>
      <c r="BPW160" s="6"/>
      <c r="BPX160" s="6"/>
      <c r="BPY160" s="6"/>
      <c r="BPZ160" s="6"/>
      <c r="BQA160" s="6"/>
      <c r="BQB160" s="6"/>
      <c r="BQC160" s="6"/>
      <c r="BQD160" s="6"/>
      <c r="BQE160" s="6"/>
      <c r="BQF160" s="6"/>
      <c r="BQG160" s="6"/>
      <c r="BQH160" s="6"/>
      <c r="BQI160" s="6"/>
      <c r="BQJ160" s="6"/>
      <c r="BQK160" s="6"/>
      <c r="BQL160" s="6"/>
      <c r="BQM160" s="6"/>
      <c r="BQN160" s="6"/>
      <c r="BQO160" s="6"/>
      <c r="BQP160" s="6"/>
      <c r="BQQ160" s="6"/>
      <c r="BQR160" s="6"/>
      <c r="BQS160" s="6"/>
      <c r="BQT160" s="6"/>
      <c r="BQU160" s="6"/>
      <c r="BQV160" s="6"/>
      <c r="BQW160" s="6"/>
      <c r="BQX160" s="6"/>
      <c r="BQY160" s="6"/>
      <c r="BQZ160" s="6"/>
      <c r="BRA160" s="6"/>
      <c r="BRB160" s="6"/>
      <c r="BRC160" s="6"/>
      <c r="BRD160" s="6"/>
      <c r="BRE160" s="6"/>
      <c r="BRF160" s="6"/>
      <c r="BRG160" s="6"/>
      <c r="BRH160" s="6"/>
      <c r="BRI160" s="6"/>
      <c r="BRJ160" s="6"/>
      <c r="BRK160" s="6"/>
      <c r="BRL160" s="6"/>
      <c r="BRM160" s="6"/>
      <c r="BRN160" s="6"/>
      <c r="BRO160" s="6"/>
      <c r="BRP160" s="6"/>
      <c r="BRQ160" s="6"/>
      <c r="BRR160" s="6"/>
      <c r="BRS160" s="6"/>
      <c r="BRT160" s="6"/>
      <c r="BRU160" s="6"/>
      <c r="BRV160" s="6"/>
      <c r="BRW160" s="6"/>
      <c r="BRX160" s="6"/>
      <c r="BRY160" s="6"/>
      <c r="BRZ160" s="6"/>
      <c r="BSA160" s="6"/>
      <c r="BSB160" s="6"/>
      <c r="BSC160" s="6"/>
      <c r="BSD160" s="6"/>
      <c r="BSE160" s="6"/>
      <c r="BSF160" s="6"/>
      <c r="BSG160" s="6"/>
      <c r="BSH160" s="6"/>
      <c r="BSI160" s="6"/>
      <c r="BSJ160" s="6"/>
      <c r="BSK160" s="6"/>
      <c r="BSL160" s="6"/>
      <c r="BSM160" s="6"/>
      <c r="BSN160" s="6"/>
      <c r="BSO160" s="6"/>
      <c r="BSP160" s="6"/>
      <c r="BSQ160" s="6"/>
      <c r="BSR160" s="6"/>
      <c r="BSS160" s="6"/>
      <c r="BST160" s="6"/>
      <c r="BSU160" s="6"/>
      <c r="BSV160" s="6"/>
      <c r="BSW160" s="6"/>
      <c r="BSX160" s="6"/>
      <c r="BSY160" s="6"/>
      <c r="BSZ160" s="6"/>
      <c r="BTA160" s="6"/>
      <c r="BTB160" s="6"/>
      <c r="BTC160" s="6"/>
      <c r="BTD160" s="6"/>
      <c r="BTE160" s="6"/>
      <c r="BTF160" s="6"/>
      <c r="BTG160" s="6"/>
      <c r="BTH160" s="6"/>
      <c r="BTI160" s="6"/>
      <c r="BTJ160" s="6"/>
      <c r="BTK160" s="6"/>
      <c r="BTL160" s="6"/>
      <c r="BTM160" s="6"/>
      <c r="BTN160" s="6"/>
      <c r="BTO160" s="6"/>
      <c r="BTP160" s="6"/>
      <c r="BTQ160" s="6"/>
      <c r="BTR160" s="6"/>
      <c r="BTS160" s="6"/>
      <c r="BTT160" s="6"/>
      <c r="BTU160" s="6"/>
      <c r="BTV160" s="6"/>
      <c r="BTW160" s="6"/>
      <c r="BTX160" s="6"/>
      <c r="BTY160" s="6"/>
      <c r="BTZ160" s="6"/>
      <c r="BUA160" s="6"/>
      <c r="BUB160" s="6"/>
      <c r="BUC160" s="6"/>
      <c r="BUD160" s="6"/>
      <c r="BUE160" s="6"/>
      <c r="BUF160" s="6"/>
      <c r="BUG160" s="6"/>
      <c r="BUH160" s="6"/>
      <c r="BUI160" s="6"/>
      <c r="BUJ160" s="6"/>
      <c r="BUK160" s="6"/>
      <c r="BUL160" s="6"/>
      <c r="BUM160" s="6"/>
      <c r="BUN160" s="6"/>
      <c r="BUO160" s="6"/>
      <c r="BUP160" s="6"/>
      <c r="BUQ160" s="6"/>
      <c r="BUR160" s="6"/>
      <c r="BUS160" s="6"/>
      <c r="BUT160" s="6"/>
      <c r="BUU160" s="6"/>
      <c r="BUV160" s="6"/>
      <c r="BUW160" s="6"/>
      <c r="BUX160" s="6"/>
      <c r="BUY160" s="6"/>
      <c r="BUZ160" s="6"/>
      <c r="BVA160" s="6"/>
      <c r="BVB160" s="6"/>
      <c r="BVC160" s="6"/>
      <c r="BVD160" s="6"/>
      <c r="BVE160" s="6"/>
      <c r="BVF160" s="6"/>
      <c r="BVG160" s="6"/>
      <c r="BVH160" s="6"/>
      <c r="BVI160" s="6"/>
      <c r="BVJ160" s="6"/>
      <c r="BVK160" s="6"/>
      <c r="BVL160" s="6"/>
      <c r="BVM160" s="6"/>
      <c r="BVN160" s="6"/>
      <c r="BVO160" s="6"/>
      <c r="BVP160" s="6"/>
      <c r="BVQ160" s="6"/>
      <c r="BVR160" s="6"/>
      <c r="BVS160" s="6"/>
      <c r="BVT160" s="6"/>
      <c r="BVU160" s="6"/>
      <c r="BVV160" s="6"/>
      <c r="BVW160" s="6"/>
      <c r="BVX160" s="6"/>
      <c r="BVY160" s="6"/>
      <c r="BVZ160" s="6"/>
      <c r="BWA160" s="6"/>
      <c r="BWB160" s="6"/>
      <c r="BWC160" s="6"/>
      <c r="BWD160" s="6"/>
      <c r="BWE160" s="6"/>
      <c r="BWF160" s="6"/>
      <c r="BWG160" s="6"/>
      <c r="BWH160" s="6"/>
      <c r="BWI160" s="6"/>
      <c r="BWJ160" s="6"/>
      <c r="BWK160" s="6"/>
      <c r="BWL160" s="6"/>
      <c r="BWM160" s="6"/>
      <c r="BWN160" s="6"/>
      <c r="BWO160" s="6"/>
      <c r="BWP160" s="6"/>
      <c r="BWQ160" s="6"/>
      <c r="BWR160" s="6"/>
      <c r="BWS160" s="6"/>
      <c r="BWT160" s="6"/>
      <c r="BWU160" s="6"/>
      <c r="BWV160" s="6"/>
      <c r="BWW160" s="6"/>
      <c r="BWX160" s="6"/>
      <c r="BWY160" s="6"/>
      <c r="BWZ160" s="6"/>
      <c r="BXA160" s="6"/>
      <c r="BXB160" s="6"/>
      <c r="BXC160" s="6"/>
      <c r="BXD160" s="6"/>
      <c r="BXE160" s="6"/>
      <c r="BXF160" s="6"/>
      <c r="BXG160" s="6"/>
      <c r="BXH160" s="6"/>
      <c r="BXI160" s="6"/>
      <c r="BXJ160" s="6"/>
      <c r="BXK160" s="6"/>
      <c r="BXL160" s="6"/>
      <c r="BXM160" s="6"/>
      <c r="BXN160" s="6"/>
      <c r="BXO160" s="6"/>
      <c r="BXP160" s="6"/>
      <c r="BXQ160" s="6"/>
      <c r="BXR160" s="6"/>
      <c r="BXS160" s="6"/>
      <c r="BXT160" s="6"/>
      <c r="BXU160" s="6"/>
      <c r="BXV160" s="6"/>
      <c r="BXW160" s="6"/>
      <c r="BXX160" s="6"/>
      <c r="BXY160" s="6"/>
      <c r="BXZ160" s="6"/>
      <c r="BYA160" s="6"/>
      <c r="BYB160" s="6"/>
      <c r="BYC160" s="6"/>
      <c r="BYD160" s="6"/>
      <c r="BYE160" s="6"/>
      <c r="BYF160" s="6"/>
      <c r="BYG160" s="6"/>
      <c r="BYH160" s="6"/>
      <c r="BYI160" s="6"/>
      <c r="BYJ160" s="6"/>
      <c r="BYK160" s="6"/>
      <c r="BYL160" s="6"/>
      <c r="BYM160" s="6"/>
      <c r="BYN160" s="6"/>
      <c r="BYO160" s="6"/>
      <c r="BYP160" s="6"/>
      <c r="BYQ160" s="6"/>
      <c r="BYR160" s="6"/>
      <c r="BYS160" s="6"/>
      <c r="BYT160" s="6"/>
      <c r="BYU160" s="6"/>
      <c r="BYV160" s="6"/>
      <c r="BYW160" s="6"/>
      <c r="BYX160" s="6"/>
      <c r="BYY160" s="6"/>
      <c r="BYZ160" s="6"/>
      <c r="BZA160" s="6"/>
      <c r="BZB160" s="6"/>
      <c r="BZC160" s="6"/>
      <c r="BZD160" s="6"/>
      <c r="BZE160" s="6"/>
      <c r="BZF160" s="6"/>
      <c r="BZG160" s="6"/>
      <c r="BZH160" s="6"/>
      <c r="BZI160" s="6"/>
      <c r="BZJ160" s="6"/>
      <c r="BZK160" s="6"/>
      <c r="BZL160" s="6"/>
      <c r="BZM160" s="6"/>
      <c r="BZN160" s="6"/>
      <c r="BZO160" s="6"/>
      <c r="BZP160" s="6"/>
      <c r="BZQ160" s="6"/>
      <c r="BZR160" s="6"/>
      <c r="BZS160" s="6"/>
      <c r="BZT160" s="6"/>
      <c r="BZU160" s="6"/>
      <c r="BZV160" s="6"/>
      <c r="BZW160" s="6"/>
      <c r="BZX160" s="6"/>
      <c r="BZY160" s="6"/>
      <c r="BZZ160" s="6"/>
      <c r="CAA160" s="6"/>
      <c r="CAB160" s="6"/>
      <c r="CAC160" s="6"/>
      <c r="CAD160" s="6"/>
      <c r="CAE160" s="6"/>
      <c r="CAF160" s="6"/>
      <c r="CAG160" s="6"/>
      <c r="CAH160" s="6"/>
      <c r="CAI160" s="6"/>
      <c r="CAJ160" s="6"/>
      <c r="CAK160" s="6"/>
      <c r="CAL160" s="6"/>
      <c r="CAM160" s="6"/>
      <c r="CAN160" s="6"/>
      <c r="CAO160" s="6"/>
      <c r="CAP160" s="6"/>
      <c r="CAQ160" s="6"/>
      <c r="CAR160" s="6"/>
      <c r="CAS160" s="6"/>
      <c r="CAT160" s="6"/>
      <c r="CAU160" s="6"/>
      <c r="CAV160" s="6"/>
      <c r="CAW160" s="6"/>
      <c r="CAX160" s="6"/>
      <c r="CAY160" s="6"/>
      <c r="CAZ160" s="6"/>
      <c r="CBA160" s="6"/>
      <c r="CBB160" s="6"/>
      <c r="CBC160" s="6"/>
      <c r="CBD160" s="6"/>
      <c r="CBE160" s="6"/>
      <c r="CBF160" s="6"/>
      <c r="CBG160" s="6"/>
      <c r="CBH160" s="6"/>
      <c r="CBI160" s="6"/>
      <c r="CBJ160" s="6"/>
      <c r="CBK160" s="6"/>
      <c r="CBL160" s="6"/>
      <c r="CBM160" s="6"/>
      <c r="CBN160" s="6"/>
      <c r="CBO160" s="6"/>
      <c r="CBP160" s="6"/>
      <c r="CBQ160" s="6"/>
      <c r="CBR160" s="6"/>
      <c r="CBS160" s="6"/>
      <c r="CBT160" s="6"/>
      <c r="CBU160" s="6"/>
      <c r="CBV160" s="6"/>
      <c r="CBW160" s="6"/>
      <c r="CBX160" s="6"/>
      <c r="CBY160" s="6"/>
      <c r="CBZ160" s="6"/>
      <c r="CCA160" s="6"/>
      <c r="CCB160" s="6"/>
      <c r="CCC160" s="6"/>
      <c r="CCD160" s="6"/>
      <c r="CCE160" s="6"/>
      <c r="CCF160" s="6"/>
      <c r="CCG160" s="6"/>
      <c r="CCH160" s="6"/>
      <c r="CCI160" s="6"/>
      <c r="CCJ160" s="6"/>
      <c r="CCK160" s="6"/>
      <c r="CCL160" s="6"/>
      <c r="CCM160" s="6"/>
      <c r="CCN160" s="6"/>
      <c r="CCO160" s="6"/>
      <c r="CCP160" s="6"/>
      <c r="CCQ160" s="6"/>
      <c r="CCR160" s="6"/>
      <c r="CCS160" s="6"/>
      <c r="CCT160" s="6"/>
      <c r="CCU160" s="6"/>
      <c r="CCV160" s="6"/>
      <c r="CCW160" s="6"/>
      <c r="CCX160" s="6"/>
      <c r="CCY160" s="6"/>
      <c r="CCZ160" s="6"/>
      <c r="CDA160" s="6"/>
      <c r="CDB160" s="6"/>
      <c r="CDC160" s="6"/>
      <c r="CDD160" s="6"/>
      <c r="CDE160" s="6"/>
      <c r="CDF160" s="6"/>
      <c r="CDG160" s="6"/>
      <c r="CDH160" s="6"/>
      <c r="CDI160" s="6"/>
      <c r="CDJ160" s="6"/>
      <c r="CDK160" s="6"/>
      <c r="CDL160" s="6"/>
      <c r="CDM160" s="6"/>
      <c r="CDN160" s="6"/>
      <c r="CDO160" s="6"/>
      <c r="CDP160" s="6"/>
      <c r="CDQ160" s="6"/>
      <c r="CDR160" s="6"/>
      <c r="CDS160" s="6"/>
      <c r="CDT160" s="6"/>
      <c r="CDU160" s="6"/>
      <c r="CDV160" s="6"/>
      <c r="CDW160" s="6"/>
      <c r="CDX160" s="6"/>
      <c r="CDY160" s="6"/>
      <c r="CDZ160" s="6"/>
      <c r="CEA160" s="6"/>
      <c r="CEB160" s="6"/>
      <c r="CEC160" s="6"/>
      <c r="CED160" s="6"/>
      <c r="CEE160" s="6"/>
      <c r="CEF160" s="6"/>
      <c r="CEG160" s="6"/>
      <c r="CEH160" s="6"/>
      <c r="CEI160" s="6"/>
      <c r="CEJ160" s="6"/>
      <c r="CEK160" s="6"/>
      <c r="CEL160" s="6"/>
      <c r="CEM160" s="6"/>
      <c r="CEN160" s="6"/>
      <c r="CEO160" s="6"/>
      <c r="CEP160" s="6"/>
      <c r="CEQ160" s="6"/>
      <c r="CER160" s="6"/>
      <c r="CES160" s="6"/>
      <c r="CET160" s="6"/>
      <c r="CEU160" s="6"/>
      <c r="CEV160" s="6"/>
      <c r="CEW160" s="6"/>
      <c r="CEX160" s="6"/>
      <c r="CEY160" s="6"/>
      <c r="CEZ160" s="6"/>
      <c r="CFA160" s="6"/>
      <c r="CFB160" s="6"/>
      <c r="CFC160" s="6"/>
      <c r="CFD160" s="6"/>
      <c r="CFE160" s="6"/>
      <c r="CFF160" s="6"/>
      <c r="CFG160" s="6"/>
      <c r="CFH160" s="6"/>
      <c r="CFI160" s="6"/>
      <c r="CFJ160" s="6"/>
      <c r="CFK160" s="6"/>
      <c r="CFL160" s="6"/>
      <c r="CFM160" s="6"/>
      <c r="CFN160" s="6"/>
      <c r="CFO160" s="6"/>
      <c r="CFP160" s="6"/>
      <c r="CFQ160" s="6"/>
      <c r="CFR160" s="6"/>
      <c r="CFS160" s="6"/>
      <c r="CFT160" s="6"/>
      <c r="CFU160" s="6"/>
      <c r="CFV160" s="6"/>
      <c r="CFW160" s="6"/>
      <c r="CFX160" s="6"/>
      <c r="CFY160" s="6"/>
      <c r="CFZ160" s="6"/>
      <c r="CGA160" s="6"/>
      <c r="CGB160" s="6"/>
      <c r="CGC160" s="6"/>
      <c r="CGD160" s="6"/>
      <c r="CGE160" s="6"/>
      <c r="CGF160" s="6"/>
      <c r="CGG160" s="6"/>
      <c r="CGH160" s="6"/>
      <c r="CGI160" s="6"/>
      <c r="CGJ160" s="6"/>
      <c r="CGK160" s="6"/>
      <c r="CGL160" s="6"/>
      <c r="CGM160" s="6"/>
      <c r="CGN160" s="6"/>
      <c r="CGO160" s="6"/>
      <c r="CGP160" s="6"/>
      <c r="CGQ160" s="6"/>
      <c r="CGR160" s="6"/>
      <c r="CGS160" s="6"/>
      <c r="CGT160" s="6"/>
      <c r="CGU160" s="6"/>
      <c r="CGV160" s="6"/>
      <c r="CGW160" s="6"/>
      <c r="CGX160" s="6"/>
      <c r="CGY160" s="6"/>
      <c r="CGZ160" s="6"/>
      <c r="CHA160" s="6"/>
      <c r="CHB160" s="6"/>
      <c r="CHC160" s="6"/>
      <c r="CHD160" s="6"/>
      <c r="CHE160" s="6"/>
      <c r="CHF160" s="6"/>
      <c r="CHG160" s="6"/>
      <c r="CHH160" s="6"/>
      <c r="CHI160" s="6"/>
      <c r="CHJ160" s="6"/>
      <c r="CHK160" s="6"/>
      <c r="CHL160" s="6"/>
      <c r="CHM160" s="6"/>
      <c r="CHN160" s="6"/>
      <c r="CHO160" s="6"/>
      <c r="CHP160" s="6"/>
      <c r="CHQ160" s="6"/>
      <c r="CHR160" s="6"/>
      <c r="CHS160" s="6"/>
      <c r="CHT160" s="6"/>
      <c r="CHU160" s="6"/>
      <c r="CHV160" s="6"/>
      <c r="CHW160" s="6"/>
      <c r="CHX160" s="6"/>
      <c r="CHY160" s="6"/>
      <c r="CHZ160" s="6"/>
      <c r="CIA160" s="6"/>
      <c r="CIB160" s="6"/>
      <c r="CIC160" s="6"/>
      <c r="CID160" s="6"/>
      <c r="CIE160" s="6"/>
      <c r="CIF160" s="6"/>
      <c r="CIG160" s="6"/>
      <c r="CIH160" s="6"/>
      <c r="CII160" s="6"/>
      <c r="CIJ160" s="6"/>
      <c r="CIK160" s="6"/>
      <c r="CIL160" s="6"/>
      <c r="CIM160" s="6"/>
      <c r="CIN160" s="6"/>
      <c r="CIO160" s="6"/>
      <c r="CIP160" s="6"/>
      <c r="CIQ160" s="6"/>
      <c r="CIR160" s="6"/>
      <c r="CIS160" s="6"/>
      <c r="CIT160" s="6"/>
      <c r="CIU160" s="6"/>
      <c r="CIV160" s="6"/>
      <c r="CIW160" s="6"/>
      <c r="CIX160" s="6"/>
      <c r="CIY160" s="6"/>
      <c r="CIZ160" s="6"/>
      <c r="CJA160" s="6"/>
      <c r="CJB160" s="6"/>
      <c r="CJC160" s="6"/>
      <c r="CJD160" s="6"/>
      <c r="CJE160" s="6"/>
      <c r="CJF160" s="6"/>
      <c r="CJG160" s="6"/>
      <c r="CJH160" s="6"/>
      <c r="CJI160" s="6"/>
      <c r="CJJ160" s="6"/>
      <c r="CJK160" s="6"/>
      <c r="CJL160" s="6"/>
      <c r="CJM160" s="6"/>
      <c r="CJN160" s="6"/>
      <c r="CJO160" s="6"/>
      <c r="CJP160" s="6"/>
      <c r="CJQ160" s="6"/>
      <c r="CJR160" s="6"/>
      <c r="CJS160" s="6"/>
      <c r="CJT160" s="6"/>
      <c r="CJU160" s="6"/>
      <c r="CJV160" s="6"/>
      <c r="CJW160" s="6"/>
      <c r="CJX160" s="6"/>
      <c r="CJY160" s="6"/>
      <c r="CJZ160" s="6"/>
      <c r="CKA160" s="6"/>
      <c r="CKB160" s="6"/>
      <c r="CKC160" s="6"/>
      <c r="CKD160" s="6"/>
      <c r="CKE160" s="6"/>
      <c r="CKF160" s="6"/>
      <c r="CKG160" s="6"/>
      <c r="CKH160" s="6"/>
      <c r="CKI160" s="6"/>
      <c r="CKJ160" s="6"/>
      <c r="CKK160" s="6"/>
      <c r="CKL160" s="6"/>
      <c r="CKM160" s="6"/>
      <c r="CKN160" s="6"/>
      <c r="CKO160" s="6"/>
      <c r="CKP160" s="6"/>
      <c r="CKQ160" s="6"/>
      <c r="CKR160" s="6"/>
      <c r="CKS160" s="6"/>
      <c r="CKT160" s="6"/>
      <c r="CKU160" s="6"/>
      <c r="CKV160" s="6"/>
      <c r="CKW160" s="6"/>
      <c r="CKX160" s="6"/>
      <c r="CKY160" s="6"/>
      <c r="CKZ160" s="6"/>
      <c r="CLA160" s="6"/>
      <c r="CLB160" s="6"/>
      <c r="CLC160" s="6"/>
      <c r="CLD160" s="6"/>
      <c r="CLE160" s="6"/>
      <c r="CLF160" s="6"/>
      <c r="CLG160" s="6"/>
      <c r="CLH160" s="6"/>
      <c r="CLI160" s="6"/>
      <c r="CLJ160" s="6"/>
      <c r="CLK160" s="6"/>
      <c r="CLL160" s="6"/>
      <c r="CLM160" s="6"/>
      <c r="CLN160" s="6"/>
      <c r="CLO160" s="6"/>
      <c r="CLP160" s="6"/>
      <c r="CLQ160" s="6"/>
      <c r="CLR160" s="6"/>
      <c r="CLS160" s="6"/>
      <c r="CLT160" s="6"/>
      <c r="CLU160" s="6"/>
      <c r="CLV160" s="6"/>
      <c r="CLW160" s="6"/>
      <c r="CLX160" s="6"/>
      <c r="CLY160" s="6"/>
      <c r="CLZ160" s="6"/>
      <c r="CMA160" s="6"/>
      <c r="CMB160" s="6"/>
      <c r="CMC160" s="6"/>
      <c r="CMD160" s="6"/>
      <c r="CME160" s="6"/>
      <c r="CMF160" s="6"/>
      <c r="CMG160" s="6"/>
      <c r="CMH160" s="6"/>
      <c r="CMI160" s="6"/>
      <c r="CMJ160" s="6"/>
      <c r="CMK160" s="6"/>
      <c r="CML160" s="6"/>
      <c r="CMM160" s="6"/>
      <c r="CMN160" s="6"/>
      <c r="CMO160" s="6"/>
      <c r="CMP160" s="6"/>
      <c r="CMQ160" s="6"/>
      <c r="CMR160" s="6"/>
      <c r="CMS160" s="6"/>
      <c r="CMT160" s="6"/>
      <c r="CMU160" s="6"/>
      <c r="CMV160" s="6"/>
      <c r="CMW160" s="6"/>
      <c r="CMX160" s="6"/>
      <c r="CMY160" s="6"/>
      <c r="CMZ160" s="6"/>
      <c r="CNA160" s="6"/>
      <c r="CNB160" s="6"/>
      <c r="CNC160" s="6"/>
      <c r="CND160" s="6"/>
      <c r="CNE160" s="6"/>
      <c r="CNF160" s="6"/>
      <c r="CNG160" s="6"/>
      <c r="CNH160" s="6"/>
      <c r="CNI160" s="6"/>
      <c r="CNJ160" s="6"/>
      <c r="CNK160" s="6"/>
      <c r="CNL160" s="6"/>
      <c r="CNM160" s="6"/>
      <c r="CNN160" s="6"/>
      <c r="CNO160" s="6"/>
      <c r="CNP160" s="6"/>
      <c r="CNQ160" s="6"/>
      <c r="CNR160" s="6"/>
      <c r="CNS160" s="6"/>
      <c r="CNT160" s="6"/>
      <c r="CNU160" s="6"/>
      <c r="CNV160" s="6"/>
      <c r="CNW160" s="6"/>
      <c r="CNX160" s="6"/>
      <c r="CNY160" s="6"/>
      <c r="CNZ160" s="6"/>
      <c r="COA160" s="6"/>
      <c r="COB160" s="6"/>
      <c r="COC160" s="6"/>
      <c r="COD160" s="6"/>
      <c r="COE160" s="6"/>
      <c r="COF160" s="6"/>
      <c r="COG160" s="6"/>
      <c r="COH160" s="6"/>
      <c r="COI160" s="6"/>
      <c r="COJ160" s="6"/>
      <c r="COK160" s="6"/>
      <c r="COL160" s="6"/>
      <c r="COM160" s="6"/>
      <c r="CON160" s="6"/>
      <c r="COO160" s="6"/>
      <c r="COP160" s="6"/>
      <c r="COQ160" s="6"/>
      <c r="COR160" s="6"/>
      <c r="COS160" s="6"/>
      <c r="COT160" s="6"/>
      <c r="COU160" s="6"/>
      <c r="COV160" s="6"/>
      <c r="COW160" s="6"/>
      <c r="COX160" s="6"/>
      <c r="COY160" s="6"/>
      <c r="COZ160" s="6"/>
      <c r="CPA160" s="6"/>
      <c r="CPB160" s="6"/>
      <c r="CPC160" s="6"/>
      <c r="CPD160" s="6"/>
      <c r="CPE160" s="6"/>
      <c r="CPF160" s="6"/>
      <c r="CPG160" s="6"/>
      <c r="CPH160" s="6"/>
      <c r="CPI160" s="6"/>
      <c r="CPJ160" s="6"/>
      <c r="CPK160" s="6"/>
      <c r="CPL160" s="6"/>
      <c r="CPM160" s="6"/>
      <c r="CPN160" s="6"/>
      <c r="CPO160" s="6"/>
      <c r="CPP160" s="6"/>
      <c r="CPQ160" s="6"/>
      <c r="CPR160" s="6"/>
      <c r="CPS160" s="6"/>
      <c r="CPT160" s="6"/>
      <c r="CPU160" s="6"/>
      <c r="CPV160" s="6"/>
      <c r="CPW160" s="6"/>
      <c r="CPX160" s="6"/>
      <c r="CPY160" s="6"/>
      <c r="CPZ160" s="6"/>
      <c r="CQA160" s="6"/>
      <c r="CQB160" s="6"/>
      <c r="CQC160" s="6"/>
      <c r="CQD160" s="6"/>
      <c r="CQE160" s="6"/>
      <c r="CQF160" s="6"/>
      <c r="CQG160" s="6"/>
      <c r="CQH160" s="6"/>
      <c r="CQI160" s="6"/>
      <c r="CQJ160" s="6"/>
      <c r="CQK160" s="6"/>
      <c r="CQL160" s="6"/>
      <c r="CQM160" s="6"/>
      <c r="CQN160" s="6"/>
      <c r="CQO160" s="6"/>
      <c r="CQP160" s="6"/>
      <c r="CQQ160" s="6"/>
      <c r="CQR160" s="6"/>
      <c r="CQS160" s="6"/>
      <c r="CQT160" s="6"/>
      <c r="CQU160" s="6"/>
      <c r="CQV160" s="6"/>
      <c r="CQW160" s="6"/>
      <c r="CQX160" s="6"/>
      <c r="CQY160" s="6"/>
      <c r="CQZ160" s="6"/>
      <c r="CRA160" s="6"/>
      <c r="CRB160" s="6"/>
      <c r="CRC160" s="6"/>
      <c r="CRD160" s="6"/>
      <c r="CRE160" s="6"/>
      <c r="CRF160" s="6"/>
      <c r="CRG160" s="6"/>
      <c r="CRH160" s="6"/>
      <c r="CRI160" s="6"/>
      <c r="CRJ160" s="6"/>
      <c r="CRK160" s="6"/>
      <c r="CRL160" s="6"/>
      <c r="CRM160" s="6"/>
      <c r="CRN160" s="6"/>
      <c r="CRO160" s="6"/>
      <c r="CRP160" s="6"/>
      <c r="CRQ160" s="6"/>
      <c r="CRR160" s="6"/>
      <c r="CRS160" s="6"/>
      <c r="CRT160" s="6"/>
      <c r="CRU160" s="6"/>
      <c r="CRV160" s="6"/>
      <c r="CRW160" s="6"/>
      <c r="CRX160" s="6"/>
      <c r="CRY160" s="6"/>
      <c r="CRZ160" s="6"/>
      <c r="CSA160" s="6"/>
      <c r="CSB160" s="6"/>
      <c r="CSC160" s="6"/>
      <c r="CSD160" s="6"/>
      <c r="CSE160" s="6"/>
      <c r="CSF160" s="6"/>
      <c r="CSG160" s="6"/>
      <c r="CSH160" s="6"/>
      <c r="CSI160" s="6"/>
      <c r="CSJ160" s="6"/>
      <c r="CSK160" s="6"/>
      <c r="CSL160" s="6"/>
      <c r="CSM160" s="6"/>
      <c r="CSN160" s="6"/>
      <c r="CSO160" s="6"/>
      <c r="CSP160" s="6"/>
      <c r="CSQ160" s="6"/>
      <c r="CSR160" s="6"/>
      <c r="CSS160" s="6"/>
      <c r="CST160" s="6"/>
      <c r="CSU160" s="6"/>
      <c r="CSV160" s="6"/>
      <c r="CSW160" s="6"/>
      <c r="CSX160" s="6"/>
      <c r="CSY160" s="6"/>
      <c r="CSZ160" s="6"/>
      <c r="CTA160" s="6"/>
      <c r="CTB160" s="6"/>
    </row>
    <row r="161" spans="1:2550" ht="13" x14ac:dyDescent="0.15">
      <c r="A161" s="6"/>
      <c r="B161" s="846" t="s">
        <v>2550</v>
      </c>
      <c r="C161" s="178"/>
      <c r="D161" s="178" t="s">
        <v>2149</v>
      </c>
      <c r="E161" s="178" t="s">
        <v>1760</v>
      </c>
      <c r="F161" s="178"/>
      <c r="G161" s="178">
        <v>19.583069999999999</v>
      </c>
      <c r="H161" s="178">
        <v>104.80002500000001</v>
      </c>
      <c r="I161" s="178" t="s">
        <v>11</v>
      </c>
      <c r="J161" s="178" t="s">
        <v>3</v>
      </c>
      <c r="K161" s="178">
        <v>2017</v>
      </c>
      <c r="L161" s="178">
        <v>27</v>
      </c>
      <c r="M161" s="178">
        <v>112</v>
      </c>
      <c r="N161" s="178" t="s">
        <v>3</v>
      </c>
      <c r="O161" s="178"/>
      <c r="P161" s="178"/>
      <c r="Q161" s="178"/>
      <c r="R161" s="178"/>
      <c r="S161" s="178"/>
      <c r="T161" s="178"/>
      <c r="U161" s="178">
        <v>0</v>
      </c>
      <c r="V161" s="178">
        <v>0</v>
      </c>
      <c r="W161" s="178">
        <v>0</v>
      </c>
      <c r="X161" s="178">
        <v>100</v>
      </c>
      <c r="Y161" s="178">
        <v>0</v>
      </c>
      <c r="Z161" s="178"/>
      <c r="AA161" s="178"/>
      <c r="AB161" s="178"/>
      <c r="AC161" s="178" t="s">
        <v>2551</v>
      </c>
      <c r="AD161" s="178"/>
      <c r="AE161" s="178"/>
      <c r="AF161" s="227" t="s">
        <v>2552</v>
      </c>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c r="BHA161" s="6"/>
      <c r="BHB161" s="6"/>
      <c r="BHC161" s="6"/>
      <c r="BHD161" s="6"/>
      <c r="BHE161" s="6"/>
      <c r="BHF161" s="6"/>
      <c r="BHG161" s="6"/>
      <c r="BHH161" s="6"/>
      <c r="BHI161" s="6"/>
      <c r="BHJ161" s="6"/>
      <c r="BHK161" s="6"/>
      <c r="BHL161" s="6"/>
      <c r="BHM161" s="6"/>
      <c r="BHN161" s="6"/>
      <c r="BHO161" s="6"/>
      <c r="BHP161" s="6"/>
      <c r="BHQ161" s="6"/>
      <c r="BHR161" s="6"/>
      <c r="BHS161" s="6"/>
      <c r="BHT161" s="6"/>
      <c r="BHU161" s="6"/>
      <c r="BHV161" s="6"/>
      <c r="BHW161" s="6"/>
      <c r="BHX161" s="6"/>
      <c r="BHY161" s="6"/>
      <c r="BHZ161" s="6"/>
      <c r="BIA161" s="6"/>
      <c r="BIB161" s="6"/>
      <c r="BIC161" s="6"/>
      <c r="BID161" s="6"/>
      <c r="BIE161" s="6"/>
      <c r="BIF161" s="6"/>
      <c r="BIG161" s="6"/>
      <c r="BIH161" s="6"/>
      <c r="BII161" s="6"/>
      <c r="BIJ161" s="6"/>
      <c r="BIK161" s="6"/>
      <c r="BIL161" s="6"/>
      <c r="BIM161" s="6"/>
      <c r="BIN161" s="6"/>
      <c r="BIO161" s="6"/>
      <c r="BIP161" s="6"/>
      <c r="BIQ161" s="6"/>
      <c r="BIR161" s="6"/>
      <c r="BIS161" s="6"/>
      <c r="BIT161" s="6"/>
      <c r="BIU161" s="6"/>
      <c r="BIV161" s="6"/>
      <c r="BIW161" s="6"/>
      <c r="BIX161" s="6"/>
      <c r="BIY161" s="6"/>
      <c r="BIZ161" s="6"/>
      <c r="BJA161" s="6"/>
      <c r="BJB161" s="6"/>
      <c r="BJC161" s="6"/>
      <c r="BJD161" s="6"/>
      <c r="BJE161" s="6"/>
      <c r="BJF161" s="6"/>
      <c r="BJG161" s="6"/>
      <c r="BJH161" s="6"/>
      <c r="BJI161" s="6"/>
      <c r="BJJ161" s="6"/>
      <c r="BJK161" s="6"/>
      <c r="BJL161" s="6"/>
      <c r="BJM161" s="6"/>
      <c r="BJN161" s="6"/>
      <c r="BJO161" s="6"/>
      <c r="BJP161" s="6"/>
      <c r="BJQ161" s="6"/>
      <c r="BJR161" s="6"/>
      <c r="BJS161" s="6"/>
      <c r="BJT161" s="6"/>
      <c r="BJU161" s="6"/>
      <c r="BJV161" s="6"/>
      <c r="BJW161" s="6"/>
      <c r="BJX161" s="6"/>
      <c r="BJY161" s="6"/>
      <c r="BJZ161" s="6"/>
      <c r="BKA161" s="6"/>
      <c r="BKB161" s="6"/>
      <c r="BKC161" s="6"/>
      <c r="BKD161" s="6"/>
      <c r="BKE161" s="6"/>
      <c r="BKF161" s="6"/>
      <c r="BKG161" s="6"/>
      <c r="BKH161" s="6"/>
      <c r="BKI161" s="6"/>
      <c r="BKJ161" s="6"/>
      <c r="BKK161" s="6"/>
      <c r="BKL161" s="6"/>
      <c r="BKM161" s="6"/>
      <c r="BKN161" s="6"/>
      <c r="BKO161" s="6"/>
      <c r="BKP161" s="6"/>
      <c r="BKQ161" s="6"/>
      <c r="BKR161" s="6"/>
      <c r="BKS161" s="6"/>
      <c r="BKT161" s="6"/>
      <c r="BKU161" s="6"/>
      <c r="BKV161" s="6"/>
      <c r="BKW161" s="6"/>
      <c r="BKX161" s="6"/>
      <c r="BKY161" s="6"/>
      <c r="BKZ161" s="6"/>
      <c r="BLA161" s="6"/>
      <c r="BLB161" s="6"/>
      <c r="BLC161" s="6"/>
      <c r="BLD161" s="6"/>
      <c r="BLE161" s="6"/>
      <c r="BLF161" s="6"/>
      <c r="BLG161" s="6"/>
      <c r="BLH161" s="6"/>
      <c r="BLI161" s="6"/>
      <c r="BLJ161" s="6"/>
      <c r="BLK161" s="6"/>
      <c r="BLL161" s="6"/>
      <c r="BLM161" s="6"/>
      <c r="BLN161" s="6"/>
      <c r="BLO161" s="6"/>
      <c r="BLP161" s="6"/>
      <c r="BLQ161" s="6"/>
      <c r="BLR161" s="6"/>
      <c r="BLS161" s="6"/>
      <c r="BLT161" s="6"/>
      <c r="BLU161" s="6"/>
      <c r="BLV161" s="6"/>
      <c r="BLW161" s="6"/>
      <c r="BLX161" s="6"/>
      <c r="BLY161" s="6"/>
      <c r="BLZ161" s="6"/>
      <c r="BMA161" s="6"/>
      <c r="BMB161" s="6"/>
      <c r="BMC161" s="6"/>
      <c r="BMD161" s="6"/>
      <c r="BME161" s="6"/>
      <c r="BMF161" s="6"/>
      <c r="BMG161" s="6"/>
      <c r="BMH161" s="6"/>
      <c r="BMI161" s="6"/>
      <c r="BMJ161" s="6"/>
      <c r="BMK161" s="6"/>
      <c r="BML161" s="6"/>
      <c r="BMM161" s="6"/>
      <c r="BMN161" s="6"/>
      <c r="BMO161" s="6"/>
      <c r="BMP161" s="6"/>
      <c r="BMQ161" s="6"/>
      <c r="BMR161" s="6"/>
      <c r="BMS161" s="6"/>
      <c r="BMT161" s="6"/>
      <c r="BMU161" s="6"/>
      <c r="BMV161" s="6"/>
      <c r="BMW161" s="6"/>
      <c r="BMX161" s="6"/>
      <c r="BMY161" s="6"/>
      <c r="BMZ161" s="6"/>
      <c r="BNA161" s="6"/>
      <c r="BNB161" s="6"/>
      <c r="BNC161" s="6"/>
      <c r="BND161" s="6"/>
      <c r="BNE161" s="6"/>
      <c r="BNF161" s="6"/>
      <c r="BNG161" s="6"/>
      <c r="BNH161" s="6"/>
      <c r="BNI161" s="6"/>
      <c r="BNJ161" s="6"/>
      <c r="BNK161" s="6"/>
      <c r="BNL161" s="6"/>
      <c r="BNM161" s="6"/>
      <c r="BNN161" s="6"/>
      <c r="BNO161" s="6"/>
      <c r="BNP161" s="6"/>
      <c r="BNQ161" s="6"/>
      <c r="BNR161" s="6"/>
      <c r="BNS161" s="6"/>
      <c r="BNT161" s="6"/>
      <c r="BNU161" s="6"/>
      <c r="BNV161" s="6"/>
      <c r="BNW161" s="6"/>
      <c r="BNX161" s="6"/>
      <c r="BNY161" s="6"/>
      <c r="BNZ161" s="6"/>
      <c r="BOA161" s="6"/>
      <c r="BOB161" s="6"/>
      <c r="BOC161" s="6"/>
      <c r="BOD161" s="6"/>
      <c r="BOE161" s="6"/>
      <c r="BOF161" s="6"/>
      <c r="BOG161" s="6"/>
      <c r="BOH161" s="6"/>
      <c r="BOI161" s="6"/>
      <c r="BOJ161" s="6"/>
      <c r="BOK161" s="6"/>
      <c r="BOL161" s="6"/>
      <c r="BOM161" s="6"/>
      <c r="BON161" s="6"/>
      <c r="BOO161" s="6"/>
      <c r="BOP161" s="6"/>
      <c r="BOQ161" s="6"/>
      <c r="BOR161" s="6"/>
      <c r="BOS161" s="6"/>
      <c r="BOT161" s="6"/>
      <c r="BOU161" s="6"/>
      <c r="BOV161" s="6"/>
      <c r="BOW161" s="6"/>
      <c r="BOX161" s="6"/>
      <c r="BOY161" s="6"/>
      <c r="BOZ161" s="6"/>
      <c r="BPA161" s="6"/>
      <c r="BPB161" s="6"/>
      <c r="BPC161" s="6"/>
      <c r="BPD161" s="6"/>
      <c r="BPE161" s="6"/>
      <c r="BPF161" s="6"/>
      <c r="BPG161" s="6"/>
      <c r="BPH161" s="6"/>
      <c r="BPI161" s="6"/>
      <c r="BPJ161" s="6"/>
      <c r="BPK161" s="6"/>
      <c r="BPL161" s="6"/>
      <c r="BPM161" s="6"/>
      <c r="BPN161" s="6"/>
      <c r="BPO161" s="6"/>
      <c r="BPP161" s="6"/>
      <c r="BPQ161" s="6"/>
      <c r="BPR161" s="6"/>
      <c r="BPS161" s="6"/>
      <c r="BPT161" s="6"/>
      <c r="BPU161" s="6"/>
      <c r="BPV161" s="6"/>
      <c r="BPW161" s="6"/>
      <c r="BPX161" s="6"/>
      <c r="BPY161" s="6"/>
      <c r="BPZ161" s="6"/>
      <c r="BQA161" s="6"/>
      <c r="BQB161" s="6"/>
      <c r="BQC161" s="6"/>
      <c r="BQD161" s="6"/>
      <c r="BQE161" s="6"/>
      <c r="BQF161" s="6"/>
      <c r="BQG161" s="6"/>
      <c r="BQH161" s="6"/>
      <c r="BQI161" s="6"/>
      <c r="BQJ161" s="6"/>
      <c r="BQK161" s="6"/>
      <c r="BQL161" s="6"/>
      <c r="BQM161" s="6"/>
      <c r="BQN161" s="6"/>
      <c r="BQO161" s="6"/>
      <c r="BQP161" s="6"/>
      <c r="BQQ161" s="6"/>
      <c r="BQR161" s="6"/>
      <c r="BQS161" s="6"/>
      <c r="BQT161" s="6"/>
      <c r="BQU161" s="6"/>
      <c r="BQV161" s="6"/>
      <c r="BQW161" s="6"/>
      <c r="BQX161" s="6"/>
      <c r="BQY161" s="6"/>
      <c r="BQZ161" s="6"/>
      <c r="BRA161" s="6"/>
      <c r="BRB161" s="6"/>
      <c r="BRC161" s="6"/>
      <c r="BRD161" s="6"/>
      <c r="BRE161" s="6"/>
      <c r="BRF161" s="6"/>
      <c r="BRG161" s="6"/>
      <c r="BRH161" s="6"/>
      <c r="BRI161" s="6"/>
      <c r="BRJ161" s="6"/>
      <c r="BRK161" s="6"/>
      <c r="BRL161" s="6"/>
      <c r="BRM161" s="6"/>
      <c r="BRN161" s="6"/>
      <c r="BRO161" s="6"/>
      <c r="BRP161" s="6"/>
      <c r="BRQ161" s="6"/>
      <c r="BRR161" s="6"/>
      <c r="BRS161" s="6"/>
      <c r="BRT161" s="6"/>
      <c r="BRU161" s="6"/>
      <c r="BRV161" s="6"/>
      <c r="BRW161" s="6"/>
      <c r="BRX161" s="6"/>
      <c r="BRY161" s="6"/>
      <c r="BRZ161" s="6"/>
      <c r="BSA161" s="6"/>
      <c r="BSB161" s="6"/>
      <c r="BSC161" s="6"/>
      <c r="BSD161" s="6"/>
      <c r="BSE161" s="6"/>
      <c r="BSF161" s="6"/>
      <c r="BSG161" s="6"/>
      <c r="BSH161" s="6"/>
      <c r="BSI161" s="6"/>
      <c r="BSJ161" s="6"/>
      <c r="BSK161" s="6"/>
      <c r="BSL161" s="6"/>
      <c r="BSM161" s="6"/>
      <c r="BSN161" s="6"/>
      <c r="BSO161" s="6"/>
      <c r="BSP161" s="6"/>
      <c r="BSQ161" s="6"/>
      <c r="BSR161" s="6"/>
      <c r="BSS161" s="6"/>
      <c r="BST161" s="6"/>
      <c r="BSU161" s="6"/>
      <c r="BSV161" s="6"/>
      <c r="BSW161" s="6"/>
      <c r="BSX161" s="6"/>
      <c r="BSY161" s="6"/>
      <c r="BSZ161" s="6"/>
      <c r="BTA161" s="6"/>
      <c r="BTB161" s="6"/>
      <c r="BTC161" s="6"/>
      <c r="BTD161" s="6"/>
      <c r="BTE161" s="6"/>
      <c r="BTF161" s="6"/>
      <c r="BTG161" s="6"/>
      <c r="BTH161" s="6"/>
      <c r="BTI161" s="6"/>
      <c r="BTJ161" s="6"/>
      <c r="BTK161" s="6"/>
      <c r="BTL161" s="6"/>
      <c r="BTM161" s="6"/>
      <c r="BTN161" s="6"/>
      <c r="BTO161" s="6"/>
      <c r="BTP161" s="6"/>
      <c r="BTQ161" s="6"/>
      <c r="BTR161" s="6"/>
      <c r="BTS161" s="6"/>
      <c r="BTT161" s="6"/>
      <c r="BTU161" s="6"/>
      <c r="BTV161" s="6"/>
      <c r="BTW161" s="6"/>
      <c r="BTX161" s="6"/>
      <c r="BTY161" s="6"/>
      <c r="BTZ161" s="6"/>
      <c r="BUA161" s="6"/>
      <c r="BUB161" s="6"/>
      <c r="BUC161" s="6"/>
      <c r="BUD161" s="6"/>
      <c r="BUE161" s="6"/>
      <c r="BUF161" s="6"/>
      <c r="BUG161" s="6"/>
      <c r="BUH161" s="6"/>
      <c r="BUI161" s="6"/>
      <c r="BUJ161" s="6"/>
      <c r="BUK161" s="6"/>
      <c r="BUL161" s="6"/>
      <c r="BUM161" s="6"/>
      <c r="BUN161" s="6"/>
      <c r="BUO161" s="6"/>
      <c r="BUP161" s="6"/>
      <c r="BUQ161" s="6"/>
      <c r="BUR161" s="6"/>
      <c r="BUS161" s="6"/>
      <c r="BUT161" s="6"/>
      <c r="BUU161" s="6"/>
      <c r="BUV161" s="6"/>
      <c r="BUW161" s="6"/>
      <c r="BUX161" s="6"/>
      <c r="BUY161" s="6"/>
      <c r="BUZ161" s="6"/>
      <c r="BVA161" s="6"/>
      <c r="BVB161" s="6"/>
      <c r="BVC161" s="6"/>
      <c r="BVD161" s="6"/>
      <c r="BVE161" s="6"/>
      <c r="BVF161" s="6"/>
      <c r="BVG161" s="6"/>
      <c r="BVH161" s="6"/>
      <c r="BVI161" s="6"/>
      <c r="BVJ161" s="6"/>
      <c r="BVK161" s="6"/>
      <c r="BVL161" s="6"/>
      <c r="BVM161" s="6"/>
      <c r="BVN161" s="6"/>
      <c r="BVO161" s="6"/>
      <c r="BVP161" s="6"/>
      <c r="BVQ161" s="6"/>
      <c r="BVR161" s="6"/>
      <c r="BVS161" s="6"/>
      <c r="BVT161" s="6"/>
      <c r="BVU161" s="6"/>
      <c r="BVV161" s="6"/>
      <c r="BVW161" s="6"/>
      <c r="BVX161" s="6"/>
      <c r="BVY161" s="6"/>
      <c r="BVZ161" s="6"/>
      <c r="BWA161" s="6"/>
      <c r="BWB161" s="6"/>
      <c r="BWC161" s="6"/>
      <c r="BWD161" s="6"/>
      <c r="BWE161" s="6"/>
      <c r="BWF161" s="6"/>
      <c r="BWG161" s="6"/>
      <c r="BWH161" s="6"/>
      <c r="BWI161" s="6"/>
      <c r="BWJ161" s="6"/>
      <c r="BWK161" s="6"/>
      <c r="BWL161" s="6"/>
      <c r="BWM161" s="6"/>
      <c r="BWN161" s="6"/>
      <c r="BWO161" s="6"/>
      <c r="BWP161" s="6"/>
      <c r="BWQ161" s="6"/>
      <c r="BWR161" s="6"/>
      <c r="BWS161" s="6"/>
      <c r="BWT161" s="6"/>
      <c r="BWU161" s="6"/>
      <c r="BWV161" s="6"/>
      <c r="BWW161" s="6"/>
      <c r="BWX161" s="6"/>
      <c r="BWY161" s="6"/>
      <c r="BWZ161" s="6"/>
      <c r="BXA161" s="6"/>
      <c r="BXB161" s="6"/>
      <c r="BXC161" s="6"/>
      <c r="BXD161" s="6"/>
      <c r="BXE161" s="6"/>
      <c r="BXF161" s="6"/>
      <c r="BXG161" s="6"/>
      <c r="BXH161" s="6"/>
      <c r="BXI161" s="6"/>
      <c r="BXJ161" s="6"/>
      <c r="BXK161" s="6"/>
      <c r="BXL161" s="6"/>
      <c r="BXM161" s="6"/>
      <c r="BXN161" s="6"/>
      <c r="BXO161" s="6"/>
      <c r="BXP161" s="6"/>
      <c r="BXQ161" s="6"/>
      <c r="BXR161" s="6"/>
      <c r="BXS161" s="6"/>
      <c r="BXT161" s="6"/>
      <c r="BXU161" s="6"/>
      <c r="BXV161" s="6"/>
      <c r="BXW161" s="6"/>
      <c r="BXX161" s="6"/>
      <c r="BXY161" s="6"/>
      <c r="BXZ161" s="6"/>
      <c r="BYA161" s="6"/>
      <c r="BYB161" s="6"/>
      <c r="BYC161" s="6"/>
      <c r="BYD161" s="6"/>
      <c r="BYE161" s="6"/>
      <c r="BYF161" s="6"/>
      <c r="BYG161" s="6"/>
      <c r="BYH161" s="6"/>
      <c r="BYI161" s="6"/>
      <c r="BYJ161" s="6"/>
      <c r="BYK161" s="6"/>
      <c r="BYL161" s="6"/>
      <c r="BYM161" s="6"/>
      <c r="BYN161" s="6"/>
      <c r="BYO161" s="6"/>
      <c r="BYP161" s="6"/>
      <c r="BYQ161" s="6"/>
      <c r="BYR161" s="6"/>
      <c r="BYS161" s="6"/>
      <c r="BYT161" s="6"/>
      <c r="BYU161" s="6"/>
      <c r="BYV161" s="6"/>
      <c r="BYW161" s="6"/>
      <c r="BYX161" s="6"/>
      <c r="BYY161" s="6"/>
      <c r="BYZ161" s="6"/>
      <c r="BZA161" s="6"/>
      <c r="BZB161" s="6"/>
      <c r="BZC161" s="6"/>
      <c r="BZD161" s="6"/>
      <c r="BZE161" s="6"/>
      <c r="BZF161" s="6"/>
      <c r="BZG161" s="6"/>
      <c r="BZH161" s="6"/>
      <c r="BZI161" s="6"/>
      <c r="BZJ161" s="6"/>
      <c r="BZK161" s="6"/>
      <c r="BZL161" s="6"/>
      <c r="BZM161" s="6"/>
      <c r="BZN161" s="6"/>
      <c r="BZO161" s="6"/>
      <c r="BZP161" s="6"/>
      <c r="BZQ161" s="6"/>
      <c r="BZR161" s="6"/>
      <c r="BZS161" s="6"/>
      <c r="BZT161" s="6"/>
      <c r="BZU161" s="6"/>
      <c r="BZV161" s="6"/>
      <c r="BZW161" s="6"/>
      <c r="BZX161" s="6"/>
      <c r="BZY161" s="6"/>
      <c r="BZZ161" s="6"/>
      <c r="CAA161" s="6"/>
      <c r="CAB161" s="6"/>
      <c r="CAC161" s="6"/>
      <c r="CAD161" s="6"/>
      <c r="CAE161" s="6"/>
      <c r="CAF161" s="6"/>
      <c r="CAG161" s="6"/>
      <c r="CAH161" s="6"/>
      <c r="CAI161" s="6"/>
      <c r="CAJ161" s="6"/>
      <c r="CAK161" s="6"/>
      <c r="CAL161" s="6"/>
      <c r="CAM161" s="6"/>
      <c r="CAN161" s="6"/>
      <c r="CAO161" s="6"/>
      <c r="CAP161" s="6"/>
      <c r="CAQ161" s="6"/>
      <c r="CAR161" s="6"/>
      <c r="CAS161" s="6"/>
      <c r="CAT161" s="6"/>
      <c r="CAU161" s="6"/>
      <c r="CAV161" s="6"/>
      <c r="CAW161" s="6"/>
      <c r="CAX161" s="6"/>
      <c r="CAY161" s="6"/>
      <c r="CAZ161" s="6"/>
      <c r="CBA161" s="6"/>
      <c r="CBB161" s="6"/>
      <c r="CBC161" s="6"/>
      <c r="CBD161" s="6"/>
      <c r="CBE161" s="6"/>
      <c r="CBF161" s="6"/>
      <c r="CBG161" s="6"/>
      <c r="CBH161" s="6"/>
      <c r="CBI161" s="6"/>
      <c r="CBJ161" s="6"/>
      <c r="CBK161" s="6"/>
      <c r="CBL161" s="6"/>
      <c r="CBM161" s="6"/>
      <c r="CBN161" s="6"/>
      <c r="CBO161" s="6"/>
      <c r="CBP161" s="6"/>
      <c r="CBQ161" s="6"/>
      <c r="CBR161" s="6"/>
      <c r="CBS161" s="6"/>
      <c r="CBT161" s="6"/>
      <c r="CBU161" s="6"/>
      <c r="CBV161" s="6"/>
      <c r="CBW161" s="6"/>
      <c r="CBX161" s="6"/>
      <c r="CBY161" s="6"/>
      <c r="CBZ161" s="6"/>
      <c r="CCA161" s="6"/>
      <c r="CCB161" s="6"/>
      <c r="CCC161" s="6"/>
      <c r="CCD161" s="6"/>
      <c r="CCE161" s="6"/>
      <c r="CCF161" s="6"/>
      <c r="CCG161" s="6"/>
      <c r="CCH161" s="6"/>
      <c r="CCI161" s="6"/>
      <c r="CCJ161" s="6"/>
      <c r="CCK161" s="6"/>
      <c r="CCL161" s="6"/>
      <c r="CCM161" s="6"/>
      <c r="CCN161" s="6"/>
      <c r="CCO161" s="6"/>
      <c r="CCP161" s="6"/>
      <c r="CCQ161" s="6"/>
      <c r="CCR161" s="6"/>
      <c r="CCS161" s="6"/>
      <c r="CCT161" s="6"/>
      <c r="CCU161" s="6"/>
      <c r="CCV161" s="6"/>
      <c r="CCW161" s="6"/>
      <c r="CCX161" s="6"/>
      <c r="CCY161" s="6"/>
      <c r="CCZ161" s="6"/>
      <c r="CDA161" s="6"/>
      <c r="CDB161" s="6"/>
      <c r="CDC161" s="6"/>
      <c r="CDD161" s="6"/>
      <c r="CDE161" s="6"/>
      <c r="CDF161" s="6"/>
      <c r="CDG161" s="6"/>
      <c r="CDH161" s="6"/>
      <c r="CDI161" s="6"/>
      <c r="CDJ161" s="6"/>
      <c r="CDK161" s="6"/>
      <c r="CDL161" s="6"/>
      <c r="CDM161" s="6"/>
      <c r="CDN161" s="6"/>
      <c r="CDO161" s="6"/>
      <c r="CDP161" s="6"/>
      <c r="CDQ161" s="6"/>
      <c r="CDR161" s="6"/>
      <c r="CDS161" s="6"/>
      <c r="CDT161" s="6"/>
      <c r="CDU161" s="6"/>
      <c r="CDV161" s="6"/>
      <c r="CDW161" s="6"/>
      <c r="CDX161" s="6"/>
      <c r="CDY161" s="6"/>
      <c r="CDZ161" s="6"/>
      <c r="CEA161" s="6"/>
      <c r="CEB161" s="6"/>
      <c r="CEC161" s="6"/>
      <c r="CED161" s="6"/>
      <c r="CEE161" s="6"/>
      <c r="CEF161" s="6"/>
      <c r="CEG161" s="6"/>
      <c r="CEH161" s="6"/>
      <c r="CEI161" s="6"/>
      <c r="CEJ161" s="6"/>
      <c r="CEK161" s="6"/>
      <c r="CEL161" s="6"/>
      <c r="CEM161" s="6"/>
      <c r="CEN161" s="6"/>
      <c r="CEO161" s="6"/>
      <c r="CEP161" s="6"/>
      <c r="CEQ161" s="6"/>
      <c r="CER161" s="6"/>
      <c r="CES161" s="6"/>
      <c r="CET161" s="6"/>
      <c r="CEU161" s="6"/>
      <c r="CEV161" s="6"/>
      <c r="CEW161" s="6"/>
      <c r="CEX161" s="6"/>
      <c r="CEY161" s="6"/>
      <c r="CEZ161" s="6"/>
      <c r="CFA161" s="6"/>
      <c r="CFB161" s="6"/>
      <c r="CFC161" s="6"/>
      <c r="CFD161" s="6"/>
      <c r="CFE161" s="6"/>
      <c r="CFF161" s="6"/>
      <c r="CFG161" s="6"/>
      <c r="CFH161" s="6"/>
      <c r="CFI161" s="6"/>
      <c r="CFJ161" s="6"/>
      <c r="CFK161" s="6"/>
      <c r="CFL161" s="6"/>
      <c r="CFM161" s="6"/>
      <c r="CFN161" s="6"/>
      <c r="CFO161" s="6"/>
      <c r="CFP161" s="6"/>
      <c r="CFQ161" s="6"/>
      <c r="CFR161" s="6"/>
      <c r="CFS161" s="6"/>
      <c r="CFT161" s="6"/>
      <c r="CFU161" s="6"/>
      <c r="CFV161" s="6"/>
      <c r="CFW161" s="6"/>
      <c r="CFX161" s="6"/>
      <c r="CFY161" s="6"/>
      <c r="CFZ161" s="6"/>
      <c r="CGA161" s="6"/>
      <c r="CGB161" s="6"/>
      <c r="CGC161" s="6"/>
      <c r="CGD161" s="6"/>
      <c r="CGE161" s="6"/>
      <c r="CGF161" s="6"/>
      <c r="CGG161" s="6"/>
      <c r="CGH161" s="6"/>
      <c r="CGI161" s="6"/>
      <c r="CGJ161" s="6"/>
      <c r="CGK161" s="6"/>
      <c r="CGL161" s="6"/>
      <c r="CGM161" s="6"/>
      <c r="CGN161" s="6"/>
      <c r="CGO161" s="6"/>
      <c r="CGP161" s="6"/>
      <c r="CGQ161" s="6"/>
      <c r="CGR161" s="6"/>
      <c r="CGS161" s="6"/>
      <c r="CGT161" s="6"/>
      <c r="CGU161" s="6"/>
      <c r="CGV161" s="6"/>
      <c r="CGW161" s="6"/>
      <c r="CGX161" s="6"/>
      <c r="CGY161" s="6"/>
      <c r="CGZ161" s="6"/>
      <c r="CHA161" s="6"/>
      <c r="CHB161" s="6"/>
      <c r="CHC161" s="6"/>
      <c r="CHD161" s="6"/>
      <c r="CHE161" s="6"/>
      <c r="CHF161" s="6"/>
      <c r="CHG161" s="6"/>
      <c r="CHH161" s="6"/>
      <c r="CHI161" s="6"/>
      <c r="CHJ161" s="6"/>
      <c r="CHK161" s="6"/>
      <c r="CHL161" s="6"/>
      <c r="CHM161" s="6"/>
      <c r="CHN161" s="6"/>
      <c r="CHO161" s="6"/>
      <c r="CHP161" s="6"/>
      <c r="CHQ161" s="6"/>
      <c r="CHR161" s="6"/>
      <c r="CHS161" s="6"/>
      <c r="CHT161" s="6"/>
      <c r="CHU161" s="6"/>
      <c r="CHV161" s="6"/>
      <c r="CHW161" s="6"/>
      <c r="CHX161" s="6"/>
      <c r="CHY161" s="6"/>
      <c r="CHZ161" s="6"/>
      <c r="CIA161" s="6"/>
      <c r="CIB161" s="6"/>
      <c r="CIC161" s="6"/>
      <c r="CID161" s="6"/>
      <c r="CIE161" s="6"/>
      <c r="CIF161" s="6"/>
      <c r="CIG161" s="6"/>
      <c r="CIH161" s="6"/>
      <c r="CII161" s="6"/>
      <c r="CIJ161" s="6"/>
      <c r="CIK161" s="6"/>
      <c r="CIL161" s="6"/>
      <c r="CIM161" s="6"/>
      <c r="CIN161" s="6"/>
      <c r="CIO161" s="6"/>
      <c r="CIP161" s="6"/>
      <c r="CIQ161" s="6"/>
      <c r="CIR161" s="6"/>
      <c r="CIS161" s="6"/>
      <c r="CIT161" s="6"/>
      <c r="CIU161" s="6"/>
      <c r="CIV161" s="6"/>
      <c r="CIW161" s="6"/>
      <c r="CIX161" s="6"/>
      <c r="CIY161" s="6"/>
      <c r="CIZ161" s="6"/>
      <c r="CJA161" s="6"/>
      <c r="CJB161" s="6"/>
      <c r="CJC161" s="6"/>
      <c r="CJD161" s="6"/>
      <c r="CJE161" s="6"/>
      <c r="CJF161" s="6"/>
      <c r="CJG161" s="6"/>
      <c r="CJH161" s="6"/>
      <c r="CJI161" s="6"/>
      <c r="CJJ161" s="6"/>
      <c r="CJK161" s="6"/>
      <c r="CJL161" s="6"/>
      <c r="CJM161" s="6"/>
      <c r="CJN161" s="6"/>
      <c r="CJO161" s="6"/>
      <c r="CJP161" s="6"/>
      <c r="CJQ161" s="6"/>
      <c r="CJR161" s="6"/>
      <c r="CJS161" s="6"/>
      <c r="CJT161" s="6"/>
      <c r="CJU161" s="6"/>
      <c r="CJV161" s="6"/>
      <c r="CJW161" s="6"/>
      <c r="CJX161" s="6"/>
      <c r="CJY161" s="6"/>
      <c r="CJZ161" s="6"/>
      <c r="CKA161" s="6"/>
      <c r="CKB161" s="6"/>
      <c r="CKC161" s="6"/>
      <c r="CKD161" s="6"/>
      <c r="CKE161" s="6"/>
      <c r="CKF161" s="6"/>
      <c r="CKG161" s="6"/>
      <c r="CKH161" s="6"/>
      <c r="CKI161" s="6"/>
      <c r="CKJ161" s="6"/>
      <c r="CKK161" s="6"/>
      <c r="CKL161" s="6"/>
      <c r="CKM161" s="6"/>
      <c r="CKN161" s="6"/>
      <c r="CKO161" s="6"/>
      <c r="CKP161" s="6"/>
      <c r="CKQ161" s="6"/>
      <c r="CKR161" s="6"/>
      <c r="CKS161" s="6"/>
      <c r="CKT161" s="6"/>
      <c r="CKU161" s="6"/>
      <c r="CKV161" s="6"/>
      <c r="CKW161" s="6"/>
      <c r="CKX161" s="6"/>
      <c r="CKY161" s="6"/>
      <c r="CKZ161" s="6"/>
      <c r="CLA161" s="6"/>
      <c r="CLB161" s="6"/>
      <c r="CLC161" s="6"/>
      <c r="CLD161" s="6"/>
      <c r="CLE161" s="6"/>
      <c r="CLF161" s="6"/>
      <c r="CLG161" s="6"/>
      <c r="CLH161" s="6"/>
      <c r="CLI161" s="6"/>
      <c r="CLJ161" s="6"/>
      <c r="CLK161" s="6"/>
      <c r="CLL161" s="6"/>
      <c r="CLM161" s="6"/>
      <c r="CLN161" s="6"/>
      <c r="CLO161" s="6"/>
      <c r="CLP161" s="6"/>
      <c r="CLQ161" s="6"/>
      <c r="CLR161" s="6"/>
      <c r="CLS161" s="6"/>
      <c r="CLT161" s="6"/>
      <c r="CLU161" s="6"/>
      <c r="CLV161" s="6"/>
      <c r="CLW161" s="6"/>
      <c r="CLX161" s="6"/>
      <c r="CLY161" s="6"/>
      <c r="CLZ161" s="6"/>
      <c r="CMA161" s="6"/>
      <c r="CMB161" s="6"/>
      <c r="CMC161" s="6"/>
      <c r="CMD161" s="6"/>
      <c r="CME161" s="6"/>
      <c r="CMF161" s="6"/>
      <c r="CMG161" s="6"/>
      <c r="CMH161" s="6"/>
      <c r="CMI161" s="6"/>
      <c r="CMJ161" s="6"/>
      <c r="CMK161" s="6"/>
      <c r="CML161" s="6"/>
      <c r="CMM161" s="6"/>
      <c r="CMN161" s="6"/>
      <c r="CMO161" s="6"/>
      <c r="CMP161" s="6"/>
      <c r="CMQ161" s="6"/>
      <c r="CMR161" s="6"/>
      <c r="CMS161" s="6"/>
      <c r="CMT161" s="6"/>
      <c r="CMU161" s="6"/>
      <c r="CMV161" s="6"/>
      <c r="CMW161" s="6"/>
      <c r="CMX161" s="6"/>
      <c r="CMY161" s="6"/>
      <c r="CMZ161" s="6"/>
      <c r="CNA161" s="6"/>
      <c r="CNB161" s="6"/>
      <c r="CNC161" s="6"/>
      <c r="CND161" s="6"/>
      <c r="CNE161" s="6"/>
      <c r="CNF161" s="6"/>
      <c r="CNG161" s="6"/>
      <c r="CNH161" s="6"/>
      <c r="CNI161" s="6"/>
      <c r="CNJ161" s="6"/>
      <c r="CNK161" s="6"/>
      <c r="CNL161" s="6"/>
      <c r="CNM161" s="6"/>
      <c r="CNN161" s="6"/>
      <c r="CNO161" s="6"/>
      <c r="CNP161" s="6"/>
      <c r="CNQ161" s="6"/>
      <c r="CNR161" s="6"/>
      <c r="CNS161" s="6"/>
      <c r="CNT161" s="6"/>
      <c r="CNU161" s="6"/>
      <c r="CNV161" s="6"/>
      <c r="CNW161" s="6"/>
      <c r="CNX161" s="6"/>
      <c r="CNY161" s="6"/>
      <c r="CNZ161" s="6"/>
      <c r="COA161" s="6"/>
      <c r="COB161" s="6"/>
      <c r="COC161" s="6"/>
      <c r="COD161" s="6"/>
      <c r="COE161" s="6"/>
      <c r="COF161" s="6"/>
      <c r="COG161" s="6"/>
      <c r="COH161" s="6"/>
      <c r="COI161" s="6"/>
      <c r="COJ161" s="6"/>
      <c r="COK161" s="6"/>
      <c r="COL161" s="6"/>
      <c r="COM161" s="6"/>
      <c r="CON161" s="6"/>
      <c r="COO161" s="6"/>
      <c r="COP161" s="6"/>
      <c r="COQ161" s="6"/>
      <c r="COR161" s="6"/>
      <c r="COS161" s="6"/>
      <c r="COT161" s="6"/>
      <c r="COU161" s="6"/>
      <c r="COV161" s="6"/>
      <c r="COW161" s="6"/>
      <c r="COX161" s="6"/>
      <c r="COY161" s="6"/>
      <c r="COZ161" s="6"/>
      <c r="CPA161" s="6"/>
      <c r="CPB161" s="6"/>
      <c r="CPC161" s="6"/>
      <c r="CPD161" s="6"/>
      <c r="CPE161" s="6"/>
      <c r="CPF161" s="6"/>
      <c r="CPG161" s="6"/>
      <c r="CPH161" s="6"/>
      <c r="CPI161" s="6"/>
      <c r="CPJ161" s="6"/>
      <c r="CPK161" s="6"/>
      <c r="CPL161" s="6"/>
      <c r="CPM161" s="6"/>
      <c r="CPN161" s="6"/>
      <c r="CPO161" s="6"/>
      <c r="CPP161" s="6"/>
      <c r="CPQ161" s="6"/>
      <c r="CPR161" s="6"/>
      <c r="CPS161" s="6"/>
      <c r="CPT161" s="6"/>
      <c r="CPU161" s="6"/>
      <c r="CPV161" s="6"/>
      <c r="CPW161" s="6"/>
      <c r="CPX161" s="6"/>
      <c r="CPY161" s="6"/>
      <c r="CPZ161" s="6"/>
      <c r="CQA161" s="6"/>
      <c r="CQB161" s="6"/>
      <c r="CQC161" s="6"/>
      <c r="CQD161" s="6"/>
      <c r="CQE161" s="6"/>
      <c r="CQF161" s="6"/>
      <c r="CQG161" s="6"/>
      <c r="CQH161" s="6"/>
      <c r="CQI161" s="6"/>
      <c r="CQJ161" s="6"/>
      <c r="CQK161" s="6"/>
      <c r="CQL161" s="6"/>
      <c r="CQM161" s="6"/>
      <c r="CQN161" s="6"/>
      <c r="CQO161" s="6"/>
      <c r="CQP161" s="6"/>
      <c r="CQQ161" s="6"/>
      <c r="CQR161" s="6"/>
      <c r="CQS161" s="6"/>
      <c r="CQT161" s="6"/>
      <c r="CQU161" s="6"/>
      <c r="CQV161" s="6"/>
      <c r="CQW161" s="6"/>
      <c r="CQX161" s="6"/>
      <c r="CQY161" s="6"/>
      <c r="CQZ161" s="6"/>
      <c r="CRA161" s="6"/>
      <c r="CRB161" s="6"/>
      <c r="CRC161" s="6"/>
      <c r="CRD161" s="6"/>
      <c r="CRE161" s="6"/>
      <c r="CRF161" s="6"/>
      <c r="CRG161" s="6"/>
      <c r="CRH161" s="6"/>
      <c r="CRI161" s="6"/>
      <c r="CRJ161" s="6"/>
      <c r="CRK161" s="6"/>
      <c r="CRL161" s="6"/>
      <c r="CRM161" s="6"/>
      <c r="CRN161" s="6"/>
      <c r="CRO161" s="6"/>
      <c r="CRP161" s="6"/>
      <c r="CRQ161" s="6"/>
      <c r="CRR161" s="6"/>
      <c r="CRS161" s="6"/>
      <c r="CRT161" s="6"/>
      <c r="CRU161" s="6"/>
      <c r="CRV161" s="6"/>
      <c r="CRW161" s="6"/>
      <c r="CRX161" s="6"/>
      <c r="CRY161" s="6"/>
      <c r="CRZ161" s="6"/>
      <c r="CSA161" s="6"/>
      <c r="CSB161" s="6"/>
      <c r="CSC161" s="6"/>
      <c r="CSD161" s="6"/>
      <c r="CSE161" s="6"/>
      <c r="CSF161" s="6"/>
      <c r="CSG161" s="6"/>
      <c r="CSH161" s="6"/>
      <c r="CSI161" s="6"/>
      <c r="CSJ161" s="6"/>
      <c r="CSK161" s="6"/>
      <c r="CSL161" s="6"/>
      <c r="CSM161" s="6"/>
      <c r="CSN161" s="6"/>
      <c r="CSO161" s="6"/>
      <c r="CSP161" s="6"/>
      <c r="CSQ161" s="6"/>
      <c r="CSR161" s="6"/>
      <c r="CSS161" s="6"/>
      <c r="CST161" s="6"/>
      <c r="CSU161" s="6"/>
      <c r="CSV161" s="6"/>
      <c r="CSW161" s="6"/>
      <c r="CSX161" s="6"/>
      <c r="CSY161" s="6"/>
      <c r="CSZ161" s="6"/>
      <c r="CTA161" s="6"/>
      <c r="CTB161" s="6"/>
    </row>
    <row r="162" spans="1:2550" ht="13" x14ac:dyDescent="0.15">
      <c r="A162" s="6"/>
      <c r="B162" s="846" t="s">
        <v>2086</v>
      </c>
      <c r="C162" s="178"/>
      <c r="D162" s="178" t="s">
        <v>2076</v>
      </c>
      <c r="E162" s="178" t="s">
        <v>1760</v>
      </c>
      <c r="F162" s="178" t="s">
        <v>2087</v>
      </c>
      <c r="G162" s="178">
        <v>19.088090000000001</v>
      </c>
      <c r="H162" s="178">
        <v>104.802947</v>
      </c>
      <c r="I162" s="178" t="s">
        <v>11</v>
      </c>
      <c r="J162" s="178" t="s">
        <v>3</v>
      </c>
      <c r="K162" s="178">
        <v>2016</v>
      </c>
      <c r="L162" s="178">
        <v>41</v>
      </c>
      <c r="M162" s="178">
        <v>200</v>
      </c>
      <c r="N162" s="178" t="s">
        <v>0</v>
      </c>
      <c r="O162" s="178"/>
      <c r="P162" s="178"/>
      <c r="Q162" s="178"/>
      <c r="R162" s="178"/>
      <c r="S162" s="178"/>
      <c r="T162" s="178"/>
      <c r="U162" s="178">
        <v>0</v>
      </c>
      <c r="V162" s="178">
        <v>0</v>
      </c>
      <c r="W162" s="178">
        <v>0</v>
      </c>
      <c r="X162" s="178">
        <v>100</v>
      </c>
      <c r="Y162" s="178">
        <v>0</v>
      </c>
      <c r="Z162" s="178">
        <v>0</v>
      </c>
      <c r="AA162" s="178">
        <v>0</v>
      </c>
      <c r="AB162" s="178"/>
      <c r="AC162" s="178"/>
      <c r="AD162" s="178"/>
      <c r="AE162" s="178"/>
      <c r="AF162" s="847"/>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c r="BHA162" s="6"/>
      <c r="BHB162" s="6"/>
      <c r="BHC162" s="6"/>
      <c r="BHD162" s="6"/>
      <c r="BHE162" s="6"/>
      <c r="BHF162" s="6"/>
      <c r="BHG162" s="6"/>
      <c r="BHH162" s="6"/>
      <c r="BHI162" s="6"/>
      <c r="BHJ162" s="6"/>
      <c r="BHK162" s="6"/>
      <c r="BHL162" s="6"/>
      <c r="BHM162" s="6"/>
      <c r="BHN162" s="6"/>
      <c r="BHO162" s="6"/>
      <c r="BHP162" s="6"/>
      <c r="BHQ162" s="6"/>
      <c r="BHR162" s="6"/>
      <c r="BHS162" s="6"/>
      <c r="BHT162" s="6"/>
      <c r="BHU162" s="6"/>
      <c r="BHV162" s="6"/>
      <c r="BHW162" s="6"/>
      <c r="BHX162" s="6"/>
      <c r="BHY162" s="6"/>
      <c r="BHZ162" s="6"/>
      <c r="BIA162" s="6"/>
      <c r="BIB162" s="6"/>
      <c r="BIC162" s="6"/>
      <c r="BID162" s="6"/>
      <c r="BIE162" s="6"/>
      <c r="BIF162" s="6"/>
      <c r="BIG162" s="6"/>
      <c r="BIH162" s="6"/>
      <c r="BII162" s="6"/>
      <c r="BIJ162" s="6"/>
      <c r="BIK162" s="6"/>
      <c r="BIL162" s="6"/>
      <c r="BIM162" s="6"/>
      <c r="BIN162" s="6"/>
      <c r="BIO162" s="6"/>
      <c r="BIP162" s="6"/>
      <c r="BIQ162" s="6"/>
      <c r="BIR162" s="6"/>
      <c r="BIS162" s="6"/>
      <c r="BIT162" s="6"/>
      <c r="BIU162" s="6"/>
      <c r="BIV162" s="6"/>
      <c r="BIW162" s="6"/>
      <c r="BIX162" s="6"/>
      <c r="BIY162" s="6"/>
      <c r="BIZ162" s="6"/>
      <c r="BJA162" s="6"/>
      <c r="BJB162" s="6"/>
      <c r="BJC162" s="6"/>
      <c r="BJD162" s="6"/>
      <c r="BJE162" s="6"/>
      <c r="BJF162" s="6"/>
      <c r="BJG162" s="6"/>
      <c r="BJH162" s="6"/>
      <c r="BJI162" s="6"/>
      <c r="BJJ162" s="6"/>
      <c r="BJK162" s="6"/>
      <c r="BJL162" s="6"/>
      <c r="BJM162" s="6"/>
      <c r="BJN162" s="6"/>
      <c r="BJO162" s="6"/>
      <c r="BJP162" s="6"/>
      <c r="BJQ162" s="6"/>
      <c r="BJR162" s="6"/>
      <c r="BJS162" s="6"/>
      <c r="BJT162" s="6"/>
      <c r="BJU162" s="6"/>
      <c r="BJV162" s="6"/>
      <c r="BJW162" s="6"/>
      <c r="BJX162" s="6"/>
      <c r="BJY162" s="6"/>
      <c r="BJZ162" s="6"/>
      <c r="BKA162" s="6"/>
      <c r="BKB162" s="6"/>
      <c r="BKC162" s="6"/>
      <c r="BKD162" s="6"/>
      <c r="BKE162" s="6"/>
      <c r="BKF162" s="6"/>
      <c r="BKG162" s="6"/>
      <c r="BKH162" s="6"/>
      <c r="BKI162" s="6"/>
      <c r="BKJ162" s="6"/>
      <c r="BKK162" s="6"/>
      <c r="BKL162" s="6"/>
      <c r="BKM162" s="6"/>
      <c r="BKN162" s="6"/>
      <c r="BKO162" s="6"/>
      <c r="BKP162" s="6"/>
      <c r="BKQ162" s="6"/>
      <c r="BKR162" s="6"/>
      <c r="BKS162" s="6"/>
      <c r="BKT162" s="6"/>
      <c r="BKU162" s="6"/>
      <c r="BKV162" s="6"/>
      <c r="BKW162" s="6"/>
      <c r="BKX162" s="6"/>
      <c r="BKY162" s="6"/>
      <c r="BKZ162" s="6"/>
      <c r="BLA162" s="6"/>
      <c r="BLB162" s="6"/>
      <c r="BLC162" s="6"/>
      <c r="BLD162" s="6"/>
      <c r="BLE162" s="6"/>
      <c r="BLF162" s="6"/>
      <c r="BLG162" s="6"/>
      <c r="BLH162" s="6"/>
      <c r="BLI162" s="6"/>
      <c r="BLJ162" s="6"/>
      <c r="BLK162" s="6"/>
      <c r="BLL162" s="6"/>
      <c r="BLM162" s="6"/>
      <c r="BLN162" s="6"/>
      <c r="BLO162" s="6"/>
      <c r="BLP162" s="6"/>
      <c r="BLQ162" s="6"/>
      <c r="BLR162" s="6"/>
      <c r="BLS162" s="6"/>
      <c r="BLT162" s="6"/>
      <c r="BLU162" s="6"/>
      <c r="BLV162" s="6"/>
      <c r="BLW162" s="6"/>
      <c r="BLX162" s="6"/>
      <c r="BLY162" s="6"/>
      <c r="BLZ162" s="6"/>
      <c r="BMA162" s="6"/>
      <c r="BMB162" s="6"/>
      <c r="BMC162" s="6"/>
      <c r="BMD162" s="6"/>
      <c r="BME162" s="6"/>
      <c r="BMF162" s="6"/>
      <c r="BMG162" s="6"/>
      <c r="BMH162" s="6"/>
      <c r="BMI162" s="6"/>
      <c r="BMJ162" s="6"/>
      <c r="BMK162" s="6"/>
      <c r="BML162" s="6"/>
      <c r="BMM162" s="6"/>
      <c r="BMN162" s="6"/>
      <c r="BMO162" s="6"/>
      <c r="BMP162" s="6"/>
      <c r="BMQ162" s="6"/>
      <c r="BMR162" s="6"/>
      <c r="BMS162" s="6"/>
      <c r="BMT162" s="6"/>
      <c r="BMU162" s="6"/>
      <c r="BMV162" s="6"/>
      <c r="BMW162" s="6"/>
      <c r="BMX162" s="6"/>
      <c r="BMY162" s="6"/>
      <c r="BMZ162" s="6"/>
      <c r="BNA162" s="6"/>
      <c r="BNB162" s="6"/>
      <c r="BNC162" s="6"/>
      <c r="BND162" s="6"/>
      <c r="BNE162" s="6"/>
      <c r="BNF162" s="6"/>
      <c r="BNG162" s="6"/>
      <c r="BNH162" s="6"/>
      <c r="BNI162" s="6"/>
      <c r="BNJ162" s="6"/>
      <c r="BNK162" s="6"/>
      <c r="BNL162" s="6"/>
      <c r="BNM162" s="6"/>
      <c r="BNN162" s="6"/>
      <c r="BNO162" s="6"/>
      <c r="BNP162" s="6"/>
      <c r="BNQ162" s="6"/>
      <c r="BNR162" s="6"/>
      <c r="BNS162" s="6"/>
      <c r="BNT162" s="6"/>
      <c r="BNU162" s="6"/>
      <c r="BNV162" s="6"/>
      <c r="BNW162" s="6"/>
      <c r="BNX162" s="6"/>
      <c r="BNY162" s="6"/>
      <c r="BNZ162" s="6"/>
      <c r="BOA162" s="6"/>
      <c r="BOB162" s="6"/>
      <c r="BOC162" s="6"/>
      <c r="BOD162" s="6"/>
      <c r="BOE162" s="6"/>
      <c r="BOF162" s="6"/>
      <c r="BOG162" s="6"/>
      <c r="BOH162" s="6"/>
      <c r="BOI162" s="6"/>
      <c r="BOJ162" s="6"/>
      <c r="BOK162" s="6"/>
      <c r="BOL162" s="6"/>
      <c r="BOM162" s="6"/>
      <c r="BON162" s="6"/>
      <c r="BOO162" s="6"/>
      <c r="BOP162" s="6"/>
      <c r="BOQ162" s="6"/>
      <c r="BOR162" s="6"/>
      <c r="BOS162" s="6"/>
      <c r="BOT162" s="6"/>
      <c r="BOU162" s="6"/>
      <c r="BOV162" s="6"/>
      <c r="BOW162" s="6"/>
      <c r="BOX162" s="6"/>
      <c r="BOY162" s="6"/>
      <c r="BOZ162" s="6"/>
      <c r="BPA162" s="6"/>
      <c r="BPB162" s="6"/>
      <c r="BPC162" s="6"/>
      <c r="BPD162" s="6"/>
      <c r="BPE162" s="6"/>
      <c r="BPF162" s="6"/>
      <c r="BPG162" s="6"/>
      <c r="BPH162" s="6"/>
      <c r="BPI162" s="6"/>
      <c r="BPJ162" s="6"/>
      <c r="BPK162" s="6"/>
      <c r="BPL162" s="6"/>
      <c r="BPM162" s="6"/>
      <c r="BPN162" s="6"/>
      <c r="BPO162" s="6"/>
      <c r="BPP162" s="6"/>
      <c r="BPQ162" s="6"/>
      <c r="BPR162" s="6"/>
      <c r="BPS162" s="6"/>
      <c r="BPT162" s="6"/>
      <c r="BPU162" s="6"/>
      <c r="BPV162" s="6"/>
      <c r="BPW162" s="6"/>
      <c r="BPX162" s="6"/>
      <c r="BPY162" s="6"/>
      <c r="BPZ162" s="6"/>
      <c r="BQA162" s="6"/>
      <c r="BQB162" s="6"/>
      <c r="BQC162" s="6"/>
      <c r="BQD162" s="6"/>
      <c r="BQE162" s="6"/>
      <c r="BQF162" s="6"/>
      <c r="BQG162" s="6"/>
      <c r="BQH162" s="6"/>
      <c r="BQI162" s="6"/>
      <c r="BQJ162" s="6"/>
      <c r="BQK162" s="6"/>
      <c r="BQL162" s="6"/>
      <c r="BQM162" s="6"/>
      <c r="BQN162" s="6"/>
      <c r="BQO162" s="6"/>
      <c r="BQP162" s="6"/>
      <c r="BQQ162" s="6"/>
      <c r="BQR162" s="6"/>
      <c r="BQS162" s="6"/>
      <c r="BQT162" s="6"/>
      <c r="BQU162" s="6"/>
      <c r="BQV162" s="6"/>
      <c r="BQW162" s="6"/>
      <c r="BQX162" s="6"/>
      <c r="BQY162" s="6"/>
      <c r="BQZ162" s="6"/>
      <c r="BRA162" s="6"/>
      <c r="BRB162" s="6"/>
      <c r="BRC162" s="6"/>
      <c r="BRD162" s="6"/>
      <c r="BRE162" s="6"/>
      <c r="BRF162" s="6"/>
      <c r="BRG162" s="6"/>
      <c r="BRH162" s="6"/>
      <c r="BRI162" s="6"/>
      <c r="BRJ162" s="6"/>
      <c r="BRK162" s="6"/>
      <c r="BRL162" s="6"/>
      <c r="BRM162" s="6"/>
      <c r="BRN162" s="6"/>
      <c r="BRO162" s="6"/>
      <c r="BRP162" s="6"/>
      <c r="BRQ162" s="6"/>
      <c r="BRR162" s="6"/>
      <c r="BRS162" s="6"/>
      <c r="BRT162" s="6"/>
      <c r="BRU162" s="6"/>
      <c r="BRV162" s="6"/>
      <c r="BRW162" s="6"/>
      <c r="BRX162" s="6"/>
      <c r="BRY162" s="6"/>
      <c r="BRZ162" s="6"/>
      <c r="BSA162" s="6"/>
      <c r="BSB162" s="6"/>
      <c r="BSC162" s="6"/>
      <c r="BSD162" s="6"/>
      <c r="BSE162" s="6"/>
      <c r="BSF162" s="6"/>
      <c r="BSG162" s="6"/>
      <c r="BSH162" s="6"/>
      <c r="BSI162" s="6"/>
      <c r="BSJ162" s="6"/>
      <c r="BSK162" s="6"/>
      <c r="BSL162" s="6"/>
      <c r="BSM162" s="6"/>
      <c r="BSN162" s="6"/>
      <c r="BSO162" s="6"/>
      <c r="BSP162" s="6"/>
      <c r="BSQ162" s="6"/>
      <c r="BSR162" s="6"/>
      <c r="BSS162" s="6"/>
      <c r="BST162" s="6"/>
      <c r="BSU162" s="6"/>
      <c r="BSV162" s="6"/>
      <c r="BSW162" s="6"/>
      <c r="BSX162" s="6"/>
      <c r="BSY162" s="6"/>
      <c r="BSZ162" s="6"/>
      <c r="BTA162" s="6"/>
      <c r="BTB162" s="6"/>
      <c r="BTC162" s="6"/>
      <c r="BTD162" s="6"/>
      <c r="BTE162" s="6"/>
      <c r="BTF162" s="6"/>
      <c r="BTG162" s="6"/>
      <c r="BTH162" s="6"/>
      <c r="BTI162" s="6"/>
      <c r="BTJ162" s="6"/>
      <c r="BTK162" s="6"/>
      <c r="BTL162" s="6"/>
      <c r="BTM162" s="6"/>
      <c r="BTN162" s="6"/>
      <c r="BTO162" s="6"/>
      <c r="BTP162" s="6"/>
      <c r="BTQ162" s="6"/>
      <c r="BTR162" s="6"/>
      <c r="BTS162" s="6"/>
      <c r="BTT162" s="6"/>
      <c r="BTU162" s="6"/>
      <c r="BTV162" s="6"/>
      <c r="BTW162" s="6"/>
      <c r="BTX162" s="6"/>
      <c r="BTY162" s="6"/>
      <c r="BTZ162" s="6"/>
      <c r="BUA162" s="6"/>
      <c r="BUB162" s="6"/>
      <c r="BUC162" s="6"/>
      <c r="BUD162" s="6"/>
      <c r="BUE162" s="6"/>
      <c r="BUF162" s="6"/>
      <c r="BUG162" s="6"/>
      <c r="BUH162" s="6"/>
      <c r="BUI162" s="6"/>
      <c r="BUJ162" s="6"/>
      <c r="BUK162" s="6"/>
      <c r="BUL162" s="6"/>
      <c r="BUM162" s="6"/>
      <c r="BUN162" s="6"/>
      <c r="BUO162" s="6"/>
      <c r="BUP162" s="6"/>
      <c r="BUQ162" s="6"/>
      <c r="BUR162" s="6"/>
      <c r="BUS162" s="6"/>
      <c r="BUT162" s="6"/>
      <c r="BUU162" s="6"/>
      <c r="BUV162" s="6"/>
      <c r="BUW162" s="6"/>
      <c r="BUX162" s="6"/>
      <c r="BUY162" s="6"/>
      <c r="BUZ162" s="6"/>
      <c r="BVA162" s="6"/>
      <c r="BVB162" s="6"/>
      <c r="BVC162" s="6"/>
      <c r="BVD162" s="6"/>
      <c r="BVE162" s="6"/>
      <c r="BVF162" s="6"/>
      <c r="BVG162" s="6"/>
      <c r="BVH162" s="6"/>
      <c r="BVI162" s="6"/>
      <c r="BVJ162" s="6"/>
      <c r="BVK162" s="6"/>
      <c r="BVL162" s="6"/>
      <c r="BVM162" s="6"/>
      <c r="BVN162" s="6"/>
      <c r="BVO162" s="6"/>
      <c r="BVP162" s="6"/>
      <c r="BVQ162" s="6"/>
      <c r="BVR162" s="6"/>
      <c r="BVS162" s="6"/>
      <c r="BVT162" s="6"/>
      <c r="BVU162" s="6"/>
      <c r="BVV162" s="6"/>
      <c r="BVW162" s="6"/>
      <c r="BVX162" s="6"/>
      <c r="BVY162" s="6"/>
      <c r="BVZ162" s="6"/>
      <c r="BWA162" s="6"/>
      <c r="BWB162" s="6"/>
      <c r="BWC162" s="6"/>
      <c r="BWD162" s="6"/>
      <c r="BWE162" s="6"/>
      <c r="BWF162" s="6"/>
      <c r="BWG162" s="6"/>
      <c r="BWH162" s="6"/>
      <c r="BWI162" s="6"/>
      <c r="BWJ162" s="6"/>
      <c r="BWK162" s="6"/>
      <c r="BWL162" s="6"/>
      <c r="BWM162" s="6"/>
      <c r="BWN162" s="6"/>
      <c r="BWO162" s="6"/>
      <c r="BWP162" s="6"/>
      <c r="BWQ162" s="6"/>
      <c r="BWR162" s="6"/>
      <c r="BWS162" s="6"/>
      <c r="BWT162" s="6"/>
      <c r="BWU162" s="6"/>
      <c r="BWV162" s="6"/>
      <c r="BWW162" s="6"/>
      <c r="BWX162" s="6"/>
      <c r="BWY162" s="6"/>
      <c r="BWZ162" s="6"/>
      <c r="BXA162" s="6"/>
      <c r="BXB162" s="6"/>
      <c r="BXC162" s="6"/>
      <c r="BXD162" s="6"/>
      <c r="BXE162" s="6"/>
      <c r="BXF162" s="6"/>
      <c r="BXG162" s="6"/>
      <c r="BXH162" s="6"/>
      <c r="BXI162" s="6"/>
      <c r="BXJ162" s="6"/>
      <c r="BXK162" s="6"/>
      <c r="BXL162" s="6"/>
      <c r="BXM162" s="6"/>
      <c r="BXN162" s="6"/>
      <c r="BXO162" s="6"/>
      <c r="BXP162" s="6"/>
      <c r="BXQ162" s="6"/>
      <c r="BXR162" s="6"/>
      <c r="BXS162" s="6"/>
      <c r="BXT162" s="6"/>
      <c r="BXU162" s="6"/>
      <c r="BXV162" s="6"/>
      <c r="BXW162" s="6"/>
      <c r="BXX162" s="6"/>
      <c r="BXY162" s="6"/>
      <c r="BXZ162" s="6"/>
      <c r="BYA162" s="6"/>
      <c r="BYB162" s="6"/>
      <c r="BYC162" s="6"/>
      <c r="BYD162" s="6"/>
      <c r="BYE162" s="6"/>
      <c r="BYF162" s="6"/>
      <c r="BYG162" s="6"/>
      <c r="BYH162" s="6"/>
      <c r="BYI162" s="6"/>
      <c r="BYJ162" s="6"/>
      <c r="BYK162" s="6"/>
      <c r="BYL162" s="6"/>
      <c r="BYM162" s="6"/>
      <c r="BYN162" s="6"/>
      <c r="BYO162" s="6"/>
      <c r="BYP162" s="6"/>
      <c r="BYQ162" s="6"/>
      <c r="BYR162" s="6"/>
      <c r="BYS162" s="6"/>
      <c r="BYT162" s="6"/>
      <c r="BYU162" s="6"/>
      <c r="BYV162" s="6"/>
      <c r="BYW162" s="6"/>
      <c r="BYX162" s="6"/>
      <c r="BYY162" s="6"/>
      <c r="BYZ162" s="6"/>
      <c r="BZA162" s="6"/>
      <c r="BZB162" s="6"/>
      <c r="BZC162" s="6"/>
      <c r="BZD162" s="6"/>
      <c r="BZE162" s="6"/>
      <c r="BZF162" s="6"/>
      <c r="BZG162" s="6"/>
      <c r="BZH162" s="6"/>
      <c r="BZI162" s="6"/>
      <c r="BZJ162" s="6"/>
      <c r="BZK162" s="6"/>
      <c r="BZL162" s="6"/>
      <c r="BZM162" s="6"/>
      <c r="BZN162" s="6"/>
      <c r="BZO162" s="6"/>
      <c r="BZP162" s="6"/>
      <c r="BZQ162" s="6"/>
      <c r="BZR162" s="6"/>
      <c r="BZS162" s="6"/>
      <c r="BZT162" s="6"/>
      <c r="BZU162" s="6"/>
      <c r="BZV162" s="6"/>
      <c r="BZW162" s="6"/>
      <c r="BZX162" s="6"/>
      <c r="BZY162" s="6"/>
      <c r="BZZ162" s="6"/>
      <c r="CAA162" s="6"/>
      <c r="CAB162" s="6"/>
      <c r="CAC162" s="6"/>
      <c r="CAD162" s="6"/>
      <c r="CAE162" s="6"/>
      <c r="CAF162" s="6"/>
      <c r="CAG162" s="6"/>
      <c r="CAH162" s="6"/>
      <c r="CAI162" s="6"/>
      <c r="CAJ162" s="6"/>
      <c r="CAK162" s="6"/>
      <c r="CAL162" s="6"/>
      <c r="CAM162" s="6"/>
      <c r="CAN162" s="6"/>
      <c r="CAO162" s="6"/>
      <c r="CAP162" s="6"/>
      <c r="CAQ162" s="6"/>
      <c r="CAR162" s="6"/>
      <c r="CAS162" s="6"/>
      <c r="CAT162" s="6"/>
      <c r="CAU162" s="6"/>
      <c r="CAV162" s="6"/>
      <c r="CAW162" s="6"/>
      <c r="CAX162" s="6"/>
      <c r="CAY162" s="6"/>
      <c r="CAZ162" s="6"/>
      <c r="CBA162" s="6"/>
      <c r="CBB162" s="6"/>
      <c r="CBC162" s="6"/>
      <c r="CBD162" s="6"/>
      <c r="CBE162" s="6"/>
      <c r="CBF162" s="6"/>
      <c r="CBG162" s="6"/>
      <c r="CBH162" s="6"/>
      <c r="CBI162" s="6"/>
      <c r="CBJ162" s="6"/>
      <c r="CBK162" s="6"/>
      <c r="CBL162" s="6"/>
      <c r="CBM162" s="6"/>
      <c r="CBN162" s="6"/>
      <c r="CBO162" s="6"/>
      <c r="CBP162" s="6"/>
      <c r="CBQ162" s="6"/>
      <c r="CBR162" s="6"/>
      <c r="CBS162" s="6"/>
      <c r="CBT162" s="6"/>
      <c r="CBU162" s="6"/>
      <c r="CBV162" s="6"/>
      <c r="CBW162" s="6"/>
      <c r="CBX162" s="6"/>
      <c r="CBY162" s="6"/>
      <c r="CBZ162" s="6"/>
      <c r="CCA162" s="6"/>
      <c r="CCB162" s="6"/>
      <c r="CCC162" s="6"/>
      <c r="CCD162" s="6"/>
      <c r="CCE162" s="6"/>
      <c r="CCF162" s="6"/>
      <c r="CCG162" s="6"/>
      <c r="CCH162" s="6"/>
      <c r="CCI162" s="6"/>
      <c r="CCJ162" s="6"/>
      <c r="CCK162" s="6"/>
      <c r="CCL162" s="6"/>
      <c r="CCM162" s="6"/>
      <c r="CCN162" s="6"/>
      <c r="CCO162" s="6"/>
      <c r="CCP162" s="6"/>
      <c r="CCQ162" s="6"/>
      <c r="CCR162" s="6"/>
      <c r="CCS162" s="6"/>
      <c r="CCT162" s="6"/>
      <c r="CCU162" s="6"/>
      <c r="CCV162" s="6"/>
      <c r="CCW162" s="6"/>
      <c r="CCX162" s="6"/>
      <c r="CCY162" s="6"/>
      <c r="CCZ162" s="6"/>
      <c r="CDA162" s="6"/>
      <c r="CDB162" s="6"/>
      <c r="CDC162" s="6"/>
      <c r="CDD162" s="6"/>
      <c r="CDE162" s="6"/>
      <c r="CDF162" s="6"/>
      <c r="CDG162" s="6"/>
      <c r="CDH162" s="6"/>
      <c r="CDI162" s="6"/>
      <c r="CDJ162" s="6"/>
      <c r="CDK162" s="6"/>
      <c r="CDL162" s="6"/>
      <c r="CDM162" s="6"/>
      <c r="CDN162" s="6"/>
      <c r="CDO162" s="6"/>
      <c r="CDP162" s="6"/>
      <c r="CDQ162" s="6"/>
      <c r="CDR162" s="6"/>
      <c r="CDS162" s="6"/>
      <c r="CDT162" s="6"/>
      <c r="CDU162" s="6"/>
      <c r="CDV162" s="6"/>
      <c r="CDW162" s="6"/>
      <c r="CDX162" s="6"/>
      <c r="CDY162" s="6"/>
      <c r="CDZ162" s="6"/>
      <c r="CEA162" s="6"/>
      <c r="CEB162" s="6"/>
      <c r="CEC162" s="6"/>
      <c r="CED162" s="6"/>
      <c r="CEE162" s="6"/>
      <c r="CEF162" s="6"/>
      <c r="CEG162" s="6"/>
      <c r="CEH162" s="6"/>
      <c r="CEI162" s="6"/>
      <c r="CEJ162" s="6"/>
      <c r="CEK162" s="6"/>
      <c r="CEL162" s="6"/>
      <c r="CEM162" s="6"/>
      <c r="CEN162" s="6"/>
      <c r="CEO162" s="6"/>
      <c r="CEP162" s="6"/>
      <c r="CEQ162" s="6"/>
      <c r="CER162" s="6"/>
      <c r="CES162" s="6"/>
      <c r="CET162" s="6"/>
      <c r="CEU162" s="6"/>
      <c r="CEV162" s="6"/>
      <c r="CEW162" s="6"/>
      <c r="CEX162" s="6"/>
      <c r="CEY162" s="6"/>
      <c r="CEZ162" s="6"/>
      <c r="CFA162" s="6"/>
      <c r="CFB162" s="6"/>
      <c r="CFC162" s="6"/>
      <c r="CFD162" s="6"/>
      <c r="CFE162" s="6"/>
      <c r="CFF162" s="6"/>
      <c r="CFG162" s="6"/>
      <c r="CFH162" s="6"/>
      <c r="CFI162" s="6"/>
      <c r="CFJ162" s="6"/>
      <c r="CFK162" s="6"/>
      <c r="CFL162" s="6"/>
      <c r="CFM162" s="6"/>
      <c r="CFN162" s="6"/>
      <c r="CFO162" s="6"/>
      <c r="CFP162" s="6"/>
      <c r="CFQ162" s="6"/>
      <c r="CFR162" s="6"/>
      <c r="CFS162" s="6"/>
      <c r="CFT162" s="6"/>
      <c r="CFU162" s="6"/>
      <c r="CFV162" s="6"/>
      <c r="CFW162" s="6"/>
      <c r="CFX162" s="6"/>
      <c r="CFY162" s="6"/>
      <c r="CFZ162" s="6"/>
      <c r="CGA162" s="6"/>
      <c r="CGB162" s="6"/>
      <c r="CGC162" s="6"/>
      <c r="CGD162" s="6"/>
      <c r="CGE162" s="6"/>
      <c r="CGF162" s="6"/>
      <c r="CGG162" s="6"/>
      <c r="CGH162" s="6"/>
      <c r="CGI162" s="6"/>
      <c r="CGJ162" s="6"/>
      <c r="CGK162" s="6"/>
      <c r="CGL162" s="6"/>
      <c r="CGM162" s="6"/>
      <c r="CGN162" s="6"/>
      <c r="CGO162" s="6"/>
      <c r="CGP162" s="6"/>
      <c r="CGQ162" s="6"/>
      <c r="CGR162" s="6"/>
      <c r="CGS162" s="6"/>
      <c r="CGT162" s="6"/>
      <c r="CGU162" s="6"/>
      <c r="CGV162" s="6"/>
      <c r="CGW162" s="6"/>
      <c r="CGX162" s="6"/>
      <c r="CGY162" s="6"/>
      <c r="CGZ162" s="6"/>
      <c r="CHA162" s="6"/>
      <c r="CHB162" s="6"/>
      <c r="CHC162" s="6"/>
      <c r="CHD162" s="6"/>
      <c r="CHE162" s="6"/>
      <c r="CHF162" s="6"/>
      <c r="CHG162" s="6"/>
      <c r="CHH162" s="6"/>
      <c r="CHI162" s="6"/>
      <c r="CHJ162" s="6"/>
      <c r="CHK162" s="6"/>
      <c r="CHL162" s="6"/>
      <c r="CHM162" s="6"/>
      <c r="CHN162" s="6"/>
      <c r="CHO162" s="6"/>
      <c r="CHP162" s="6"/>
      <c r="CHQ162" s="6"/>
      <c r="CHR162" s="6"/>
      <c r="CHS162" s="6"/>
      <c r="CHT162" s="6"/>
      <c r="CHU162" s="6"/>
      <c r="CHV162" s="6"/>
      <c r="CHW162" s="6"/>
      <c r="CHX162" s="6"/>
      <c r="CHY162" s="6"/>
      <c r="CHZ162" s="6"/>
      <c r="CIA162" s="6"/>
      <c r="CIB162" s="6"/>
      <c r="CIC162" s="6"/>
      <c r="CID162" s="6"/>
      <c r="CIE162" s="6"/>
      <c r="CIF162" s="6"/>
      <c r="CIG162" s="6"/>
      <c r="CIH162" s="6"/>
      <c r="CII162" s="6"/>
      <c r="CIJ162" s="6"/>
      <c r="CIK162" s="6"/>
      <c r="CIL162" s="6"/>
      <c r="CIM162" s="6"/>
      <c r="CIN162" s="6"/>
      <c r="CIO162" s="6"/>
      <c r="CIP162" s="6"/>
      <c r="CIQ162" s="6"/>
      <c r="CIR162" s="6"/>
      <c r="CIS162" s="6"/>
      <c r="CIT162" s="6"/>
      <c r="CIU162" s="6"/>
      <c r="CIV162" s="6"/>
      <c r="CIW162" s="6"/>
      <c r="CIX162" s="6"/>
      <c r="CIY162" s="6"/>
      <c r="CIZ162" s="6"/>
      <c r="CJA162" s="6"/>
      <c r="CJB162" s="6"/>
      <c r="CJC162" s="6"/>
      <c r="CJD162" s="6"/>
      <c r="CJE162" s="6"/>
      <c r="CJF162" s="6"/>
      <c r="CJG162" s="6"/>
      <c r="CJH162" s="6"/>
      <c r="CJI162" s="6"/>
      <c r="CJJ162" s="6"/>
      <c r="CJK162" s="6"/>
      <c r="CJL162" s="6"/>
      <c r="CJM162" s="6"/>
      <c r="CJN162" s="6"/>
      <c r="CJO162" s="6"/>
      <c r="CJP162" s="6"/>
      <c r="CJQ162" s="6"/>
      <c r="CJR162" s="6"/>
      <c r="CJS162" s="6"/>
      <c r="CJT162" s="6"/>
      <c r="CJU162" s="6"/>
      <c r="CJV162" s="6"/>
      <c r="CJW162" s="6"/>
      <c r="CJX162" s="6"/>
      <c r="CJY162" s="6"/>
      <c r="CJZ162" s="6"/>
      <c r="CKA162" s="6"/>
      <c r="CKB162" s="6"/>
      <c r="CKC162" s="6"/>
      <c r="CKD162" s="6"/>
      <c r="CKE162" s="6"/>
      <c r="CKF162" s="6"/>
      <c r="CKG162" s="6"/>
      <c r="CKH162" s="6"/>
      <c r="CKI162" s="6"/>
      <c r="CKJ162" s="6"/>
      <c r="CKK162" s="6"/>
      <c r="CKL162" s="6"/>
      <c r="CKM162" s="6"/>
      <c r="CKN162" s="6"/>
      <c r="CKO162" s="6"/>
      <c r="CKP162" s="6"/>
      <c r="CKQ162" s="6"/>
      <c r="CKR162" s="6"/>
      <c r="CKS162" s="6"/>
      <c r="CKT162" s="6"/>
      <c r="CKU162" s="6"/>
      <c r="CKV162" s="6"/>
      <c r="CKW162" s="6"/>
      <c r="CKX162" s="6"/>
      <c r="CKY162" s="6"/>
      <c r="CKZ162" s="6"/>
      <c r="CLA162" s="6"/>
      <c r="CLB162" s="6"/>
      <c r="CLC162" s="6"/>
      <c r="CLD162" s="6"/>
      <c r="CLE162" s="6"/>
      <c r="CLF162" s="6"/>
      <c r="CLG162" s="6"/>
      <c r="CLH162" s="6"/>
      <c r="CLI162" s="6"/>
      <c r="CLJ162" s="6"/>
      <c r="CLK162" s="6"/>
      <c r="CLL162" s="6"/>
      <c r="CLM162" s="6"/>
      <c r="CLN162" s="6"/>
      <c r="CLO162" s="6"/>
      <c r="CLP162" s="6"/>
      <c r="CLQ162" s="6"/>
      <c r="CLR162" s="6"/>
      <c r="CLS162" s="6"/>
      <c r="CLT162" s="6"/>
      <c r="CLU162" s="6"/>
      <c r="CLV162" s="6"/>
      <c r="CLW162" s="6"/>
      <c r="CLX162" s="6"/>
      <c r="CLY162" s="6"/>
      <c r="CLZ162" s="6"/>
      <c r="CMA162" s="6"/>
      <c r="CMB162" s="6"/>
      <c r="CMC162" s="6"/>
      <c r="CMD162" s="6"/>
      <c r="CME162" s="6"/>
      <c r="CMF162" s="6"/>
      <c r="CMG162" s="6"/>
      <c r="CMH162" s="6"/>
      <c r="CMI162" s="6"/>
      <c r="CMJ162" s="6"/>
      <c r="CMK162" s="6"/>
      <c r="CML162" s="6"/>
      <c r="CMM162" s="6"/>
      <c r="CMN162" s="6"/>
      <c r="CMO162" s="6"/>
      <c r="CMP162" s="6"/>
      <c r="CMQ162" s="6"/>
      <c r="CMR162" s="6"/>
      <c r="CMS162" s="6"/>
      <c r="CMT162" s="6"/>
      <c r="CMU162" s="6"/>
      <c r="CMV162" s="6"/>
      <c r="CMW162" s="6"/>
      <c r="CMX162" s="6"/>
      <c r="CMY162" s="6"/>
      <c r="CMZ162" s="6"/>
      <c r="CNA162" s="6"/>
      <c r="CNB162" s="6"/>
      <c r="CNC162" s="6"/>
      <c r="CND162" s="6"/>
      <c r="CNE162" s="6"/>
      <c r="CNF162" s="6"/>
      <c r="CNG162" s="6"/>
      <c r="CNH162" s="6"/>
      <c r="CNI162" s="6"/>
      <c r="CNJ162" s="6"/>
      <c r="CNK162" s="6"/>
      <c r="CNL162" s="6"/>
      <c r="CNM162" s="6"/>
      <c r="CNN162" s="6"/>
      <c r="CNO162" s="6"/>
      <c r="CNP162" s="6"/>
      <c r="CNQ162" s="6"/>
      <c r="CNR162" s="6"/>
      <c r="CNS162" s="6"/>
      <c r="CNT162" s="6"/>
      <c r="CNU162" s="6"/>
      <c r="CNV162" s="6"/>
      <c r="CNW162" s="6"/>
      <c r="CNX162" s="6"/>
      <c r="CNY162" s="6"/>
      <c r="CNZ162" s="6"/>
      <c r="COA162" s="6"/>
      <c r="COB162" s="6"/>
      <c r="COC162" s="6"/>
      <c r="COD162" s="6"/>
      <c r="COE162" s="6"/>
      <c r="COF162" s="6"/>
      <c r="COG162" s="6"/>
      <c r="COH162" s="6"/>
      <c r="COI162" s="6"/>
      <c r="COJ162" s="6"/>
      <c r="COK162" s="6"/>
      <c r="COL162" s="6"/>
      <c r="COM162" s="6"/>
      <c r="CON162" s="6"/>
      <c r="COO162" s="6"/>
      <c r="COP162" s="6"/>
      <c r="COQ162" s="6"/>
      <c r="COR162" s="6"/>
      <c r="COS162" s="6"/>
      <c r="COT162" s="6"/>
      <c r="COU162" s="6"/>
      <c r="COV162" s="6"/>
      <c r="COW162" s="6"/>
      <c r="COX162" s="6"/>
      <c r="COY162" s="6"/>
      <c r="COZ162" s="6"/>
      <c r="CPA162" s="6"/>
      <c r="CPB162" s="6"/>
      <c r="CPC162" s="6"/>
      <c r="CPD162" s="6"/>
      <c r="CPE162" s="6"/>
      <c r="CPF162" s="6"/>
      <c r="CPG162" s="6"/>
      <c r="CPH162" s="6"/>
      <c r="CPI162" s="6"/>
      <c r="CPJ162" s="6"/>
      <c r="CPK162" s="6"/>
      <c r="CPL162" s="6"/>
      <c r="CPM162" s="6"/>
      <c r="CPN162" s="6"/>
      <c r="CPO162" s="6"/>
      <c r="CPP162" s="6"/>
      <c r="CPQ162" s="6"/>
      <c r="CPR162" s="6"/>
      <c r="CPS162" s="6"/>
      <c r="CPT162" s="6"/>
      <c r="CPU162" s="6"/>
      <c r="CPV162" s="6"/>
      <c r="CPW162" s="6"/>
      <c r="CPX162" s="6"/>
      <c r="CPY162" s="6"/>
      <c r="CPZ162" s="6"/>
      <c r="CQA162" s="6"/>
      <c r="CQB162" s="6"/>
      <c r="CQC162" s="6"/>
      <c r="CQD162" s="6"/>
      <c r="CQE162" s="6"/>
      <c r="CQF162" s="6"/>
      <c r="CQG162" s="6"/>
      <c r="CQH162" s="6"/>
      <c r="CQI162" s="6"/>
      <c r="CQJ162" s="6"/>
      <c r="CQK162" s="6"/>
      <c r="CQL162" s="6"/>
      <c r="CQM162" s="6"/>
      <c r="CQN162" s="6"/>
      <c r="CQO162" s="6"/>
      <c r="CQP162" s="6"/>
      <c r="CQQ162" s="6"/>
      <c r="CQR162" s="6"/>
      <c r="CQS162" s="6"/>
      <c r="CQT162" s="6"/>
      <c r="CQU162" s="6"/>
      <c r="CQV162" s="6"/>
      <c r="CQW162" s="6"/>
      <c r="CQX162" s="6"/>
      <c r="CQY162" s="6"/>
      <c r="CQZ162" s="6"/>
      <c r="CRA162" s="6"/>
      <c r="CRB162" s="6"/>
      <c r="CRC162" s="6"/>
      <c r="CRD162" s="6"/>
      <c r="CRE162" s="6"/>
      <c r="CRF162" s="6"/>
      <c r="CRG162" s="6"/>
      <c r="CRH162" s="6"/>
      <c r="CRI162" s="6"/>
      <c r="CRJ162" s="6"/>
      <c r="CRK162" s="6"/>
      <c r="CRL162" s="6"/>
      <c r="CRM162" s="6"/>
      <c r="CRN162" s="6"/>
      <c r="CRO162" s="6"/>
      <c r="CRP162" s="6"/>
      <c r="CRQ162" s="6"/>
      <c r="CRR162" s="6"/>
      <c r="CRS162" s="6"/>
      <c r="CRT162" s="6"/>
      <c r="CRU162" s="6"/>
      <c r="CRV162" s="6"/>
      <c r="CRW162" s="6"/>
      <c r="CRX162" s="6"/>
      <c r="CRY162" s="6"/>
      <c r="CRZ162" s="6"/>
      <c r="CSA162" s="6"/>
      <c r="CSB162" s="6"/>
      <c r="CSC162" s="6"/>
      <c r="CSD162" s="6"/>
      <c r="CSE162" s="6"/>
      <c r="CSF162" s="6"/>
      <c r="CSG162" s="6"/>
      <c r="CSH162" s="6"/>
      <c r="CSI162" s="6"/>
      <c r="CSJ162" s="6"/>
      <c r="CSK162" s="6"/>
      <c r="CSL162" s="6"/>
      <c r="CSM162" s="6"/>
      <c r="CSN162" s="6"/>
      <c r="CSO162" s="6"/>
      <c r="CSP162" s="6"/>
      <c r="CSQ162" s="6"/>
      <c r="CSR162" s="6"/>
      <c r="CSS162" s="6"/>
      <c r="CST162" s="6"/>
      <c r="CSU162" s="6"/>
      <c r="CSV162" s="6"/>
      <c r="CSW162" s="6"/>
      <c r="CSX162" s="6"/>
      <c r="CSY162" s="6"/>
      <c r="CSZ162" s="6"/>
      <c r="CTA162" s="6"/>
      <c r="CTB162" s="6"/>
    </row>
    <row r="163" spans="1:2550" s="16" customFormat="1" x14ac:dyDescent="0.2">
      <c r="B163" s="846" t="s">
        <v>1792</v>
      </c>
      <c r="C163" s="178"/>
      <c r="D163" s="178" t="s">
        <v>1772</v>
      </c>
      <c r="E163" s="178" t="s">
        <v>1760</v>
      </c>
      <c r="F163" s="178"/>
      <c r="G163" s="178">
        <v>11.741204</v>
      </c>
      <c r="H163" s="178">
        <v>108.842752</v>
      </c>
      <c r="I163" s="178" t="s">
        <v>1</v>
      </c>
      <c r="J163" s="178" t="s">
        <v>3</v>
      </c>
      <c r="K163" s="178"/>
      <c r="L163" s="178" t="s">
        <v>0</v>
      </c>
      <c r="M163" s="178" t="s">
        <v>0</v>
      </c>
      <c r="N163" s="178"/>
      <c r="O163" s="178"/>
      <c r="P163" s="178"/>
      <c r="Q163" s="178"/>
      <c r="R163" s="829" t="s">
        <v>2465</v>
      </c>
      <c r="S163" s="178"/>
      <c r="T163" s="178"/>
      <c r="U163" s="163" t="s">
        <v>0</v>
      </c>
      <c r="V163" s="163" t="s">
        <v>0</v>
      </c>
      <c r="W163" s="163" t="s">
        <v>0</v>
      </c>
      <c r="X163" s="163" t="s">
        <v>0</v>
      </c>
      <c r="Y163" s="163" t="s">
        <v>0</v>
      </c>
      <c r="Z163" s="163" t="s">
        <v>0</v>
      </c>
      <c r="AA163" s="163" t="s">
        <v>0</v>
      </c>
      <c r="AB163" s="178"/>
      <c r="AC163" s="178"/>
      <c r="AD163" s="178"/>
      <c r="AE163" s="178"/>
      <c r="AF163" s="848"/>
    </row>
    <row r="164" spans="1:2550" s="16" customFormat="1" x14ac:dyDescent="0.2">
      <c r="B164" s="846" t="s">
        <v>2089</v>
      </c>
      <c r="C164" s="178"/>
      <c r="D164" s="178" t="s">
        <v>2090</v>
      </c>
      <c r="E164" s="178" t="s">
        <v>1760</v>
      </c>
      <c r="F164" s="178" t="s">
        <v>2092</v>
      </c>
      <c r="G164" s="178">
        <v>19.878782000000001</v>
      </c>
      <c r="H164" s="178">
        <v>105.273088</v>
      </c>
      <c r="I164" s="178" t="s">
        <v>67</v>
      </c>
      <c r="J164" s="178" t="s">
        <v>3</v>
      </c>
      <c r="K164" s="178">
        <v>2010</v>
      </c>
      <c r="L164" s="178">
        <v>97</v>
      </c>
      <c r="M164" s="178">
        <v>430</v>
      </c>
      <c r="N164" s="178">
        <v>86</v>
      </c>
      <c r="O164" s="178">
        <v>103</v>
      </c>
      <c r="P164" s="178">
        <v>740</v>
      </c>
      <c r="Q164" s="849">
        <v>1450</v>
      </c>
      <c r="R164" s="178">
        <v>33</v>
      </c>
      <c r="S164" s="178"/>
      <c r="T164" s="178"/>
      <c r="U164" s="163">
        <v>0</v>
      </c>
      <c r="V164" s="850">
        <v>0</v>
      </c>
      <c r="W164" s="850">
        <v>0</v>
      </c>
      <c r="X164" s="850">
        <v>100</v>
      </c>
      <c r="Y164" s="850">
        <v>0</v>
      </c>
      <c r="Z164" s="850">
        <v>0</v>
      </c>
      <c r="AA164" s="850">
        <v>0</v>
      </c>
      <c r="AB164" s="178"/>
      <c r="AC164" s="178"/>
      <c r="AD164" s="178"/>
      <c r="AE164" s="178"/>
      <c r="AF164" s="851" t="s">
        <v>2093</v>
      </c>
    </row>
    <row r="165" spans="1:2550" ht="13" x14ac:dyDescent="0.15">
      <c r="B165" s="842" t="s">
        <v>1468</v>
      </c>
      <c r="C165" s="843"/>
      <c r="D165" s="843" t="s">
        <v>2804</v>
      </c>
      <c r="E165" s="843" t="s">
        <v>1760</v>
      </c>
      <c r="F165" s="843"/>
      <c r="G165" s="176">
        <v>11.113500999999999</v>
      </c>
      <c r="H165" s="176">
        <v>106.857101</v>
      </c>
      <c r="I165" s="843" t="s">
        <v>1</v>
      </c>
      <c r="J165" s="843" t="s">
        <v>3</v>
      </c>
      <c r="K165" s="231"/>
      <c r="L165" s="843" t="s">
        <v>0</v>
      </c>
      <c r="M165" s="176" t="s">
        <v>0</v>
      </c>
      <c r="N165" s="843"/>
      <c r="O165" s="843"/>
      <c r="P165" s="843"/>
      <c r="Q165" s="843"/>
      <c r="R165" s="829" t="s">
        <v>2465</v>
      </c>
      <c r="S165" s="843"/>
      <c r="T165" s="843"/>
      <c r="U165" s="852" t="s">
        <v>0</v>
      </c>
      <c r="V165" s="853" t="s">
        <v>0</v>
      </c>
      <c r="W165" s="853" t="s">
        <v>0</v>
      </c>
      <c r="X165" s="853" t="s">
        <v>0</v>
      </c>
      <c r="Y165" s="853" t="s">
        <v>0</v>
      </c>
      <c r="Z165" s="853" t="s">
        <v>0</v>
      </c>
      <c r="AA165" s="853" t="s">
        <v>0</v>
      </c>
      <c r="AB165" s="844"/>
      <c r="AC165" s="844"/>
      <c r="AD165" s="844"/>
      <c r="AE165" s="843"/>
      <c r="AF165" s="845"/>
    </row>
    <row r="166" spans="1:2550" ht="13" x14ac:dyDescent="0.15">
      <c r="B166" s="842" t="s">
        <v>1694</v>
      </c>
      <c r="C166" s="843"/>
      <c r="D166" s="843" t="s">
        <v>1773</v>
      </c>
      <c r="E166" s="843" t="s">
        <v>1760</v>
      </c>
      <c r="F166" s="843"/>
      <c r="G166" s="176">
        <v>12.638790999999999</v>
      </c>
      <c r="H166" s="176">
        <v>109.10887200000001</v>
      </c>
      <c r="I166" s="843" t="s">
        <v>1</v>
      </c>
      <c r="J166" s="843" t="s">
        <v>3</v>
      </c>
      <c r="K166" s="231"/>
      <c r="L166" s="843" t="s">
        <v>0</v>
      </c>
      <c r="M166" s="176" t="s">
        <v>0</v>
      </c>
      <c r="N166" s="843"/>
      <c r="O166" s="843"/>
      <c r="P166" s="843"/>
      <c r="Q166" s="843"/>
      <c r="R166" s="829" t="s">
        <v>2465</v>
      </c>
      <c r="S166" s="843"/>
      <c r="T166" s="843"/>
      <c r="U166" s="176" t="s">
        <v>0</v>
      </c>
      <c r="V166" s="176" t="s">
        <v>0</v>
      </c>
      <c r="W166" s="176" t="s">
        <v>0</v>
      </c>
      <c r="X166" s="176" t="s">
        <v>0</v>
      </c>
      <c r="Y166" s="176" t="s">
        <v>0</v>
      </c>
      <c r="Z166" s="176" t="s">
        <v>0</v>
      </c>
      <c r="AA166" s="176" t="s">
        <v>0</v>
      </c>
      <c r="AB166" s="844"/>
      <c r="AC166" s="844"/>
      <c r="AD166" s="844"/>
      <c r="AE166" s="843"/>
      <c r="AF166" s="845"/>
    </row>
    <row r="167" spans="1:2550" s="6" customFormat="1" ht="12" x14ac:dyDescent="0.15">
      <c r="B167" s="846" t="s">
        <v>1658</v>
      </c>
      <c r="C167" s="178"/>
      <c r="D167" s="178" t="s">
        <v>1774</v>
      </c>
      <c r="E167" s="854" t="s">
        <v>1760</v>
      </c>
      <c r="F167" s="178" t="s">
        <v>1659</v>
      </c>
      <c r="G167" s="178">
        <v>11.722595</v>
      </c>
      <c r="H167" s="178">
        <v>108.245653</v>
      </c>
      <c r="I167" s="178" t="s">
        <v>11</v>
      </c>
      <c r="J167" s="178" t="s">
        <v>3</v>
      </c>
      <c r="K167" s="178"/>
      <c r="L167" s="178">
        <v>34</v>
      </c>
      <c r="M167" s="178">
        <v>11</v>
      </c>
      <c r="N167" s="178" t="s">
        <v>0</v>
      </c>
      <c r="O167" s="178">
        <v>5</v>
      </c>
      <c r="P167" s="178">
        <v>645</v>
      </c>
      <c r="Q167" s="178">
        <v>0.9</v>
      </c>
      <c r="R167" s="178"/>
      <c r="S167" s="178"/>
      <c r="T167" s="178"/>
      <c r="U167" s="178">
        <v>0</v>
      </c>
      <c r="V167" s="178">
        <v>0</v>
      </c>
      <c r="W167" s="178">
        <v>0</v>
      </c>
      <c r="X167" s="178">
        <v>100</v>
      </c>
      <c r="Y167" s="178">
        <v>0</v>
      </c>
      <c r="Z167" s="178">
        <v>0</v>
      </c>
      <c r="AA167" s="178">
        <v>0</v>
      </c>
      <c r="AB167" s="178" t="s">
        <v>1642</v>
      </c>
      <c r="AC167" s="178"/>
      <c r="AD167" s="178" t="s">
        <v>1642</v>
      </c>
      <c r="AE167" s="178"/>
      <c r="AF167" s="851" t="s">
        <v>1711</v>
      </c>
    </row>
    <row r="168" spans="1:2550" s="6" customFormat="1" ht="13" x14ac:dyDescent="0.15">
      <c r="B168" s="846" t="s">
        <v>2280</v>
      </c>
      <c r="C168" s="178"/>
      <c r="D168" s="178" t="s">
        <v>2277</v>
      </c>
      <c r="E168" s="235" t="s">
        <v>1760</v>
      </c>
      <c r="F168" s="178"/>
      <c r="G168" s="178">
        <v>14.712398</v>
      </c>
      <c r="H168" s="178">
        <v>109.024137</v>
      </c>
      <c r="I168" s="178" t="s">
        <v>1</v>
      </c>
      <c r="J168" s="178" t="s">
        <v>3</v>
      </c>
      <c r="K168" s="178"/>
      <c r="L168" s="178"/>
      <c r="M168" s="178"/>
      <c r="N168" s="178"/>
      <c r="O168" s="178"/>
      <c r="P168" s="178"/>
      <c r="Q168" s="178"/>
      <c r="R168" s="829" t="s">
        <v>2465</v>
      </c>
      <c r="S168" s="178"/>
      <c r="T168" s="178"/>
      <c r="U168" s="176" t="s">
        <v>0</v>
      </c>
      <c r="V168" s="176" t="s">
        <v>0</v>
      </c>
      <c r="W168" s="176" t="s">
        <v>0</v>
      </c>
      <c r="X168" s="176" t="s">
        <v>0</v>
      </c>
      <c r="Y168" s="176" t="s">
        <v>0</v>
      </c>
      <c r="Z168" s="176" t="s">
        <v>0</v>
      </c>
      <c r="AA168" s="176" t="s">
        <v>0</v>
      </c>
      <c r="AB168" s="178"/>
      <c r="AC168" s="178"/>
      <c r="AD168" s="178"/>
      <c r="AE168" s="178"/>
      <c r="AF168" s="851" t="s">
        <v>1710</v>
      </c>
    </row>
    <row r="169" spans="1:2550" s="6" customFormat="1" ht="12" x14ac:dyDescent="0.15">
      <c r="B169" s="846" t="s">
        <v>1671</v>
      </c>
      <c r="C169" s="178"/>
      <c r="D169" s="178" t="s">
        <v>1774</v>
      </c>
      <c r="E169" s="178" t="s">
        <v>1760</v>
      </c>
      <c r="F169" s="178"/>
      <c r="G169" s="178">
        <v>12.083788</v>
      </c>
      <c r="H169" s="178">
        <v>108.595229</v>
      </c>
      <c r="I169" s="178" t="s">
        <v>11</v>
      </c>
      <c r="J169" s="178" t="s">
        <v>3</v>
      </c>
      <c r="K169" s="178"/>
      <c r="L169" s="792">
        <v>6</v>
      </c>
      <c r="M169" s="178">
        <v>25</v>
      </c>
      <c r="N169" s="178" t="s">
        <v>0</v>
      </c>
      <c r="O169" s="178"/>
      <c r="P169" s="178"/>
      <c r="Q169" s="178"/>
      <c r="R169" s="178"/>
      <c r="S169" s="178"/>
      <c r="T169" s="178"/>
      <c r="U169" s="178">
        <v>0</v>
      </c>
      <c r="V169" s="178">
        <v>0</v>
      </c>
      <c r="W169" s="178">
        <v>0</v>
      </c>
      <c r="X169" s="178">
        <v>100</v>
      </c>
      <c r="Y169" s="178">
        <v>0</v>
      </c>
      <c r="Z169" s="178">
        <v>0</v>
      </c>
      <c r="AA169" s="178">
        <v>0</v>
      </c>
      <c r="AB169" s="178"/>
      <c r="AC169" s="178"/>
      <c r="AD169" s="178"/>
      <c r="AE169" s="178"/>
      <c r="AF169" s="847"/>
    </row>
    <row r="170" spans="1:2550" ht="13" x14ac:dyDescent="0.15">
      <c r="B170" s="842" t="s">
        <v>1467</v>
      </c>
      <c r="C170" s="843"/>
      <c r="D170" s="843" t="s">
        <v>1770</v>
      </c>
      <c r="E170" s="843" t="s">
        <v>1760</v>
      </c>
      <c r="F170" s="843" t="s">
        <v>1466</v>
      </c>
      <c r="G170" s="176">
        <v>11.240284000000001</v>
      </c>
      <c r="H170" s="176">
        <v>107.83844999999999</v>
      </c>
      <c r="I170" s="843" t="s">
        <v>11</v>
      </c>
      <c r="J170" s="843" t="s">
        <v>3</v>
      </c>
      <c r="K170" s="231">
        <v>2001</v>
      </c>
      <c r="L170" s="843">
        <v>175</v>
      </c>
      <c r="M170" s="176"/>
      <c r="N170" s="843" t="s">
        <v>0</v>
      </c>
      <c r="O170" s="843">
        <v>72</v>
      </c>
      <c r="P170" s="843"/>
      <c r="Q170" s="843">
        <v>114</v>
      </c>
      <c r="R170" s="843"/>
      <c r="S170" s="843"/>
      <c r="T170" s="843"/>
      <c r="U170" s="177">
        <v>0</v>
      </c>
      <c r="V170" s="177">
        <v>0</v>
      </c>
      <c r="W170" s="177">
        <v>0</v>
      </c>
      <c r="X170" s="177">
        <v>100</v>
      </c>
      <c r="Y170" s="177">
        <v>0</v>
      </c>
      <c r="Z170" s="177">
        <v>0</v>
      </c>
      <c r="AA170" s="177">
        <v>0</v>
      </c>
      <c r="AB170" s="844" t="s">
        <v>1743</v>
      </c>
      <c r="AC170" s="844"/>
      <c r="AD170" s="844" t="s">
        <v>1465</v>
      </c>
      <c r="AE170" s="843"/>
      <c r="AF170" s="845" t="s">
        <v>1746</v>
      </c>
    </row>
    <row r="171" spans="1:2550" ht="13" x14ac:dyDescent="0.15">
      <c r="B171" s="842" t="s">
        <v>1664</v>
      </c>
      <c r="C171" s="843"/>
      <c r="D171" s="843" t="s">
        <v>1774</v>
      </c>
      <c r="E171" s="843" t="s">
        <v>1760</v>
      </c>
      <c r="F171" s="843" t="s">
        <v>1664</v>
      </c>
      <c r="G171" s="176">
        <v>11.853396999999999</v>
      </c>
      <c r="H171" s="176">
        <v>108.6062</v>
      </c>
      <c r="I171" s="843" t="s">
        <v>11</v>
      </c>
      <c r="J171" s="843" t="s">
        <v>3</v>
      </c>
      <c r="K171" s="231">
        <v>1964</v>
      </c>
      <c r="L171" s="843">
        <v>160</v>
      </c>
      <c r="M171" s="176"/>
      <c r="N171" s="843"/>
      <c r="O171" s="843"/>
      <c r="P171" s="843"/>
      <c r="Q171" s="843"/>
      <c r="R171" s="843"/>
      <c r="S171" s="843"/>
      <c r="T171" s="843"/>
      <c r="U171" s="178">
        <v>0</v>
      </c>
      <c r="V171" s="178">
        <v>0</v>
      </c>
      <c r="W171" s="178">
        <v>0</v>
      </c>
      <c r="X171" s="178">
        <v>100</v>
      </c>
      <c r="Y171" s="178">
        <v>0</v>
      </c>
      <c r="Z171" s="178">
        <v>0</v>
      </c>
      <c r="AA171" s="178">
        <v>0</v>
      </c>
      <c r="AB171" s="844"/>
      <c r="AC171" s="844"/>
      <c r="AD171" s="844" t="s">
        <v>1465</v>
      </c>
      <c r="AE171" s="843"/>
      <c r="AF171" s="845" t="s">
        <v>1747</v>
      </c>
    </row>
    <row r="172" spans="1:2550" ht="13" x14ac:dyDescent="0.15">
      <c r="B172" s="174" t="s">
        <v>2310</v>
      </c>
      <c r="C172" s="176"/>
      <c r="D172" s="176" t="s">
        <v>1774</v>
      </c>
      <c r="E172" s="176" t="s">
        <v>1760</v>
      </c>
      <c r="F172" s="176" t="s">
        <v>1562</v>
      </c>
      <c r="G172" s="176">
        <v>11.565619999999999</v>
      </c>
      <c r="H172" s="176">
        <v>107.54798099999999</v>
      </c>
      <c r="I172" s="176" t="s">
        <v>1</v>
      </c>
      <c r="J172" s="176" t="s">
        <v>3</v>
      </c>
      <c r="K172" s="231"/>
      <c r="L172" s="843" t="s">
        <v>0</v>
      </c>
      <c r="M172" s="176" t="s">
        <v>0</v>
      </c>
      <c r="N172" s="177"/>
      <c r="O172" s="176"/>
      <c r="P172" s="176"/>
      <c r="Q172" s="176"/>
      <c r="R172" s="829" t="s">
        <v>2465</v>
      </c>
      <c r="S172" s="176"/>
      <c r="T172" s="177"/>
      <c r="U172" s="176" t="s">
        <v>0</v>
      </c>
      <c r="V172" s="176" t="s">
        <v>0</v>
      </c>
      <c r="W172" s="176" t="s">
        <v>0</v>
      </c>
      <c r="X172" s="176" t="s">
        <v>0</v>
      </c>
      <c r="Y172" s="176" t="s">
        <v>0</v>
      </c>
      <c r="Z172" s="176" t="s">
        <v>0</v>
      </c>
      <c r="AA172" s="176" t="s">
        <v>0</v>
      </c>
      <c r="AB172" s="178"/>
      <c r="AC172" s="178"/>
      <c r="AD172" s="178"/>
      <c r="AE172" s="176"/>
      <c r="AF172" s="164"/>
    </row>
    <row r="173" spans="1:2550" ht="13" x14ac:dyDescent="0.15">
      <c r="B173" s="174" t="s">
        <v>1463</v>
      </c>
      <c r="C173" s="176"/>
      <c r="D173" s="176" t="s">
        <v>1770</v>
      </c>
      <c r="E173" s="176" t="s">
        <v>1760</v>
      </c>
      <c r="F173" s="176"/>
      <c r="G173" s="176">
        <v>11.320674</v>
      </c>
      <c r="H173" s="176">
        <v>107.476589</v>
      </c>
      <c r="I173" s="176" t="s">
        <v>1</v>
      </c>
      <c r="J173" s="176" t="s">
        <v>3</v>
      </c>
      <c r="K173" s="231"/>
      <c r="L173" s="843" t="s">
        <v>0</v>
      </c>
      <c r="M173" s="176" t="s">
        <v>0</v>
      </c>
      <c r="N173" s="177"/>
      <c r="O173" s="176"/>
      <c r="P173" s="176"/>
      <c r="Q173" s="176"/>
      <c r="R173" s="829" t="s">
        <v>2465</v>
      </c>
      <c r="S173" s="176"/>
      <c r="T173" s="177"/>
      <c r="U173" s="176" t="s">
        <v>0</v>
      </c>
      <c r="V173" s="176" t="s">
        <v>0</v>
      </c>
      <c r="W173" s="176" t="s">
        <v>0</v>
      </c>
      <c r="X173" s="176" t="s">
        <v>0</v>
      </c>
      <c r="Y173" s="176" t="s">
        <v>0</v>
      </c>
      <c r="Z173" s="176" t="s">
        <v>0</v>
      </c>
      <c r="AA173" s="176" t="s">
        <v>0</v>
      </c>
      <c r="AB173" s="178"/>
      <c r="AC173" s="178"/>
      <c r="AD173" s="178"/>
      <c r="AE173" s="176"/>
      <c r="AF173" s="164"/>
    </row>
    <row r="174" spans="1:2550" ht="13" x14ac:dyDescent="0.15">
      <c r="B174" s="174" t="s">
        <v>1643</v>
      </c>
      <c r="C174" s="176"/>
      <c r="D174" s="176" t="s">
        <v>1770</v>
      </c>
      <c r="E174" s="176" t="s">
        <v>1760</v>
      </c>
      <c r="F174" s="176" t="s">
        <v>1643</v>
      </c>
      <c r="G174" s="176">
        <v>11.421984</v>
      </c>
      <c r="H174" s="176">
        <v>107.87560999999999</v>
      </c>
      <c r="I174" s="176" t="s">
        <v>11</v>
      </c>
      <c r="J174" s="176" t="s">
        <v>3</v>
      </c>
      <c r="K174" s="231"/>
      <c r="L174" s="91">
        <v>10</v>
      </c>
      <c r="M174" s="176"/>
      <c r="N174" s="177"/>
      <c r="O174" s="176"/>
      <c r="P174" s="176"/>
      <c r="Q174" s="176"/>
      <c r="R174" s="176"/>
      <c r="S174" s="176"/>
      <c r="T174" s="177"/>
      <c r="U174" s="176">
        <v>0</v>
      </c>
      <c r="V174" s="176">
        <v>0</v>
      </c>
      <c r="W174" s="176">
        <v>0</v>
      </c>
      <c r="X174" s="176">
        <v>100</v>
      </c>
      <c r="Y174" s="176">
        <v>0</v>
      </c>
      <c r="Z174" s="176">
        <v>0</v>
      </c>
      <c r="AA174" s="176">
        <v>0</v>
      </c>
      <c r="AB174" s="178" t="s">
        <v>1644</v>
      </c>
      <c r="AC174" s="178"/>
      <c r="AD174" s="178"/>
      <c r="AE174" s="176"/>
      <c r="AF174" s="164"/>
    </row>
    <row r="175" spans="1:2550" ht="13" x14ac:dyDescent="0.15">
      <c r="B175" s="174" t="s">
        <v>1569</v>
      </c>
      <c r="C175" s="176"/>
      <c r="D175" s="176" t="s">
        <v>1774</v>
      </c>
      <c r="E175" s="176" t="s">
        <v>1760</v>
      </c>
      <c r="F175" s="176" t="s">
        <v>1569</v>
      </c>
      <c r="G175" s="176">
        <v>11.649907000000001</v>
      </c>
      <c r="H175" s="176">
        <v>108.320204</v>
      </c>
      <c r="I175" s="176" t="s">
        <v>1736</v>
      </c>
      <c r="J175" s="176" t="s">
        <v>3</v>
      </c>
      <c r="K175" s="231">
        <v>2008</v>
      </c>
      <c r="L175" s="843">
        <v>300</v>
      </c>
      <c r="M175" s="177">
        <v>1178</v>
      </c>
      <c r="N175" s="177">
        <v>400</v>
      </c>
      <c r="O175" s="176"/>
      <c r="P175" s="176"/>
      <c r="Q175" s="176">
        <v>319.77</v>
      </c>
      <c r="R175" s="176"/>
      <c r="S175" s="177">
        <v>2350</v>
      </c>
      <c r="T175" s="177">
        <v>450</v>
      </c>
      <c r="U175" s="176">
        <v>0</v>
      </c>
      <c r="V175" s="176">
        <v>0</v>
      </c>
      <c r="W175" s="176">
        <v>0</v>
      </c>
      <c r="X175" s="176">
        <v>100</v>
      </c>
      <c r="Y175" s="176">
        <v>0</v>
      </c>
      <c r="Z175" s="176">
        <v>0</v>
      </c>
      <c r="AA175" s="176">
        <v>0</v>
      </c>
      <c r="AB175" s="178" t="s">
        <v>1748</v>
      </c>
      <c r="AC175" s="178"/>
      <c r="AD175" s="178" t="s">
        <v>1749</v>
      </c>
      <c r="AE175" s="176"/>
      <c r="AF175" s="164" t="s">
        <v>1750</v>
      </c>
    </row>
    <row r="176" spans="1:2550" ht="13" x14ac:dyDescent="0.15">
      <c r="B176" s="174" t="s">
        <v>2256</v>
      </c>
      <c r="C176" s="176"/>
      <c r="D176" s="176" t="s">
        <v>2153</v>
      </c>
      <c r="E176" s="176" t="s">
        <v>1760</v>
      </c>
      <c r="F176" s="176"/>
      <c r="G176" s="176">
        <v>14.978592000000001</v>
      </c>
      <c r="H176" s="176">
        <v>108.301154</v>
      </c>
      <c r="I176" s="176" t="s">
        <v>11</v>
      </c>
      <c r="J176" s="176" t="s">
        <v>3</v>
      </c>
      <c r="K176" s="231">
        <v>2014</v>
      </c>
      <c r="L176" s="843">
        <v>125</v>
      </c>
      <c r="M176" s="177">
        <v>527.9</v>
      </c>
      <c r="N176" s="177"/>
      <c r="O176" s="176"/>
      <c r="P176" s="176"/>
      <c r="Q176" s="176">
        <v>248</v>
      </c>
      <c r="R176" s="176">
        <v>9.1199999999999992</v>
      </c>
      <c r="S176" s="177"/>
      <c r="T176" s="177"/>
      <c r="U176" s="176">
        <v>0</v>
      </c>
      <c r="V176" s="176">
        <v>0</v>
      </c>
      <c r="W176" s="176">
        <v>0</v>
      </c>
      <c r="X176" s="176">
        <v>100</v>
      </c>
      <c r="Y176" s="176">
        <v>0</v>
      </c>
      <c r="Z176" s="176">
        <v>0</v>
      </c>
      <c r="AA176" s="176">
        <v>0</v>
      </c>
      <c r="AB176" s="178"/>
      <c r="AC176" s="178"/>
      <c r="AD176" s="178" t="s">
        <v>2257</v>
      </c>
      <c r="AE176" s="176"/>
      <c r="AF176" s="164" t="s">
        <v>2258</v>
      </c>
    </row>
    <row r="177" spans="2:32" ht="13" x14ac:dyDescent="0.15">
      <c r="B177" s="842" t="s">
        <v>1632</v>
      </c>
      <c r="C177" s="843"/>
      <c r="D177" s="843" t="s">
        <v>2804</v>
      </c>
      <c r="E177" s="843" t="s">
        <v>1760</v>
      </c>
      <c r="F177" s="843"/>
      <c r="G177" s="176">
        <v>12.025088</v>
      </c>
      <c r="H177" s="176">
        <v>107.183258</v>
      </c>
      <c r="I177" s="843" t="s">
        <v>11</v>
      </c>
      <c r="J177" s="843" t="s">
        <v>3</v>
      </c>
      <c r="K177" s="231"/>
      <c r="L177" s="843">
        <v>18</v>
      </c>
      <c r="M177" s="176"/>
      <c r="N177" s="843"/>
      <c r="O177" s="843"/>
      <c r="P177" s="843"/>
      <c r="Q177" s="843"/>
      <c r="R177" s="843"/>
      <c r="S177" s="843"/>
      <c r="T177" s="843"/>
      <c r="U177" s="177">
        <v>0</v>
      </c>
      <c r="V177" s="177">
        <v>0</v>
      </c>
      <c r="W177" s="177">
        <v>0</v>
      </c>
      <c r="X177" s="177">
        <v>100</v>
      </c>
      <c r="Y177" s="177">
        <v>0</v>
      </c>
      <c r="Z177" s="177">
        <v>0</v>
      </c>
      <c r="AA177" s="177">
        <v>0</v>
      </c>
      <c r="AB177" s="844"/>
      <c r="AC177" s="844"/>
      <c r="AD177" s="844"/>
      <c r="AE177" s="843"/>
      <c r="AF177" s="845" t="s">
        <v>1712</v>
      </c>
    </row>
    <row r="178" spans="2:32" ht="13" x14ac:dyDescent="0.15">
      <c r="B178" s="842" t="s">
        <v>2259</v>
      </c>
      <c r="C178" s="843"/>
      <c r="D178" s="843" t="s">
        <v>2153</v>
      </c>
      <c r="E178" s="843" t="s">
        <v>1760</v>
      </c>
      <c r="F178" s="843" t="s">
        <v>2267</v>
      </c>
      <c r="G178" s="176">
        <v>14.731446999999999</v>
      </c>
      <c r="H178" s="176">
        <v>108.32748599999999</v>
      </c>
      <c r="I178" s="843" t="s">
        <v>11</v>
      </c>
      <c r="J178" s="843" t="s">
        <v>3</v>
      </c>
      <c r="K178" s="231">
        <v>2016</v>
      </c>
      <c r="L178" s="843">
        <v>22</v>
      </c>
      <c r="M178" s="176">
        <v>93.2</v>
      </c>
      <c r="N178" s="843"/>
      <c r="O178" s="843"/>
      <c r="P178" s="843"/>
      <c r="Q178" s="843"/>
      <c r="R178" s="843"/>
      <c r="S178" s="843"/>
      <c r="T178" s="843"/>
      <c r="U178" s="177">
        <v>0</v>
      </c>
      <c r="V178" s="177">
        <v>0</v>
      </c>
      <c r="W178" s="177">
        <v>0</v>
      </c>
      <c r="X178" s="177">
        <v>100</v>
      </c>
      <c r="Y178" s="177">
        <v>0</v>
      </c>
      <c r="Z178" s="177">
        <v>0</v>
      </c>
      <c r="AA178" s="177">
        <v>0</v>
      </c>
      <c r="AB178" s="844"/>
      <c r="AC178" s="844"/>
      <c r="AD178" s="844" t="s">
        <v>2260</v>
      </c>
      <c r="AE178" s="843"/>
      <c r="AF178" s="845" t="s">
        <v>2236</v>
      </c>
    </row>
    <row r="179" spans="2:32" ht="13" x14ac:dyDescent="0.15">
      <c r="B179" s="842" t="s">
        <v>2269</v>
      </c>
      <c r="C179" s="843"/>
      <c r="D179" s="843" t="s">
        <v>2287</v>
      </c>
      <c r="E179" s="843" t="s">
        <v>1760</v>
      </c>
      <c r="F179" s="843" t="s">
        <v>2261</v>
      </c>
      <c r="G179" s="176">
        <v>15.229936</v>
      </c>
      <c r="H179" s="176">
        <v>107.813429</v>
      </c>
      <c r="I179" s="843" t="s">
        <v>11</v>
      </c>
      <c r="J179" s="843" t="s">
        <v>53</v>
      </c>
      <c r="K179" s="231">
        <v>2020</v>
      </c>
      <c r="L179" s="843">
        <v>98</v>
      </c>
      <c r="M179" s="176">
        <v>415.6</v>
      </c>
      <c r="N179" s="843"/>
      <c r="O179" s="843"/>
      <c r="P179" s="843"/>
      <c r="Q179" s="843"/>
      <c r="R179" s="843">
        <v>0.13</v>
      </c>
      <c r="S179" s="843"/>
      <c r="T179" s="843"/>
      <c r="U179" s="177">
        <v>0</v>
      </c>
      <c r="V179" s="177">
        <v>0</v>
      </c>
      <c r="W179" s="177">
        <v>0</v>
      </c>
      <c r="X179" s="177">
        <v>100</v>
      </c>
      <c r="Y179" s="177">
        <v>0</v>
      </c>
      <c r="Z179" s="177">
        <v>0</v>
      </c>
      <c r="AA179" s="177">
        <v>0</v>
      </c>
      <c r="AB179" s="844"/>
      <c r="AC179" s="844"/>
      <c r="AD179" s="844"/>
      <c r="AE179" s="843"/>
      <c r="AF179" s="845" t="s">
        <v>2270</v>
      </c>
    </row>
    <row r="180" spans="2:32" ht="13" x14ac:dyDescent="0.15">
      <c r="B180" s="842" t="s">
        <v>2266</v>
      </c>
      <c r="C180" s="843"/>
      <c r="D180" s="843" t="s">
        <v>2803</v>
      </c>
      <c r="E180" s="843" t="s">
        <v>1760</v>
      </c>
      <c r="F180" s="843" t="s">
        <v>2261</v>
      </c>
      <c r="G180" s="176">
        <v>15.320174</v>
      </c>
      <c r="H180" s="176">
        <v>107.826521</v>
      </c>
      <c r="I180" s="843" t="s">
        <v>11</v>
      </c>
      <c r="J180" s="843" t="s">
        <v>3</v>
      </c>
      <c r="K180" s="231">
        <v>2017</v>
      </c>
      <c r="L180" s="843">
        <v>63</v>
      </c>
      <c r="M180" s="176">
        <v>200</v>
      </c>
      <c r="N180" s="843" t="s">
        <v>0</v>
      </c>
      <c r="O180" s="843"/>
      <c r="P180" s="843"/>
      <c r="Q180" s="843"/>
      <c r="R180" s="843"/>
      <c r="S180" s="843"/>
      <c r="T180" s="843"/>
      <c r="U180" s="177">
        <v>0</v>
      </c>
      <c r="V180" s="177">
        <v>0</v>
      </c>
      <c r="W180" s="177">
        <v>0</v>
      </c>
      <c r="X180" s="177">
        <v>100</v>
      </c>
      <c r="Y180" s="177">
        <v>0</v>
      </c>
      <c r="Z180" s="177">
        <v>0</v>
      </c>
      <c r="AA180" s="177">
        <v>0</v>
      </c>
      <c r="AB180" s="844"/>
      <c r="AC180" s="844" t="s">
        <v>2265</v>
      </c>
      <c r="AD180" s="844" t="s">
        <v>2265</v>
      </c>
      <c r="AE180" s="843"/>
      <c r="AF180" s="845" t="s">
        <v>2268</v>
      </c>
    </row>
    <row r="181" spans="2:32" ht="13" x14ac:dyDescent="0.15">
      <c r="B181" s="842" t="s">
        <v>2264</v>
      </c>
      <c r="C181" s="843"/>
      <c r="D181" s="843" t="s">
        <v>2803</v>
      </c>
      <c r="E181" s="843" t="s">
        <v>1760</v>
      </c>
      <c r="F181" s="843"/>
      <c r="G181" s="176">
        <v>15.438306000000001</v>
      </c>
      <c r="H181" s="176">
        <v>107.862065</v>
      </c>
      <c r="I181" s="843" t="s">
        <v>11</v>
      </c>
      <c r="J181" s="843" t="s">
        <v>3</v>
      </c>
      <c r="K181" s="231">
        <v>2012</v>
      </c>
      <c r="L181" s="843">
        <v>148</v>
      </c>
      <c r="M181" s="176">
        <v>752</v>
      </c>
      <c r="N181" s="843" t="s">
        <v>0</v>
      </c>
      <c r="O181" s="843"/>
      <c r="P181" s="843"/>
      <c r="Q181" s="843"/>
      <c r="R181" s="843"/>
      <c r="S181" s="843"/>
      <c r="T181" s="843"/>
      <c r="U181" s="177">
        <v>0</v>
      </c>
      <c r="V181" s="177">
        <v>0</v>
      </c>
      <c r="W181" s="177">
        <v>0</v>
      </c>
      <c r="X181" s="177">
        <v>100</v>
      </c>
      <c r="Y181" s="177">
        <v>0</v>
      </c>
      <c r="Z181" s="177">
        <v>0</v>
      </c>
      <c r="AA181" s="177">
        <v>0</v>
      </c>
      <c r="AB181" s="844"/>
      <c r="AC181" s="844" t="s">
        <v>2265</v>
      </c>
      <c r="AD181" s="844" t="s">
        <v>2265</v>
      </c>
      <c r="AE181" s="843"/>
      <c r="AF181" s="845" t="s">
        <v>2236</v>
      </c>
    </row>
    <row r="182" spans="2:32" ht="13" x14ac:dyDescent="0.15">
      <c r="B182" s="842" t="s">
        <v>2262</v>
      </c>
      <c r="C182" s="843"/>
      <c r="D182" s="843" t="s">
        <v>2803</v>
      </c>
      <c r="E182" s="843" t="s">
        <v>1760</v>
      </c>
      <c r="F182" s="843"/>
      <c r="G182" s="176">
        <v>15.458930000000001</v>
      </c>
      <c r="H182" s="176">
        <v>107.91239400000001</v>
      </c>
      <c r="I182" s="843" t="s">
        <v>11</v>
      </c>
      <c r="J182" s="843" t="s">
        <v>3</v>
      </c>
      <c r="K182" s="231">
        <v>2012</v>
      </c>
      <c r="L182" s="843">
        <v>42</v>
      </c>
      <c r="M182" s="176"/>
      <c r="N182" s="843" t="s">
        <v>0</v>
      </c>
      <c r="O182" s="843"/>
      <c r="P182" s="843"/>
      <c r="Q182" s="843"/>
      <c r="R182" s="843"/>
      <c r="S182" s="843"/>
      <c r="T182" s="843"/>
      <c r="U182" s="177">
        <v>0</v>
      </c>
      <c r="V182" s="177">
        <v>0</v>
      </c>
      <c r="W182" s="177">
        <v>0</v>
      </c>
      <c r="X182" s="177">
        <v>100</v>
      </c>
      <c r="Y182" s="177">
        <v>0</v>
      </c>
      <c r="Z182" s="177">
        <v>0</v>
      </c>
      <c r="AA182" s="177">
        <v>0</v>
      </c>
      <c r="AB182" s="844"/>
      <c r="AC182" s="844" t="s">
        <v>2265</v>
      </c>
      <c r="AD182" s="844" t="s">
        <v>2265</v>
      </c>
      <c r="AE182" s="843"/>
      <c r="AF182" s="845" t="s">
        <v>2236</v>
      </c>
    </row>
    <row r="183" spans="2:32" ht="13" x14ac:dyDescent="0.15">
      <c r="B183" s="842" t="s">
        <v>2263</v>
      </c>
      <c r="C183" s="843"/>
      <c r="D183" s="843" t="s">
        <v>2803</v>
      </c>
      <c r="E183" s="843" t="s">
        <v>1760</v>
      </c>
      <c r="F183" s="843"/>
      <c r="G183" s="176">
        <v>15.463976000000001</v>
      </c>
      <c r="H183" s="176">
        <v>107.92897600000001</v>
      </c>
      <c r="I183" s="843" t="s">
        <v>11</v>
      </c>
      <c r="J183" s="843" t="s">
        <v>3</v>
      </c>
      <c r="K183" s="231">
        <v>2012</v>
      </c>
      <c r="L183" s="843">
        <v>18</v>
      </c>
      <c r="M183" s="176">
        <v>69</v>
      </c>
      <c r="N183" s="843" t="s">
        <v>0</v>
      </c>
      <c r="O183" s="843"/>
      <c r="P183" s="843"/>
      <c r="Q183" s="843"/>
      <c r="R183" s="843"/>
      <c r="S183" s="843"/>
      <c r="T183" s="843"/>
      <c r="U183" s="177">
        <v>0</v>
      </c>
      <c r="V183" s="177">
        <v>0</v>
      </c>
      <c r="W183" s="177">
        <v>0</v>
      </c>
      <c r="X183" s="177">
        <v>100</v>
      </c>
      <c r="Y183" s="177">
        <v>0</v>
      </c>
      <c r="Z183" s="177">
        <v>0</v>
      </c>
      <c r="AA183" s="177">
        <v>0</v>
      </c>
      <c r="AB183" s="844"/>
      <c r="AC183" s="844" t="s">
        <v>2265</v>
      </c>
      <c r="AD183" s="844" t="s">
        <v>2265</v>
      </c>
      <c r="AE183" s="843"/>
      <c r="AF183" s="845" t="s">
        <v>2236</v>
      </c>
    </row>
    <row r="184" spans="2:32" ht="13" x14ac:dyDescent="0.15">
      <c r="B184" s="842" t="s">
        <v>1652</v>
      </c>
      <c r="C184" s="843"/>
      <c r="D184" s="843" t="s">
        <v>1774</v>
      </c>
      <c r="E184" s="843" t="s">
        <v>1760</v>
      </c>
      <c r="F184" s="843"/>
      <c r="G184" s="176">
        <v>11.964472000000001</v>
      </c>
      <c r="H184" s="176">
        <v>107.667541</v>
      </c>
      <c r="I184" s="843" t="s">
        <v>11</v>
      </c>
      <c r="J184" s="843" t="s">
        <v>3</v>
      </c>
      <c r="K184" s="231">
        <v>2016</v>
      </c>
      <c r="L184" s="843">
        <v>16</v>
      </c>
      <c r="M184" s="176">
        <v>65</v>
      </c>
      <c r="N184" s="843" t="s">
        <v>0</v>
      </c>
      <c r="O184" s="843">
        <v>17</v>
      </c>
      <c r="P184" s="843">
        <v>26</v>
      </c>
      <c r="Q184" s="843">
        <v>101.6</v>
      </c>
      <c r="R184" s="843"/>
      <c r="S184" s="843"/>
      <c r="T184" s="843">
        <v>13.6</v>
      </c>
      <c r="U184" s="177">
        <v>0</v>
      </c>
      <c r="V184" s="177">
        <v>0</v>
      </c>
      <c r="W184" s="177">
        <v>0</v>
      </c>
      <c r="X184" s="177">
        <v>100</v>
      </c>
      <c r="Y184" s="177">
        <v>0</v>
      </c>
      <c r="Z184" s="177">
        <v>0</v>
      </c>
      <c r="AA184" s="177">
        <v>0</v>
      </c>
      <c r="AB184" s="844"/>
      <c r="AC184" s="844" t="s">
        <v>1653</v>
      </c>
      <c r="AD184" s="844"/>
      <c r="AE184" s="843"/>
      <c r="AF184" s="845"/>
    </row>
    <row r="185" spans="2:32" ht="13" x14ac:dyDescent="0.15">
      <c r="B185" s="842" t="s">
        <v>1650</v>
      </c>
      <c r="C185" s="843"/>
      <c r="D185" s="843" t="s">
        <v>1774</v>
      </c>
      <c r="E185" s="843" t="s">
        <v>1760</v>
      </c>
      <c r="F185" s="1442" t="s">
        <v>1649</v>
      </c>
      <c r="G185" s="176">
        <v>11.993683000000001</v>
      </c>
      <c r="H185" s="176">
        <v>107.640967</v>
      </c>
      <c r="I185" s="843" t="s">
        <v>11</v>
      </c>
      <c r="J185" s="843" t="s">
        <v>3</v>
      </c>
      <c r="K185" s="1444">
        <v>2011</v>
      </c>
      <c r="L185" s="843">
        <v>82</v>
      </c>
      <c r="M185" s="176">
        <v>361.6</v>
      </c>
      <c r="N185" s="843" t="s">
        <v>0</v>
      </c>
      <c r="O185" s="843">
        <v>41.5</v>
      </c>
      <c r="P185" s="843">
        <v>553</v>
      </c>
      <c r="Q185" s="843">
        <v>124.9</v>
      </c>
      <c r="R185" s="843">
        <v>11.1</v>
      </c>
      <c r="S185" s="1442">
        <v>732</v>
      </c>
      <c r="T185" s="1446">
        <v>192</v>
      </c>
      <c r="U185" s="1436">
        <v>0</v>
      </c>
      <c r="V185" s="1436">
        <v>0</v>
      </c>
      <c r="W185" s="1436">
        <v>0</v>
      </c>
      <c r="X185" s="1436">
        <v>100</v>
      </c>
      <c r="Y185" s="1436">
        <v>0</v>
      </c>
      <c r="Z185" s="1436">
        <v>0</v>
      </c>
      <c r="AA185" s="1436">
        <v>0</v>
      </c>
      <c r="AB185" s="1440" t="s">
        <v>1648</v>
      </c>
      <c r="AC185" s="1440" t="s">
        <v>1637</v>
      </c>
      <c r="AD185" s="1440" t="s">
        <v>1637</v>
      </c>
      <c r="AE185" s="843"/>
      <c r="AF185" s="1438" t="s">
        <v>1715</v>
      </c>
    </row>
    <row r="186" spans="2:32" ht="13" x14ac:dyDescent="0.15">
      <c r="B186" s="842" t="s">
        <v>1651</v>
      </c>
      <c r="C186" s="843"/>
      <c r="D186" s="843" t="s">
        <v>1774</v>
      </c>
      <c r="E186" s="843" t="s">
        <v>1760</v>
      </c>
      <c r="F186" s="1443"/>
      <c r="G186" s="176">
        <v>11.949505</v>
      </c>
      <c r="H186" s="176">
        <v>107.65813300000001</v>
      </c>
      <c r="I186" s="843" t="s">
        <v>11</v>
      </c>
      <c r="J186" s="843" t="s">
        <v>3</v>
      </c>
      <c r="K186" s="1445"/>
      <c r="L186" s="843">
        <v>62</v>
      </c>
      <c r="M186" s="176">
        <v>275.3</v>
      </c>
      <c r="N186" s="843" t="s">
        <v>0</v>
      </c>
      <c r="O186" s="843">
        <v>39.5</v>
      </c>
      <c r="P186" s="843">
        <v>102.1</v>
      </c>
      <c r="Q186" s="843">
        <v>1.6</v>
      </c>
      <c r="R186" s="843">
        <v>0.17</v>
      </c>
      <c r="S186" s="1443"/>
      <c r="T186" s="1447"/>
      <c r="U186" s="1437"/>
      <c r="V186" s="1437"/>
      <c r="W186" s="1437"/>
      <c r="X186" s="1437"/>
      <c r="Y186" s="1437"/>
      <c r="Z186" s="1437"/>
      <c r="AA186" s="1437"/>
      <c r="AB186" s="1441"/>
      <c r="AC186" s="1441"/>
      <c r="AD186" s="1441"/>
      <c r="AE186" s="843"/>
      <c r="AF186" s="1439"/>
    </row>
    <row r="187" spans="2:32" ht="13" x14ac:dyDescent="0.15">
      <c r="B187" s="842" t="s">
        <v>1442</v>
      </c>
      <c r="C187" s="843"/>
      <c r="D187" s="843" t="s">
        <v>2804</v>
      </c>
      <c r="E187" s="843" t="s">
        <v>1760</v>
      </c>
      <c r="F187" s="843" t="s">
        <v>1442</v>
      </c>
      <c r="G187" s="176">
        <v>11.952051000000001</v>
      </c>
      <c r="H187" s="176">
        <v>107.404241</v>
      </c>
      <c r="I187" s="843" t="s">
        <v>11</v>
      </c>
      <c r="J187" s="843" t="s">
        <v>3</v>
      </c>
      <c r="K187" s="231"/>
      <c r="L187" s="91">
        <v>7.5</v>
      </c>
      <c r="M187" s="176"/>
      <c r="N187" s="843" t="s">
        <v>0</v>
      </c>
      <c r="O187" s="843"/>
      <c r="P187" s="843"/>
      <c r="Q187" s="843"/>
      <c r="R187" s="843"/>
      <c r="S187" s="843"/>
      <c r="T187" s="843"/>
      <c r="U187" s="177" t="s">
        <v>0</v>
      </c>
      <c r="V187" s="177" t="s">
        <v>0</v>
      </c>
      <c r="W187" s="177" t="s">
        <v>0</v>
      </c>
      <c r="X187" s="177">
        <v>100</v>
      </c>
      <c r="Y187" s="177" t="s">
        <v>0</v>
      </c>
      <c r="Z187" s="177" t="s">
        <v>0</v>
      </c>
      <c r="AA187" s="177" t="s">
        <v>0</v>
      </c>
      <c r="AB187" s="844"/>
      <c r="AC187" s="844" t="s">
        <v>1638</v>
      </c>
      <c r="AD187" s="844"/>
      <c r="AE187" s="843"/>
      <c r="AF187" s="845" t="s">
        <v>1716</v>
      </c>
    </row>
    <row r="188" spans="2:32" ht="13" x14ac:dyDescent="0.15">
      <c r="B188" s="842" t="s">
        <v>1654</v>
      </c>
      <c r="C188" s="843"/>
      <c r="D188" s="843" t="s">
        <v>1774</v>
      </c>
      <c r="E188" s="843" t="s">
        <v>1760</v>
      </c>
      <c r="F188" s="843" t="s">
        <v>1655</v>
      </c>
      <c r="G188" s="176">
        <v>12.127525</v>
      </c>
      <c r="H188" s="176">
        <v>107.636031</v>
      </c>
      <c r="I188" s="843" t="s">
        <v>11</v>
      </c>
      <c r="J188" s="843" t="s">
        <v>3</v>
      </c>
      <c r="K188" s="231">
        <v>2010</v>
      </c>
      <c r="L188" s="91">
        <v>6</v>
      </c>
      <c r="M188" s="176"/>
      <c r="N188" s="843" t="s">
        <v>0</v>
      </c>
      <c r="O188" s="843">
        <v>16.399999999999999</v>
      </c>
      <c r="P188" s="843">
        <v>90</v>
      </c>
      <c r="Q188" s="843"/>
      <c r="R188" s="843"/>
      <c r="S188" s="843"/>
      <c r="T188" s="843"/>
      <c r="U188" s="177">
        <v>0</v>
      </c>
      <c r="V188" s="177">
        <v>0</v>
      </c>
      <c r="W188" s="177">
        <v>0</v>
      </c>
      <c r="X188" s="177">
        <v>100</v>
      </c>
      <c r="Y188" s="177">
        <v>0</v>
      </c>
      <c r="Z188" s="177">
        <v>0</v>
      </c>
      <c r="AA188" s="177">
        <v>0</v>
      </c>
      <c r="AB188" s="844"/>
      <c r="AC188" s="844"/>
      <c r="AD188" s="844"/>
      <c r="AE188" s="843"/>
      <c r="AF188" s="845" t="s">
        <v>1717</v>
      </c>
    </row>
    <row r="189" spans="2:32" ht="13" x14ac:dyDescent="0.15">
      <c r="B189" s="842" t="s">
        <v>1635</v>
      </c>
      <c r="C189" s="843"/>
      <c r="D189" s="843" t="s">
        <v>1774</v>
      </c>
      <c r="E189" s="843" t="s">
        <v>1760</v>
      </c>
      <c r="F189" s="843" t="s">
        <v>1636</v>
      </c>
      <c r="G189" s="176">
        <v>11.818580000000001</v>
      </c>
      <c r="H189" s="176">
        <v>107.458975</v>
      </c>
      <c r="I189" s="843" t="s">
        <v>11</v>
      </c>
      <c r="J189" s="843" t="s">
        <v>3</v>
      </c>
      <c r="K189" s="231"/>
      <c r="L189" s="843">
        <v>28</v>
      </c>
      <c r="M189" s="176"/>
      <c r="N189" s="843" t="s">
        <v>0</v>
      </c>
      <c r="O189" s="843"/>
      <c r="P189" s="843"/>
      <c r="Q189" s="843"/>
      <c r="R189" s="843"/>
      <c r="S189" s="843"/>
      <c r="T189" s="843"/>
      <c r="U189" s="177">
        <v>0</v>
      </c>
      <c r="V189" s="177">
        <v>0</v>
      </c>
      <c r="W189" s="177">
        <v>0</v>
      </c>
      <c r="X189" s="177">
        <v>100</v>
      </c>
      <c r="Y189" s="177">
        <v>0</v>
      </c>
      <c r="Z189" s="177">
        <v>0</v>
      </c>
      <c r="AA189" s="177">
        <v>0</v>
      </c>
      <c r="AB189" s="844"/>
      <c r="AC189" s="844"/>
      <c r="AD189" s="844"/>
      <c r="AE189" s="843"/>
      <c r="AF189" s="845" t="s">
        <v>1718</v>
      </c>
    </row>
    <row r="190" spans="2:32" ht="13" x14ac:dyDescent="0.15">
      <c r="B190" s="842" t="s">
        <v>2271</v>
      </c>
      <c r="C190" s="843"/>
      <c r="D190" s="843" t="s">
        <v>2612</v>
      </c>
      <c r="E190" s="843" t="s">
        <v>1760</v>
      </c>
      <c r="F190" s="843" t="s">
        <v>2274</v>
      </c>
      <c r="G190" s="176">
        <v>13.765218000000001</v>
      </c>
      <c r="H190" s="176">
        <v>108.523544</v>
      </c>
      <c r="I190" s="843" t="s">
        <v>11</v>
      </c>
      <c r="J190" s="843" t="s">
        <v>3</v>
      </c>
      <c r="K190" s="231">
        <v>2010</v>
      </c>
      <c r="L190" s="843">
        <v>18</v>
      </c>
      <c r="M190" s="176">
        <v>68</v>
      </c>
      <c r="N190" s="843" t="s">
        <v>0</v>
      </c>
      <c r="O190" s="843"/>
      <c r="P190" s="843"/>
      <c r="Q190" s="843"/>
      <c r="R190" s="843"/>
      <c r="S190" s="843"/>
      <c r="T190" s="843"/>
      <c r="U190" s="177">
        <v>0</v>
      </c>
      <c r="V190" s="177">
        <v>0</v>
      </c>
      <c r="W190" s="177">
        <v>0</v>
      </c>
      <c r="X190" s="177">
        <v>100</v>
      </c>
      <c r="Y190" s="177">
        <v>0</v>
      </c>
      <c r="Z190" s="177">
        <v>0</v>
      </c>
      <c r="AA190" s="177">
        <v>0</v>
      </c>
      <c r="AB190" s="844"/>
      <c r="AC190" s="844"/>
      <c r="AD190" s="844"/>
      <c r="AE190" s="843"/>
      <c r="AF190" s="845"/>
    </row>
    <row r="191" spans="2:32" ht="13" x14ac:dyDescent="0.15">
      <c r="B191" s="842" t="s">
        <v>2272</v>
      </c>
      <c r="C191" s="843"/>
      <c r="D191" s="843" t="s">
        <v>2612</v>
      </c>
      <c r="E191" s="843" t="s">
        <v>1760</v>
      </c>
      <c r="F191" s="843" t="s">
        <v>2274</v>
      </c>
      <c r="G191" s="176">
        <v>13.678729000000001</v>
      </c>
      <c r="H191" s="176">
        <v>108.565602</v>
      </c>
      <c r="I191" s="843" t="s">
        <v>11</v>
      </c>
      <c r="J191" s="843" t="s">
        <v>3</v>
      </c>
      <c r="K191" s="231">
        <v>2010</v>
      </c>
      <c r="L191" s="843">
        <v>24</v>
      </c>
      <c r="M191" s="176">
        <v>91.8</v>
      </c>
      <c r="N191" s="843" t="s">
        <v>0</v>
      </c>
      <c r="O191" s="843"/>
      <c r="P191" s="843"/>
      <c r="Q191" s="843"/>
      <c r="R191" s="843"/>
      <c r="S191" s="843"/>
      <c r="T191" s="843"/>
      <c r="U191" s="177">
        <v>0</v>
      </c>
      <c r="V191" s="177">
        <v>0</v>
      </c>
      <c r="W191" s="177">
        <v>0</v>
      </c>
      <c r="X191" s="177">
        <v>100</v>
      </c>
      <c r="Y191" s="177">
        <v>0</v>
      </c>
      <c r="Z191" s="177">
        <v>0</v>
      </c>
      <c r="AA191" s="177">
        <v>0</v>
      </c>
      <c r="AB191" s="844"/>
      <c r="AC191" s="844" t="s">
        <v>2273</v>
      </c>
      <c r="AD191" s="844"/>
      <c r="AE191" s="843"/>
      <c r="AF191" s="845"/>
    </row>
    <row r="192" spans="2:32" ht="13" x14ac:dyDescent="0.15">
      <c r="B192" s="842" t="s">
        <v>2276</v>
      </c>
      <c r="C192" s="843"/>
      <c r="D192" s="843" t="s">
        <v>2612</v>
      </c>
      <c r="E192" s="843" t="s">
        <v>1760</v>
      </c>
      <c r="F192" s="843" t="s">
        <v>2274</v>
      </c>
      <c r="G192" s="176">
        <v>13.695970000000001</v>
      </c>
      <c r="H192" s="176">
        <v>108.56198500000001</v>
      </c>
      <c r="I192" s="843" t="s">
        <v>11</v>
      </c>
      <c r="J192" s="843" t="s">
        <v>3</v>
      </c>
      <c r="K192" s="231"/>
      <c r="L192" s="843">
        <v>18</v>
      </c>
      <c r="M192" s="176">
        <v>57.6</v>
      </c>
      <c r="N192" s="843" t="s">
        <v>0</v>
      </c>
      <c r="O192" s="843"/>
      <c r="P192" s="843"/>
      <c r="Q192" s="843"/>
      <c r="R192" s="843"/>
      <c r="S192" s="843"/>
      <c r="T192" s="843"/>
      <c r="U192" s="177">
        <v>0</v>
      </c>
      <c r="V192" s="177">
        <v>0</v>
      </c>
      <c r="W192" s="177">
        <v>0</v>
      </c>
      <c r="X192" s="177">
        <v>100</v>
      </c>
      <c r="Y192" s="177">
        <v>0</v>
      </c>
      <c r="Z192" s="177">
        <v>0</v>
      </c>
      <c r="AA192" s="177">
        <v>0</v>
      </c>
      <c r="AB192" s="844"/>
      <c r="AC192" s="844" t="s">
        <v>2273</v>
      </c>
      <c r="AD192" s="844"/>
      <c r="AE192" s="843"/>
      <c r="AF192" s="845"/>
    </row>
    <row r="193" spans="2:32" ht="13" x14ac:dyDescent="0.15">
      <c r="B193" s="842" t="s">
        <v>1762</v>
      </c>
      <c r="C193" s="843"/>
      <c r="D193" s="843" t="s">
        <v>2612</v>
      </c>
      <c r="E193" s="843" t="s">
        <v>1760</v>
      </c>
      <c r="F193" s="843" t="s">
        <v>2274</v>
      </c>
      <c r="G193" s="176">
        <v>13.34849</v>
      </c>
      <c r="H193" s="176">
        <v>108.532605</v>
      </c>
      <c r="I193" s="843" t="s">
        <v>11</v>
      </c>
      <c r="J193" s="843" t="s">
        <v>3</v>
      </c>
      <c r="K193" s="231"/>
      <c r="L193" s="91">
        <v>10.199999999999999</v>
      </c>
      <c r="M193" s="176">
        <v>37.299999999999997</v>
      </c>
      <c r="N193" s="843" t="s">
        <v>0</v>
      </c>
      <c r="O193" s="843"/>
      <c r="P193" s="843"/>
      <c r="Q193" s="843"/>
      <c r="R193" s="843"/>
      <c r="S193" s="843"/>
      <c r="T193" s="843"/>
      <c r="U193" s="177">
        <v>0</v>
      </c>
      <c r="V193" s="177">
        <v>0</v>
      </c>
      <c r="W193" s="177">
        <v>0</v>
      </c>
      <c r="X193" s="177">
        <v>100</v>
      </c>
      <c r="Y193" s="177">
        <v>0</v>
      </c>
      <c r="Z193" s="177">
        <v>0</v>
      </c>
      <c r="AA193" s="177">
        <v>0</v>
      </c>
      <c r="AB193" s="844"/>
      <c r="AC193" s="844" t="s">
        <v>2275</v>
      </c>
      <c r="AD193" s="844"/>
      <c r="AE193" s="843"/>
      <c r="AF193" s="845"/>
    </row>
    <row r="194" spans="2:32" ht="13" x14ac:dyDescent="0.15">
      <c r="B194" s="842" t="s">
        <v>1761</v>
      </c>
      <c r="C194" s="843"/>
      <c r="D194" s="843" t="s">
        <v>2612</v>
      </c>
      <c r="E194" s="843" t="s">
        <v>1760</v>
      </c>
      <c r="F194" s="843" t="s">
        <v>2274</v>
      </c>
      <c r="G194" s="176">
        <v>13.338956</v>
      </c>
      <c r="H194" s="176">
        <v>108.559116</v>
      </c>
      <c r="I194" s="843" t="s">
        <v>11</v>
      </c>
      <c r="J194" s="843" t="s">
        <v>3</v>
      </c>
      <c r="K194" s="231">
        <v>2012</v>
      </c>
      <c r="L194" s="843">
        <v>19.5</v>
      </c>
      <c r="M194" s="176">
        <v>75</v>
      </c>
      <c r="N194" s="843" t="s">
        <v>0</v>
      </c>
      <c r="O194" s="843"/>
      <c r="P194" s="843"/>
      <c r="Q194" s="843"/>
      <c r="R194" s="843"/>
      <c r="S194" s="843"/>
      <c r="T194" s="843"/>
      <c r="U194" s="177">
        <v>0</v>
      </c>
      <c r="V194" s="177">
        <v>0</v>
      </c>
      <c r="W194" s="177">
        <v>0</v>
      </c>
      <c r="X194" s="177">
        <v>100</v>
      </c>
      <c r="Y194" s="177">
        <v>0</v>
      </c>
      <c r="Z194" s="177">
        <v>0</v>
      </c>
      <c r="AA194" s="177">
        <v>0</v>
      </c>
      <c r="AB194" s="844"/>
      <c r="AC194" s="844"/>
      <c r="AD194" s="844"/>
      <c r="AE194" s="843"/>
      <c r="AF194" s="845" t="s">
        <v>1763</v>
      </c>
    </row>
    <row r="195" spans="2:32" s="6" customFormat="1" ht="12" x14ac:dyDescent="0.15">
      <c r="B195" s="846" t="s">
        <v>1641</v>
      </c>
      <c r="C195" s="178"/>
      <c r="D195" s="178" t="s">
        <v>1774</v>
      </c>
      <c r="E195" s="178" t="s">
        <v>1760</v>
      </c>
      <c r="F195" s="178" t="s">
        <v>1641</v>
      </c>
      <c r="G195" s="178">
        <v>11.58264</v>
      </c>
      <c r="H195" s="178">
        <v>107.672504</v>
      </c>
      <c r="I195" s="178" t="s">
        <v>11</v>
      </c>
      <c r="J195" s="178" t="s">
        <v>3</v>
      </c>
      <c r="K195" s="178"/>
      <c r="L195" s="178">
        <v>75</v>
      </c>
      <c r="M195" s="178">
        <v>338.2</v>
      </c>
      <c r="N195" s="178" t="s">
        <v>0</v>
      </c>
      <c r="O195" s="178">
        <v>54</v>
      </c>
      <c r="P195" s="178">
        <v>216</v>
      </c>
      <c r="Q195" s="178">
        <v>56.3</v>
      </c>
      <c r="R195" s="178"/>
      <c r="S195" s="178"/>
      <c r="T195" s="178"/>
      <c r="U195" s="855">
        <v>0</v>
      </c>
      <c r="V195" s="855">
        <v>0</v>
      </c>
      <c r="W195" s="855">
        <v>0</v>
      </c>
      <c r="X195" s="855">
        <v>100</v>
      </c>
      <c r="Y195" s="855">
        <v>0</v>
      </c>
      <c r="Z195" s="855">
        <v>0</v>
      </c>
      <c r="AA195" s="855">
        <v>0</v>
      </c>
      <c r="AB195" s="178" t="s">
        <v>1642</v>
      </c>
      <c r="AC195" s="178" t="s">
        <v>1679</v>
      </c>
      <c r="AD195" s="178"/>
      <c r="AE195" s="178"/>
      <c r="AF195" s="851" t="s">
        <v>1719</v>
      </c>
    </row>
    <row r="196" spans="2:32" ht="13" x14ac:dyDescent="0.15">
      <c r="B196" s="856" t="s">
        <v>1438</v>
      </c>
      <c r="C196" s="844"/>
      <c r="D196" s="843" t="s">
        <v>1738</v>
      </c>
      <c r="E196" s="843" t="s">
        <v>1760</v>
      </c>
      <c r="F196" s="844"/>
      <c r="G196" s="178">
        <v>11.323043999999999</v>
      </c>
      <c r="H196" s="178">
        <v>106.34227199999999</v>
      </c>
      <c r="I196" s="844" t="s">
        <v>1</v>
      </c>
      <c r="J196" s="844" t="s">
        <v>3</v>
      </c>
      <c r="K196" s="857">
        <v>1985</v>
      </c>
      <c r="L196" s="843" t="s">
        <v>0</v>
      </c>
      <c r="M196" s="176" t="s">
        <v>0</v>
      </c>
      <c r="N196" s="844">
        <v>934</v>
      </c>
      <c r="O196" s="844">
        <v>28</v>
      </c>
      <c r="P196" s="844">
        <v>1100</v>
      </c>
      <c r="Q196" s="844">
        <v>1580</v>
      </c>
      <c r="R196" s="844">
        <v>270</v>
      </c>
      <c r="S196" s="844"/>
      <c r="T196" s="844"/>
      <c r="U196" s="177" t="s">
        <v>0</v>
      </c>
      <c r="V196" s="177" t="s">
        <v>0</v>
      </c>
      <c r="W196" s="177" t="s">
        <v>0</v>
      </c>
      <c r="X196" s="177" t="s">
        <v>0</v>
      </c>
      <c r="Y196" s="177" t="s">
        <v>0</v>
      </c>
      <c r="Z196" s="177" t="s">
        <v>0</v>
      </c>
      <c r="AA196" s="177" t="s">
        <v>0</v>
      </c>
      <c r="AB196" s="844"/>
      <c r="AC196" s="844"/>
      <c r="AD196" s="844"/>
      <c r="AE196" s="844"/>
      <c r="AF196" s="845" t="s">
        <v>1740</v>
      </c>
    </row>
    <row r="197" spans="2:32" ht="13" x14ac:dyDescent="0.15">
      <c r="B197" s="856" t="s">
        <v>1766</v>
      </c>
      <c r="C197" s="844"/>
      <c r="D197" s="843" t="s">
        <v>1776</v>
      </c>
      <c r="E197" s="843" t="s">
        <v>1760</v>
      </c>
      <c r="F197" s="844"/>
      <c r="G197" s="178">
        <v>14.156483</v>
      </c>
      <c r="H197" s="178">
        <v>108.77286700000001</v>
      </c>
      <c r="I197" s="844" t="s">
        <v>1736</v>
      </c>
      <c r="J197" s="844" t="s">
        <v>3</v>
      </c>
      <c r="K197" s="857">
        <v>2008</v>
      </c>
      <c r="L197" s="843">
        <v>9.9</v>
      </c>
      <c r="M197" s="176">
        <v>45</v>
      </c>
      <c r="N197" s="844">
        <v>34000</v>
      </c>
      <c r="O197" s="844">
        <v>54</v>
      </c>
      <c r="P197" s="844">
        <v>611</v>
      </c>
      <c r="Q197" s="844">
        <v>226</v>
      </c>
      <c r="R197" s="844" t="s">
        <v>1702</v>
      </c>
      <c r="S197" s="844"/>
      <c r="T197" s="844"/>
      <c r="U197" s="177">
        <v>0</v>
      </c>
      <c r="V197" s="177">
        <v>0</v>
      </c>
      <c r="W197" s="177">
        <v>0</v>
      </c>
      <c r="X197" s="177">
        <v>100</v>
      </c>
      <c r="Y197" s="177">
        <v>0</v>
      </c>
      <c r="Z197" s="177">
        <v>0</v>
      </c>
      <c r="AA197" s="177">
        <v>0</v>
      </c>
      <c r="AB197" s="844"/>
      <c r="AC197" s="844" t="s">
        <v>1768</v>
      </c>
      <c r="AD197" s="844" t="s">
        <v>1767</v>
      </c>
      <c r="AE197" s="844"/>
      <c r="AF197" s="845"/>
    </row>
    <row r="198" spans="2:32" ht="13" x14ac:dyDescent="0.15">
      <c r="B198" s="856" t="s">
        <v>1568</v>
      </c>
      <c r="C198" s="844"/>
      <c r="D198" s="843" t="s">
        <v>1774</v>
      </c>
      <c r="E198" s="843" t="s">
        <v>1760</v>
      </c>
      <c r="F198" s="844" t="s">
        <v>1657</v>
      </c>
      <c r="G198" s="178">
        <v>11.713245000000001</v>
      </c>
      <c r="H198" s="178">
        <v>108.057536</v>
      </c>
      <c r="I198" s="844" t="s">
        <v>11</v>
      </c>
      <c r="J198" s="844" t="s">
        <v>3</v>
      </c>
      <c r="K198" s="857">
        <v>2015</v>
      </c>
      <c r="L198" s="843">
        <v>70</v>
      </c>
      <c r="M198" s="176">
        <v>284.5</v>
      </c>
      <c r="N198" s="844" t="s">
        <v>0</v>
      </c>
      <c r="O198" s="844"/>
      <c r="P198" s="844"/>
      <c r="Q198" s="844"/>
      <c r="R198" s="844">
        <v>12.12</v>
      </c>
      <c r="S198" s="844"/>
      <c r="T198" s="844"/>
      <c r="U198" s="177">
        <v>0</v>
      </c>
      <c r="V198" s="177">
        <v>0</v>
      </c>
      <c r="W198" s="177">
        <v>0</v>
      </c>
      <c r="X198" s="177">
        <v>100</v>
      </c>
      <c r="Y198" s="177">
        <v>0</v>
      </c>
      <c r="Z198" s="177">
        <v>0</v>
      </c>
      <c r="AA198" s="177">
        <v>0</v>
      </c>
      <c r="AB198" s="844" t="s">
        <v>1656</v>
      </c>
      <c r="AC198" s="844"/>
      <c r="AD198" s="844"/>
      <c r="AE198" s="844"/>
      <c r="AF198" s="845" t="s">
        <v>1720</v>
      </c>
    </row>
    <row r="199" spans="2:32" ht="13" x14ac:dyDescent="0.15">
      <c r="B199" s="856" t="s">
        <v>1565</v>
      </c>
      <c r="C199" s="844"/>
      <c r="D199" s="843" t="s">
        <v>1774</v>
      </c>
      <c r="E199" s="843" t="s">
        <v>1760</v>
      </c>
      <c r="F199" s="844" t="s">
        <v>1344</v>
      </c>
      <c r="G199" s="178">
        <v>11.872640000000001</v>
      </c>
      <c r="H199" s="178">
        <v>107.888544</v>
      </c>
      <c r="I199" s="844" t="s">
        <v>11</v>
      </c>
      <c r="J199" s="844" t="s">
        <v>3</v>
      </c>
      <c r="K199" s="857">
        <v>2010</v>
      </c>
      <c r="L199" s="843">
        <v>180</v>
      </c>
      <c r="M199" s="176">
        <v>607.1</v>
      </c>
      <c r="N199" s="844" t="s">
        <v>0</v>
      </c>
      <c r="O199" s="844">
        <v>595</v>
      </c>
      <c r="P199" s="844">
        <v>586.4</v>
      </c>
      <c r="Q199" s="844"/>
      <c r="R199" s="844"/>
      <c r="S199" s="844"/>
      <c r="T199" s="844">
        <v>195</v>
      </c>
      <c r="U199" s="177">
        <v>0</v>
      </c>
      <c r="V199" s="177">
        <v>0</v>
      </c>
      <c r="W199" s="177">
        <v>0</v>
      </c>
      <c r="X199" s="177">
        <v>100</v>
      </c>
      <c r="Y199" s="177">
        <v>0</v>
      </c>
      <c r="Z199" s="177">
        <v>0</v>
      </c>
      <c r="AA199" s="177">
        <v>0</v>
      </c>
      <c r="AB199" s="844" t="s">
        <v>1633</v>
      </c>
      <c r="AC199" s="844" t="s">
        <v>1634</v>
      </c>
      <c r="AD199" s="844" t="s">
        <v>1371</v>
      </c>
      <c r="AE199" s="844"/>
      <c r="AF199" s="845" t="s">
        <v>1721</v>
      </c>
    </row>
    <row r="200" spans="2:32" ht="13" x14ac:dyDescent="0.15">
      <c r="B200" s="856" t="s">
        <v>1566</v>
      </c>
      <c r="C200" s="844"/>
      <c r="D200" s="843" t="s">
        <v>1774</v>
      </c>
      <c r="E200" s="843" t="s">
        <v>1760</v>
      </c>
      <c r="F200" s="844" t="s">
        <v>1344</v>
      </c>
      <c r="G200" s="178">
        <v>11.885185999999999</v>
      </c>
      <c r="H200" s="178">
        <v>107.72860799999999</v>
      </c>
      <c r="I200" s="844" t="s">
        <v>11</v>
      </c>
      <c r="J200" s="844" t="s">
        <v>3</v>
      </c>
      <c r="K200" s="857"/>
      <c r="L200" s="843">
        <v>340</v>
      </c>
      <c r="M200" s="176"/>
      <c r="N200" s="844" t="s">
        <v>0</v>
      </c>
      <c r="O200" s="844">
        <v>127.5</v>
      </c>
      <c r="P200" s="844">
        <v>509</v>
      </c>
      <c r="Q200" s="844"/>
      <c r="R200" s="844">
        <v>8.5</v>
      </c>
      <c r="S200" s="844"/>
      <c r="T200" s="844">
        <v>333</v>
      </c>
      <c r="U200" s="177">
        <v>0</v>
      </c>
      <c r="V200" s="177">
        <v>0</v>
      </c>
      <c r="W200" s="177">
        <v>0</v>
      </c>
      <c r="X200" s="177">
        <v>100</v>
      </c>
      <c r="Y200" s="177">
        <v>0</v>
      </c>
      <c r="Z200" s="177">
        <v>0</v>
      </c>
      <c r="AA200" s="177">
        <v>0</v>
      </c>
      <c r="AB200" s="844" t="s">
        <v>1633</v>
      </c>
      <c r="AC200" s="844"/>
      <c r="AD200" s="844" t="s">
        <v>1371</v>
      </c>
      <c r="AE200" s="844"/>
      <c r="AF200" s="845" t="s">
        <v>1722</v>
      </c>
    </row>
    <row r="201" spans="2:32" ht="13" x14ac:dyDescent="0.15">
      <c r="B201" s="856" t="s">
        <v>1567</v>
      </c>
      <c r="C201" s="844"/>
      <c r="D201" s="843" t="s">
        <v>1774</v>
      </c>
      <c r="E201" s="843" t="s">
        <v>1760</v>
      </c>
      <c r="F201" s="844" t="s">
        <v>1344</v>
      </c>
      <c r="G201" s="178">
        <v>11.79284</v>
      </c>
      <c r="H201" s="178">
        <v>107.55335100000001</v>
      </c>
      <c r="I201" s="844" t="s">
        <v>11</v>
      </c>
      <c r="J201" s="844" t="s">
        <v>3</v>
      </c>
      <c r="K201" s="857">
        <v>2015</v>
      </c>
      <c r="L201" s="843">
        <v>150</v>
      </c>
      <c r="M201" s="176">
        <v>604.4</v>
      </c>
      <c r="N201" s="844" t="s">
        <v>0</v>
      </c>
      <c r="O201" s="844">
        <v>293</v>
      </c>
      <c r="P201" s="844">
        <v>471</v>
      </c>
      <c r="Q201" s="844"/>
      <c r="R201" s="844">
        <v>3.68</v>
      </c>
      <c r="S201" s="844"/>
      <c r="T201" s="844"/>
      <c r="U201" s="177">
        <v>0</v>
      </c>
      <c r="V201" s="177">
        <v>0</v>
      </c>
      <c r="W201" s="177">
        <v>0</v>
      </c>
      <c r="X201" s="177">
        <v>100</v>
      </c>
      <c r="Y201" s="177">
        <v>0</v>
      </c>
      <c r="Z201" s="177">
        <v>0</v>
      </c>
      <c r="AA201" s="177">
        <v>0</v>
      </c>
      <c r="AB201" s="844"/>
      <c r="AC201" s="844"/>
      <c r="AD201" s="844"/>
      <c r="AE201" s="844"/>
      <c r="AF201" s="845" t="s">
        <v>1723</v>
      </c>
    </row>
    <row r="202" spans="2:32" ht="13" x14ac:dyDescent="0.15">
      <c r="B202" s="856" t="s">
        <v>2405</v>
      </c>
      <c r="C202" s="844"/>
      <c r="D202" s="843" t="s">
        <v>2205</v>
      </c>
      <c r="E202" s="843" t="s">
        <v>1760</v>
      </c>
      <c r="F202" s="844"/>
      <c r="G202" s="178">
        <v>18.574811</v>
      </c>
      <c r="H202" s="178">
        <v>105.790663</v>
      </c>
      <c r="I202" s="844" t="s">
        <v>1</v>
      </c>
      <c r="J202" s="844" t="s">
        <v>3</v>
      </c>
      <c r="K202" s="857"/>
      <c r="L202" s="843"/>
      <c r="M202" s="176"/>
      <c r="N202" s="844"/>
      <c r="O202" s="844"/>
      <c r="P202" s="844"/>
      <c r="Q202" s="844"/>
      <c r="R202" s="844"/>
      <c r="S202" s="844"/>
      <c r="T202" s="844"/>
      <c r="U202" s="177"/>
      <c r="V202" s="177"/>
      <c r="W202" s="177"/>
      <c r="X202" s="177"/>
      <c r="Y202" s="177"/>
      <c r="Z202" s="177"/>
      <c r="AA202" s="177"/>
      <c r="AB202" s="844"/>
      <c r="AC202" s="844"/>
      <c r="AD202" s="844"/>
      <c r="AE202" s="844"/>
      <c r="AF202" s="845"/>
    </row>
    <row r="203" spans="2:32" x14ac:dyDescent="0.2">
      <c r="B203" s="846" t="s">
        <v>1798</v>
      </c>
      <c r="C203" s="178"/>
      <c r="D203" s="178" t="s">
        <v>1779</v>
      </c>
      <c r="E203" s="178" t="s">
        <v>1760</v>
      </c>
      <c r="F203" s="178"/>
      <c r="G203" s="178">
        <v>13.273626</v>
      </c>
      <c r="H203" s="178">
        <v>109.16351899999999</v>
      </c>
      <c r="I203" s="178" t="s">
        <v>1</v>
      </c>
      <c r="J203" s="178" t="s">
        <v>3</v>
      </c>
      <c r="K203" s="178"/>
      <c r="L203" s="178" t="s">
        <v>0</v>
      </c>
      <c r="M203" s="178" t="s">
        <v>0</v>
      </c>
      <c r="N203" s="178"/>
      <c r="O203" s="178"/>
      <c r="P203" s="178"/>
      <c r="Q203" s="178"/>
      <c r="R203" s="178"/>
      <c r="S203" s="178"/>
      <c r="T203" s="178"/>
      <c r="U203" s="163" t="s">
        <v>0</v>
      </c>
      <c r="V203" s="163" t="s">
        <v>0</v>
      </c>
      <c r="W203" s="163" t="s">
        <v>0</v>
      </c>
      <c r="X203" s="163" t="s">
        <v>0</v>
      </c>
      <c r="Y203" s="163" t="s">
        <v>0</v>
      </c>
      <c r="Z203" s="163" t="s">
        <v>0</v>
      </c>
      <c r="AA203" s="163" t="s">
        <v>0</v>
      </c>
      <c r="AB203" s="178"/>
      <c r="AC203" s="178"/>
      <c r="AD203" s="178"/>
      <c r="AE203" s="178"/>
      <c r="AF203" s="858"/>
    </row>
    <row r="204" spans="2:32" x14ac:dyDescent="0.2">
      <c r="B204" s="846" t="s">
        <v>1797</v>
      </c>
      <c r="C204" s="178"/>
      <c r="D204" s="178" t="s">
        <v>2612</v>
      </c>
      <c r="E204" s="178" t="s">
        <v>1760</v>
      </c>
      <c r="F204" s="178"/>
      <c r="G204" s="178">
        <v>12.800962999999999</v>
      </c>
      <c r="H204" s="178">
        <v>108.50357200000001</v>
      </c>
      <c r="I204" s="178" t="s">
        <v>1</v>
      </c>
      <c r="J204" s="178" t="s">
        <v>3</v>
      </c>
      <c r="K204" s="178"/>
      <c r="L204" s="178" t="s">
        <v>0</v>
      </c>
      <c r="M204" s="178" t="s">
        <v>0</v>
      </c>
      <c r="N204" s="178"/>
      <c r="O204" s="178"/>
      <c r="P204" s="178"/>
      <c r="Q204" s="178"/>
      <c r="R204" s="178"/>
      <c r="S204" s="178"/>
      <c r="T204" s="178"/>
      <c r="U204" s="163" t="s">
        <v>0</v>
      </c>
      <c r="V204" s="163" t="s">
        <v>0</v>
      </c>
      <c r="W204" s="163" t="s">
        <v>0</v>
      </c>
      <c r="X204" s="163" t="s">
        <v>0</v>
      </c>
      <c r="Y204" s="163" t="s">
        <v>0</v>
      </c>
      <c r="Z204" s="163" t="s">
        <v>0</v>
      </c>
      <c r="AA204" s="163" t="s">
        <v>0</v>
      </c>
      <c r="AB204" s="178"/>
      <c r="AC204" s="178"/>
      <c r="AD204" s="178"/>
      <c r="AE204" s="178"/>
      <c r="AF204" s="858"/>
    </row>
    <row r="205" spans="2:32" x14ac:dyDescent="0.2">
      <c r="B205" s="846" t="s">
        <v>1793</v>
      </c>
      <c r="C205" s="178"/>
      <c r="D205" s="178" t="s">
        <v>2612</v>
      </c>
      <c r="E205" s="178" t="s">
        <v>1760</v>
      </c>
      <c r="F205" s="178"/>
      <c r="G205" s="178">
        <v>12.793841</v>
      </c>
      <c r="H205" s="178">
        <v>108.53981400000001</v>
      </c>
      <c r="I205" s="178" t="s">
        <v>1</v>
      </c>
      <c r="J205" s="178" t="s">
        <v>3</v>
      </c>
      <c r="K205" s="178"/>
      <c r="L205" s="178" t="s">
        <v>0</v>
      </c>
      <c r="M205" s="178" t="s">
        <v>0</v>
      </c>
      <c r="N205" s="178"/>
      <c r="O205" s="178"/>
      <c r="P205" s="178"/>
      <c r="Q205" s="178"/>
      <c r="R205" s="178"/>
      <c r="S205" s="178"/>
      <c r="T205" s="178"/>
      <c r="U205" s="163" t="s">
        <v>0</v>
      </c>
      <c r="V205" s="163" t="s">
        <v>0</v>
      </c>
      <c r="W205" s="163" t="s">
        <v>0</v>
      </c>
      <c r="X205" s="163" t="s">
        <v>0</v>
      </c>
      <c r="Y205" s="163" t="s">
        <v>0</v>
      </c>
      <c r="Z205" s="163" t="s">
        <v>0</v>
      </c>
      <c r="AA205" s="163" t="s">
        <v>0</v>
      </c>
      <c r="AB205" s="178"/>
      <c r="AC205" s="178"/>
      <c r="AD205" s="178"/>
      <c r="AE205" s="178"/>
      <c r="AF205" s="858"/>
    </row>
    <row r="206" spans="2:32" ht="13" x14ac:dyDescent="0.15">
      <c r="B206" s="842" t="s">
        <v>1696</v>
      </c>
      <c r="C206" s="843"/>
      <c r="D206" s="843" t="s">
        <v>1773</v>
      </c>
      <c r="E206" s="843" t="s">
        <v>1760</v>
      </c>
      <c r="F206" s="843"/>
      <c r="G206" s="176">
        <v>12.599323999999999</v>
      </c>
      <c r="H206" s="176">
        <v>108.939697</v>
      </c>
      <c r="I206" s="843" t="s">
        <v>1697</v>
      </c>
      <c r="J206" s="843" t="s">
        <v>3</v>
      </c>
      <c r="K206" s="231"/>
      <c r="L206" s="843">
        <v>28</v>
      </c>
      <c r="M206" s="176"/>
      <c r="N206" s="843" t="s">
        <v>0</v>
      </c>
      <c r="O206" s="843">
        <v>40</v>
      </c>
      <c r="P206" s="843">
        <v>239.7</v>
      </c>
      <c r="Q206" s="843">
        <v>35.909999999999997</v>
      </c>
      <c r="R206" s="843"/>
      <c r="S206" s="843"/>
      <c r="T206" s="843"/>
      <c r="U206" s="177">
        <v>0</v>
      </c>
      <c r="V206" s="177">
        <v>0</v>
      </c>
      <c r="W206" s="177">
        <v>0</v>
      </c>
      <c r="X206" s="177">
        <v>100</v>
      </c>
      <c r="Y206" s="177">
        <v>0</v>
      </c>
      <c r="Z206" s="177">
        <v>0</v>
      </c>
      <c r="AA206" s="177">
        <v>0</v>
      </c>
      <c r="AB206" s="844"/>
      <c r="AC206" s="844"/>
      <c r="AD206" s="844"/>
      <c r="AE206" s="843"/>
      <c r="AF206" s="845"/>
    </row>
    <row r="207" spans="2:32" ht="13" x14ac:dyDescent="0.15">
      <c r="B207" s="842" t="s">
        <v>1426</v>
      </c>
      <c r="C207" s="843"/>
      <c r="D207" s="843" t="s">
        <v>1770</v>
      </c>
      <c r="E207" s="843" t="s">
        <v>1760</v>
      </c>
      <c r="F207" s="843" t="s">
        <v>1425</v>
      </c>
      <c r="G207" s="176">
        <v>11.32652</v>
      </c>
      <c r="H207" s="176">
        <v>107.93309000000001</v>
      </c>
      <c r="I207" s="843" t="s">
        <v>11</v>
      </c>
      <c r="J207" s="843" t="s">
        <v>3</v>
      </c>
      <c r="K207" s="231">
        <v>2001</v>
      </c>
      <c r="L207" s="843">
        <v>475</v>
      </c>
      <c r="M207" s="177">
        <v>1555</v>
      </c>
      <c r="N207" s="843" t="s">
        <v>0</v>
      </c>
      <c r="O207" s="843">
        <v>93.5</v>
      </c>
      <c r="P207" s="843">
        <v>686</v>
      </c>
      <c r="Q207" s="843">
        <v>695</v>
      </c>
      <c r="R207" s="843">
        <v>25.2</v>
      </c>
      <c r="S207" s="843"/>
      <c r="T207" s="843"/>
      <c r="U207" s="177">
        <v>0</v>
      </c>
      <c r="V207" s="177">
        <v>0</v>
      </c>
      <c r="W207" s="177">
        <v>0</v>
      </c>
      <c r="X207" s="177">
        <v>100</v>
      </c>
      <c r="Y207" s="177">
        <v>0</v>
      </c>
      <c r="Z207" s="177">
        <v>0</v>
      </c>
      <c r="AA207" s="177">
        <v>0</v>
      </c>
      <c r="AB207" s="844" t="s">
        <v>1744</v>
      </c>
      <c r="AC207" s="844"/>
      <c r="AD207" s="844"/>
      <c r="AE207" s="843"/>
      <c r="AF207" s="845" t="s">
        <v>1745</v>
      </c>
    </row>
    <row r="208" spans="2:32" ht="13" x14ac:dyDescent="0.15">
      <c r="B208" s="842" t="s">
        <v>1682</v>
      </c>
      <c r="C208" s="843"/>
      <c r="D208" s="843" t="s">
        <v>1772</v>
      </c>
      <c r="E208" s="843" t="s">
        <v>1760</v>
      </c>
      <c r="F208" s="843"/>
      <c r="G208" s="176">
        <v>11.322297000000001</v>
      </c>
      <c r="H208" s="176">
        <v>108.746252</v>
      </c>
      <c r="I208" s="843" t="s">
        <v>1</v>
      </c>
      <c r="J208" s="843" t="s">
        <v>3</v>
      </c>
      <c r="K208" s="231"/>
      <c r="L208" s="843"/>
      <c r="M208" s="176"/>
      <c r="N208" s="843"/>
      <c r="O208" s="843"/>
      <c r="P208" s="843"/>
      <c r="Q208" s="843"/>
      <c r="R208" s="843"/>
      <c r="S208" s="843"/>
      <c r="T208" s="843"/>
      <c r="U208" s="163" t="s">
        <v>0</v>
      </c>
      <c r="V208" s="163" t="s">
        <v>0</v>
      </c>
      <c r="W208" s="163" t="s">
        <v>0</v>
      </c>
      <c r="X208" s="163" t="s">
        <v>0</v>
      </c>
      <c r="Y208" s="163" t="s">
        <v>0</v>
      </c>
      <c r="Z208" s="163" t="s">
        <v>0</v>
      </c>
      <c r="AA208" s="163" t="s">
        <v>0</v>
      </c>
      <c r="AB208" s="844"/>
      <c r="AC208" s="844"/>
      <c r="AD208" s="844"/>
      <c r="AE208" s="843"/>
      <c r="AF208" s="845" t="s">
        <v>1710</v>
      </c>
    </row>
    <row r="209" spans="2:32" ht="13" x14ac:dyDescent="0.15">
      <c r="B209" s="174" t="s">
        <v>1699</v>
      </c>
      <c r="C209" s="176"/>
      <c r="D209" s="176" t="s">
        <v>1773</v>
      </c>
      <c r="E209" s="176" t="s">
        <v>1760</v>
      </c>
      <c r="F209" s="176"/>
      <c r="G209" s="176">
        <v>12.797464</v>
      </c>
      <c r="H209" s="176">
        <v>109.29120399999999</v>
      </c>
      <c r="I209" s="176" t="s">
        <v>1</v>
      </c>
      <c r="J209" s="176" t="s">
        <v>3</v>
      </c>
      <c r="K209" s="231"/>
      <c r="L209" s="859" t="s">
        <v>0</v>
      </c>
      <c r="M209" s="177" t="s">
        <v>0</v>
      </c>
      <c r="N209" s="177"/>
      <c r="O209" s="176"/>
      <c r="P209" s="176"/>
      <c r="Q209" s="177"/>
      <c r="R209" s="176"/>
      <c r="S209" s="177"/>
      <c r="T209" s="177"/>
      <c r="U209" s="163" t="s">
        <v>0</v>
      </c>
      <c r="V209" s="163" t="s">
        <v>0</v>
      </c>
      <c r="W209" s="163" t="s">
        <v>0</v>
      </c>
      <c r="X209" s="163" t="s">
        <v>0</v>
      </c>
      <c r="Y209" s="163" t="s">
        <v>0</v>
      </c>
      <c r="Z209" s="163" t="s">
        <v>0</v>
      </c>
      <c r="AA209" s="163" t="s">
        <v>0</v>
      </c>
      <c r="AB209" s="178"/>
      <c r="AC209" s="178"/>
      <c r="AD209" s="178"/>
      <c r="AE209" s="176"/>
      <c r="AF209" s="164" t="s">
        <v>1710</v>
      </c>
    </row>
    <row r="210" spans="2:32" ht="13" x14ac:dyDescent="0.15">
      <c r="B210" s="174" t="s">
        <v>2292</v>
      </c>
      <c r="C210" s="176"/>
      <c r="D210" s="176" t="s">
        <v>2081</v>
      </c>
      <c r="E210" s="176" t="s">
        <v>1760</v>
      </c>
      <c r="F210" s="176"/>
      <c r="G210" s="176">
        <v>16.081523000000001</v>
      </c>
      <c r="H210" s="176">
        <v>108.0596</v>
      </c>
      <c r="I210" s="176" t="s">
        <v>1</v>
      </c>
      <c r="J210" s="176" t="s">
        <v>3</v>
      </c>
      <c r="K210" s="231"/>
      <c r="L210" s="859"/>
      <c r="M210" s="177"/>
      <c r="N210" s="177"/>
      <c r="O210" s="176"/>
      <c r="P210" s="176"/>
      <c r="Q210" s="177"/>
      <c r="R210" s="176"/>
      <c r="S210" s="177"/>
      <c r="T210" s="177"/>
      <c r="U210" s="163" t="s">
        <v>0</v>
      </c>
      <c r="V210" s="163" t="s">
        <v>0</v>
      </c>
      <c r="W210" s="163" t="s">
        <v>0</v>
      </c>
      <c r="X210" s="163" t="s">
        <v>0</v>
      </c>
      <c r="Y210" s="163" t="s">
        <v>0</v>
      </c>
      <c r="Z210" s="163" t="s">
        <v>0</v>
      </c>
      <c r="AA210" s="163" t="s">
        <v>0</v>
      </c>
      <c r="AB210" s="178"/>
      <c r="AC210" s="178"/>
      <c r="AD210" s="178"/>
      <c r="AE210" s="176"/>
      <c r="AF210" s="164" t="s">
        <v>1710</v>
      </c>
    </row>
    <row r="211" spans="2:32" ht="13" x14ac:dyDescent="0.15">
      <c r="B211" s="174" t="s">
        <v>1557</v>
      </c>
      <c r="C211" s="176"/>
      <c r="D211" s="176" t="s">
        <v>1770</v>
      </c>
      <c r="E211" s="176" t="s">
        <v>1760</v>
      </c>
      <c r="F211" s="176" t="s">
        <v>1558</v>
      </c>
      <c r="G211" s="176">
        <v>11.158928</v>
      </c>
      <c r="H211" s="176">
        <v>107.594323</v>
      </c>
      <c r="I211" s="176" t="s">
        <v>1</v>
      </c>
      <c r="J211" s="176" t="s">
        <v>3</v>
      </c>
      <c r="K211" s="231"/>
      <c r="L211" s="859" t="s">
        <v>0</v>
      </c>
      <c r="M211" s="176" t="s">
        <v>0</v>
      </c>
      <c r="N211" s="177"/>
      <c r="O211" s="176"/>
      <c r="P211" s="176"/>
      <c r="Q211" s="177"/>
      <c r="R211" s="176"/>
      <c r="S211" s="177"/>
      <c r="T211" s="177"/>
      <c r="U211" s="163" t="s">
        <v>0</v>
      </c>
      <c r="V211" s="163" t="s">
        <v>0</v>
      </c>
      <c r="W211" s="163" t="s">
        <v>0</v>
      </c>
      <c r="X211" s="163" t="s">
        <v>0</v>
      </c>
      <c r="Y211" s="163" t="s">
        <v>0</v>
      </c>
      <c r="Z211" s="163" t="s">
        <v>0</v>
      </c>
      <c r="AA211" s="163" t="s">
        <v>0</v>
      </c>
      <c r="AB211" s="178"/>
      <c r="AC211" s="178"/>
      <c r="AD211" s="178"/>
      <c r="AE211" s="176"/>
      <c r="AF211" s="164" t="s">
        <v>1710</v>
      </c>
    </row>
    <row r="212" spans="2:32" ht="13" x14ac:dyDescent="0.15">
      <c r="B212" s="174" t="s">
        <v>2103</v>
      </c>
      <c r="C212" s="176"/>
      <c r="D212" s="176" t="s">
        <v>2104</v>
      </c>
      <c r="E212" s="176" t="s">
        <v>1760</v>
      </c>
      <c r="F212" s="176" t="s">
        <v>2107</v>
      </c>
      <c r="G212" s="176">
        <v>18.04645</v>
      </c>
      <c r="H212" s="176">
        <v>105.833545</v>
      </c>
      <c r="I212" s="176" t="s">
        <v>11</v>
      </c>
      <c r="J212" s="176" t="s">
        <v>3</v>
      </c>
      <c r="K212" s="231">
        <v>2013</v>
      </c>
      <c r="L212" s="859">
        <v>14</v>
      </c>
      <c r="M212" s="176">
        <v>55</v>
      </c>
      <c r="N212" s="177" t="s">
        <v>0</v>
      </c>
      <c r="O212" s="176"/>
      <c r="P212" s="176"/>
      <c r="Q212" s="177">
        <v>38</v>
      </c>
      <c r="R212" s="176">
        <v>2.6</v>
      </c>
      <c r="S212" s="177"/>
      <c r="T212" s="177"/>
      <c r="U212" s="163">
        <v>0</v>
      </c>
      <c r="V212" s="163">
        <v>0</v>
      </c>
      <c r="W212" s="163">
        <v>0</v>
      </c>
      <c r="X212" s="163">
        <v>100</v>
      </c>
      <c r="Y212" s="163">
        <v>0</v>
      </c>
      <c r="Z212" s="163">
        <v>0</v>
      </c>
      <c r="AA212" s="163">
        <v>0</v>
      </c>
      <c r="AB212" s="178"/>
      <c r="AC212" s="178"/>
      <c r="AD212" s="178"/>
      <c r="AE212" s="176"/>
      <c r="AF212" s="164" t="s">
        <v>2106</v>
      </c>
    </row>
    <row r="213" spans="2:32" ht="13" x14ac:dyDescent="0.15">
      <c r="B213" s="174" t="s">
        <v>2398</v>
      </c>
      <c r="C213" s="176"/>
      <c r="D213" s="176" t="s">
        <v>2114</v>
      </c>
      <c r="E213" s="176" t="s">
        <v>1760</v>
      </c>
      <c r="F213" s="176" t="s">
        <v>1342</v>
      </c>
      <c r="G213" s="176">
        <v>20.445053999999999</v>
      </c>
      <c r="H213" s="176">
        <v>105.052553</v>
      </c>
      <c r="I213" s="176" t="s">
        <v>11</v>
      </c>
      <c r="J213" s="176" t="s">
        <v>3</v>
      </c>
      <c r="K213" s="231">
        <v>2017</v>
      </c>
      <c r="L213" s="859">
        <v>102</v>
      </c>
      <c r="M213" s="176">
        <v>389</v>
      </c>
      <c r="N213" s="177" t="s">
        <v>0</v>
      </c>
      <c r="O213" s="176">
        <v>43</v>
      </c>
      <c r="P213" s="176">
        <v>181.8</v>
      </c>
      <c r="Q213" s="177">
        <v>63.65</v>
      </c>
      <c r="R213" s="176">
        <v>9.02</v>
      </c>
      <c r="S213" s="177">
        <v>2879</v>
      </c>
      <c r="T213" s="177">
        <v>239.7</v>
      </c>
      <c r="U213" s="163">
        <v>0</v>
      </c>
      <c r="V213" s="163">
        <v>0</v>
      </c>
      <c r="W213" s="163">
        <v>0</v>
      </c>
      <c r="X213" s="163">
        <v>100</v>
      </c>
      <c r="Y213" s="163">
        <v>0</v>
      </c>
      <c r="Z213" s="163">
        <v>0</v>
      </c>
      <c r="AA213" s="163">
        <v>0</v>
      </c>
      <c r="AB213" s="178" t="s">
        <v>2117</v>
      </c>
      <c r="AC213" s="178" t="s">
        <v>2116</v>
      </c>
      <c r="AD213" s="178"/>
      <c r="AE213" s="176"/>
      <c r="AF213" s="164" t="s">
        <v>2115</v>
      </c>
    </row>
    <row r="214" spans="2:32" ht="13" x14ac:dyDescent="0.15">
      <c r="B214" s="174" t="s">
        <v>1599</v>
      </c>
      <c r="C214" s="176"/>
      <c r="D214" s="176" t="s">
        <v>1772</v>
      </c>
      <c r="E214" s="176" t="s">
        <v>1760</v>
      </c>
      <c r="F214" s="176"/>
      <c r="G214" s="176">
        <v>11.856930999999999</v>
      </c>
      <c r="H214" s="176">
        <v>108.931864</v>
      </c>
      <c r="I214" s="176" t="s">
        <v>1</v>
      </c>
      <c r="J214" s="176" t="s">
        <v>3</v>
      </c>
      <c r="K214" s="231"/>
      <c r="L214" s="843" t="s">
        <v>0</v>
      </c>
      <c r="M214" s="176" t="s">
        <v>0</v>
      </c>
      <c r="N214" s="177"/>
      <c r="O214" s="176"/>
      <c r="P214" s="176"/>
      <c r="Q214" s="176"/>
      <c r="R214" s="176"/>
      <c r="S214" s="176"/>
      <c r="T214" s="177"/>
      <c r="U214" s="163" t="s">
        <v>0</v>
      </c>
      <c r="V214" s="163" t="s">
        <v>0</v>
      </c>
      <c r="W214" s="163" t="s">
        <v>0</v>
      </c>
      <c r="X214" s="163" t="s">
        <v>0</v>
      </c>
      <c r="Y214" s="163" t="s">
        <v>0</v>
      </c>
      <c r="Z214" s="163" t="s">
        <v>0</v>
      </c>
      <c r="AA214" s="163" t="s">
        <v>0</v>
      </c>
      <c r="AB214" s="178"/>
      <c r="AC214" s="178"/>
      <c r="AD214" s="178"/>
      <c r="AE214" s="176"/>
      <c r="AF214" s="164" t="s">
        <v>1710</v>
      </c>
    </row>
    <row r="215" spans="2:32" ht="13" x14ac:dyDescent="0.15">
      <c r="B215" s="174" t="s">
        <v>2097</v>
      </c>
      <c r="C215" s="176" t="s">
        <v>2098</v>
      </c>
      <c r="D215" s="176" t="s">
        <v>2090</v>
      </c>
      <c r="E215" s="176" t="s">
        <v>1760</v>
      </c>
      <c r="F215" s="176" t="s">
        <v>2092</v>
      </c>
      <c r="G215" s="176">
        <v>19.838355</v>
      </c>
      <c r="H215" s="176">
        <v>105.08449</v>
      </c>
      <c r="I215" s="176" t="s">
        <v>11</v>
      </c>
      <c r="J215" s="176" t="s">
        <v>3</v>
      </c>
      <c r="K215" s="231">
        <v>2013</v>
      </c>
      <c r="L215" s="843">
        <v>180</v>
      </c>
      <c r="M215" s="176">
        <v>717</v>
      </c>
      <c r="N215" s="177" t="s">
        <v>0</v>
      </c>
      <c r="O215" s="176"/>
      <c r="P215" s="176"/>
      <c r="Q215" s="176">
        <v>569.35</v>
      </c>
      <c r="R215" s="176"/>
      <c r="S215" s="176"/>
      <c r="T215" s="177">
        <v>329</v>
      </c>
      <c r="U215" s="177">
        <v>0</v>
      </c>
      <c r="V215" s="177">
        <v>0</v>
      </c>
      <c r="W215" s="177">
        <v>0</v>
      </c>
      <c r="X215" s="177">
        <v>100</v>
      </c>
      <c r="Y215" s="177">
        <v>0</v>
      </c>
      <c r="Z215" s="177">
        <v>0</v>
      </c>
      <c r="AA215" s="177">
        <v>0</v>
      </c>
      <c r="AB215" s="178" t="s">
        <v>2100</v>
      </c>
      <c r="AC215" s="178"/>
      <c r="AD215" s="178" t="s">
        <v>2101</v>
      </c>
      <c r="AE215" s="176"/>
      <c r="AF215" s="164" t="s">
        <v>2102</v>
      </c>
    </row>
    <row r="216" spans="2:32" ht="13" x14ac:dyDescent="0.15">
      <c r="B216" s="174" t="s">
        <v>2121</v>
      </c>
      <c r="C216" s="176"/>
      <c r="D216" s="176" t="s">
        <v>2081</v>
      </c>
      <c r="E216" s="176" t="s">
        <v>1760</v>
      </c>
      <c r="F216" s="176" t="s">
        <v>2123</v>
      </c>
      <c r="G216" s="176">
        <v>16.459970999999999</v>
      </c>
      <c r="H216" s="176" t="s">
        <v>2122</v>
      </c>
      <c r="I216" s="176" t="s">
        <v>11</v>
      </c>
      <c r="J216" s="176" t="s">
        <v>3</v>
      </c>
      <c r="K216" s="231">
        <v>2013</v>
      </c>
      <c r="L216" s="843">
        <v>81</v>
      </c>
      <c r="M216" s="176">
        <v>300</v>
      </c>
      <c r="N216" s="177" t="s">
        <v>0</v>
      </c>
      <c r="O216" s="176">
        <v>81.7</v>
      </c>
      <c r="P216" s="176">
        <v>184.7</v>
      </c>
      <c r="Q216" s="176">
        <v>820.6</v>
      </c>
      <c r="R216" s="176">
        <v>33.869999999999997</v>
      </c>
      <c r="S216" s="176"/>
      <c r="T216" s="177"/>
      <c r="U216" s="177">
        <v>0</v>
      </c>
      <c r="V216" s="177">
        <v>0</v>
      </c>
      <c r="W216" s="177">
        <v>0</v>
      </c>
      <c r="X216" s="177">
        <v>100</v>
      </c>
      <c r="Y216" s="177">
        <v>0</v>
      </c>
      <c r="Z216" s="177">
        <v>0</v>
      </c>
      <c r="AA216" s="177">
        <v>0</v>
      </c>
      <c r="AB216" s="178"/>
      <c r="AC216" s="178"/>
      <c r="AD216" s="178"/>
      <c r="AE216" s="176"/>
      <c r="AF216" s="164" t="s">
        <v>2125</v>
      </c>
    </row>
    <row r="217" spans="2:32" ht="13" x14ac:dyDescent="0.15">
      <c r="B217" s="174" t="s">
        <v>2120</v>
      </c>
      <c r="C217" s="176"/>
      <c r="D217" s="176" t="s">
        <v>2104</v>
      </c>
      <c r="E217" s="176" t="s">
        <v>1760</v>
      </c>
      <c r="F217" s="176"/>
      <c r="G217" s="176">
        <v>18.446021999999999</v>
      </c>
      <c r="H217" s="176">
        <v>105.151275</v>
      </c>
      <c r="I217" s="176" t="s">
        <v>11</v>
      </c>
      <c r="J217" s="176" t="s">
        <v>3</v>
      </c>
      <c r="K217" s="231">
        <v>2012</v>
      </c>
      <c r="L217" s="843">
        <v>33</v>
      </c>
      <c r="M217" s="176">
        <v>143</v>
      </c>
      <c r="N217" s="177" t="s">
        <v>0</v>
      </c>
      <c r="O217" s="176"/>
      <c r="P217" s="176"/>
      <c r="Q217" s="176"/>
      <c r="R217" s="176"/>
      <c r="S217" s="176"/>
      <c r="T217" s="177"/>
      <c r="U217" s="177">
        <v>0</v>
      </c>
      <c r="V217" s="177">
        <v>0</v>
      </c>
      <c r="W217" s="177">
        <v>0</v>
      </c>
      <c r="X217" s="177">
        <v>100</v>
      </c>
      <c r="Y217" s="177">
        <v>0</v>
      </c>
      <c r="Z217" s="177">
        <v>0</v>
      </c>
      <c r="AA217" s="177">
        <v>0</v>
      </c>
      <c r="AB217" s="178"/>
      <c r="AC217" s="178"/>
      <c r="AD217" s="178"/>
      <c r="AE217" s="176"/>
      <c r="AF217" s="164"/>
    </row>
    <row r="218" spans="2:32" ht="13" x14ac:dyDescent="0.15">
      <c r="B218" s="174" t="s">
        <v>1564</v>
      </c>
      <c r="C218" s="176"/>
      <c r="D218" s="176" t="s">
        <v>1770</v>
      </c>
      <c r="E218" s="176" t="s">
        <v>1760</v>
      </c>
      <c r="F218" s="176"/>
      <c r="G218" s="176">
        <v>11.542963</v>
      </c>
      <c r="H218" s="176">
        <v>108.10824</v>
      </c>
      <c r="I218" s="176" t="s">
        <v>1</v>
      </c>
      <c r="J218" s="176" t="s">
        <v>3</v>
      </c>
      <c r="K218" s="231"/>
      <c r="L218" s="859" t="s">
        <v>0</v>
      </c>
      <c r="M218" s="176" t="s">
        <v>0</v>
      </c>
      <c r="N218" s="177"/>
      <c r="O218" s="176"/>
      <c r="P218" s="176"/>
      <c r="Q218" s="176"/>
      <c r="R218" s="176"/>
      <c r="S218" s="177"/>
      <c r="T218" s="177"/>
      <c r="U218" s="176" t="s">
        <v>0</v>
      </c>
      <c r="V218" s="176" t="s">
        <v>0</v>
      </c>
      <c r="W218" s="176" t="s">
        <v>0</v>
      </c>
      <c r="X218" s="176" t="s">
        <v>0</v>
      </c>
      <c r="Y218" s="176" t="s">
        <v>0</v>
      </c>
      <c r="Z218" s="176" t="s">
        <v>0</v>
      </c>
      <c r="AA218" s="176" t="s">
        <v>0</v>
      </c>
      <c r="AB218" s="178"/>
      <c r="AC218" s="178"/>
      <c r="AD218" s="178"/>
      <c r="AE218" s="176"/>
      <c r="AF218" s="164"/>
    </row>
    <row r="219" spans="2:32" ht="13" x14ac:dyDescent="0.15">
      <c r="B219" s="174" t="s">
        <v>2246</v>
      </c>
      <c r="C219" s="176"/>
      <c r="D219" s="176" t="s">
        <v>2612</v>
      </c>
      <c r="E219" s="176" t="s">
        <v>1760</v>
      </c>
      <c r="F219" s="176"/>
      <c r="G219" s="176">
        <v>14.175006</v>
      </c>
      <c r="H219" s="176">
        <v>108.57707499999999</v>
      </c>
      <c r="I219" s="176" t="s">
        <v>11</v>
      </c>
      <c r="J219" s="176" t="s">
        <v>3</v>
      </c>
      <c r="K219" s="231">
        <v>2011</v>
      </c>
      <c r="L219" s="859">
        <v>13</v>
      </c>
      <c r="M219" s="176">
        <v>56.6</v>
      </c>
      <c r="N219" s="177" t="s">
        <v>0</v>
      </c>
      <c r="O219" s="176">
        <v>68</v>
      </c>
      <c r="P219" s="176"/>
      <c r="Q219" s="176">
        <v>313.7</v>
      </c>
      <c r="R219" s="176"/>
      <c r="S219" s="177"/>
      <c r="T219" s="177"/>
      <c r="U219" s="177">
        <v>0</v>
      </c>
      <c r="V219" s="177">
        <v>0</v>
      </c>
      <c r="W219" s="177">
        <v>0</v>
      </c>
      <c r="X219" s="177">
        <v>100</v>
      </c>
      <c r="Y219" s="177">
        <v>0</v>
      </c>
      <c r="Z219" s="177">
        <v>0</v>
      </c>
      <c r="AA219" s="177">
        <v>0</v>
      </c>
      <c r="AB219" s="178"/>
      <c r="AC219" s="178"/>
      <c r="AD219" s="178"/>
      <c r="AE219" s="176"/>
      <c r="AF219" s="834" t="s">
        <v>2247</v>
      </c>
    </row>
    <row r="220" spans="2:32" ht="13" x14ac:dyDescent="0.15">
      <c r="B220" s="174" t="s">
        <v>2126</v>
      </c>
      <c r="C220" s="176"/>
      <c r="D220" s="176" t="s">
        <v>2205</v>
      </c>
      <c r="E220" s="176" t="s">
        <v>1760</v>
      </c>
      <c r="F220" s="176"/>
      <c r="G220" s="176">
        <v>18.196802000000002</v>
      </c>
      <c r="H220" s="176">
        <v>105.924178</v>
      </c>
      <c r="I220" s="176" t="s">
        <v>67</v>
      </c>
      <c r="J220" s="176" t="s">
        <v>3</v>
      </c>
      <c r="K220" s="231">
        <v>1983</v>
      </c>
      <c r="L220" s="859">
        <v>2.2999999999999998</v>
      </c>
      <c r="M220" s="176"/>
      <c r="N220" s="177">
        <v>21.135999999999999</v>
      </c>
      <c r="O220" s="176">
        <v>37.4</v>
      </c>
      <c r="P220" s="176">
        <v>970</v>
      </c>
      <c r="Q220" s="176">
        <v>425</v>
      </c>
      <c r="R220" s="176">
        <v>30</v>
      </c>
      <c r="S220" s="177"/>
      <c r="T220" s="177"/>
      <c r="U220" s="177">
        <v>0</v>
      </c>
      <c r="V220" s="177">
        <v>0</v>
      </c>
      <c r="W220" s="177">
        <v>0</v>
      </c>
      <c r="X220" s="177">
        <v>100</v>
      </c>
      <c r="Y220" s="177">
        <v>0</v>
      </c>
      <c r="Z220" s="177">
        <v>0</v>
      </c>
      <c r="AA220" s="177">
        <v>0</v>
      </c>
      <c r="AB220" s="178"/>
      <c r="AC220" s="178"/>
      <c r="AD220" s="178"/>
      <c r="AE220" s="176"/>
      <c r="AF220" s="164" t="s">
        <v>2127</v>
      </c>
    </row>
    <row r="221" spans="2:32" ht="13" x14ac:dyDescent="0.15">
      <c r="B221" s="174" t="s">
        <v>2463</v>
      </c>
      <c r="C221" s="176"/>
      <c r="D221" s="176" t="s">
        <v>2461</v>
      </c>
      <c r="E221" s="176" t="s">
        <v>1760</v>
      </c>
      <c r="F221" s="176"/>
      <c r="G221" s="176">
        <v>18.769326</v>
      </c>
      <c r="H221" s="176">
        <v>105.551097</v>
      </c>
      <c r="I221" s="176" t="s">
        <v>1</v>
      </c>
      <c r="J221" s="176" t="s">
        <v>3</v>
      </c>
      <c r="K221" s="231"/>
      <c r="L221" s="859"/>
      <c r="M221" s="176"/>
      <c r="N221" s="177"/>
      <c r="O221" s="176"/>
      <c r="P221" s="176"/>
      <c r="Q221" s="176"/>
      <c r="R221" s="176" t="s">
        <v>1702</v>
      </c>
      <c r="S221" s="177"/>
      <c r="T221" s="177"/>
      <c r="U221" s="177"/>
      <c r="V221" s="177"/>
      <c r="W221" s="177"/>
      <c r="X221" s="177"/>
      <c r="Y221" s="177"/>
      <c r="Z221" s="177"/>
      <c r="AA221" s="177"/>
      <c r="AB221" s="178"/>
      <c r="AC221" s="178"/>
      <c r="AD221" s="178"/>
      <c r="AE221" s="176"/>
      <c r="AF221" s="164"/>
    </row>
    <row r="222" spans="2:32" ht="13" x14ac:dyDescent="0.15">
      <c r="B222" s="174" t="s">
        <v>1753</v>
      </c>
      <c r="C222" s="176"/>
      <c r="D222" s="176" t="s">
        <v>2612</v>
      </c>
      <c r="E222" s="176" t="s">
        <v>1760</v>
      </c>
      <c r="F222" s="176"/>
      <c r="G222" s="176">
        <v>12.940305</v>
      </c>
      <c r="H222" s="176">
        <v>108.714265</v>
      </c>
      <c r="I222" s="176" t="s">
        <v>11</v>
      </c>
      <c r="J222" s="176" t="s">
        <v>3</v>
      </c>
      <c r="K222" s="231">
        <v>2011</v>
      </c>
      <c r="L222" s="843">
        <v>64</v>
      </c>
      <c r="M222" s="176"/>
      <c r="N222" s="177" t="s">
        <v>0</v>
      </c>
      <c r="O222" s="176"/>
      <c r="P222" s="176"/>
      <c r="Q222" s="176"/>
      <c r="R222" s="176"/>
      <c r="S222" s="176"/>
      <c r="T222" s="177"/>
      <c r="U222" s="177">
        <v>0</v>
      </c>
      <c r="V222" s="177">
        <v>0</v>
      </c>
      <c r="W222" s="177">
        <v>0</v>
      </c>
      <c r="X222" s="177">
        <v>100</v>
      </c>
      <c r="Y222" s="177">
        <v>0</v>
      </c>
      <c r="Z222" s="177">
        <v>0</v>
      </c>
      <c r="AA222" s="177">
        <v>0</v>
      </c>
      <c r="AB222" s="178"/>
      <c r="AC222" s="178"/>
      <c r="AD222" s="178" t="s">
        <v>1754</v>
      </c>
      <c r="AE222" s="176"/>
      <c r="AF222" s="164"/>
    </row>
    <row r="223" spans="2:32" ht="13" x14ac:dyDescent="0.15">
      <c r="B223" s="842" t="s">
        <v>1764</v>
      </c>
      <c r="C223" s="843"/>
      <c r="D223" s="843" t="s">
        <v>1779</v>
      </c>
      <c r="E223" s="843" t="s">
        <v>1760</v>
      </c>
      <c r="F223" s="843"/>
      <c r="G223" s="176">
        <v>13.501775</v>
      </c>
      <c r="H223" s="176">
        <v>108.84824</v>
      </c>
      <c r="I223" s="843" t="s">
        <v>11</v>
      </c>
      <c r="J223" s="843" t="s">
        <v>3</v>
      </c>
      <c r="K223" s="231">
        <v>2015</v>
      </c>
      <c r="L223" s="843">
        <v>18</v>
      </c>
      <c r="M223" s="176">
        <v>68</v>
      </c>
      <c r="N223" s="843" t="s">
        <v>0</v>
      </c>
      <c r="O223" s="843"/>
      <c r="P223" s="843"/>
      <c r="Q223" s="843"/>
      <c r="R223" s="843"/>
      <c r="S223" s="843"/>
      <c r="T223" s="843"/>
      <c r="U223" s="177">
        <v>0</v>
      </c>
      <c r="V223" s="177">
        <v>0</v>
      </c>
      <c r="W223" s="177">
        <v>0</v>
      </c>
      <c r="X223" s="177">
        <v>100</v>
      </c>
      <c r="Y223" s="177">
        <v>0</v>
      </c>
      <c r="Z223" s="177">
        <v>0</v>
      </c>
      <c r="AA223" s="177">
        <v>0</v>
      </c>
      <c r="AB223" s="844"/>
      <c r="AC223" s="844"/>
      <c r="AD223" s="844"/>
      <c r="AE223" s="843"/>
      <c r="AF223" s="845"/>
    </row>
    <row r="224" spans="2:32" s="6" customFormat="1" ht="12" x14ac:dyDescent="0.15">
      <c r="B224" s="846" t="s">
        <v>1790</v>
      </c>
      <c r="C224" s="178"/>
      <c r="D224" s="178" t="s">
        <v>1772</v>
      </c>
      <c r="E224" s="178" t="s">
        <v>1760</v>
      </c>
      <c r="F224" s="178"/>
      <c r="G224" s="178">
        <v>11.617509999999999</v>
      </c>
      <c r="H224" s="178">
        <v>108.84550299999999</v>
      </c>
      <c r="I224" s="178" t="s">
        <v>1</v>
      </c>
      <c r="J224" s="178" t="s">
        <v>3</v>
      </c>
      <c r="K224" s="178"/>
      <c r="L224" s="178" t="s">
        <v>0</v>
      </c>
      <c r="M224" s="178" t="s">
        <v>0</v>
      </c>
      <c r="N224" s="178"/>
      <c r="O224" s="178"/>
      <c r="P224" s="178"/>
      <c r="Q224" s="178"/>
      <c r="R224" s="178" t="s">
        <v>2465</v>
      </c>
      <c r="S224" s="178"/>
      <c r="T224" s="178"/>
      <c r="U224" s="163" t="s">
        <v>0</v>
      </c>
      <c r="V224" s="163" t="s">
        <v>0</v>
      </c>
      <c r="W224" s="163" t="s">
        <v>0</v>
      </c>
      <c r="X224" s="163" t="s">
        <v>0</v>
      </c>
      <c r="Y224" s="163" t="s">
        <v>0</v>
      </c>
      <c r="Z224" s="163" t="s">
        <v>0</v>
      </c>
      <c r="AA224" s="163" t="s">
        <v>0</v>
      </c>
      <c r="AB224" s="178"/>
      <c r="AC224" s="178"/>
      <c r="AD224" s="178"/>
      <c r="AE224" s="178"/>
      <c r="AF224" s="847"/>
    </row>
    <row r="225" spans="1:2550" s="6" customFormat="1" ht="12" x14ac:dyDescent="0.15">
      <c r="B225" s="846" t="s">
        <v>2279</v>
      </c>
      <c r="C225" s="178"/>
      <c r="D225" s="178" t="s">
        <v>2277</v>
      </c>
      <c r="E225" s="178" t="s">
        <v>1760</v>
      </c>
      <c r="F225" s="178"/>
      <c r="G225" s="178">
        <v>14.755355</v>
      </c>
      <c r="H225" s="178">
        <v>108.944643</v>
      </c>
      <c r="I225" s="178" t="s">
        <v>1</v>
      </c>
      <c r="J225" s="178" t="s">
        <v>3</v>
      </c>
      <c r="K225" s="178">
        <v>1977</v>
      </c>
      <c r="L225" s="178" t="s">
        <v>0</v>
      </c>
      <c r="M225" s="178" t="s">
        <v>0</v>
      </c>
      <c r="N225" s="178">
        <v>25</v>
      </c>
      <c r="O225" s="178"/>
      <c r="P225" s="178"/>
      <c r="Q225" s="178">
        <v>28.7</v>
      </c>
      <c r="R225" s="178" t="s">
        <v>2465</v>
      </c>
      <c r="S225" s="178"/>
      <c r="T225" s="178"/>
      <c r="U225" s="163" t="s">
        <v>0</v>
      </c>
      <c r="V225" s="163" t="s">
        <v>0</v>
      </c>
      <c r="W225" s="163" t="s">
        <v>0</v>
      </c>
      <c r="X225" s="163" t="s">
        <v>0</v>
      </c>
      <c r="Y225" s="163" t="s">
        <v>0</v>
      </c>
      <c r="Z225" s="163" t="s">
        <v>0</v>
      </c>
      <c r="AA225" s="163" t="s">
        <v>0</v>
      </c>
      <c r="AB225" s="178"/>
      <c r="AC225" s="178"/>
      <c r="AD225" s="178"/>
      <c r="AE225" s="178"/>
      <c r="AF225" s="227" t="s">
        <v>2281</v>
      </c>
    </row>
    <row r="226" spans="1:2550" ht="13" x14ac:dyDescent="0.15">
      <c r="B226" s="842" t="s">
        <v>1781</v>
      </c>
      <c r="C226" s="843"/>
      <c r="D226" s="843" t="s">
        <v>1782</v>
      </c>
      <c r="E226" s="843" t="s">
        <v>1760</v>
      </c>
      <c r="F226" s="843" t="s">
        <v>1781</v>
      </c>
      <c r="G226" s="176">
        <v>11.301914</v>
      </c>
      <c r="H226" s="176">
        <v>108.664137</v>
      </c>
      <c r="I226" s="843" t="s">
        <v>1</v>
      </c>
      <c r="J226" s="843" t="s">
        <v>3</v>
      </c>
      <c r="K226" s="231">
        <v>2004</v>
      </c>
      <c r="L226" s="843" t="s">
        <v>0</v>
      </c>
      <c r="M226" s="176" t="s">
        <v>0</v>
      </c>
      <c r="N226" s="843">
        <v>42.6</v>
      </c>
      <c r="O226" s="843">
        <v>48</v>
      </c>
      <c r="P226" s="843">
        <v>246</v>
      </c>
      <c r="Q226" s="843">
        <v>36.9</v>
      </c>
      <c r="R226" s="178" t="s">
        <v>2465</v>
      </c>
      <c r="S226" s="843"/>
      <c r="T226" s="843"/>
      <c r="U226" s="177" t="s">
        <v>0</v>
      </c>
      <c r="V226" s="177" t="s">
        <v>0</v>
      </c>
      <c r="W226" s="177" t="s">
        <v>0</v>
      </c>
      <c r="X226" s="177" t="s">
        <v>0</v>
      </c>
      <c r="Y226" s="177" t="s">
        <v>0</v>
      </c>
      <c r="Z226" s="177" t="s">
        <v>0</v>
      </c>
      <c r="AA226" s="177" t="s">
        <v>0</v>
      </c>
      <c r="AB226" s="844"/>
      <c r="AC226" s="844"/>
      <c r="AD226" s="844"/>
      <c r="AE226" s="843"/>
      <c r="AF226" s="845" t="s">
        <v>1784</v>
      </c>
    </row>
    <row r="227" spans="1:2550" ht="13" x14ac:dyDescent="0.15">
      <c r="B227" s="842" t="s">
        <v>2290</v>
      </c>
      <c r="C227" s="843"/>
      <c r="D227" s="843" t="s">
        <v>2277</v>
      </c>
      <c r="E227" s="843" t="s">
        <v>1760</v>
      </c>
      <c r="F227" s="843"/>
      <c r="G227" s="176">
        <v>14.563253</v>
      </c>
      <c r="H227" s="176">
        <v>108.98938699999999</v>
      </c>
      <c r="I227" s="843" t="s">
        <v>2291</v>
      </c>
      <c r="J227" s="843" t="s">
        <v>3</v>
      </c>
      <c r="K227" s="231">
        <v>1997</v>
      </c>
      <c r="L227" s="843"/>
      <c r="M227" s="176"/>
      <c r="N227" s="843"/>
      <c r="O227" s="843">
        <v>17.2</v>
      </c>
      <c r="P227" s="843">
        <v>550</v>
      </c>
      <c r="Q227" s="843"/>
      <c r="R227" s="178" t="s">
        <v>2465</v>
      </c>
      <c r="S227" s="843"/>
      <c r="T227" s="843"/>
      <c r="U227" s="177" t="s">
        <v>0</v>
      </c>
      <c r="V227" s="177" t="s">
        <v>0</v>
      </c>
      <c r="W227" s="177" t="s">
        <v>0</v>
      </c>
      <c r="X227" s="177" t="s">
        <v>0</v>
      </c>
      <c r="Y227" s="177" t="s">
        <v>0</v>
      </c>
      <c r="Z227" s="177" t="s">
        <v>0</v>
      </c>
      <c r="AA227" s="177" t="s">
        <v>0</v>
      </c>
      <c r="AB227" s="844"/>
      <c r="AC227" s="844"/>
      <c r="AD227" s="844"/>
      <c r="AE227" s="843"/>
      <c r="AF227" s="845" t="s">
        <v>1710</v>
      </c>
    </row>
    <row r="228" spans="1:2550" ht="13" x14ac:dyDescent="0.15">
      <c r="A228" s="11"/>
      <c r="B228" s="846" t="s">
        <v>1403</v>
      </c>
      <c r="C228" s="178"/>
      <c r="D228" s="178" t="s">
        <v>2114</v>
      </c>
      <c r="E228" s="178" t="s">
        <v>1760</v>
      </c>
      <c r="F228" s="178" t="s">
        <v>1402</v>
      </c>
      <c r="G228" s="178">
        <v>21.355601</v>
      </c>
      <c r="H228" s="178">
        <v>103.40733</v>
      </c>
      <c r="I228" s="178" t="s">
        <v>11</v>
      </c>
      <c r="J228" s="176" t="s">
        <v>3</v>
      </c>
      <c r="K228" s="857"/>
      <c r="L228" s="840">
        <v>18</v>
      </c>
      <c r="M228" s="178">
        <v>69.650000000000006</v>
      </c>
      <c r="N228" s="178" t="s">
        <v>0</v>
      </c>
      <c r="O228" s="178">
        <v>49</v>
      </c>
      <c r="P228" s="178">
        <v>145.6</v>
      </c>
      <c r="Q228" s="178">
        <v>9.83</v>
      </c>
      <c r="R228" s="178">
        <v>1435</v>
      </c>
      <c r="S228" s="178"/>
      <c r="T228" s="843">
        <v>1.51</v>
      </c>
      <c r="U228" s="855">
        <v>0</v>
      </c>
      <c r="V228" s="855">
        <v>0</v>
      </c>
      <c r="W228" s="855">
        <v>0</v>
      </c>
      <c r="X228" s="855">
        <v>100</v>
      </c>
      <c r="Y228" s="855">
        <v>0</v>
      </c>
      <c r="Z228" s="855">
        <v>0</v>
      </c>
      <c r="AA228" s="855">
        <v>0</v>
      </c>
      <c r="AB228" s="178"/>
      <c r="AC228" s="178"/>
      <c r="AD228" s="178"/>
      <c r="AE228" s="176"/>
      <c r="AF228" s="860" t="s">
        <v>1401</v>
      </c>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1"/>
      <c r="LT228" s="11"/>
      <c r="LU228" s="11"/>
      <c r="LV228" s="11"/>
      <c r="LW228" s="11"/>
      <c r="LX228" s="11"/>
      <c r="LY228" s="11"/>
      <c r="LZ228" s="11"/>
      <c r="MA228" s="11"/>
      <c r="MB228" s="11"/>
      <c r="MC228" s="11"/>
      <c r="MD228" s="11"/>
      <c r="ME228" s="11"/>
      <c r="MF228" s="11"/>
      <c r="MG228" s="11"/>
      <c r="MH228" s="11"/>
      <c r="MI228" s="11"/>
      <c r="MJ228" s="11"/>
      <c r="MK228" s="11"/>
      <c r="ML228" s="11"/>
      <c r="MM228" s="11"/>
      <c r="MN228" s="11"/>
      <c r="MO228" s="11"/>
      <c r="MP228" s="11"/>
      <c r="MQ228" s="11"/>
      <c r="MR228" s="11"/>
      <c r="MS228" s="11"/>
      <c r="MT228" s="11"/>
      <c r="MU228" s="11"/>
      <c r="MV228" s="11"/>
      <c r="MW228" s="11"/>
      <c r="MX228" s="11"/>
      <c r="MY228" s="11"/>
      <c r="MZ228" s="11"/>
      <c r="NA228" s="11"/>
      <c r="NB228" s="11"/>
      <c r="NC228" s="11"/>
      <c r="ND228" s="11"/>
      <c r="NE228" s="11"/>
      <c r="NF228" s="11"/>
      <c r="NG228" s="11"/>
      <c r="NH228" s="11"/>
      <c r="NI228" s="11"/>
      <c r="NJ228" s="11"/>
      <c r="NK228" s="11"/>
      <c r="NL228" s="11"/>
      <c r="NM228" s="11"/>
      <c r="NN228" s="11"/>
      <c r="NO228" s="11"/>
      <c r="NP228" s="11"/>
      <c r="NQ228" s="11"/>
      <c r="NR228" s="11"/>
      <c r="NS228" s="11"/>
      <c r="NT228" s="11"/>
      <c r="NU228" s="11"/>
      <c r="NV228" s="11"/>
      <c r="NW228" s="11"/>
      <c r="NX228" s="11"/>
      <c r="NY228" s="11"/>
      <c r="NZ228" s="11"/>
      <c r="OA228" s="11"/>
      <c r="OB228" s="11"/>
      <c r="OC228" s="11"/>
      <c r="OD228" s="11"/>
      <c r="OE228" s="11"/>
      <c r="OF228" s="11"/>
      <c r="OG228" s="11"/>
      <c r="OH228" s="11"/>
      <c r="OI228" s="11"/>
      <c r="OJ228" s="11"/>
      <c r="OK228" s="11"/>
      <c r="OL228" s="11"/>
      <c r="OM228" s="11"/>
      <c r="ON228" s="11"/>
      <c r="OO228" s="11"/>
      <c r="OP228" s="11"/>
      <c r="OQ228" s="11"/>
      <c r="OR228" s="11"/>
      <c r="OS228" s="11"/>
      <c r="OT228" s="11"/>
      <c r="OU228" s="11"/>
      <c r="OV228" s="11"/>
      <c r="OW228" s="11"/>
      <c r="OX228" s="11"/>
      <c r="OY228" s="11"/>
      <c r="OZ228" s="11"/>
      <c r="PA228" s="11"/>
      <c r="PB228" s="11"/>
      <c r="PC228" s="11"/>
      <c r="PD228" s="11"/>
      <c r="PE228" s="11"/>
      <c r="PF228" s="11"/>
      <c r="PG228" s="11"/>
      <c r="PH228" s="11"/>
      <c r="PI228" s="11"/>
      <c r="PJ228" s="11"/>
      <c r="PK228" s="11"/>
      <c r="PL228" s="11"/>
      <c r="PM228" s="11"/>
      <c r="PN228" s="11"/>
      <c r="PO228" s="11"/>
      <c r="PP228" s="11"/>
      <c r="PQ228" s="11"/>
      <c r="PR228" s="11"/>
      <c r="PS228" s="11"/>
      <c r="PT228" s="11"/>
      <c r="PU228" s="11"/>
      <c r="PV228" s="11"/>
      <c r="PW228" s="11"/>
      <c r="PX228" s="11"/>
      <c r="PY228" s="11"/>
      <c r="PZ228" s="11"/>
      <c r="QA228" s="11"/>
      <c r="QB228" s="11"/>
      <c r="QC228" s="11"/>
      <c r="QD228" s="11"/>
      <c r="QE228" s="11"/>
      <c r="QF228" s="11"/>
      <c r="QG228" s="11"/>
      <c r="QH228" s="11"/>
      <c r="QI228" s="11"/>
      <c r="QJ228" s="11"/>
      <c r="QK228" s="11"/>
      <c r="QL228" s="11"/>
      <c r="QM228" s="11"/>
      <c r="QN228" s="11"/>
      <c r="QO228" s="11"/>
      <c r="QP228" s="11"/>
      <c r="QQ228" s="11"/>
      <c r="QR228" s="11"/>
      <c r="QS228" s="11"/>
      <c r="QT228" s="11"/>
      <c r="QU228" s="11"/>
      <c r="QV228" s="11"/>
      <c r="QW228" s="11"/>
      <c r="QX228" s="11"/>
      <c r="QY228" s="11"/>
      <c r="QZ228" s="11"/>
      <c r="RA228" s="11"/>
      <c r="RB228" s="11"/>
      <c r="RC228" s="11"/>
      <c r="RD228" s="11"/>
      <c r="RE228" s="11"/>
      <c r="RF228" s="11"/>
      <c r="RG228" s="11"/>
      <c r="RH228" s="11"/>
      <c r="RI228" s="11"/>
      <c r="RJ228" s="11"/>
      <c r="RK228" s="11"/>
      <c r="RL228" s="11"/>
      <c r="RM228" s="11"/>
      <c r="RN228" s="11"/>
      <c r="RO228" s="11"/>
      <c r="RP228" s="11"/>
      <c r="RQ228" s="11"/>
      <c r="RR228" s="11"/>
      <c r="RS228" s="11"/>
      <c r="RT228" s="11"/>
      <c r="RU228" s="11"/>
      <c r="RV228" s="11"/>
      <c r="RW228" s="11"/>
      <c r="RX228" s="11"/>
      <c r="RY228" s="11"/>
      <c r="RZ228" s="11"/>
      <c r="SA228" s="11"/>
      <c r="SB228" s="11"/>
      <c r="SC228" s="11"/>
      <c r="SD228" s="11"/>
      <c r="SE228" s="11"/>
      <c r="SF228" s="11"/>
      <c r="SG228" s="11"/>
      <c r="SH228" s="11"/>
      <c r="SI228" s="11"/>
      <c r="SJ228" s="11"/>
      <c r="SK228" s="11"/>
      <c r="SL228" s="11"/>
      <c r="SM228" s="11"/>
      <c r="SN228" s="11"/>
      <c r="SO228" s="11"/>
      <c r="SP228" s="11"/>
      <c r="SQ228" s="11"/>
      <c r="SR228" s="11"/>
      <c r="SS228" s="11"/>
      <c r="ST228" s="11"/>
      <c r="SU228" s="11"/>
      <c r="SV228" s="11"/>
      <c r="SW228" s="11"/>
      <c r="SX228" s="11"/>
      <c r="SY228" s="11"/>
      <c r="SZ228" s="11"/>
      <c r="TA228" s="11"/>
      <c r="TB228" s="11"/>
      <c r="TC228" s="11"/>
      <c r="TD228" s="11"/>
      <c r="TE228" s="11"/>
      <c r="TF228" s="11"/>
      <c r="TG228" s="11"/>
      <c r="TH228" s="11"/>
      <c r="TI228" s="11"/>
      <c r="TJ228" s="11"/>
      <c r="TK228" s="11"/>
      <c r="TL228" s="11"/>
      <c r="TM228" s="11"/>
      <c r="TN228" s="11"/>
      <c r="TO228" s="11"/>
      <c r="TP228" s="11"/>
      <c r="TQ228" s="11"/>
      <c r="TR228" s="11"/>
      <c r="TS228" s="11"/>
      <c r="TT228" s="11"/>
      <c r="TU228" s="11"/>
      <c r="TV228" s="11"/>
      <c r="TW228" s="11"/>
      <c r="TX228" s="11"/>
      <c r="TY228" s="11"/>
      <c r="TZ228" s="11"/>
      <c r="UA228" s="11"/>
      <c r="UB228" s="11"/>
      <c r="UC228" s="11"/>
      <c r="UD228" s="11"/>
      <c r="UE228" s="11"/>
      <c r="UF228" s="11"/>
      <c r="UG228" s="11"/>
      <c r="UH228" s="11"/>
      <c r="UI228" s="11"/>
      <c r="UJ228" s="11"/>
      <c r="UK228" s="11"/>
      <c r="UL228" s="11"/>
      <c r="UM228" s="11"/>
      <c r="UN228" s="11"/>
      <c r="UO228" s="11"/>
      <c r="UP228" s="11"/>
      <c r="UQ228" s="11"/>
      <c r="UR228" s="11"/>
      <c r="US228" s="11"/>
      <c r="UT228" s="11"/>
      <c r="UU228" s="11"/>
      <c r="UV228" s="11"/>
      <c r="UW228" s="11"/>
      <c r="UX228" s="11"/>
      <c r="UY228" s="11"/>
      <c r="UZ228" s="11"/>
      <c r="VA228" s="11"/>
      <c r="VB228" s="11"/>
      <c r="VC228" s="11"/>
      <c r="VD228" s="11"/>
      <c r="VE228" s="11"/>
      <c r="VF228" s="11"/>
      <c r="VG228" s="11"/>
      <c r="VH228" s="11"/>
      <c r="VI228" s="11"/>
      <c r="VJ228" s="11"/>
      <c r="VK228" s="11"/>
      <c r="VL228" s="11"/>
      <c r="VM228" s="11"/>
      <c r="VN228" s="11"/>
      <c r="VO228" s="11"/>
      <c r="VP228" s="11"/>
      <c r="VQ228" s="11"/>
      <c r="VR228" s="11"/>
      <c r="VS228" s="11"/>
      <c r="VT228" s="11"/>
      <c r="VU228" s="11"/>
      <c r="VV228" s="11"/>
      <c r="VW228" s="11"/>
      <c r="VX228" s="11"/>
      <c r="VY228" s="11"/>
      <c r="VZ228" s="11"/>
      <c r="WA228" s="11"/>
      <c r="WB228" s="11"/>
      <c r="WC228" s="11"/>
      <c r="WD228" s="11"/>
      <c r="WE228" s="11"/>
      <c r="WF228" s="11"/>
      <c r="WG228" s="11"/>
      <c r="WH228" s="11"/>
      <c r="WI228" s="11"/>
      <c r="WJ228" s="11"/>
      <c r="WK228" s="11"/>
      <c r="WL228" s="11"/>
      <c r="WM228" s="11"/>
      <c r="WN228" s="11"/>
      <c r="WO228" s="11"/>
      <c r="WP228" s="11"/>
      <c r="WQ228" s="11"/>
      <c r="WR228" s="11"/>
      <c r="WS228" s="11"/>
      <c r="WT228" s="11"/>
      <c r="WU228" s="11"/>
      <c r="WV228" s="11"/>
      <c r="WW228" s="11"/>
      <c r="WX228" s="11"/>
      <c r="WY228" s="11"/>
      <c r="WZ228" s="11"/>
      <c r="XA228" s="11"/>
      <c r="XB228" s="11"/>
      <c r="XC228" s="11"/>
      <c r="XD228" s="11"/>
      <c r="XE228" s="11"/>
      <c r="XF228" s="11"/>
      <c r="XG228" s="11"/>
      <c r="XH228" s="11"/>
      <c r="XI228" s="11"/>
      <c r="XJ228" s="11"/>
      <c r="XK228" s="11"/>
      <c r="XL228" s="11"/>
      <c r="XM228" s="11"/>
      <c r="XN228" s="11"/>
      <c r="XO228" s="11"/>
      <c r="XP228" s="11"/>
      <c r="XQ228" s="11"/>
      <c r="XR228" s="11"/>
      <c r="XS228" s="11"/>
      <c r="XT228" s="11"/>
      <c r="XU228" s="11"/>
      <c r="XV228" s="11"/>
      <c r="XW228" s="11"/>
      <c r="XX228" s="11"/>
      <c r="XY228" s="11"/>
      <c r="XZ228" s="11"/>
      <c r="YA228" s="11"/>
      <c r="YB228" s="11"/>
      <c r="YC228" s="11"/>
      <c r="YD228" s="11"/>
      <c r="YE228" s="11"/>
      <c r="YF228" s="11"/>
      <c r="YG228" s="11"/>
      <c r="YH228" s="11"/>
      <c r="YI228" s="11"/>
      <c r="YJ228" s="11"/>
      <c r="YK228" s="11"/>
      <c r="YL228" s="11"/>
      <c r="YM228" s="11"/>
      <c r="YN228" s="11"/>
      <c r="YO228" s="11"/>
      <c r="YP228" s="11"/>
      <c r="YQ228" s="11"/>
      <c r="YR228" s="11"/>
      <c r="YS228" s="11"/>
      <c r="YT228" s="11"/>
      <c r="YU228" s="11"/>
      <c r="YV228" s="11"/>
      <c r="YW228" s="11"/>
      <c r="YX228" s="11"/>
      <c r="YY228" s="11"/>
      <c r="YZ228" s="11"/>
      <c r="ZA228" s="11"/>
      <c r="ZB228" s="11"/>
      <c r="ZC228" s="11"/>
      <c r="ZD228" s="11"/>
      <c r="ZE228" s="11"/>
      <c r="ZF228" s="11"/>
      <c r="ZG228" s="11"/>
      <c r="ZH228" s="11"/>
      <c r="ZI228" s="11"/>
      <c r="ZJ228" s="11"/>
      <c r="ZK228" s="11"/>
      <c r="ZL228" s="11"/>
      <c r="ZM228" s="11"/>
      <c r="ZN228" s="11"/>
      <c r="ZO228" s="11"/>
      <c r="ZP228" s="11"/>
      <c r="ZQ228" s="11"/>
      <c r="ZR228" s="11"/>
      <c r="ZS228" s="11"/>
      <c r="ZT228" s="11"/>
      <c r="ZU228" s="11"/>
      <c r="ZV228" s="11"/>
      <c r="ZW228" s="11"/>
      <c r="ZX228" s="11"/>
      <c r="ZY228" s="11"/>
      <c r="ZZ228" s="11"/>
      <c r="AAA228" s="11"/>
      <c r="AAB228" s="11"/>
      <c r="AAC228" s="11"/>
      <c r="AAD228" s="11"/>
      <c r="AAE228" s="11"/>
      <c r="AAF228" s="11"/>
      <c r="AAG228" s="11"/>
      <c r="AAH228" s="11"/>
      <c r="AAI228" s="11"/>
      <c r="AAJ228" s="11"/>
      <c r="AAK228" s="11"/>
      <c r="AAL228" s="11"/>
      <c r="AAM228" s="11"/>
      <c r="AAN228" s="11"/>
      <c r="AAO228" s="11"/>
      <c r="AAP228" s="11"/>
      <c r="AAQ228" s="11"/>
      <c r="AAR228" s="11"/>
      <c r="AAS228" s="11"/>
      <c r="AAT228" s="11"/>
      <c r="AAU228" s="11"/>
      <c r="AAV228" s="11"/>
      <c r="AAW228" s="11"/>
      <c r="AAX228" s="11"/>
      <c r="AAY228" s="11"/>
      <c r="AAZ228" s="11"/>
      <c r="ABA228" s="11"/>
      <c r="ABB228" s="11"/>
      <c r="ABC228" s="11"/>
      <c r="ABD228" s="11"/>
      <c r="ABE228" s="11"/>
      <c r="ABF228" s="11"/>
      <c r="ABG228" s="11"/>
      <c r="ABH228" s="11"/>
      <c r="ABI228" s="11"/>
      <c r="ABJ228" s="11"/>
      <c r="ABK228" s="11"/>
      <c r="ABL228" s="11"/>
      <c r="ABM228" s="11"/>
      <c r="ABN228" s="11"/>
      <c r="ABO228" s="11"/>
      <c r="ABP228" s="11"/>
      <c r="ABQ228" s="11"/>
      <c r="ABR228" s="11"/>
      <c r="ABS228" s="11"/>
      <c r="ABT228" s="11"/>
      <c r="ABU228" s="11"/>
      <c r="ABV228" s="11"/>
      <c r="ABW228" s="11"/>
      <c r="ABX228" s="11"/>
      <c r="ABY228" s="11"/>
      <c r="ABZ228" s="11"/>
      <c r="ACA228" s="11"/>
      <c r="ACB228" s="11"/>
      <c r="ACC228" s="11"/>
      <c r="ACD228" s="11"/>
      <c r="ACE228" s="11"/>
      <c r="ACF228" s="11"/>
      <c r="ACG228" s="11"/>
      <c r="ACH228" s="11"/>
      <c r="ACI228" s="11"/>
      <c r="ACJ228" s="11"/>
      <c r="ACK228" s="11"/>
      <c r="ACL228" s="11"/>
      <c r="ACM228" s="11"/>
      <c r="ACN228" s="11"/>
      <c r="ACO228" s="11"/>
      <c r="ACP228" s="11"/>
      <c r="ACQ228" s="11"/>
      <c r="ACR228" s="11"/>
      <c r="ACS228" s="11"/>
      <c r="ACT228" s="11"/>
      <c r="ACU228" s="11"/>
      <c r="ACV228" s="11"/>
      <c r="ACW228" s="11"/>
      <c r="ACX228" s="11"/>
      <c r="ACY228" s="11"/>
      <c r="ACZ228" s="11"/>
      <c r="ADA228" s="11"/>
      <c r="ADB228" s="11"/>
      <c r="ADC228" s="11"/>
      <c r="ADD228" s="11"/>
      <c r="ADE228" s="11"/>
      <c r="ADF228" s="11"/>
      <c r="ADG228" s="11"/>
      <c r="ADH228" s="11"/>
      <c r="ADI228" s="11"/>
      <c r="ADJ228" s="11"/>
      <c r="ADK228" s="11"/>
      <c r="ADL228" s="11"/>
      <c r="ADM228" s="11"/>
      <c r="ADN228" s="11"/>
      <c r="ADO228" s="11"/>
      <c r="ADP228" s="11"/>
      <c r="ADQ228" s="11"/>
      <c r="ADR228" s="11"/>
      <c r="ADS228" s="11"/>
      <c r="ADT228" s="11"/>
      <c r="ADU228" s="11"/>
      <c r="ADV228" s="11"/>
      <c r="ADW228" s="11"/>
      <c r="ADX228" s="11"/>
      <c r="ADY228" s="11"/>
      <c r="ADZ228" s="11"/>
      <c r="AEA228" s="11"/>
      <c r="AEB228" s="11"/>
      <c r="AEC228" s="11"/>
      <c r="AED228" s="11"/>
      <c r="AEE228" s="11"/>
      <c r="AEF228" s="11"/>
      <c r="AEG228" s="11"/>
      <c r="AEH228" s="11"/>
      <c r="AEI228" s="11"/>
      <c r="AEJ228" s="11"/>
      <c r="AEK228" s="11"/>
      <c r="AEL228" s="11"/>
      <c r="AEM228" s="11"/>
      <c r="AEN228" s="11"/>
      <c r="AEO228" s="11"/>
      <c r="AEP228" s="11"/>
      <c r="AEQ228" s="11"/>
      <c r="AER228" s="11"/>
      <c r="AES228" s="11"/>
      <c r="AET228" s="11"/>
      <c r="AEU228" s="11"/>
      <c r="AEV228" s="11"/>
      <c r="AEW228" s="11"/>
      <c r="AEX228" s="11"/>
      <c r="AEY228" s="11"/>
      <c r="AEZ228" s="11"/>
      <c r="AFA228" s="11"/>
      <c r="AFB228" s="11"/>
      <c r="AFC228" s="11"/>
      <c r="AFD228" s="11"/>
      <c r="AFE228" s="11"/>
      <c r="AFF228" s="11"/>
      <c r="AFG228" s="11"/>
      <c r="AFH228" s="11"/>
      <c r="AFI228" s="11"/>
      <c r="AFJ228" s="11"/>
      <c r="AFK228" s="11"/>
      <c r="AFL228" s="11"/>
      <c r="AFM228" s="11"/>
      <c r="AFN228" s="11"/>
      <c r="AFO228" s="11"/>
      <c r="AFP228" s="11"/>
      <c r="AFQ228" s="11"/>
      <c r="AFR228" s="11"/>
      <c r="AFS228" s="11"/>
      <c r="AFT228" s="11"/>
      <c r="AFU228" s="11"/>
      <c r="AFV228" s="11"/>
      <c r="AFW228" s="11"/>
      <c r="AFX228" s="11"/>
      <c r="AFY228" s="11"/>
      <c r="AFZ228" s="11"/>
      <c r="AGA228" s="11"/>
      <c r="AGB228" s="11"/>
      <c r="AGC228" s="11"/>
      <c r="AGD228" s="11"/>
      <c r="AGE228" s="11"/>
      <c r="AGF228" s="11"/>
      <c r="AGG228" s="11"/>
      <c r="AGH228" s="11"/>
      <c r="AGI228" s="11"/>
      <c r="AGJ228" s="11"/>
      <c r="AGK228" s="11"/>
      <c r="AGL228" s="11"/>
      <c r="AGM228" s="11"/>
      <c r="AGN228" s="11"/>
      <c r="AGO228" s="11"/>
      <c r="AGP228" s="11"/>
      <c r="AGQ228" s="11"/>
      <c r="AGR228" s="11"/>
      <c r="AGS228" s="11"/>
      <c r="AGT228" s="11"/>
      <c r="AGU228" s="11"/>
      <c r="AGV228" s="11"/>
      <c r="AGW228" s="11"/>
      <c r="AGX228" s="11"/>
      <c r="AGY228" s="11"/>
      <c r="AGZ228" s="11"/>
      <c r="AHA228" s="11"/>
      <c r="AHB228" s="11"/>
      <c r="AHC228" s="11"/>
      <c r="AHD228" s="11"/>
      <c r="AHE228" s="11"/>
      <c r="AHF228" s="11"/>
      <c r="AHG228" s="11"/>
      <c r="AHH228" s="11"/>
      <c r="AHI228" s="11"/>
      <c r="AHJ228" s="11"/>
      <c r="AHK228" s="11"/>
      <c r="AHL228" s="11"/>
      <c r="AHM228" s="11"/>
      <c r="AHN228" s="11"/>
      <c r="AHO228" s="11"/>
      <c r="AHP228" s="11"/>
      <c r="AHQ228" s="11"/>
      <c r="AHR228" s="11"/>
      <c r="AHS228" s="11"/>
      <c r="AHT228" s="11"/>
      <c r="AHU228" s="11"/>
      <c r="AHV228" s="11"/>
      <c r="AHW228" s="11"/>
      <c r="AHX228" s="11"/>
      <c r="AHY228" s="11"/>
      <c r="AHZ228" s="11"/>
      <c r="AIA228" s="11"/>
      <c r="AIB228" s="11"/>
      <c r="AIC228" s="11"/>
      <c r="AID228" s="11"/>
      <c r="AIE228" s="11"/>
      <c r="AIF228" s="11"/>
      <c r="AIG228" s="11"/>
      <c r="AIH228" s="11"/>
      <c r="AII228" s="11"/>
      <c r="AIJ228" s="11"/>
      <c r="AIK228" s="11"/>
      <c r="AIL228" s="11"/>
      <c r="AIM228" s="11"/>
      <c r="AIN228" s="11"/>
      <c r="AIO228" s="11"/>
      <c r="AIP228" s="11"/>
      <c r="AIQ228" s="11"/>
      <c r="AIR228" s="11"/>
      <c r="AIS228" s="11"/>
      <c r="AIT228" s="11"/>
      <c r="AIU228" s="11"/>
      <c r="AIV228" s="11"/>
      <c r="AIW228" s="11"/>
      <c r="AIX228" s="11"/>
      <c r="AIY228" s="11"/>
      <c r="AIZ228" s="11"/>
      <c r="AJA228" s="11"/>
      <c r="AJB228" s="11"/>
      <c r="AJC228" s="11"/>
      <c r="AJD228" s="11"/>
      <c r="AJE228" s="11"/>
      <c r="AJF228" s="11"/>
      <c r="AJG228" s="11"/>
      <c r="AJH228" s="11"/>
      <c r="AJI228" s="11"/>
      <c r="AJJ228" s="11"/>
      <c r="AJK228" s="11"/>
      <c r="AJL228" s="11"/>
      <c r="AJM228" s="11"/>
      <c r="AJN228" s="11"/>
      <c r="AJO228" s="11"/>
      <c r="AJP228" s="11"/>
      <c r="AJQ228" s="11"/>
      <c r="AJR228" s="11"/>
      <c r="AJS228" s="11"/>
      <c r="AJT228" s="11"/>
      <c r="AJU228" s="11"/>
      <c r="AJV228" s="11"/>
      <c r="AJW228" s="11"/>
      <c r="AJX228" s="11"/>
      <c r="AJY228" s="11"/>
      <c r="AJZ228" s="11"/>
      <c r="AKA228" s="11"/>
      <c r="AKB228" s="11"/>
      <c r="AKC228" s="11"/>
      <c r="AKD228" s="11"/>
      <c r="AKE228" s="11"/>
      <c r="AKF228" s="11"/>
      <c r="AKG228" s="11"/>
      <c r="AKH228" s="11"/>
      <c r="AKI228" s="11"/>
      <c r="AKJ228" s="11"/>
      <c r="AKK228" s="11"/>
      <c r="AKL228" s="11"/>
      <c r="AKM228" s="11"/>
      <c r="AKN228" s="11"/>
      <c r="AKO228" s="11"/>
      <c r="AKP228" s="11"/>
      <c r="AKQ228" s="11"/>
      <c r="AKR228" s="11"/>
      <c r="AKS228" s="11"/>
      <c r="AKT228" s="11"/>
      <c r="AKU228" s="11"/>
      <c r="AKV228" s="11"/>
      <c r="AKW228" s="11"/>
      <c r="AKX228" s="11"/>
      <c r="AKY228" s="11"/>
      <c r="AKZ228" s="11"/>
      <c r="ALA228" s="11"/>
      <c r="ALB228" s="11"/>
      <c r="ALC228" s="11"/>
      <c r="ALD228" s="11"/>
      <c r="ALE228" s="11"/>
      <c r="ALF228" s="11"/>
      <c r="ALG228" s="11"/>
      <c r="ALH228" s="11"/>
      <c r="ALI228" s="11"/>
      <c r="ALJ228" s="11"/>
      <c r="ALK228" s="11"/>
      <c r="ALL228" s="11"/>
      <c r="ALM228" s="11"/>
      <c r="ALN228" s="11"/>
      <c r="ALO228" s="11"/>
      <c r="ALP228" s="11"/>
      <c r="ALQ228" s="11"/>
      <c r="ALR228" s="11"/>
      <c r="ALS228" s="11"/>
      <c r="ALT228" s="11"/>
      <c r="ALU228" s="11"/>
      <c r="ALV228" s="11"/>
      <c r="ALW228" s="11"/>
      <c r="ALX228" s="11"/>
      <c r="ALY228" s="11"/>
      <c r="ALZ228" s="11"/>
      <c r="AMA228" s="11"/>
      <c r="AMB228" s="11"/>
      <c r="AMC228" s="11"/>
      <c r="AMD228" s="11"/>
      <c r="AME228" s="11"/>
      <c r="AMF228" s="11"/>
      <c r="AMG228" s="11"/>
      <c r="AMH228" s="11"/>
      <c r="AMI228" s="11"/>
      <c r="AMJ228" s="11"/>
      <c r="AMK228" s="11"/>
      <c r="AML228" s="11"/>
      <c r="AMM228" s="11"/>
      <c r="AMN228" s="11"/>
      <c r="AMO228" s="11"/>
      <c r="AMP228" s="11"/>
      <c r="AMQ228" s="11"/>
      <c r="AMR228" s="11"/>
      <c r="AMS228" s="11"/>
      <c r="AMT228" s="11"/>
      <c r="AMU228" s="11"/>
      <c r="AMV228" s="11"/>
      <c r="AMW228" s="11"/>
      <c r="AMX228" s="11"/>
      <c r="AMY228" s="11"/>
      <c r="AMZ228" s="11"/>
      <c r="ANA228" s="11"/>
      <c r="ANB228" s="11"/>
      <c r="ANC228" s="11"/>
      <c r="AND228" s="11"/>
      <c r="ANE228" s="11"/>
      <c r="ANF228" s="11"/>
      <c r="ANG228" s="11"/>
      <c r="ANH228" s="11"/>
      <c r="ANI228" s="11"/>
      <c r="ANJ228" s="11"/>
      <c r="ANK228" s="11"/>
      <c r="ANL228" s="11"/>
      <c r="ANM228" s="11"/>
      <c r="ANN228" s="11"/>
      <c r="ANO228" s="11"/>
      <c r="ANP228" s="11"/>
      <c r="ANQ228" s="11"/>
      <c r="ANR228" s="11"/>
      <c r="ANS228" s="11"/>
      <c r="ANT228" s="11"/>
      <c r="ANU228" s="11"/>
      <c r="ANV228" s="11"/>
      <c r="ANW228" s="11"/>
      <c r="ANX228" s="11"/>
      <c r="ANY228" s="11"/>
      <c r="ANZ228" s="11"/>
      <c r="AOA228" s="11"/>
      <c r="AOB228" s="11"/>
      <c r="AOC228" s="11"/>
      <c r="AOD228" s="11"/>
      <c r="AOE228" s="11"/>
      <c r="AOF228" s="11"/>
      <c r="AOG228" s="11"/>
      <c r="AOH228" s="11"/>
      <c r="AOI228" s="11"/>
      <c r="AOJ228" s="11"/>
      <c r="AOK228" s="11"/>
      <c r="AOL228" s="11"/>
      <c r="AOM228" s="11"/>
      <c r="AON228" s="11"/>
      <c r="AOO228" s="11"/>
      <c r="AOP228" s="11"/>
      <c r="AOQ228" s="11"/>
      <c r="AOR228" s="11"/>
      <c r="AOS228" s="11"/>
      <c r="AOT228" s="11"/>
      <c r="AOU228" s="11"/>
      <c r="AOV228" s="11"/>
      <c r="AOW228" s="11"/>
      <c r="AOX228" s="11"/>
      <c r="AOY228" s="11"/>
      <c r="AOZ228" s="11"/>
      <c r="APA228" s="11"/>
      <c r="APB228" s="11"/>
      <c r="APC228" s="11"/>
      <c r="APD228" s="11"/>
      <c r="APE228" s="11"/>
      <c r="APF228" s="11"/>
      <c r="APG228" s="11"/>
      <c r="APH228" s="11"/>
      <c r="API228" s="11"/>
      <c r="APJ228" s="11"/>
      <c r="APK228" s="11"/>
      <c r="APL228" s="11"/>
      <c r="APM228" s="11"/>
      <c r="APN228" s="11"/>
      <c r="APO228" s="11"/>
      <c r="APP228" s="11"/>
      <c r="APQ228" s="11"/>
      <c r="APR228" s="11"/>
      <c r="APS228" s="11"/>
      <c r="APT228" s="11"/>
      <c r="APU228" s="11"/>
      <c r="APV228" s="11"/>
      <c r="APW228" s="11"/>
      <c r="APX228" s="11"/>
      <c r="APY228" s="11"/>
      <c r="APZ228" s="11"/>
      <c r="AQA228" s="11"/>
      <c r="AQB228" s="11"/>
      <c r="AQC228" s="11"/>
      <c r="AQD228" s="11"/>
      <c r="AQE228" s="11"/>
      <c r="AQF228" s="11"/>
      <c r="AQG228" s="11"/>
      <c r="AQH228" s="11"/>
      <c r="AQI228" s="11"/>
      <c r="AQJ228" s="11"/>
      <c r="AQK228" s="11"/>
      <c r="AQL228" s="11"/>
      <c r="AQM228" s="11"/>
      <c r="AQN228" s="11"/>
      <c r="AQO228" s="11"/>
      <c r="AQP228" s="11"/>
      <c r="AQQ228" s="11"/>
      <c r="AQR228" s="11"/>
      <c r="AQS228" s="11"/>
      <c r="AQT228" s="11"/>
      <c r="AQU228" s="11"/>
      <c r="AQV228" s="11"/>
      <c r="AQW228" s="11"/>
      <c r="AQX228" s="11"/>
      <c r="AQY228" s="11"/>
      <c r="AQZ228" s="11"/>
      <c r="ARA228" s="11"/>
      <c r="ARB228" s="11"/>
      <c r="ARC228" s="11"/>
      <c r="ARD228" s="11"/>
      <c r="ARE228" s="11"/>
      <c r="ARF228" s="11"/>
      <c r="ARG228" s="11"/>
      <c r="ARH228" s="11"/>
      <c r="ARI228" s="11"/>
      <c r="ARJ228" s="11"/>
      <c r="ARK228" s="11"/>
      <c r="ARL228" s="11"/>
      <c r="ARM228" s="11"/>
      <c r="ARN228" s="11"/>
      <c r="ARO228" s="11"/>
      <c r="ARP228" s="11"/>
      <c r="ARQ228" s="11"/>
      <c r="ARR228" s="11"/>
      <c r="ARS228" s="11"/>
      <c r="ART228" s="11"/>
      <c r="ARU228" s="11"/>
      <c r="ARV228" s="11"/>
      <c r="ARW228" s="11"/>
      <c r="ARX228" s="11"/>
      <c r="ARY228" s="11"/>
      <c r="ARZ228" s="11"/>
      <c r="ASA228" s="11"/>
      <c r="ASB228" s="11"/>
      <c r="ASC228" s="11"/>
      <c r="ASD228" s="11"/>
      <c r="ASE228" s="11"/>
      <c r="ASF228" s="11"/>
      <c r="ASG228" s="11"/>
      <c r="ASH228" s="11"/>
      <c r="ASI228" s="11"/>
      <c r="ASJ228" s="11"/>
      <c r="ASK228" s="11"/>
      <c r="ASL228" s="11"/>
      <c r="ASM228" s="11"/>
      <c r="ASN228" s="11"/>
      <c r="ASO228" s="11"/>
      <c r="ASP228" s="11"/>
      <c r="ASQ228" s="11"/>
      <c r="ASR228" s="11"/>
      <c r="ASS228" s="11"/>
      <c r="AST228" s="11"/>
      <c r="ASU228" s="11"/>
      <c r="ASV228" s="11"/>
      <c r="ASW228" s="11"/>
      <c r="ASX228" s="11"/>
      <c r="ASY228" s="11"/>
      <c r="ASZ228" s="11"/>
      <c r="ATA228" s="11"/>
      <c r="ATB228" s="11"/>
      <c r="ATC228" s="11"/>
      <c r="ATD228" s="11"/>
      <c r="ATE228" s="11"/>
      <c r="ATF228" s="11"/>
      <c r="ATG228" s="11"/>
      <c r="ATH228" s="11"/>
      <c r="ATI228" s="11"/>
      <c r="ATJ228" s="11"/>
      <c r="ATK228" s="11"/>
      <c r="ATL228" s="11"/>
      <c r="ATM228" s="11"/>
      <c r="ATN228" s="11"/>
      <c r="ATO228" s="11"/>
      <c r="ATP228" s="11"/>
      <c r="ATQ228" s="11"/>
      <c r="ATR228" s="11"/>
      <c r="ATS228" s="11"/>
      <c r="ATT228" s="11"/>
      <c r="ATU228" s="11"/>
      <c r="ATV228" s="11"/>
      <c r="ATW228" s="11"/>
      <c r="ATX228" s="11"/>
      <c r="ATY228" s="11"/>
      <c r="ATZ228" s="11"/>
      <c r="AUA228" s="11"/>
      <c r="AUB228" s="11"/>
      <c r="AUC228" s="11"/>
      <c r="AUD228" s="11"/>
      <c r="AUE228" s="11"/>
      <c r="AUF228" s="11"/>
      <c r="AUG228" s="11"/>
      <c r="AUH228" s="11"/>
      <c r="AUI228" s="11"/>
      <c r="AUJ228" s="11"/>
      <c r="AUK228" s="11"/>
      <c r="AUL228" s="11"/>
      <c r="AUM228" s="11"/>
      <c r="AUN228" s="11"/>
      <c r="AUO228" s="11"/>
      <c r="AUP228" s="11"/>
      <c r="AUQ228" s="11"/>
      <c r="AUR228" s="11"/>
      <c r="AUS228" s="11"/>
      <c r="AUT228" s="11"/>
      <c r="AUU228" s="11"/>
      <c r="AUV228" s="11"/>
      <c r="AUW228" s="11"/>
      <c r="AUX228" s="11"/>
      <c r="AUY228" s="11"/>
      <c r="AUZ228" s="11"/>
      <c r="AVA228" s="11"/>
      <c r="AVB228" s="11"/>
      <c r="AVC228" s="11"/>
      <c r="AVD228" s="11"/>
      <c r="AVE228" s="11"/>
      <c r="AVF228" s="11"/>
      <c r="AVG228" s="11"/>
      <c r="AVH228" s="11"/>
      <c r="AVI228" s="11"/>
      <c r="AVJ228" s="11"/>
      <c r="AVK228" s="11"/>
      <c r="AVL228" s="11"/>
      <c r="AVM228" s="11"/>
      <c r="AVN228" s="11"/>
      <c r="AVO228" s="11"/>
      <c r="AVP228" s="11"/>
      <c r="AVQ228" s="11"/>
      <c r="AVR228" s="11"/>
      <c r="AVS228" s="11"/>
      <c r="AVT228" s="11"/>
      <c r="AVU228" s="11"/>
      <c r="AVV228" s="11"/>
      <c r="AVW228" s="11"/>
      <c r="AVX228" s="11"/>
      <c r="AVY228" s="11"/>
      <c r="AVZ228" s="11"/>
      <c r="AWA228" s="11"/>
      <c r="AWB228" s="11"/>
      <c r="AWC228" s="11"/>
      <c r="AWD228" s="11"/>
      <c r="AWE228" s="11"/>
      <c r="AWF228" s="11"/>
      <c r="AWG228" s="11"/>
      <c r="AWH228" s="11"/>
      <c r="AWI228" s="11"/>
      <c r="AWJ228" s="11"/>
      <c r="AWK228" s="11"/>
      <c r="AWL228" s="11"/>
      <c r="AWM228" s="11"/>
      <c r="AWN228" s="11"/>
      <c r="AWO228" s="11"/>
      <c r="AWP228" s="11"/>
      <c r="AWQ228" s="11"/>
      <c r="AWR228" s="11"/>
      <c r="AWS228" s="11"/>
      <c r="AWT228" s="11"/>
      <c r="AWU228" s="11"/>
      <c r="AWV228" s="11"/>
      <c r="AWW228" s="11"/>
      <c r="AWX228" s="11"/>
      <c r="AWY228" s="11"/>
      <c r="AWZ228" s="11"/>
      <c r="AXA228" s="11"/>
      <c r="AXB228" s="11"/>
      <c r="AXC228" s="11"/>
      <c r="AXD228" s="11"/>
      <c r="AXE228" s="11"/>
      <c r="AXF228" s="11"/>
      <c r="AXG228" s="11"/>
      <c r="AXH228" s="11"/>
      <c r="AXI228" s="11"/>
      <c r="AXJ228" s="11"/>
      <c r="AXK228" s="11"/>
      <c r="AXL228" s="11"/>
      <c r="AXM228" s="11"/>
      <c r="AXN228" s="11"/>
      <c r="AXO228" s="11"/>
      <c r="AXP228" s="11"/>
      <c r="AXQ228" s="11"/>
      <c r="AXR228" s="11"/>
      <c r="AXS228" s="11"/>
      <c r="AXT228" s="11"/>
      <c r="AXU228" s="11"/>
      <c r="AXV228" s="11"/>
      <c r="AXW228" s="11"/>
      <c r="AXX228" s="11"/>
      <c r="AXY228" s="11"/>
      <c r="AXZ228" s="11"/>
      <c r="AYA228" s="11"/>
      <c r="AYB228" s="11"/>
      <c r="AYC228" s="11"/>
      <c r="AYD228" s="11"/>
      <c r="AYE228" s="11"/>
      <c r="AYF228" s="11"/>
      <c r="AYG228" s="11"/>
      <c r="AYH228" s="11"/>
      <c r="AYI228" s="11"/>
      <c r="AYJ228" s="11"/>
      <c r="AYK228" s="11"/>
      <c r="AYL228" s="11"/>
      <c r="AYM228" s="11"/>
      <c r="AYN228" s="11"/>
      <c r="AYO228" s="11"/>
      <c r="AYP228" s="11"/>
      <c r="AYQ228" s="11"/>
      <c r="AYR228" s="11"/>
      <c r="AYS228" s="11"/>
      <c r="AYT228" s="11"/>
      <c r="AYU228" s="11"/>
      <c r="AYV228" s="11"/>
      <c r="AYW228" s="11"/>
      <c r="AYX228" s="11"/>
      <c r="AYY228" s="11"/>
      <c r="AYZ228" s="11"/>
      <c r="AZA228" s="11"/>
      <c r="AZB228" s="11"/>
      <c r="AZC228" s="11"/>
      <c r="AZD228" s="11"/>
      <c r="AZE228" s="11"/>
      <c r="AZF228" s="11"/>
      <c r="AZG228" s="11"/>
      <c r="AZH228" s="11"/>
      <c r="AZI228" s="11"/>
      <c r="AZJ228" s="11"/>
      <c r="AZK228" s="11"/>
      <c r="AZL228" s="11"/>
      <c r="AZM228" s="11"/>
      <c r="AZN228" s="11"/>
      <c r="AZO228" s="11"/>
      <c r="AZP228" s="11"/>
      <c r="AZQ228" s="11"/>
      <c r="AZR228" s="11"/>
      <c r="AZS228" s="11"/>
      <c r="AZT228" s="11"/>
      <c r="AZU228" s="11"/>
      <c r="AZV228" s="11"/>
      <c r="AZW228" s="11"/>
      <c r="AZX228" s="11"/>
      <c r="AZY228" s="11"/>
      <c r="AZZ228" s="11"/>
      <c r="BAA228" s="11"/>
      <c r="BAB228" s="11"/>
      <c r="BAC228" s="11"/>
      <c r="BAD228" s="11"/>
      <c r="BAE228" s="11"/>
      <c r="BAF228" s="11"/>
      <c r="BAG228" s="11"/>
      <c r="BAH228" s="11"/>
      <c r="BAI228" s="11"/>
      <c r="BAJ228" s="11"/>
      <c r="BAK228" s="11"/>
      <c r="BAL228" s="11"/>
      <c r="BAM228" s="11"/>
      <c r="BAN228" s="11"/>
      <c r="BAO228" s="11"/>
      <c r="BAP228" s="11"/>
      <c r="BAQ228" s="11"/>
      <c r="BAR228" s="11"/>
      <c r="BAS228" s="11"/>
      <c r="BAT228" s="11"/>
      <c r="BAU228" s="11"/>
      <c r="BAV228" s="11"/>
      <c r="BAW228" s="11"/>
      <c r="BAX228" s="11"/>
      <c r="BAY228" s="11"/>
      <c r="BAZ228" s="11"/>
      <c r="BBA228" s="11"/>
      <c r="BBB228" s="11"/>
      <c r="BBC228" s="11"/>
      <c r="BBD228" s="11"/>
      <c r="BBE228" s="11"/>
      <c r="BBF228" s="11"/>
      <c r="BBG228" s="11"/>
      <c r="BBH228" s="11"/>
      <c r="BBI228" s="11"/>
      <c r="BBJ228" s="11"/>
      <c r="BBK228" s="11"/>
      <c r="BBL228" s="11"/>
      <c r="BBM228" s="11"/>
      <c r="BBN228" s="11"/>
      <c r="BBO228" s="11"/>
      <c r="BBP228" s="11"/>
      <c r="BBQ228" s="11"/>
      <c r="BBR228" s="11"/>
      <c r="BBS228" s="11"/>
      <c r="BBT228" s="11"/>
      <c r="BBU228" s="11"/>
      <c r="BBV228" s="11"/>
      <c r="BBW228" s="11"/>
      <c r="BBX228" s="11"/>
      <c r="BBY228" s="11"/>
      <c r="BBZ228" s="11"/>
      <c r="BCA228" s="11"/>
      <c r="BCB228" s="11"/>
      <c r="BCC228" s="11"/>
      <c r="BCD228" s="11"/>
      <c r="BCE228" s="11"/>
      <c r="BCF228" s="11"/>
      <c r="BCG228" s="11"/>
      <c r="BCH228" s="11"/>
      <c r="BCI228" s="11"/>
      <c r="BCJ228" s="11"/>
      <c r="BCK228" s="11"/>
      <c r="BCL228" s="11"/>
      <c r="BCM228" s="11"/>
      <c r="BCN228" s="11"/>
      <c r="BCO228" s="11"/>
      <c r="BCP228" s="11"/>
      <c r="BCQ228" s="11"/>
      <c r="BCR228" s="11"/>
      <c r="BCS228" s="11"/>
      <c r="BCT228" s="11"/>
      <c r="BCU228" s="11"/>
      <c r="BCV228" s="11"/>
      <c r="BCW228" s="11"/>
      <c r="BCX228" s="11"/>
      <c r="BCY228" s="11"/>
      <c r="BCZ228" s="11"/>
      <c r="BDA228" s="11"/>
      <c r="BDB228" s="11"/>
      <c r="BDC228" s="11"/>
      <c r="BDD228" s="11"/>
      <c r="BDE228" s="11"/>
      <c r="BDF228" s="11"/>
      <c r="BDG228" s="11"/>
      <c r="BDH228" s="11"/>
      <c r="BDI228" s="11"/>
      <c r="BDJ228" s="11"/>
      <c r="BDK228" s="11"/>
      <c r="BDL228" s="11"/>
      <c r="BDM228" s="11"/>
      <c r="BDN228" s="11"/>
      <c r="BDO228" s="11"/>
      <c r="BDP228" s="11"/>
      <c r="BDQ228" s="11"/>
      <c r="BDR228" s="11"/>
      <c r="BDS228" s="11"/>
      <c r="BDT228" s="11"/>
      <c r="BDU228" s="11"/>
      <c r="BDV228" s="11"/>
      <c r="BDW228" s="11"/>
      <c r="BDX228" s="11"/>
      <c r="BDY228" s="11"/>
      <c r="BDZ228" s="11"/>
      <c r="BEA228" s="11"/>
      <c r="BEB228" s="11"/>
      <c r="BEC228" s="11"/>
      <c r="BED228" s="11"/>
      <c r="BEE228" s="11"/>
      <c r="BEF228" s="11"/>
      <c r="BEG228" s="11"/>
      <c r="BEH228" s="11"/>
      <c r="BEI228" s="11"/>
      <c r="BEJ228" s="11"/>
      <c r="BEK228" s="11"/>
      <c r="BEL228" s="11"/>
      <c r="BEM228" s="11"/>
      <c r="BEN228" s="11"/>
      <c r="BEO228" s="11"/>
      <c r="BEP228" s="11"/>
      <c r="BEQ228" s="11"/>
      <c r="BER228" s="11"/>
      <c r="BES228" s="11"/>
      <c r="BET228" s="11"/>
      <c r="BEU228" s="11"/>
      <c r="BEV228" s="11"/>
      <c r="BEW228" s="11"/>
      <c r="BEX228" s="11"/>
      <c r="BEY228" s="11"/>
      <c r="BEZ228" s="11"/>
      <c r="BFA228" s="11"/>
      <c r="BFB228" s="11"/>
      <c r="BFC228" s="11"/>
      <c r="BFD228" s="11"/>
      <c r="BFE228" s="11"/>
      <c r="BFF228" s="11"/>
      <c r="BFG228" s="11"/>
      <c r="BFH228" s="11"/>
      <c r="BFI228" s="11"/>
      <c r="BFJ228" s="11"/>
      <c r="BFK228" s="11"/>
      <c r="BFL228" s="11"/>
      <c r="BFM228" s="11"/>
      <c r="BFN228" s="11"/>
      <c r="BFO228" s="11"/>
      <c r="BFP228" s="11"/>
      <c r="BFQ228" s="11"/>
      <c r="BFR228" s="11"/>
      <c r="BFS228" s="11"/>
      <c r="BFT228" s="11"/>
      <c r="BFU228" s="11"/>
      <c r="BFV228" s="11"/>
      <c r="BFW228" s="11"/>
      <c r="BFX228" s="11"/>
      <c r="BFY228" s="11"/>
      <c r="BFZ228" s="11"/>
      <c r="BGA228" s="11"/>
      <c r="BGB228" s="11"/>
      <c r="BGC228" s="11"/>
      <c r="BGD228" s="11"/>
      <c r="BGE228" s="11"/>
      <c r="BGF228" s="11"/>
      <c r="BGG228" s="11"/>
      <c r="BGH228" s="11"/>
      <c r="BGI228" s="11"/>
      <c r="BGJ228" s="11"/>
      <c r="BGK228" s="11"/>
      <c r="BGL228" s="11"/>
      <c r="BGM228" s="11"/>
      <c r="BGN228" s="11"/>
      <c r="BGO228" s="11"/>
      <c r="BGP228" s="11"/>
      <c r="BGQ228" s="11"/>
      <c r="BGR228" s="11"/>
      <c r="BGS228" s="11"/>
      <c r="BGT228" s="11"/>
      <c r="BGU228" s="11"/>
      <c r="BGV228" s="11"/>
      <c r="BGW228" s="11"/>
      <c r="BGX228" s="11"/>
      <c r="BGY228" s="11"/>
      <c r="BGZ228" s="11"/>
      <c r="BHA228" s="11"/>
      <c r="BHB228" s="11"/>
      <c r="BHC228" s="11"/>
      <c r="BHD228" s="11"/>
      <c r="BHE228" s="11"/>
      <c r="BHF228" s="11"/>
      <c r="BHG228" s="11"/>
      <c r="BHH228" s="11"/>
      <c r="BHI228" s="11"/>
      <c r="BHJ228" s="11"/>
      <c r="BHK228" s="11"/>
      <c r="BHL228" s="11"/>
      <c r="BHM228" s="11"/>
      <c r="BHN228" s="11"/>
      <c r="BHO228" s="11"/>
      <c r="BHP228" s="11"/>
      <c r="BHQ228" s="11"/>
      <c r="BHR228" s="11"/>
      <c r="BHS228" s="11"/>
      <c r="BHT228" s="11"/>
      <c r="BHU228" s="11"/>
      <c r="BHV228" s="11"/>
      <c r="BHW228" s="11"/>
      <c r="BHX228" s="11"/>
      <c r="BHY228" s="11"/>
      <c r="BHZ228" s="11"/>
      <c r="BIA228" s="11"/>
      <c r="BIB228" s="11"/>
      <c r="BIC228" s="11"/>
      <c r="BID228" s="11"/>
      <c r="BIE228" s="11"/>
      <c r="BIF228" s="11"/>
      <c r="BIG228" s="11"/>
      <c r="BIH228" s="11"/>
      <c r="BII228" s="11"/>
      <c r="BIJ228" s="11"/>
      <c r="BIK228" s="11"/>
      <c r="BIL228" s="11"/>
      <c r="BIM228" s="11"/>
      <c r="BIN228" s="11"/>
      <c r="BIO228" s="11"/>
      <c r="BIP228" s="11"/>
      <c r="BIQ228" s="11"/>
      <c r="BIR228" s="11"/>
      <c r="BIS228" s="11"/>
      <c r="BIT228" s="11"/>
      <c r="BIU228" s="11"/>
      <c r="BIV228" s="11"/>
      <c r="BIW228" s="11"/>
      <c r="BIX228" s="11"/>
      <c r="BIY228" s="11"/>
      <c r="BIZ228" s="11"/>
      <c r="BJA228" s="11"/>
      <c r="BJB228" s="11"/>
      <c r="BJC228" s="11"/>
      <c r="BJD228" s="11"/>
      <c r="BJE228" s="11"/>
      <c r="BJF228" s="11"/>
      <c r="BJG228" s="11"/>
      <c r="BJH228" s="11"/>
      <c r="BJI228" s="11"/>
      <c r="BJJ228" s="11"/>
      <c r="BJK228" s="11"/>
      <c r="BJL228" s="11"/>
      <c r="BJM228" s="11"/>
      <c r="BJN228" s="11"/>
      <c r="BJO228" s="11"/>
      <c r="BJP228" s="11"/>
      <c r="BJQ228" s="11"/>
      <c r="BJR228" s="11"/>
      <c r="BJS228" s="11"/>
      <c r="BJT228" s="11"/>
      <c r="BJU228" s="11"/>
      <c r="BJV228" s="11"/>
      <c r="BJW228" s="11"/>
      <c r="BJX228" s="11"/>
      <c r="BJY228" s="11"/>
      <c r="BJZ228" s="11"/>
      <c r="BKA228" s="11"/>
      <c r="BKB228" s="11"/>
      <c r="BKC228" s="11"/>
      <c r="BKD228" s="11"/>
      <c r="BKE228" s="11"/>
      <c r="BKF228" s="11"/>
      <c r="BKG228" s="11"/>
      <c r="BKH228" s="11"/>
      <c r="BKI228" s="11"/>
      <c r="BKJ228" s="11"/>
      <c r="BKK228" s="11"/>
      <c r="BKL228" s="11"/>
      <c r="BKM228" s="11"/>
      <c r="BKN228" s="11"/>
      <c r="BKO228" s="11"/>
      <c r="BKP228" s="11"/>
      <c r="BKQ228" s="11"/>
      <c r="BKR228" s="11"/>
      <c r="BKS228" s="11"/>
      <c r="BKT228" s="11"/>
      <c r="BKU228" s="11"/>
      <c r="BKV228" s="11"/>
      <c r="BKW228" s="11"/>
      <c r="BKX228" s="11"/>
      <c r="BKY228" s="11"/>
      <c r="BKZ228" s="11"/>
      <c r="BLA228" s="11"/>
      <c r="BLB228" s="11"/>
      <c r="BLC228" s="11"/>
      <c r="BLD228" s="11"/>
      <c r="BLE228" s="11"/>
      <c r="BLF228" s="11"/>
      <c r="BLG228" s="11"/>
      <c r="BLH228" s="11"/>
      <c r="BLI228" s="11"/>
      <c r="BLJ228" s="11"/>
      <c r="BLK228" s="11"/>
      <c r="BLL228" s="11"/>
      <c r="BLM228" s="11"/>
      <c r="BLN228" s="11"/>
      <c r="BLO228" s="11"/>
      <c r="BLP228" s="11"/>
      <c r="BLQ228" s="11"/>
      <c r="BLR228" s="11"/>
      <c r="BLS228" s="11"/>
      <c r="BLT228" s="11"/>
      <c r="BLU228" s="11"/>
      <c r="BLV228" s="11"/>
      <c r="BLW228" s="11"/>
      <c r="BLX228" s="11"/>
      <c r="BLY228" s="11"/>
      <c r="BLZ228" s="11"/>
      <c r="BMA228" s="11"/>
      <c r="BMB228" s="11"/>
      <c r="BMC228" s="11"/>
      <c r="BMD228" s="11"/>
      <c r="BME228" s="11"/>
      <c r="BMF228" s="11"/>
      <c r="BMG228" s="11"/>
      <c r="BMH228" s="11"/>
      <c r="BMI228" s="11"/>
      <c r="BMJ228" s="11"/>
      <c r="BMK228" s="11"/>
      <c r="BML228" s="11"/>
      <c r="BMM228" s="11"/>
      <c r="BMN228" s="11"/>
      <c r="BMO228" s="11"/>
      <c r="BMP228" s="11"/>
      <c r="BMQ228" s="11"/>
      <c r="BMR228" s="11"/>
      <c r="BMS228" s="11"/>
      <c r="BMT228" s="11"/>
      <c r="BMU228" s="11"/>
      <c r="BMV228" s="11"/>
      <c r="BMW228" s="11"/>
      <c r="BMX228" s="11"/>
      <c r="BMY228" s="11"/>
      <c r="BMZ228" s="11"/>
      <c r="BNA228" s="11"/>
      <c r="BNB228" s="11"/>
      <c r="BNC228" s="11"/>
      <c r="BND228" s="11"/>
      <c r="BNE228" s="11"/>
      <c r="BNF228" s="11"/>
      <c r="BNG228" s="11"/>
      <c r="BNH228" s="11"/>
      <c r="BNI228" s="11"/>
      <c r="BNJ228" s="11"/>
      <c r="BNK228" s="11"/>
      <c r="BNL228" s="11"/>
      <c r="BNM228" s="11"/>
      <c r="BNN228" s="11"/>
      <c r="BNO228" s="11"/>
      <c r="BNP228" s="11"/>
      <c r="BNQ228" s="11"/>
      <c r="BNR228" s="11"/>
      <c r="BNS228" s="11"/>
      <c r="BNT228" s="11"/>
      <c r="BNU228" s="11"/>
      <c r="BNV228" s="11"/>
      <c r="BNW228" s="11"/>
      <c r="BNX228" s="11"/>
      <c r="BNY228" s="11"/>
      <c r="BNZ228" s="11"/>
      <c r="BOA228" s="11"/>
      <c r="BOB228" s="11"/>
      <c r="BOC228" s="11"/>
      <c r="BOD228" s="11"/>
      <c r="BOE228" s="11"/>
      <c r="BOF228" s="11"/>
      <c r="BOG228" s="11"/>
      <c r="BOH228" s="11"/>
      <c r="BOI228" s="11"/>
      <c r="BOJ228" s="11"/>
      <c r="BOK228" s="11"/>
      <c r="BOL228" s="11"/>
      <c r="BOM228" s="11"/>
      <c r="BON228" s="11"/>
      <c r="BOO228" s="11"/>
      <c r="BOP228" s="11"/>
      <c r="BOQ228" s="11"/>
      <c r="BOR228" s="11"/>
      <c r="BOS228" s="11"/>
      <c r="BOT228" s="11"/>
      <c r="BOU228" s="11"/>
      <c r="BOV228" s="11"/>
      <c r="BOW228" s="11"/>
      <c r="BOX228" s="11"/>
      <c r="BOY228" s="11"/>
      <c r="BOZ228" s="11"/>
      <c r="BPA228" s="11"/>
      <c r="BPB228" s="11"/>
      <c r="BPC228" s="11"/>
      <c r="BPD228" s="11"/>
      <c r="BPE228" s="11"/>
      <c r="BPF228" s="11"/>
      <c r="BPG228" s="11"/>
      <c r="BPH228" s="11"/>
      <c r="BPI228" s="11"/>
      <c r="BPJ228" s="11"/>
      <c r="BPK228" s="11"/>
      <c r="BPL228" s="11"/>
      <c r="BPM228" s="11"/>
      <c r="BPN228" s="11"/>
      <c r="BPO228" s="11"/>
      <c r="BPP228" s="11"/>
      <c r="BPQ228" s="11"/>
      <c r="BPR228" s="11"/>
      <c r="BPS228" s="11"/>
      <c r="BPT228" s="11"/>
      <c r="BPU228" s="11"/>
      <c r="BPV228" s="11"/>
      <c r="BPW228" s="11"/>
      <c r="BPX228" s="11"/>
      <c r="BPY228" s="11"/>
      <c r="BPZ228" s="11"/>
      <c r="BQA228" s="11"/>
      <c r="BQB228" s="11"/>
      <c r="BQC228" s="11"/>
      <c r="BQD228" s="11"/>
      <c r="BQE228" s="11"/>
      <c r="BQF228" s="11"/>
      <c r="BQG228" s="11"/>
      <c r="BQH228" s="11"/>
      <c r="BQI228" s="11"/>
      <c r="BQJ228" s="11"/>
      <c r="BQK228" s="11"/>
      <c r="BQL228" s="11"/>
      <c r="BQM228" s="11"/>
      <c r="BQN228" s="11"/>
      <c r="BQO228" s="11"/>
      <c r="BQP228" s="11"/>
      <c r="BQQ228" s="11"/>
      <c r="BQR228" s="11"/>
      <c r="BQS228" s="11"/>
      <c r="BQT228" s="11"/>
      <c r="BQU228" s="11"/>
      <c r="BQV228" s="11"/>
      <c r="BQW228" s="11"/>
      <c r="BQX228" s="11"/>
      <c r="BQY228" s="11"/>
      <c r="BQZ228" s="11"/>
      <c r="BRA228" s="11"/>
      <c r="BRB228" s="11"/>
      <c r="BRC228" s="11"/>
      <c r="BRD228" s="11"/>
      <c r="BRE228" s="11"/>
      <c r="BRF228" s="11"/>
      <c r="BRG228" s="11"/>
      <c r="BRH228" s="11"/>
      <c r="BRI228" s="11"/>
      <c r="BRJ228" s="11"/>
      <c r="BRK228" s="11"/>
      <c r="BRL228" s="11"/>
      <c r="BRM228" s="11"/>
      <c r="BRN228" s="11"/>
      <c r="BRO228" s="11"/>
      <c r="BRP228" s="11"/>
      <c r="BRQ228" s="11"/>
      <c r="BRR228" s="11"/>
      <c r="BRS228" s="11"/>
      <c r="BRT228" s="11"/>
      <c r="BRU228" s="11"/>
      <c r="BRV228" s="11"/>
      <c r="BRW228" s="11"/>
      <c r="BRX228" s="11"/>
      <c r="BRY228" s="11"/>
      <c r="BRZ228" s="11"/>
      <c r="BSA228" s="11"/>
      <c r="BSB228" s="11"/>
      <c r="BSC228" s="11"/>
      <c r="BSD228" s="11"/>
      <c r="BSE228" s="11"/>
      <c r="BSF228" s="11"/>
      <c r="BSG228" s="11"/>
      <c r="BSH228" s="11"/>
      <c r="BSI228" s="11"/>
      <c r="BSJ228" s="11"/>
      <c r="BSK228" s="11"/>
      <c r="BSL228" s="11"/>
      <c r="BSM228" s="11"/>
      <c r="BSN228" s="11"/>
      <c r="BSO228" s="11"/>
      <c r="BSP228" s="11"/>
      <c r="BSQ228" s="11"/>
      <c r="BSR228" s="11"/>
      <c r="BSS228" s="11"/>
      <c r="BST228" s="11"/>
      <c r="BSU228" s="11"/>
      <c r="BSV228" s="11"/>
      <c r="BSW228" s="11"/>
      <c r="BSX228" s="11"/>
      <c r="BSY228" s="11"/>
      <c r="BSZ228" s="11"/>
      <c r="BTA228" s="11"/>
      <c r="BTB228" s="11"/>
      <c r="BTC228" s="11"/>
      <c r="BTD228" s="11"/>
      <c r="BTE228" s="11"/>
      <c r="BTF228" s="11"/>
      <c r="BTG228" s="11"/>
      <c r="BTH228" s="11"/>
      <c r="BTI228" s="11"/>
      <c r="BTJ228" s="11"/>
      <c r="BTK228" s="11"/>
      <c r="BTL228" s="11"/>
      <c r="BTM228" s="11"/>
      <c r="BTN228" s="11"/>
      <c r="BTO228" s="11"/>
      <c r="BTP228" s="11"/>
      <c r="BTQ228" s="11"/>
      <c r="BTR228" s="11"/>
      <c r="BTS228" s="11"/>
      <c r="BTT228" s="11"/>
      <c r="BTU228" s="11"/>
      <c r="BTV228" s="11"/>
      <c r="BTW228" s="11"/>
      <c r="BTX228" s="11"/>
      <c r="BTY228" s="11"/>
      <c r="BTZ228" s="11"/>
      <c r="BUA228" s="11"/>
      <c r="BUB228" s="11"/>
      <c r="BUC228" s="11"/>
      <c r="BUD228" s="11"/>
      <c r="BUE228" s="11"/>
      <c r="BUF228" s="11"/>
      <c r="BUG228" s="11"/>
      <c r="BUH228" s="11"/>
      <c r="BUI228" s="11"/>
      <c r="BUJ228" s="11"/>
      <c r="BUK228" s="11"/>
      <c r="BUL228" s="11"/>
      <c r="BUM228" s="11"/>
      <c r="BUN228" s="11"/>
      <c r="BUO228" s="11"/>
      <c r="BUP228" s="11"/>
      <c r="BUQ228" s="11"/>
      <c r="BUR228" s="11"/>
      <c r="BUS228" s="11"/>
      <c r="BUT228" s="11"/>
      <c r="BUU228" s="11"/>
      <c r="BUV228" s="11"/>
      <c r="BUW228" s="11"/>
      <c r="BUX228" s="11"/>
      <c r="BUY228" s="11"/>
      <c r="BUZ228" s="11"/>
      <c r="BVA228" s="11"/>
      <c r="BVB228" s="11"/>
      <c r="BVC228" s="11"/>
      <c r="BVD228" s="11"/>
      <c r="BVE228" s="11"/>
      <c r="BVF228" s="11"/>
      <c r="BVG228" s="11"/>
      <c r="BVH228" s="11"/>
      <c r="BVI228" s="11"/>
      <c r="BVJ228" s="11"/>
      <c r="BVK228" s="11"/>
      <c r="BVL228" s="11"/>
      <c r="BVM228" s="11"/>
      <c r="BVN228" s="11"/>
      <c r="BVO228" s="11"/>
      <c r="BVP228" s="11"/>
      <c r="BVQ228" s="11"/>
      <c r="BVR228" s="11"/>
      <c r="BVS228" s="11"/>
      <c r="BVT228" s="11"/>
      <c r="BVU228" s="11"/>
      <c r="BVV228" s="11"/>
      <c r="BVW228" s="11"/>
      <c r="BVX228" s="11"/>
      <c r="BVY228" s="11"/>
      <c r="BVZ228" s="11"/>
      <c r="BWA228" s="11"/>
      <c r="BWB228" s="11"/>
      <c r="BWC228" s="11"/>
      <c r="BWD228" s="11"/>
      <c r="BWE228" s="11"/>
      <c r="BWF228" s="11"/>
      <c r="BWG228" s="11"/>
      <c r="BWH228" s="11"/>
      <c r="BWI228" s="11"/>
      <c r="BWJ228" s="11"/>
      <c r="BWK228" s="11"/>
      <c r="BWL228" s="11"/>
      <c r="BWM228" s="11"/>
      <c r="BWN228" s="11"/>
      <c r="BWO228" s="11"/>
      <c r="BWP228" s="11"/>
      <c r="BWQ228" s="11"/>
      <c r="BWR228" s="11"/>
      <c r="BWS228" s="11"/>
      <c r="BWT228" s="11"/>
      <c r="BWU228" s="11"/>
      <c r="BWV228" s="11"/>
      <c r="BWW228" s="11"/>
      <c r="BWX228" s="11"/>
      <c r="BWY228" s="11"/>
      <c r="BWZ228" s="11"/>
      <c r="BXA228" s="11"/>
      <c r="BXB228" s="11"/>
      <c r="BXC228" s="11"/>
      <c r="BXD228" s="11"/>
      <c r="BXE228" s="11"/>
      <c r="BXF228" s="11"/>
      <c r="BXG228" s="11"/>
      <c r="BXH228" s="11"/>
      <c r="BXI228" s="11"/>
      <c r="BXJ228" s="11"/>
      <c r="BXK228" s="11"/>
      <c r="BXL228" s="11"/>
      <c r="BXM228" s="11"/>
      <c r="BXN228" s="11"/>
      <c r="BXO228" s="11"/>
      <c r="BXP228" s="11"/>
      <c r="BXQ228" s="11"/>
      <c r="BXR228" s="11"/>
      <c r="BXS228" s="11"/>
      <c r="BXT228" s="11"/>
      <c r="BXU228" s="11"/>
      <c r="BXV228" s="11"/>
      <c r="BXW228" s="11"/>
      <c r="BXX228" s="11"/>
      <c r="BXY228" s="11"/>
      <c r="BXZ228" s="11"/>
      <c r="BYA228" s="11"/>
      <c r="BYB228" s="11"/>
      <c r="BYC228" s="11"/>
      <c r="BYD228" s="11"/>
      <c r="BYE228" s="11"/>
      <c r="BYF228" s="11"/>
      <c r="BYG228" s="11"/>
      <c r="BYH228" s="11"/>
      <c r="BYI228" s="11"/>
      <c r="BYJ228" s="11"/>
      <c r="BYK228" s="11"/>
      <c r="BYL228" s="11"/>
      <c r="BYM228" s="11"/>
      <c r="BYN228" s="11"/>
      <c r="BYO228" s="11"/>
      <c r="BYP228" s="11"/>
      <c r="BYQ228" s="11"/>
      <c r="BYR228" s="11"/>
      <c r="BYS228" s="11"/>
      <c r="BYT228" s="11"/>
      <c r="BYU228" s="11"/>
      <c r="BYV228" s="11"/>
      <c r="BYW228" s="11"/>
      <c r="BYX228" s="11"/>
      <c r="BYY228" s="11"/>
      <c r="BYZ228" s="11"/>
      <c r="BZA228" s="11"/>
      <c r="BZB228" s="11"/>
      <c r="BZC228" s="11"/>
      <c r="BZD228" s="11"/>
      <c r="BZE228" s="11"/>
      <c r="BZF228" s="11"/>
      <c r="BZG228" s="11"/>
      <c r="BZH228" s="11"/>
      <c r="BZI228" s="11"/>
      <c r="BZJ228" s="11"/>
      <c r="BZK228" s="11"/>
      <c r="BZL228" s="11"/>
      <c r="BZM228" s="11"/>
      <c r="BZN228" s="11"/>
      <c r="BZO228" s="11"/>
      <c r="BZP228" s="11"/>
      <c r="BZQ228" s="11"/>
      <c r="BZR228" s="11"/>
      <c r="BZS228" s="11"/>
      <c r="BZT228" s="11"/>
      <c r="BZU228" s="11"/>
      <c r="BZV228" s="11"/>
      <c r="BZW228" s="11"/>
      <c r="BZX228" s="11"/>
      <c r="BZY228" s="11"/>
      <c r="BZZ228" s="11"/>
      <c r="CAA228" s="11"/>
      <c r="CAB228" s="11"/>
      <c r="CAC228" s="11"/>
      <c r="CAD228" s="11"/>
      <c r="CAE228" s="11"/>
      <c r="CAF228" s="11"/>
      <c r="CAG228" s="11"/>
      <c r="CAH228" s="11"/>
      <c r="CAI228" s="11"/>
      <c r="CAJ228" s="11"/>
      <c r="CAK228" s="11"/>
      <c r="CAL228" s="11"/>
      <c r="CAM228" s="11"/>
      <c r="CAN228" s="11"/>
      <c r="CAO228" s="11"/>
      <c r="CAP228" s="11"/>
      <c r="CAQ228" s="11"/>
      <c r="CAR228" s="11"/>
      <c r="CAS228" s="11"/>
      <c r="CAT228" s="11"/>
      <c r="CAU228" s="11"/>
      <c r="CAV228" s="11"/>
      <c r="CAW228" s="11"/>
      <c r="CAX228" s="11"/>
      <c r="CAY228" s="11"/>
      <c r="CAZ228" s="11"/>
      <c r="CBA228" s="11"/>
      <c r="CBB228" s="11"/>
      <c r="CBC228" s="11"/>
      <c r="CBD228" s="11"/>
      <c r="CBE228" s="11"/>
      <c r="CBF228" s="11"/>
      <c r="CBG228" s="11"/>
      <c r="CBH228" s="11"/>
      <c r="CBI228" s="11"/>
      <c r="CBJ228" s="11"/>
      <c r="CBK228" s="11"/>
      <c r="CBL228" s="11"/>
      <c r="CBM228" s="11"/>
      <c r="CBN228" s="11"/>
      <c r="CBO228" s="11"/>
      <c r="CBP228" s="11"/>
      <c r="CBQ228" s="11"/>
      <c r="CBR228" s="11"/>
      <c r="CBS228" s="11"/>
      <c r="CBT228" s="11"/>
      <c r="CBU228" s="11"/>
      <c r="CBV228" s="11"/>
      <c r="CBW228" s="11"/>
      <c r="CBX228" s="11"/>
      <c r="CBY228" s="11"/>
      <c r="CBZ228" s="11"/>
      <c r="CCA228" s="11"/>
      <c r="CCB228" s="11"/>
      <c r="CCC228" s="11"/>
      <c r="CCD228" s="11"/>
      <c r="CCE228" s="11"/>
      <c r="CCF228" s="11"/>
      <c r="CCG228" s="11"/>
      <c r="CCH228" s="11"/>
      <c r="CCI228" s="11"/>
      <c r="CCJ228" s="11"/>
      <c r="CCK228" s="11"/>
      <c r="CCL228" s="11"/>
      <c r="CCM228" s="11"/>
      <c r="CCN228" s="11"/>
      <c r="CCO228" s="11"/>
      <c r="CCP228" s="11"/>
      <c r="CCQ228" s="11"/>
      <c r="CCR228" s="11"/>
      <c r="CCS228" s="11"/>
      <c r="CCT228" s="11"/>
      <c r="CCU228" s="11"/>
      <c r="CCV228" s="11"/>
      <c r="CCW228" s="11"/>
      <c r="CCX228" s="11"/>
      <c r="CCY228" s="11"/>
      <c r="CCZ228" s="11"/>
      <c r="CDA228" s="11"/>
      <c r="CDB228" s="11"/>
      <c r="CDC228" s="11"/>
      <c r="CDD228" s="11"/>
      <c r="CDE228" s="11"/>
      <c r="CDF228" s="11"/>
      <c r="CDG228" s="11"/>
      <c r="CDH228" s="11"/>
      <c r="CDI228" s="11"/>
      <c r="CDJ228" s="11"/>
      <c r="CDK228" s="11"/>
      <c r="CDL228" s="11"/>
      <c r="CDM228" s="11"/>
      <c r="CDN228" s="11"/>
      <c r="CDO228" s="11"/>
      <c r="CDP228" s="11"/>
      <c r="CDQ228" s="11"/>
      <c r="CDR228" s="11"/>
      <c r="CDS228" s="11"/>
      <c r="CDT228" s="11"/>
      <c r="CDU228" s="11"/>
      <c r="CDV228" s="11"/>
      <c r="CDW228" s="11"/>
      <c r="CDX228" s="11"/>
      <c r="CDY228" s="11"/>
      <c r="CDZ228" s="11"/>
      <c r="CEA228" s="11"/>
      <c r="CEB228" s="11"/>
      <c r="CEC228" s="11"/>
      <c r="CED228" s="11"/>
      <c r="CEE228" s="11"/>
      <c r="CEF228" s="11"/>
      <c r="CEG228" s="11"/>
      <c r="CEH228" s="11"/>
      <c r="CEI228" s="11"/>
      <c r="CEJ228" s="11"/>
      <c r="CEK228" s="11"/>
      <c r="CEL228" s="11"/>
      <c r="CEM228" s="11"/>
      <c r="CEN228" s="11"/>
      <c r="CEO228" s="11"/>
      <c r="CEP228" s="11"/>
      <c r="CEQ228" s="11"/>
      <c r="CER228" s="11"/>
      <c r="CES228" s="11"/>
      <c r="CET228" s="11"/>
      <c r="CEU228" s="11"/>
      <c r="CEV228" s="11"/>
      <c r="CEW228" s="11"/>
      <c r="CEX228" s="11"/>
      <c r="CEY228" s="11"/>
      <c r="CEZ228" s="11"/>
      <c r="CFA228" s="11"/>
      <c r="CFB228" s="11"/>
      <c r="CFC228" s="11"/>
      <c r="CFD228" s="11"/>
      <c r="CFE228" s="11"/>
      <c r="CFF228" s="11"/>
      <c r="CFG228" s="11"/>
      <c r="CFH228" s="11"/>
      <c r="CFI228" s="11"/>
      <c r="CFJ228" s="11"/>
      <c r="CFK228" s="11"/>
      <c r="CFL228" s="11"/>
      <c r="CFM228" s="11"/>
      <c r="CFN228" s="11"/>
      <c r="CFO228" s="11"/>
      <c r="CFP228" s="11"/>
      <c r="CFQ228" s="11"/>
      <c r="CFR228" s="11"/>
      <c r="CFS228" s="11"/>
      <c r="CFT228" s="11"/>
      <c r="CFU228" s="11"/>
      <c r="CFV228" s="11"/>
      <c r="CFW228" s="11"/>
      <c r="CFX228" s="11"/>
      <c r="CFY228" s="11"/>
      <c r="CFZ228" s="11"/>
      <c r="CGA228" s="11"/>
      <c r="CGB228" s="11"/>
      <c r="CGC228" s="11"/>
      <c r="CGD228" s="11"/>
      <c r="CGE228" s="11"/>
      <c r="CGF228" s="11"/>
      <c r="CGG228" s="11"/>
      <c r="CGH228" s="11"/>
      <c r="CGI228" s="11"/>
      <c r="CGJ228" s="11"/>
      <c r="CGK228" s="11"/>
      <c r="CGL228" s="11"/>
      <c r="CGM228" s="11"/>
      <c r="CGN228" s="11"/>
      <c r="CGO228" s="11"/>
      <c r="CGP228" s="11"/>
      <c r="CGQ228" s="11"/>
      <c r="CGR228" s="11"/>
      <c r="CGS228" s="11"/>
      <c r="CGT228" s="11"/>
      <c r="CGU228" s="11"/>
      <c r="CGV228" s="11"/>
      <c r="CGW228" s="11"/>
      <c r="CGX228" s="11"/>
      <c r="CGY228" s="11"/>
      <c r="CGZ228" s="11"/>
      <c r="CHA228" s="11"/>
      <c r="CHB228" s="11"/>
      <c r="CHC228" s="11"/>
      <c r="CHD228" s="11"/>
      <c r="CHE228" s="11"/>
      <c r="CHF228" s="11"/>
      <c r="CHG228" s="11"/>
      <c r="CHH228" s="11"/>
      <c r="CHI228" s="11"/>
      <c r="CHJ228" s="11"/>
      <c r="CHK228" s="11"/>
      <c r="CHL228" s="11"/>
      <c r="CHM228" s="11"/>
      <c r="CHN228" s="11"/>
      <c r="CHO228" s="11"/>
      <c r="CHP228" s="11"/>
      <c r="CHQ228" s="11"/>
      <c r="CHR228" s="11"/>
      <c r="CHS228" s="11"/>
      <c r="CHT228" s="11"/>
      <c r="CHU228" s="11"/>
      <c r="CHV228" s="11"/>
      <c r="CHW228" s="11"/>
      <c r="CHX228" s="11"/>
      <c r="CHY228" s="11"/>
      <c r="CHZ228" s="11"/>
      <c r="CIA228" s="11"/>
      <c r="CIB228" s="11"/>
      <c r="CIC228" s="11"/>
      <c r="CID228" s="11"/>
      <c r="CIE228" s="11"/>
      <c r="CIF228" s="11"/>
      <c r="CIG228" s="11"/>
      <c r="CIH228" s="11"/>
      <c r="CII228" s="11"/>
      <c r="CIJ228" s="11"/>
      <c r="CIK228" s="11"/>
      <c r="CIL228" s="11"/>
      <c r="CIM228" s="11"/>
      <c r="CIN228" s="11"/>
      <c r="CIO228" s="11"/>
      <c r="CIP228" s="11"/>
      <c r="CIQ228" s="11"/>
      <c r="CIR228" s="11"/>
      <c r="CIS228" s="11"/>
      <c r="CIT228" s="11"/>
      <c r="CIU228" s="11"/>
      <c r="CIV228" s="11"/>
      <c r="CIW228" s="11"/>
      <c r="CIX228" s="11"/>
      <c r="CIY228" s="11"/>
      <c r="CIZ228" s="11"/>
      <c r="CJA228" s="11"/>
      <c r="CJB228" s="11"/>
      <c r="CJC228" s="11"/>
      <c r="CJD228" s="11"/>
      <c r="CJE228" s="11"/>
      <c r="CJF228" s="11"/>
      <c r="CJG228" s="11"/>
      <c r="CJH228" s="11"/>
      <c r="CJI228" s="11"/>
      <c r="CJJ228" s="11"/>
      <c r="CJK228" s="11"/>
      <c r="CJL228" s="11"/>
      <c r="CJM228" s="11"/>
      <c r="CJN228" s="11"/>
      <c r="CJO228" s="11"/>
      <c r="CJP228" s="11"/>
      <c r="CJQ228" s="11"/>
      <c r="CJR228" s="11"/>
      <c r="CJS228" s="11"/>
      <c r="CJT228" s="11"/>
      <c r="CJU228" s="11"/>
      <c r="CJV228" s="11"/>
      <c r="CJW228" s="11"/>
      <c r="CJX228" s="11"/>
      <c r="CJY228" s="11"/>
      <c r="CJZ228" s="11"/>
      <c r="CKA228" s="11"/>
      <c r="CKB228" s="11"/>
      <c r="CKC228" s="11"/>
      <c r="CKD228" s="11"/>
      <c r="CKE228" s="11"/>
      <c r="CKF228" s="11"/>
      <c r="CKG228" s="11"/>
      <c r="CKH228" s="11"/>
      <c r="CKI228" s="11"/>
      <c r="CKJ228" s="11"/>
      <c r="CKK228" s="11"/>
      <c r="CKL228" s="11"/>
      <c r="CKM228" s="11"/>
      <c r="CKN228" s="11"/>
      <c r="CKO228" s="11"/>
      <c r="CKP228" s="11"/>
      <c r="CKQ228" s="11"/>
      <c r="CKR228" s="11"/>
      <c r="CKS228" s="11"/>
      <c r="CKT228" s="11"/>
      <c r="CKU228" s="11"/>
      <c r="CKV228" s="11"/>
      <c r="CKW228" s="11"/>
      <c r="CKX228" s="11"/>
      <c r="CKY228" s="11"/>
      <c r="CKZ228" s="11"/>
      <c r="CLA228" s="11"/>
      <c r="CLB228" s="11"/>
      <c r="CLC228" s="11"/>
      <c r="CLD228" s="11"/>
      <c r="CLE228" s="11"/>
      <c r="CLF228" s="11"/>
      <c r="CLG228" s="11"/>
      <c r="CLH228" s="11"/>
      <c r="CLI228" s="11"/>
      <c r="CLJ228" s="11"/>
      <c r="CLK228" s="11"/>
      <c r="CLL228" s="11"/>
      <c r="CLM228" s="11"/>
      <c r="CLN228" s="11"/>
      <c r="CLO228" s="11"/>
      <c r="CLP228" s="11"/>
      <c r="CLQ228" s="11"/>
      <c r="CLR228" s="11"/>
      <c r="CLS228" s="11"/>
      <c r="CLT228" s="11"/>
      <c r="CLU228" s="11"/>
      <c r="CLV228" s="11"/>
      <c r="CLW228" s="11"/>
      <c r="CLX228" s="11"/>
      <c r="CLY228" s="11"/>
      <c r="CLZ228" s="11"/>
      <c r="CMA228" s="11"/>
      <c r="CMB228" s="11"/>
      <c r="CMC228" s="11"/>
      <c r="CMD228" s="11"/>
      <c r="CME228" s="11"/>
      <c r="CMF228" s="11"/>
      <c r="CMG228" s="11"/>
      <c r="CMH228" s="11"/>
      <c r="CMI228" s="11"/>
      <c r="CMJ228" s="11"/>
      <c r="CMK228" s="11"/>
      <c r="CML228" s="11"/>
      <c r="CMM228" s="11"/>
      <c r="CMN228" s="11"/>
      <c r="CMO228" s="11"/>
      <c r="CMP228" s="11"/>
      <c r="CMQ228" s="11"/>
      <c r="CMR228" s="11"/>
      <c r="CMS228" s="11"/>
      <c r="CMT228" s="11"/>
      <c r="CMU228" s="11"/>
      <c r="CMV228" s="11"/>
      <c r="CMW228" s="11"/>
      <c r="CMX228" s="11"/>
      <c r="CMY228" s="11"/>
      <c r="CMZ228" s="11"/>
      <c r="CNA228" s="11"/>
      <c r="CNB228" s="11"/>
      <c r="CNC228" s="11"/>
      <c r="CND228" s="11"/>
      <c r="CNE228" s="11"/>
      <c r="CNF228" s="11"/>
      <c r="CNG228" s="11"/>
      <c r="CNH228" s="11"/>
      <c r="CNI228" s="11"/>
      <c r="CNJ228" s="11"/>
      <c r="CNK228" s="11"/>
      <c r="CNL228" s="11"/>
      <c r="CNM228" s="11"/>
      <c r="CNN228" s="11"/>
      <c r="CNO228" s="11"/>
      <c r="CNP228" s="11"/>
      <c r="CNQ228" s="11"/>
      <c r="CNR228" s="11"/>
      <c r="CNS228" s="11"/>
      <c r="CNT228" s="11"/>
      <c r="CNU228" s="11"/>
      <c r="CNV228" s="11"/>
      <c r="CNW228" s="11"/>
      <c r="CNX228" s="11"/>
      <c r="CNY228" s="11"/>
      <c r="CNZ228" s="11"/>
      <c r="COA228" s="11"/>
      <c r="COB228" s="11"/>
      <c r="COC228" s="11"/>
      <c r="COD228" s="11"/>
      <c r="COE228" s="11"/>
      <c r="COF228" s="11"/>
      <c r="COG228" s="11"/>
      <c r="COH228" s="11"/>
      <c r="COI228" s="11"/>
      <c r="COJ228" s="11"/>
      <c r="COK228" s="11"/>
      <c r="COL228" s="11"/>
      <c r="COM228" s="11"/>
      <c r="CON228" s="11"/>
      <c r="COO228" s="11"/>
      <c r="COP228" s="11"/>
      <c r="COQ228" s="11"/>
      <c r="COR228" s="11"/>
      <c r="COS228" s="11"/>
      <c r="COT228" s="11"/>
      <c r="COU228" s="11"/>
      <c r="COV228" s="11"/>
      <c r="COW228" s="11"/>
      <c r="COX228" s="11"/>
      <c r="COY228" s="11"/>
      <c r="COZ228" s="11"/>
      <c r="CPA228" s="11"/>
      <c r="CPB228" s="11"/>
      <c r="CPC228" s="11"/>
      <c r="CPD228" s="11"/>
      <c r="CPE228" s="11"/>
      <c r="CPF228" s="11"/>
      <c r="CPG228" s="11"/>
      <c r="CPH228" s="11"/>
      <c r="CPI228" s="11"/>
      <c r="CPJ228" s="11"/>
      <c r="CPK228" s="11"/>
      <c r="CPL228" s="11"/>
      <c r="CPM228" s="11"/>
      <c r="CPN228" s="11"/>
      <c r="CPO228" s="11"/>
      <c r="CPP228" s="11"/>
      <c r="CPQ228" s="11"/>
      <c r="CPR228" s="11"/>
      <c r="CPS228" s="11"/>
      <c r="CPT228" s="11"/>
      <c r="CPU228" s="11"/>
      <c r="CPV228" s="11"/>
      <c r="CPW228" s="11"/>
      <c r="CPX228" s="11"/>
      <c r="CPY228" s="11"/>
      <c r="CPZ228" s="11"/>
      <c r="CQA228" s="11"/>
      <c r="CQB228" s="11"/>
      <c r="CQC228" s="11"/>
      <c r="CQD228" s="11"/>
      <c r="CQE228" s="11"/>
      <c r="CQF228" s="11"/>
      <c r="CQG228" s="11"/>
      <c r="CQH228" s="11"/>
      <c r="CQI228" s="11"/>
      <c r="CQJ228" s="11"/>
      <c r="CQK228" s="11"/>
      <c r="CQL228" s="11"/>
      <c r="CQM228" s="11"/>
      <c r="CQN228" s="11"/>
      <c r="CQO228" s="11"/>
      <c r="CQP228" s="11"/>
      <c r="CQQ228" s="11"/>
      <c r="CQR228" s="11"/>
      <c r="CQS228" s="11"/>
      <c r="CQT228" s="11"/>
      <c r="CQU228" s="11"/>
      <c r="CQV228" s="11"/>
      <c r="CQW228" s="11"/>
      <c r="CQX228" s="11"/>
      <c r="CQY228" s="11"/>
      <c r="CQZ228" s="11"/>
      <c r="CRA228" s="11"/>
      <c r="CRB228" s="11"/>
      <c r="CRC228" s="11"/>
      <c r="CRD228" s="11"/>
      <c r="CRE228" s="11"/>
      <c r="CRF228" s="11"/>
      <c r="CRG228" s="11"/>
      <c r="CRH228" s="11"/>
      <c r="CRI228" s="11"/>
      <c r="CRJ228" s="11"/>
      <c r="CRK228" s="11"/>
      <c r="CRL228" s="11"/>
      <c r="CRM228" s="11"/>
      <c r="CRN228" s="11"/>
      <c r="CRO228" s="11"/>
      <c r="CRP228" s="11"/>
      <c r="CRQ228" s="11"/>
      <c r="CRR228" s="11"/>
      <c r="CRS228" s="11"/>
      <c r="CRT228" s="11"/>
      <c r="CRU228" s="11"/>
      <c r="CRV228" s="11"/>
      <c r="CRW228" s="11"/>
      <c r="CRX228" s="11"/>
      <c r="CRY228" s="11"/>
      <c r="CRZ228" s="11"/>
      <c r="CSA228" s="11"/>
      <c r="CSB228" s="11"/>
      <c r="CSC228" s="11"/>
      <c r="CSD228" s="11"/>
      <c r="CSE228" s="11"/>
      <c r="CSF228" s="11"/>
      <c r="CSG228" s="11"/>
      <c r="CSH228" s="11"/>
      <c r="CSI228" s="11"/>
      <c r="CSJ228" s="11"/>
      <c r="CSK228" s="11"/>
      <c r="CSL228" s="11"/>
      <c r="CSM228" s="11"/>
      <c r="CSN228" s="11"/>
      <c r="CSO228" s="11"/>
      <c r="CSP228" s="11"/>
      <c r="CSQ228" s="11"/>
      <c r="CSR228" s="11"/>
      <c r="CSS228" s="11"/>
      <c r="CST228" s="11"/>
      <c r="CSU228" s="11"/>
      <c r="CSV228" s="11"/>
      <c r="CSW228" s="11"/>
      <c r="CSX228" s="11"/>
      <c r="CSY228" s="11"/>
      <c r="CSZ228" s="11"/>
      <c r="CTA228" s="11"/>
      <c r="CTB228" s="11"/>
    </row>
    <row r="229" spans="1:2550" ht="13" x14ac:dyDescent="0.15">
      <c r="A229" s="11"/>
      <c r="B229" s="846" t="s">
        <v>2147</v>
      </c>
      <c r="C229" s="178"/>
      <c r="D229" s="178" t="s">
        <v>2076</v>
      </c>
      <c r="E229" s="178" t="s">
        <v>1760</v>
      </c>
      <c r="F229" s="178" t="s">
        <v>2147</v>
      </c>
      <c r="G229" s="178">
        <v>19.414259000000001</v>
      </c>
      <c r="H229" s="178">
        <v>104.112369</v>
      </c>
      <c r="I229" s="178" t="s">
        <v>11</v>
      </c>
      <c r="J229" s="176" t="s">
        <v>3</v>
      </c>
      <c r="K229" s="857">
        <v>2013</v>
      </c>
      <c r="L229" s="840">
        <v>18</v>
      </c>
      <c r="M229" s="178">
        <v>65</v>
      </c>
      <c r="N229" s="178" t="s">
        <v>0</v>
      </c>
      <c r="O229" s="178"/>
      <c r="P229" s="178"/>
      <c r="Q229" s="178">
        <v>2.68</v>
      </c>
      <c r="R229" s="178"/>
      <c r="S229" s="178"/>
      <c r="T229" s="843"/>
      <c r="U229" s="162">
        <v>0</v>
      </c>
      <c r="V229" s="162">
        <v>0</v>
      </c>
      <c r="W229" s="162">
        <v>0</v>
      </c>
      <c r="X229" s="162">
        <v>100</v>
      </c>
      <c r="Y229" s="162">
        <v>0</v>
      </c>
      <c r="Z229" s="162">
        <v>0</v>
      </c>
      <c r="AA229" s="162">
        <v>0</v>
      </c>
      <c r="AB229" s="178"/>
      <c r="AC229" s="178"/>
      <c r="AD229" s="178"/>
      <c r="AE229" s="176"/>
      <c r="AF229" s="860" t="s">
        <v>2148</v>
      </c>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1"/>
      <c r="LT229" s="11"/>
      <c r="LU229" s="11"/>
      <c r="LV229" s="11"/>
      <c r="LW229" s="11"/>
      <c r="LX229" s="11"/>
      <c r="LY229" s="11"/>
      <c r="LZ229" s="11"/>
      <c r="MA229" s="11"/>
      <c r="MB229" s="11"/>
      <c r="MC229" s="11"/>
      <c r="MD229" s="11"/>
      <c r="ME229" s="11"/>
      <c r="MF229" s="11"/>
      <c r="MG229" s="11"/>
      <c r="MH229" s="11"/>
      <c r="MI229" s="11"/>
      <c r="MJ229" s="11"/>
      <c r="MK229" s="11"/>
      <c r="ML229" s="11"/>
      <c r="MM229" s="11"/>
      <c r="MN229" s="11"/>
      <c r="MO229" s="11"/>
      <c r="MP229" s="11"/>
      <c r="MQ229" s="11"/>
      <c r="MR229" s="11"/>
      <c r="MS229" s="11"/>
      <c r="MT229" s="11"/>
      <c r="MU229" s="11"/>
      <c r="MV229" s="11"/>
      <c r="MW229" s="11"/>
      <c r="MX229" s="11"/>
      <c r="MY229" s="11"/>
      <c r="MZ229" s="11"/>
      <c r="NA229" s="11"/>
      <c r="NB229" s="11"/>
      <c r="NC229" s="11"/>
      <c r="ND229" s="11"/>
      <c r="NE229" s="11"/>
      <c r="NF229" s="11"/>
      <c r="NG229" s="11"/>
      <c r="NH229" s="11"/>
      <c r="NI229" s="11"/>
      <c r="NJ229" s="11"/>
      <c r="NK229" s="11"/>
      <c r="NL229" s="11"/>
      <c r="NM229" s="11"/>
      <c r="NN229" s="11"/>
      <c r="NO229" s="11"/>
      <c r="NP229" s="11"/>
      <c r="NQ229" s="11"/>
      <c r="NR229" s="11"/>
      <c r="NS229" s="11"/>
      <c r="NT229" s="11"/>
      <c r="NU229" s="11"/>
      <c r="NV229" s="11"/>
      <c r="NW229" s="11"/>
      <c r="NX229" s="11"/>
      <c r="NY229" s="11"/>
      <c r="NZ229" s="11"/>
      <c r="OA229" s="11"/>
      <c r="OB229" s="11"/>
      <c r="OC229" s="11"/>
      <c r="OD229" s="11"/>
      <c r="OE229" s="11"/>
      <c r="OF229" s="11"/>
      <c r="OG229" s="11"/>
      <c r="OH229" s="11"/>
      <c r="OI229" s="11"/>
      <c r="OJ229" s="11"/>
      <c r="OK229" s="11"/>
      <c r="OL229" s="11"/>
      <c r="OM229" s="11"/>
      <c r="ON229" s="11"/>
      <c r="OO229" s="11"/>
      <c r="OP229" s="11"/>
      <c r="OQ229" s="11"/>
      <c r="OR229" s="11"/>
      <c r="OS229" s="11"/>
      <c r="OT229" s="11"/>
      <c r="OU229" s="11"/>
      <c r="OV229" s="11"/>
      <c r="OW229" s="11"/>
      <c r="OX229" s="11"/>
      <c r="OY229" s="11"/>
      <c r="OZ229" s="11"/>
      <c r="PA229" s="11"/>
      <c r="PB229" s="11"/>
      <c r="PC229" s="11"/>
      <c r="PD229" s="11"/>
      <c r="PE229" s="11"/>
      <c r="PF229" s="11"/>
      <c r="PG229" s="11"/>
      <c r="PH229" s="11"/>
      <c r="PI229" s="11"/>
      <c r="PJ229" s="11"/>
      <c r="PK229" s="11"/>
      <c r="PL229" s="11"/>
      <c r="PM229" s="11"/>
      <c r="PN229" s="11"/>
      <c r="PO229" s="11"/>
      <c r="PP229" s="11"/>
      <c r="PQ229" s="11"/>
      <c r="PR229" s="11"/>
      <c r="PS229" s="11"/>
      <c r="PT229" s="11"/>
      <c r="PU229" s="11"/>
      <c r="PV229" s="11"/>
      <c r="PW229" s="11"/>
      <c r="PX229" s="11"/>
      <c r="PY229" s="11"/>
      <c r="PZ229" s="11"/>
      <c r="QA229" s="11"/>
      <c r="QB229" s="11"/>
      <c r="QC229" s="11"/>
      <c r="QD229" s="11"/>
      <c r="QE229" s="11"/>
      <c r="QF229" s="11"/>
      <c r="QG229" s="11"/>
      <c r="QH229" s="11"/>
      <c r="QI229" s="11"/>
      <c r="QJ229" s="11"/>
      <c r="QK229" s="11"/>
      <c r="QL229" s="11"/>
      <c r="QM229" s="11"/>
      <c r="QN229" s="11"/>
      <c r="QO229" s="11"/>
      <c r="QP229" s="11"/>
      <c r="QQ229" s="11"/>
      <c r="QR229" s="11"/>
      <c r="QS229" s="11"/>
      <c r="QT229" s="11"/>
      <c r="QU229" s="11"/>
      <c r="QV229" s="11"/>
      <c r="QW229" s="11"/>
      <c r="QX229" s="11"/>
      <c r="QY229" s="11"/>
      <c r="QZ229" s="11"/>
      <c r="RA229" s="11"/>
      <c r="RB229" s="11"/>
      <c r="RC229" s="11"/>
      <c r="RD229" s="11"/>
      <c r="RE229" s="11"/>
      <c r="RF229" s="11"/>
      <c r="RG229" s="11"/>
      <c r="RH229" s="11"/>
      <c r="RI229" s="11"/>
      <c r="RJ229" s="11"/>
      <c r="RK229" s="11"/>
      <c r="RL229" s="11"/>
      <c r="RM229" s="11"/>
      <c r="RN229" s="11"/>
      <c r="RO229" s="11"/>
      <c r="RP229" s="11"/>
      <c r="RQ229" s="11"/>
      <c r="RR229" s="11"/>
      <c r="RS229" s="11"/>
      <c r="RT229" s="11"/>
      <c r="RU229" s="11"/>
      <c r="RV229" s="11"/>
      <c r="RW229" s="11"/>
      <c r="RX229" s="11"/>
      <c r="RY229" s="11"/>
      <c r="RZ229" s="11"/>
      <c r="SA229" s="11"/>
      <c r="SB229" s="11"/>
      <c r="SC229" s="11"/>
      <c r="SD229" s="11"/>
      <c r="SE229" s="11"/>
      <c r="SF229" s="11"/>
      <c r="SG229" s="11"/>
      <c r="SH229" s="11"/>
      <c r="SI229" s="11"/>
      <c r="SJ229" s="11"/>
      <c r="SK229" s="11"/>
      <c r="SL229" s="11"/>
      <c r="SM229" s="11"/>
      <c r="SN229" s="11"/>
      <c r="SO229" s="11"/>
      <c r="SP229" s="11"/>
      <c r="SQ229" s="11"/>
      <c r="SR229" s="11"/>
      <c r="SS229" s="11"/>
      <c r="ST229" s="11"/>
      <c r="SU229" s="11"/>
      <c r="SV229" s="11"/>
      <c r="SW229" s="11"/>
      <c r="SX229" s="11"/>
      <c r="SY229" s="11"/>
      <c r="SZ229" s="11"/>
      <c r="TA229" s="11"/>
      <c r="TB229" s="11"/>
      <c r="TC229" s="11"/>
      <c r="TD229" s="11"/>
      <c r="TE229" s="11"/>
      <c r="TF229" s="11"/>
      <c r="TG229" s="11"/>
      <c r="TH229" s="11"/>
      <c r="TI229" s="11"/>
      <c r="TJ229" s="11"/>
      <c r="TK229" s="11"/>
      <c r="TL229" s="11"/>
      <c r="TM229" s="11"/>
      <c r="TN229" s="11"/>
      <c r="TO229" s="11"/>
      <c r="TP229" s="11"/>
      <c r="TQ229" s="11"/>
      <c r="TR229" s="11"/>
      <c r="TS229" s="11"/>
      <c r="TT229" s="11"/>
      <c r="TU229" s="11"/>
      <c r="TV229" s="11"/>
      <c r="TW229" s="11"/>
      <c r="TX229" s="11"/>
      <c r="TY229" s="11"/>
      <c r="TZ229" s="11"/>
      <c r="UA229" s="11"/>
      <c r="UB229" s="11"/>
      <c r="UC229" s="11"/>
      <c r="UD229" s="11"/>
      <c r="UE229" s="11"/>
      <c r="UF229" s="11"/>
      <c r="UG229" s="11"/>
      <c r="UH229" s="11"/>
      <c r="UI229" s="11"/>
      <c r="UJ229" s="11"/>
      <c r="UK229" s="11"/>
      <c r="UL229" s="11"/>
      <c r="UM229" s="11"/>
      <c r="UN229" s="11"/>
      <c r="UO229" s="11"/>
      <c r="UP229" s="11"/>
      <c r="UQ229" s="11"/>
      <c r="UR229" s="11"/>
      <c r="US229" s="11"/>
      <c r="UT229" s="11"/>
      <c r="UU229" s="11"/>
      <c r="UV229" s="11"/>
      <c r="UW229" s="11"/>
      <c r="UX229" s="11"/>
      <c r="UY229" s="11"/>
      <c r="UZ229" s="11"/>
      <c r="VA229" s="11"/>
      <c r="VB229" s="11"/>
      <c r="VC229" s="11"/>
      <c r="VD229" s="11"/>
      <c r="VE229" s="11"/>
      <c r="VF229" s="11"/>
      <c r="VG229" s="11"/>
      <c r="VH229" s="11"/>
      <c r="VI229" s="11"/>
      <c r="VJ229" s="11"/>
      <c r="VK229" s="11"/>
      <c r="VL229" s="11"/>
      <c r="VM229" s="11"/>
      <c r="VN229" s="11"/>
      <c r="VO229" s="11"/>
      <c r="VP229" s="11"/>
      <c r="VQ229" s="11"/>
      <c r="VR229" s="11"/>
      <c r="VS229" s="11"/>
      <c r="VT229" s="11"/>
      <c r="VU229" s="11"/>
      <c r="VV229" s="11"/>
      <c r="VW229" s="11"/>
      <c r="VX229" s="11"/>
      <c r="VY229" s="11"/>
      <c r="VZ229" s="11"/>
      <c r="WA229" s="11"/>
      <c r="WB229" s="11"/>
      <c r="WC229" s="11"/>
      <c r="WD229" s="11"/>
      <c r="WE229" s="11"/>
      <c r="WF229" s="11"/>
      <c r="WG229" s="11"/>
      <c r="WH229" s="11"/>
      <c r="WI229" s="11"/>
      <c r="WJ229" s="11"/>
      <c r="WK229" s="11"/>
      <c r="WL229" s="11"/>
      <c r="WM229" s="11"/>
      <c r="WN229" s="11"/>
      <c r="WO229" s="11"/>
      <c r="WP229" s="11"/>
      <c r="WQ229" s="11"/>
      <c r="WR229" s="11"/>
      <c r="WS229" s="11"/>
      <c r="WT229" s="11"/>
      <c r="WU229" s="11"/>
      <c r="WV229" s="11"/>
      <c r="WW229" s="11"/>
      <c r="WX229" s="11"/>
      <c r="WY229" s="11"/>
      <c r="WZ229" s="11"/>
      <c r="XA229" s="11"/>
      <c r="XB229" s="11"/>
      <c r="XC229" s="11"/>
      <c r="XD229" s="11"/>
      <c r="XE229" s="11"/>
      <c r="XF229" s="11"/>
      <c r="XG229" s="11"/>
      <c r="XH229" s="11"/>
      <c r="XI229" s="11"/>
      <c r="XJ229" s="11"/>
      <c r="XK229" s="11"/>
      <c r="XL229" s="11"/>
      <c r="XM229" s="11"/>
      <c r="XN229" s="11"/>
      <c r="XO229" s="11"/>
      <c r="XP229" s="11"/>
      <c r="XQ229" s="11"/>
      <c r="XR229" s="11"/>
      <c r="XS229" s="11"/>
      <c r="XT229" s="11"/>
      <c r="XU229" s="11"/>
      <c r="XV229" s="11"/>
      <c r="XW229" s="11"/>
      <c r="XX229" s="11"/>
      <c r="XY229" s="11"/>
      <c r="XZ229" s="11"/>
      <c r="YA229" s="11"/>
      <c r="YB229" s="11"/>
      <c r="YC229" s="11"/>
      <c r="YD229" s="11"/>
      <c r="YE229" s="11"/>
      <c r="YF229" s="11"/>
      <c r="YG229" s="11"/>
      <c r="YH229" s="11"/>
      <c r="YI229" s="11"/>
      <c r="YJ229" s="11"/>
      <c r="YK229" s="11"/>
      <c r="YL229" s="11"/>
      <c r="YM229" s="11"/>
      <c r="YN229" s="11"/>
      <c r="YO229" s="11"/>
      <c r="YP229" s="11"/>
      <c r="YQ229" s="11"/>
      <c r="YR229" s="11"/>
      <c r="YS229" s="11"/>
      <c r="YT229" s="11"/>
      <c r="YU229" s="11"/>
      <c r="YV229" s="11"/>
      <c r="YW229" s="11"/>
      <c r="YX229" s="11"/>
      <c r="YY229" s="11"/>
      <c r="YZ229" s="11"/>
      <c r="ZA229" s="11"/>
      <c r="ZB229" s="11"/>
      <c r="ZC229" s="11"/>
      <c r="ZD229" s="11"/>
      <c r="ZE229" s="11"/>
      <c r="ZF229" s="11"/>
      <c r="ZG229" s="11"/>
      <c r="ZH229" s="11"/>
      <c r="ZI229" s="11"/>
      <c r="ZJ229" s="11"/>
      <c r="ZK229" s="11"/>
      <c r="ZL229" s="11"/>
      <c r="ZM229" s="11"/>
      <c r="ZN229" s="11"/>
      <c r="ZO229" s="11"/>
      <c r="ZP229" s="11"/>
      <c r="ZQ229" s="11"/>
      <c r="ZR229" s="11"/>
      <c r="ZS229" s="11"/>
      <c r="ZT229" s="11"/>
      <c r="ZU229" s="11"/>
      <c r="ZV229" s="11"/>
      <c r="ZW229" s="11"/>
      <c r="ZX229" s="11"/>
      <c r="ZY229" s="11"/>
      <c r="ZZ229" s="11"/>
      <c r="AAA229" s="11"/>
      <c r="AAB229" s="11"/>
      <c r="AAC229" s="11"/>
      <c r="AAD229" s="11"/>
      <c r="AAE229" s="11"/>
      <c r="AAF229" s="11"/>
      <c r="AAG229" s="11"/>
      <c r="AAH229" s="11"/>
      <c r="AAI229" s="11"/>
      <c r="AAJ229" s="11"/>
      <c r="AAK229" s="11"/>
      <c r="AAL229" s="11"/>
      <c r="AAM229" s="11"/>
      <c r="AAN229" s="11"/>
      <c r="AAO229" s="11"/>
      <c r="AAP229" s="11"/>
      <c r="AAQ229" s="11"/>
      <c r="AAR229" s="11"/>
      <c r="AAS229" s="11"/>
      <c r="AAT229" s="11"/>
      <c r="AAU229" s="11"/>
      <c r="AAV229" s="11"/>
      <c r="AAW229" s="11"/>
      <c r="AAX229" s="11"/>
      <c r="AAY229" s="11"/>
      <c r="AAZ229" s="11"/>
      <c r="ABA229" s="11"/>
      <c r="ABB229" s="11"/>
      <c r="ABC229" s="11"/>
      <c r="ABD229" s="11"/>
      <c r="ABE229" s="11"/>
      <c r="ABF229" s="11"/>
      <c r="ABG229" s="11"/>
      <c r="ABH229" s="11"/>
      <c r="ABI229" s="11"/>
      <c r="ABJ229" s="11"/>
      <c r="ABK229" s="11"/>
      <c r="ABL229" s="11"/>
      <c r="ABM229" s="11"/>
      <c r="ABN229" s="11"/>
      <c r="ABO229" s="11"/>
      <c r="ABP229" s="11"/>
      <c r="ABQ229" s="11"/>
      <c r="ABR229" s="11"/>
      <c r="ABS229" s="11"/>
      <c r="ABT229" s="11"/>
      <c r="ABU229" s="11"/>
      <c r="ABV229" s="11"/>
      <c r="ABW229" s="11"/>
      <c r="ABX229" s="11"/>
      <c r="ABY229" s="11"/>
      <c r="ABZ229" s="11"/>
      <c r="ACA229" s="11"/>
      <c r="ACB229" s="11"/>
      <c r="ACC229" s="11"/>
      <c r="ACD229" s="11"/>
      <c r="ACE229" s="11"/>
      <c r="ACF229" s="11"/>
      <c r="ACG229" s="11"/>
      <c r="ACH229" s="11"/>
      <c r="ACI229" s="11"/>
      <c r="ACJ229" s="11"/>
      <c r="ACK229" s="11"/>
      <c r="ACL229" s="11"/>
      <c r="ACM229" s="11"/>
      <c r="ACN229" s="11"/>
      <c r="ACO229" s="11"/>
      <c r="ACP229" s="11"/>
      <c r="ACQ229" s="11"/>
      <c r="ACR229" s="11"/>
      <c r="ACS229" s="11"/>
      <c r="ACT229" s="11"/>
      <c r="ACU229" s="11"/>
      <c r="ACV229" s="11"/>
      <c r="ACW229" s="11"/>
      <c r="ACX229" s="11"/>
      <c r="ACY229" s="11"/>
      <c r="ACZ229" s="11"/>
      <c r="ADA229" s="11"/>
      <c r="ADB229" s="11"/>
      <c r="ADC229" s="11"/>
      <c r="ADD229" s="11"/>
      <c r="ADE229" s="11"/>
      <c r="ADF229" s="11"/>
      <c r="ADG229" s="11"/>
      <c r="ADH229" s="11"/>
      <c r="ADI229" s="11"/>
      <c r="ADJ229" s="11"/>
      <c r="ADK229" s="11"/>
      <c r="ADL229" s="11"/>
      <c r="ADM229" s="11"/>
      <c r="ADN229" s="11"/>
      <c r="ADO229" s="11"/>
      <c r="ADP229" s="11"/>
      <c r="ADQ229" s="11"/>
      <c r="ADR229" s="11"/>
      <c r="ADS229" s="11"/>
      <c r="ADT229" s="11"/>
      <c r="ADU229" s="11"/>
      <c r="ADV229" s="11"/>
      <c r="ADW229" s="11"/>
      <c r="ADX229" s="11"/>
      <c r="ADY229" s="11"/>
      <c r="ADZ229" s="11"/>
      <c r="AEA229" s="11"/>
      <c r="AEB229" s="11"/>
      <c r="AEC229" s="11"/>
      <c r="AED229" s="11"/>
      <c r="AEE229" s="11"/>
      <c r="AEF229" s="11"/>
      <c r="AEG229" s="11"/>
      <c r="AEH229" s="11"/>
      <c r="AEI229" s="11"/>
      <c r="AEJ229" s="11"/>
      <c r="AEK229" s="11"/>
      <c r="AEL229" s="11"/>
      <c r="AEM229" s="11"/>
      <c r="AEN229" s="11"/>
      <c r="AEO229" s="11"/>
      <c r="AEP229" s="11"/>
      <c r="AEQ229" s="11"/>
      <c r="AER229" s="11"/>
      <c r="AES229" s="11"/>
      <c r="AET229" s="11"/>
      <c r="AEU229" s="11"/>
      <c r="AEV229" s="11"/>
      <c r="AEW229" s="11"/>
      <c r="AEX229" s="11"/>
      <c r="AEY229" s="11"/>
      <c r="AEZ229" s="11"/>
      <c r="AFA229" s="11"/>
      <c r="AFB229" s="11"/>
      <c r="AFC229" s="11"/>
      <c r="AFD229" s="11"/>
      <c r="AFE229" s="11"/>
      <c r="AFF229" s="11"/>
      <c r="AFG229" s="11"/>
      <c r="AFH229" s="11"/>
      <c r="AFI229" s="11"/>
      <c r="AFJ229" s="11"/>
      <c r="AFK229" s="11"/>
      <c r="AFL229" s="11"/>
      <c r="AFM229" s="11"/>
      <c r="AFN229" s="11"/>
      <c r="AFO229" s="11"/>
      <c r="AFP229" s="11"/>
      <c r="AFQ229" s="11"/>
      <c r="AFR229" s="11"/>
      <c r="AFS229" s="11"/>
      <c r="AFT229" s="11"/>
      <c r="AFU229" s="11"/>
      <c r="AFV229" s="11"/>
      <c r="AFW229" s="11"/>
      <c r="AFX229" s="11"/>
      <c r="AFY229" s="11"/>
      <c r="AFZ229" s="11"/>
      <c r="AGA229" s="11"/>
      <c r="AGB229" s="11"/>
      <c r="AGC229" s="11"/>
      <c r="AGD229" s="11"/>
      <c r="AGE229" s="11"/>
      <c r="AGF229" s="11"/>
      <c r="AGG229" s="11"/>
      <c r="AGH229" s="11"/>
      <c r="AGI229" s="11"/>
      <c r="AGJ229" s="11"/>
      <c r="AGK229" s="11"/>
      <c r="AGL229" s="11"/>
      <c r="AGM229" s="11"/>
      <c r="AGN229" s="11"/>
      <c r="AGO229" s="11"/>
      <c r="AGP229" s="11"/>
      <c r="AGQ229" s="11"/>
      <c r="AGR229" s="11"/>
      <c r="AGS229" s="11"/>
      <c r="AGT229" s="11"/>
      <c r="AGU229" s="11"/>
      <c r="AGV229" s="11"/>
      <c r="AGW229" s="11"/>
      <c r="AGX229" s="11"/>
      <c r="AGY229" s="11"/>
      <c r="AGZ229" s="11"/>
      <c r="AHA229" s="11"/>
      <c r="AHB229" s="11"/>
      <c r="AHC229" s="11"/>
      <c r="AHD229" s="11"/>
      <c r="AHE229" s="11"/>
      <c r="AHF229" s="11"/>
      <c r="AHG229" s="11"/>
      <c r="AHH229" s="11"/>
      <c r="AHI229" s="11"/>
      <c r="AHJ229" s="11"/>
      <c r="AHK229" s="11"/>
      <c r="AHL229" s="11"/>
      <c r="AHM229" s="11"/>
      <c r="AHN229" s="11"/>
      <c r="AHO229" s="11"/>
      <c r="AHP229" s="11"/>
      <c r="AHQ229" s="11"/>
      <c r="AHR229" s="11"/>
      <c r="AHS229" s="11"/>
      <c r="AHT229" s="11"/>
      <c r="AHU229" s="11"/>
      <c r="AHV229" s="11"/>
      <c r="AHW229" s="11"/>
      <c r="AHX229" s="11"/>
      <c r="AHY229" s="11"/>
      <c r="AHZ229" s="11"/>
      <c r="AIA229" s="11"/>
      <c r="AIB229" s="11"/>
      <c r="AIC229" s="11"/>
      <c r="AID229" s="11"/>
      <c r="AIE229" s="11"/>
      <c r="AIF229" s="11"/>
      <c r="AIG229" s="11"/>
      <c r="AIH229" s="11"/>
      <c r="AII229" s="11"/>
      <c r="AIJ229" s="11"/>
      <c r="AIK229" s="11"/>
      <c r="AIL229" s="11"/>
      <c r="AIM229" s="11"/>
      <c r="AIN229" s="11"/>
      <c r="AIO229" s="11"/>
      <c r="AIP229" s="11"/>
      <c r="AIQ229" s="11"/>
      <c r="AIR229" s="11"/>
      <c r="AIS229" s="11"/>
      <c r="AIT229" s="11"/>
      <c r="AIU229" s="11"/>
      <c r="AIV229" s="11"/>
      <c r="AIW229" s="11"/>
      <c r="AIX229" s="11"/>
      <c r="AIY229" s="11"/>
      <c r="AIZ229" s="11"/>
      <c r="AJA229" s="11"/>
      <c r="AJB229" s="11"/>
      <c r="AJC229" s="11"/>
      <c r="AJD229" s="11"/>
      <c r="AJE229" s="11"/>
      <c r="AJF229" s="11"/>
      <c r="AJG229" s="11"/>
      <c r="AJH229" s="11"/>
      <c r="AJI229" s="11"/>
      <c r="AJJ229" s="11"/>
      <c r="AJK229" s="11"/>
      <c r="AJL229" s="11"/>
      <c r="AJM229" s="11"/>
      <c r="AJN229" s="11"/>
      <c r="AJO229" s="11"/>
      <c r="AJP229" s="11"/>
      <c r="AJQ229" s="11"/>
      <c r="AJR229" s="11"/>
      <c r="AJS229" s="11"/>
      <c r="AJT229" s="11"/>
      <c r="AJU229" s="11"/>
      <c r="AJV229" s="11"/>
      <c r="AJW229" s="11"/>
      <c r="AJX229" s="11"/>
      <c r="AJY229" s="11"/>
      <c r="AJZ229" s="11"/>
      <c r="AKA229" s="11"/>
      <c r="AKB229" s="11"/>
      <c r="AKC229" s="11"/>
      <c r="AKD229" s="11"/>
      <c r="AKE229" s="11"/>
      <c r="AKF229" s="11"/>
      <c r="AKG229" s="11"/>
      <c r="AKH229" s="11"/>
      <c r="AKI229" s="11"/>
      <c r="AKJ229" s="11"/>
      <c r="AKK229" s="11"/>
      <c r="AKL229" s="11"/>
      <c r="AKM229" s="11"/>
      <c r="AKN229" s="11"/>
      <c r="AKO229" s="11"/>
      <c r="AKP229" s="11"/>
      <c r="AKQ229" s="11"/>
      <c r="AKR229" s="11"/>
      <c r="AKS229" s="11"/>
      <c r="AKT229" s="11"/>
      <c r="AKU229" s="11"/>
      <c r="AKV229" s="11"/>
      <c r="AKW229" s="11"/>
      <c r="AKX229" s="11"/>
      <c r="AKY229" s="11"/>
      <c r="AKZ229" s="11"/>
      <c r="ALA229" s="11"/>
      <c r="ALB229" s="11"/>
      <c r="ALC229" s="11"/>
      <c r="ALD229" s="11"/>
      <c r="ALE229" s="11"/>
      <c r="ALF229" s="11"/>
      <c r="ALG229" s="11"/>
      <c r="ALH229" s="11"/>
      <c r="ALI229" s="11"/>
      <c r="ALJ229" s="11"/>
      <c r="ALK229" s="11"/>
      <c r="ALL229" s="11"/>
      <c r="ALM229" s="11"/>
      <c r="ALN229" s="11"/>
      <c r="ALO229" s="11"/>
      <c r="ALP229" s="11"/>
      <c r="ALQ229" s="11"/>
      <c r="ALR229" s="11"/>
      <c r="ALS229" s="11"/>
      <c r="ALT229" s="11"/>
      <c r="ALU229" s="11"/>
      <c r="ALV229" s="11"/>
      <c r="ALW229" s="11"/>
      <c r="ALX229" s="11"/>
      <c r="ALY229" s="11"/>
      <c r="ALZ229" s="11"/>
      <c r="AMA229" s="11"/>
      <c r="AMB229" s="11"/>
      <c r="AMC229" s="11"/>
      <c r="AMD229" s="11"/>
      <c r="AME229" s="11"/>
      <c r="AMF229" s="11"/>
      <c r="AMG229" s="11"/>
      <c r="AMH229" s="11"/>
      <c r="AMI229" s="11"/>
      <c r="AMJ229" s="11"/>
      <c r="AMK229" s="11"/>
      <c r="AML229" s="11"/>
      <c r="AMM229" s="11"/>
      <c r="AMN229" s="11"/>
      <c r="AMO229" s="11"/>
      <c r="AMP229" s="11"/>
      <c r="AMQ229" s="11"/>
      <c r="AMR229" s="11"/>
      <c r="AMS229" s="11"/>
      <c r="AMT229" s="11"/>
      <c r="AMU229" s="11"/>
      <c r="AMV229" s="11"/>
      <c r="AMW229" s="11"/>
      <c r="AMX229" s="11"/>
      <c r="AMY229" s="11"/>
      <c r="AMZ229" s="11"/>
      <c r="ANA229" s="11"/>
      <c r="ANB229" s="11"/>
      <c r="ANC229" s="11"/>
      <c r="AND229" s="11"/>
      <c r="ANE229" s="11"/>
      <c r="ANF229" s="11"/>
      <c r="ANG229" s="11"/>
      <c r="ANH229" s="11"/>
      <c r="ANI229" s="11"/>
      <c r="ANJ229" s="11"/>
      <c r="ANK229" s="11"/>
      <c r="ANL229" s="11"/>
      <c r="ANM229" s="11"/>
      <c r="ANN229" s="11"/>
      <c r="ANO229" s="11"/>
      <c r="ANP229" s="11"/>
      <c r="ANQ229" s="11"/>
      <c r="ANR229" s="11"/>
      <c r="ANS229" s="11"/>
      <c r="ANT229" s="11"/>
      <c r="ANU229" s="11"/>
      <c r="ANV229" s="11"/>
      <c r="ANW229" s="11"/>
      <c r="ANX229" s="11"/>
      <c r="ANY229" s="11"/>
      <c r="ANZ229" s="11"/>
      <c r="AOA229" s="11"/>
      <c r="AOB229" s="11"/>
      <c r="AOC229" s="11"/>
      <c r="AOD229" s="11"/>
      <c r="AOE229" s="11"/>
      <c r="AOF229" s="11"/>
      <c r="AOG229" s="11"/>
      <c r="AOH229" s="11"/>
      <c r="AOI229" s="11"/>
      <c r="AOJ229" s="11"/>
      <c r="AOK229" s="11"/>
      <c r="AOL229" s="11"/>
      <c r="AOM229" s="11"/>
      <c r="AON229" s="11"/>
      <c r="AOO229" s="11"/>
      <c r="AOP229" s="11"/>
      <c r="AOQ229" s="11"/>
      <c r="AOR229" s="11"/>
      <c r="AOS229" s="11"/>
      <c r="AOT229" s="11"/>
      <c r="AOU229" s="11"/>
      <c r="AOV229" s="11"/>
      <c r="AOW229" s="11"/>
      <c r="AOX229" s="11"/>
      <c r="AOY229" s="11"/>
      <c r="AOZ229" s="11"/>
      <c r="APA229" s="11"/>
      <c r="APB229" s="11"/>
      <c r="APC229" s="11"/>
      <c r="APD229" s="11"/>
      <c r="APE229" s="11"/>
      <c r="APF229" s="11"/>
      <c r="APG229" s="11"/>
      <c r="APH229" s="11"/>
      <c r="API229" s="11"/>
      <c r="APJ229" s="11"/>
      <c r="APK229" s="11"/>
      <c r="APL229" s="11"/>
      <c r="APM229" s="11"/>
      <c r="APN229" s="11"/>
      <c r="APO229" s="11"/>
      <c r="APP229" s="11"/>
      <c r="APQ229" s="11"/>
      <c r="APR229" s="11"/>
      <c r="APS229" s="11"/>
      <c r="APT229" s="11"/>
      <c r="APU229" s="11"/>
      <c r="APV229" s="11"/>
      <c r="APW229" s="11"/>
      <c r="APX229" s="11"/>
      <c r="APY229" s="11"/>
      <c r="APZ229" s="11"/>
      <c r="AQA229" s="11"/>
      <c r="AQB229" s="11"/>
      <c r="AQC229" s="11"/>
      <c r="AQD229" s="11"/>
      <c r="AQE229" s="11"/>
      <c r="AQF229" s="11"/>
      <c r="AQG229" s="11"/>
      <c r="AQH229" s="11"/>
      <c r="AQI229" s="11"/>
      <c r="AQJ229" s="11"/>
      <c r="AQK229" s="11"/>
      <c r="AQL229" s="11"/>
      <c r="AQM229" s="11"/>
      <c r="AQN229" s="11"/>
      <c r="AQO229" s="11"/>
      <c r="AQP229" s="11"/>
      <c r="AQQ229" s="11"/>
      <c r="AQR229" s="11"/>
      <c r="AQS229" s="11"/>
      <c r="AQT229" s="11"/>
      <c r="AQU229" s="11"/>
      <c r="AQV229" s="11"/>
      <c r="AQW229" s="11"/>
      <c r="AQX229" s="11"/>
      <c r="AQY229" s="11"/>
      <c r="AQZ229" s="11"/>
      <c r="ARA229" s="11"/>
      <c r="ARB229" s="11"/>
      <c r="ARC229" s="11"/>
      <c r="ARD229" s="11"/>
      <c r="ARE229" s="11"/>
      <c r="ARF229" s="11"/>
      <c r="ARG229" s="11"/>
      <c r="ARH229" s="11"/>
      <c r="ARI229" s="11"/>
      <c r="ARJ229" s="11"/>
      <c r="ARK229" s="11"/>
      <c r="ARL229" s="11"/>
      <c r="ARM229" s="11"/>
      <c r="ARN229" s="11"/>
      <c r="ARO229" s="11"/>
      <c r="ARP229" s="11"/>
      <c r="ARQ229" s="11"/>
      <c r="ARR229" s="11"/>
      <c r="ARS229" s="11"/>
      <c r="ART229" s="11"/>
      <c r="ARU229" s="11"/>
      <c r="ARV229" s="11"/>
      <c r="ARW229" s="11"/>
      <c r="ARX229" s="11"/>
      <c r="ARY229" s="11"/>
      <c r="ARZ229" s="11"/>
      <c r="ASA229" s="11"/>
      <c r="ASB229" s="11"/>
      <c r="ASC229" s="11"/>
      <c r="ASD229" s="11"/>
      <c r="ASE229" s="11"/>
      <c r="ASF229" s="11"/>
      <c r="ASG229" s="11"/>
      <c r="ASH229" s="11"/>
      <c r="ASI229" s="11"/>
      <c r="ASJ229" s="11"/>
      <c r="ASK229" s="11"/>
      <c r="ASL229" s="11"/>
      <c r="ASM229" s="11"/>
      <c r="ASN229" s="11"/>
      <c r="ASO229" s="11"/>
      <c r="ASP229" s="11"/>
      <c r="ASQ229" s="11"/>
      <c r="ASR229" s="11"/>
      <c r="ASS229" s="11"/>
      <c r="AST229" s="11"/>
      <c r="ASU229" s="11"/>
      <c r="ASV229" s="11"/>
      <c r="ASW229" s="11"/>
      <c r="ASX229" s="11"/>
      <c r="ASY229" s="11"/>
      <c r="ASZ229" s="11"/>
      <c r="ATA229" s="11"/>
      <c r="ATB229" s="11"/>
      <c r="ATC229" s="11"/>
      <c r="ATD229" s="11"/>
      <c r="ATE229" s="11"/>
      <c r="ATF229" s="11"/>
      <c r="ATG229" s="11"/>
      <c r="ATH229" s="11"/>
      <c r="ATI229" s="11"/>
      <c r="ATJ229" s="11"/>
      <c r="ATK229" s="11"/>
      <c r="ATL229" s="11"/>
      <c r="ATM229" s="11"/>
      <c r="ATN229" s="11"/>
      <c r="ATO229" s="11"/>
      <c r="ATP229" s="11"/>
      <c r="ATQ229" s="11"/>
      <c r="ATR229" s="11"/>
      <c r="ATS229" s="11"/>
      <c r="ATT229" s="11"/>
      <c r="ATU229" s="11"/>
      <c r="ATV229" s="11"/>
      <c r="ATW229" s="11"/>
      <c r="ATX229" s="11"/>
      <c r="ATY229" s="11"/>
      <c r="ATZ229" s="11"/>
      <c r="AUA229" s="11"/>
      <c r="AUB229" s="11"/>
      <c r="AUC229" s="11"/>
      <c r="AUD229" s="11"/>
      <c r="AUE229" s="11"/>
      <c r="AUF229" s="11"/>
      <c r="AUG229" s="11"/>
      <c r="AUH229" s="11"/>
      <c r="AUI229" s="11"/>
      <c r="AUJ229" s="11"/>
      <c r="AUK229" s="11"/>
      <c r="AUL229" s="11"/>
      <c r="AUM229" s="11"/>
      <c r="AUN229" s="11"/>
      <c r="AUO229" s="11"/>
      <c r="AUP229" s="11"/>
      <c r="AUQ229" s="11"/>
      <c r="AUR229" s="11"/>
      <c r="AUS229" s="11"/>
      <c r="AUT229" s="11"/>
      <c r="AUU229" s="11"/>
      <c r="AUV229" s="11"/>
      <c r="AUW229" s="11"/>
      <c r="AUX229" s="11"/>
      <c r="AUY229" s="11"/>
      <c r="AUZ229" s="11"/>
      <c r="AVA229" s="11"/>
      <c r="AVB229" s="11"/>
      <c r="AVC229" s="11"/>
      <c r="AVD229" s="11"/>
      <c r="AVE229" s="11"/>
      <c r="AVF229" s="11"/>
      <c r="AVG229" s="11"/>
      <c r="AVH229" s="11"/>
      <c r="AVI229" s="11"/>
      <c r="AVJ229" s="11"/>
      <c r="AVK229" s="11"/>
      <c r="AVL229" s="11"/>
      <c r="AVM229" s="11"/>
      <c r="AVN229" s="11"/>
      <c r="AVO229" s="11"/>
      <c r="AVP229" s="11"/>
      <c r="AVQ229" s="11"/>
      <c r="AVR229" s="11"/>
      <c r="AVS229" s="11"/>
      <c r="AVT229" s="11"/>
      <c r="AVU229" s="11"/>
      <c r="AVV229" s="11"/>
      <c r="AVW229" s="11"/>
      <c r="AVX229" s="11"/>
      <c r="AVY229" s="11"/>
      <c r="AVZ229" s="11"/>
      <c r="AWA229" s="11"/>
      <c r="AWB229" s="11"/>
      <c r="AWC229" s="11"/>
      <c r="AWD229" s="11"/>
      <c r="AWE229" s="11"/>
      <c r="AWF229" s="11"/>
      <c r="AWG229" s="11"/>
      <c r="AWH229" s="11"/>
      <c r="AWI229" s="11"/>
      <c r="AWJ229" s="11"/>
      <c r="AWK229" s="11"/>
      <c r="AWL229" s="11"/>
      <c r="AWM229" s="11"/>
      <c r="AWN229" s="11"/>
      <c r="AWO229" s="11"/>
      <c r="AWP229" s="11"/>
      <c r="AWQ229" s="11"/>
      <c r="AWR229" s="11"/>
      <c r="AWS229" s="11"/>
      <c r="AWT229" s="11"/>
      <c r="AWU229" s="11"/>
      <c r="AWV229" s="11"/>
      <c r="AWW229" s="11"/>
      <c r="AWX229" s="11"/>
      <c r="AWY229" s="11"/>
      <c r="AWZ229" s="11"/>
      <c r="AXA229" s="11"/>
      <c r="AXB229" s="11"/>
      <c r="AXC229" s="11"/>
      <c r="AXD229" s="11"/>
      <c r="AXE229" s="11"/>
      <c r="AXF229" s="11"/>
      <c r="AXG229" s="11"/>
      <c r="AXH229" s="11"/>
      <c r="AXI229" s="11"/>
      <c r="AXJ229" s="11"/>
      <c r="AXK229" s="11"/>
      <c r="AXL229" s="11"/>
      <c r="AXM229" s="11"/>
      <c r="AXN229" s="11"/>
      <c r="AXO229" s="11"/>
      <c r="AXP229" s="11"/>
      <c r="AXQ229" s="11"/>
      <c r="AXR229" s="11"/>
      <c r="AXS229" s="11"/>
      <c r="AXT229" s="11"/>
      <c r="AXU229" s="11"/>
      <c r="AXV229" s="11"/>
      <c r="AXW229" s="11"/>
      <c r="AXX229" s="11"/>
      <c r="AXY229" s="11"/>
      <c r="AXZ229" s="11"/>
      <c r="AYA229" s="11"/>
      <c r="AYB229" s="11"/>
      <c r="AYC229" s="11"/>
      <c r="AYD229" s="11"/>
      <c r="AYE229" s="11"/>
      <c r="AYF229" s="11"/>
      <c r="AYG229" s="11"/>
      <c r="AYH229" s="11"/>
      <c r="AYI229" s="11"/>
      <c r="AYJ229" s="11"/>
      <c r="AYK229" s="11"/>
      <c r="AYL229" s="11"/>
      <c r="AYM229" s="11"/>
      <c r="AYN229" s="11"/>
      <c r="AYO229" s="11"/>
      <c r="AYP229" s="11"/>
      <c r="AYQ229" s="11"/>
      <c r="AYR229" s="11"/>
      <c r="AYS229" s="11"/>
      <c r="AYT229" s="11"/>
      <c r="AYU229" s="11"/>
      <c r="AYV229" s="11"/>
      <c r="AYW229" s="11"/>
      <c r="AYX229" s="11"/>
      <c r="AYY229" s="11"/>
      <c r="AYZ229" s="11"/>
      <c r="AZA229" s="11"/>
      <c r="AZB229" s="11"/>
      <c r="AZC229" s="11"/>
      <c r="AZD229" s="11"/>
      <c r="AZE229" s="11"/>
      <c r="AZF229" s="11"/>
      <c r="AZG229" s="11"/>
      <c r="AZH229" s="11"/>
      <c r="AZI229" s="11"/>
      <c r="AZJ229" s="11"/>
      <c r="AZK229" s="11"/>
      <c r="AZL229" s="11"/>
      <c r="AZM229" s="11"/>
      <c r="AZN229" s="11"/>
      <c r="AZO229" s="11"/>
      <c r="AZP229" s="11"/>
      <c r="AZQ229" s="11"/>
      <c r="AZR229" s="11"/>
      <c r="AZS229" s="11"/>
      <c r="AZT229" s="11"/>
      <c r="AZU229" s="11"/>
      <c r="AZV229" s="11"/>
      <c r="AZW229" s="11"/>
      <c r="AZX229" s="11"/>
      <c r="AZY229" s="11"/>
      <c r="AZZ229" s="11"/>
      <c r="BAA229" s="11"/>
      <c r="BAB229" s="11"/>
      <c r="BAC229" s="11"/>
      <c r="BAD229" s="11"/>
      <c r="BAE229" s="11"/>
      <c r="BAF229" s="11"/>
      <c r="BAG229" s="11"/>
      <c r="BAH229" s="11"/>
      <c r="BAI229" s="11"/>
      <c r="BAJ229" s="11"/>
      <c r="BAK229" s="11"/>
      <c r="BAL229" s="11"/>
      <c r="BAM229" s="11"/>
      <c r="BAN229" s="11"/>
      <c r="BAO229" s="11"/>
      <c r="BAP229" s="11"/>
      <c r="BAQ229" s="11"/>
      <c r="BAR229" s="11"/>
      <c r="BAS229" s="11"/>
      <c r="BAT229" s="11"/>
      <c r="BAU229" s="11"/>
      <c r="BAV229" s="11"/>
      <c r="BAW229" s="11"/>
      <c r="BAX229" s="11"/>
      <c r="BAY229" s="11"/>
      <c r="BAZ229" s="11"/>
      <c r="BBA229" s="11"/>
      <c r="BBB229" s="11"/>
      <c r="BBC229" s="11"/>
      <c r="BBD229" s="11"/>
      <c r="BBE229" s="11"/>
      <c r="BBF229" s="11"/>
      <c r="BBG229" s="11"/>
      <c r="BBH229" s="11"/>
      <c r="BBI229" s="11"/>
      <c r="BBJ229" s="11"/>
      <c r="BBK229" s="11"/>
      <c r="BBL229" s="11"/>
      <c r="BBM229" s="11"/>
      <c r="BBN229" s="11"/>
      <c r="BBO229" s="11"/>
      <c r="BBP229" s="11"/>
      <c r="BBQ229" s="11"/>
      <c r="BBR229" s="11"/>
      <c r="BBS229" s="11"/>
      <c r="BBT229" s="11"/>
      <c r="BBU229" s="11"/>
      <c r="BBV229" s="11"/>
      <c r="BBW229" s="11"/>
      <c r="BBX229" s="11"/>
      <c r="BBY229" s="11"/>
      <c r="BBZ229" s="11"/>
      <c r="BCA229" s="11"/>
      <c r="BCB229" s="11"/>
      <c r="BCC229" s="11"/>
      <c r="BCD229" s="11"/>
      <c r="BCE229" s="11"/>
      <c r="BCF229" s="11"/>
      <c r="BCG229" s="11"/>
      <c r="BCH229" s="11"/>
      <c r="BCI229" s="11"/>
      <c r="BCJ229" s="11"/>
      <c r="BCK229" s="11"/>
      <c r="BCL229" s="11"/>
      <c r="BCM229" s="11"/>
      <c r="BCN229" s="11"/>
      <c r="BCO229" s="11"/>
      <c r="BCP229" s="11"/>
      <c r="BCQ229" s="11"/>
      <c r="BCR229" s="11"/>
      <c r="BCS229" s="11"/>
      <c r="BCT229" s="11"/>
      <c r="BCU229" s="11"/>
      <c r="BCV229" s="11"/>
      <c r="BCW229" s="11"/>
      <c r="BCX229" s="11"/>
      <c r="BCY229" s="11"/>
      <c r="BCZ229" s="11"/>
      <c r="BDA229" s="11"/>
      <c r="BDB229" s="11"/>
      <c r="BDC229" s="11"/>
      <c r="BDD229" s="11"/>
      <c r="BDE229" s="11"/>
      <c r="BDF229" s="11"/>
      <c r="BDG229" s="11"/>
      <c r="BDH229" s="11"/>
      <c r="BDI229" s="11"/>
      <c r="BDJ229" s="11"/>
      <c r="BDK229" s="11"/>
      <c r="BDL229" s="11"/>
      <c r="BDM229" s="11"/>
      <c r="BDN229" s="11"/>
      <c r="BDO229" s="11"/>
      <c r="BDP229" s="11"/>
      <c r="BDQ229" s="11"/>
      <c r="BDR229" s="11"/>
      <c r="BDS229" s="11"/>
      <c r="BDT229" s="11"/>
      <c r="BDU229" s="11"/>
      <c r="BDV229" s="11"/>
      <c r="BDW229" s="11"/>
      <c r="BDX229" s="11"/>
      <c r="BDY229" s="11"/>
      <c r="BDZ229" s="11"/>
      <c r="BEA229" s="11"/>
      <c r="BEB229" s="11"/>
      <c r="BEC229" s="11"/>
      <c r="BED229" s="11"/>
      <c r="BEE229" s="11"/>
      <c r="BEF229" s="11"/>
      <c r="BEG229" s="11"/>
      <c r="BEH229" s="11"/>
      <c r="BEI229" s="11"/>
      <c r="BEJ229" s="11"/>
      <c r="BEK229" s="11"/>
      <c r="BEL229" s="11"/>
      <c r="BEM229" s="11"/>
      <c r="BEN229" s="11"/>
      <c r="BEO229" s="11"/>
      <c r="BEP229" s="11"/>
      <c r="BEQ229" s="11"/>
      <c r="BER229" s="11"/>
      <c r="BES229" s="11"/>
      <c r="BET229" s="11"/>
      <c r="BEU229" s="11"/>
      <c r="BEV229" s="11"/>
      <c r="BEW229" s="11"/>
      <c r="BEX229" s="11"/>
      <c r="BEY229" s="11"/>
      <c r="BEZ229" s="11"/>
      <c r="BFA229" s="11"/>
      <c r="BFB229" s="11"/>
      <c r="BFC229" s="11"/>
      <c r="BFD229" s="11"/>
      <c r="BFE229" s="11"/>
      <c r="BFF229" s="11"/>
      <c r="BFG229" s="11"/>
      <c r="BFH229" s="11"/>
      <c r="BFI229" s="11"/>
      <c r="BFJ229" s="11"/>
      <c r="BFK229" s="11"/>
      <c r="BFL229" s="11"/>
      <c r="BFM229" s="11"/>
      <c r="BFN229" s="11"/>
      <c r="BFO229" s="11"/>
      <c r="BFP229" s="11"/>
      <c r="BFQ229" s="11"/>
      <c r="BFR229" s="11"/>
      <c r="BFS229" s="11"/>
      <c r="BFT229" s="11"/>
      <c r="BFU229" s="11"/>
      <c r="BFV229" s="11"/>
      <c r="BFW229" s="11"/>
      <c r="BFX229" s="11"/>
      <c r="BFY229" s="11"/>
      <c r="BFZ229" s="11"/>
      <c r="BGA229" s="11"/>
      <c r="BGB229" s="11"/>
      <c r="BGC229" s="11"/>
      <c r="BGD229" s="11"/>
      <c r="BGE229" s="11"/>
      <c r="BGF229" s="11"/>
      <c r="BGG229" s="11"/>
      <c r="BGH229" s="11"/>
      <c r="BGI229" s="11"/>
      <c r="BGJ229" s="11"/>
      <c r="BGK229" s="11"/>
      <c r="BGL229" s="11"/>
      <c r="BGM229" s="11"/>
      <c r="BGN229" s="11"/>
      <c r="BGO229" s="11"/>
      <c r="BGP229" s="11"/>
      <c r="BGQ229" s="11"/>
      <c r="BGR229" s="11"/>
      <c r="BGS229" s="11"/>
      <c r="BGT229" s="11"/>
      <c r="BGU229" s="11"/>
      <c r="BGV229" s="11"/>
      <c r="BGW229" s="11"/>
      <c r="BGX229" s="11"/>
      <c r="BGY229" s="11"/>
      <c r="BGZ229" s="11"/>
      <c r="BHA229" s="11"/>
      <c r="BHB229" s="11"/>
      <c r="BHC229" s="11"/>
      <c r="BHD229" s="11"/>
      <c r="BHE229" s="11"/>
      <c r="BHF229" s="11"/>
      <c r="BHG229" s="11"/>
      <c r="BHH229" s="11"/>
      <c r="BHI229" s="11"/>
      <c r="BHJ229" s="11"/>
      <c r="BHK229" s="11"/>
      <c r="BHL229" s="11"/>
      <c r="BHM229" s="11"/>
      <c r="BHN229" s="11"/>
      <c r="BHO229" s="11"/>
      <c r="BHP229" s="11"/>
      <c r="BHQ229" s="11"/>
      <c r="BHR229" s="11"/>
      <c r="BHS229" s="11"/>
      <c r="BHT229" s="11"/>
      <c r="BHU229" s="11"/>
      <c r="BHV229" s="11"/>
      <c r="BHW229" s="11"/>
      <c r="BHX229" s="11"/>
      <c r="BHY229" s="11"/>
      <c r="BHZ229" s="11"/>
      <c r="BIA229" s="11"/>
      <c r="BIB229" s="11"/>
      <c r="BIC229" s="11"/>
      <c r="BID229" s="11"/>
      <c r="BIE229" s="11"/>
      <c r="BIF229" s="11"/>
      <c r="BIG229" s="11"/>
      <c r="BIH229" s="11"/>
      <c r="BII229" s="11"/>
      <c r="BIJ229" s="11"/>
      <c r="BIK229" s="11"/>
      <c r="BIL229" s="11"/>
      <c r="BIM229" s="11"/>
      <c r="BIN229" s="11"/>
      <c r="BIO229" s="11"/>
      <c r="BIP229" s="11"/>
      <c r="BIQ229" s="11"/>
      <c r="BIR229" s="11"/>
      <c r="BIS229" s="11"/>
      <c r="BIT229" s="11"/>
      <c r="BIU229" s="11"/>
      <c r="BIV229" s="11"/>
      <c r="BIW229" s="11"/>
      <c r="BIX229" s="11"/>
      <c r="BIY229" s="11"/>
      <c r="BIZ229" s="11"/>
      <c r="BJA229" s="11"/>
      <c r="BJB229" s="11"/>
      <c r="BJC229" s="11"/>
      <c r="BJD229" s="11"/>
      <c r="BJE229" s="11"/>
      <c r="BJF229" s="11"/>
      <c r="BJG229" s="11"/>
      <c r="BJH229" s="11"/>
      <c r="BJI229" s="11"/>
      <c r="BJJ229" s="11"/>
      <c r="BJK229" s="11"/>
      <c r="BJL229" s="11"/>
      <c r="BJM229" s="11"/>
      <c r="BJN229" s="11"/>
      <c r="BJO229" s="11"/>
      <c r="BJP229" s="11"/>
      <c r="BJQ229" s="11"/>
      <c r="BJR229" s="11"/>
      <c r="BJS229" s="11"/>
      <c r="BJT229" s="11"/>
      <c r="BJU229" s="11"/>
      <c r="BJV229" s="11"/>
      <c r="BJW229" s="11"/>
      <c r="BJX229" s="11"/>
      <c r="BJY229" s="11"/>
      <c r="BJZ229" s="11"/>
      <c r="BKA229" s="11"/>
      <c r="BKB229" s="11"/>
      <c r="BKC229" s="11"/>
      <c r="BKD229" s="11"/>
      <c r="BKE229" s="11"/>
      <c r="BKF229" s="11"/>
      <c r="BKG229" s="11"/>
      <c r="BKH229" s="11"/>
      <c r="BKI229" s="11"/>
      <c r="BKJ229" s="11"/>
      <c r="BKK229" s="11"/>
      <c r="BKL229" s="11"/>
      <c r="BKM229" s="11"/>
      <c r="BKN229" s="11"/>
      <c r="BKO229" s="11"/>
      <c r="BKP229" s="11"/>
      <c r="BKQ229" s="11"/>
      <c r="BKR229" s="11"/>
      <c r="BKS229" s="11"/>
      <c r="BKT229" s="11"/>
      <c r="BKU229" s="11"/>
      <c r="BKV229" s="11"/>
      <c r="BKW229" s="11"/>
      <c r="BKX229" s="11"/>
      <c r="BKY229" s="11"/>
      <c r="BKZ229" s="11"/>
      <c r="BLA229" s="11"/>
      <c r="BLB229" s="11"/>
      <c r="BLC229" s="11"/>
      <c r="BLD229" s="11"/>
      <c r="BLE229" s="11"/>
      <c r="BLF229" s="11"/>
      <c r="BLG229" s="11"/>
      <c r="BLH229" s="11"/>
      <c r="BLI229" s="11"/>
      <c r="BLJ229" s="11"/>
      <c r="BLK229" s="11"/>
      <c r="BLL229" s="11"/>
      <c r="BLM229" s="11"/>
      <c r="BLN229" s="11"/>
      <c r="BLO229" s="11"/>
      <c r="BLP229" s="11"/>
      <c r="BLQ229" s="11"/>
      <c r="BLR229" s="11"/>
      <c r="BLS229" s="11"/>
      <c r="BLT229" s="11"/>
      <c r="BLU229" s="11"/>
      <c r="BLV229" s="11"/>
      <c r="BLW229" s="11"/>
      <c r="BLX229" s="11"/>
      <c r="BLY229" s="11"/>
      <c r="BLZ229" s="11"/>
      <c r="BMA229" s="11"/>
      <c r="BMB229" s="11"/>
      <c r="BMC229" s="11"/>
      <c r="BMD229" s="11"/>
      <c r="BME229" s="11"/>
      <c r="BMF229" s="11"/>
      <c r="BMG229" s="11"/>
      <c r="BMH229" s="11"/>
      <c r="BMI229" s="11"/>
      <c r="BMJ229" s="11"/>
      <c r="BMK229" s="11"/>
      <c r="BML229" s="11"/>
      <c r="BMM229" s="11"/>
      <c r="BMN229" s="11"/>
      <c r="BMO229" s="11"/>
      <c r="BMP229" s="11"/>
      <c r="BMQ229" s="11"/>
      <c r="BMR229" s="11"/>
      <c r="BMS229" s="11"/>
      <c r="BMT229" s="11"/>
      <c r="BMU229" s="11"/>
      <c r="BMV229" s="11"/>
      <c r="BMW229" s="11"/>
      <c r="BMX229" s="11"/>
      <c r="BMY229" s="11"/>
      <c r="BMZ229" s="11"/>
      <c r="BNA229" s="11"/>
      <c r="BNB229" s="11"/>
      <c r="BNC229" s="11"/>
      <c r="BND229" s="11"/>
      <c r="BNE229" s="11"/>
      <c r="BNF229" s="11"/>
      <c r="BNG229" s="11"/>
      <c r="BNH229" s="11"/>
      <c r="BNI229" s="11"/>
      <c r="BNJ229" s="11"/>
      <c r="BNK229" s="11"/>
      <c r="BNL229" s="11"/>
      <c r="BNM229" s="11"/>
      <c r="BNN229" s="11"/>
      <c r="BNO229" s="11"/>
      <c r="BNP229" s="11"/>
      <c r="BNQ229" s="11"/>
      <c r="BNR229" s="11"/>
      <c r="BNS229" s="11"/>
      <c r="BNT229" s="11"/>
      <c r="BNU229" s="11"/>
      <c r="BNV229" s="11"/>
      <c r="BNW229" s="11"/>
      <c r="BNX229" s="11"/>
      <c r="BNY229" s="11"/>
      <c r="BNZ229" s="11"/>
      <c r="BOA229" s="11"/>
      <c r="BOB229" s="11"/>
      <c r="BOC229" s="11"/>
      <c r="BOD229" s="11"/>
      <c r="BOE229" s="11"/>
      <c r="BOF229" s="11"/>
      <c r="BOG229" s="11"/>
      <c r="BOH229" s="11"/>
      <c r="BOI229" s="11"/>
      <c r="BOJ229" s="11"/>
      <c r="BOK229" s="11"/>
      <c r="BOL229" s="11"/>
      <c r="BOM229" s="11"/>
      <c r="BON229" s="11"/>
      <c r="BOO229" s="11"/>
      <c r="BOP229" s="11"/>
      <c r="BOQ229" s="11"/>
      <c r="BOR229" s="11"/>
      <c r="BOS229" s="11"/>
      <c r="BOT229" s="11"/>
      <c r="BOU229" s="11"/>
      <c r="BOV229" s="11"/>
      <c r="BOW229" s="11"/>
      <c r="BOX229" s="11"/>
      <c r="BOY229" s="11"/>
      <c r="BOZ229" s="11"/>
      <c r="BPA229" s="11"/>
      <c r="BPB229" s="11"/>
      <c r="BPC229" s="11"/>
      <c r="BPD229" s="11"/>
      <c r="BPE229" s="11"/>
      <c r="BPF229" s="11"/>
      <c r="BPG229" s="11"/>
      <c r="BPH229" s="11"/>
      <c r="BPI229" s="11"/>
      <c r="BPJ229" s="11"/>
      <c r="BPK229" s="11"/>
      <c r="BPL229" s="11"/>
      <c r="BPM229" s="11"/>
      <c r="BPN229" s="11"/>
      <c r="BPO229" s="11"/>
      <c r="BPP229" s="11"/>
      <c r="BPQ229" s="11"/>
      <c r="BPR229" s="11"/>
      <c r="BPS229" s="11"/>
      <c r="BPT229" s="11"/>
      <c r="BPU229" s="11"/>
      <c r="BPV229" s="11"/>
      <c r="BPW229" s="11"/>
      <c r="BPX229" s="11"/>
      <c r="BPY229" s="11"/>
      <c r="BPZ229" s="11"/>
      <c r="BQA229" s="11"/>
      <c r="BQB229" s="11"/>
      <c r="BQC229" s="11"/>
      <c r="BQD229" s="11"/>
      <c r="BQE229" s="11"/>
      <c r="BQF229" s="11"/>
      <c r="BQG229" s="11"/>
      <c r="BQH229" s="11"/>
      <c r="BQI229" s="11"/>
      <c r="BQJ229" s="11"/>
      <c r="BQK229" s="11"/>
      <c r="BQL229" s="11"/>
      <c r="BQM229" s="11"/>
      <c r="BQN229" s="11"/>
      <c r="BQO229" s="11"/>
      <c r="BQP229" s="11"/>
      <c r="BQQ229" s="11"/>
      <c r="BQR229" s="11"/>
      <c r="BQS229" s="11"/>
      <c r="BQT229" s="11"/>
      <c r="BQU229" s="11"/>
      <c r="BQV229" s="11"/>
      <c r="BQW229" s="11"/>
      <c r="BQX229" s="11"/>
      <c r="BQY229" s="11"/>
      <c r="BQZ229" s="11"/>
      <c r="BRA229" s="11"/>
      <c r="BRB229" s="11"/>
      <c r="BRC229" s="11"/>
      <c r="BRD229" s="11"/>
      <c r="BRE229" s="11"/>
      <c r="BRF229" s="11"/>
      <c r="BRG229" s="11"/>
      <c r="BRH229" s="11"/>
      <c r="BRI229" s="11"/>
      <c r="BRJ229" s="11"/>
      <c r="BRK229" s="11"/>
      <c r="BRL229" s="11"/>
      <c r="BRM229" s="11"/>
      <c r="BRN229" s="11"/>
      <c r="BRO229" s="11"/>
      <c r="BRP229" s="11"/>
      <c r="BRQ229" s="11"/>
      <c r="BRR229" s="11"/>
      <c r="BRS229" s="11"/>
      <c r="BRT229" s="11"/>
      <c r="BRU229" s="11"/>
      <c r="BRV229" s="11"/>
      <c r="BRW229" s="11"/>
      <c r="BRX229" s="11"/>
      <c r="BRY229" s="11"/>
      <c r="BRZ229" s="11"/>
      <c r="BSA229" s="11"/>
      <c r="BSB229" s="11"/>
      <c r="BSC229" s="11"/>
      <c r="BSD229" s="11"/>
      <c r="BSE229" s="11"/>
      <c r="BSF229" s="11"/>
      <c r="BSG229" s="11"/>
      <c r="BSH229" s="11"/>
      <c r="BSI229" s="11"/>
      <c r="BSJ229" s="11"/>
      <c r="BSK229" s="11"/>
      <c r="BSL229" s="11"/>
      <c r="BSM229" s="11"/>
      <c r="BSN229" s="11"/>
      <c r="BSO229" s="11"/>
      <c r="BSP229" s="11"/>
      <c r="BSQ229" s="11"/>
      <c r="BSR229" s="11"/>
      <c r="BSS229" s="11"/>
      <c r="BST229" s="11"/>
      <c r="BSU229" s="11"/>
      <c r="BSV229" s="11"/>
      <c r="BSW229" s="11"/>
      <c r="BSX229" s="11"/>
      <c r="BSY229" s="11"/>
      <c r="BSZ229" s="11"/>
      <c r="BTA229" s="11"/>
      <c r="BTB229" s="11"/>
      <c r="BTC229" s="11"/>
      <c r="BTD229" s="11"/>
      <c r="BTE229" s="11"/>
      <c r="BTF229" s="11"/>
      <c r="BTG229" s="11"/>
      <c r="BTH229" s="11"/>
      <c r="BTI229" s="11"/>
      <c r="BTJ229" s="11"/>
      <c r="BTK229" s="11"/>
      <c r="BTL229" s="11"/>
      <c r="BTM229" s="11"/>
      <c r="BTN229" s="11"/>
      <c r="BTO229" s="11"/>
      <c r="BTP229" s="11"/>
      <c r="BTQ229" s="11"/>
      <c r="BTR229" s="11"/>
      <c r="BTS229" s="11"/>
      <c r="BTT229" s="11"/>
      <c r="BTU229" s="11"/>
      <c r="BTV229" s="11"/>
      <c r="BTW229" s="11"/>
      <c r="BTX229" s="11"/>
      <c r="BTY229" s="11"/>
      <c r="BTZ229" s="11"/>
      <c r="BUA229" s="11"/>
      <c r="BUB229" s="11"/>
      <c r="BUC229" s="11"/>
      <c r="BUD229" s="11"/>
      <c r="BUE229" s="11"/>
      <c r="BUF229" s="11"/>
      <c r="BUG229" s="11"/>
      <c r="BUH229" s="11"/>
      <c r="BUI229" s="11"/>
      <c r="BUJ229" s="11"/>
      <c r="BUK229" s="11"/>
      <c r="BUL229" s="11"/>
      <c r="BUM229" s="11"/>
      <c r="BUN229" s="11"/>
      <c r="BUO229" s="11"/>
      <c r="BUP229" s="11"/>
      <c r="BUQ229" s="11"/>
      <c r="BUR229" s="11"/>
      <c r="BUS229" s="11"/>
      <c r="BUT229" s="11"/>
      <c r="BUU229" s="11"/>
      <c r="BUV229" s="11"/>
      <c r="BUW229" s="11"/>
      <c r="BUX229" s="11"/>
      <c r="BUY229" s="11"/>
      <c r="BUZ229" s="11"/>
      <c r="BVA229" s="11"/>
      <c r="BVB229" s="11"/>
      <c r="BVC229" s="11"/>
      <c r="BVD229" s="11"/>
      <c r="BVE229" s="11"/>
      <c r="BVF229" s="11"/>
      <c r="BVG229" s="11"/>
      <c r="BVH229" s="11"/>
      <c r="BVI229" s="11"/>
      <c r="BVJ229" s="11"/>
      <c r="BVK229" s="11"/>
      <c r="BVL229" s="11"/>
      <c r="BVM229" s="11"/>
      <c r="BVN229" s="11"/>
      <c r="BVO229" s="11"/>
      <c r="BVP229" s="11"/>
      <c r="BVQ229" s="11"/>
      <c r="BVR229" s="11"/>
      <c r="BVS229" s="11"/>
      <c r="BVT229" s="11"/>
      <c r="BVU229" s="11"/>
      <c r="BVV229" s="11"/>
      <c r="BVW229" s="11"/>
      <c r="BVX229" s="11"/>
      <c r="BVY229" s="11"/>
      <c r="BVZ229" s="11"/>
      <c r="BWA229" s="11"/>
      <c r="BWB229" s="11"/>
      <c r="BWC229" s="11"/>
      <c r="BWD229" s="11"/>
      <c r="BWE229" s="11"/>
      <c r="BWF229" s="11"/>
      <c r="BWG229" s="11"/>
      <c r="BWH229" s="11"/>
      <c r="BWI229" s="11"/>
      <c r="BWJ229" s="11"/>
      <c r="BWK229" s="11"/>
      <c r="BWL229" s="11"/>
      <c r="BWM229" s="11"/>
      <c r="BWN229" s="11"/>
      <c r="BWO229" s="11"/>
      <c r="BWP229" s="11"/>
      <c r="BWQ229" s="11"/>
      <c r="BWR229" s="11"/>
      <c r="BWS229" s="11"/>
      <c r="BWT229" s="11"/>
      <c r="BWU229" s="11"/>
      <c r="BWV229" s="11"/>
      <c r="BWW229" s="11"/>
      <c r="BWX229" s="11"/>
      <c r="BWY229" s="11"/>
      <c r="BWZ229" s="11"/>
      <c r="BXA229" s="11"/>
      <c r="BXB229" s="11"/>
      <c r="BXC229" s="11"/>
      <c r="BXD229" s="11"/>
      <c r="BXE229" s="11"/>
      <c r="BXF229" s="11"/>
      <c r="BXG229" s="11"/>
      <c r="BXH229" s="11"/>
      <c r="BXI229" s="11"/>
      <c r="BXJ229" s="11"/>
      <c r="BXK229" s="11"/>
      <c r="BXL229" s="11"/>
      <c r="BXM229" s="11"/>
      <c r="BXN229" s="11"/>
      <c r="BXO229" s="11"/>
      <c r="BXP229" s="11"/>
      <c r="BXQ229" s="11"/>
      <c r="BXR229" s="11"/>
      <c r="BXS229" s="11"/>
      <c r="BXT229" s="11"/>
      <c r="BXU229" s="11"/>
      <c r="BXV229" s="11"/>
      <c r="BXW229" s="11"/>
      <c r="BXX229" s="11"/>
      <c r="BXY229" s="11"/>
      <c r="BXZ229" s="11"/>
      <c r="BYA229" s="11"/>
      <c r="BYB229" s="11"/>
      <c r="BYC229" s="11"/>
      <c r="BYD229" s="11"/>
      <c r="BYE229" s="11"/>
      <c r="BYF229" s="11"/>
      <c r="BYG229" s="11"/>
      <c r="BYH229" s="11"/>
      <c r="BYI229" s="11"/>
      <c r="BYJ229" s="11"/>
      <c r="BYK229" s="11"/>
      <c r="BYL229" s="11"/>
      <c r="BYM229" s="11"/>
      <c r="BYN229" s="11"/>
      <c r="BYO229" s="11"/>
      <c r="BYP229" s="11"/>
      <c r="BYQ229" s="11"/>
      <c r="BYR229" s="11"/>
      <c r="BYS229" s="11"/>
      <c r="BYT229" s="11"/>
      <c r="BYU229" s="11"/>
      <c r="BYV229" s="11"/>
      <c r="BYW229" s="11"/>
      <c r="BYX229" s="11"/>
      <c r="BYY229" s="11"/>
      <c r="BYZ229" s="11"/>
      <c r="BZA229" s="11"/>
      <c r="BZB229" s="11"/>
      <c r="BZC229" s="11"/>
      <c r="BZD229" s="11"/>
      <c r="BZE229" s="11"/>
      <c r="BZF229" s="11"/>
      <c r="BZG229" s="11"/>
      <c r="BZH229" s="11"/>
      <c r="BZI229" s="11"/>
      <c r="BZJ229" s="11"/>
      <c r="BZK229" s="11"/>
      <c r="BZL229" s="11"/>
      <c r="BZM229" s="11"/>
      <c r="BZN229" s="11"/>
      <c r="BZO229" s="11"/>
      <c r="BZP229" s="11"/>
      <c r="BZQ229" s="11"/>
      <c r="BZR229" s="11"/>
      <c r="BZS229" s="11"/>
      <c r="BZT229" s="11"/>
      <c r="BZU229" s="11"/>
      <c r="BZV229" s="11"/>
      <c r="BZW229" s="11"/>
      <c r="BZX229" s="11"/>
      <c r="BZY229" s="11"/>
      <c r="BZZ229" s="11"/>
      <c r="CAA229" s="11"/>
      <c r="CAB229" s="11"/>
      <c r="CAC229" s="11"/>
      <c r="CAD229" s="11"/>
      <c r="CAE229" s="11"/>
      <c r="CAF229" s="11"/>
      <c r="CAG229" s="11"/>
      <c r="CAH229" s="11"/>
      <c r="CAI229" s="11"/>
      <c r="CAJ229" s="11"/>
      <c r="CAK229" s="11"/>
      <c r="CAL229" s="11"/>
      <c r="CAM229" s="11"/>
      <c r="CAN229" s="11"/>
      <c r="CAO229" s="11"/>
      <c r="CAP229" s="11"/>
      <c r="CAQ229" s="11"/>
      <c r="CAR229" s="11"/>
      <c r="CAS229" s="11"/>
      <c r="CAT229" s="11"/>
      <c r="CAU229" s="11"/>
      <c r="CAV229" s="11"/>
      <c r="CAW229" s="11"/>
      <c r="CAX229" s="11"/>
      <c r="CAY229" s="11"/>
      <c r="CAZ229" s="11"/>
      <c r="CBA229" s="11"/>
      <c r="CBB229" s="11"/>
      <c r="CBC229" s="11"/>
      <c r="CBD229" s="11"/>
      <c r="CBE229" s="11"/>
      <c r="CBF229" s="11"/>
      <c r="CBG229" s="11"/>
      <c r="CBH229" s="11"/>
      <c r="CBI229" s="11"/>
      <c r="CBJ229" s="11"/>
      <c r="CBK229" s="11"/>
      <c r="CBL229" s="11"/>
      <c r="CBM229" s="11"/>
      <c r="CBN229" s="11"/>
      <c r="CBO229" s="11"/>
      <c r="CBP229" s="11"/>
      <c r="CBQ229" s="11"/>
      <c r="CBR229" s="11"/>
      <c r="CBS229" s="11"/>
      <c r="CBT229" s="11"/>
      <c r="CBU229" s="11"/>
      <c r="CBV229" s="11"/>
      <c r="CBW229" s="11"/>
      <c r="CBX229" s="11"/>
      <c r="CBY229" s="11"/>
      <c r="CBZ229" s="11"/>
      <c r="CCA229" s="11"/>
      <c r="CCB229" s="11"/>
      <c r="CCC229" s="11"/>
      <c r="CCD229" s="11"/>
      <c r="CCE229" s="11"/>
      <c r="CCF229" s="11"/>
      <c r="CCG229" s="11"/>
      <c r="CCH229" s="11"/>
      <c r="CCI229" s="11"/>
      <c r="CCJ229" s="11"/>
      <c r="CCK229" s="11"/>
      <c r="CCL229" s="11"/>
      <c r="CCM229" s="11"/>
      <c r="CCN229" s="11"/>
      <c r="CCO229" s="11"/>
      <c r="CCP229" s="11"/>
      <c r="CCQ229" s="11"/>
      <c r="CCR229" s="11"/>
      <c r="CCS229" s="11"/>
      <c r="CCT229" s="11"/>
      <c r="CCU229" s="11"/>
      <c r="CCV229" s="11"/>
      <c r="CCW229" s="11"/>
      <c r="CCX229" s="11"/>
      <c r="CCY229" s="11"/>
      <c r="CCZ229" s="11"/>
      <c r="CDA229" s="11"/>
      <c r="CDB229" s="11"/>
      <c r="CDC229" s="11"/>
      <c r="CDD229" s="11"/>
      <c r="CDE229" s="11"/>
      <c r="CDF229" s="11"/>
      <c r="CDG229" s="11"/>
      <c r="CDH229" s="11"/>
      <c r="CDI229" s="11"/>
      <c r="CDJ229" s="11"/>
      <c r="CDK229" s="11"/>
      <c r="CDL229" s="11"/>
      <c r="CDM229" s="11"/>
      <c r="CDN229" s="11"/>
      <c r="CDO229" s="11"/>
      <c r="CDP229" s="11"/>
      <c r="CDQ229" s="11"/>
      <c r="CDR229" s="11"/>
      <c r="CDS229" s="11"/>
      <c r="CDT229" s="11"/>
      <c r="CDU229" s="11"/>
      <c r="CDV229" s="11"/>
      <c r="CDW229" s="11"/>
      <c r="CDX229" s="11"/>
      <c r="CDY229" s="11"/>
      <c r="CDZ229" s="11"/>
      <c r="CEA229" s="11"/>
      <c r="CEB229" s="11"/>
      <c r="CEC229" s="11"/>
      <c r="CED229" s="11"/>
      <c r="CEE229" s="11"/>
      <c r="CEF229" s="11"/>
      <c r="CEG229" s="11"/>
      <c r="CEH229" s="11"/>
      <c r="CEI229" s="11"/>
      <c r="CEJ229" s="11"/>
      <c r="CEK229" s="11"/>
      <c r="CEL229" s="11"/>
      <c r="CEM229" s="11"/>
      <c r="CEN229" s="11"/>
      <c r="CEO229" s="11"/>
      <c r="CEP229" s="11"/>
      <c r="CEQ229" s="11"/>
      <c r="CER229" s="11"/>
      <c r="CES229" s="11"/>
      <c r="CET229" s="11"/>
      <c r="CEU229" s="11"/>
      <c r="CEV229" s="11"/>
      <c r="CEW229" s="11"/>
      <c r="CEX229" s="11"/>
      <c r="CEY229" s="11"/>
      <c r="CEZ229" s="11"/>
      <c r="CFA229" s="11"/>
      <c r="CFB229" s="11"/>
      <c r="CFC229" s="11"/>
      <c r="CFD229" s="11"/>
      <c r="CFE229" s="11"/>
      <c r="CFF229" s="11"/>
      <c r="CFG229" s="11"/>
      <c r="CFH229" s="11"/>
      <c r="CFI229" s="11"/>
      <c r="CFJ229" s="11"/>
      <c r="CFK229" s="11"/>
      <c r="CFL229" s="11"/>
      <c r="CFM229" s="11"/>
      <c r="CFN229" s="11"/>
      <c r="CFO229" s="11"/>
      <c r="CFP229" s="11"/>
      <c r="CFQ229" s="11"/>
      <c r="CFR229" s="11"/>
      <c r="CFS229" s="11"/>
      <c r="CFT229" s="11"/>
      <c r="CFU229" s="11"/>
      <c r="CFV229" s="11"/>
      <c r="CFW229" s="11"/>
      <c r="CFX229" s="11"/>
      <c r="CFY229" s="11"/>
      <c r="CFZ229" s="11"/>
      <c r="CGA229" s="11"/>
      <c r="CGB229" s="11"/>
      <c r="CGC229" s="11"/>
      <c r="CGD229" s="11"/>
      <c r="CGE229" s="11"/>
      <c r="CGF229" s="11"/>
      <c r="CGG229" s="11"/>
      <c r="CGH229" s="11"/>
      <c r="CGI229" s="11"/>
      <c r="CGJ229" s="11"/>
      <c r="CGK229" s="11"/>
      <c r="CGL229" s="11"/>
      <c r="CGM229" s="11"/>
      <c r="CGN229" s="11"/>
      <c r="CGO229" s="11"/>
      <c r="CGP229" s="11"/>
      <c r="CGQ229" s="11"/>
      <c r="CGR229" s="11"/>
      <c r="CGS229" s="11"/>
      <c r="CGT229" s="11"/>
      <c r="CGU229" s="11"/>
      <c r="CGV229" s="11"/>
      <c r="CGW229" s="11"/>
      <c r="CGX229" s="11"/>
      <c r="CGY229" s="11"/>
      <c r="CGZ229" s="11"/>
      <c r="CHA229" s="11"/>
      <c r="CHB229" s="11"/>
      <c r="CHC229" s="11"/>
      <c r="CHD229" s="11"/>
      <c r="CHE229" s="11"/>
      <c r="CHF229" s="11"/>
      <c r="CHG229" s="11"/>
      <c r="CHH229" s="11"/>
      <c r="CHI229" s="11"/>
      <c r="CHJ229" s="11"/>
      <c r="CHK229" s="11"/>
      <c r="CHL229" s="11"/>
      <c r="CHM229" s="11"/>
      <c r="CHN229" s="11"/>
      <c r="CHO229" s="11"/>
      <c r="CHP229" s="11"/>
      <c r="CHQ229" s="11"/>
      <c r="CHR229" s="11"/>
      <c r="CHS229" s="11"/>
      <c r="CHT229" s="11"/>
      <c r="CHU229" s="11"/>
      <c r="CHV229" s="11"/>
      <c r="CHW229" s="11"/>
      <c r="CHX229" s="11"/>
      <c r="CHY229" s="11"/>
      <c r="CHZ229" s="11"/>
      <c r="CIA229" s="11"/>
      <c r="CIB229" s="11"/>
      <c r="CIC229" s="11"/>
      <c r="CID229" s="11"/>
      <c r="CIE229" s="11"/>
      <c r="CIF229" s="11"/>
      <c r="CIG229" s="11"/>
      <c r="CIH229" s="11"/>
      <c r="CII229" s="11"/>
      <c r="CIJ229" s="11"/>
      <c r="CIK229" s="11"/>
      <c r="CIL229" s="11"/>
      <c r="CIM229" s="11"/>
      <c r="CIN229" s="11"/>
      <c r="CIO229" s="11"/>
      <c r="CIP229" s="11"/>
      <c r="CIQ229" s="11"/>
      <c r="CIR229" s="11"/>
      <c r="CIS229" s="11"/>
      <c r="CIT229" s="11"/>
      <c r="CIU229" s="11"/>
      <c r="CIV229" s="11"/>
      <c r="CIW229" s="11"/>
      <c r="CIX229" s="11"/>
      <c r="CIY229" s="11"/>
      <c r="CIZ229" s="11"/>
      <c r="CJA229" s="11"/>
      <c r="CJB229" s="11"/>
      <c r="CJC229" s="11"/>
      <c r="CJD229" s="11"/>
      <c r="CJE229" s="11"/>
      <c r="CJF229" s="11"/>
      <c r="CJG229" s="11"/>
      <c r="CJH229" s="11"/>
      <c r="CJI229" s="11"/>
      <c r="CJJ229" s="11"/>
      <c r="CJK229" s="11"/>
      <c r="CJL229" s="11"/>
      <c r="CJM229" s="11"/>
      <c r="CJN229" s="11"/>
      <c r="CJO229" s="11"/>
      <c r="CJP229" s="11"/>
      <c r="CJQ229" s="11"/>
      <c r="CJR229" s="11"/>
      <c r="CJS229" s="11"/>
      <c r="CJT229" s="11"/>
      <c r="CJU229" s="11"/>
      <c r="CJV229" s="11"/>
      <c r="CJW229" s="11"/>
      <c r="CJX229" s="11"/>
      <c r="CJY229" s="11"/>
      <c r="CJZ229" s="11"/>
      <c r="CKA229" s="11"/>
      <c r="CKB229" s="11"/>
      <c r="CKC229" s="11"/>
      <c r="CKD229" s="11"/>
      <c r="CKE229" s="11"/>
      <c r="CKF229" s="11"/>
      <c r="CKG229" s="11"/>
      <c r="CKH229" s="11"/>
      <c r="CKI229" s="11"/>
      <c r="CKJ229" s="11"/>
      <c r="CKK229" s="11"/>
      <c r="CKL229" s="11"/>
      <c r="CKM229" s="11"/>
      <c r="CKN229" s="11"/>
      <c r="CKO229" s="11"/>
      <c r="CKP229" s="11"/>
      <c r="CKQ229" s="11"/>
      <c r="CKR229" s="11"/>
      <c r="CKS229" s="11"/>
      <c r="CKT229" s="11"/>
      <c r="CKU229" s="11"/>
      <c r="CKV229" s="11"/>
      <c r="CKW229" s="11"/>
      <c r="CKX229" s="11"/>
      <c r="CKY229" s="11"/>
      <c r="CKZ229" s="11"/>
      <c r="CLA229" s="11"/>
      <c r="CLB229" s="11"/>
      <c r="CLC229" s="11"/>
      <c r="CLD229" s="11"/>
      <c r="CLE229" s="11"/>
      <c r="CLF229" s="11"/>
      <c r="CLG229" s="11"/>
      <c r="CLH229" s="11"/>
      <c r="CLI229" s="11"/>
      <c r="CLJ229" s="11"/>
      <c r="CLK229" s="11"/>
      <c r="CLL229" s="11"/>
      <c r="CLM229" s="11"/>
      <c r="CLN229" s="11"/>
      <c r="CLO229" s="11"/>
      <c r="CLP229" s="11"/>
      <c r="CLQ229" s="11"/>
      <c r="CLR229" s="11"/>
      <c r="CLS229" s="11"/>
      <c r="CLT229" s="11"/>
      <c r="CLU229" s="11"/>
      <c r="CLV229" s="11"/>
      <c r="CLW229" s="11"/>
      <c r="CLX229" s="11"/>
      <c r="CLY229" s="11"/>
      <c r="CLZ229" s="11"/>
      <c r="CMA229" s="11"/>
      <c r="CMB229" s="11"/>
      <c r="CMC229" s="11"/>
      <c r="CMD229" s="11"/>
      <c r="CME229" s="11"/>
      <c r="CMF229" s="11"/>
      <c r="CMG229" s="11"/>
      <c r="CMH229" s="11"/>
      <c r="CMI229" s="11"/>
      <c r="CMJ229" s="11"/>
      <c r="CMK229" s="11"/>
      <c r="CML229" s="11"/>
      <c r="CMM229" s="11"/>
      <c r="CMN229" s="11"/>
      <c r="CMO229" s="11"/>
      <c r="CMP229" s="11"/>
      <c r="CMQ229" s="11"/>
      <c r="CMR229" s="11"/>
      <c r="CMS229" s="11"/>
      <c r="CMT229" s="11"/>
      <c r="CMU229" s="11"/>
      <c r="CMV229" s="11"/>
      <c r="CMW229" s="11"/>
      <c r="CMX229" s="11"/>
      <c r="CMY229" s="11"/>
      <c r="CMZ229" s="11"/>
      <c r="CNA229" s="11"/>
      <c r="CNB229" s="11"/>
      <c r="CNC229" s="11"/>
      <c r="CND229" s="11"/>
      <c r="CNE229" s="11"/>
      <c r="CNF229" s="11"/>
      <c r="CNG229" s="11"/>
      <c r="CNH229" s="11"/>
      <c r="CNI229" s="11"/>
      <c r="CNJ229" s="11"/>
      <c r="CNK229" s="11"/>
      <c r="CNL229" s="11"/>
      <c r="CNM229" s="11"/>
      <c r="CNN229" s="11"/>
      <c r="CNO229" s="11"/>
      <c r="CNP229" s="11"/>
      <c r="CNQ229" s="11"/>
      <c r="CNR229" s="11"/>
      <c r="CNS229" s="11"/>
      <c r="CNT229" s="11"/>
      <c r="CNU229" s="11"/>
      <c r="CNV229" s="11"/>
      <c r="CNW229" s="11"/>
      <c r="CNX229" s="11"/>
      <c r="CNY229" s="11"/>
      <c r="CNZ229" s="11"/>
      <c r="COA229" s="11"/>
      <c r="COB229" s="11"/>
      <c r="COC229" s="11"/>
      <c r="COD229" s="11"/>
      <c r="COE229" s="11"/>
      <c r="COF229" s="11"/>
      <c r="COG229" s="11"/>
      <c r="COH229" s="11"/>
      <c r="COI229" s="11"/>
      <c r="COJ229" s="11"/>
      <c r="COK229" s="11"/>
      <c r="COL229" s="11"/>
      <c r="COM229" s="11"/>
      <c r="CON229" s="11"/>
      <c r="COO229" s="11"/>
      <c r="COP229" s="11"/>
      <c r="COQ229" s="11"/>
      <c r="COR229" s="11"/>
      <c r="COS229" s="11"/>
      <c r="COT229" s="11"/>
      <c r="COU229" s="11"/>
      <c r="COV229" s="11"/>
      <c r="COW229" s="11"/>
      <c r="COX229" s="11"/>
      <c r="COY229" s="11"/>
      <c r="COZ229" s="11"/>
      <c r="CPA229" s="11"/>
      <c r="CPB229" s="11"/>
      <c r="CPC229" s="11"/>
      <c r="CPD229" s="11"/>
      <c r="CPE229" s="11"/>
      <c r="CPF229" s="11"/>
      <c r="CPG229" s="11"/>
      <c r="CPH229" s="11"/>
      <c r="CPI229" s="11"/>
      <c r="CPJ229" s="11"/>
      <c r="CPK229" s="11"/>
      <c r="CPL229" s="11"/>
      <c r="CPM229" s="11"/>
      <c r="CPN229" s="11"/>
      <c r="CPO229" s="11"/>
      <c r="CPP229" s="11"/>
      <c r="CPQ229" s="11"/>
      <c r="CPR229" s="11"/>
      <c r="CPS229" s="11"/>
      <c r="CPT229" s="11"/>
      <c r="CPU229" s="11"/>
      <c r="CPV229" s="11"/>
      <c r="CPW229" s="11"/>
      <c r="CPX229" s="11"/>
      <c r="CPY229" s="11"/>
      <c r="CPZ229" s="11"/>
      <c r="CQA229" s="11"/>
      <c r="CQB229" s="11"/>
      <c r="CQC229" s="11"/>
      <c r="CQD229" s="11"/>
      <c r="CQE229" s="11"/>
      <c r="CQF229" s="11"/>
      <c r="CQG229" s="11"/>
      <c r="CQH229" s="11"/>
      <c r="CQI229" s="11"/>
      <c r="CQJ229" s="11"/>
      <c r="CQK229" s="11"/>
      <c r="CQL229" s="11"/>
      <c r="CQM229" s="11"/>
      <c r="CQN229" s="11"/>
      <c r="CQO229" s="11"/>
      <c r="CQP229" s="11"/>
      <c r="CQQ229" s="11"/>
      <c r="CQR229" s="11"/>
      <c r="CQS229" s="11"/>
      <c r="CQT229" s="11"/>
      <c r="CQU229" s="11"/>
      <c r="CQV229" s="11"/>
      <c r="CQW229" s="11"/>
      <c r="CQX229" s="11"/>
      <c r="CQY229" s="11"/>
      <c r="CQZ229" s="11"/>
      <c r="CRA229" s="11"/>
      <c r="CRB229" s="11"/>
      <c r="CRC229" s="11"/>
      <c r="CRD229" s="11"/>
      <c r="CRE229" s="11"/>
      <c r="CRF229" s="11"/>
      <c r="CRG229" s="11"/>
      <c r="CRH229" s="11"/>
      <c r="CRI229" s="11"/>
      <c r="CRJ229" s="11"/>
      <c r="CRK229" s="11"/>
      <c r="CRL229" s="11"/>
      <c r="CRM229" s="11"/>
      <c r="CRN229" s="11"/>
      <c r="CRO229" s="11"/>
      <c r="CRP229" s="11"/>
      <c r="CRQ229" s="11"/>
      <c r="CRR229" s="11"/>
      <c r="CRS229" s="11"/>
      <c r="CRT229" s="11"/>
      <c r="CRU229" s="11"/>
      <c r="CRV229" s="11"/>
      <c r="CRW229" s="11"/>
      <c r="CRX229" s="11"/>
      <c r="CRY229" s="11"/>
      <c r="CRZ229" s="11"/>
      <c r="CSA229" s="11"/>
      <c r="CSB229" s="11"/>
      <c r="CSC229" s="11"/>
      <c r="CSD229" s="11"/>
      <c r="CSE229" s="11"/>
      <c r="CSF229" s="11"/>
      <c r="CSG229" s="11"/>
      <c r="CSH229" s="11"/>
      <c r="CSI229" s="11"/>
      <c r="CSJ229" s="11"/>
      <c r="CSK229" s="11"/>
      <c r="CSL229" s="11"/>
      <c r="CSM229" s="11"/>
      <c r="CSN229" s="11"/>
      <c r="CSO229" s="11"/>
      <c r="CSP229" s="11"/>
      <c r="CSQ229" s="11"/>
      <c r="CSR229" s="11"/>
      <c r="CSS229" s="11"/>
      <c r="CST229" s="11"/>
      <c r="CSU229" s="11"/>
      <c r="CSV229" s="11"/>
      <c r="CSW229" s="11"/>
      <c r="CSX229" s="11"/>
      <c r="CSY229" s="11"/>
      <c r="CSZ229" s="11"/>
      <c r="CTA229" s="11"/>
      <c r="CTB229" s="11"/>
    </row>
    <row r="230" spans="1:2550" ht="13" x14ac:dyDescent="0.15">
      <c r="A230" s="11"/>
      <c r="B230" s="846" t="s">
        <v>2151</v>
      </c>
      <c r="C230" s="178"/>
      <c r="D230" s="178" t="s">
        <v>2149</v>
      </c>
      <c r="E230" s="178" t="s">
        <v>1760</v>
      </c>
      <c r="F230" s="178" t="s">
        <v>2151</v>
      </c>
      <c r="G230" s="178">
        <v>19.518443999999999</v>
      </c>
      <c r="H230" s="178">
        <v>105.03770799999999</v>
      </c>
      <c r="I230" s="178" t="s">
        <v>11</v>
      </c>
      <c r="J230" s="176" t="s">
        <v>3</v>
      </c>
      <c r="K230" s="857">
        <v>2014</v>
      </c>
      <c r="L230" s="840">
        <v>32</v>
      </c>
      <c r="M230" s="178">
        <v>130</v>
      </c>
      <c r="N230" s="178" t="s">
        <v>0</v>
      </c>
      <c r="O230" s="178"/>
      <c r="P230" s="178"/>
      <c r="Q230" s="178"/>
      <c r="R230" s="178"/>
      <c r="S230" s="178"/>
      <c r="T230" s="843"/>
      <c r="U230" s="162">
        <v>0</v>
      </c>
      <c r="V230" s="162">
        <v>0</v>
      </c>
      <c r="W230" s="162">
        <v>0</v>
      </c>
      <c r="X230" s="162">
        <v>100</v>
      </c>
      <c r="Y230" s="162">
        <v>0</v>
      </c>
      <c r="Z230" s="162">
        <v>0</v>
      </c>
      <c r="AA230" s="162">
        <v>0</v>
      </c>
      <c r="AB230" s="178"/>
      <c r="AC230" s="178"/>
      <c r="AD230" s="178"/>
      <c r="AE230" s="176"/>
      <c r="AF230" s="860" t="s">
        <v>2152</v>
      </c>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1"/>
      <c r="LT230" s="11"/>
      <c r="LU230" s="11"/>
      <c r="LV230" s="11"/>
      <c r="LW230" s="11"/>
      <c r="LX230" s="11"/>
      <c r="LY230" s="11"/>
      <c r="LZ230" s="11"/>
      <c r="MA230" s="11"/>
      <c r="MB230" s="11"/>
      <c r="MC230" s="11"/>
      <c r="MD230" s="11"/>
      <c r="ME230" s="11"/>
      <c r="MF230" s="11"/>
      <c r="MG230" s="11"/>
      <c r="MH230" s="11"/>
      <c r="MI230" s="11"/>
      <c r="MJ230" s="11"/>
      <c r="MK230" s="11"/>
      <c r="ML230" s="11"/>
      <c r="MM230" s="11"/>
      <c r="MN230" s="11"/>
      <c r="MO230" s="11"/>
      <c r="MP230" s="11"/>
      <c r="MQ230" s="11"/>
      <c r="MR230" s="11"/>
      <c r="MS230" s="11"/>
      <c r="MT230" s="11"/>
      <c r="MU230" s="11"/>
      <c r="MV230" s="11"/>
      <c r="MW230" s="11"/>
      <c r="MX230" s="11"/>
      <c r="MY230" s="11"/>
      <c r="MZ230" s="11"/>
      <c r="NA230" s="11"/>
      <c r="NB230" s="11"/>
      <c r="NC230" s="11"/>
      <c r="ND230" s="11"/>
      <c r="NE230" s="11"/>
      <c r="NF230" s="11"/>
      <c r="NG230" s="11"/>
      <c r="NH230" s="11"/>
      <c r="NI230" s="11"/>
      <c r="NJ230" s="11"/>
      <c r="NK230" s="11"/>
      <c r="NL230" s="11"/>
      <c r="NM230" s="11"/>
      <c r="NN230" s="11"/>
      <c r="NO230" s="11"/>
      <c r="NP230" s="11"/>
      <c r="NQ230" s="11"/>
      <c r="NR230" s="11"/>
      <c r="NS230" s="11"/>
      <c r="NT230" s="11"/>
      <c r="NU230" s="11"/>
      <c r="NV230" s="11"/>
      <c r="NW230" s="11"/>
      <c r="NX230" s="11"/>
      <c r="NY230" s="11"/>
      <c r="NZ230" s="11"/>
      <c r="OA230" s="11"/>
      <c r="OB230" s="11"/>
      <c r="OC230" s="11"/>
      <c r="OD230" s="11"/>
      <c r="OE230" s="11"/>
      <c r="OF230" s="11"/>
      <c r="OG230" s="11"/>
      <c r="OH230" s="11"/>
      <c r="OI230" s="11"/>
      <c r="OJ230" s="11"/>
      <c r="OK230" s="11"/>
      <c r="OL230" s="11"/>
      <c r="OM230" s="11"/>
      <c r="ON230" s="11"/>
      <c r="OO230" s="11"/>
      <c r="OP230" s="11"/>
      <c r="OQ230" s="11"/>
      <c r="OR230" s="11"/>
      <c r="OS230" s="11"/>
      <c r="OT230" s="11"/>
      <c r="OU230" s="11"/>
      <c r="OV230" s="11"/>
      <c r="OW230" s="11"/>
      <c r="OX230" s="11"/>
      <c r="OY230" s="11"/>
      <c r="OZ230" s="11"/>
      <c r="PA230" s="11"/>
      <c r="PB230" s="11"/>
      <c r="PC230" s="11"/>
      <c r="PD230" s="11"/>
      <c r="PE230" s="11"/>
      <c r="PF230" s="11"/>
      <c r="PG230" s="11"/>
      <c r="PH230" s="11"/>
      <c r="PI230" s="11"/>
      <c r="PJ230" s="11"/>
      <c r="PK230" s="11"/>
      <c r="PL230" s="11"/>
      <c r="PM230" s="11"/>
      <c r="PN230" s="11"/>
      <c r="PO230" s="11"/>
      <c r="PP230" s="11"/>
      <c r="PQ230" s="11"/>
      <c r="PR230" s="11"/>
      <c r="PS230" s="11"/>
      <c r="PT230" s="11"/>
      <c r="PU230" s="11"/>
      <c r="PV230" s="11"/>
      <c r="PW230" s="11"/>
      <c r="PX230" s="11"/>
      <c r="PY230" s="11"/>
      <c r="PZ230" s="11"/>
      <c r="QA230" s="11"/>
      <c r="QB230" s="11"/>
      <c r="QC230" s="11"/>
      <c r="QD230" s="11"/>
      <c r="QE230" s="11"/>
      <c r="QF230" s="11"/>
      <c r="QG230" s="11"/>
      <c r="QH230" s="11"/>
      <c r="QI230" s="11"/>
      <c r="QJ230" s="11"/>
      <c r="QK230" s="11"/>
      <c r="QL230" s="11"/>
      <c r="QM230" s="11"/>
      <c r="QN230" s="11"/>
      <c r="QO230" s="11"/>
      <c r="QP230" s="11"/>
      <c r="QQ230" s="11"/>
      <c r="QR230" s="11"/>
      <c r="QS230" s="11"/>
      <c r="QT230" s="11"/>
      <c r="QU230" s="11"/>
      <c r="QV230" s="11"/>
      <c r="QW230" s="11"/>
      <c r="QX230" s="11"/>
      <c r="QY230" s="11"/>
      <c r="QZ230" s="11"/>
      <c r="RA230" s="11"/>
      <c r="RB230" s="11"/>
      <c r="RC230" s="11"/>
      <c r="RD230" s="11"/>
      <c r="RE230" s="11"/>
      <c r="RF230" s="11"/>
      <c r="RG230" s="11"/>
      <c r="RH230" s="11"/>
      <c r="RI230" s="11"/>
      <c r="RJ230" s="11"/>
      <c r="RK230" s="11"/>
      <c r="RL230" s="11"/>
      <c r="RM230" s="11"/>
      <c r="RN230" s="11"/>
      <c r="RO230" s="11"/>
      <c r="RP230" s="11"/>
      <c r="RQ230" s="11"/>
      <c r="RR230" s="11"/>
      <c r="RS230" s="11"/>
      <c r="RT230" s="11"/>
      <c r="RU230" s="11"/>
      <c r="RV230" s="11"/>
      <c r="RW230" s="11"/>
      <c r="RX230" s="11"/>
      <c r="RY230" s="11"/>
      <c r="RZ230" s="11"/>
      <c r="SA230" s="11"/>
      <c r="SB230" s="11"/>
      <c r="SC230" s="11"/>
      <c r="SD230" s="11"/>
      <c r="SE230" s="11"/>
      <c r="SF230" s="11"/>
      <c r="SG230" s="11"/>
      <c r="SH230" s="11"/>
      <c r="SI230" s="11"/>
      <c r="SJ230" s="11"/>
      <c r="SK230" s="11"/>
      <c r="SL230" s="11"/>
      <c r="SM230" s="11"/>
      <c r="SN230" s="11"/>
      <c r="SO230" s="11"/>
      <c r="SP230" s="11"/>
      <c r="SQ230" s="11"/>
      <c r="SR230" s="11"/>
      <c r="SS230" s="11"/>
      <c r="ST230" s="11"/>
      <c r="SU230" s="11"/>
      <c r="SV230" s="11"/>
      <c r="SW230" s="11"/>
      <c r="SX230" s="11"/>
      <c r="SY230" s="11"/>
      <c r="SZ230" s="11"/>
      <c r="TA230" s="11"/>
      <c r="TB230" s="11"/>
      <c r="TC230" s="11"/>
      <c r="TD230" s="11"/>
      <c r="TE230" s="11"/>
      <c r="TF230" s="11"/>
      <c r="TG230" s="11"/>
      <c r="TH230" s="11"/>
      <c r="TI230" s="11"/>
      <c r="TJ230" s="11"/>
      <c r="TK230" s="11"/>
      <c r="TL230" s="11"/>
      <c r="TM230" s="11"/>
      <c r="TN230" s="11"/>
      <c r="TO230" s="11"/>
      <c r="TP230" s="11"/>
      <c r="TQ230" s="11"/>
      <c r="TR230" s="11"/>
      <c r="TS230" s="11"/>
      <c r="TT230" s="11"/>
      <c r="TU230" s="11"/>
      <c r="TV230" s="11"/>
      <c r="TW230" s="11"/>
      <c r="TX230" s="11"/>
      <c r="TY230" s="11"/>
      <c r="TZ230" s="11"/>
      <c r="UA230" s="11"/>
      <c r="UB230" s="11"/>
      <c r="UC230" s="11"/>
      <c r="UD230" s="11"/>
      <c r="UE230" s="11"/>
      <c r="UF230" s="11"/>
      <c r="UG230" s="11"/>
      <c r="UH230" s="11"/>
      <c r="UI230" s="11"/>
      <c r="UJ230" s="11"/>
      <c r="UK230" s="11"/>
      <c r="UL230" s="11"/>
      <c r="UM230" s="11"/>
      <c r="UN230" s="11"/>
      <c r="UO230" s="11"/>
      <c r="UP230" s="11"/>
      <c r="UQ230" s="11"/>
      <c r="UR230" s="11"/>
      <c r="US230" s="11"/>
      <c r="UT230" s="11"/>
      <c r="UU230" s="11"/>
      <c r="UV230" s="11"/>
      <c r="UW230" s="11"/>
      <c r="UX230" s="11"/>
      <c r="UY230" s="11"/>
      <c r="UZ230" s="11"/>
      <c r="VA230" s="11"/>
      <c r="VB230" s="11"/>
      <c r="VC230" s="11"/>
      <c r="VD230" s="11"/>
      <c r="VE230" s="11"/>
      <c r="VF230" s="11"/>
      <c r="VG230" s="11"/>
      <c r="VH230" s="11"/>
      <c r="VI230" s="11"/>
      <c r="VJ230" s="11"/>
      <c r="VK230" s="11"/>
      <c r="VL230" s="11"/>
      <c r="VM230" s="11"/>
      <c r="VN230" s="11"/>
      <c r="VO230" s="11"/>
      <c r="VP230" s="11"/>
      <c r="VQ230" s="11"/>
      <c r="VR230" s="11"/>
      <c r="VS230" s="11"/>
      <c r="VT230" s="11"/>
      <c r="VU230" s="11"/>
      <c r="VV230" s="11"/>
      <c r="VW230" s="11"/>
      <c r="VX230" s="11"/>
      <c r="VY230" s="11"/>
      <c r="VZ230" s="11"/>
      <c r="WA230" s="11"/>
      <c r="WB230" s="11"/>
      <c r="WC230" s="11"/>
      <c r="WD230" s="11"/>
      <c r="WE230" s="11"/>
      <c r="WF230" s="11"/>
      <c r="WG230" s="11"/>
      <c r="WH230" s="11"/>
      <c r="WI230" s="11"/>
      <c r="WJ230" s="11"/>
      <c r="WK230" s="11"/>
      <c r="WL230" s="11"/>
      <c r="WM230" s="11"/>
      <c r="WN230" s="11"/>
      <c r="WO230" s="11"/>
      <c r="WP230" s="11"/>
      <c r="WQ230" s="11"/>
      <c r="WR230" s="11"/>
      <c r="WS230" s="11"/>
      <c r="WT230" s="11"/>
      <c r="WU230" s="11"/>
      <c r="WV230" s="11"/>
      <c r="WW230" s="11"/>
      <c r="WX230" s="11"/>
      <c r="WY230" s="11"/>
      <c r="WZ230" s="11"/>
      <c r="XA230" s="11"/>
      <c r="XB230" s="11"/>
      <c r="XC230" s="11"/>
      <c r="XD230" s="11"/>
      <c r="XE230" s="11"/>
      <c r="XF230" s="11"/>
      <c r="XG230" s="11"/>
      <c r="XH230" s="11"/>
      <c r="XI230" s="11"/>
      <c r="XJ230" s="11"/>
      <c r="XK230" s="11"/>
      <c r="XL230" s="11"/>
      <c r="XM230" s="11"/>
      <c r="XN230" s="11"/>
      <c r="XO230" s="11"/>
      <c r="XP230" s="11"/>
      <c r="XQ230" s="11"/>
      <c r="XR230" s="11"/>
      <c r="XS230" s="11"/>
      <c r="XT230" s="11"/>
      <c r="XU230" s="11"/>
      <c r="XV230" s="11"/>
      <c r="XW230" s="11"/>
      <c r="XX230" s="11"/>
      <c r="XY230" s="11"/>
      <c r="XZ230" s="11"/>
      <c r="YA230" s="11"/>
      <c r="YB230" s="11"/>
      <c r="YC230" s="11"/>
      <c r="YD230" s="11"/>
      <c r="YE230" s="11"/>
      <c r="YF230" s="11"/>
      <c r="YG230" s="11"/>
      <c r="YH230" s="11"/>
      <c r="YI230" s="11"/>
      <c r="YJ230" s="11"/>
      <c r="YK230" s="11"/>
      <c r="YL230" s="11"/>
      <c r="YM230" s="11"/>
      <c r="YN230" s="11"/>
      <c r="YO230" s="11"/>
      <c r="YP230" s="11"/>
      <c r="YQ230" s="11"/>
      <c r="YR230" s="11"/>
      <c r="YS230" s="11"/>
      <c r="YT230" s="11"/>
      <c r="YU230" s="11"/>
      <c r="YV230" s="11"/>
      <c r="YW230" s="11"/>
      <c r="YX230" s="11"/>
      <c r="YY230" s="11"/>
      <c r="YZ230" s="11"/>
      <c r="ZA230" s="11"/>
      <c r="ZB230" s="11"/>
      <c r="ZC230" s="11"/>
      <c r="ZD230" s="11"/>
      <c r="ZE230" s="11"/>
      <c r="ZF230" s="11"/>
      <c r="ZG230" s="11"/>
      <c r="ZH230" s="11"/>
      <c r="ZI230" s="11"/>
      <c r="ZJ230" s="11"/>
      <c r="ZK230" s="11"/>
      <c r="ZL230" s="11"/>
      <c r="ZM230" s="11"/>
      <c r="ZN230" s="11"/>
      <c r="ZO230" s="11"/>
      <c r="ZP230" s="11"/>
      <c r="ZQ230" s="11"/>
      <c r="ZR230" s="11"/>
      <c r="ZS230" s="11"/>
      <c r="ZT230" s="11"/>
      <c r="ZU230" s="11"/>
      <c r="ZV230" s="11"/>
      <c r="ZW230" s="11"/>
      <c r="ZX230" s="11"/>
      <c r="ZY230" s="11"/>
      <c r="ZZ230" s="11"/>
      <c r="AAA230" s="11"/>
      <c r="AAB230" s="11"/>
      <c r="AAC230" s="11"/>
      <c r="AAD230" s="11"/>
      <c r="AAE230" s="11"/>
      <c r="AAF230" s="11"/>
      <c r="AAG230" s="11"/>
      <c r="AAH230" s="11"/>
      <c r="AAI230" s="11"/>
      <c r="AAJ230" s="11"/>
      <c r="AAK230" s="11"/>
      <c r="AAL230" s="11"/>
      <c r="AAM230" s="11"/>
      <c r="AAN230" s="11"/>
      <c r="AAO230" s="11"/>
      <c r="AAP230" s="11"/>
      <c r="AAQ230" s="11"/>
      <c r="AAR230" s="11"/>
      <c r="AAS230" s="11"/>
      <c r="AAT230" s="11"/>
      <c r="AAU230" s="11"/>
      <c r="AAV230" s="11"/>
      <c r="AAW230" s="11"/>
      <c r="AAX230" s="11"/>
      <c r="AAY230" s="11"/>
      <c r="AAZ230" s="11"/>
      <c r="ABA230" s="11"/>
      <c r="ABB230" s="11"/>
      <c r="ABC230" s="11"/>
      <c r="ABD230" s="11"/>
      <c r="ABE230" s="11"/>
      <c r="ABF230" s="11"/>
      <c r="ABG230" s="11"/>
      <c r="ABH230" s="11"/>
      <c r="ABI230" s="11"/>
      <c r="ABJ230" s="11"/>
      <c r="ABK230" s="11"/>
      <c r="ABL230" s="11"/>
      <c r="ABM230" s="11"/>
      <c r="ABN230" s="11"/>
      <c r="ABO230" s="11"/>
      <c r="ABP230" s="11"/>
      <c r="ABQ230" s="11"/>
      <c r="ABR230" s="11"/>
      <c r="ABS230" s="11"/>
      <c r="ABT230" s="11"/>
      <c r="ABU230" s="11"/>
      <c r="ABV230" s="11"/>
      <c r="ABW230" s="11"/>
      <c r="ABX230" s="11"/>
      <c r="ABY230" s="11"/>
      <c r="ABZ230" s="11"/>
      <c r="ACA230" s="11"/>
      <c r="ACB230" s="11"/>
      <c r="ACC230" s="11"/>
      <c r="ACD230" s="11"/>
      <c r="ACE230" s="11"/>
      <c r="ACF230" s="11"/>
      <c r="ACG230" s="11"/>
      <c r="ACH230" s="11"/>
      <c r="ACI230" s="11"/>
      <c r="ACJ230" s="11"/>
      <c r="ACK230" s="11"/>
      <c r="ACL230" s="11"/>
      <c r="ACM230" s="11"/>
      <c r="ACN230" s="11"/>
      <c r="ACO230" s="11"/>
      <c r="ACP230" s="11"/>
      <c r="ACQ230" s="11"/>
      <c r="ACR230" s="11"/>
      <c r="ACS230" s="11"/>
      <c r="ACT230" s="11"/>
      <c r="ACU230" s="11"/>
      <c r="ACV230" s="11"/>
      <c r="ACW230" s="11"/>
      <c r="ACX230" s="11"/>
      <c r="ACY230" s="11"/>
      <c r="ACZ230" s="11"/>
      <c r="ADA230" s="11"/>
      <c r="ADB230" s="11"/>
      <c r="ADC230" s="11"/>
      <c r="ADD230" s="11"/>
      <c r="ADE230" s="11"/>
      <c r="ADF230" s="11"/>
      <c r="ADG230" s="11"/>
      <c r="ADH230" s="11"/>
      <c r="ADI230" s="11"/>
      <c r="ADJ230" s="11"/>
      <c r="ADK230" s="11"/>
      <c r="ADL230" s="11"/>
      <c r="ADM230" s="11"/>
      <c r="ADN230" s="11"/>
      <c r="ADO230" s="11"/>
      <c r="ADP230" s="11"/>
      <c r="ADQ230" s="11"/>
      <c r="ADR230" s="11"/>
      <c r="ADS230" s="11"/>
      <c r="ADT230" s="11"/>
      <c r="ADU230" s="11"/>
      <c r="ADV230" s="11"/>
      <c r="ADW230" s="11"/>
      <c r="ADX230" s="11"/>
      <c r="ADY230" s="11"/>
      <c r="ADZ230" s="11"/>
      <c r="AEA230" s="11"/>
      <c r="AEB230" s="11"/>
      <c r="AEC230" s="11"/>
      <c r="AED230" s="11"/>
      <c r="AEE230" s="11"/>
      <c r="AEF230" s="11"/>
      <c r="AEG230" s="11"/>
      <c r="AEH230" s="11"/>
      <c r="AEI230" s="11"/>
      <c r="AEJ230" s="11"/>
      <c r="AEK230" s="11"/>
      <c r="AEL230" s="11"/>
      <c r="AEM230" s="11"/>
      <c r="AEN230" s="11"/>
      <c r="AEO230" s="11"/>
      <c r="AEP230" s="11"/>
      <c r="AEQ230" s="11"/>
      <c r="AER230" s="11"/>
      <c r="AES230" s="11"/>
      <c r="AET230" s="11"/>
      <c r="AEU230" s="11"/>
      <c r="AEV230" s="11"/>
      <c r="AEW230" s="11"/>
      <c r="AEX230" s="11"/>
      <c r="AEY230" s="11"/>
      <c r="AEZ230" s="11"/>
      <c r="AFA230" s="11"/>
      <c r="AFB230" s="11"/>
      <c r="AFC230" s="11"/>
      <c r="AFD230" s="11"/>
      <c r="AFE230" s="11"/>
      <c r="AFF230" s="11"/>
      <c r="AFG230" s="11"/>
      <c r="AFH230" s="11"/>
      <c r="AFI230" s="11"/>
      <c r="AFJ230" s="11"/>
      <c r="AFK230" s="11"/>
      <c r="AFL230" s="11"/>
      <c r="AFM230" s="11"/>
      <c r="AFN230" s="11"/>
      <c r="AFO230" s="11"/>
      <c r="AFP230" s="11"/>
      <c r="AFQ230" s="11"/>
      <c r="AFR230" s="11"/>
      <c r="AFS230" s="11"/>
      <c r="AFT230" s="11"/>
      <c r="AFU230" s="11"/>
      <c r="AFV230" s="11"/>
      <c r="AFW230" s="11"/>
      <c r="AFX230" s="11"/>
      <c r="AFY230" s="11"/>
      <c r="AFZ230" s="11"/>
      <c r="AGA230" s="11"/>
      <c r="AGB230" s="11"/>
      <c r="AGC230" s="11"/>
      <c r="AGD230" s="11"/>
      <c r="AGE230" s="11"/>
      <c r="AGF230" s="11"/>
      <c r="AGG230" s="11"/>
      <c r="AGH230" s="11"/>
      <c r="AGI230" s="11"/>
      <c r="AGJ230" s="11"/>
      <c r="AGK230" s="11"/>
      <c r="AGL230" s="11"/>
      <c r="AGM230" s="11"/>
      <c r="AGN230" s="11"/>
      <c r="AGO230" s="11"/>
      <c r="AGP230" s="11"/>
      <c r="AGQ230" s="11"/>
      <c r="AGR230" s="11"/>
      <c r="AGS230" s="11"/>
      <c r="AGT230" s="11"/>
      <c r="AGU230" s="11"/>
      <c r="AGV230" s="11"/>
      <c r="AGW230" s="11"/>
      <c r="AGX230" s="11"/>
      <c r="AGY230" s="11"/>
      <c r="AGZ230" s="11"/>
      <c r="AHA230" s="11"/>
      <c r="AHB230" s="11"/>
      <c r="AHC230" s="11"/>
      <c r="AHD230" s="11"/>
      <c r="AHE230" s="11"/>
      <c r="AHF230" s="11"/>
      <c r="AHG230" s="11"/>
      <c r="AHH230" s="11"/>
      <c r="AHI230" s="11"/>
      <c r="AHJ230" s="11"/>
      <c r="AHK230" s="11"/>
      <c r="AHL230" s="11"/>
      <c r="AHM230" s="11"/>
      <c r="AHN230" s="11"/>
      <c r="AHO230" s="11"/>
      <c r="AHP230" s="11"/>
      <c r="AHQ230" s="11"/>
      <c r="AHR230" s="11"/>
      <c r="AHS230" s="11"/>
      <c r="AHT230" s="11"/>
      <c r="AHU230" s="11"/>
      <c r="AHV230" s="11"/>
      <c r="AHW230" s="11"/>
      <c r="AHX230" s="11"/>
      <c r="AHY230" s="11"/>
      <c r="AHZ230" s="11"/>
      <c r="AIA230" s="11"/>
      <c r="AIB230" s="11"/>
      <c r="AIC230" s="11"/>
      <c r="AID230" s="11"/>
      <c r="AIE230" s="11"/>
      <c r="AIF230" s="11"/>
      <c r="AIG230" s="11"/>
      <c r="AIH230" s="11"/>
      <c r="AII230" s="11"/>
      <c r="AIJ230" s="11"/>
      <c r="AIK230" s="11"/>
      <c r="AIL230" s="11"/>
      <c r="AIM230" s="11"/>
      <c r="AIN230" s="11"/>
      <c r="AIO230" s="11"/>
      <c r="AIP230" s="11"/>
      <c r="AIQ230" s="11"/>
      <c r="AIR230" s="11"/>
      <c r="AIS230" s="11"/>
      <c r="AIT230" s="11"/>
      <c r="AIU230" s="11"/>
      <c r="AIV230" s="11"/>
      <c r="AIW230" s="11"/>
      <c r="AIX230" s="11"/>
      <c r="AIY230" s="11"/>
      <c r="AIZ230" s="11"/>
      <c r="AJA230" s="11"/>
      <c r="AJB230" s="11"/>
      <c r="AJC230" s="11"/>
      <c r="AJD230" s="11"/>
      <c r="AJE230" s="11"/>
      <c r="AJF230" s="11"/>
      <c r="AJG230" s="11"/>
      <c r="AJH230" s="11"/>
      <c r="AJI230" s="11"/>
      <c r="AJJ230" s="11"/>
      <c r="AJK230" s="11"/>
      <c r="AJL230" s="11"/>
      <c r="AJM230" s="11"/>
      <c r="AJN230" s="11"/>
      <c r="AJO230" s="11"/>
      <c r="AJP230" s="11"/>
      <c r="AJQ230" s="11"/>
      <c r="AJR230" s="11"/>
      <c r="AJS230" s="11"/>
      <c r="AJT230" s="11"/>
      <c r="AJU230" s="11"/>
      <c r="AJV230" s="11"/>
      <c r="AJW230" s="11"/>
      <c r="AJX230" s="11"/>
      <c r="AJY230" s="11"/>
      <c r="AJZ230" s="11"/>
      <c r="AKA230" s="11"/>
      <c r="AKB230" s="11"/>
      <c r="AKC230" s="11"/>
      <c r="AKD230" s="11"/>
      <c r="AKE230" s="11"/>
      <c r="AKF230" s="11"/>
      <c r="AKG230" s="11"/>
      <c r="AKH230" s="11"/>
      <c r="AKI230" s="11"/>
      <c r="AKJ230" s="11"/>
      <c r="AKK230" s="11"/>
      <c r="AKL230" s="11"/>
      <c r="AKM230" s="11"/>
      <c r="AKN230" s="11"/>
      <c r="AKO230" s="11"/>
      <c r="AKP230" s="11"/>
      <c r="AKQ230" s="11"/>
      <c r="AKR230" s="11"/>
      <c r="AKS230" s="11"/>
      <c r="AKT230" s="11"/>
      <c r="AKU230" s="11"/>
      <c r="AKV230" s="11"/>
      <c r="AKW230" s="11"/>
      <c r="AKX230" s="11"/>
      <c r="AKY230" s="11"/>
      <c r="AKZ230" s="11"/>
      <c r="ALA230" s="11"/>
      <c r="ALB230" s="11"/>
      <c r="ALC230" s="11"/>
      <c r="ALD230" s="11"/>
      <c r="ALE230" s="11"/>
      <c r="ALF230" s="11"/>
      <c r="ALG230" s="11"/>
      <c r="ALH230" s="11"/>
      <c r="ALI230" s="11"/>
      <c r="ALJ230" s="11"/>
      <c r="ALK230" s="11"/>
      <c r="ALL230" s="11"/>
      <c r="ALM230" s="11"/>
      <c r="ALN230" s="11"/>
      <c r="ALO230" s="11"/>
      <c r="ALP230" s="11"/>
      <c r="ALQ230" s="11"/>
      <c r="ALR230" s="11"/>
      <c r="ALS230" s="11"/>
      <c r="ALT230" s="11"/>
      <c r="ALU230" s="11"/>
      <c r="ALV230" s="11"/>
      <c r="ALW230" s="11"/>
      <c r="ALX230" s="11"/>
      <c r="ALY230" s="11"/>
      <c r="ALZ230" s="11"/>
      <c r="AMA230" s="11"/>
      <c r="AMB230" s="11"/>
      <c r="AMC230" s="11"/>
      <c r="AMD230" s="11"/>
      <c r="AME230" s="11"/>
      <c r="AMF230" s="11"/>
      <c r="AMG230" s="11"/>
      <c r="AMH230" s="11"/>
      <c r="AMI230" s="11"/>
      <c r="AMJ230" s="11"/>
      <c r="AMK230" s="11"/>
      <c r="AML230" s="11"/>
      <c r="AMM230" s="11"/>
      <c r="AMN230" s="11"/>
      <c r="AMO230" s="11"/>
      <c r="AMP230" s="11"/>
      <c r="AMQ230" s="11"/>
      <c r="AMR230" s="11"/>
      <c r="AMS230" s="11"/>
      <c r="AMT230" s="11"/>
      <c r="AMU230" s="11"/>
      <c r="AMV230" s="11"/>
      <c r="AMW230" s="11"/>
      <c r="AMX230" s="11"/>
      <c r="AMY230" s="11"/>
      <c r="AMZ230" s="11"/>
      <c r="ANA230" s="11"/>
      <c r="ANB230" s="11"/>
      <c r="ANC230" s="11"/>
      <c r="AND230" s="11"/>
      <c r="ANE230" s="11"/>
      <c r="ANF230" s="11"/>
      <c r="ANG230" s="11"/>
      <c r="ANH230" s="11"/>
      <c r="ANI230" s="11"/>
      <c r="ANJ230" s="11"/>
      <c r="ANK230" s="11"/>
      <c r="ANL230" s="11"/>
      <c r="ANM230" s="11"/>
      <c r="ANN230" s="11"/>
      <c r="ANO230" s="11"/>
      <c r="ANP230" s="11"/>
      <c r="ANQ230" s="11"/>
      <c r="ANR230" s="11"/>
      <c r="ANS230" s="11"/>
      <c r="ANT230" s="11"/>
      <c r="ANU230" s="11"/>
      <c r="ANV230" s="11"/>
      <c r="ANW230" s="11"/>
      <c r="ANX230" s="11"/>
      <c r="ANY230" s="11"/>
      <c r="ANZ230" s="11"/>
      <c r="AOA230" s="11"/>
      <c r="AOB230" s="11"/>
      <c r="AOC230" s="11"/>
      <c r="AOD230" s="11"/>
      <c r="AOE230" s="11"/>
      <c r="AOF230" s="11"/>
      <c r="AOG230" s="11"/>
      <c r="AOH230" s="11"/>
      <c r="AOI230" s="11"/>
      <c r="AOJ230" s="11"/>
      <c r="AOK230" s="11"/>
      <c r="AOL230" s="11"/>
      <c r="AOM230" s="11"/>
      <c r="AON230" s="11"/>
      <c r="AOO230" s="11"/>
      <c r="AOP230" s="11"/>
      <c r="AOQ230" s="11"/>
      <c r="AOR230" s="11"/>
      <c r="AOS230" s="11"/>
      <c r="AOT230" s="11"/>
      <c r="AOU230" s="11"/>
      <c r="AOV230" s="11"/>
      <c r="AOW230" s="11"/>
      <c r="AOX230" s="11"/>
      <c r="AOY230" s="11"/>
      <c r="AOZ230" s="11"/>
      <c r="APA230" s="11"/>
      <c r="APB230" s="11"/>
      <c r="APC230" s="11"/>
      <c r="APD230" s="11"/>
      <c r="APE230" s="11"/>
      <c r="APF230" s="11"/>
      <c r="APG230" s="11"/>
      <c r="APH230" s="11"/>
      <c r="API230" s="11"/>
      <c r="APJ230" s="11"/>
      <c r="APK230" s="11"/>
      <c r="APL230" s="11"/>
      <c r="APM230" s="11"/>
      <c r="APN230" s="11"/>
      <c r="APO230" s="11"/>
      <c r="APP230" s="11"/>
      <c r="APQ230" s="11"/>
      <c r="APR230" s="11"/>
      <c r="APS230" s="11"/>
      <c r="APT230" s="11"/>
      <c r="APU230" s="11"/>
      <c r="APV230" s="11"/>
      <c r="APW230" s="11"/>
      <c r="APX230" s="11"/>
      <c r="APY230" s="11"/>
      <c r="APZ230" s="11"/>
      <c r="AQA230" s="11"/>
      <c r="AQB230" s="11"/>
      <c r="AQC230" s="11"/>
      <c r="AQD230" s="11"/>
      <c r="AQE230" s="11"/>
      <c r="AQF230" s="11"/>
      <c r="AQG230" s="11"/>
      <c r="AQH230" s="11"/>
      <c r="AQI230" s="11"/>
      <c r="AQJ230" s="11"/>
      <c r="AQK230" s="11"/>
      <c r="AQL230" s="11"/>
      <c r="AQM230" s="11"/>
      <c r="AQN230" s="11"/>
      <c r="AQO230" s="11"/>
      <c r="AQP230" s="11"/>
      <c r="AQQ230" s="11"/>
      <c r="AQR230" s="11"/>
      <c r="AQS230" s="11"/>
      <c r="AQT230" s="11"/>
      <c r="AQU230" s="11"/>
      <c r="AQV230" s="11"/>
      <c r="AQW230" s="11"/>
      <c r="AQX230" s="11"/>
      <c r="AQY230" s="11"/>
      <c r="AQZ230" s="11"/>
      <c r="ARA230" s="11"/>
      <c r="ARB230" s="11"/>
      <c r="ARC230" s="11"/>
      <c r="ARD230" s="11"/>
      <c r="ARE230" s="11"/>
      <c r="ARF230" s="11"/>
      <c r="ARG230" s="11"/>
      <c r="ARH230" s="11"/>
      <c r="ARI230" s="11"/>
      <c r="ARJ230" s="11"/>
      <c r="ARK230" s="11"/>
      <c r="ARL230" s="11"/>
      <c r="ARM230" s="11"/>
      <c r="ARN230" s="11"/>
      <c r="ARO230" s="11"/>
      <c r="ARP230" s="11"/>
      <c r="ARQ230" s="11"/>
      <c r="ARR230" s="11"/>
      <c r="ARS230" s="11"/>
      <c r="ART230" s="11"/>
      <c r="ARU230" s="11"/>
      <c r="ARV230" s="11"/>
      <c r="ARW230" s="11"/>
      <c r="ARX230" s="11"/>
      <c r="ARY230" s="11"/>
      <c r="ARZ230" s="11"/>
      <c r="ASA230" s="11"/>
      <c r="ASB230" s="11"/>
      <c r="ASC230" s="11"/>
      <c r="ASD230" s="11"/>
      <c r="ASE230" s="11"/>
      <c r="ASF230" s="11"/>
      <c r="ASG230" s="11"/>
      <c r="ASH230" s="11"/>
      <c r="ASI230" s="11"/>
      <c r="ASJ230" s="11"/>
      <c r="ASK230" s="11"/>
      <c r="ASL230" s="11"/>
      <c r="ASM230" s="11"/>
      <c r="ASN230" s="11"/>
      <c r="ASO230" s="11"/>
      <c r="ASP230" s="11"/>
      <c r="ASQ230" s="11"/>
      <c r="ASR230" s="11"/>
      <c r="ASS230" s="11"/>
      <c r="AST230" s="11"/>
      <c r="ASU230" s="11"/>
      <c r="ASV230" s="11"/>
      <c r="ASW230" s="11"/>
      <c r="ASX230" s="11"/>
      <c r="ASY230" s="11"/>
      <c r="ASZ230" s="11"/>
      <c r="ATA230" s="11"/>
      <c r="ATB230" s="11"/>
      <c r="ATC230" s="11"/>
      <c r="ATD230" s="11"/>
      <c r="ATE230" s="11"/>
      <c r="ATF230" s="11"/>
      <c r="ATG230" s="11"/>
      <c r="ATH230" s="11"/>
      <c r="ATI230" s="11"/>
      <c r="ATJ230" s="11"/>
      <c r="ATK230" s="11"/>
      <c r="ATL230" s="11"/>
      <c r="ATM230" s="11"/>
      <c r="ATN230" s="11"/>
      <c r="ATO230" s="11"/>
      <c r="ATP230" s="11"/>
      <c r="ATQ230" s="11"/>
      <c r="ATR230" s="11"/>
      <c r="ATS230" s="11"/>
      <c r="ATT230" s="11"/>
      <c r="ATU230" s="11"/>
      <c r="ATV230" s="11"/>
      <c r="ATW230" s="11"/>
      <c r="ATX230" s="11"/>
      <c r="ATY230" s="11"/>
      <c r="ATZ230" s="11"/>
      <c r="AUA230" s="11"/>
      <c r="AUB230" s="11"/>
      <c r="AUC230" s="11"/>
      <c r="AUD230" s="11"/>
      <c r="AUE230" s="11"/>
      <c r="AUF230" s="11"/>
      <c r="AUG230" s="11"/>
      <c r="AUH230" s="11"/>
      <c r="AUI230" s="11"/>
      <c r="AUJ230" s="11"/>
      <c r="AUK230" s="11"/>
      <c r="AUL230" s="11"/>
      <c r="AUM230" s="11"/>
      <c r="AUN230" s="11"/>
      <c r="AUO230" s="11"/>
      <c r="AUP230" s="11"/>
      <c r="AUQ230" s="11"/>
      <c r="AUR230" s="11"/>
      <c r="AUS230" s="11"/>
      <c r="AUT230" s="11"/>
      <c r="AUU230" s="11"/>
      <c r="AUV230" s="11"/>
      <c r="AUW230" s="11"/>
      <c r="AUX230" s="11"/>
      <c r="AUY230" s="11"/>
      <c r="AUZ230" s="11"/>
      <c r="AVA230" s="11"/>
      <c r="AVB230" s="11"/>
      <c r="AVC230" s="11"/>
      <c r="AVD230" s="11"/>
      <c r="AVE230" s="11"/>
      <c r="AVF230" s="11"/>
      <c r="AVG230" s="11"/>
      <c r="AVH230" s="11"/>
      <c r="AVI230" s="11"/>
      <c r="AVJ230" s="11"/>
      <c r="AVK230" s="11"/>
      <c r="AVL230" s="11"/>
      <c r="AVM230" s="11"/>
      <c r="AVN230" s="11"/>
      <c r="AVO230" s="11"/>
      <c r="AVP230" s="11"/>
      <c r="AVQ230" s="11"/>
      <c r="AVR230" s="11"/>
      <c r="AVS230" s="11"/>
      <c r="AVT230" s="11"/>
      <c r="AVU230" s="11"/>
      <c r="AVV230" s="11"/>
      <c r="AVW230" s="11"/>
      <c r="AVX230" s="11"/>
      <c r="AVY230" s="11"/>
      <c r="AVZ230" s="11"/>
      <c r="AWA230" s="11"/>
      <c r="AWB230" s="11"/>
      <c r="AWC230" s="11"/>
      <c r="AWD230" s="11"/>
      <c r="AWE230" s="11"/>
      <c r="AWF230" s="11"/>
      <c r="AWG230" s="11"/>
      <c r="AWH230" s="11"/>
      <c r="AWI230" s="11"/>
      <c r="AWJ230" s="11"/>
      <c r="AWK230" s="11"/>
      <c r="AWL230" s="11"/>
      <c r="AWM230" s="11"/>
      <c r="AWN230" s="11"/>
      <c r="AWO230" s="11"/>
      <c r="AWP230" s="11"/>
      <c r="AWQ230" s="11"/>
      <c r="AWR230" s="11"/>
      <c r="AWS230" s="11"/>
      <c r="AWT230" s="11"/>
      <c r="AWU230" s="11"/>
      <c r="AWV230" s="11"/>
      <c r="AWW230" s="11"/>
      <c r="AWX230" s="11"/>
      <c r="AWY230" s="11"/>
      <c r="AWZ230" s="11"/>
      <c r="AXA230" s="11"/>
      <c r="AXB230" s="11"/>
      <c r="AXC230" s="11"/>
      <c r="AXD230" s="11"/>
      <c r="AXE230" s="11"/>
      <c r="AXF230" s="11"/>
      <c r="AXG230" s="11"/>
      <c r="AXH230" s="11"/>
      <c r="AXI230" s="11"/>
      <c r="AXJ230" s="11"/>
      <c r="AXK230" s="11"/>
      <c r="AXL230" s="11"/>
      <c r="AXM230" s="11"/>
      <c r="AXN230" s="11"/>
      <c r="AXO230" s="11"/>
      <c r="AXP230" s="11"/>
      <c r="AXQ230" s="11"/>
      <c r="AXR230" s="11"/>
      <c r="AXS230" s="11"/>
      <c r="AXT230" s="11"/>
      <c r="AXU230" s="11"/>
      <c r="AXV230" s="11"/>
      <c r="AXW230" s="11"/>
      <c r="AXX230" s="11"/>
      <c r="AXY230" s="11"/>
      <c r="AXZ230" s="11"/>
      <c r="AYA230" s="11"/>
      <c r="AYB230" s="11"/>
      <c r="AYC230" s="11"/>
      <c r="AYD230" s="11"/>
      <c r="AYE230" s="11"/>
      <c r="AYF230" s="11"/>
      <c r="AYG230" s="11"/>
      <c r="AYH230" s="11"/>
      <c r="AYI230" s="11"/>
      <c r="AYJ230" s="11"/>
      <c r="AYK230" s="11"/>
      <c r="AYL230" s="11"/>
      <c r="AYM230" s="11"/>
      <c r="AYN230" s="11"/>
      <c r="AYO230" s="11"/>
      <c r="AYP230" s="11"/>
      <c r="AYQ230" s="11"/>
      <c r="AYR230" s="11"/>
      <c r="AYS230" s="11"/>
      <c r="AYT230" s="11"/>
      <c r="AYU230" s="11"/>
      <c r="AYV230" s="11"/>
      <c r="AYW230" s="11"/>
      <c r="AYX230" s="11"/>
      <c r="AYY230" s="11"/>
      <c r="AYZ230" s="11"/>
      <c r="AZA230" s="11"/>
      <c r="AZB230" s="11"/>
      <c r="AZC230" s="11"/>
      <c r="AZD230" s="11"/>
      <c r="AZE230" s="11"/>
      <c r="AZF230" s="11"/>
      <c r="AZG230" s="11"/>
      <c r="AZH230" s="11"/>
      <c r="AZI230" s="11"/>
      <c r="AZJ230" s="11"/>
      <c r="AZK230" s="11"/>
      <c r="AZL230" s="11"/>
      <c r="AZM230" s="11"/>
      <c r="AZN230" s="11"/>
      <c r="AZO230" s="11"/>
      <c r="AZP230" s="11"/>
      <c r="AZQ230" s="11"/>
      <c r="AZR230" s="11"/>
      <c r="AZS230" s="11"/>
      <c r="AZT230" s="11"/>
      <c r="AZU230" s="11"/>
      <c r="AZV230" s="11"/>
      <c r="AZW230" s="11"/>
      <c r="AZX230" s="11"/>
      <c r="AZY230" s="11"/>
      <c r="AZZ230" s="11"/>
      <c r="BAA230" s="11"/>
      <c r="BAB230" s="11"/>
      <c r="BAC230" s="11"/>
      <c r="BAD230" s="11"/>
      <c r="BAE230" s="11"/>
      <c r="BAF230" s="11"/>
      <c r="BAG230" s="11"/>
      <c r="BAH230" s="11"/>
      <c r="BAI230" s="11"/>
      <c r="BAJ230" s="11"/>
      <c r="BAK230" s="11"/>
      <c r="BAL230" s="11"/>
      <c r="BAM230" s="11"/>
      <c r="BAN230" s="11"/>
      <c r="BAO230" s="11"/>
      <c r="BAP230" s="11"/>
      <c r="BAQ230" s="11"/>
      <c r="BAR230" s="11"/>
      <c r="BAS230" s="11"/>
      <c r="BAT230" s="11"/>
      <c r="BAU230" s="11"/>
      <c r="BAV230" s="11"/>
      <c r="BAW230" s="11"/>
      <c r="BAX230" s="11"/>
      <c r="BAY230" s="11"/>
      <c r="BAZ230" s="11"/>
      <c r="BBA230" s="11"/>
      <c r="BBB230" s="11"/>
      <c r="BBC230" s="11"/>
      <c r="BBD230" s="11"/>
      <c r="BBE230" s="11"/>
      <c r="BBF230" s="11"/>
      <c r="BBG230" s="11"/>
      <c r="BBH230" s="11"/>
      <c r="BBI230" s="11"/>
      <c r="BBJ230" s="11"/>
      <c r="BBK230" s="11"/>
      <c r="BBL230" s="11"/>
      <c r="BBM230" s="11"/>
      <c r="BBN230" s="11"/>
      <c r="BBO230" s="11"/>
      <c r="BBP230" s="11"/>
      <c r="BBQ230" s="11"/>
      <c r="BBR230" s="11"/>
      <c r="BBS230" s="11"/>
      <c r="BBT230" s="11"/>
      <c r="BBU230" s="11"/>
      <c r="BBV230" s="11"/>
      <c r="BBW230" s="11"/>
      <c r="BBX230" s="11"/>
      <c r="BBY230" s="11"/>
      <c r="BBZ230" s="11"/>
      <c r="BCA230" s="11"/>
      <c r="BCB230" s="11"/>
      <c r="BCC230" s="11"/>
      <c r="BCD230" s="11"/>
      <c r="BCE230" s="11"/>
      <c r="BCF230" s="11"/>
      <c r="BCG230" s="11"/>
      <c r="BCH230" s="11"/>
      <c r="BCI230" s="11"/>
      <c r="BCJ230" s="11"/>
      <c r="BCK230" s="11"/>
      <c r="BCL230" s="11"/>
      <c r="BCM230" s="11"/>
      <c r="BCN230" s="11"/>
      <c r="BCO230" s="11"/>
      <c r="BCP230" s="11"/>
      <c r="BCQ230" s="11"/>
      <c r="BCR230" s="11"/>
      <c r="BCS230" s="11"/>
      <c r="BCT230" s="11"/>
      <c r="BCU230" s="11"/>
      <c r="BCV230" s="11"/>
      <c r="BCW230" s="11"/>
      <c r="BCX230" s="11"/>
      <c r="BCY230" s="11"/>
      <c r="BCZ230" s="11"/>
      <c r="BDA230" s="11"/>
      <c r="BDB230" s="11"/>
      <c r="BDC230" s="11"/>
      <c r="BDD230" s="11"/>
      <c r="BDE230" s="11"/>
      <c r="BDF230" s="11"/>
      <c r="BDG230" s="11"/>
      <c r="BDH230" s="11"/>
      <c r="BDI230" s="11"/>
      <c r="BDJ230" s="11"/>
      <c r="BDK230" s="11"/>
      <c r="BDL230" s="11"/>
      <c r="BDM230" s="11"/>
      <c r="BDN230" s="11"/>
      <c r="BDO230" s="11"/>
      <c r="BDP230" s="11"/>
      <c r="BDQ230" s="11"/>
      <c r="BDR230" s="11"/>
      <c r="BDS230" s="11"/>
      <c r="BDT230" s="11"/>
      <c r="BDU230" s="11"/>
      <c r="BDV230" s="11"/>
      <c r="BDW230" s="11"/>
      <c r="BDX230" s="11"/>
      <c r="BDY230" s="11"/>
      <c r="BDZ230" s="11"/>
      <c r="BEA230" s="11"/>
      <c r="BEB230" s="11"/>
      <c r="BEC230" s="11"/>
      <c r="BED230" s="11"/>
      <c r="BEE230" s="11"/>
      <c r="BEF230" s="11"/>
      <c r="BEG230" s="11"/>
      <c r="BEH230" s="11"/>
      <c r="BEI230" s="11"/>
      <c r="BEJ230" s="11"/>
      <c r="BEK230" s="11"/>
      <c r="BEL230" s="11"/>
      <c r="BEM230" s="11"/>
      <c r="BEN230" s="11"/>
      <c r="BEO230" s="11"/>
      <c r="BEP230" s="11"/>
      <c r="BEQ230" s="11"/>
      <c r="BER230" s="11"/>
      <c r="BES230" s="11"/>
      <c r="BET230" s="11"/>
      <c r="BEU230" s="11"/>
      <c r="BEV230" s="11"/>
      <c r="BEW230" s="11"/>
      <c r="BEX230" s="11"/>
      <c r="BEY230" s="11"/>
      <c r="BEZ230" s="11"/>
      <c r="BFA230" s="11"/>
      <c r="BFB230" s="11"/>
      <c r="BFC230" s="11"/>
      <c r="BFD230" s="11"/>
      <c r="BFE230" s="11"/>
      <c r="BFF230" s="11"/>
      <c r="BFG230" s="11"/>
      <c r="BFH230" s="11"/>
      <c r="BFI230" s="11"/>
      <c r="BFJ230" s="11"/>
      <c r="BFK230" s="11"/>
      <c r="BFL230" s="11"/>
      <c r="BFM230" s="11"/>
      <c r="BFN230" s="11"/>
      <c r="BFO230" s="11"/>
      <c r="BFP230" s="11"/>
      <c r="BFQ230" s="11"/>
      <c r="BFR230" s="11"/>
      <c r="BFS230" s="11"/>
      <c r="BFT230" s="11"/>
      <c r="BFU230" s="11"/>
      <c r="BFV230" s="11"/>
      <c r="BFW230" s="11"/>
      <c r="BFX230" s="11"/>
      <c r="BFY230" s="11"/>
      <c r="BFZ230" s="11"/>
      <c r="BGA230" s="11"/>
      <c r="BGB230" s="11"/>
      <c r="BGC230" s="11"/>
      <c r="BGD230" s="11"/>
      <c r="BGE230" s="11"/>
      <c r="BGF230" s="11"/>
      <c r="BGG230" s="11"/>
      <c r="BGH230" s="11"/>
      <c r="BGI230" s="11"/>
      <c r="BGJ230" s="11"/>
      <c r="BGK230" s="11"/>
      <c r="BGL230" s="11"/>
      <c r="BGM230" s="11"/>
      <c r="BGN230" s="11"/>
      <c r="BGO230" s="11"/>
      <c r="BGP230" s="11"/>
      <c r="BGQ230" s="11"/>
      <c r="BGR230" s="11"/>
      <c r="BGS230" s="11"/>
      <c r="BGT230" s="11"/>
      <c r="BGU230" s="11"/>
      <c r="BGV230" s="11"/>
      <c r="BGW230" s="11"/>
      <c r="BGX230" s="11"/>
      <c r="BGY230" s="11"/>
      <c r="BGZ230" s="11"/>
      <c r="BHA230" s="11"/>
      <c r="BHB230" s="11"/>
      <c r="BHC230" s="11"/>
      <c r="BHD230" s="11"/>
      <c r="BHE230" s="11"/>
      <c r="BHF230" s="11"/>
      <c r="BHG230" s="11"/>
      <c r="BHH230" s="11"/>
      <c r="BHI230" s="11"/>
      <c r="BHJ230" s="11"/>
      <c r="BHK230" s="11"/>
      <c r="BHL230" s="11"/>
      <c r="BHM230" s="11"/>
      <c r="BHN230" s="11"/>
      <c r="BHO230" s="11"/>
      <c r="BHP230" s="11"/>
      <c r="BHQ230" s="11"/>
      <c r="BHR230" s="11"/>
      <c r="BHS230" s="11"/>
      <c r="BHT230" s="11"/>
      <c r="BHU230" s="11"/>
      <c r="BHV230" s="11"/>
      <c r="BHW230" s="11"/>
      <c r="BHX230" s="11"/>
      <c r="BHY230" s="11"/>
      <c r="BHZ230" s="11"/>
      <c r="BIA230" s="11"/>
      <c r="BIB230" s="11"/>
      <c r="BIC230" s="11"/>
      <c r="BID230" s="11"/>
      <c r="BIE230" s="11"/>
      <c r="BIF230" s="11"/>
      <c r="BIG230" s="11"/>
      <c r="BIH230" s="11"/>
      <c r="BII230" s="11"/>
      <c r="BIJ230" s="11"/>
      <c r="BIK230" s="11"/>
      <c r="BIL230" s="11"/>
      <c r="BIM230" s="11"/>
      <c r="BIN230" s="11"/>
      <c r="BIO230" s="11"/>
      <c r="BIP230" s="11"/>
      <c r="BIQ230" s="11"/>
      <c r="BIR230" s="11"/>
      <c r="BIS230" s="11"/>
      <c r="BIT230" s="11"/>
      <c r="BIU230" s="11"/>
      <c r="BIV230" s="11"/>
      <c r="BIW230" s="11"/>
      <c r="BIX230" s="11"/>
      <c r="BIY230" s="11"/>
      <c r="BIZ230" s="11"/>
      <c r="BJA230" s="11"/>
      <c r="BJB230" s="11"/>
      <c r="BJC230" s="11"/>
      <c r="BJD230" s="11"/>
      <c r="BJE230" s="11"/>
      <c r="BJF230" s="11"/>
      <c r="BJG230" s="11"/>
      <c r="BJH230" s="11"/>
      <c r="BJI230" s="11"/>
      <c r="BJJ230" s="11"/>
      <c r="BJK230" s="11"/>
      <c r="BJL230" s="11"/>
      <c r="BJM230" s="11"/>
      <c r="BJN230" s="11"/>
      <c r="BJO230" s="11"/>
      <c r="BJP230" s="11"/>
      <c r="BJQ230" s="11"/>
      <c r="BJR230" s="11"/>
      <c r="BJS230" s="11"/>
      <c r="BJT230" s="11"/>
      <c r="BJU230" s="11"/>
      <c r="BJV230" s="11"/>
      <c r="BJW230" s="11"/>
      <c r="BJX230" s="11"/>
      <c r="BJY230" s="11"/>
      <c r="BJZ230" s="11"/>
      <c r="BKA230" s="11"/>
      <c r="BKB230" s="11"/>
      <c r="BKC230" s="11"/>
      <c r="BKD230" s="11"/>
      <c r="BKE230" s="11"/>
      <c r="BKF230" s="11"/>
      <c r="BKG230" s="11"/>
      <c r="BKH230" s="11"/>
      <c r="BKI230" s="11"/>
      <c r="BKJ230" s="11"/>
      <c r="BKK230" s="11"/>
      <c r="BKL230" s="11"/>
      <c r="BKM230" s="11"/>
      <c r="BKN230" s="11"/>
      <c r="BKO230" s="11"/>
      <c r="BKP230" s="11"/>
      <c r="BKQ230" s="11"/>
      <c r="BKR230" s="11"/>
      <c r="BKS230" s="11"/>
      <c r="BKT230" s="11"/>
      <c r="BKU230" s="11"/>
      <c r="BKV230" s="11"/>
      <c r="BKW230" s="11"/>
      <c r="BKX230" s="11"/>
      <c r="BKY230" s="11"/>
      <c r="BKZ230" s="11"/>
      <c r="BLA230" s="11"/>
      <c r="BLB230" s="11"/>
      <c r="BLC230" s="11"/>
      <c r="BLD230" s="11"/>
      <c r="BLE230" s="11"/>
      <c r="BLF230" s="11"/>
      <c r="BLG230" s="11"/>
      <c r="BLH230" s="11"/>
      <c r="BLI230" s="11"/>
      <c r="BLJ230" s="11"/>
      <c r="BLK230" s="11"/>
      <c r="BLL230" s="11"/>
      <c r="BLM230" s="11"/>
      <c r="BLN230" s="11"/>
      <c r="BLO230" s="11"/>
      <c r="BLP230" s="11"/>
      <c r="BLQ230" s="11"/>
      <c r="BLR230" s="11"/>
      <c r="BLS230" s="11"/>
      <c r="BLT230" s="11"/>
      <c r="BLU230" s="11"/>
      <c r="BLV230" s="11"/>
      <c r="BLW230" s="11"/>
      <c r="BLX230" s="11"/>
      <c r="BLY230" s="11"/>
      <c r="BLZ230" s="11"/>
      <c r="BMA230" s="11"/>
      <c r="BMB230" s="11"/>
      <c r="BMC230" s="11"/>
      <c r="BMD230" s="11"/>
      <c r="BME230" s="11"/>
      <c r="BMF230" s="11"/>
      <c r="BMG230" s="11"/>
      <c r="BMH230" s="11"/>
      <c r="BMI230" s="11"/>
      <c r="BMJ230" s="11"/>
      <c r="BMK230" s="11"/>
      <c r="BML230" s="11"/>
      <c r="BMM230" s="11"/>
      <c r="BMN230" s="11"/>
      <c r="BMO230" s="11"/>
      <c r="BMP230" s="11"/>
      <c r="BMQ230" s="11"/>
      <c r="BMR230" s="11"/>
      <c r="BMS230" s="11"/>
      <c r="BMT230" s="11"/>
      <c r="BMU230" s="11"/>
      <c r="BMV230" s="11"/>
      <c r="BMW230" s="11"/>
      <c r="BMX230" s="11"/>
      <c r="BMY230" s="11"/>
      <c r="BMZ230" s="11"/>
      <c r="BNA230" s="11"/>
      <c r="BNB230" s="11"/>
      <c r="BNC230" s="11"/>
      <c r="BND230" s="11"/>
      <c r="BNE230" s="11"/>
      <c r="BNF230" s="11"/>
      <c r="BNG230" s="11"/>
      <c r="BNH230" s="11"/>
      <c r="BNI230" s="11"/>
      <c r="BNJ230" s="11"/>
      <c r="BNK230" s="11"/>
      <c r="BNL230" s="11"/>
      <c r="BNM230" s="11"/>
      <c r="BNN230" s="11"/>
      <c r="BNO230" s="11"/>
      <c r="BNP230" s="11"/>
      <c r="BNQ230" s="11"/>
      <c r="BNR230" s="11"/>
      <c r="BNS230" s="11"/>
      <c r="BNT230" s="11"/>
      <c r="BNU230" s="11"/>
      <c r="BNV230" s="11"/>
      <c r="BNW230" s="11"/>
      <c r="BNX230" s="11"/>
      <c r="BNY230" s="11"/>
      <c r="BNZ230" s="11"/>
      <c r="BOA230" s="11"/>
      <c r="BOB230" s="11"/>
      <c r="BOC230" s="11"/>
      <c r="BOD230" s="11"/>
      <c r="BOE230" s="11"/>
      <c r="BOF230" s="11"/>
      <c r="BOG230" s="11"/>
      <c r="BOH230" s="11"/>
      <c r="BOI230" s="11"/>
      <c r="BOJ230" s="11"/>
      <c r="BOK230" s="11"/>
      <c r="BOL230" s="11"/>
      <c r="BOM230" s="11"/>
      <c r="BON230" s="11"/>
      <c r="BOO230" s="11"/>
      <c r="BOP230" s="11"/>
      <c r="BOQ230" s="11"/>
      <c r="BOR230" s="11"/>
      <c r="BOS230" s="11"/>
      <c r="BOT230" s="11"/>
      <c r="BOU230" s="11"/>
      <c r="BOV230" s="11"/>
      <c r="BOW230" s="11"/>
      <c r="BOX230" s="11"/>
      <c r="BOY230" s="11"/>
      <c r="BOZ230" s="11"/>
      <c r="BPA230" s="11"/>
      <c r="BPB230" s="11"/>
      <c r="BPC230" s="11"/>
      <c r="BPD230" s="11"/>
      <c r="BPE230" s="11"/>
      <c r="BPF230" s="11"/>
      <c r="BPG230" s="11"/>
      <c r="BPH230" s="11"/>
      <c r="BPI230" s="11"/>
      <c r="BPJ230" s="11"/>
      <c r="BPK230" s="11"/>
      <c r="BPL230" s="11"/>
      <c r="BPM230" s="11"/>
      <c r="BPN230" s="11"/>
      <c r="BPO230" s="11"/>
      <c r="BPP230" s="11"/>
      <c r="BPQ230" s="11"/>
      <c r="BPR230" s="11"/>
      <c r="BPS230" s="11"/>
      <c r="BPT230" s="11"/>
      <c r="BPU230" s="11"/>
      <c r="BPV230" s="11"/>
      <c r="BPW230" s="11"/>
      <c r="BPX230" s="11"/>
      <c r="BPY230" s="11"/>
      <c r="BPZ230" s="11"/>
      <c r="BQA230" s="11"/>
      <c r="BQB230" s="11"/>
      <c r="BQC230" s="11"/>
      <c r="BQD230" s="11"/>
      <c r="BQE230" s="11"/>
      <c r="BQF230" s="11"/>
      <c r="BQG230" s="11"/>
      <c r="BQH230" s="11"/>
      <c r="BQI230" s="11"/>
      <c r="BQJ230" s="11"/>
      <c r="BQK230" s="11"/>
      <c r="BQL230" s="11"/>
      <c r="BQM230" s="11"/>
      <c r="BQN230" s="11"/>
      <c r="BQO230" s="11"/>
      <c r="BQP230" s="11"/>
      <c r="BQQ230" s="11"/>
      <c r="BQR230" s="11"/>
      <c r="BQS230" s="11"/>
      <c r="BQT230" s="11"/>
      <c r="BQU230" s="11"/>
      <c r="BQV230" s="11"/>
      <c r="BQW230" s="11"/>
      <c r="BQX230" s="11"/>
      <c r="BQY230" s="11"/>
      <c r="BQZ230" s="11"/>
      <c r="BRA230" s="11"/>
      <c r="BRB230" s="11"/>
      <c r="BRC230" s="11"/>
      <c r="BRD230" s="11"/>
      <c r="BRE230" s="11"/>
      <c r="BRF230" s="11"/>
      <c r="BRG230" s="11"/>
      <c r="BRH230" s="11"/>
      <c r="BRI230" s="11"/>
      <c r="BRJ230" s="11"/>
      <c r="BRK230" s="11"/>
      <c r="BRL230" s="11"/>
      <c r="BRM230" s="11"/>
      <c r="BRN230" s="11"/>
      <c r="BRO230" s="11"/>
      <c r="BRP230" s="11"/>
      <c r="BRQ230" s="11"/>
      <c r="BRR230" s="11"/>
      <c r="BRS230" s="11"/>
      <c r="BRT230" s="11"/>
      <c r="BRU230" s="11"/>
      <c r="BRV230" s="11"/>
      <c r="BRW230" s="11"/>
      <c r="BRX230" s="11"/>
      <c r="BRY230" s="11"/>
      <c r="BRZ230" s="11"/>
      <c r="BSA230" s="11"/>
      <c r="BSB230" s="11"/>
      <c r="BSC230" s="11"/>
      <c r="BSD230" s="11"/>
      <c r="BSE230" s="11"/>
      <c r="BSF230" s="11"/>
      <c r="BSG230" s="11"/>
      <c r="BSH230" s="11"/>
      <c r="BSI230" s="11"/>
      <c r="BSJ230" s="11"/>
      <c r="BSK230" s="11"/>
      <c r="BSL230" s="11"/>
      <c r="BSM230" s="11"/>
      <c r="BSN230" s="11"/>
      <c r="BSO230" s="11"/>
      <c r="BSP230" s="11"/>
      <c r="BSQ230" s="11"/>
      <c r="BSR230" s="11"/>
      <c r="BSS230" s="11"/>
      <c r="BST230" s="11"/>
      <c r="BSU230" s="11"/>
      <c r="BSV230" s="11"/>
      <c r="BSW230" s="11"/>
      <c r="BSX230" s="11"/>
      <c r="BSY230" s="11"/>
      <c r="BSZ230" s="11"/>
      <c r="BTA230" s="11"/>
      <c r="BTB230" s="11"/>
      <c r="BTC230" s="11"/>
      <c r="BTD230" s="11"/>
      <c r="BTE230" s="11"/>
      <c r="BTF230" s="11"/>
      <c r="BTG230" s="11"/>
      <c r="BTH230" s="11"/>
      <c r="BTI230" s="11"/>
      <c r="BTJ230" s="11"/>
      <c r="BTK230" s="11"/>
      <c r="BTL230" s="11"/>
      <c r="BTM230" s="11"/>
      <c r="BTN230" s="11"/>
      <c r="BTO230" s="11"/>
      <c r="BTP230" s="11"/>
      <c r="BTQ230" s="11"/>
      <c r="BTR230" s="11"/>
      <c r="BTS230" s="11"/>
      <c r="BTT230" s="11"/>
      <c r="BTU230" s="11"/>
      <c r="BTV230" s="11"/>
      <c r="BTW230" s="11"/>
      <c r="BTX230" s="11"/>
      <c r="BTY230" s="11"/>
      <c r="BTZ230" s="11"/>
      <c r="BUA230" s="11"/>
      <c r="BUB230" s="11"/>
      <c r="BUC230" s="11"/>
      <c r="BUD230" s="11"/>
      <c r="BUE230" s="11"/>
      <c r="BUF230" s="11"/>
      <c r="BUG230" s="11"/>
      <c r="BUH230" s="11"/>
      <c r="BUI230" s="11"/>
      <c r="BUJ230" s="11"/>
      <c r="BUK230" s="11"/>
      <c r="BUL230" s="11"/>
      <c r="BUM230" s="11"/>
      <c r="BUN230" s="11"/>
      <c r="BUO230" s="11"/>
      <c r="BUP230" s="11"/>
      <c r="BUQ230" s="11"/>
      <c r="BUR230" s="11"/>
      <c r="BUS230" s="11"/>
      <c r="BUT230" s="11"/>
      <c r="BUU230" s="11"/>
      <c r="BUV230" s="11"/>
      <c r="BUW230" s="11"/>
      <c r="BUX230" s="11"/>
      <c r="BUY230" s="11"/>
      <c r="BUZ230" s="11"/>
      <c r="BVA230" s="11"/>
      <c r="BVB230" s="11"/>
      <c r="BVC230" s="11"/>
      <c r="BVD230" s="11"/>
      <c r="BVE230" s="11"/>
      <c r="BVF230" s="11"/>
      <c r="BVG230" s="11"/>
      <c r="BVH230" s="11"/>
      <c r="BVI230" s="11"/>
      <c r="BVJ230" s="11"/>
      <c r="BVK230" s="11"/>
      <c r="BVL230" s="11"/>
      <c r="BVM230" s="11"/>
      <c r="BVN230" s="11"/>
      <c r="BVO230" s="11"/>
      <c r="BVP230" s="11"/>
      <c r="BVQ230" s="11"/>
      <c r="BVR230" s="11"/>
      <c r="BVS230" s="11"/>
      <c r="BVT230" s="11"/>
      <c r="BVU230" s="11"/>
      <c r="BVV230" s="11"/>
      <c r="BVW230" s="11"/>
      <c r="BVX230" s="11"/>
      <c r="BVY230" s="11"/>
      <c r="BVZ230" s="11"/>
      <c r="BWA230" s="11"/>
      <c r="BWB230" s="11"/>
      <c r="BWC230" s="11"/>
      <c r="BWD230" s="11"/>
      <c r="BWE230" s="11"/>
      <c r="BWF230" s="11"/>
      <c r="BWG230" s="11"/>
      <c r="BWH230" s="11"/>
      <c r="BWI230" s="11"/>
      <c r="BWJ230" s="11"/>
      <c r="BWK230" s="11"/>
      <c r="BWL230" s="11"/>
      <c r="BWM230" s="11"/>
      <c r="BWN230" s="11"/>
      <c r="BWO230" s="11"/>
      <c r="BWP230" s="11"/>
      <c r="BWQ230" s="11"/>
      <c r="BWR230" s="11"/>
      <c r="BWS230" s="11"/>
      <c r="BWT230" s="11"/>
      <c r="BWU230" s="11"/>
      <c r="BWV230" s="11"/>
      <c r="BWW230" s="11"/>
      <c r="BWX230" s="11"/>
      <c r="BWY230" s="11"/>
      <c r="BWZ230" s="11"/>
      <c r="BXA230" s="11"/>
      <c r="BXB230" s="11"/>
      <c r="BXC230" s="11"/>
      <c r="BXD230" s="11"/>
      <c r="BXE230" s="11"/>
      <c r="BXF230" s="11"/>
      <c r="BXG230" s="11"/>
      <c r="BXH230" s="11"/>
      <c r="BXI230" s="11"/>
      <c r="BXJ230" s="11"/>
      <c r="BXK230" s="11"/>
      <c r="BXL230" s="11"/>
      <c r="BXM230" s="11"/>
      <c r="BXN230" s="11"/>
      <c r="BXO230" s="11"/>
      <c r="BXP230" s="11"/>
      <c r="BXQ230" s="11"/>
      <c r="BXR230" s="11"/>
      <c r="BXS230" s="11"/>
      <c r="BXT230" s="11"/>
      <c r="BXU230" s="11"/>
      <c r="BXV230" s="11"/>
      <c r="BXW230" s="11"/>
      <c r="BXX230" s="11"/>
      <c r="BXY230" s="11"/>
      <c r="BXZ230" s="11"/>
      <c r="BYA230" s="11"/>
      <c r="BYB230" s="11"/>
      <c r="BYC230" s="11"/>
      <c r="BYD230" s="11"/>
      <c r="BYE230" s="11"/>
      <c r="BYF230" s="11"/>
      <c r="BYG230" s="11"/>
      <c r="BYH230" s="11"/>
      <c r="BYI230" s="11"/>
      <c r="BYJ230" s="11"/>
      <c r="BYK230" s="11"/>
      <c r="BYL230" s="11"/>
      <c r="BYM230" s="11"/>
      <c r="BYN230" s="11"/>
      <c r="BYO230" s="11"/>
      <c r="BYP230" s="11"/>
      <c r="BYQ230" s="11"/>
      <c r="BYR230" s="11"/>
      <c r="BYS230" s="11"/>
      <c r="BYT230" s="11"/>
      <c r="BYU230" s="11"/>
      <c r="BYV230" s="11"/>
      <c r="BYW230" s="11"/>
      <c r="BYX230" s="11"/>
      <c r="BYY230" s="11"/>
      <c r="BYZ230" s="11"/>
      <c r="BZA230" s="11"/>
      <c r="BZB230" s="11"/>
      <c r="BZC230" s="11"/>
      <c r="BZD230" s="11"/>
      <c r="BZE230" s="11"/>
      <c r="BZF230" s="11"/>
      <c r="BZG230" s="11"/>
      <c r="BZH230" s="11"/>
      <c r="BZI230" s="11"/>
      <c r="BZJ230" s="11"/>
      <c r="BZK230" s="11"/>
      <c r="BZL230" s="11"/>
      <c r="BZM230" s="11"/>
      <c r="BZN230" s="11"/>
      <c r="BZO230" s="11"/>
      <c r="BZP230" s="11"/>
      <c r="BZQ230" s="11"/>
      <c r="BZR230" s="11"/>
      <c r="BZS230" s="11"/>
      <c r="BZT230" s="11"/>
      <c r="BZU230" s="11"/>
      <c r="BZV230" s="11"/>
      <c r="BZW230" s="11"/>
      <c r="BZX230" s="11"/>
      <c r="BZY230" s="11"/>
      <c r="BZZ230" s="11"/>
      <c r="CAA230" s="11"/>
      <c r="CAB230" s="11"/>
      <c r="CAC230" s="11"/>
      <c r="CAD230" s="11"/>
      <c r="CAE230" s="11"/>
      <c r="CAF230" s="11"/>
      <c r="CAG230" s="11"/>
      <c r="CAH230" s="11"/>
      <c r="CAI230" s="11"/>
      <c r="CAJ230" s="11"/>
      <c r="CAK230" s="11"/>
      <c r="CAL230" s="11"/>
      <c r="CAM230" s="11"/>
      <c r="CAN230" s="11"/>
      <c r="CAO230" s="11"/>
      <c r="CAP230" s="11"/>
      <c r="CAQ230" s="11"/>
      <c r="CAR230" s="11"/>
      <c r="CAS230" s="11"/>
      <c r="CAT230" s="11"/>
      <c r="CAU230" s="11"/>
      <c r="CAV230" s="11"/>
      <c r="CAW230" s="11"/>
      <c r="CAX230" s="11"/>
      <c r="CAY230" s="11"/>
      <c r="CAZ230" s="11"/>
      <c r="CBA230" s="11"/>
      <c r="CBB230" s="11"/>
      <c r="CBC230" s="11"/>
      <c r="CBD230" s="11"/>
      <c r="CBE230" s="11"/>
      <c r="CBF230" s="11"/>
      <c r="CBG230" s="11"/>
      <c r="CBH230" s="11"/>
      <c r="CBI230" s="11"/>
      <c r="CBJ230" s="11"/>
      <c r="CBK230" s="11"/>
      <c r="CBL230" s="11"/>
      <c r="CBM230" s="11"/>
      <c r="CBN230" s="11"/>
      <c r="CBO230" s="11"/>
      <c r="CBP230" s="11"/>
      <c r="CBQ230" s="11"/>
      <c r="CBR230" s="11"/>
      <c r="CBS230" s="11"/>
      <c r="CBT230" s="11"/>
      <c r="CBU230" s="11"/>
      <c r="CBV230" s="11"/>
      <c r="CBW230" s="11"/>
      <c r="CBX230" s="11"/>
      <c r="CBY230" s="11"/>
      <c r="CBZ230" s="11"/>
      <c r="CCA230" s="11"/>
      <c r="CCB230" s="11"/>
      <c r="CCC230" s="11"/>
      <c r="CCD230" s="11"/>
      <c r="CCE230" s="11"/>
      <c r="CCF230" s="11"/>
      <c r="CCG230" s="11"/>
      <c r="CCH230" s="11"/>
      <c r="CCI230" s="11"/>
      <c r="CCJ230" s="11"/>
      <c r="CCK230" s="11"/>
      <c r="CCL230" s="11"/>
      <c r="CCM230" s="11"/>
      <c r="CCN230" s="11"/>
      <c r="CCO230" s="11"/>
      <c r="CCP230" s="11"/>
      <c r="CCQ230" s="11"/>
      <c r="CCR230" s="11"/>
      <c r="CCS230" s="11"/>
      <c r="CCT230" s="11"/>
      <c r="CCU230" s="11"/>
      <c r="CCV230" s="11"/>
      <c r="CCW230" s="11"/>
      <c r="CCX230" s="11"/>
      <c r="CCY230" s="11"/>
      <c r="CCZ230" s="11"/>
      <c r="CDA230" s="11"/>
      <c r="CDB230" s="11"/>
      <c r="CDC230" s="11"/>
      <c r="CDD230" s="11"/>
      <c r="CDE230" s="11"/>
      <c r="CDF230" s="11"/>
      <c r="CDG230" s="11"/>
      <c r="CDH230" s="11"/>
      <c r="CDI230" s="11"/>
      <c r="CDJ230" s="11"/>
      <c r="CDK230" s="11"/>
      <c r="CDL230" s="11"/>
      <c r="CDM230" s="11"/>
      <c r="CDN230" s="11"/>
      <c r="CDO230" s="11"/>
      <c r="CDP230" s="11"/>
      <c r="CDQ230" s="11"/>
      <c r="CDR230" s="11"/>
      <c r="CDS230" s="11"/>
      <c r="CDT230" s="11"/>
      <c r="CDU230" s="11"/>
      <c r="CDV230" s="11"/>
      <c r="CDW230" s="11"/>
      <c r="CDX230" s="11"/>
      <c r="CDY230" s="11"/>
      <c r="CDZ230" s="11"/>
      <c r="CEA230" s="11"/>
      <c r="CEB230" s="11"/>
      <c r="CEC230" s="11"/>
      <c r="CED230" s="11"/>
      <c r="CEE230" s="11"/>
      <c r="CEF230" s="11"/>
      <c r="CEG230" s="11"/>
      <c r="CEH230" s="11"/>
      <c r="CEI230" s="11"/>
      <c r="CEJ230" s="11"/>
      <c r="CEK230" s="11"/>
      <c r="CEL230" s="11"/>
      <c r="CEM230" s="11"/>
      <c r="CEN230" s="11"/>
      <c r="CEO230" s="11"/>
      <c r="CEP230" s="11"/>
      <c r="CEQ230" s="11"/>
      <c r="CER230" s="11"/>
      <c r="CES230" s="11"/>
      <c r="CET230" s="11"/>
      <c r="CEU230" s="11"/>
      <c r="CEV230" s="11"/>
      <c r="CEW230" s="11"/>
      <c r="CEX230" s="11"/>
      <c r="CEY230" s="11"/>
      <c r="CEZ230" s="11"/>
      <c r="CFA230" s="11"/>
      <c r="CFB230" s="11"/>
      <c r="CFC230" s="11"/>
      <c r="CFD230" s="11"/>
      <c r="CFE230" s="11"/>
      <c r="CFF230" s="11"/>
      <c r="CFG230" s="11"/>
      <c r="CFH230" s="11"/>
      <c r="CFI230" s="11"/>
      <c r="CFJ230" s="11"/>
      <c r="CFK230" s="11"/>
      <c r="CFL230" s="11"/>
      <c r="CFM230" s="11"/>
      <c r="CFN230" s="11"/>
      <c r="CFO230" s="11"/>
      <c r="CFP230" s="11"/>
      <c r="CFQ230" s="11"/>
      <c r="CFR230" s="11"/>
      <c r="CFS230" s="11"/>
      <c r="CFT230" s="11"/>
      <c r="CFU230" s="11"/>
      <c r="CFV230" s="11"/>
      <c r="CFW230" s="11"/>
      <c r="CFX230" s="11"/>
      <c r="CFY230" s="11"/>
      <c r="CFZ230" s="11"/>
      <c r="CGA230" s="11"/>
      <c r="CGB230" s="11"/>
      <c r="CGC230" s="11"/>
      <c r="CGD230" s="11"/>
      <c r="CGE230" s="11"/>
      <c r="CGF230" s="11"/>
      <c r="CGG230" s="11"/>
      <c r="CGH230" s="11"/>
      <c r="CGI230" s="11"/>
      <c r="CGJ230" s="11"/>
      <c r="CGK230" s="11"/>
      <c r="CGL230" s="11"/>
      <c r="CGM230" s="11"/>
      <c r="CGN230" s="11"/>
      <c r="CGO230" s="11"/>
      <c r="CGP230" s="11"/>
      <c r="CGQ230" s="11"/>
      <c r="CGR230" s="11"/>
      <c r="CGS230" s="11"/>
      <c r="CGT230" s="11"/>
      <c r="CGU230" s="11"/>
      <c r="CGV230" s="11"/>
      <c r="CGW230" s="11"/>
      <c r="CGX230" s="11"/>
      <c r="CGY230" s="11"/>
      <c r="CGZ230" s="11"/>
      <c r="CHA230" s="11"/>
      <c r="CHB230" s="11"/>
      <c r="CHC230" s="11"/>
      <c r="CHD230" s="11"/>
      <c r="CHE230" s="11"/>
      <c r="CHF230" s="11"/>
      <c r="CHG230" s="11"/>
      <c r="CHH230" s="11"/>
      <c r="CHI230" s="11"/>
      <c r="CHJ230" s="11"/>
      <c r="CHK230" s="11"/>
      <c r="CHL230" s="11"/>
      <c r="CHM230" s="11"/>
      <c r="CHN230" s="11"/>
      <c r="CHO230" s="11"/>
      <c r="CHP230" s="11"/>
      <c r="CHQ230" s="11"/>
      <c r="CHR230" s="11"/>
      <c r="CHS230" s="11"/>
      <c r="CHT230" s="11"/>
      <c r="CHU230" s="11"/>
      <c r="CHV230" s="11"/>
      <c r="CHW230" s="11"/>
      <c r="CHX230" s="11"/>
      <c r="CHY230" s="11"/>
      <c r="CHZ230" s="11"/>
      <c r="CIA230" s="11"/>
      <c r="CIB230" s="11"/>
      <c r="CIC230" s="11"/>
      <c r="CID230" s="11"/>
      <c r="CIE230" s="11"/>
      <c r="CIF230" s="11"/>
      <c r="CIG230" s="11"/>
      <c r="CIH230" s="11"/>
      <c r="CII230" s="11"/>
      <c r="CIJ230" s="11"/>
      <c r="CIK230" s="11"/>
      <c r="CIL230" s="11"/>
      <c r="CIM230" s="11"/>
      <c r="CIN230" s="11"/>
      <c r="CIO230" s="11"/>
      <c r="CIP230" s="11"/>
      <c r="CIQ230" s="11"/>
      <c r="CIR230" s="11"/>
      <c r="CIS230" s="11"/>
      <c r="CIT230" s="11"/>
      <c r="CIU230" s="11"/>
      <c r="CIV230" s="11"/>
      <c r="CIW230" s="11"/>
      <c r="CIX230" s="11"/>
      <c r="CIY230" s="11"/>
      <c r="CIZ230" s="11"/>
      <c r="CJA230" s="11"/>
      <c r="CJB230" s="11"/>
      <c r="CJC230" s="11"/>
      <c r="CJD230" s="11"/>
      <c r="CJE230" s="11"/>
      <c r="CJF230" s="11"/>
      <c r="CJG230" s="11"/>
      <c r="CJH230" s="11"/>
      <c r="CJI230" s="11"/>
      <c r="CJJ230" s="11"/>
      <c r="CJK230" s="11"/>
      <c r="CJL230" s="11"/>
      <c r="CJM230" s="11"/>
      <c r="CJN230" s="11"/>
      <c r="CJO230" s="11"/>
      <c r="CJP230" s="11"/>
      <c r="CJQ230" s="11"/>
      <c r="CJR230" s="11"/>
      <c r="CJS230" s="11"/>
      <c r="CJT230" s="11"/>
      <c r="CJU230" s="11"/>
      <c r="CJV230" s="11"/>
      <c r="CJW230" s="11"/>
      <c r="CJX230" s="11"/>
      <c r="CJY230" s="11"/>
      <c r="CJZ230" s="11"/>
      <c r="CKA230" s="11"/>
      <c r="CKB230" s="11"/>
      <c r="CKC230" s="11"/>
      <c r="CKD230" s="11"/>
      <c r="CKE230" s="11"/>
      <c r="CKF230" s="11"/>
      <c r="CKG230" s="11"/>
      <c r="CKH230" s="11"/>
      <c r="CKI230" s="11"/>
      <c r="CKJ230" s="11"/>
      <c r="CKK230" s="11"/>
      <c r="CKL230" s="11"/>
      <c r="CKM230" s="11"/>
      <c r="CKN230" s="11"/>
      <c r="CKO230" s="11"/>
      <c r="CKP230" s="11"/>
      <c r="CKQ230" s="11"/>
      <c r="CKR230" s="11"/>
      <c r="CKS230" s="11"/>
      <c r="CKT230" s="11"/>
      <c r="CKU230" s="11"/>
      <c r="CKV230" s="11"/>
      <c r="CKW230" s="11"/>
      <c r="CKX230" s="11"/>
      <c r="CKY230" s="11"/>
      <c r="CKZ230" s="11"/>
      <c r="CLA230" s="11"/>
      <c r="CLB230" s="11"/>
      <c r="CLC230" s="11"/>
      <c r="CLD230" s="11"/>
      <c r="CLE230" s="11"/>
      <c r="CLF230" s="11"/>
      <c r="CLG230" s="11"/>
      <c r="CLH230" s="11"/>
      <c r="CLI230" s="11"/>
      <c r="CLJ230" s="11"/>
      <c r="CLK230" s="11"/>
      <c r="CLL230" s="11"/>
      <c r="CLM230" s="11"/>
      <c r="CLN230" s="11"/>
      <c r="CLO230" s="11"/>
      <c r="CLP230" s="11"/>
      <c r="CLQ230" s="11"/>
      <c r="CLR230" s="11"/>
      <c r="CLS230" s="11"/>
      <c r="CLT230" s="11"/>
      <c r="CLU230" s="11"/>
      <c r="CLV230" s="11"/>
      <c r="CLW230" s="11"/>
      <c r="CLX230" s="11"/>
      <c r="CLY230" s="11"/>
      <c r="CLZ230" s="11"/>
      <c r="CMA230" s="11"/>
      <c r="CMB230" s="11"/>
      <c r="CMC230" s="11"/>
      <c r="CMD230" s="11"/>
      <c r="CME230" s="11"/>
      <c r="CMF230" s="11"/>
      <c r="CMG230" s="11"/>
      <c r="CMH230" s="11"/>
      <c r="CMI230" s="11"/>
      <c r="CMJ230" s="11"/>
      <c r="CMK230" s="11"/>
      <c r="CML230" s="11"/>
      <c r="CMM230" s="11"/>
      <c r="CMN230" s="11"/>
      <c r="CMO230" s="11"/>
      <c r="CMP230" s="11"/>
      <c r="CMQ230" s="11"/>
      <c r="CMR230" s="11"/>
      <c r="CMS230" s="11"/>
      <c r="CMT230" s="11"/>
      <c r="CMU230" s="11"/>
      <c r="CMV230" s="11"/>
      <c r="CMW230" s="11"/>
      <c r="CMX230" s="11"/>
      <c r="CMY230" s="11"/>
      <c r="CMZ230" s="11"/>
      <c r="CNA230" s="11"/>
      <c r="CNB230" s="11"/>
      <c r="CNC230" s="11"/>
      <c r="CND230" s="11"/>
      <c r="CNE230" s="11"/>
      <c r="CNF230" s="11"/>
      <c r="CNG230" s="11"/>
      <c r="CNH230" s="11"/>
      <c r="CNI230" s="11"/>
      <c r="CNJ230" s="11"/>
      <c r="CNK230" s="11"/>
      <c r="CNL230" s="11"/>
      <c r="CNM230" s="11"/>
      <c r="CNN230" s="11"/>
      <c r="CNO230" s="11"/>
      <c r="CNP230" s="11"/>
      <c r="CNQ230" s="11"/>
      <c r="CNR230" s="11"/>
      <c r="CNS230" s="11"/>
      <c r="CNT230" s="11"/>
      <c r="CNU230" s="11"/>
      <c r="CNV230" s="11"/>
      <c r="CNW230" s="11"/>
      <c r="CNX230" s="11"/>
      <c r="CNY230" s="11"/>
      <c r="CNZ230" s="11"/>
      <c r="COA230" s="11"/>
      <c r="COB230" s="11"/>
      <c r="COC230" s="11"/>
      <c r="COD230" s="11"/>
      <c r="COE230" s="11"/>
      <c r="COF230" s="11"/>
      <c r="COG230" s="11"/>
      <c r="COH230" s="11"/>
      <c r="COI230" s="11"/>
      <c r="COJ230" s="11"/>
      <c r="COK230" s="11"/>
      <c r="COL230" s="11"/>
      <c r="COM230" s="11"/>
      <c r="CON230" s="11"/>
      <c r="COO230" s="11"/>
      <c r="COP230" s="11"/>
      <c r="COQ230" s="11"/>
      <c r="COR230" s="11"/>
      <c r="COS230" s="11"/>
      <c r="COT230" s="11"/>
      <c r="COU230" s="11"/>
      <c r="COV230" s="11"/>
      <c r="COW230" s="11"/>
      <c r="COX230" s="11"/>
      <c r="COY230" s="11"/>
      <c r="COZ230" s="11"/>
      <c r="CPA230" s="11"/>
      <c r="CPB230" s="11"/>
      <c r="CPC230" s="11"/>
      <c r="CPD230" s="11"/>
      <c r="CPE230" s="11"/>
      <c r="CPF230" s="11"/>
      <c r="CPG230" s="11"/>
      <c r="CPH230" s="11"/>
      <c r="CPI230" s="11"/>
      <c r="CPJ230" s="11"/>
      <c r="CPK230" s="11"/>
      <c r="CPL230" s="11"/>
      <c r="CPM230" s="11"/>
      <c r="CPN230" s="11"/>
      <c r="CPO230" s="11"/>
      <c r="CPP230" s="11"/>
      <c r="CPQ230" s="11"/>
      <c r="CPR230" s="11"/>
      <c r="CPS230" s="11"/>
      <c r="CPT230" s="11"/>
      <c r="CPU230" s="11"/>
      <c r="CPV230" s="11"/>
      <c r="CPW230" s="11"/>
      <c r="CPX230" s="11"/>
      <c r="CPY230" s="11"/>
      <c r="CPZ230" s="11"/>
      <c r="CQA230" s="11"/>
      <c r="CQB230" s="11"/>
      <c r="CQC230" s="11"/>
      <c r="CQD230" s="11"/>
      <c r="CQE230" s="11"/>
      <c r="CQF230" s="11"/>
      <c r="CQG230" s="11"/>
      <c r="CQH230" s="11"/>
      <c r="CQI230" s="11"/>
      <c r="CQJ230" s="11"/>
      <c r="CQK230" s="11"/>
      <c r="CQL230" s="11"/>
      <c r="CQM230" s="11"/>
      <c r="CQN230" s="11"/>
      <c r="CQO230" s="11"/>
      <c r="CQP230" s="11"/>
      <c r="CQQ230" s="11"/>
      <c r="CQR230" s="11"/>
      <c r="CQS230" s="11"/>
      <c r="CQT230" s="11"/>
      <c r="CQU230" s="11"/>
      <c r="CQV230" s="11"/>
      <c r="CQW230" s="11"/>
      <c r="CQX230" s="11"/>
      <c r="CQY230" s="11"/>
      <c r="CQZ230" s="11"/>
      <c r="CRA230" s="11"/>
      <c r="CRB230" s="11"/>
      <c r="CRC230" s="11"/>
      <c r="CRD230" s="11"/>
      <c r="CRE230" s="11"/>
      <c r="CRF230" s="11"/>
      <c r="CRG230" s="11"/>
      <c r="CRH230" s="11"/>
      <c r="CRI230" s="11"/>
      <c r="CRJ230" s="11"/>
      <c r="CRK230" s="11"/>
      <c r="CRL230" s="11"/>
      <c r="CRM230" s="11"/>
      <c r="CRN230" s="11"/>
      <c r="CRO230" s="11"/>
      <c r="CRP230" s="11"/>
      <c r="CRQ230" s="11"/>
      <c r="CRR230" s="11"/>
      <c r="CRS230" s="11"/>
      <c r="CRT230" s="11"/>
      <c r="CRU230" s="11"/>
      <c r="CRV230" s="11"/>
      <c r="CRW230" s="11"/>
      <c r="CRX230" s="11"/>
      <c r="CRY230" s="11"/>
      <c r="CRZ230" s="11"/>
      <c r="CSA230" s="11"/>
      <c r="CSB230" s="11"/>
      <c r="CSC230" s="11"/>
      <c r="CSD230" s="11"/>
      <c r="CSE230" s="11"/>
      <c r="CSF230" s="11"/>
      <c r="CSG230" s="11"/>
      <c r="CSH230" s="11"/>
      <c r="CSI230" s="11"/>
      <c r="CSJ230" s="11"/>
      <c r="CSK230" s="11"/>
      <c r="CSL230" s="11"/>
      <c r="CSM230" s="11"/>
      <c r="CSN230" s="11"/>
      <c r="CSO230" s="11"/>
      <c r="CSP230" s="11"/>
      <c r="CSQ230" s="11"/>
      <c r="CSR230" s="11"/>
      <c r="CSS230" s="11"/>
      <c r="CST230" s="11"/>
      <c r="CSU230" s="11"/>
      <c r="CSV230" s="11"/>
      <c r="CSW230" s="11"/>
      <c r="CSX230" s="11"/>
      <c r="CSY230" s="11"/>
      <c r="CSZ230" s="11"/>
      <c r="CTA230" s="11"/>
      <c r="CTB230" s="11"/>
    </row>
    <row r="231" spans="1:2550" ht="13" x14ac:dyDescent="0.15">
      <c r="A231" s="11"/>
      <c r="B231" s="846" t="s">
        <v>2464</v>
      </c>
      <c r="C231" s="178"/>
      <c r="D231" s="178" t="s">
        <v>2461</v>
      </c>
      <c r="E231" s="178" t="s">
        <v>1760</v>
      </c>
      <c r="F231" s="178"/>
      <c r="G231" s="178">
        <v>18.796415</v>
      </c>
      <c r="H231" s="178">
        <v>105.54374900000001</v>
      </c>
      <c r="I231" s="178" t="s">
        <v>1</v>
      </c>
      <c r="J231" s="176" t="s">
        <v>3</v>
      </c>
      <c r="K231" s="857"/>
      <c r="L231" s="840"/>
      <c r="M231" s="178"/>
      <c r="N231" s="178"/>
      <c r="O231" s="178"/>
      <c r="P231" s="178"/>
      <c r="Q231" s="178"/>
      <c r="R231" s="178" t="s">
        <v>2465</v>
      </c>
      <c r="S231" s="178"/>
      <c r="T231" s="843"/>
      <c r="U231" s="162"/>
      <c r="V231" s="162"/>
      <c r="W231" s="162"/>
      <c r="X231" s="162"/>
      <c r="Y231" s="162"/>
      <c r="Z231" s="162"/>
      <c r="AA231" s="162"/>
      <c r="AB231" s="178"/>
      <c r="AC231" s="178"/>
      <c r="AD231" s="178"/>
      <c r="AE231" s="176"/>
      <c r="AF231" s="860"/>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1"/>
      <c r="LT231" s="11"/>
      <c r="LU231" s="11"/>
      <c r="LV231" s="11"/>
      <c r="LW231" s="11"/>
      <c r="LX231" s="11"/>
      <c r="LY231" s="11"/>
      <c r="LZ231" s="11"/>
      <c r="MA231" s="11"/>
      <c r="MB231" s="11"/>
      <c r="MC231" s="11"/>
      <c r="MD231" s="11"/>
      <c r="ME231" s="11"/>
      <c r="MF231" s="11"/>
      <c r="MG231" s="11"/>
      <c r="MH231" s="11"/>
      <c r="MI231" s="11"/>
      <c r="MJ231" s="11"/>
      <c r="MK231" s="11"/>
      <c r="ML231" s="11"/>
      <c r="MM231" s="11"/>
      <c r="MN231" s="11"/>
      <c r="MO231" s="11"/>
      <c r="MP231" s="11"/>
      <c r="MQ231" s="11"/>
      <c r="MR231" s="11"/>
      <c r="MS231" s="11"/>
      <c r="MT231" s="11"/>
      <c r="MU231" s="11"/>
      <c r="MV231" s="11"/>
      <c r="MW231" s="11"/>
      <c r="MX231" s="11"/>
      <c r="MY231" s="11"/>
      <c r="MZ231" s="11"/>
      <c r="NA231" s="11"/>
      <c r="NB231" s="11"/>
      <c r="NC231" s="11"/>
      <c r="ND231" s="11"/>
      <c r="NE231" s="11"/>
      <c r="NF231" s="11"/>
      <c r="NG231" s="11"/>
      <c r="NH231" s="11"/>
      <c r="NI231" s="11"/>
      <c r="NJ231" s="11"/>
      <c r="NK231" s="11"/>
      <c r="NL231" s="11"/>
      <c r="NM231" s="11"/>
      <c r="NN231" s="11"/>
      <c r="NO231" s="11"/>
      <c r="NP231" s="11"/>
      <c r="NQ231" s="11"/>
      <c r="NR231" s="11"/>
      <c r="NS231" s="11"/>
      <c r="NT231" s="11"/>
      <c r="NU231" s="11"/>
      <c r="NV231" s="11"/>
      <c r="NW231" s="11"/>
      <c r="NX231" s="11"/>
      <c r="NY231" s="11"/>
      <c r="NZ231" s="11"/>
      <c r="OA231" s="11"/>
      <c r="OB231" s="11"/>
      <c r="OC231" s="11"/>
      <c r="OD231" s="11"/>
      <c r="OE231" s="11"/>
      <c r="OF231" s="11"/>
      <c r="OG231" s="11"/>
      <c r="OH231" s="11"/>
      <c r="OI231" s="11"/>
      <c r="OJ231" s="11"/>
      <c r="OK231" s="11"/>
      <c r="OL231" s="11"/>
      <c r="OM231" s="11"/>
      <c r="ON231" s="11"/>
      <c r="OO231" s="11"/>
      <c r="OP231" s="11"/>
      <c r="OQ231" s="11"/>
      <c r="OR231" s="11"/>
      <c r="OS231" s="11"/>
      <c r="OT231" s="11"/>
      <c r="OU231" s="11"/>
      <c r="OV231" s="11"/>
      <c r="OW231" s="11"/>
      <c r="OX231" s="11"/>
      <c r="OY231" s="11"/>
      <c r="OZ231" s="11"/>
      <c r="PA231" s="11"/>
      <c r="PB231" s="11"/>
      <c r="PC231" s="11"/>
      <c r="PD231" s="11"/>
      <c r="PE231" s="11"/>
      <c r="PF231" s="11"/>
      <c r="PG231" s="11"/>
      <c r="PH231" s="11"/>
      <c r="PI231" s="11"/>
      <c r="PJ231" s="11"/>
      <c r="PK231" s="11"/>
      <c r="PL231" s="11"/>
      <c r="PM231" s="11"/>
      <c r="PN231" s="11"/>
      <c r="PO231" s="11"/>
      <c r="PP231" s="11"/>
      <c r="PQ231" s="11"/>
      <c r="PR231" s="11"/>
      <c r="PS231" s="11"/>
      <c r="PT231" s="11"/>
      <c r="PU231" s="11"/>
      <c r="PV231" s="11"/>
      <c r="PW231" s="11"/>
      <c r="PX231" s="11"/>
      <c r="PY231" s="11"/>
      <c r="PZ231" s="11"/>
      <c r="QA231" s="11"/>
      <c r="QB231" s="11"/>
      <c r="QC231" s="11"/>
      <c r="QD231" s="11"/>
      <c r="QE231" s="11"/>
      <c r="QF231" s="11"/>
      <c r="QG231" s="11"/>
      <c r="QH231" s="11"/>
      <c r="QI231" s="11"/>
      <c r="QJ231" s="11"/>
      <c r="QK231" s="11"/>
      <c r="QL231" s="11"/>
      <c r="QM231" s="11"/>
      <c r="QN231" s="11"/>
      <c r="QO231" s="11"/>
      <c r="QP231" s="11"/>
      <c r="QQ231" s="11"/>
      <c r="QR231" s="11"/>
      <c r="QS231" s="11"/>
      <c r="QT231" s="11"/>
      <c r="QU231" s="11"/>
      <c r="QV231" s="11"/>
      <c r="QW231" s="11"/>
      <c r="QX231" s="11"/>
      <c r="QY231" s="11"/>
      <c r="QZ231" s="11"/>
      <c r="RA231" s="11"/>
      <c r="RB231" s="11"/>
      <c r="RC231" s="11"/>
      <c r="RD231" s="11"/>
      <c r="RE231" s="11"/>
      <c r="RF231" s="11"/>
      <c r="RG231" s="11"/>
      <c r="RH231" s="11"/>
      <c r="RI231" s="11"/>
      <c r="RJ231" s="11"/>
      <c r="RK231" s="11"/>
      <c r="RL231" s="11"/>
      <c r="RM231" s="11"/>
      <c r="RN231" s="11"/>
      <c r="RO231" s="11"/>
      <c r="RP231" s="11"/>
      <c r="RQ231" s="11"/>
      <c r="RR231" s="11"/>
      <c r="RS231" s="11"/>
      <c r="RT231" s="11"/>
      <c r="RU231" s="11"/>
      <c r="RV231" s="11"/>
      <c r="RW231" s="11"/>
      <c r="RX231" s="11"/>
      <c r="RY231" s="11"/>
      <c r="RZ231" s="11"/>
      <c r="SA231" s="11"/>
      <c r="SB231" s="11"/>
      <c r="SC231" s="11"/>
      <c r="SD231" s="11"/>
      <c r="SE231" s="11"/>
      <c r="SF231" s="11"/>
      <c r="SG231" s="11"/>
      <c r="SH231" s="11"/>
      <c r="SI231" s="11"/>
      <c r="SJ231" s="11"/>
      <c r="SK231" s="11"/>
      <c r="SL231" s="11"/>
      <c r="SM231" s="11"/>
      <c r="SN231" s="11"/>
      <c r="SO231" s="11"/>
      <c r="SP231" s="11"/>
      <c r="SQ231" s="11"/>
      <c r="SR231" s="11"/>
      <c r="SS231" s="11"/>
      <c r="ST231" s="11"/>
      <c r="SU231" s="11"/>
      <c r="SV231" s="11"/>
      <c r="SW231" s="11"/>
      <c r="SX231" s="11"/>
      <c r="SY231" s="11"/>
      <c r="SZ231" s="11"/>
      <c r="TA231" s="11"/>
      <c r="TB231" s="11"/>
      <c r="TC231" s="11"/>
      <c r="TD231" s="11"/>
      <c r="TE231" s="11"/>
      <c r="TF231" s="11"/>
      <c r="TG231" s="11"/>
      <c r="TH231" s="11"/>
      <c r="TI231" s="11"/>
      <c r="TJ231" s="11"/>
      <c r="TK231" s="11"/>
      <c r="TL231" s="11"/>
      <c r="TM231" s="11"/>
      <c r="TN231" s="11"/>
      <c r="TO231" s="11"/>
      <c r="TP231" s="11"/>
      <c r="TQ231" s="11"/>
      <c r="TR231" s="11"/>
      <c r="TS231" s="11"/>
      <c r="TT231" s="11"/>
      <c r="TU231" s="11"/>
      <c r="TV231" s="11"/>
      <c r="TW231" s="11"/>
      <c r="TX231" s="11"/>
      <c r="TY231" s="11"/>
      <c r="TZ231" s="11"/>
      <c r="UA231" s="11"/>
      <c r="UB231" s="11"/>
      <c r="UC231" s="11"/>
      <c r="UD231" s="11"/>
      <c r="UE231" s="11"/>
      <c r="UF231" s="11"/>
      <c r="UG231" s="11"/>
      <c r="UH231" s="11"/>
      <c r="UI231" s="11"/>
      <c r="UJ231" s="11"/>
      <c r="UK231" s="11"/>
      <c r="UL231" s="11"/>
      <c r="UM231" s="11"/>
      <c r="UN231" s="11"/>
      <c r="UO231" s="11"/>
      <c r="UP231" s="11"/>
      <c r="UQ231" s="11"/>
      <c r="UR231" s="11"/>
      <c r="US231" s="11"/>
      <c r="UT231" s="11"/>
      <c r="UU231" s="11"/>
      <c r="UV231" s="11"/>
      <c r="UW231" s="11"/>
      <c r="UX231" s="11"/>
      <c r="UY231" s="11"/>
      <c r="UZ231" s="11"/>
      <c r="VA231" s="11"/>
      <c r="VB231" s="11"/>
      <c r="VC231" s="11"/>
      <c r="VD231" s="11"/>
      <c r="VE231" s="11"/>
      <c r="VF231" s="11"/>
      <c r="VG231" s="11"/>
      <c r="VH231" s="11"/>
      <c r="VI231" s="11"/>
      <c r="VJ231" s="11"/>
      <c r="VK231" s="11"/>
      <c r="VL231" s="11"/>
      <c r="VM231" s="11"/>
      <c r="VN231" s="11"/>
      <c r="VO231" s="11"/>
      <c r="VP231" s="11"/>
      <c r="VQ231" s="11"/>
      <c r="VR231" s="11"/>
      <c r="VS231" s="11"/>
      <c r="VT231" s="11"/>
      <c r="VU231" s="11"/>
      <c r="VV231" s="11"/>
      <c r="VW231" s="11"/>
      <c r="VX231" s="11"/>
      <c r="VY231" s="11"/>
      <c r="VZ231" s="11"/>
      <c r="WA231" s="11"/>
      <c r="WB231" s="11"/>
      <c r="WC231" s="11"/>
      <c r="WD231" s="11"/>
      <c r="WE231" s="11"/>
      <c r="WF231" s="11"/>
      <c r="WG231" s="11"/>
      <c r="WH231" s="11"/>
      <c r="WI231" s="11"/>
      <c r="WJ231" s="11"/>
      <c r="WK231" s="11"/>
      <c r="WL231" s="11"/>
      <c r="WM231" s="11"/>
      <c r="WN231" s="11"/>
      <c r="WO231" s="11"/>
      <c r="WP231" s="11"/>
      <c r="WQ231" s="11"/>
      <c r="WR231" s="11"/>
      <c r="WS231" s="11"/>
      <c r="WT231" s="11"/>
      <c r="WU231" s="11"/>
      <c r="WV231" s="11"/>
      <c r="WW231" s="11"/>
      <c r="WX231" s="11"/>
      <c r="WY231" s="11"/>
      <c r="WZ231" s="11"/>
      <c r="XA231" s="11"/>
      <c r="XB231" s="11"/>
      <c r="XC231" s="11"/>
      <c r="XD231" s="11"/>
      <c r="XE231" s="11"/>
      <c r="XF231" s="11"/>
      <c r="XG231" s="11"/>
      <c r="XH231" s="11"/>
      <c r="XI231" s="11"/>
      <c r="XJ231" s="11"/>
      <c r="XK231" s="11"/>
      <c r="XL231" s="11"/>
      <c r="XM231" s="11"/>
      <c r="XN231" s="11"/>
      <c r="XO231" s="11"/>
      <c r="XP231" s="11"/>
      <c r="XQ231" s="11"/>
      <c r="XR231" s="11"/>
      <c r="XS231" s="11"/>
      <c r="XT231" s="11"/>
      <c r="XU231" s="11"/>
      <c r="XV231" s="11"/>
      <c r="XW231" s="11"/>
      <c r="XX231" s="11"/>
      <c r="XY231" s="11"/>
      <c r="XZ231" s="11"/>
      <c r="YA231" s="11"/>
      <c r="YB231" s="11"/>
      <c r="YC231" s="11"/>
      <c r="YD231" s="11"/>
      <c r="YE231" s="11"/>
      <c r="YF231" s="11"/>
      <c r="YG231" s="11"/>
      <c r="YH231" s="11"/>
      <c r="YI231" s="11"/>
      <c r="YJ231" s="11"/>
      <c r="YK231" s="11"/>
      <c r="YL231" s="11"/>
      <c r="YM231" s="11"/>
      <c r="YN231" s="11"/>
      <c r="YO231" s="11"/>
      <c r="YP231" s="11"/>
      <c r="YQ231" s="11"/>
      <c r="YR231" s="11"/>
      <c r="YS231" s="11"/>
      <c r="YT231" s="11"/>
      <c r="YU231" s="11"/>
      <c r="YV231" s="11"/>
      <c r="YW231" s="11"/>
      <c r="YX231" s="11"/>
      <c r="YY231" s="11"/>
      <c r="YZ231" s="11"/>
      <c r="ZA231" s="11"/>
      <c r="ZB231" s="11"/>
      <c r="ZC231" s="11"/>
      <c r="ZD231" s="11"/>
      <c r="ZE231" s="11"/>
      <c r="ZF231" s="11"/>
      <c r="ZG231" s="11"/>
      <c r="ZH231" s="11"/>
      <c r="ZI231" s="11"/>
      <c r="ZJ231" s="11"/>
      <c r="ZK231" s="11"/>
      <c r="ZL231" s="11"/>
      <c r="ZM231" s="11"/>
      <c r="ZN231" s="11"/>
      <c r="ZO231" s="11"/>
      <c r="ZP231" s="11"/>
      <c r="ZQ231" s="11"/>
      <c r="ZR231" s="11"/>
      <c r="ZS231" s="11"/>
      <c r="ZT231" s="11"/>
      <c r="ZU231" s="11"/>
      <c r="ZV231" s="11"/>
      <c r="ZW231" s="11"/>
      <c r="ZX231" s="11"/>
      <c r="ZY231" s="11"/>
      <c r="ZZ231" s="11"/>
      <c r="AAA231" s="11"/>
      <c r="AAB231" s="11"/>
      <c r="AAC231" s="11"/>
      <c r="AAD231" s="11"/>
      <c r="AAE231" s="11"/>
      <c r="AAF231" s="11"/>
      <c r="AAG231" s="11"/>
      <c r="AAH231" s="11"/>
      <c r="AAI231" s="11"/>
      <c r="AAJ231" s="11"/>
      <c r="AAK231" s="11"/>
      <c r="AAL231" s="11"/>
      <c r="AAM231" s="11"/>
      <c r="AAN231" s="11"/>
      <c r="AAO231" s="11"/>
      <c r="AAP231" s="11"/>
      <c r="AAQ231" s="11"/>
      <c r="AAR231" s="11"/>
      <c r="AAS231" s="11"/>
      <c r="AAT231" s="11"/>
      <c r="AAU231" s="11"/>
      <c r="AAV231" s="11"/>
      <c r="AAW231" s="11"/>
      <c r="AAX231" s="11"/>
      <c r="AAY231" s="11"/>
      <c r="AAZ231" s="11"/>
      <c r="ABA231" s="11"/>
      <c r="ABB231" s="11"/>
      <c r="ABC231" s="11"/>
      <c r="ABD231" s="11"/>
      <c r="ABE231" s="11"/>
      <c r="ABF231" s="11"/>
      <c r="ABG231" s="11"/>
      <c r="ABH231" s="11"/>
      <c r="ABI231" s="11"/>
      <c r="ABJ231" s="11"/>
      <c r="ABK231" s="11"/>
      <c r="ABL231" s="11"/>
      <c r="ABM231" s="11"/>
      <c r="ABN231" s="11"/>
      <c r="ABO231" s="11"/>
      <c r="ABP231" s="11"/>
      <c r="ABQ231" s="11"/>
      <c r="ABR231" s="11"/>
      <c r="ABS231" s="11"/>
      <c r="ABT231" s="11"/>
      <c r="ABU231" s="11"/>
      <c r="ABV231" s="11"/>
      <c r="ABW231" s="11"/>
      <c r="ABX231" s="11"/>
      <c r="ABY231" s="11"/>
      <c r="ABZ231" s="11"/>
      <c r="ACA231" s="11"/>
      <c r="ACB231" s="11"/>
      <c r="ACC231" s="11"/>
      <c r="ACD231" s="11"/>
      <c r="ACE231" s="11"/>
      <c r="ACF231" s="11"/>
      <c r="ACG231" s="11"/>
      <c r="ACH231" s="11"/>
      <c r="ACI231" s="11"/>
      <c r="ACJ231" s="11"/>
      <c r="ACK231" s="11"/>
      <c r="ACL231" s="11"/>
      <c r="ACM231" s="11"/>
      <c r="ACN231" s="11"/>
      <c r="ACO231" s="11"/>
      <c r="ACP231" s="11"/>
      <c r="ACQ231" s="11"/>
      <c r="ACR231" s="11"/>
      <c r="ACS231" s="11"/>
      <c r="ACT231" s="11"/>
      <c r="ACU231" s="11"/>
      <c r="ACV231" s="11"/>
      <c r="ACW231" s="11"/>
      <c r="ACX231" s="11"/>
      <c r="ACY231" s="11"/>
      <c r="ACZ231" s="11"/>
      <c r="ADA231" s="11"/>
      <c r="ADB231" s="11"/>
      <c r="ADC231" s="11"/>
      <c r="ADD231" s="11"/>
      <c r="ADE231" s="11"/>
      <c r="ADF231" s="11"/>
      <c r="ADG231" s="11"/>
      <c r="ADH231" s="11"/>
      <c r="ADI231" s="11"/>
      <c r="ADJ231" s="11"/>
      <c r="ADK231" s="11"/>
      <c r="ADL231" s="11"/>
      <c r="ADM231" s="11"/>
      <c r="ADN231" s="11"/>
      <c r="ADO231" s="11"/>
      <c r="ADP231" s="11"/>
      <c r="ADQ231" s="11"/>
      <c r="ADR231" s="11"/>
      <c r="ADS231" s="11"/>
      <c r="ADT231" s="11"/>
      <c r="ADU231" s="11"/>
      <c r="ADV231" s="11"/>
      <c r="ADW231" s="11"/>
      <c r="ADX231" s="11"/>
      <c r="ADY231" s="11"/>
      <c r="ADZ231" s="11"/>
      <c r="AEA231" s="11"/>
      <c r="AEB231" s="11"/>
      <c r="AEC231" s="11"/>
      <c r="AED231" s="11"/>
      <c r="AEE231" s="11"/>
      <c r="AEF231" s="11"/>
      <c r="AEG231" s="11"/>
      <c r="AEH231" s="11"/>
      <c r="AEI231" s="11"/>
      <c r="AEJ231" s="11"/>
      <c r="AEK231" s="11"/>
      <c r="AEL231" s="11"/>
      <c r="AEM231" s="11"/>
      <c r="AEN231" s="11"/>
      <c r="AEO231" s="11"/>
      <c r="AEP231" s="11"/>
      <c r="AEQ231" s="11"/>
      <c r="AER231" s="11"/>
      <c r="AES231" s="11"/>
      <c r="AET231" s="11"/>
      <c r="AEU231" s="11"/>
      <c r="AEV231" s="11"/>
      <c r="AEW231" s="11"/>
      <c r="AEX231" s="11"/>
      <c r="AEY231" s="11"/>
      <c r="AEZ231" s="11"/>
      <c r="AFA231" s="11"/>
      <c r="AFB231" s="11"/>
      <c r="AFC231" s="11"/>
      <c r="AFD231" s="11"/>
      <c r="AFE231" s="11"/>
      <c r="AFF231" s="11"/>
      <c r="AFG231" s="11"/>
      <c r="AFH231" s="11"/>
      <c r="AFI231" s="11"/>
      <c r="AFJ231" s="11"/>
      <c r="AFK231" s="11"/>
      <c r="AFL231" s="11"/>
      <c r="AFM231" s="11"/>
      <c r="AFN231" s="11"/>
      <c r="AFO231" s="11"/>
      <c r="AFP231" s="11"/>
      <c r="AFQ231" s="11"/>
      <c r="AFR231" s="11"/>
      <c r="AFS231" s="11"/>
      <c r="AFT231" s="11"/>
      <c r="AFU231" s="11"/>
      <c r="AFV231" s="11"/>
      <c r="AFW231" s="11"/>
      <c r="AFX231" s="11"/>
      <c r="AFY231" s="11"/>
      <c r="AFZ231" s="11"/>
      <c r="AGA231" s="11"/>
      <c r="AGB231" s="11"/>
      <c r="AGC231" s="11"/>
      <c r="AGD231" s="11"/>
      <c r="AGE231" s="11"/>
      <c r="AGF231" s="11"/>
      <c r="AGG231" s="11"/>
      <c r="AGH231" s="11"/>
      <c r="AGI231" s="11"/>
      <c r="AGJ231" s="11"/>
      <c r="AGK231" s="11"/>
      <c r="AGL231" s="11"/>
      <c r="AGM231" s="11"/>
      <c r="AGN231" s="11"/>
      <c r="AGO231" s="11"/>
      <c r="AGP231" s="11"/>
      <c r="AGQ231" s="11"/>
      <c r="AGR231" s="11"/>
      <c r="AGS231" s="11"/>
      <c r="AGT231" s="11"/>
      <c r="AGU231" s="11"/>
      <c r="AGV231" s="11"/>
      <c r="AGW231" s="11"/>
      <c r="AGX231" s="11"/>
      <c r="AGY231" s="11"/>
      <c r="AGZ231" s="11"/>
      <c r="AHA231" s="11"/>
      <c r="AHB231" s="11"/>
      <c r="AHC231" s="11"/>
      <c r="AHD231" s="11"/>
      <c r="AHE231" s="11"/>
      <c r="AHF231" s="11"/>
      <c r="AHG231" s="11"/>
      <c r="AHH231" s="11"/>
      <c r="AHI231" s="11"/>
      <c r="AHJ231" s="11"/>
      <c r="AHK231" s="11"/>
      <c r="AHL231" s="11"/>
      <c r="AHM231" s="11"/>
      <c r="AHN231" s="11"/>
      <c r="AHO231" s="11"/>
      <c r="AHP231" s="11"/>
      <c r="AHQ231" s="11"/>
      <c r="AHR231" s="11"/>
      <c r="AHS231" s="11"/>
      <c r="AHT231" s="11"/>
      <c r="AHU231" s="11"/>
      <c r="AHV231" s="11"/>
      <c r="AHW231" s="11"/>
      <c r="AHX231" s="11"/>
      <c r="AHY231" s="11"/>
      <c r="AHZ231" s="11"/>
      <c r="AIA231" s="11"/>
      <c r="AIB231" s="11"/>
      <c r="AIC231" s="11"/>
      <c r="AID231" s="11"/>
      <c r="AIE231" s="11"/>
      <c r="AIF231" s="11"/>
      <c r="AIG231" s="11"/>
      <c r="AIH231" s="11"/>
      <c r="AII231" s="11"/>
      <c r="AIJ231" s="11"/>
      <c r="AIK231" s="11"/>
      <c r="AIL231" s="11"/>
      <c r="AIM231" s="11"/>
      <c r="AIN231" s="11"/>
      <c r="AIO231" s="11"/>
      <c r="AIP231" s="11"/>
      <c r="AIQ231" s="11"/>
      <c r="AIR231" s="11"/>
      <c r="AIS231" s="11"/>
      <c r="AIT231" s="11"/>
      <c r="AIU231" s="11"/>
      <c r="AIV231" s="11"/>
      <c r="AIW231" s="11"/>
      <c r="AIX231" s="11"/>
      <c r="AIY231" s="11"/>
      <c r="AIZ231" s="11"/>
      <c r="AJA231" s="11"/>
      <c r="AJB231" s="11"/>
      <c r="AJC231" s="11"/>
      <c r="AJD231" s="11"/>
      <c r="AJE231" s="11"/>
      <c r="AJF231" s="11"/>
      <c r="AJG231" s="11"/>
      <c r="AJH231" s="11"/>
      <c r="AJI231" s="11"/>
      <c r="AJJ231" s="11"/>
      <c r="AJK231" s="11"/>
      <c r="AJL231" s="11"/>
      <c r="AJM231" s="11"/>
      <c r="AJN231" s="11"/>
      <c r="AJO231" s="11"/>
      <c r="AJP231" s="11"/>
      <c r="AJQ231" s="11"/>
      <c r="AJR231" s="11"/>
      <c r="AJS231" s="11"/>
      <c r="AJT231" s="11"/>
      <c r="AJU231" s="11"/>
      <c r="AJV231" s="11"/>
      <c r="AJW231" s="11"/>
      <c r="AJX231" s="11"/>
      <c r="AJY231" s="11"/>
      <c r="AJZ231" s="11"/>
      <c r="AKA231" s="11"/>
      <c r="AKB231" s="11"/>
      <c r="AKC231" s="11"/>
      <c r="AKD231" s="11"/>
      <c r="AKE231" s="11"/>
      <c r="AKF231" s="11"/>
      <c r="AKG231" s="11"/>
      <c r="AKH231" s="11"/>
      <c r="AKI231" s="11"/>
      <c r="AKJ231" s="11"/>
      <c r="AKK231" s="11"/>
      <c r="AKL231" s="11"/>
      <c r="AKM231" s="11"/>
      <c r="AKN231" s="11"/>
      <c r="AKO231" s="11"/>
      <c r="AKP231" s="11"/>
      <c r="AKQ231" s="11"/>
      <c r="AKR231" s="11"/>
      <c r="AKS231" s="11"/>
      <c r="AKT231" s="11"/>
      <c r="AKU231" s="11"/>
      <c r="AKV231" s="11"/>
      <c r="AKW231" s="11"/>
      <c r="AKX231" s="11"/>
      <c r="AKY231" s="11"/>
      <c r="AKZ231" s="11"/>
      <c r="ALA231" s="11"/>
      <c r="ALB231" s="11"/>
      <c r="ALC231" s="11"/>
      <c r="ALD231" s="11"/>
      <c r="ALE231" s="11"/>
      <c r="ALF231" s="11"/>
      <c r="ALG231" s="11"/>
      <c r="ALH231" s="11"/>
      <c r="ALI231" s="11"/>
      <c r="ALJ231" s="11"/>
      <c r="ALK231" s="11"/>
      <c r="ALL231" s="11"/>
      <c r="ALM231" s="11"/>
      <c r="ALN231" s="11"/>
      <c r="ALO231" s="11"/>
      <c r="ALP231" s="11"/>
      <c r="ALQ231" s="11"/>
      <c r="ALR231" s="11"/>
      <c r="ALS231" s="11"/>
      <c r="ALT231" s="11"/>
      <c r="ALU231" s="11"/>
      <c r="ALV231" s="11"/>
      <c r="ALW231" s="11"/>
      <c r="ALX231" s="11"/>
      <c r="ALY231" s="11"/>
      <c r="ALZ231" s="11"/>
      <c r="AMA231" s="11"/>
      <c r="AMB231" s="11"/>
      <c r="AMC231" s="11"/>
      <c r="AMD231" s="11"/>
      <c r="AME231" s="11"/>
      <c r="AMF231" s="11"/>
      <c r="AMG231" s="11"/>
      <c r="AMH231" s="11"/>
      <c r="AMI231" s="11"/>
      <c r="AMJ231" s="11"/>
      <c r="AMK231" s="11"/>
      <c r="AML231" s="11"/>
      <c r="AMM231" s="11"/>
      <c r="AMN231" s="11"/>
      <c r="AMO231" s="11"/>
      <c r="AMP231" s="11"/>
      <c r="AMQ231" s="11"/>
      <c r="AMR231" s="11"/>
      <c r="AMS231" s="11"/>
      <c r="AMT231" s="11"/>
      <c r="AMU231" s="11"/>
      <c r="AMV231" s="11"/>
      <c r="AMW231" s="11"/>
      <c r="AMX231" s="11"/>
      <c r="AMY231" s="11"/>
      <c r="AMZ231" s="11"/>
      <c r="ANA231" s="11"/>
      <c r="ANB231" s="11"/>
      <c r="ANC231" s="11"/>
      <c r="AND231" s="11"/>
      <c r="ANE231" s="11"/>
      <c r="ANF231" s="11"/>
      <c r="ANG231" s="11"/>
      <c r="ANH231" s="11"/>
      <c r="ANI231" s="11"/>
      <c r="ANJ231" s="11"/>
      <c r="ANK231" s="11"/>
      <c r="ANL231" s="11"/>
      <c r="ANM231" s="11"/>
      <c r="ANN231" s="11"/>
      <c r="ANO231" s="11"/>
      <c r="ANP231" s="11"/>
      <c r="ANQ231" s="11"/>
      <c r="ANR231" s="11"/>
      <c r="ANS231" s="11"/>
      <c r="ANT231" s="11"/>
      <c r="ANU231" s="11"/>
      <c r="ANV231" s="11"/>
      <c r="ANW231" s="11"/>
      <c r="ANX231" s="11"/>
      <c r="ANY231" s="11"/>
      <c r="ANZ231" s="11"/>
      <c r="AOA231" s="11"/>
      <c r="AOB231" s="11"/>
      <c r="AOC231" s="11"/>
      <c r="AOD231" s="11"/>
      <c r="AOE231" s="11"/>
      <c r="AOF231" s="11"/>
      <c r="AOG231" s="11"/>
      <c r="AOH231" s="11"/>
      <c r="AOI231" s="11"/>
      <c r="AOJ231" s="11"/>
      <c r="AOK231" s="11"/>
      <c r="AOL231" s="11"/>
      <c r="AOM231" s="11"/>
      <c r="AON231" s="11"/>
      <c r="AOO231" s="11"/>
      <c r="AOP231" s="11"/>
      <c r="AOQ231" s="11"/>
      <c r="AOR231" s="11"/>
      <c r="AOS231" s="11"/>
      <c r="AOT231" s="11"/>
      <c r="AOU231" s="11"/>
      <c r="AOV231" s="11"/>
      <c r="AOW231" s="11"/>
      <c r="AOX231" s="11"/>
      <c r="AOY231" s="11"/>
      <c r="AOZ231" s="11"/>
      <c r="APA231" s="11"/>
      <c r="APB231" s="11"/>
      <c r="APC231" s="11"/>
      <c r="APD231" s="11"/>
      <c r="APE231" s="11"/>
      <c r="APF231" s="11"/>
      <c r="APG231" s="11"/>
      <c r="APH231" s="11"/>
      <c r="API231" s="11"/>
      <c r="APJ231" s="11"/>
      <c r="APK231" s="11"/>
      <c r="APL231" s="11"/>
      <c r="APM231" s="11"/>
      <c r="APN231" s="11"/>
      <c r="APO231" s="11"/>
      <c r="APP231" s="11"/>
      <c r="APQ231" s="11"/>
      <c r="APR231" s="11"/>
      <c r="APS231" s="11"/>
      <c r="APT231" s="11"/>
      <c r="APU231" s="11"/>
      <c r="APV231" s="11"/>
      <c r="APW231" s="11"/>
      <c r="APX231" s="11"/>
      <c r="APY231" s="11"/>
      <c r="APZ231" s="11"/>
      <c r="AQA231" s="11"/>
      <c r="AQB231" s="11"/>
      <c r="AQC231" s="11"/>
      <c r="AQD231" s="11"/>
      <c r="AQE231" s="11"/>
      <c r="AQF231" s="11"/>
      <c r="AQG231" s="11"/>
      <c r="AQH231" s="11"/>
      <c r="AQI231" s="11"/>
      <c r="AQJ231" s="11"/>
      <c r="AQK231" s="11"/>
      <c r="AQL231" s="11"/>
      <c r="AQM231" s="11"/>
      <c r="AQN231" s="11"/>
      <c r="AQO231" s="11"/>
      <c r="AQP231" s="11"/>
      <c r="AQQ231" s="11"/>
      <c r="AQR231" s="11"/>
      <c r="AQS231" s="11"/>
      <c r="AQT231" s="11"/>
      <c r="AQU231" s="11"/>
      <c r="AQV231" s="11"/>
      <c r="AQW231" s="11"/>
      <c r="AQX231" s="11"/>
      <c r="AQY231" s="11"/>
      <c r="AQZ231" s="11"/>
      <c r="ARA231" s="11"/>
      <c r="ARB231" s="11"/>
      <c r="ARC231" s="11"/>
      <c r="ARD231" s="11"/>
      <c r="ARE231" s="11"/>
      <c r="ARF231" s="11"/>
      <c r="ARG231" s="11"/>
      <c r="ARH231" s="11"/>
      <c r="ARI231" s="11"/>
      <c r="ARJ231" s="11"/>
      <c r="ARK231" s="11"/>
      <c r="ARL231" s="11"/>
      <c r="ARM231" s="11"/>
      <c r="ARN231" s="11"/>
      <c r="ARO231" s="11"/>
      <c r="ARP231" s="11"/>
      <c r="ARQ231" s="11"/>
      <c r="ARR231" s="11"/>
      <c r="ARS231" s="11"/>
      <c r="ART231" s="11"/>
      <c r="ARU231" s="11"/>
      <c r="ARV231" s="11"/>
      <c r="ARW231" s="11"/>
      <c r="ARX231" s="11"/>
      <c r="ARY231" s="11"/>
      <c r="ARZ231" s="11"/>
      <c r="ASA231" s="11"/>
      <c r="ASB231" s="11"/>
      <c r="ASC231" s="11"/>
      <c r="ASD231" s="11"/>
      <c r="ASE231" s="11"/>
      <c r="ASF231" s="11"/>
      <c r="ASG231" s="11"/>
      <c r="ASH231" s="11"/>
      <c r="ASI231" s="11"/>
      <c r="ASJ231" s="11"/>
      <c r="ASK231" s="11"/>
      <c r="ASL231" s="11"/>
      <c r="ASM231" s="11"/>
      <c r="ASN231" s="11"/>
      <c r="ASO231" s="11"/>
      <c r="ASP231" s="11"/>
      <c r="ASQ231" s="11"/>
      <c r="ASR231" s="11"/>
      <c r="ASS231" s="11"/>
      <c r="AST231" s="11"/>
      <c r="ASU231" s="11"/>
      <c r="ASV231" s="11"/>
      <c r="ASW231" s="11"/>
      <c r="ASX231" s="11"/>
      <c r="ASY231" s="11"/>
      <c r="ASZ231" s="11"/>
      <c r="ATA231" s="11"/>
      <c r="ATB231" s="11"/>
      <c r="ATC231" s="11"/>
      <c r="ATD231" s="11"/>
      <c r="ATE231" s="11"/>
      <c r="ATF231" s="11"/>
      <c r="ATG231" s="11"/>
      <c r="ATH231" s="11"/>
      <c r="ATI231" s="11"/>
      <c r="ATJ231" s="11"/>
      <c r="ATK231" s="11"/>
      <c r="ATL231" s="11"/>
      <c r="ATM231" s="11"/>
      <c r="ATN231" s="11"/>
      <c r="ATO231" s="11"/>
      <c r="ATP231" s="11"/>
      <c r="ATQ231" s="11"/>
      <c r="ATR231" s="11"/>
      <c r="ATS231" s="11"/>
      <c r="ATT231" s="11"/>
      <c r="ATU231" s="11"/>
      <c r="ATV231" s="11"/>
      <c r="ATW231" s="11"/>
      <c r="ATX231" s="11"/>
      <c r="ATY231" s="11"/>
      <c r="ATZ231" s="11"/>
      <c r="AUA231" s="11"/>
      <c r="AUB231" s="11"/>
      <c r="AUC231" s="11"/>
      <c r="AUD231" s="11"/>
      <c r="AUE231" s="11"/>
      <c r="AUF231" s="11"/>
      <c r="AUG231" s="11"/>
      <c r="AUH231" s="11"/>
      <c r="AUI231" s="11"/>
      <c r="AUJ231" s="11"/>
      <c r="AUK231" s="11"/>
      <c r="AUL231" s="11"/>
      <c r="AUM231" s="11"/>
      <c r="AUN231" s="11"/>
      <c r="AUO231" s="11"/>
      <c r="AUP231" s="11"/>
      <c r="AUQ231" s="11"/>
      <c r="AUR231" s="11"/>
      <c r="AUS231" s="11"/>
      <c r="AUT231" s="11"/>
      <c r="AUU231" s="11"/>
      <c r="AUV231" s="11"/>
      <c r="AUW231" s="11"/>
      <c r="AUX231" s="11"/>
      <c r="AUY231" s="11"/>
      <c r="AUZ231" s="11"/>
      <c r="AVA231" s="11"/>
      <c r="AVB231" s="11"/>
      <c r="AVC231" s="11"/>
      <c r="AVD231" s="11"/>
      <c r="AVE231" s="11"/>
      <c r="AVF231" s="11"/>
      <c r="AVG231" s="11"/>
      <c r="AVH231" s="11"/>
      <c r="AVI231" s="11"/>
      <c r="AVJ231" s="11"/>
      <c r="AVK231" s="11"/>
      <c r="AVL231" s="11"/>
      <c r="AVM231" s="11"/>
      <c r="AVN231" s="11"/>
      <c r="AVO231" s="11"/>
      <c r="AVP231" s="11"/>
      <c r="AVQ231" s="11"/>
      <c r="AVR231" s="11"/>
      <c r="AVS231" s="11"/>
      <c r="AVT231" s="11"/>
      <c r="AVU231" s="11"/>
      <c r="AVV231" s="11"/>
      <c r="AVW231" s="11"/>
      <c r="AVX231" s="11"/>
      <c r="AVY231" s="11"/>
      <c r="AVZ231" s="11"/>
      <c r="AWA231" s="11"/>
      <c r="AWB231" s="11"/>
      <c r="AWC231" s="11"/>
      <c r="AWD231" s="11"/>
      <c r="AWE231" s="11"/>
      <c r="AWF231" s="11"/>
      <c r="AWG231" s="11"/>
      <c r="AWH231" s="11"/>
      <c r="AWI231" s="11"/>
      <c r="AWJ231" s="11"/>
      <c r="AWK231" s="11"/>
      <c r="AWL231" s="11"/>
      <c r="AWM231" s="11"/>
      <c r="AWN231" s="11"/>
      <c r="AWO231" s="11"/>
      <c r="AWP231" s="11"/>
      <c r="AWQ231" s="11"/>
      <c r="AWR231" s="11"/>
      <c r="AWS231" s="11"/>
      <c r="AWT231" s="11"/>
      <c r="AWU231" s="11"/>
      <c r="AWV231" s="11"/>
      <c r="AWW231" s="11"/>
      <c r="AWX231" s="11"/>
      <c r="AWY231" s="11"/>
      <c r="AWZ231" s="11"/>
      <c r="AXA231" s="11"/>
      <c r="AXB231" s="11"/>
      <c r="AXC231" s="11"/>
      <c r="AXD231" s="11"/>
      <c r="AXE231" s="11"/>
      <c r="AXF231" s="11"/>
      <c r="AXG231" s="11"/>
      <c r="AXH231" s="11"/>
      <c r="AXI231" s="11"/>
      <c r="AXJ231" s="11"/>
      <c r="AXK231" s="11"/>
      <c r="AXL231" s="11"/>
      <c r="AXM231" s="11"/>
      <c r="AXN231" s="11"/>
      <c r="AXO231" s="11"/>
      <c r="AXP231" s="11"/>
      <c r="AXQ231" s="11"/>
      <c r="AXR231" s="11"/>
      <c r="AXS231" s="11"/>
      <c r="AXT231" s="11"/>
      <c r="AXU231" s="11"/>
      <c r="AXV231" s="11"/>
      <c r="AXW231" s="11"/>
      <c r="AXX231" s="11"/>
      <c r="AXY231" s="11"/>
      <c r="AXZ231" s="11"/>
      <c r="AYA231" s="11"/>
      <c r="AYB231" s="11"/>
      <c r="AYC231" s="11"/>
      <c r="AYD231" s="11"/>
      <c r="AYE231" s="11"/>
      <c r="AYF231" s="11"/>
      <c r="AYG231" s="11"/>
      <c r="AYH231" s="11"/>
      <c r="AYI231" s="11"/>
      <c r="AYJ231" s="11"/>
      <c r="AYK231" s="11"/>
      <c r="AYL231" s="11"/>
      <c r="AYM231" s="11"/>
      <c r="AYN231" s="11"/>
      <c r="AYO231" s="11"/>
      <c r="AYP231" s="11"/>
      <c r="AYQ231" s="11"/>
      <c r="AYR231" s="11"/>
      <c r="AYS231" s="11"/>
      <c r="AYT231" s="11"/>
      <c r="AYU231" s="11"/>
      <c r="AYV231" s="11"/>
      <c r="AYW231" s="11"/>
      <c r="AYX231" s="11"/>
      <c r="AYY231" s="11"/>
      <c r="AYZ231" s="11"/>
      <c r="AZA231" s="11"/>
      <c r="AZB231" s="11"/>
      <c r="AZC231" s="11"/>
      <c r="AZD231" s="11"/>
      <c r="AZE231" s="11"/>
      <c r="AZF231" s="11"/>
      <c r="AZG231" s="11"/>
      <c r="AZH231" s="11"/>
      <c r="AZI231" s="11"/>
      <c r="AZJ231" s="11"/>
      <c r="AZK231" s="11"/>
      <c r="AZL231" s="11"/>
      <c r="AZM231" s="11"/>
      <c r="AZN231" s="11"/>
      <c r="AZO231" s="11"/>
      <c r="AZP231" s="11"/>
      <c r="AZQ231" s="11"/>
      <c r="AZR231" s="11"/>
      <c r="AZS231" s="11"/>
      <c r="AZT231" s="11"/>
      <c r="AZU231" s="11"/>
      <c r="AZV231" s="11"/>
      <c r="AZW231" s="11"/>
      <c r="AZX231" s="11"/>
      <c r="AZY231" s="11"/>
      <c r="AZZ231" s="11"/>
      <c r="BAA231" s="11"/>
      <c r="BAB231" s="11"/>
      <c r="BAC231" s="11"/>
      <c r="BAD231" s="11"/>
      <c r="BAE231" s="11"/>
      <c r="BAF231" s="11"/>
      <c r="BAG231" s="11"/>
      <c r="BAH231" s="11"/>
      <c r="BAI231" s="11"/>
      <c r="BAJ231" s="11"/>
      <c r="BAK231" s="11"/>
      <c r="BAL231" s="11"/>
      <c r="BAM231" s="11"/>
      <c r="BAN231" s="11"/>
      <c r="BAO231" s="11"/>
      <c r="BAP231" s="11"/>
      <c r="BAQ231" s="11"/>
      <c r="BAR231" s="11"/>
      <c r="BAS231" s="11"/>
      <c r="BAT231" s="11"/>
      <c r="BAU231" s="11"/>
      <c r="BAV231" s="11"/>
      <c r="BAW231" s="11"/>
      <c r="BAX231" s="11"/>
      <c r="BAY231" s="11"/>
      <c r="BAZ231" s="11"/>
      <c r="BBA231" s="11"/>
      <c r="BBB231" s="11"/>
      <c r="BBC231" s="11"/>
      <c r="BBD231" s="11"/>
      <c r="BBE231" s="11"/>
      <c r="BBF231" s="11"/>
      <c r="BBG231" s="11"/>
      <c r="BBH231" s="11"/>
      <c r="BBI231" s="11"/>
      <c r="BBJ231" s="11"/>
      <c r="BBK231" s="11"/>
      <c r="BBL231" s="11"/>
      <c r="BBM231" s="11"/>
      <c r="BBN231" s="11"/>
      <c r="BBO231" s="11"/>
      <c r="BBP231" s="11"/>
      <c r="BBQ231" s="11"/>
      <c r="BBR231" s="11"/>
      <c r="BBS231" s="11"/>
      <c r="BBT231" s="11"/>
      <c r="BBU231" s="11"/>
      <c r="BBV231" s="11"/>
      <c r="BBW231" s="11"/>
      <c r="BBX231" s="11"/>
      <c r="BBY231" s="11"/>
      <c r="BBZ231" s="11"/>
      <c r="BCA231" s="11"/>
      <c r="BCB231" s="11"/>
      <c r="BCC231" s="11"/>
      <c r="BCD231" s="11"/>
      <c r="BCE231" s="11"/>
      <c r="BCF231" s="11"/>
      <c r="BCG231" s="11"/>
      <c r="BCH231" s="11"/>
      <c r="BCI231" s="11"/>
      <c r="BCJ231" s="11"/>
      <c r="BCK231" s="11"/>
      <c r="BCL231" s="11"/>
      <c r="BCM231" s="11"/>
      <c r="BCN231" s="11"/>
      <c r="BCO231" s="11"/>
      <c r="BCP231" s="11"/>
      <c r="BCQ231" s="11"/>
      <c r="BCR231" s="11"/>
      <c r="BCS231" s="11"/>
      <c r="BCT231" s="11"/>
      <c r="BCU231" s="11"/>
      <c r="BCV231" s="11"/>
      <c r="BCW231" s="11"/>
      <c r="BCX231" s="11"/>
      <c r="BCY231" s="11"/>
      <c r="BCZ231" s="11"/>
      <c r="BDA231" s="11"/>
      <c r="BDB231" s="11"/>
      <c r="BDC231" s="11"/>
      <c r="BDD231" s="11"/>
      <c r="BDE231" s="11"/>
      <c r="BDF231" s="11"/>
      <c r="BDG231" s="11"/>
      <c r="BDH231" s="11"/>
      <c r="BDI231" s="11"/>
      <c r="BDJ231" s="11"/>
      <c r="BDK231" s="11"/>
      <c r="BDL231" s="11"/>
      <c r="BDM231" s="11"/>
      <c r="BDN231" s="11"/>
      <c r="BDO231" s="11"/>
      <c r="BDP231" s="11"/>
      <c r="BDQ231" s="11"/>
      <c r="BDR231" s="11"/>
      <c r="BDS231" s="11"/>
      <c r="BDT231" s="11"/>
      <c r="BDU231" s="11"/>
      <c r="BDV231" s="11"/>
      <c r="BDW231" s="11"/>
      <c r="BDX231" s="11"/>
      <c r="BDY231" s="11"/>
      <c r="BDZ231" s="11"/>
      <c r="BEA231" s="11"/>
      <c r="BEB231" s="11"/>
      <c r="BEC231" s="11"/>
      <c r="BED231" s="11"/>
      <c r="BEE231" s="11"/>
      <c r="BEF231" s="11"/>
      <c r="BEG231" s="11"/>
      <c r="BEH231" s="11"/>
      <c r="BEI231" s="11"/>
      <c r="BEJ231" s="11"/>
      <c r="BEK231" s="11"/>
      <c r="BEL231" s="11"/>
      <c r="BEM231" s="11"/>
      <c r="BEN231" s="11"/>
      <c r="BEO231" s="11"/>
      <c r="BEP231" s="11"/>
      <c r="BEQ231" s="11"/>
      <c r="BER231" s="11"/>
      <c r="BES231" s="11"/>
      <c r="BET231" s="11"/>
      <c r="BEU231" s="11"/>
      <c r="BEV231" s="11"/>
      <c r="BEW231" s="11"/>
      <c r="BEX231" s="11"/>
      <c r="BEY231" s="11"/>
      <c r="BEZ231" s="11"/>
      <c r="BFA231" s="11"/>
      <c r="BFB231" s="11"/>
      <c r="BFC231" s="11"/>
      <c r="BFD231" s="11"/>
      <c r="BFE231" s="11"/>
      <c r="BFF231" s="11"/>
      <c r="BFG231" s="11"/>
      <c r="BFH231" s="11"/>
      <c r="BFI231" s="11"/>
      <c r="BFJ231" s="11"/>
      <c r="BFK231" s="11"/>
      <c r="BFL231" s="11"/>
      <c r="BFM231" s="11"/>
      <c r="BFN231" s="11"/>
      <c r="BFO231" s="11"/>
      <c r="BFP231" s="11"/>
      <c r="BFQ231" s="11"/>
      <c r="BFR231" s="11"/>
      <c r="BFS231" s="11"/>
      <c r="BFT231" s="11"/>
      <c r="BFU231" s="11"/>
      <c r="BFV231" s="11"/>
      <c r="BFW231" s="11"/>
      <c r="BFX231" s="11"/>
      <c r="BFY231" s="11"/>
      <c r="BFZ231" s="11"/>
      <c r="BGA231" s="11"/>
      <c r="BGB231" s="11"/>
      <c r="BGC231" s="11"/>
      <c r="BGD231" s="11"/>
      <c r="BGE231" s="11"/>
      <c r="BGF231" s="11"/>
      <c r="BGG231" s="11"/>
      <c r="BGH231" s="11"/>
      <c r="BGI231" s="11"/>
      <c r="BGJ231" s="11"/>
      <c r="BGK231" s="11"/>
      <c r="BGL231" s="11"/>
      <c r="BGM231" s="11"/>
      <c r="BGN231" s="11"/>
      <c r="BGO231" s="11"/>
      <c r="BGP231" s="11"/>
      <c r="BGQ231" s="11"/>
      <c r="BGR231" s="11"/>
      <c r="BGS231" s="11"/>
      <c r="BGT231" s="11"/>
      <c r="BGU231" s="11"/>
      <c r="BGV231" s="11"/>
      <c r="BGW231" s="11"/>
      <c r="BGX231" s="11"/>
      <c r="BGY231" s="11"/>
      <c r="BGZ231" s="11"/>
      <c r="BHA231" s="11"/>
      <c r="BHB231" s="11"/>
      <c r="BHC231" s="11"/>
      <c r="BHD231" s="11"/>
      <c r="BHE231" s="11"/>
      <c r="BHF231" s="11"/>
      <c r="BHG231" s="11"/>
      <c r="BHH231" s="11"/>
      <c r="BHI231" s="11"/>
      <c r="BHJ231" s="11"/>
      <c r="BHK231" s="11"/>
      <c r="BHL231" s="11"/>
      <c r="BHM231" s="11"/>
      <c r="BHN231" s="11"/>
      <c r="BHO231" s="11"/>
      <c r="BHP231" s="11"/>
      <c r="BHQ231" s="11"/>
      <c r="BHR231" s="11"/>
      <c r="BHS231" s="11"/>
      <c r="BHT231" s="11"/>
      <c r="BHU231" s="11"/>
      <c r="BHV231" s="11"/>
      <c r="BHW231" s="11"/>
      <c r="BHX231" s="11"/>
      <c r="BHY231" s="11"/>
      <c r="BHZ231" s="11"/>
      <c r="BIA231" s="11"/>
      <c r="BIB231" s="11"/>
      <c r="BIC231" s="11"/>
      <c r="BID231" s="11"/>
      <c r="BIE231" s="11"/>
      <c r="BIF231" s="11"/>
      <c r="BIG231" s="11"/>
      <c r="BIH231" s="11"/>
      <c r="BII231" s="11"/>
      <c r="BIJ231" s="11"/>
      <c r="BIK231" s="11"/>
      <c r="BIL231" s="11"/>
      <c r="BIM231" s="11"/>
      <c r="BIN231" s="11"/>
      <c r="BIO231" s="11"/>
      <c r="BIP231" s="11"/>
      <c r="BIQ231" s="11"/>
      <c r="BIR231" s="11"/>
      <c r="BIS231" s="11"/>
      <c r="BIT231" s="11"/>
      <c r="BIU231" s="11"/>
      <c r="BIV231" s="11"/>
      <c r="BIW231" s="11"/>
      <c r="BIX231" s="11"/>
      <c r="BIY231" s="11"/>
      <c r="BIZ231" s="11"/>
      <c r="BJA231" s="11"/>
      <c r="BJB231" s="11"/>
      <c r="BJC231" s="11"/>
      <c r="BJD231" s="11"/>
      <c r="BJE231" s="11"/>
      <c r="BJF231" s="11"/>
      <c r="BJG231" s="11"/>
      <c r="BJH231" s="11"/>
      <c r="BJI231" s="11"/>
      <c r="BJJ231" s="11"/>
      <c r="BJK231" s="11"/>
      <c r="BJL231" s="11"/>
      <c r="BJM231" s="11"/>
      <c r="BJN231" s="11"/>
      <c r="BJO231" s="11"/>
      <c r="BJP231" s="11"/>
      <c r="BJQ231" s="11"/>
      <c r="BJR231" s="11"/>
      <c r="BJS231" s="11"/>
      <c r="BJT231" s="11"/>
      <c r="BJU231" s="11"/>
      <c r="BJV231" s="11"/>
      <c r="BJW231" s="11"/>
      <c r="BJX231" s="11"/>
      <c r="BJY231" s="11"/>
      <c r="BJZ231" s="11"/>
      <c r="BKA231" s="11"/>
      <c r="BKB231" s="11"/>
      <c r="BKC231" s="11"/>
      <c r="BKD231" s="11"/>
      <c r="BKE231" s="11"/>
      <c r="BKF231" s="11"/>
      <c r="BKG231" s="11"/>
      <c r="BKH231" s="11"/>
      <c r="BKI231" s="11"/>
      <c r="BKJ231" s="11"/>
      <c r="BKK231" s="11"/>
      <c r="BKL231" s="11"/>
      <c r="BKM231" s="11"/>
      <c r="BKN231" s="11"/>
      <c r="BKO231" s="11"/>
      <c r="BKP231" s="11"/>
      <c r="BKQ231" s="11"/>
      <c r="BKR231" s="11"/>
      <c r="BKS231" s="11"/>
      <c r="BKT231" s="11"/>
      <c r="BKU231" s="11"/>
      <c r="BKV231" s="11"/>
      <c r="BKW231" s="11"/>
      <c r="BKX231" s="11"/>
      <c r="BKY231" s="11"/>
      <c r="BKZ231" s="11"/>
      <c r="BLA231" s="11"/>
      <c r="BLB231" s="11"/>
      <c r="BLC231" s="11"/>
      <c r="BLD231" s="11"/>
      <c r="BLE231" s="11"/>
      <c r="BLF231" s="11"/>
      <c r="BLG231" s="11"/>
      <c r="BLH231" s="11"/>
      <c r="BLI231" s="11"/>
      <c r="BLJ231" s="11"/>
      <c r="BLK231" s="11"/>
      <c r="BLL231" s="11"/>
      <c r="BLM231" s="11"/>
      <c r="BLN231" s="11"/>
      <c r="BLO231" s="11"/>
      <c r="BLP231" s="11"/>
      <c r="BLQ231" s="11"/>
      <c r="BLR231" s="11"/>
      <c r="BLS231" s="11"/>
      <c r="BLT231" s="11"/>
      <c r="BLU231" s="11"/>
      <c r="BLV231" s="11"/>
      <c r="BLW231" s="11"/>
      <c r="BLX231" s="11"/>
      <c r="BLY231" s="11"/>
      <c r="BLZ231" s="11"/>
      <c r="BMA231" s="11"/>
      <c r="BMB231" s="11"/>
      <c r="BMC231" s="11"/>
      <c r="BMD231" s="11"/>
      <c r="BME231" s="11"/>
      <c r="BMF231" s="11"/>
      <c r="BMG231" s="11"/>
      <c r="BMH231" s="11"/>
      <c r="BMI231" s="11"/>
      <c r="BMJ231" s="11"/>
      <c r="BMK231" s="11"/>
      <c r="BML231" s="11"/>
      <c r="BMM231" s="11"/>
      <c r="BMN231" s="11"/>
      <c r="BMO231" s="11"/>
      <c r="BMP231" s="11"/>
      <c r="BMQ231" s="11"/>
      <c r="BMR231" s="11"/>
      <c r="BMS231" s="11"/>
      <c r="BMT231" s="11"/>
      <c r="BMU231" s="11"/>
      <c r="BMV231" s="11"/>
      <c r="BMW231" s="11"/>
      <c r="BMX231" s="11"/>
      <c r="BMY231" s="11"/>
      <c r="BMZ231" s="11"/>
      <c r="BNA231" s="11"/>
      <c r="BNB231" s="11"/>
      <c r="BNC231" s="11"/>
      <c r="BND231" s="11"/>
      <c r="BNE231" s="11"/>
      <c r="BNF231" s="11"/>
      <c r="BNG231" s="11"/>
      <c r="BNH231" s="11"/>
      <c r="BNI231" s="11"/>
      <c r="BNJ231" s="11"/>
      <c r="BNK231" s="11"/>
      <c r="BNL231" s="11"/>
      <c r="BNM231" s="11"/>
      <c r="BNN231" s="11"/>
      <c r="BNO231" s="11"/>
      <c r="BNP231" s="11"/>
      <c r="BNQ231" s="11"/>
      <c r="BNR231" s="11"/>
      <c r="BNS231" s="11"/>
      <c r="BNT231" s="11"/>
      <c r="BNU231" s="11"/>
      <c r="BNV231" s="11"/>
      <c r="BNW231" s="11"/>
      <c r="BNX231" s="11"/>
      <c r="BNY231" s="11"/>
      <c r="BNZ231" s="11"/>
      <c r="BOA231" s="11"/>
      <c r="BOB231" s="11"/>
      <c r="BOC231" s="11"/>
      <c r="BOD231" s="11"/>
      <c r="BOE231" s="11"/>
      <c r="BOF231" s="11"/>
      <c r="BOG231" s="11"/>
      <c r="BOH231" s="11"/>
      <c r="BOI231" s="11"/>
      <c r="BOJ231" s="11"/>
      <c r="BOK231" s="11"/>
      <c r="BOL231" s="11"/>
      <c r="BOM231" s="11"/>
      <c r="BON231" s="11"/>
      <c r="BOO231" s="11"/>
      <c r="BOP231" s="11"/>
      <c r="BOQ231" s="11"/>
      <c r="BOR231" s="11"/>
      <c r="BOS231" s="11"/>
      <c r="BOT231" s="11"/>
      <c r="BOU231" s="11"/>
      <c r="BOV231" s="11"/>
      <c r="BOW231" s="11"/>
      <c r="BOX231" s="11"/>
      <c r="BOY231" s="11"/>
      <c r="BOZ231" s="11"/>
      <c r="BPA231" s="11"/>
      <c r="BPB231" s="11"/>
      <c r="BPC231" s="11"/>
      <c r="BPD231" s="11"/>
      <c r="BPE231" s="11"/>
      <c r="BPF231" s="11"/>
      <c r="BPG231" s="11"/>
      <c r="BPH231" s="11"/>
      <c r="BPI231" s="11"/>
      <c r="BPJ231" s="11"/>
      <c r="BPK231" s="11"/>
      <c r="BPL231" s="11"/>
      <c r="BPM231" s="11"/>
      <c r="BPN231" s="11"/>
      <c r="BPO231" s="11"/>
      <c r="BPP231" s="11"/>
      <c r="BPQ231" s="11"/>
      <c r="BPR231" s="11"/>
      <c r="BPS231" s="11"/>
      <c r="BPT231" s="11"/>
      <c r="BPU231" s="11"/>
      <c r="BPV231" s="11"/>
      <c r="BPW231" s="11"/>
      <c r="BPX231" s="11"/>
      <c r="BPY231" s="11"/>
      <c r="BPZ231" s="11"/>
      <c r="BQA231" s="11"/>
      <c r="BQB231" s="11"/>
      <c r="BQC231" s="11"/>
      <c r="BQD231" s="11"/>
      <c r="BQE231" s="11"/>
      <c r="BQF231" s="11"/>
      <c r="BQG231" s="11"/>
      <c r="BQH231" s="11"/>
      <c r="BQI231" s="11"/>
      <c r="BQJ231" s="11"/>
      <c r="BQK231" s="11"/>
      <c r="BQL231" s="11"/>
      <c r="BQM231" s="11"/>
      <c r="BQN231" s="11"/>
      <c r="BQO231" s="11"/>
      <c r="BQP231" s="11"/>
      <c r="BQQ231" s="11"/>
      <c r="BQR231" s="11"/>
      <c r="BQS231" s="11"/>
      <c r="BQT231" s="11"/>
      <c r="BQU231" s="11"/>
      <c r="BQV231" s="11"/>
      <c r="BQW231" s="11"/>
      <c r="BQX231" s="11"/>
      <c r="BQY231" s="11"/>
      <c r="BQZ231" s="11"/>
      <c r="BRA231" s="11"/>
      <c r="BRB231" s="11"/>
      <c r="BRC231" s="11"/>
      <c r="BRD231" s="11"/>
      <c r="BRE231" s="11"/>
      <c r="BRF231" s="11"/>
      <c r="BRG231" s="11"/>
      <c r="BRH231" s="11"/>
      <c r="BRI231" s="11"/>
      <c r="BRJ231" s="11"/>
      <c r="BRK231" s="11"/>
      <c r="BRL231" s="11"/>
      <c r="BRM231" s="11"/>
      <c r="BRN231" s="11"/>
      <c r="BRO231" s="11"/>
      <c r="BRP231" s="11"/>
      <c r="BRQ231" s="11"/>
      <c r="BRR231" s="11"/>
      <c r="BRS231" s="11"/>
      <c r="BRT231" s="11"/>
      <c r="BRU231" s="11"/>
      <c r="BRV231" s="11"/>
      <c r="BRW231" s="11"/>
      <c r="BRX231" s="11"/>
      <c r="BRY231" s="11"/>
      <c r="BRZ231" s="11"/>
      <c r="BSA231" s="11"/>
      <c r="BSB231" s="11"/>
      <c r="BSC231" s="11"/>
      <c r="BSD231" s="11"/>
      <c r="BSE231" s="11"/>
      <c r="BSF231" s="11"/>
      <c r="BSG231" s="11"/>
      <c r="BSH231" s="11"/>
      <c r="BSI231" s="11"/>
      <c r="BSJ231" s="11"/>
      <c r="BSK231" s="11"/>
      <c r="BSL231" s="11"/>
      <c r="BSM231" s="11"/>
      <c r="BSN231" s="11"/>
      <c r="BSO231" s="11"/>
      <c r="BSP231" s="11"/>
      <c r="BSQ231" s="11"/>
      <c r="BSR231" s="11"/>
      <c r="BSS231" s="11"/>
      <c r="BST231" s="11"/>
      <c r="BSU231" s="11"/>
      <c r="BSV231" s="11"/>
      <c r="BSW231" s="11"/>
      <c r="BSX231" s="11"/>
      <c r="BSY231" s="11"/>
      <c r="BSZ231" s="11"/>
      <c r="BTA231" s="11"/>
      <c r="BTB231" s="11"/>
      <c r="BTC231" s="11"/>
      <c r="BTD231" s="11"/>
      <c r="BTE231" s="11"/>
      <c r="BTF231" s="11"/>
      <c r="BTG231" s="11"/>
      <c r="BTH231" s="11"/>
      <c r="BTI231" s="11"/>
      <c r="BTJ231" s="11"/>
      <c r="BTK231" s="11"/>
      <c r="BTL231" s="11"/>
      <c r="BTM231" s="11"/>
      <c r="BTN231" s="11"/>
      <c r="BTO231" s="11"/>
      <c r="BTP231" s="11"/>
      <c r="BTQ231" s="11"/>
      <c r="BTR231" s="11"/>
      <c r="BTS231" s="11"/>
      <c r="BTT231" s="11"/>
      <c r="BTU231" s="11"/>
      <c r="BTV231" s="11"/>
      <c r="BTW231" s="11"/>
      <c r="BTX231" s="11"/>
      <c r="BTY231" s="11"/>
      <c r="BTZ231" s="11"/>
      <c r="BUA231" s="11"/>
      <c r="BUB231" s="11"/>
      <c r="BUC231" s="11"/>
      <c r="BUD231" s="11"/>
      <c r="BUE231" s="11"/>
      <c r="BUF231" s="11"/>
      <c r="BUG231" s="11"/>
      <c r="BUH231" s="11"/>
      <c r="BUI231" s="11"/>
      <c r="BUJ231" s="11"/>
      <c r="BUK231" s="11"/>
      <c r="BUL231" s="11"/>
      <c r="BUM231" s="11"/>
      <c r="BUN231" s="11"/>
      <c r="BUO231" s="11"/>
      <c r="BUP231" s="11"/>
      <c r="BUQ231" s="11"/>
      <c r="BUR231" s="11"/>
      <c r="BUS231" s="11"/>
      <c r="BUT231" s="11"/>
      <c r="BUU231" s="11"/>
      <c r="BUV231" s="11"/>
      <c r="BUW231" s="11"/>
      <c r="BUX231" s="11"/>
      <c r="BUY231" s="11"/>
      <c r="BUZ231" s="11"/>
      <c r="BVA231" s="11"/>
      <c r="BVB231" s="11"/>
      <c r="BVC231" s="11"/>
      <c r="BVD231" s="11"/>
      <c r="BVE231" s="11"/>
      <c r="BVF231" s="11"/>
      <c r="BVG231" s="11"/>
      <c r="BVH231" s="11"/>
      <c r="BVI231" s="11"/>
      <c r="BVJ231" s="11"/>
      <c r="BVK231" s="11"/>
      <c r="BVL231" s="11"/>
      <c r="BVM231" s="11"/>
      <c r="BVN231" s="11"/>
      <c r="BVO231" s="11"/>
      <c r="BVP231" s="11"/>
      <c r="BVQ231" s="11"/>
      <c r="BVR231" s="11"/>
      <c r="BVS231" s="11"/>
      <c r="BVT231" s="11"/>
      <c r="BVU231" s="11"/>
      <c r="BVV231" s="11"/>
      <c r="BVW231" s="11"/>
      <c r="BVX231" s="11"/>
      <c r="BVY231" s="11"/>
      <c r="BVZ231" s="11"/>
      <c r="BWA231" s="11"/>
      <c r="BWB231" s="11"/>
      <c r="BWC231" s="11"/>
      <c r="BWD231" s="11"/>
      <c r="BWE231" s="11"/>
      <c r="BWF231" s="11"/>
      <c r="BWG231" s="11"/>
      <c r="BWH231" s="11"/>
      <c r="BWI231" s="11"/>
      <c r="BWJ231" s="11"/>
      <c r="BWK231" s="11"/>
      <c r="BWL231" s="11"/>
      <c r="BWM231" s="11"/>
      <c r="BWN231" s="11"/>
      <c r="BWO231" s="11"/>
      <c r="BWP231" s="11"/>
      <c r="BWQ231" s="11"/>
      <c r="BWR231" s="11"/>
      <c r="BWS231" s="11"/>
      <c r="BWT231" s="11"/>
      <c r="BWU231" s="11"/>
      <c r="BWV231" s="11"/>
      <c r="BWW231" s="11"/>
      <c r="BWX231" s="11"/>
      <c r="BWY231" s="11"/>
      <c r="BWZ231" s="11"/>
      <c r="BXA231" s="11"/>
      <c r="BXB231" s="11"/>
      <c r="BXC231" s="11"/>
      <c r="BXD231" s="11"/>
      <c r="BXE231" s="11"/>
      <c r="BXF231" s="11"/>
      <c r="BXG231" s="11"/>
      <c r="BXH231" s="11"/>
      <c r="BXI231" s="11"/>
      <c r="BXJ231" s="11"/>
      <c r="BXK231" s="11"/>
      <c r="BXL231" s="11"/>
      <c r="BXM231" s="11"/>
      <c r="BXN231" s="11"/>
      <c r="BXO231" s="11"/>
      <c r="BXP231" s="11"/>
      <c r="BXQ231" s="11"/>
      <c r="BXR231" s="11"/>
      <c r="BXS231" s="11"/>
      <c r="BXT231" s="11"/>
      <c r="BXU231" s="11"/>
      <c r="BXV231" s="11"/>
      <c r="BXW231" s="11"/>
      <c r="BXX231" s="11"/>
      <c r="BXY231" s="11"/>
      <c r="BXZ231" s="11"/>
      <c r="BYA231" s="11"/>
      <c r="BYB231" s="11"/>
      <c r="BYC231" s="11"/>
      <c r="BYD231" s="11"/>
      <c r="BYE231" s="11"/>
      <c r="BYF231" s="11"/>
      <c r="BYG231" s="11"/>
      <c r="BYH231" s="11"/>
      <c r="BYI231" s="11"/>
      <c r="BYJ231" s="11"/>
      <c r="BYK231" s="11"/>
      <c r="BYL231" s="11"/>
      <c r="BYM231" s="11"/>
      <c r="BYN231" s="11"/>
      <c r="BYO231" s="11"/>
      <c r="BYP231" s="11"/>
      <c r="BYQ231" s="11"/>
      <c r="BYR231" s="11"/>
      <c r="BYS231" s="11"/>
      <c r="BYT231" s="11"/>
      <c r="BYU231" s="11"/>
      <c r="BYV231" s="11"/>
      <c r="BYW231" s="11"/>
      <c r="BYX231" s="11"/>
      <c r="BYY231" s="11"/>
      <c r="BYZ231" s="11"/>
      <c r="BZA231" s="11"/>
      <c r="BZB231" s="11"/>
      <c r="BZC231" s="11"/>
      <c r="BZD231" s="11"/>
      <c r="BZE231" s="11"/>
      <c r="BZF231" s="11"/>
      <c r="BZG231" s="11"/>
      <c r="BZH231" s="11"/>
      <c r="BZI231" s="11"/>
      <c r="BZJ231" s="11"/>
      <c r="BZK231" s="11"/>
      <c r="BZL231" s="11"/>
      <c r="BZM231" s="11"/>
      <c r="BZN231" s="11"/>
      <c r="BZO231" s="11"/>
      <c r="BZP231" s="11"/>
      <c r="BZQ231" s="11"/>
      <c r="BZR231" s="11"/>
      <c r="BZS231" s="11"/>
      <c r="BZT231" s="11"/>
      <c r="BZU231" s="11"/>
      <c r="BZV231" s="11"/>
      <c r="BZW231" s="11"/>
      <c r="BZX231" s="11"/>
      <c r="BZY231" s="11"/>
      <c r="BZZ231" s="11"/>
      <c r="CAA231" s="11"/>
      <c r="CAB231" s="11"/>
      <c r="CAC231" s="11"/>
      <c r="CAD231" s="11"/>
      <c r="CAE231" s="11"/>
      <c r="CAF231" s="11"/>
      <c r="CAG231" s="11"/>
      <c r="CAH231" s="11"/>
      <c r="CAI231" s="11"/>
      <c r="CAJ231" s="11"/>
      <c r="CAK231" s="11"/>
      <c r="CAL231" s="11"/>
      <c r="CAM231" s="11"/>
      <c r="CAN231" s="11"/>
      <c r="CAO231" s="11"/>
      <c r="CAP231" s="11"/>
      <c r="CAQ231" s="11"/>
      <c r="CAR231" s="11"/>
      <c r="CAS231" s="11"/>
      <c r="CAT231" s="11"/>
      <c r="CAU231" s="11"/>
      <c r="CAV231" s="11"/>
      <c r="CAW231" s="11"/>
      <c r="CAX231" s="11"/>
      <c r="CAY231" s="11"/>
      <c r="CAZ231" s="11"/>
      <c r="CBA231" s="11"/>
      <c r="CBB231" s="11"/>
      <c r="CBC231" s="11"/>
      <c r="CBD231" s="11"/>
      <c r="CBE231" s="11"/>
      <c r="CBF231" s="11"/>
      <c r="CBG231" s="11"/>
      <c r="CBH231" s="11"/>
      <c r="CBI231" s="11"/>
      <c r="CBJ231" s="11"/>
      <c r="CBK231" s="11"/>
      <c r="CBL231" s="11"/>
      <c r="CBM231" s="11"/>
      <c r="CBN231" s="11"/>
      <c r="CBO231" s="11"/>
      <c r="CBP231" s="11"/>
      <c r="CBQ231" s="11"/>
      <c r="CBR231" s="11"/>
      <c r="CBS231" s="11"/>
      <c r="CBT231" s="11"/>
      <c r="CBU231" s="11"/>
      <c r="CBV231" s="11"/>
      <c r="CBW231" s="11"/>
      <c r="CBX231" s="11"/>
      <c r="CBY231" s="11"/>
      <c r="CBZ231" s="11"/>
      <c r="CCA231" s="11"/>
      <c r="CCB231" s="11"/>
      <c r="CCC231" s="11"/>
      <c r="CCD231" s="11"/>
      <c r="CCE231" s="11"/>
      <c r="CCF231" s="11"/>
      <c r="CCG231" s="11"/>
      <c r="CCH231" s="11"/>
      <c r="CCI231" s="11"/>
      <c r="CCJ231" s="11"/>
      <c r="CCK231" s="11"/>
      <c r="CCL231" s="11"/>
      <c r="CCM231" s="11"/>
      <c r="CCN231" s="11"/>
      <c r="CCO231" s="11"/>
      <c r="CCP231" s="11"/>
      <c r="CCQ231" s="11"/>
      <c r="CCR231" s="11"/>
      <c r="CCS231" s="11"/>
      <c r="CCT231" s="11"/>
      <c r="CCU231" s="11"/>
      <c r="CCV231" s="11"/>
      <c r="CCW231" s="11"/>
      <c r="CCX231" s="11"/>
      <c r="CCY231" s="11"/>
      <c r="CCZ231" s="11"/>
      <c r="CDA231" s="11"/>
      <c r="CDB231" s="11"/>
      <c r="CDC231" s="11"/>
      <c r="CDD231" s="11"/>
      <c r="CDE231" s="11"/>
      <c r="CDF231" s="11"/>
      <c r="CDG231" s="11"/>
      <c r="CDH231" s="11"/>
      <c r="CDI231" s="11"/>
      <c r="CDJ231" s="11"/>
      <c r="CDK231" s="11"/>
      <c r="CDL231" s="11"/>
      <c r="CDM231" s="11"/>
      <c r="CDN231" s="11"/>
      <c r="CDO231" s="11"/>
      <c r="CDP231" s="11"/>
      <c r="CDQ231" s="11"/>
      <c r="CDR231" s="11"/>
      <c r="CDS231" s="11"/>
      <c r="CDT231" s="11"/>
      <c r="CDU231" s="11"/>
      <c r="CDV231" s="11"/>
      <c r="CDW231" s="11"/>
      <c r="CDX231" s="11"/>
      <c r="CDY231" s="11"/>
      <c r="CDZ231" s="11"/>
      <c r="CEA231" s="11"/>
      <c r="CEB231" s="11"/>
      <c r="CEC231" s="11"/>
      <c r="CED231" s="11"/>
      <c r="CEE231" s="11"/>
      <c r="CEF231" s="11"/>
      <c r="CEG231" s="11"/>
      <c r="CEH231" s="11"/>
      <c r="CEI231" s="11"/>
      <c r="CEJ231" s="11"/>
      <c r="CEK231" s="11"/>
      <c r="CEL231" s="11"/>
      <c r="CEM231" s="11"/>
      <c r="CEN231" s="11"/>
      <c r="CEO231" s="11"/>
      <c r="CEP231" s="11"/>
      <c r="CEQ231" s="11"/>
      <c r="CER231" s="11"/>
      <c r="CES231" s="11"/>
      <c r="CET231" s="11"/>
      <c r="CEU231" s="11"/>
      <c r="CEV231" s="11"/>
      <c r="CEW231" s="11"/>
      <c r="CEX231" s="11"/>
      <c r="CEY231" s="11"/>
      <c r="CEZ231" s="11"/>
      <c r="CFA231" s="11"/>
      <c r="CFB231" s="11"/>
      <c r="CFC231" s="11"/>
      <c r="CFD231" s="11"/>
      <c r="CFE231" s="11"/>
      <c r="CFF231" s="11"/>
      <c r="CFG231" s="11"/>
      <c r="CFH231" s="11"/>
      <c r="CFI231" s="11"/>
      <c r="CFJ231" s="11"/>
      <c r="CFK231" s="11"/>
      <c r="CFL231" s="11"/>
      <c r="CFM231" s="11"/>
      <c r="CFN231" s="11"/>
      <c r="CFO231" s="11"/>
      <c r="CFP231" s="11"/>
      <c r="CFQ231" s="11"/>
      <c r="CFR231" s="11"/>
      <c r="CFS231" s="11"/>
      <c r="CFT231" s="11"/>
      <c r="CFU231" s="11"/>
      <c r="CFV231" s="11"/>
      <c r="CFW231" s="11"/>
      <c r="CFX231" s="11"/>
      <c r="CFY231" s="11"/>
      <c r="CFZ231" s="11"/>
      <c r="CGA231" s="11"/>
      <c r="CGB231" s="11"/>
      <c r="CGC231" s="11"/>
      <c r="CGD231" s="11"/>
      <c r="CGE231" s="11"/>
      <c r="CGF231" s="11"/>
      <c r="CGG231" s="11"/>
      <c r="CGH231" s="11"/>
      <c r="CGI231" s="11"/>
      <c r="CGJ231" s="11"/>
      <c r="CGK231" s="11"/>
      <c r="CGL231" s="11"/>
      <c r="CGM231" s="11"/>
      <c r="CGN231" s="11"/>
      <c r="CGO231" s="11"/>
      <c r="CGP231" s="11"/>
      <c r="CGQ231" s="11"/>
      <c r="CGR231" s="11"/>
      <c r="CGS231" s="11"/>
      <c r="CGT231" s="11"/>
      <c r="CGU231" s="11"/>
      <c r="CGV231" s="11"/>
      <c r="CGW231" s="11"/>
      <c r="CGX231" s="11"/>
      <c r="CGY231" s="11"/>
      <c r="CGZ231" s="11"/>
      <c r="CHA231" s="11"/>
      <c r="CHB231" s="11"/>
      <c r="CHC231" s="11"/>
      <c r="CHD231" s="11"/>
      <c r="CHE231" s="11"/>
      <c r="CHF231" s="11"/>
      <c r="CHG231" s="11"/>
      <c r="CHH231" s="11"/>
      <c r="CHI231" s="11"/>
      <c r="CHJ231" s="11"/>
      <c r="CHK231" s="11"/>
      <c r="CHL231" s="11"/>
      <c r="CHM231" s="11"/>
      <c r="CHN231" s="11"/>
      <c r="CHO231" s="11"/>
      <c r="CHP231" s="11"/>
      <c r="CHQ231" s="11"/>
      <c r="CHR231" s="11"/>
      <c r="CHS231" s="11"/>
      <c r="CHT231" s="11"/>
      <c r="CHU231" s="11"/>
      <c r="CHV231" s="11"/>
      <c r="CHW231" s="11"/>
      <c r="CHX231" s="11"/>
      <c r="CHY231" s="11"/>
      <c r="CHZ231" s="11"/>
      <c r="CIA231" s="11"/>
      <c r="CIB231" s="11"/>
      <c r="CIC231" s="11"/>
      <c r="CID231" s="11"/>
      <c r="CIE231" s="11"/>
      <c r="CIF231" s="11"/>
      <c r="CIG231" s="11"/>
      <c r="CIH231" s="11"/>
      <c r="CII231" s="11"/>
      <c r="CIJ231" s="11"/>
      <c r="CIK231" s="11"/>
      <c r="CIL231" s="11"/>
      <c r="CIM231" s="11"/>
      <c r="CIN231" s="11"/>
      <c r="CIO231" s="11"/>
      <c r="CIP231" s="11"/>
      <c r="CIQ231" s="11"/>
      <c r="CIR231" s="11"/>
      <c r="CIS231" s="11"/>
      <c r="CIT231" s="11"/>
      <c r="CIU231" s="11"/>
      <c r="CIV231" s="11"/>
      <c r="CIW231" s="11"/>
      <c r="CIX231" s="11"/>
      <c r="CIY231" s="11"/>
      <c r="CIZ231" s="11"/>
      <c r="CJA231" s="11"/>
      <c r="CJB231" s="11"/>
      <c r="CJC231" s="11"/>
      <c r="CJD231" s="11"/>
      <c r="CJE231" s="11"/>
      <c r="CJF231" s="11"/>
      <c r="CJG231" s="11"/>
      <c r="CJH231" s="11"/>
      <c r="CJI231" s="11"/>
      <c r="CJJ231" s="11"/>
      <c r="CJK231" s="11"/>
      <c r="CJL231" s="11"/>
      <c r="CJM231" s="11"/>
      <c r="CJN231" s="11"/>
      <c r="CJO231" s="11"/>
      <c r="CJP231" s="11"/>
      <c r="CJQ231" s="11"/>
      <c r="CJR231" s="11"/>
      <c r="CJS231" s="11"/>
      <c r="CJT231" s="11"/>
      <c r="CJU231" s="11"/>
      <c r="CJV231" s="11"/>
      <c r="CJW231" s="11"/>
      <c r="CJX231" s="11"/>
      <c r="CJY231" s="11"/>
      <c r="CJZ231" s="11"/>
      <c r="CKA231" s="11"/>
      <c r="CKB231" s="11"/>
      <c r="CKC231" s="11"/>
      <c r="CKD231" s="11"/>
      <c r="CKE231" s="11"/>
      <c r="CKF231" s="11"/>
      <c r="CKG231" s="11"/>
      <c r="CKH231" s="11"/>
      <c r="CKI231" s="11"/>
      <c r="CKJ231" s="11"/>
      <c r="CKK231" s="11"/>
      <c r="CKL231" s="11"/>
      <c r="CKM231" s="11"/>
      <c r="CKN231" s="11"/>
      <c r="CKO231" s="11"/>
      <c r="CKP231" s="11"/>
      <c r="CKQ231" s="11"/>
      <c r="CKR231" s="11"/>
      <c r="CKS231" s="11"/>
      <c r="CKT231" s="11"/>
      <c r="CKU231" s="11"/>
      <c r="CKV231" s="11"/>
      <c r="CKW231" s="11"/>
      <c r="CKX231" s="11"/>
      <c r="CKY231" s="11"/>
      <c r="CKZ231" s="11"/>
      <c r="CLA231" s="11"/>
      <c r="CLB231" s="11"/>
      <c r="CLC231" s="11"/>
      <c r="CLD231" s="11"/>
      <c r="CLE231" s="11"/>
      <c r="CLF231" s="11"/>
      <c r="CLG231" s="11"/>
      <c r="CLH231" s="11"/>
      <c r="CLI231" s="11"/>
      <c r="CLJ231" s="11"/>
      <c r="CLK231" s="11"/>
      <c r="CLL231" s="11"/>
      <c r="CLM231" s="11"/>
      <c r="CLN231" s="11"/>
      <c r="CLO231" s="11"/>
      <c r="CLP231" s="11"/>
      <c r="CLQ231" s="11"/>
      <c r="CLR231" s="11"/>
      <c r="CLS231" s="11"/>
      <c r="CLT231" s="11"/>
      <c r="CLU231" s="11"/>
      <c r="CLV231" s="11"/>
      <c r="CLW231" s="11"/>
      <c r="CLX231" s="11"/>
      <c r="CLY231" s="11"/>
      <c r="CLZ231" s="11"/>
      <c r="CMA231" s="11"/>
      <c r="CMB231" s="11"/>
      <c r="CMC231" s="11"/>
      <c r="CMD231" s="11"/>
      <c r="CME231" s="11"/>
      <c r="CMF231" s="11"/>
      <c r="CMG231" s="11"/>
      <c r="CMH231" s="11"/>
      <c r="CMI231" s="11"/>
      <c r="CMJ231" s="11"/>
      <c r="CMK231" s="11"/>
      <c r="CML231" s="11"/>
      <c r="CMM231" s="11"/>
      <c r="CMN231" s="11"/>
      <c r="CMO231" s="11"/>
      <c r="CMP231" s="11"/>
      <c r="CMQ231" s="11"/>
      <c r="CMR231" s="11"/>
      <c r="CMS231" s="11"/>
      <c r="CMT231" s="11"/>
      <c r="CMU231" s="11"/>
      <c r="CMV231" s="11"/>
      <c r="CMW231" s="11"/>
      <c r="CMX231" s="11"/>
      <c r="CMY231" s="11"/>
      <c r="CMZ231" s="11"/>
      <c r="CNA231" s="11"/>
      <c r="CNB231" s="11"/>
      <c r="CNC231" s="11"/>
      <c r="CND231" s="11"/>
      <c r="CNE231" s="11"/>
      <c r="CNF231" s="11"/>
      <c r="CNG231" s="11"/>
      <c r="CNH231" s="11"/>
      <c r="CNI231" s="11"/>
      <c r="CNJ231" s="11"/>
      <c r="CNK231" s="11"/>
      <c r="CNL231" s="11"/>
      <c r="CNM231" s="11"/>
      <c r="CNN231" s="11"/>
      <c r="CNO231" s="11"/>
      <c r="CNP231" s="11"/>
      <c r="CNQ231" s="11"/>
      <c r="CNR231" s="11"/>
      <c r="CNS231" s="11"/>
      <c r="CNT231" s="11"/>
      <c r="CNU231" s="11"/>
      <c r="CNV231" s="11"/>
      <c r="CNW231" s="11"/>
      <c r="CNX231" s="11"/>
      <c r="CNY231" s="11"/>
      <c r="CNZ231" s="11"/>
      <c r="COA231" s="11"/>
      <c r="COB231" s="11"/>
      <c r="COC231" s="11"/>
      <c r="COD231" s="11"/>
      <c r="COE231" s="11"/>
      <c r="COF231" s="11"/>
      <c r="COG231" s="11"/>
      <c r="COH231" s="11"/>
      <c r="COI231" s="11"/>
      <c r="COJ231" s="11"/>
      <c r="COK231" s="11"/>
      <c r="COL231" s="11"/>
      <c r="COM231" s="11"/>
      <c r="CON231" s="11"/>
      <c r="COO231" s="11"/>
      <c r="COP231" s="11"/>
      <c r="COQ231" s="11"/>
      <c r="COR231" s="11"/>
      <c r="COS231" s="11"/>
      <c r="COT231" s="11"/>
      <c r="COU231" s="11"/>
      <c r="COV231" s="11"/>
      <c r="COW231" s="11"/>
      <c r="COX231" s="11"/>
      <c r="COY231" s="11"/>
      <c r="COZ231" s="11"/>
      <c r="CPA231" s="11"/>
      <c r="CPB231" s="11"/>
      <c r="CPC231" s="11"/>
      <c r="CPD231" s="11"/>
      <c r="CPE231" s="11"/>
      <c r="CPF231" s="11"/>
      <c r="CPG231" s="11"/>
      <c r="CPH231" s="11"/>
      <c r="CPI231" s="11"/>
      <c r="CPJ231" s="11"/>
      <c r="CPK231" s="11"/>
      <c r="CPL231" s="11"/>
      <c r="CPM231" s="11"/>
      <c r="CPN231" s="11"/>
      <c r="CPO231" s="11"/>
      <c r="CPP231" s="11"/>
      <c r="CPQ231" s="11"/>
      <c r="CPR231" s="11"/>
      <c r="CPS231" s="11"/>
      <c r="CPT231" s="11"/>
      <c r="CPU231" s="11"/>
      <c r="CPV231" s="11"/>
      <c r="CPW231" s="11"/>
      <c r="CPX231" s="11"/>
      <c r="CPY231" s="11"/>
      <c r="CPZ231" s="11"/>
      <c r="CQA231" s="11"/>
      <c r="CQB231" s="11"/>
      <c r="CQC231" s="11"/>
      <c r="CQD231" s="11"/>
      <c r="CQE231" s="11"/>
      <c r="CQF231" s="11"/>
      <c r="CQG231" s="11"/>
      <c r="CQH231" s="11"/>
      <c r="CQI231" s="11"/>
      <c r="CQJ231" s="11"/>
      <c r="CQK231" s="11"/>
      <c r="CQL231" s="11"/>
      <c r="CQM231" s="11"/>
      <c r="CQN231" s="11"/>
      <c r="CQO231" s="11"/>
      <c r="CQP231" s="11"/>
      <c r="CQQ231" s="11"/>
      <c r="CQR231" s="11"/>
      <c r="CQS231" s="11"/>
      <c r="CQT231" s="11"/>
      <c r="CQU231" s="11"/>
      <c r="CQV231" s="11"/>
      <c r="CQW231" s="11"/>
      <c r="CQX231" s="11"/>
      <c r="CQY231" s="11"/>
      <c r="CQZ231" s="11"/>
      <c r="CRA231" s="11"/>
      <c r="CRB231" s="11"/>
      <c r="CRC231" s="11"/>
      <c r="CRD231" s="11"/>
      <c r="CRE231" s="11"/>
      <c r="CRF231" s="11"/>
      <c r="CRG231" s="11"/>
      <c r="CRH231" s="11"/>
      <c r="CRI231" s="11"/>
      <c r="CRJ231" s="11"/>
      <c r="CRK231" s="11"/>
      <c r="CRL231" s="11"/>
      <c r="CRM231" s="11"/>
      <c r="CRN231" s="11"/>
      <c r="CRO231" s="11"/>
      <c r="CRP231" s="11"/>
      <c r="CRQ231" s="11"/>
      <c r="CRR231" s="11"/>
      <c r="CRS231" s="11"/>
      <c r="CRT231" s="11"/>
      <c r="CRU231" s="11"/>
      <c r="CRV231" s="11"/>
      <c r="CRW231" s="11"/>
      <c r="CRX231" s="11"/>
      <c r="CRY231" s="11"/>
      <c r="CRZ231" s="11"/>
      <c r="CSA231" s="11"/>
      <c r="CSB231" s="11"/>
      <c r="CSC231" s="11"/>
      <c r="CSD231" s="11"/>
      <c r="CSE231" s="11"/>
      <c r="CSF231" s="11"/>
      <c r="CSG231" s="11"/>
      <c r="CSH231" s="11"/>
      <c r="CSI231" s="11"/>
      <c r="CSJ231" s="11"/>
      <c r="CSK231" s="11"/>
      <c r="CSL231" s="11"/>
      <c r="CSM231" s="11"/>
      <c r="CSN231" s="11"/>
      <c r="CSO231" s="11"/>
      <c r="CSP231" s="11"/>
      <c r="CSQ231" s="11"/>
      <c r="CSR231" s="11"/>
      <c r="CSS231" s="11"/>
      <c r="CST231" s="11"/>
      <c r="CSU231" s="11"/>
      <c r="CSV231" s="11"/>
      <c r="CSW231" s="11"/>
      <c r="CSX231" s="11"/>
      <c r="CSY231" s="11"/>
      <c r="CSZ231" s="11"/>
      <c r="CTA231" s="11"/>
      <c r="CTB231" s="11"/>
    </row>
    <row r="232" spans="1:2550" ht="13" x14ac:dyDescent="0.15">
      <c r="A232" s="11"/>
      <c r="B232" s="846" t="s">
        <v>2297</v>
      </c>
      <c r="C232" s="178"/>
      <c r="D232" s="178" t="s">
        <v>1776</v>
      </c>
      <c r="E232" s="178" t="s">
        <v>1760</v>
      </c>
      <c r="F232" s="178" t="s">
        <v>2298</v>
      </c>
      <c r="G232" s="178">
        <v>13.807695000000001</v>
      </c>
      <c r="H232" s="178">
        <v>109.003325</v>
      </c>
      <c r="I232" s="178" t="s">
        <v>1</v>
      </c>
      <c r="J232" s="176" t="s">
        <v>3</v>
      </c>
      <c r="K232" s="857"/>
      <c r="L232" s="840" t="s">
        <v>0</v>
      </c>
      <c r="M232" s="178" t="s">
        <v>0</v>
      </c>
      <c r="N232" s="178">
        <v>60</v>
      </c>
      <c r="O232" s="178"/>
      <c r="P232" s="178">
        <v>30</v>
      </c>
      <c r="Q232" s="178">
        <v>110</v>
      </c>
      <c r="R232" s="178" t="s">
        <v>2465</v>
      </c>
      <c r="S232" s="178"/>
      <c r="T232" s="843"/>
      <c r="U232" s="163" t="s">
        <v>0</v>
      </c>
      <c r="V232" s="163" t="s">
        <v>0</v>
      </c>
      <c r="W232" s="163" t="s">
        <v>0</v>
      </c>
      <c r="X232" s="163" t="s">
        <v>0</v>
      </c>
      <c r="Y232" s="163" t="s">
        <v>0</v>
      </c>
      <c r="Z232" s="163" t="s">
        <v>0</v>
      </c>
      <c r="AA232" s="163" t="s">
        <v>0</v>
      </c>
      <c r="AB232" s="178" t="s">
        <v>2300</v>
      </c>
      <c r="AC232" s="178"/>
      <c r="AD232" s="178"/>
      <c r="AE232" s="176"/>
      <c r="AF232" s="860" t="s">
        <v>2299</v>
      </c>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1"/>
      <c r="LT232" s="11"/>
      <c r="LU232" s="11"/>
      <c r="LV232" s="11"/>
      <c r="LW232" s="11"/>
      <c r="LX232" s="11"/>
      <c r="LY232" s="11"/>
      <c r="LZ232" s="11"/>
      <c r="MA232" s="11"/>
      <c r="MB232" s="11"/>
      <c r="MC232" s="11"/>
      <c r="MD232" s="11"/>
      <c r="ME232" s="11"/>
      <c r="MF232" s="11"/>
      <c r="MG232" s="11"/>
      <c r="MH232" s="11"/>
      <c r="MI232" s="11"/>
      <c r="MJ232" s="11"/>
      <c r="MK232" s="11"/>
      <c r="ML232" s="11"/>
      <c r="MM232" s="11"/>
      <c r="MN232" s="11"/>
      <c r="MO232" s="11"/>
      <c r="MP232" s="11"/>
      <c r="MQ232" s="11"/>
      <c r="MR232" s="11"/>
      <c r="MS232" s="11"/>
      <c r="MT232" s="11"/>
      <c r="MU232" s="11"/>
      <c r="MV232" s="11"/>
      <c r="MW232" s="11"/>
      <c r="MX232" s="11"/>
      <c r="MY232" s="11"/>
      <c r="MZ232" s="11"/>
      <c r="NA232" s="11"/>
      <c r="NB232" s="11"/>
      <c r="NC232" s="11"/>
      <c r="ND232" s="11"/>
      <c r="NE232" s="11"/>
      <c r="NF232" s="11"/>
      <c r="NG232" s="11"/>
      <c r="NH232" s="11"/>
      <c r="NI232" s="11"/>
      <c r="NJ232" s="11"/>
      <c r="NK232" s="11"/>
      <c r="NL232" s="11"/>
      <c r="NM232" s="11"/>
      <c r="NN232" s="11"/>
      <c r="NO232" s="11"/>
      <c r="NP232" s="11"/>
      <c r="NQ232" s="11"/>
      <c r="NR232" s="11"/>
      <c r="NS232" s="11"/>
      <c r="NT232" s="11"/>
      <c r="NU232" s="11"/>
      <c r="NV232" s="11"/>
      <c r="NW232" s="11"/>
      <c r="NX232" s="11"/>
      <c r="NY232" s="11"/>
      <c r="NZ232" s="11"/>
      <c r="OA232" s="11"/>
      <c r="OB232" s="11"/>
      <c r="OC232" s="11"/>
      <c r="OD232" s="11"/>
      <c r="OE232" s="11"/>
      <c r="OF232" s="11"/>
      <c r="OG232" s="11"/>
      <c r="OH232" s="11"/>
      <c r="OI232" s="11"/>
      <c r="OJ232" s="11"/>
      <c r="OK232" s="11"/>
      <c r="OL232" s="11"/>
      <c r="OM232" s="11"/>
      <c r="ON232" s="11"/>
      <c r="OO232" s="11"/>
      <c r="OP232" s="11"/>
      <c r="OQ232" s="11"/>
      <c r="OR232" s="11"/>
      <c r="OS232" s="11"/>
      <c r="OT232" s="11"/>
      <c r="OU232" s="11"/>
      <c r="OV232" s="11"/>
      <c r="OW232" s="11"/>
      <c r="OX232" s="11"/>
      <c r="OY232" s="11"/>
      <c r="OZ232" s="11"/>
      <c r="PA232" s="11"/>
      <c r="PB232" s="11"/>
      <c r="PC232" s="11"/>
      <c r="PD232" s="11"/>
      <c r="PE232" s="11"/>
      <c r="PF232" s="11"/>
      <c r="PG232" s="11"/>
      <c r="PH232" s="11"/>
      <c r="PI232" s="11"/>
      <c r="PJ232" s="11"/>
      <c r="PK232" s="11"/>
      <c r="PL232" s="11"/>
      <c r="PM232" s="11"/>
      <c r="PN232" s="11"/>
      <c r="PO232" s="11"/>
      <c r="PP232" s="11"/>
      <c r="PQ232" s="11"/>
      <c r="PR232" s="11"/>
      <c r="PS232" s="11"/>
      <c r="PT232" s="11"/>
      <c r="PU232" s="11"/>
      <c r="PV232" s="11"/>
      <c r="PW232" s="11"/>
      <c r="PX232" s="11"/>
      <c r="PY232" s="11"/>
      <c r="PZ232" s="11"/>
      <c r="QA232" s="11"/>
      <c r="QB232" s="11"/>
      <c r="QC232" s="11"/>
      <c r="QD232" s="11"/>
      <c r="QE232" s="11"/>
      <c r="QF232" s="11"/>
      <c r="QG232" s="11"/>
      <c r="QH232" s="11"/>
      <c r="QI232" s="11"/>
      <c r="QJ232" s="11"/>
      <c r="QK232" s="11"/>
      <c r="QL232" s="11"/>
      <c r="QM232" s="11"/>
      <c r="QN232" s="11"/>
      <c r="QO232" s="11"/>
      <c r="QP232" s="11"/>
      <c r="QQ232" s="11"/>
      <c r="QR232" s="11"/>
      <c r="QS232" s="11"/>
      <c r="QT232" s="11"/>
      <c r="QU232" s="11"/>
      <c r="QV232" s="11"/>
      <c r="QW232" s="11"/>
      <c r="QX232" s="11"/>
      <c r="QY232" s="11"/>
      <c r="QZ232" s="11"/>
      <c r="RA232" s="11"/>
      <c r="RB232" s="11"/>
      <c r="RC232" s="11"/>
      <c r="RD232" s="11"/>
      <c r="RE232" s="11"/>
      <c r="RF232" s="11"/>
      <c r="RG232" s="11"/>
      <c r="RH232" s="11"/>
      <c r="RI232" s="11"/>
      <c r="RJ232" s="11"/>
      <c r="RK232" s="11"/>
      <c r="RL232" s="11"/>
      <c r="RM232" s="11"/>
      <c r="RN232" s="11"/>
      <c r="RO232" s="11"/>
      <c r="RP232" s="11"/>
      <c r="RQ232" s="11"/>
      <c r="RR232" s="11"/>
      <c r="RS232" s="11"/>
      <c r="RT232" s="11"/>
      <c r="RU232" s="11"/>
      <c r="RV232" s="11"/>
      <c r="RW232" s="11"/>
      <c r="RX232" s="11"/>
      <c r="RY232" s="11"/>
      <c r="RZ232" s="11"/>
      <c r="SA232" s="11"/>
      <c r="SB232" s="11"/>
      <c r="SC232" s="11"/>
      <c r="SD232" s="11"/>
      <c r="SE232" s="11"/>
      <c r="SF232" s="11"/>
      <c r="SG232" s="11"/>
      <c r="SH232" s="11"/>
      <c r="SI232" s="11"/>
      <c r="SJ232" s="11"/>
      <c r="SK232" s="11"/>
      <c r="SL232" s="11"/>
      <c r="SM232" s="11"/>
      <c r="SN232" s="11"/>
      <c r="SO232" s="11"/>
      <c r="SP232" s="11"/>
      <c r="SQ232" s="11"/>
      <c r="SR232" s="11"/>
      <c r="SS232" s="11"/>
      <c r="ST232" s="11"/>
      <c r="SU232" s="11"/>
      <c r="SV232" s="11"/>
      <c r="SW232" s="11"/>
      <c r="SX232" s="11"/>
      <c r="SY232" s="11"/>
      <c r="SZ232" s="11"/>
      <c r="TA232" s="11"/>
      <c r="TB232" s="11"/>
      <c r="TC232" s="11"/>
      <c r="TD232" s="11"/>
      <c r="TE232" s="11"/>
      <c r="TF232" s="11"/>
      <c r="TG232" s="11"/>
      <c r="TH232" s="11"/>
      <c r="TI232" s="11"/>
      <c r="TJ232" s="11"/>
      <c r="TK232" s="11"/>
      <c r="TL232" s="11"/>
      <c r="TM232" s="11"/>
      <c r="TN232" s="11"/>
      <c r="TO232" s="11"/>
      <c r="TP232" s="11"/>
      <c r="TQ232" s="11"/>
      <c r="TR232" s="11"/>
      <c r="TS232" s="11"/>
      <c r="TT232" s="11"/>
      <c r="TU232" s="11"/>
      <c r="TV232" s="11"/>
      <c r="TW232" s="11"/>
      <c r="TX232" s="11"/>
      <c r="TY232" s="11"/>
      <c r="TZ232" s="11"/>
      <c r="UA232" s="11"/>
      <c r="UB232" s="11"/>
      <c r="UC232" s="11"/>
      <c r="UD232" s="11"/>
      <c r="UE232" s="11"/>
      <c r="UF232" s="11"/>
      <c r="UG232" s="11"/>
      <c r="UH232" s="11"/>
      <c r="UI232" s="11"/>
      <c r="UJ232" s="11"/>
      <c r="UK232" s="11"/>
      <c r="UL232" s="11"/>
      <c r="UM232" s="11"/>
      <c r="UN232" s="11"/>
      <c r="UO232" s="11"/>
      <c r="UP232" s="11"/>
      <c r="UQ232" s="11"/>
      <c r="UR232" s="11"/>
      <c r="US232" s="11"/>
      <c r="UT232" s="11"/>
      <c r="UU232" s="11"/>
      <c r="UV232" s="11"/>
      <c r="UW232" s="11"/>
      <c r="UX232" s="11"/>
      <c r="UY232" s="11"/>
      <c r="UZ232" s="11"/>
      <c r="VA232" s="11"/>
      <c r="VB232" s="11"/>
      <c r="VC232" s="11"/>
      <c r="VD232" s="11"/>
      <c r="VE232" s="11"/>
      <c r="VF232" s="11"/>
      <c r="VG232" s="11"/>
      <c r="VH232" s="11"/>
      <c r="VI232" s="11"/>
      <c r="VJ232" s="11"/>
      <c r="VK232" s="11"/>
      <c r="VL232" s="11"/>
      <c r="VM232" s="11"/>
      <c r="VN232" s="11"/>
      <c r="VO232" s="11"/>
      <c r="VP232" s="11"/>
      <c r="VQ232" s="11"/>
      <c r="VR232" s="11"/>
      <c r="VS232" s="11"/>
      <c r="VT232" s="11"/>
      <c r="VU232" s="11"/>
      <c r="VV232" s="11"/>
      <c r="VW232" s="11"/>
      <c r="VX232" s="11"/>
      <c r="VY232" s="11"/>
      <c r="VZ232" s="11"/>
      <c r="WA232" s="11"/>
      <c r="WB232" s="11"/>
      <c r="WC232" s="11"/>
      <c r="WD232" s="11"/>
      <c r="WE232" s="11"/>
      <c r="WF232" s="11"/>
      <c r="WG232" s="11"/>
      <c r="WH232" s="11"/>
      <c r="WI232" s="11"/>
      <c r="WJ232" s="11"/>
      <c r="WK232" s="11"/>
      <c r="WL232" s="11"/>
      <c r="WM232" s="11"/>
      <c r="WN232" s="11"/>
      <c r="WO232" s="11"/>
      <c r="WP232" s="11"/>
      <c r="WQ232" s="11"/>
      <c r="WR232" s="11"/>
      <c r="WS232" s="11"/>
      <c r="WT232" s="11"/>
      <c r="WU232" s="11"/>
      <c r="WV232" s="11"/>
      <c r="WW232" s="11"/>
      <c r="WX232" s="11"/>
      <c r="WY232" s="11"/>
      <c r="WZ232" s="11"/>
      <c r="XA232" s="11"/>
      <c r="XB232" s="11"/>
      <c r="XC232" s="11"/>
      <c r="XD232" s="11"/>
      <c r="XE232" s="11"/>
      <c r="XF232" s="11"/>
      <c r="XG232" s="11"/>
      <c r="XH232" s="11"/>
      <c r="XI232" s="11"/>
      <c r="XJ232" s="11"/>
      <c r="XK232" s="11"/>
      <c r="XL232" s="11"/>
      <c r="XM232" s="11"/>
      <c r="XN232" s="11"/>
      <c r="XO232" s="11"/>
      <c r="XP232" s="11"/>
      <c r="XQ232" s="11"/>
      <c r="XR232" s="11"/>
      <c r="XS232" s="11"/>
      <c r="XT232" s="11"/>
      <c r="XU232" s="11"/>
      <c r="XV232" s="11"/>
      <c r="XW232" s="11"/>
      <c r="XX232" s="11"/>
      <c r="XY232" s="11"/>
      <c r="XZ232" s="11"/>
      <c r="YA232" s="11"/>
      <c r="YB232" s="11"/>
      <c r="YC232" s="11"/>
      <c r="YD232" s="11"/>
      <c r="YE232" s="11"/>
      <c r="YF232" s="11"/>
      <c r="YG232" s="11"/>
      <c r="YH232" s="11"/>
      <c r="YI232" s="11"/>
      <c r="YJ232" s="11"/>
      <c r="YK232" s="11"/>
      <c r="YL232" s="11"/>
      <c r="YM232" s="11"/>
      <c r="YN232" s="11"/>
      <c r="YO232" s="11"/>
      <c r="YP232" s="11"/>
      <c r="YQ232" s="11"/>
      <c r="YR232" s="11"/>
      <c r="YS232" s="11"/>
      <c r="YT232" s="11"/>
      <c r="YU232" s="11"/>
      <c r="YV232" s="11"/>
      <c r="YW232" s="11"/>
      <c r="YX232" s="11"/>
      <c r="YY232" s="11"/>
      <c r="YZ232" s="11"/>
      <c r="ZA232" s="11"/>
      <c r="ZB232" s="11"/>
      <c r="ZC232" s="11"/>
      <c r="ZD232" s="11"/>
      <c r="ZE232" s="11"/>
      <c r="ZF232" s="11"/>
      <c r="ZG232" s="11"/>
      <c r="ZH232" s="11"/>
      <c r="ZI232" s="11"/>
      <c r="ZJ232" s="11"/>
      <c r="ZK232" s="11"/>
      <c r="ZL232" s="11"/>
      <c r="ZM232" s="11"/>
      <c r="ZN232" s="11"/>
      <c r="ZO232" s="11"/>
      <c r="ZP232" s="11"/>
      <c r="ZQ232" s="11"/>
      <c r="ZR232" s="11"/>
      <c r="ZS232" s="11"/>
      <c r="ZT232" s="11"/>
      <c r="ZU232" s="11"/>
      <c r="ZV232" s="11"/>
      <c r="ZW232" s="11"/>
      <c r="ZX232" s="11"/>
      <c r="ZY232" s="11"/>
      <c r="ZZ232" s="11"/>
      <c r="AAA232" s="11"/>
      <c r="AAB232" s="11"/>
      <c r="AAC232" s="11"/>
      <c r="AAD232" s="11"/>
      <c r="AAE232" s="11"/>
      <c r="AAF232" s="11"/>
      <c r="AAG232" s="11"/>
      <c r="AAH232" s="11"/>
      <c r="AAI232" s="11"/>
      <c r="AAJ232" s="11"/>
      <c r="AAK232" s="11"/>
      <c r="AAL232" s="11"/>
      <c r="AAM232" s="11"/>
      <c r="AAN232" s="11"/>
      <c r="AAO232" s="11"/>
      <c r="AAP232" s="11"/>
      <c r="AAQ232" s="11"/>
      <c r="AAR232" s="11"/>
      <c r="AAS232" s="11"/>
      <c r="AAT232" s="11"/>
      <c r="AAU232" s="11"/>
      <c r="AAV232" s="11"/>
      <c r="AAW232" s="11"/>
      <c r="AAX232" s="11"/>
      <c r="AAY232" s="11"/>
      <c r="AAZ232" s="11"/>
      <c r="ABA232" s="11"/>
      <c r="ABB232" s="11"/>
      <c r="ABC232" s="11"/>
      <c r="ABD232" s="11"/>
      <c r="ABE232" s="11"/>
      <c r="ABF232" s="11"/>
      <c r="ABG232" s="11"/>
      <c r="ABH232" s="11"/>
      <c r="ABI232" s="11"/>
      <c r="ABJ232" s="11"/>
      <c r="ABK232" s="11"/>
      <c r="ABL232" s="11"/>
      <c r="ABM232" s="11"/>
      <c r="ABN232" s="11"/>
      <c r="ABO232" s="11"/>
      <c r="ABP232" s="11"/>
      <c r="ABQ232" s="11"/>
      <c r="ABR232" s="11"/>
      <c r="ABS232" s="11"/>
      <c r="ABT232" s="11"/>
      <c r="ABU232" s="11"/>
      <c r="ABV232" s="11"/>
      <c r="ABW232" s="11"/>
      <c r="ABX232" s="11"/>
      <c r="ABY232" s="11"/>
      <c r="ABZ232" s="11"/>
      <c r="ACA232" s="11"/>
      <c r="ACB232" s="11"/>
      <c r="ACC232" s="11"/>
      <c r="ACD232" s="11"/>
      <c r="ACE232" s="11"/>
      <c r="ACF232" s="11"/>
      <c r="ACG232" s="11"/>
      <c r="ACH232" s="11"/>
      <c r="ACI232" s="11"/>
      <c r="ACJ232" s="11"/>
      <c r="ACK232" s="11"/>
      <c r="ACL232" s="11"/>
      <c r="ACM232" s="11"/>
      <c r="ACN232" s="11"/>
      <c r="ACO232" s="11"/>
      <c r="ACP232" s="11"/>
      <c r="ACQ232" s="11"/>
      <c r="ACR232" s="11"/>
      <c r="ACS232" s="11"/>
      <c r="ACT232" s="11"/>
      <c r="ACU232" s="11"/>
      <c r="ACV232" s="11"/>
      <c r="ACW232" s="11"/>
      <c r="ACX232" s="11"/>
      <c r="ACY232" s="11"/>
      <c r="ACZ232" s="11"/>
      <c r="ADA232" s="11"/>
      <c r="ADB232" s="11"/>
      <c r="ADC232" s="11"/>
      <c r="ADD232" s="11"/>
      <c r="ADE232" s="11"/>
      <c r="ADF232" s="11"/>
      <c r="ADG232" s="11"/>
      <c r="ADH232" s="11"/>
      <c r="ADI232" s="11"/>
      <c r="ADJ232" s="11"/>
      <c r="ADK232" s="11"/>
      <c r="ADL232" s="11"/>
      <c r="ADM232" s="11"/>
      <c r="ADN232" s="11"/>
      <c r="ADO232" s="11"/>
      <c r="ADP232" s="11"/>
      <c r="ADQ232" s="11"/>
      <c r="ADR232" s="11"/>
      <c r="ADS232" s="11"/>
      <c r="ADT232" s="11"/>
      <c r="ADU232" s="11"/>
      <c r="ADV232" s="11"/>
      <c r="ADW232" s="11"/>
      <c r="ADX232" s="11"/>
      <c r="ADY232" s="11"/>
      <c r="ADZ232" s="11"/>
      <c r="AEA232" s="11"/>
      <c r="AEB232" s="11"/>
      <c r="AEC232" s="11"/>
      <c r="AED232" s="11"/>
      <c r="AEE232" s="11"/>
      <c r="AEF232" s="11"/>
      <c r="AEG232" s="11"/>
      <c r="AEH232" s="11"/>
      <c r="AEI232" s="11"/>
      <c r="AEJ232" s="11"/>
      <c r="AEK232" s="11"/>
      <c r="AEL232" s="11"/>
      <c r="AEM232" s="11"/>
      <c r="AEN232" s="11"/>
      <c r="AEO232" s="11"/>
      <c r="AEP232" s="11"/>
      <c r="AEQ232" s="11"/>
      <c r="AER232" s="11"/>
      <c r="AES232" s="11"/>
      <c r="AET232" s="11"/>
      <c r="AEU232" s="11"/>
      <c r="AEV232" s="11"/>
      <c r="AEW232" s="11"/>
      <c r="AEX232" s="11"/>
      <c r="AEY232" s="11"/>
      <c r="AEZ232" s="11"/>
      <c r="AFA232" s="11"/>
      <c r="AFB232" s="11"/>
      <c r="AFC232" s="11"/>
      <c r="AFD232" s="11"/>
      <c r="AFE232" s="11"/>
      <c r="AFF232" s="11"/>
      <c r="AFG232" s="11"/>
      <c r="AFH232" s="11"/>
      <c r="AFI232" s="11"/>
      <c r="AFJ232" s="11"/>
      <c r="AFK232" s="11"/>
      <c r="AFL232" s="11"/>
      <c r="AFM232" s="11"/>
      <c r="AFN232" s="11"/>
      <c r="AFO232" s="11"/>
      <c r="AFP232" s="11"/>
      <c r="AFQ232" s="11"/>
      <c r="AFR232" s="11"/>
      <c r="AFS232" s="11"/>
      <c r="AFT232" s="11"/>
      <c r="AFU232" s="11"/>
      <c r="AFV232" s="11"/>
      <c r="AFW232" s="11"/>
      <c r="AFX232" s="11"/>
      <c r="AFY232" s="11"/>
      <c r="AFZ232" s="11"/>
      <c r="AGA232" s="11"/>
      <c r="AGB232" s="11"/>
      <c r="AGC232" s="11"/>
      <c r="AGD232" s="11"/>
      <c r="AGE232" s="11"/>
      <c r="AGF232" s="11"/>
      <c r="AGG232" s="11"/>
      <c r="AGH232" s="11"/>
      <c r="AGI232" s="11"/>
      <c r="AGJ232" s="11"/>
      <c r="AGK232" s="11"/>
      <c r="AGL232" s="11"/>
      <c r="AGM232" s="11"/>
      <c r="AGN232" s="11"/>
      <c r="AGO232" s="11"/>
      <c r="AGP232" s="11"/>
      <c r="AGQ232" s="11"/>
      <c r="AGR232" s="11"/>
      <c r="AGS232" s="11"/>
      <c r="AGT232" s="11"/>
      <c r="AGU232" s="11"/>
      <c r="AGV232" s="11"/>
      <c r="AGW232" s="11"/>
      <c r="AGX232" s="11"/>
      <c r="AGY232" s="11"/>
      <c r="AGZ232" s="11"/>
      <c r="AHA232" s="11"/>
      <c r="AHB232" s="11"/>
      <c r="AHC232" s="11"/>
      <c r="AHD232" s="11"/>
      <c r="AHE232" s="11"/>
      <c r="AHF232" s="11"/>
      <c r="AHG232" s="11"/>
      <c r="AHH232" s="11"/>
      <c r="AHI232" s="11"/>
      <c r="AHJ232" s="11"/>
      <c r="AHK232" s="11"/>
      <c r="AHL232" s="11"/>
      <c r="AHM232" s="11"/>
      <c r="AHN232" s="11"/>
      <c r="AHO232" s="11"/>
      <c r="AHP232" s="11"/>
      <c r="AHQ232" s="11"/>
      <c r="AHR232" s="11"/>
      <c r="AHS232" s="11"/>
      <c r="AHT232" s="11"/>
      <c r="AHU232" s="11"/>
      <c r="AHV232" s="11"/>
      <c r="AHW232" s="11"/>
      <c r="AHX232" s="11"/>
      <c r="AHY232" s="11"/>
      <c r="AHZ232" s="11"/>
      <c r="AIA232" s="11"/>
      <c r="AIB232" s="11"/>
      <c r="AIC232" s="11"/>
      <c r="AID232" s="11"/>
      <c r="AIE232" s="11"/>
      <c r="AIF232" s="11"/>
      <c r="AIG232" s="11"/>
      <c r="AIH232" s="11"/>
      <c r="AII232" s="11"/>
      <c r="AIJ232" s="11"/>
      <c r="AIK232" s="11"/>
      <c r="AIL232" s="11"/>
      <c r="AIM232" s="11"/>
      <c r="AIN232" s="11"/>
      <c r="AIO232" s="11"/>
      <c r="AIP232" s="11"/>
      <c r="AIQ232" s="11"/>
      <c r="AIR232" s="11"/>
      <c r="AIS232" s="11"/>
      <c r="AIT232" s="11"/>
      <c r="AIU232" s="11"/>
      <c r="AIV232" s="11"/>
      <c r="AIW232" s="11"/>
      <c r="AIX232" s="11"/>
      <c r="AIY232" s="11"/>
      <c r="AIZ232" s="11"/>
      <c r="AJA232" s="11"/>
      <c r="AJB232" s="11"/>
      <c r="AJC232" s="11"/>
      <c r="AJD232" s="11"/>
      <c r="AJE232" s="11"/>
      <c r="AJF232" s="11"/>
      <c r="AJG232" s="11"/>
      <c r="AJH232" s="11"/>
      <c r="AJI232" s="11"/>
      <c r="AJJ232" s="11"/>
      <c r="AJK232" s="11"/>
      <c r="AJL232" s="11"/>
      <c r="AJM232" s="11"/>
      <c r="AJN232" s="11"/>
      <c r="AJO232" s="11"/>
      <c r="AJP232" s="11"/>
      <c r="AJQ232" s="11"/>
      <c r="AJR232" s="11"/>
      <c r="AJS232" s="11"/>
      <c r="AJT232" s="11"/>
      <c r="AJU232" s="11"/>
      <c r="AJV232" s="11"/>
      <c r="AJW232" s="11"/>
      <c r="AJX232" s="11"/>
      <c r="AJY232" s="11"/>
      <c r="AJZ232" s="11"/>
      <c r="AKA232" s="11"/>
      <c r="AKB232" s="11"/>
      <c r="AKC232" s="11"/>
      <c r="AKD232" s="11"/>
      <c r="AKE232" s="11"/>
      <c r="AKF232" s="11"/>
      <c r="AKG232" s="11"/>
      <c r="AKH232" s="11"/>
      <c r="AKI232" s="11"/>
      <c r="AKJ232" s="11"/>
      <c r="AKK232" s="11"/>
      <c r="AKL232" s="11"/>
      <c r="AKM232" s="11"/>
      <c r="AKN232" s="11"/>
      <c r="AKO232" s="11"/>
      <c r="AKP232" s="11"/>
      <c r="AKQ232" s="11"/>
      <c r="AKR232" s="11"/>
      <c r="AKS232" s="11"/>
      <c r="AKT232" s="11"/>
      <c r="AKU232" s="11"/>
      <c r="AKV232" s="11"/>
      <c r="AKW232" s="11"/>
      <c r="AKX232" s="11"/>
      <c r="AKY232" s="11"/>
      <c r="AKZ232" s="11"/>
      <c r="ALA232" s="11"/>
      <c r="ALB232" s="11"/>
      <c r="ALC232" s="11"/>
      <c r="ALD232" s="11"/>
      <c r="ALE232" s="11"/>
      <c r="ALF232" s="11"/>
      <c r="ALG232" s="11"/>
      <c r="ALH232" s="11"/>
      <c r="ALI232" s="11"/>
      <c r="ALJ232" s="11"/>
      <c r="ALK232" s="11"/>
      <c r="ALL232" s="11"/>
      <c r="ALM232" s="11"/>
      <c r="ALN232" s="11"/>
      <c r="ALO232" s="11"/>
      <c r="ALP232" s="11"/>
      <c r="ALQ232" s="11"/>
      <c r="ALR232" s="11"/>
      <c r="ALS232" s="11"/>
      <c r="ALT232" s="11"/>
      <c r="ALU232" s="11"/>
      <c r="ALV232" s="11"/>
      <c r="ALW232" s="11"/>
      <c r="ALX232" s="11"/>
      <c r="ALY232" s="11"/>
      <c r="ALZ232" s="11"/>
      <c r="AMA232" s="11"/>
      <c r="AMB232" s="11"/>
      <c r="AMC232" s="11"/>
      <c r="AMD232" s="11"/>
      <c r="AME232" s="11"/>
      <c r="AMF232" s="11"/>
      <c r="AMG232" s="11"/>
      <c r="AMH232" s="11"/>
      <c r="AMI232" s="11"/>
      <c r="AMJ232" s="11"/>
      <c r="AMK232" s="11"/>
      <c r="AML232" s="11"/>
      <c r="AMM232" s="11"/>
      <c r="AMN232" s="11"/>
      <c r="AMO232" s="11"/>
      <c r="AMP232" s="11"/>
      <c r="AMQ232" s="11"/>
      <c r="AMR232" s="11"/>
      <c r="AMS232" s="11"/>
      <c r="AMT232" s="11"/>
      <c r="AMU232" s="11"/>
      <c r="AMV232" s="11"/>
      <c r="AMW232" s="11"/>
      <c r="AMX232" s="11"/>
      <c r="AMY232" s="11"/>
      <c r="AMZ232" s="11"/>
      <c r="ANA232" s="11"/>
      <c r="ANB232" s="11"/>
      <c r="ANC232" s="11"/>
      <c r="AND232" s="11"/>
      <c r="ANE232" s="11"/>
      <c r="ANF232" s="11"/>
      <c r="ANG232" s="11"/>
      <c r="ANH232" s="11"/>
      <c r="ANI232" s="11"/>
      <c r="ANJ232" s="11"/>
      <c r="ANK232" s="11"/>
      <c r="ANL232" s="11"/>
      <c r="ANM232" s="11"/>
      <c r="ANN232" s="11"/>
      <c r="ANO232" s="11"/>
      <c r="ANP232" s="11"/>
      <c r="ANQ232" s="11"/>
      <c r="ANR232" s="11"/>
      <c r="ANS232" s="11"/>
      <c r="ANT232" s="11"/>
      <c r="ANU232" s="11"/>
      <c r="ANV232" s="11"/>
      <c r="ANW232" s="11"/>
      <c r="ANX232" s="11"/>
      <c r="ANY232" s="11"/>
      <c r="ANZ232" s="11"/>
      <c r="AOA232" s="11"/>
      <c r="AOB232" s="11"/>
      <c r="AOC232" s="11"/>
      <c r="AOD232" s="11"/>
      <c r="AOE232" s="11"/>
      <c r="AOF232" s="11"/>
      <c r="AOG232" s="11"/>
      <c r="AOH232" s="11"/>
      <c r="AOI232" s="11"/>
      <c r="AOJ232" s="11"/>
      <c r="AOK232" s="11"/>
      <c r="AOL232" s="11"/>
      <c r="AOM232" s="11"/>
      <c r="AON232" s="11"/>
      <c r="AOO232" s="11"/>
      <c r="AOP232" s="11"/>
      <c r="AOQ232" s="11"/>
      <c r="AOR232" s="11"/>
      <c r="AOS232" s="11"/>
      <c r="AOT232" s="11"/>
      <c r="AOU232" s="11"/>
      <c r="AOV232" s="11"/>
      <c r="AOW232" s="11"/>
      <c r="AOX232" s="11"/>
      <c r="AOY232" s="11"/>
      <c r="AOZ232" s="11"/>
      <c r="APA232" s="11"/>
      <c r="APB232" s="11"/>
      <c r="APC232" s="11"/>
      <c r="APD232" s="11"/>
      <c r="APE232" s="11"/>
      <c r="APF232" s="11"/>
      <c r="APG232" s="11"/>
      <c r="APH232" s="11"/>
      <c r="API232" s="11"/>
      <c r="APJ232" s="11"/>
      <c r="APK232" s="11"/>
      <c r="APL232" s="11"/>
      <c r="APM232" s="11"/>
      <c r="APN232" s="11"/>
      <c r="APO232" s="11"/>
      <c r="APP232" s="11"/>
      <c r="APQ232" s="11"/>
      <c r="APR232" s="11"/>
      <c r="APS232" s="11"/>
      <c r="APT232" s="11"/>
      <c r="APU232" s="11"/>
      <c r="APV232" s="11"/>
      <c r="APW232" s="11"/>
      <c r="APX232" s="11"/>
      <c r="APY232" s="11"/>
      <c r="APZ232" s="11"/>
      <c r="AQA232" s="11"/>
      <c r="AQB232" s="11"/>
      <c r="AQC232" s="11"/>
      <c r="AQD232" s="11"/>
      <c r="AQE232" s="11"/>
      <c r="AQF232" s="11"/>
      <c r="AQG232" s="11"/>
      <c r="AQH232" s="11"/>
      <c r="AQI232" s="11"/>
      <c r="AQJ232" s="11"/>
      <c r="AQK232" s="11"/>
      <c r="AQL232" s="11"/>
      <c r="AQM232" s="11"/>
      <c r="AQN232" s="11"/>
      <c r="AQO232" s="11"/>
      <c r="AQP232" s="11"/>
      <c r="AQQ232" s="11"/>
      <c r="AQR232" s="11"/>
      <c r="AQS232" s="11"/>
      <c r="AQT232" s="11"/>
      <c r="AQU232" s="11"/>
      <c r="AQV232" s="11"/>
      <c r="AQW232" s="11"/>
      <c r="AQX232" s="11"/>
      <c r="AQY232" s="11"/>
      <c r="AQZ232" s="11"/>
      <c r="ARA232" s="11"/>
      <c r="ARB232" s="11"/>
      <c r="ARC232" s="11"/>
      <c r="ARD232" s="11"/>
      <c r="ARE232" s="11"/>
      <c r="ARF232" s="11"/>
      <c r="ARG232" s="11"/>
      <c r="ARH232" s="11"/>
      <c r="ARI232" s="11"/>
      <c r="ARJ232" s="11"/>
      <c r="ARK232" s="11"/>
      <c r="ARL232" s="11"/>
      <c r="ARM232" s="11"/>
      <c r="ARN232" s="11"/>
      <c r="ARO232" s="11"/>
      <c r="ARP232" s="11"/>
      <c r="ARQ232" s="11"/>
      <c r="ARR232" s="11"/>
      <c r="ARS232" s="11"/>
      <c r="ART232" s="11"/>
      <c r="ARU232" s="11"/>
      <c r="ARV232" s="11"/>
      <c r="ARW232" s="11"/>
      <c r="ARX232" s="11"/>
      <c r="ARY232" s="11"/>
      <c r="ARZ232" s="11"/>
      <c r="ASA232" s="11"/>
      <c r="ASB232" s="11"/>
      <c r="ASC232" s="11"/>
      <c r="ASD232" s="11"/>
      <c r="ASE232" s="11"/>
      <c r="ASF232" s="11"/>
      <c r="ASG232" s="11"/>
      <c r="ASH232" s="11"/>
      <c r="ASI232" s="11"/>
      <c r="ASJ232" s="11"/>
      <c r="ASK232" s="11"/>
      <c r="ASL232" s="11"/>
      <c r="ASM232" s="11"/>
      <c r="ASN232" s="11"/>
      <c r="ASO232" s="11"/>
      <c r="ASP232" s="11"/>
      <c r="ASQ232" s="11"/>
      <c r="ASR232" s="11"/>
      <c r="ASS232" s="11"/>
      <c r="AST232" s="11"/>
      <c r="ASU232" s="11"/>
      <c r="ASV232" s="11"/>
      <c r="ASW232" s="11"/>
      <c r="ASX232" s="11"/>
      <c r="ASY232" s="11"/>
      <c r="ASZ232" s="11"/>
      <c r="ATA232" s="11"/>
      <c r="ATB232" s="11"/>
      <c r="ATC232" s="11"/>
      <c r="ATD232" s="11"/>
      <c r="ATE232" s="11"/>
      <c r="ATF232" s="11"/>
      <c r="ATG232" s="11"/>
      <c r="ATH232" s="11"/>
      <c r="ATI232" s="11"/>
      <c r="ATJ232" s="11"/>
      <c r="ATK232" s="11"/>
      <c r="ATL232" s="11"/>
      <c r="ATM232" s="11"/>
      <c r="ATN232" s="11"/>
      <c r="ATO232" s="11"/>
      <c r="ATP232" s="11"/>
      <c r="ATQ232" s="11"/>
      <c r="ATR232" s="11"/>
      <c r="ATS232" s="11"/>
      <c r="ATT232" s="11"/>
      <c r="ATU232" s="11"/>
      <c r="ATV232" s="11"/>
      <c r="ATW232" s="11"/>
      <c r="ATX232" s="11"/>
      <c r="ATY232" s="11"/>
      <c r="ATZ232" s="11"/>
      <c r="AUA232" s="11"/>
      <c r="AUB232" s="11"/>
      <c r="AUC232" s="11"/>
      <c r="AUD232" s="11"/>
      <c r="AUE232" s="11"/>
      <c r="AUF232" s="11"/>
      <c r="AUG232" s="11"/>
      <c r="AUH232" s="11"/>
      <c r="AUI232" s="11"/>
      <c r="AUJ232" s="11"/>
      <c r="AUK232" s="11"/>
      <c r="AUL232" s="11"/>
      <c r="AUM232" s="11"/>
      <c r="AUN232" s="11"/>
      <c r="AUO232" s="11"/>
      <c r="AUP232" s="11"/>
      <c r="AUQ232" s="11"/>
      <c r="AUR232" s="11"/>
      <c r="AUS232" s="11"/>
      <c r="AUT232" s="11"/>
      <c r="AUU232" s="11"/>
      <c r="AUV232" s="11"/>
      <c r="AUW232" s="11"/>
      <c r="AUX232" s="11"/>
      <c r="AUY232" s="11"/>
      <c r="AUZ232" s="11"/>
      <c r="AVA232" s="11"/>
      <c r="AVB232" s="11"/>
      <c r="AVC232" s="11"/>
      <c r="AVD232" s="11"/>
      <c r="AVE232" s="11"/>
      <c r="AVF232" s="11"/>
      <c r="AVG232" s="11"/>
      <c r="AVH232" s="11"/>
      <c r="AVI232" s="11"/>
      <c r="AVJ232" s="11"/>
      <c r="AVK232" s="11"/>
      <c r="AVL232" s="11"/>
      <c r="AVM232" s="11"/>
      <c r="AVN232" s="11"/>
      <c r="AVO232" s="11"/>
      <c r="AVP232" s="11"/>
      <c r="AVQ232" s="11"/>
      <c r="AVR232" s="11"/>
      <c r="AVS232" s="11"/>
      <c r="AVT232" s="11"/>
      <c r="AVU232" s="11"/>
      <c r="AVV232" s="11"/>
      <c r="AVW232" s="11"/>
      <c r="AVX232" s="11"/>
      <c r="AVY232" s="11"/>
      <c r="AVZ232" s="11"/>
      <c r="AWA232" s="11"/>
      <c r="AWB232" s="11"/>
      <c r="AWC232" s="11"/>
      <c r="AWD232" s="11"/>
      <c r="AWE232" s="11"/>
      <c r="AWF232" s="11"/>
      <c r="AWG232" s="11"/>
      <c r="AWH232" s="11"/>
      <c r="AWI232" s="11"/>
      <c r="AWJ232" s="11"/>
      <c r="AWK232" s="11"/>
      <c r="AWL232" s="11"/>
      <c r="AWM232" s="11"/>
      <c r="AWN232" s="11"/>
      <c r="AWO232" s="11"/>
      <c r="AWP232" s="11"/>
      <c r="AWQ232" s="11"/>
      <c r="AWR232" s="11"/>
      <c r="AWS232" s="11"/>
      <c r="AWT232" s="11"/>
      <c r="AWU232" s="11"/>
      <c r="AWV232" s="11"/>
      <c r="AWW232" s="11"/>
      <c r="AWX232" s="11"/>
      <c r="AWY232" s="11"/>
      <c r="AWZ232" s="11"/>
      <c r="AXA232" s="11"/>
      <c r="AXB232" s="11"/>
      <c r="AXC232" s="11"/>
      <c r="AXD232" s="11"/>
      <c r="AXE232" s="11"/>
      <c r="AXF232" s="11"/>
      <c r="AXG232" s="11"/>
      <c r="AXH232" s="11"/>
      <c r="AXI232" s="11"/>
      <c r="AXJ232" s="11"/>
      <c r="AXK232" s="11"/>
      <c r="AXL232" s="11"/>
      <c r="AXM232" s="11"/>
      <c r="AXN232" s="11"/>
      <c r="AXO232" s="11"/>
      <c r="AXP232" s="11"/>
      <c r="AXQ232" s="11"/>
      <c r="AXR232" s="11"/>
      <c r="AXS232" s="11"/>
      <c r="AXT232" s="11"/>
      <c r="AXU232" s="11"/>
      <c r="AXV232" s="11"/>
      <c r="AXW232" s="11"/>
      <c r="AXX232" s="11"/>
      <c r="AXY232" s="11"/>
      <c r="AXZ232" s="11"/>
      <c r="AYA232" s="11"/>
      <c r="AYB232" s="11"/>
      <c r="AYC232" s="11"/>
      <c r="AYD232" s="11"/>
      <c r="AYE232" s="11"/>
      <c r="AYF232" s="11"/>
      <c r="AYG232" s="11"/>
      <c r="AYH232" s="11"/>
      <c r="AYI232" s="11"/>
      <c r="AYJ232" s="11"/>
      <c r="AYK232" s="11"/>
      <c r="AYL232" s="11"/>
      <c r="AYM232" s="11"/>
      <c r="AYN232" s="11"/>
      <c r="AYO232" s="11"/>
      <c r="AYP232" s="11"/>
      <c r="AYQ232" s="11"/>
      <c r="AYR232" s="11"/>
      <c r="AYS232" s="11"/>
      <c r="AYT232" s="11"/>
      <c r="AYU232" s="11"/>
      <c r="AYV232" s="11"/>
      <c r="AYW232" s="11"/>
      <c r="AYX232" s="11"/>
      <c r="AYY232" s="11"/>
      <c r="AYZ232" s="11"/>
      <c r="AZA232" s="11"/>
      <c r="AZB232" s="11"/>
      <c r="AZC232" s="11"/>
      <c r="AZD232" s="11"/>
      <c r="AZE232" s="11"/>
      <c r="AZF232" s="11"/>
      <c r="AZG232" s="11"/>
      <c r="AZH232" s="11"/>
      <c r="AZI232" s="11"/>
      <c r="AZJ232" s="11"/>
      <c r="AZK232" s="11"/>
      <c r="AZL232" s="11"/>
      <c r="AZM232" s="11"/>
      <c r="AZN232" s="11"/>
      <c r="AZO232" s="11"/>
      <c r="AZP232" s="11"/>
      <c r="AZQ232" s="11"/>
      <c r="AZR232" s="11"/>
      <c r="AZS232" s="11"/>
      <c r="AZT232" s="11"/>
      <c r="AZU232" s="11"/>
      <c r="AZV232" s="11"/>
      <c r="AZW232" s="11"/>
      <c r="AZX232" s="11"/>
      <c r="AZY232" s="11"/>
      <c r="AZZ232" s="11"/>
      <c r="BAA232" s="11"/>
      <c r="BAB232" s="11"/>
      <c r="BAC232" s="11"/>
      <c r="BAD232" s="11"/>
      <c r="BAE232" s="11"/>
      <c r="BAF232" s="11"/>
      <c r="BAG232" s="11"/>
      <c r="BAH232" s="11"/>
      <c r="BAI232" s="11"/>
      <c r="BAJ232" s="11"/>
      <c r="BAK232" s="11"/>
      <c r="BAL232" s="11"/>
      <c r="BAM232" s="11"/>
      <c r="BAN232" s="11"/>
      <c r="BAO232" s="11"/>
      <c r="BAP232" s="11"/>
      <c r="BAQ232" s="11"/>
      <c r="BAR232" s="11"/>
      <c r="BAS232" s="11"/>
      <c r="BAT232" s="11"/>
      <c r="BAU232" s="11"/>
      <c r="BAV232" s="11"/>
      <c r="BAW232" s="11"/>
      <c r="BAX232" s="11"/>
      <c r="BAY232" s="11"/>
      <c r="BAZ232" s="11"/>
      <c r="BBA232" s="11"/>
      <c r="BBB232" s="11"/>
      <c r="BBC232" s="11"/>
      <c r="BBD232" s="11"/>
      <c r="BBE232" s="11"/>
      <c r="BBF232" s="11"/>
      <c r="BBG232" s="11"/>
      <c r="BBH232" s="11"/>
      <c r="BBI232" s="11"/>
      <c r="BBJ232" s="11"/>
      <c r="BBK232" s="11"/>
      <c r="BBL232" s="11"/>
      <c r="BBM232" s="11"/>
      <c r="BBN232" s="11"/>
      <c r="BBO232" s="11"/>
      <c r="BBP232" s="11"/>
      <c r="BBQ232" s="11"/>
      <c r="BBR232" s="11"/>
      <c r="BBS232" s="11"/>
      <c r="BBT232" s="11"/>
      <c r="BBU232" s="11"/>
      <c r="BBV232" s="11"/>
      <c r="BBW232" s="11"/>
      <c r="BBX232" s="11"/>
      <c r="BBY232" s="11"/>
      <c r="BBZ232" s="11"/>
      <c r="BCA232" s="11"/>
      <c r="BCB232" s="11"/>
      <c r="BCC232" s="11"/>
      <c r="BCD232" s="11"/>
      <c r="BCE232" s="11"/>
      <c r="BCF232" s="11"/>
      <c r="BCG232" s="11"/>
      <c r="BCH232" s="11"/>
      <c r="BCI232" s="11"/>
      <c r="BCJ232" s="11"/>
      <c r="BCK232" s="11"/>
      <c r="BCL232" s="11"/>
      <c r="BCM232" s="11"/>
      <c r="BCN232" s="11"/>
      <c r="BCO232" s="11"/>
      <c r="BCP232" s="11"/>
      <c r="BCQ232" s="11"/>
      <c r="BCR232" s="11"/>
      <c r="BCS232" s="11"/>
      <c r="BCT232" s="11"/>
      <c r="BCU232" s="11"/>
      <c r="BCV232" s="11"/>
      <c r="BCW232" s="11"/>
      <c r="BCX232" s="11"/>
      <c r="BCY232" s="11"/>
      <c r="BCZ232" s="11"/>
      <c r="BDA232" s="11"/>
      <c r="BDB232" s="11"/>
      <c r="BDC232" s="11"/>
      <c r="BDD232" s="11"/>
      <c r="BDE232" s="11"/>
      <c r="BDF232" s="11"/>
      <c r="BDG232" s="11"/>
      <c r="BDH232" s="11"/>
      <c r="BDI232" s="11"/>
      <c r="BDJ232" s="11"/>
      <c r="BDK232" s="11"/>
      <c r="BDL232" s="11"/>
      <c r="BDM232" s="11"/>
      <c r="BDN232" s="11"/>
      <c r="BDO232" s="11"/>
      <c r="BDP232" s="11"/>
      <c r="BDQ232" s="11"/>
      <c r="BDR232" s="11"/>
      <c r="BDS232" s="11"/>
      <c r="BDT232" s="11"/>
      <c r="BDU232" s="11"/>
      <c r="BDV232" s="11"/>
      <c r="BDW232" s="11"/>
      <c r="BDX232" s="11"/>
      <c r="BDY232" s="11"/>
      <c r="BDZ232" s="11"/>
      <c r="BEA232" s="11"/>
      <c r="BEB232" s="11"/>
      <c r="BEC232" s="11"/>
      <c r="BED232" s="11"/>
      <c r="BEE232" s="11"/>
      <c r="BEF232" s="11"/>
      <c r="BEG232" s="11"/>
      <c r="BEH232" s="11"/>
      <c r="BEI232" s="11"/>
      <c r="BEJ232" s="11"/>
      <c r="BEK232" s="11"/>
      <c r="BEL232" s="11"/>
      <c r="BEM232" s="11"/>
      <c r="BEN232" s="11"/>
      <c r="BEO232" s="11"/>
      <c r="BEP232" s="11"/>
      <c r="BEQ232" s="11"/>
      <c r="BER232" s="11"/>
      <c r="BES232" s="11"/>
      <c r="BET232" s="11"/>
      <c r="BEU232" s="11"/>
      <c r="BEV232" s="11"/>
      <c r="BEW232" s="11"/>
      <c r="BEX232" s="11"/>
      <c r="BEY232" s="11"/>
      <c r="BEZ232" s="11"/>
      <c r="BFA232" s="11"/>
      <c r="BFB232" s="11"/>
      <c r="BFC232" s="11"/>
      <c r="BFD232" s="11"/>
      <c r="BFE232" s="11"/>
      <c r="BFF232" s="11"/>
      <c r="BFG232" s="11"/>
      <c r="BFH232" s="11"/>
      <c r="BFI232" s="11"/>
      <c r="BFJ232" s="11"/>
      <c r="BFK232" s="11"/>
      <c r="BFL232" s="11"/>
      <c r="BFM232" s="11"/>
      <c r="BFN232" s="11"/>
      <c r="BFO232" s="11"/>
      <c r="BFP232" s="11"/>
      <c r="BFQ232" s="11"/>
      <c r="BFR232" s="11"/>
      <c r="BFS232" s="11"/>
      <c r="BFT232" s="11"/>
      <c r="BFU232" s="11"/>
      <c r="BFV232" s="11"/>
      <c r="BFW232" s="11"/>
      <c r="BFX232" s="11"/>
      <c r="BFY232" s="11"/>
      <c r="BFZ232" s="11"/>
      <c r="BGA232" s="11"/>
      <c r="BGB232" s="11"/>
      <c r="BGC232" s="11"/>
      <c r="BGD232" s="11"/>
      <c r="BGE232" s="11"/>
      <c r="BGF232" s="11"/>
      <c r="BGG232" s="11"/>
      <c r="BGH232" s="11"/>
      <c r="BGI232" s="11"/>
      <c r="BGJ232" s="11"/>
      <c r="BGK232" s="11"/>
      <c r="BGL232" s="11"/>
      <c r="BGM232" s="11"/>
      <c r="BGN232" s="11"/>
      <c r="BGO232" s="11"/>
      <c r="BGP232" s="11"/>
      <c r="BGQ232" s="11"/>
      <c r="BGR232" s="11"/>
      <c r="BGS232" s="11"/>
      <c r="BGT232" s="11"/>
      <c r="BGU232" s="11"/>
      <c r="BGV232" s="11"/>
      <c r="BGW232" s="11"/>
      <c r="BGX232" s="11"/>
      <c r="BGY232" s="11"/>
      <c r="BGZ232" s="11"/>
      <c r="BHA232" s="11"/>
      <c r="BHB232" s="11"/>
      <c r="BHC232" s="11"/>
      <c r="BHD232" s="11"/>
      <c r="BHE232" s="11"/>
      <c r="BHF232" s="11"/>
      <c r="BHG232" s="11"/>
      <c r="BHH232" s="11"/>
      <c r="BHI232" s="11"/>
      <c r="BHJ232" s="11"/>
      <c r="BHK232" s="11"/>
      <c r="BHL232" s="11"/>
      <c r="BHM232" s="11"/>
      <c r="BHN232" s="11"/>
      <c r="BHO232" s="11"/>
      <c r="BHP232" s="11"/>
      <c r="BHQ232" s="11"/>
      <c r="BHR232" s="11"/>
      <c r="BHS232" s="11"/>
      <c r="BHT232" s="11"/>
      <c r="BHU232" s="11"/>
      <c r="BHV232" s="11"/>
      <c r="BHW232" s="11"/>
      <c r="BHX232" s="11"/>
      <c r="BHY232" s="11"/>
      <c r="BHZ232" s="11"/>
      <c r="BIA232" s="11"/>
      <c r="BIB232" s="11"/>
      <c r="BIC232" s="11"/>
      <c r="BID232" s="11"/>
      <c r="BIE232" s="11"/>
      <c r="BIF232" s="11"/>
      <c r="BIG232" s="11"/>
      <c r="BIH232" s="11"/>
      <c r="BII232" s="11"/>
      <c r="BIJ232" s="11"/>
      <c r="BIK232" s="11"/>
      <c r="BIL232" s="11"/>
      <c r="BIM232" s="11"/>
      <c r="BIN232" s="11"/>
      <c r="BIO232" s="11"/>
      <c r="BIP232" s="11"/>
      <c r="BIQ232" s="11"/>
      <c r="BIR232" s="11"/>
      <c r="BIS232" s="11"/>
      <c r="BIT232" s="11"/>
      <c r="BIU232" s="11"/>
      <c r="BIV232" s="11"/>
      <c r="BIW232" s="11"/>
      <c r="BIX232" s="11"/>
      <c r="BIY232" s="11"/>
      <c r="BIZ232" s="11"/>
      <c r="BJA232" s="11"/>
      <c r="BJB232" s="11"/>
      <c r="BJC232" s="11"/>
      <c r="BJD232" s="11"/>
      <c r="BJE232" s="11"/>
      <c r="BJF232" s="11"/>
      <c r="BJG232" s="11"/>
      <c r="BJH232" s="11"/>
      <c r="BJI232" s="11"/>
      <c r="BJJ232" s="11"/>
      <c r="BJK232" s="11"/>
      <c r="BJL232" s="11"/>
      <c r="BJM232" s="11"/>
      <c r="BJN232" s="11"/>
      <c r="BJO232" s="11"/>
      <c r="BJP232" s="11"/>
      <c r="BJQ232" s="11"/>
      <c r="BJR232" s="11"/>
      <c r="BJS232" s="11"/>
      <c r="BJT232" s="11"/>
      <c r="BJU232" s="11"/>
      <c r="BJV232" s="11"/>
      <c r="BJW232" s="11"/>
      <c r="BJX232" s="11"/>
      <c r="BJY232" s="11"/>
      <c r="BJZ232" s="11"/>
      <c r="BKA232" s="11"/>
      <c r="BKB232" s="11"/>
      <c r="BKC232" s="11"/>
      <c r="BKD232" s="11"/>
      <c r="BKE232" s="11"/>
      <c r="BKF232" s="11"/>
      <c r="BKG232" s="11"/>
      <c r="BKH232" s="11"/>
      <c r="BKI232" s="11"/>
      <c r="BKJ232" s="11"/>
      <c r="BKK232" s="11"/>
      <c r="BKL232" s="11"/>
      <c r="BKM232" s="11"/>
      <c r="BKN232" s="11"/>
      <c r="BKO232" s="11"/>
      <c r="BKP232" s="11"/>
      <c r="BKQ232" s="11"/>
      <c r="BKR232" s="11"/>
      <c r="BKS232" s="11"/>
      <c r="BKT232" s="11"/>
      <c r="BKU232" s="11"/>
      <c r="BKV232" s="11"/>
      <c r="BKW232" s="11"/>
      <c r="BKX232" s="11"/>
      <c r="BKY232" s="11"/>
      <c r="BKZ232" s="11"/>
      <c r="BLA232" s="11"/>
      <c r="BLB232" s="11"/>
      <c r="BLC232" s="11"/>
      <c r="BLD232" s="11"/>
      <c r="BLE232" s="11"/>
      <c r="BLF232" s="11"/>
      <c r="BLG232" s="11"/>
      <c r="BLH232" s="11"/>
      <c r="BLI232" s="11"/>
      <c r="BLJ232" s="11"/>
      <c r="BLK232" s="11"/>
      <c r="BLL232" s="11"/>
      <c r="BLM232" s="11"/>
      <c r="BLN232" s="11"/>
      <c r="BLO232" s="11"/>
      <c r="BLP232" s="11"/>
      <c r="BLQ232" s="11"/>
      <c r="BLR232" s="11"/>
      <c r="BLS232" s="11"/>
      <c r="BLT232" s="11"/>
      <c r="BLU232" s="11"/>
      <c r="BLV232" s="11"/>
      <c r="BLW232" s="11"/>
      <c r="BLX232" s="11"/>
      <c r="BLY232" s="11"/>
      <c r="BLZ232" s="11"/>
      <c r="BMA232" s="11"/>
      <c r="BMB232" s="11"/>
      <c r="BMC232" s="11"/>
      <c r="BMD232" s="11"/>
      <c r="BME232" s="11"/>
      <c r="BMF232" s="11"/>
      <c r="BMG232" s="11"/>
      <c r="BMH232" s="11"/>
      <c r="BMI232" s="11"/>
      <c r="BMJ232" s="11"/>
      <c r="BMK232" s="11"/>
      <c r="BML232" s="11"/>
      <c r="BMM232" s="11"/>
      <c r="BMN232" s="11"/>
      <c r="BMO232" s="11"/>
      <c r="BMP232" s="11"/>
      <c r="BMQ232" s="11"/>
      <c r="BMR232" s="11"/>
      <c r="BMS232" s="11"/>
      <c r="BMT232" s="11"/>
      <c r="BMU232" s="11"/>
      <c r="BMV232" s="11"/>
      <c r="BMW232" s="11"/>
      <c r="BMX232" s="11"/>
      <c r="BMY232" s="11"/>
      <c r="BMZ232" s="11"/>
      <c r="BNA232" s="11"/>
      <c r="BNB232" s="11"/>
      <c r="BNC232" s="11"/>
      <c r="BND232" s="11"/>
      <c r="BNE232" s="11"/>
      <c r="BNF232" s="11"/>
      <c r="BNG232" s="11"/>
      <c r="BNH232" s="11"/>
      <c r="BNI232" s="11"/>
      <c r="BNJ232" s="11"/>
      <c r="BNK232" s="11"/>
      <c r="BNL232" s="11"/>
      <c r="BNM232" s="11"/>
      <c r="BNN232" s="11"/>
      <c r="BNO232" s="11"/>
      <c r="BNP232" s="11"/>
      <c r="BNQ232" s="11"/>
      <c r="BNR232" s="11"/>
      <c r="BNS232" s="11"/>
      <c r="BNT232" s="11"/>
      <c r="BNU232" s="11"/>
      <c r="BNV232" s="11"/>
      <c r="BNW232" s="11"/>
      <c r="BNX232" s="11"/>
      <c r="BNY232" s="11"/>
      <c r="BNZ232" s="11"/>
      <c r="BOA232" s="11"/>
      <c r="BOB232" s="11"/>
      <c r="BOC232" s="11"/>
      <c r="BOD232" s="11"/>
      <c r="BOE232" s="11"/>
      <c r="BOF232" s="11"/>
      <c r="BOG232" s="11"/>
      <c r="BOH232" s="11"/>
      <c r="BOI232" s="11"/>
      <c r="BOJ232" s="11"/>
      <c r="BOK232" s="11"/>
      <c r="BOL232" s="11"/>
      <c r="BOM232" s="11"/>
      <c r="BON232" s="11"/>
      <c r="BOO232" s="11"/>
      <c r="BOP232" s="11"/>
      <c r="BOQ232" s="11"/>
      <c r="BOR232" s="11"/>
      <c r="BOS232" s="11"/>
      <c r="BOT232" s="11"/>
      <c r="BOU232" s="11"/>
      <c r="BOV232" s="11"/>
      <c r="BOW232" s="11"/>
      <c r="BOX232" s="11"/>
      <c r="BOY232" s="11"/>
      <c r="BOZ232" s="11"/>
      <c r="BPA232" s="11"/>
      <c r="BPB232" s="11"/>
      <c r="BPC232" s="11"/>
      <c r="BPD232" s="11"/>
      <c r="BPE232" s="11"/>
      <c r="BPF232" s="11"/>
      <c r="BPG232" s="11"/>
      <c r="BPH232" s="11"/>
      <c r="BPI232" s="11"/>
      <c r="BPJ232" s="11"/>
      <c r="BPK232" s="11"/>
      <c r="BPL232" s="11"/>
      <c r="BPM232" s="11"/>
      <c r="BPN232" s="11"/>
      <c r="BPO232" s="11"/>
      <c r="BPP232" s="11"/>
      <c r="BPQ232" s="11"/>
      <c r="BPR232" s="11"/>
      <c r="BPS232" s="11"/>
      <c r="BPT232" s="11"/>
      <c r="BPU232" s="11"/>
      <c r="BPV232" s="11"/>
      <c r="BPW232" s="11"/>
      <c r="BPX232" s="11"/>
      <c r="BPY232" s="11"/>
      <c r="BPZ232" s="11"/>
      <c r="BQA232" s="11"/>
      <c r="BQB232" s="11"/>
      <c r="BQC232" s="11"/>
      <c r="BQD232" s="11"/>
      <c r="BQE232" s="11"/>
      <c r="BQF232" s="11"/>
      <c r="BQG232" s="11"/>
      <c r="BQH232" s="11"/>
      <c r="BQI232" s="11"/>
      <c r="BQJ232" s="11"/>
      <c r="BQK232" s="11"/>
      <c r="BQL232" s="11"/>
      <c r="BQM232" s="11"/>
      <c r="BQN232" s="11"/>
      <c r="BQO232" s="11"/>
      <c r="BQP232" s="11"/>
      <c r="BQQ232" s="11"/>
      <c r="BQR232" s="11"/>
      <c r="BQS232" s="11"/>
      <c r="BQT232" s="11"/>
      <c r="BQU232" s="11"/>
      <c r="BQV232" s="11"/>
      <c r="BQW232" s="11"/>
      <c r="BQX232" s="11"/>
      <c r="BQY232" s="11"/>
      <c r="BQZ232" s="11"/>
      <c r="BRA232" s="11"/>
      <c r="BRB232" s="11"/>
      <c r="BRC232" s="11"/>
      <c r="BRD232" s="11"/>
      <c r="BRE232" s="11"/>
      <c r="BRF232" s="11"/>
      <c r="BRG232" s="11"/>
      <c r="BRH232" s="11"/>
      <c r="BRI232" s="11"/>
      <c r="BRJ232" s="11"/>
      <c r="BRK232" s="11"/>
      <c r="BRL232" s="11"/>
      <c r="BRM232" s="11"/>
      <c r="BRN232" s="11"/>
      <c r="BRO232" s="11"/>
      <c r="BRP232" s="11"/>
      <c r="BRQ232" s="11"/>
      <c r="BRR232" s="11"/>
      <c r="BRS232" s="11"/>
      <c r="BRT232" s="11"/>
      <c r="BRU232" s="11"/>
      <c r="BRV232" s="11"/>
      <c r="BRW232" s="11"/>
      <c r="BRX232" s="11"/>
      <c r="BRY232" s="11"/>
      <c r="BRZ232" s="11"/>
      <c r="BSA232" s="11"/>
      <c r="BSB232" s="11"/>
      <c r="BSC232" s="11"/>
      <c r="BSD232" s="11"/>
      <c r="BSE232" s="11"/>
      <c r="BSF232" s="11"/>
      <c r="BSG232" s="11"/>
      <c r="BSH232" s="11"/>
      <c r="BSI232" s="11"/>
      <c r="BSJ232" s="11"/>
      <c r="BSK232" s="11"/>
      <c r="BSL232" s="11"/>
      <c r="BSM232" s="11"/>
      <c r="BSN232" s="11"/>
      <c r="BSO232" s="11"/>
      <c r="BSP232" s="11"/>
      <c r="BSQ232" s="11"/>
      <c r="BSR232" s="11"/>
      <c r="BSS232" s="11"/>
      <c r="BST232" s="11"/>
      <c r="BSU232" s="11"/>
      <c r="BSV232" s="11"/>
      <c r="BSW232" s="11"/>
      <c r="BSX232" s="11"/>
      <c r="BSY232" s="11"/>
      <c r="BSZ232" s="11"/>
      <c r="BTA232" s="11"/>
      <c r="BTB232" s="11"/>
      <c r="BTC232" s="11"/>
      <c r="BTD232" s="11"/>
      <c r="BTE232" s="11"/>
      <c r="BTF232" s="11"/>
      <c r="BTG232" s="11"/>
      <c r="BTH232" s="11"/>
      <c r="BTI232" s="11"/>
      <c r="BTJ232" s="11"/>
      <c r="BTK232" s="11"/>
      <c r="BTL232" s="11"/>
      <c r="BTM232" s="11"/>
      <c r="BTN232" s="11"/>
      <c r="BTO232" s="11"/>
      <c r="BTP232" s="11"/>
      <c r="BTQ232" s="11"/>
      <c r="BTR232" s="11"/>
      <c r="BTS232" s="11"/>
      <c r="BTT232" s="11"/>
      <c r="BTU232" s="11"/>
      <c r="BTV232" s="11"/>
      <c r="BTW232" s="11"/>
      <c r="BTX232" s="11"/>
      <c r="BTY232" s="11"/>
      <c r="BTZ232" s="11"/>
      <c r="BUA232" s="11"/>
      <c r="BUB232" s="11"/>
      <c r="BUC232" s="11"/>
      <c r="BUD232" s="11"/>
      <c r="BUE232" s="11"/>
      <c r="BUF232" s="11"/>
      <c r="BUG232" s="11"/>
      <c r="BUH232" s="11"/>
      <c r="BUI232" s="11"/>
      <c r="BUJ232" s="11"/>
      <c r="BUK232" s="11"/>
      <c r="BUL232" s="11"/>
      <c r="BUM232" s="11"/>
      <c r="BUN232" s="11"/>
      <c r="BUO232" s="11"/>
      <c r="BUP232" s="11"/>
      <c r="BUQ232" s="11"/>
      <c r="BUR232" s="11"/>
      <c r="BUS232" s="11"/>
      <c r="BUT232" s="11"/>
      <c r="BUU232" s="11"/>
      <c r="BUV232" s="11"/>
      <c r="BUW232" s="11"/>
      <c r="BUX232" s="11"/>
      <c r="BUY232" s="11"/>
      <c r="BUZ232" s="11"/>
      <c r="BVA232" s="11"/>
      <c r="BVB232" s="11"/>
      <c r="BVC232" s="11"/>
      <c r="BVD232" s="11"/>
      <c r="BVE232" s="11"/>
      <c r="BVF232" s="11"/>
      <c r="BVG232" s="11"/>
      <c r="BVH232" s="11"/>
      <c r="BVI232" s="11"/>
      <c r="BVJ232" s="11"/>
      <c r="BVK232" s="11"/>
      <c r="BVL232" s="11"/>
      <c r="BVM232" s="11"/>
      <c r="BVN232" s="11"/>
      <c r="BVO232" s="11"/>
      <c r="BVP232" s="11"/>
      <c r="BVQ232" s="11"/>
      <c r="BVR232" s="11"/>
      <c r="BVS232" s="11"/>
      <c r="BVT232" s="11"/>
      <c r="BVU232" s="11"/>
      <c r="BVV232" s="11"/>
      <c r="BVW232" s="11"/>
      <c r="BVX232" s="11"/>
      <c r="BVY232" s="11"/>
      <c r="BVZ232" s="11"/>
      <c r="BWA232" s="11"/>
      <c r="BWB232" s="11"/>
      <c r="BWC232" s="11"/>
      <c r="BWD232" s="11"/>
      <c r="BWE232" s="11"/>
      <c r="BWF232" s="11"/>
      <c r="BWG232" s="11"/>
      <c r="BWH232" s="11"/>
      <c r="BWI232" s="11"/>
      <c r="BWJ232" s="11"/>
      <c r="BWK232" s="11"/>
      <c r="BWL232" s="11"/>
      <c r="BWM232" s="11"/>
      <c r="BWN232" s="11"/>
      <c r="BWO232" s="11"/>
      <c r="BWP232" s="11"/>
      <c r="BWQ232" s="11"/>
      <c r="BWR232" s="11"/>
      <c r="BWS232" s="11"/>
      <c r="BWT232" s="11"/>
      <c r="BWU232" s="11"/>
      <c r="BWV232" s="11"/>
      <c r="BWW232" s="11"/>
      <c r="BWX232" s="11"/>
      <c r="BWY232" s="11"/>
      <c r="BWZ232" s="11"/>
      <c r="BXA232" s="11"/>
      <c r="BXB232" s="11"/>
      <c r="BXC232" s="11"/>
      <c r="BXD232" s="11"/>
      <c r="BXE232" s="11"/>
      <c r="BXF232" s="11"/>
      <c r="BXG232" s="11"/>
      <c r="BXH232" s="11"/>
      <c r="BXI232" s="11"/>
      <c r="BXJ232" s="11"/>
      <c r="BXK232" s="11"/>
      <c r="BXL232" s="11"/>
      <c r="BXM232" s="11"/>
      <c r="BXN232" s="11"/>
      <c r="BXO232" s="11"/>
      <c r="BXP232" s="11"/>
      <c r="BXQ232" s="11"/>
      <c r="BXR232" s="11"/>
      <c r="BXS232" s="11"/>
      <c r="BXT232" s="11"/>
      <c r="BXU232" s="11"/>
      <c r="BXV232" s="11"/>
      <c r="BXW232" s="11"/>
      <c r="BXX232" s="11"/>
      <c r="BXY232" s="11"/>
      <c r="BXZ232" s="11"/>
      <c r="BYA232" s="11"/>
      <c r="BYB232" s="11"/>
      <c r="BYC232" s="11"/>
      <c r="BYD232" s="11"/>
      <c r="BYE232" s="11"/>
      <c r="BYF232" s="11"/>
      <c r="BYG232" s="11"/>
      <c r="BYH232" s="11"/>
      <c r="BYI232" s="11"/>
      <c r="BYJ232" s="11"/>
      <c r="BYK232" s="11"/>
      <c r="BYL232" s="11"/>
      <c r="BYM232" s="11"/>
      <c r="BYN232" s="11"/>
      <c r="BYO232" s="11"/>
      <c r="BYP232" s="11"/>
      <c r="BYQ232" s="11"/>
      <c r="BYR232" s="11"/>
      <c r="BYS232" s="11"/>
      <c r="BYT232" s="11"/>
      <c r="BYU232" s="11"/>
      <c r="BYV232" s="11"/>
      <c r="BYW232" s="11"/>
      <c r="BYX232" s="11"/>
      <c r="BYY232" s="11"/>
      <c r="BYZ232" s="11"/>
      <c r="BZA232" s="11"/>
      <c r="BZB232" s="11"/>
      <c r="BZC232" s="11"/>
      <c r="BZD232" s="11"/>
      <c r="BZE232" s="11"/>
      <c r="BZF232" s="11"/>
      <c r="BZG232" s="11"/>
      <c r="BZH232" s="11"/>
      <c r="BZI232" s="11"/>
      <c r="BZJ232" s="11"/>
      <c r="BZK232" s="11"/>
      <c r="BZL232" s="11"/>
      <c r="BZM232" s="11"/>
      <c r="BZN232" s="11"/>
      <c r="BZO232" s="11"/>
      <c r="BZP232" s="11"/>
      <c r="BZQ232" s="11"/>
      <c r="BZR232" s="11"/>
      <c r="BZS232" s="11"/>
      <c r="BZT232" s="11"/>
      <c r="BZU232" s="11"/>
      <c r="BZV232" s="11"/>
      <c r="BZW232" s="11"/>
      <c r="BZX232" s="11"/>
      <c r="BZY232" s="11"/>
      <c r="BZZ232" s="11"/>
      <c r="CAA232" s="11"/>
      <c r="CAB232" s="11"/>
      <c r="CAC232" s="11"/>
      <c r="CAD232" s="11"/>
      <c r="CAE232" s="11"/>
      <c r="CAF232" s="11"/>
      <c r="CAG232" s="11"/>
      <c r="CAH232" s="11"/>
      <c r="CAI232" s="11"/>
      <c r="CAJ232" s="11"/>
      <c r="CAK232" s="11"/>
      <c r="CAL232" s="11"/>
      <c r="CAM232" s="11"/>
      <c r="CAN232" s="11"/>
      <c r="CAO232" s="11"/>
      <c r="CAP232" s="11"/>
      <c r="CAQ232" s="11"/>
      <c r="CAR232" s="11"/>
      <c r="CAS232" s="11"/>
      <c r="CAT232" s="11"/>
      <c r="CAU232" s="11"/>
      <c r="CAV232" s="11"/>
      <c r="CAW232" s="11"/>
      <c r="CAX232" s="11"/>
      <c r="CAY232" s="11"/>
      <c r="CAZ232" s="11"/>
      <c r="CBA232" s="11"/>
      <c r="CBB232" s="11"/>
      <c r="CBC232" s="11"/>
      <c r="CBD232" s="11"/>
      <c r="CBE232" s="11"/>
      <c r="CBF232" s="11"/>
      <c r="CBG232" s="11"/>
      <c r="CBH232" s="11"/>
      <c r="CBI232" s="11"/>
      <c r="CBJ232" s="11"/>
      <c r="CBK232" s="11"/>
      <c r="CBL232" s="11"/>
      <c r="CBM232" s="11"/>
      <c r="CBN232" s="11"/>
      <c r="CBO232" s="11"/>
      <c r="CBP232" s="11"/>
      <c r="CBQ232" s="11"/>
      <c r="CBR232" s="11"/>
      <c r="CBS232" s="11"/>
      <c r="CBT232" s="11"/>
      <c r="CBU232" s="11"/>
      <c r="CBV232" s="11"/>
      <c r="CBW232" s="11"/>
      <c r="CBX232" s="11"/>
      <c r="CBY232" s="11"/>
      <c r="CBZ232" s="11"/>
      <c r="CCA232" s="11"/>
      <c r="CCB232" s="11"/>
      <c r="CCC232" s="11"/>
      <c r="CCD232" s="11"/>
      <c r="CCE232" s="11"/>
      <c r="CCF232" s="11"/>
      <c r="CCG232" s="11"/>
      <c r="CCH232" s="11"/>
      <c r="CCI232" s="11"/>
      <c r="CCJ232" s="11"/>
      <c r="CCK232" s="11"/>
      <c r="CCL232" s="11"/>
      <c r="CCM232" s="11"/>
      <c r="CCN232" s="11"/>
      <c r="CCO232" s="11"/>
      <c r="CCP232" s="11"/>
      <c r="CCQ232" s="11"/>
      <c r="CCR232" s="11"/>
      <c r="CCS232" s="11"/>
      <c r="CCT232" s="11"/>
      <c r="CCU232" s="11"/>
      <c r="CCV232" s="11"/>
      <c r="CCW232" s="11"/>
      <c r="CCX232" s="11"/>
      <c r="CCY232" s="11"/>
      <c r="CCZ232" s="11"/>
      <c r="CDA232" s="11"/>
      <c r="CDB232" s="11"/>
      <c r="CDC232" s="11"/>
      <c r="CDD232" s="11"/>
      <c r="CDE232" s="11"/>
      <c r="CDF232" s="11"/>
      <c r="CDG232" s="11"/>
      <c r="CDH232" s="11"/>
      <c r="CDI232" s="11"/>
      <c r="CDJ232" s="11"/>
      <c r="CDK232" s="11"/>
      <c r="CDL232" s="11"/>
      <c r="CDM232" s="11"/>
      <c r="CDN232" s="11"/>
      <c r="CDO232" s="11"/>
      <c r="CDP232" s="11"/>
      <c r="CDQ232" s="11"/>
      <c r="CDR232" s="11"/>
      <c r="CDS232" s="11"/>
      <c r="CDT232" s="11"/>
      <c r="CDU232" s="11"/>
      <c r="CDV232" s="11"/>
      <c r="CDW232" s="11"/>
      <c r="CDX232" s="11"/>
      <c r="CDY232" s="11"/>
      <c r="CDZ232" s="11"/>
      <c r="CEA232" s="11"/>
      <c r="CEB232" s="11"/>
      <c r="CEC232" s="11"/>
      <c r="CED232" s="11"/>
      <c r="CEE232" s="11"/>
      <c r="CEF232" s="11"/>
      <c r="CEG232" s="11"/>
      <c r="CEH232" s="11"/>
      <c r="CEI232" s="11"/>
      <c r="CEJ232" s="11"/>
      <c r="CEK232" s="11"/>
      <c r="CEL232" s="11"/>
      <c r="CEM232" s="11"/>
      <c r="CEN232" s="11"/>
      <c r="CEO232" s="11"/>
      <c r="CEP232" s="11"/>
      <c r="CEQ232" s="11"/>
      <c r="CER232" s="11"/>
      <c r="CES232" s="11"/>
      <c r="CET232" s="11"/>
      <c r="CEU232" s="11"/>
      <c r="CEV232" s="11"/>
      <c r="CEW232" s="11"/>
      <c r="CEX232" s="11"/>
      <c r="CEY232" s="11"/>
      <c r="CEZ232" s="11"/>
      <c r="CFA232" s="11"/>
      <c r="CFB232" s="11"/>
      <c r="CFC232" s="11"/>
      <c r="CFD232" s="11"/>
      <c r="CFE232" s="11"/>
      <c r="CFF232" s="11"/>
      <c r="CFG232" s="11"/>
      <c r="CFH232" s="11"/>
      <c r="CFI232" s="11"/>
      <c r="CFJ232" s="11"/>
      <c r="CFK232" s="11"/>
      <c r="CFL232" s="11"/>
      <c r="CFM232" s="11"/>
      <c r="CFN232" s="11"/>
      <c r="CFO232" s="11"/>
      <c r="CFP232" s="11"/>
      <c r="CFQ232" s="11"/>
      <c r="CFR232" s="11"/>
      <c r="CFS232" s="11"/>
      <c r="CFT232" s="11"/>
      <c r="CFU232" s="11"/>
      <c r="CFV232" s="11"/>
      <c r="CFW232" s="11"/>
      <c r="CFX232" s="11"/>
      <c r="CFY232" s="11"/>
      <c r="CFZ232" s="11"/>
      <c r="CGA232" s="11"/>
      <c r="CGB232" s="11"/>
      <c r="CGC232" s="11"/>
      <c r="CGD232" s="11"/>
      <c r="CGE232" s="11"/>
      <c r="CGF232" s="11"/>
      <c r="CGG232" s="11"/>
      <c r="CGH232" s="11"/>
      <c r="CGI232" s="11"/>
      <c r="CGJ232" s="11"/>
      <c r="CGK232" s="11"/>
      <c r="CGL232" s="11"/>
      <c r="CGM232" s="11"/>
      <c r="CGN232" s="11"/>
      <c r="CGO232" s="11"/>
      <c r="CGP232" s="11"/>
      <c r="CGQ232" s="11"/>
      <c r="CGR232" s="11"/>
      <c r="CGS232" s="11"/>
      <c r="CGT232" s="11"/>
      <c r="CGU232" s="11"/>
      <c r="CGV232" s="11"/>
      <c r="CGW232" s="11"/>
      <c r="CGX232" s="11"/>
      <c r="CGY232" s="11"/>
      <c r="CGZ232" s="11"/>
      <c r="CHA232" s="11"/>
      <c r="CHB232" s="11"/>
      <c r="CHC232" s="11"/>
      <c r="CHD232" s="11"/>
      <c r="CHE232" s="11"/>
      <c r="CHF232" s="11"/>
      <c r="CHG232" s="11"/>
      <c r="CHH232" s="11"/>
      <c r="CHI232" s="11"/>
      <c r="CHJ232" s="11"/>
      <c r="CHK232" s="11"/>
      <c r="CHL232" s="11"/>
      <c r="CHM232" s="11"/>
      <c r="CHN232" s="11"/>
      <c r="CHO232" s="11"/>
      <c r="CHP232" s="11"/>
      <c r="CHQ232" s="11"/>
      <c r="CHR232" s="11"/>
      <c r="CHS232" s="11"/>
      <c r="CHT232" s="11"/>
      <c r="CHU232" s="11"/>
      <c r="CHV232" s="11"/>
      <c r="CHW232" s="11"/>
      <c r="CHX232" s="11"/>
      <c r="CHY232" s="11"/>
      <c r="CHZ232" s="11"/>
      <c r="CIA232" s="11"/>
      <c r="CIB232" s="11"/>
      <c r="CIC232" s="11"/>
      <c r="CID232" s="11"/>
      <c r="CIE232" s="11"/>
      <c r="CIF232" s="11"/>
      <c r="CIG232" s="11"/>
      <c r="CIH232" s="11"/>
      <c r="CII232" s="11"/>
      <c r="CIJ232" s="11"/>
      <c r="CIK232" s="11"/>
      <c r="CIL232" s="11"/>
      <c r="CIM232" s="11"/>
      <c r="CIN232" s="11"/>
      <c r="CIO232" s="11"/>
      <c r="CIP232" s="11"/>
      <c r="CIQ232" s="11"/>
      <c r="CIR232" s="11"/>
      <c r="CIS232" s="11"/>
      <c r="CIT232" s="11"/>
      <c r="CIU232" s="11"/>
      <c r="CIV232" s="11"/>
      <c r="CIW232" s="11"/>
      <c r="CIX232" s="11"/>
      <c r="CIY232" s="11"/>
      <c r="CIZ232" s="11"/>
      <c r="CJA232" s="11"/>
      <c r="CJB232" s="11"/>
      <c r="CJC232" s="11"/>
      <c r="CJD232" s="11"/>
      <c r="CJE232" s="11"/>
      <c r="CJF232" s="11"/>
      <c r="CJG232" s="11"/>
      <c r="CJH232" s="11"/>
      <c r="CJI232" s="11"/>
      <c r="CJJ232" s="11"/>
      <c r="CJK232" s="11"/>
      <c r="CJL232" s="11"/>
      <c r="CJM232" s="11"/>
      <c r="CJN232" s="11"/>
      <c r="CJO232" s="11"/>
      <c r="CJP232" s="11"/>
      <c r="CJQ232" s="11"/>
      <c r="CJR232" s="11"/>
      <c r="CJS232" s="11"/>
      <c r="CJT232" s="11"/>
      <c r="CJU232" s="11"/>
      <c r="CJV232" s="11"/>
      <c r="CJW232" s="11"/>
      <c r="CJX232" s="11"/>
      <c r="CJY232" s="11"/>
      <c r="CJZ232" s="11"/>
      <c r="CKA232" s="11"/>
      <c r="CKB232" s="11"/>
      <c r="CKC232" s="11"/>
      <c r="CKD232" s="11"/>
      <c r="CKE232" s="11"/>
      <c r="CKF232" s="11"/>
      <c r="CKG232" s="11"/>
      <c r="CKH232" s="11"/>
      <c r="CKI232" s="11"/>
      <c r="CKJ232" s="11"/>
      <c r="CKK232" s="11"/>
      <c r="CKL232" s="11"/>
      <c r="CKM232" s="11"/>
      <c r="CKN232" s="11"/>
      <c r="CKO232" s="11"/>
      <c r="CKP232" s="11"/>
      <c r="CKQ232" s="11"/>
      <c r="CKR232" s="11"/>
      <c r="CKS232" s="11"/>
      <c r="CKT232" s="11"/>
      <c r="CKU232" s="11"/>
      <c r="CKV232" s="11"/>
      <c r="CKW232" s="11"/>
      <c r="CKX232" s="11"/>
      <c r="CKY232" s="11"/>
      <c r="CKZ232" s="11"/>
      <c r="CLA232" s="11"/>
      <c r="CLB232" s="11"/>
      <c r="CLC232" s="11"/>
      <c r="CLD232" s="11"/>
      <c r="CLE232" s="11"/>
      <c r="CLF232" s="11"/>
      <c r="CLG232" s="11"/>
      <c r="CLH232" s="11"/>
      <c r="CLI232" s="11"/>
      <c r="CLJ232" s="11"/>
      <c r="CLK232" s="11"/>
      <c r="CLL232" s="11"/>
      <c r="CLM232" s="11"/>
      <c r="CLN232" s="11"/>
      <c r="CLO232" s="11"/>
      <c r="CLP232" s="11"/>
      <c r="CLQ232" s="11"/>
      <c r="CLR232" s="11"/>
      <c r="CLS232" s="11"/>
      <c r="CLT232" s="11"/>
      <c r="CLU232" s="11"/>
      <c r="CLV232" s="11"/>
      <c r="CLW232" s="11"/>
      <c r="CLX232" s="11"/>
      <c r="CLY232" s="11"/>
      <c r="CLZ232" s="11"/>
      <c r="CMA232" s="11"/>
      <c r="CMB232" s="11"/>
      <c r="CMC232" s="11"/>
      <c r="CMD232" s="11"/>
      <c r="CME232" s="11"/>
      <c r="CMF232" s="11"/>
      <c r="CMG232" s="11"/>
      <c r="CMH232" s="11"/>
      <c r="CMI232" s="11"/>
      <c r="CMJ232" s="11"/>
      <c r="CMK232" s="11"/>
      <c r="CML232" s="11"/>
      <c r="CMM232" s="11"/>
      <c r="CMN232" s="11"/>
      <c r="CMO232" s="11"/>
      <c r="CMP232" s="11"/>
      <c r="CMQ232" s="11"/>
      <c r="CMR232" s="11"/>
      <c r="CMS232" s="11"/>
      <c r="CMT232" s="11"/>
      <c r="CMU232" s="11"/>
      <c r="CMV232" s="11"/>
      <c r="CMW232" s="11"/>
      <c r="CMX232" s="11"/>
      <c r="CMY232" s="11"/>
      <c r="CMZ232" s="11"/>
      <c r="CNA232" s="11"/>
      <c r="CNB232" s="11"/>
      <c r="CNC232" s="11"/>
      <c r="CND232" s="11"/>
      <c r="CNE232" s="11"/>
      <c r="CNF232" s="11"/>
      <c r="CNG232" s="11"/>
      <c r="CNH232" s="11"/>
      <c r="CNI232" s="11"/>
      <c r="CNJ232" s="11"/>
      <c r="CNK232" s="11"/>
      <c r="CNL232" s="11"/>
      <c r="CNM232" s="11"/>
      <c r="CNN232" s="11"/>
      <c r="CNO232" s="11"/>
      <c r="CNP232" s="11"/>
      <c r="CNQ232" s="11"/>
      <c r="CNR232" s="11"/>
      <c r="CNS232" s="11"/>
      <c r="CNT232" s="11"/>
      <c r="CNU232" s="11"/>
      <c r="CNV232" s="11"/>
      <c r="CNW232" s="11"/>
      <c r="CNX232" s="11"/>
      <c r="CNY232" s="11"/>
      <c r="CNZ232" s="11"/>
      <c r="COA232" s="11"/>
      <c r="COB232" s="11"/>
      <c r="COC232" s="11"/>
      <c r="COD232" s="11"/>
      <c r="COE232" s="11"/>
      <c r="COF232" s="11"/>
      <c r="COG232" s="11"/>
      <c r="COH232" s="11"/>
      <c r="COI232" s="11"/>
      <c r="COJ232" s="11"/>
      <c r="COK232" s="11"/>
      <c r="COL232" s="11"/>
      <c r="COM232" s="11"/>
      <c r="CON232" s="11"/>
      <c r="COO232" s="11"/>
      <c r="COP232" s="11"/>
      <c r="COQ232" s="11"/>
      <c r="COR232" s="11"/>
      <c r="COS232" s="11"/>
      <c r="COT232" s="11"/>
      <c r="COU232" s="11"/>
      <c r="COV232" s="11"/>
      <c r="COW232" s="11"/>
      <c r="COX232" s="11"/>
      <c r="COY232" s="11"/>
      <c r="COZ232" s="11"/>
      <c r="CPA232" s="11"/>
      <c r="CPB232" s="11"/>
      <c r="CPC232" s="11"/>
      <c r="CPD232" s="11"/>
      <c r="CPE232" s="11"/>
      <c r="CPF232" s="11"/>
      <c r="CPG232" s="11"/>
      <c r="CPH232" s="11"/>
      <c r="CPI232" s="11"/>
      <c r="CPJ232" s="11"/>
      <c r="CPK232" s="11"/>
      <c r="CPL232" s="11"/>
      <c r="CPM232" s="11"/>
      <c r="CPN232" s="11"/>
      <c r="CPO232" s="11"/>
      <c r="CPP232" s="11"/>
      <c r="CPQ232" s="11"/>
      <c r="CPR232" s="11"/>
      <c r="CPS232" s="11"/>
      <c r="CPT232" s="11"/>
      <c r="CPU232" s="11"/>
      <c r="CPV232" s="11"/>
      <c r="CPW232" s="11"/>
      <c r="CPX232" s="11"/>
      <c r="CPY232" s="11"/>
      <c r="CPZ232" s="11"/>
      <c r="CQA232" s="11"/>
      <c r="CQB232" s="11"/>
      <c r="CQC232" s="11"/>
      <c r="CQD232" s="11"/>
      <c r="CQE232" s="11"/>
      <c r="CQF232" s="11"/>
      <c r="CQG232" s="11"/>
      <c r="CQH232" s="11"/>
      <c r="CQI232" s="11"/>
      <c r="CQJ232" s="11"/>
      <c r="CQK232" s="11"/>
      <c r="CQL232" s="11"/>
      <c r="CQM232" s="11"/>
      <c r="CQN232" s="11"/>
      <c r="CQO232" s="11"/>
      <c r="CQP232" s="11"/>
      <c r="CQQ232" s="11"/>
      <c r="CQR232" s="11"/>
      <c r="CQS232" s="11"/>
      <c r="CQT232" s="11"/>
      <c r="CQU232" s="11"/>
      <c r="CQV232" s="11"/>
      <c r="CQW232" s="11"/>
      <c r="CQX232" s="11"/>
      <c r="CQY232" s="11"/>
      <c r="CQZ232" s="11"/>
      <c r="CRA232" s="11"/>
      <c r="CRB232" s="11"/>
      <c r="CRC232" s="11"/>
      <c r="CRD232" s="11"/>
      <c r="CRE232" s="11"/>
      <c r="CRF232" s="11"/>
      <c r="CRG232" s="11"/>
      <c r="CRH232" s="11"/>
      <c r="CRI232" s="11"/>
      <c r="CRJ232" s="11"/>
      <c r="CRK232" s="11"/>
      <c r="CRL232" s="11"/>
      <c r="CRM232" s="11"/>
      <c r="CRN232" s="11"/>
      <c r="CRO232" s="11"/>
      <c r="CRP232" s="11"/>
      <c r="CRQ232" s="11"/>
      <c r="CRR232" s="11"/>
      <c r="CRS232" s="11"/>
      <c r="CRT232" s="11"/>
      <c r="CRU232" s="11"/>
      <c r="CRV232" s="11"/>
      <c r="CRW232" s="11"/>
      <c r="CRX232" s="11"/>
      <c r="CRY232" s="11"/>
      <c r="CRZ232" s="11"/>
      <c r="CSA232" s="11"/>
      <c r="CSB232" s="11"/>
      <c r="CSC232" s="11"/>
      <c r="CSD232" s="11"/>
      <c r="CSE232" s="11"/>
      <c r="CSF232" s="11"/>
      <c r="CSG232" s="11"/>
      <c r="CSH232" s="11"/>
      <c r="CSI232" s="11"/>
      <c r="CSJ232" s="11"/>
      <c r="CSK232" s="11"/>
      <c r="CSL232" s="11"/>
      <c r="CSM232" s="11"/>
      <c r="CSN232" s="11"/>
      <c r="CSO232" s="11"/>
      <c r="CSP232" s="11"/>
      <c r="CSQ232" s="11"/>
      <c r="CSR232" s="11"/>
      <c r="CSS232" s="11"/>
      <c r="CST232" s="11"/>
      <c r="CSU232" s="11"/>
      <c r="CSV232" s="11"/>
      <c r="CSW232" s="11"/>
      <c r="CSX232" s="11"/>
      <c r="CSY232" s="11"/>
      <c r="CSZ232" s="11"/>
      <c r="CTA232" s="11"/>
      <c r="CTB232" s="11"/>
    </row>
    <row r="233" spans="1:2550" ht="13" x14ac:dyDescent="0.15">
      <c r="A233" s="11"/>
      <c r="B233" s="846" t="s">
        <v>2284</v>
      </c>
      <c r="C233" s="178"/>
      <c r="D233" s="178" t="s">
        <v>2277</v>
      </c>
      <c r="E233" s="178" t="s">
        <v>1760</v>
      </c>
      <c r="F233" s="178" t="s">
        <v>2285</v>
      </c>
      <c r="G233" s="178">
        <v>14.826027</v>
      </c>
      <c r="H233" s="178">
        <v>108.813892</v>
      </c>
      <c r="I233" s="178" t="s">
        <v>1</v>
      </c>
      <c r="J233" s="176" t="s">
        <v>3</v>
      </c>
      <c r="K233" s="857"/>
      <c r="L233" s="840"/>
      <c r="M233" s="178"/>
      <c r="N233" s="178"/>
      <c r="O233" s="178"/>
      <c r="P233" s="178"/>
      <c r="Q233" s="178"/>
      <c r="R233" s="178" t="s">
        <v>2465</v>
      </c>
      <c r="S233" s="178"/>
      <c r="T233" s="843"/>
      <c r="U233" s="163" t="s">
        <v>0</v>
      </c>
      <c r="V233" s="163" t="s">
        <v>0</v>
      </c>
      <c r="W233" s="163" t="s">
        <v>0</v>
      </c>
      <c r="X233" s="163" t="s">
        <v>0</v>
      </c>
      <c r="Y233" s="163" t="s">
        <v>0</v>
      </c>
      <c r="Z233" s="163" t="s">
        <v>0</v>
      </c>
      <c r="AA233" s="163" t="s">
        <v>0</v>
      </c>
      <c r="AB233" s="178"/>
      <c r="AC233" s="178"/>
      <c r="AD233" s="178"/>
      <c r="AE233" s="176"/>
      <c r="AF233" s="860" t="s">
        <v>2293</v>
      </c>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1"/>
      <c r="LT233" s="11"/>
      <c r="LU233" s="11"/>
      <c r="LV233" s="11"/>
      <c r="LW233" s="11"/>
      <c r="LX233" s="11"/>
      <c r="LY233" s="11"/>
      <c r="LZ233" s="11"/>
      <c r="MA233" s="11"/>
      <c r="MB233" s="11"/>
      <c r="MC233" s="11"/>
      <c r="MD233" s="11"/>
      <c r="ME233" s="11"/>
      <c r="MF233" s="11"/>
      <c r="MG233" s="11"/>
      <c r="MH233" s="11"/>
      <c r="MI233" s="11"/>
      <c r="MJ233" s="11"/>
      <c r="MK233" s="11"/>
      <c r="ML233" s="11"/>
      <c r="MM233" s="11"/>
      <c r="MN233" s="11"/>
      <c r="MO233" s="11"/>
      <c r="MP233" s="11"/>
      <c r="MQ233" s="11"/>
      <c r="MR233" s="11"/>
      <c r="MS233" s="11"/>
      <c r="MT233" s="11"/>
      <c r="MU233" s="11"/>
      <c r="MV233" s="11"/>
      <c r="MW233" s="11"/>
      <c r="MX233" s="11"/>
      <c r="MY233" s="11"/>
      <c r="MZ233" s="11"/>
      <c r="NA233" s="11"/>
      <c r="NB233" s="11"/>
      <c r="NC233" s="11"/>
      <c r="ND233" s="11"/>
      <c r="NE233" s="11"/>
      <c r="NF233" s="11"/>
      <c r="NG233" s="11"/>
      <c r="NH233" s="11"/>
      <c r="NI233" s="11"/>
      <c r="NJ233" s="11"/>
      <c r="NK233" s="11"/>
      <c r="NL233" s="11"/>
      <c r="NM233" s="11"/>
      <c r="NN233" s="11"/>
      <c r="NO233" s="11"/>
      <c r="NP233" s="11"/>
      <c r="NQ233" s="11"/>
      <c r="NR233" s="11"/>
      <c r="NS233" s="11"/>
      <c r="NT233" s="11"/>
      <c r="NU233" s="11"/>
      <c r="NV233" s="11"/>
      <c r="NW233" s="11"/>
      <c r="NX233" s="11"/>
      <c r="NY233" s="11"/>
      <c r="NZ233" s="11"/>
      <c r="OA233" s="11"/>
      <c r="OB233" s="11"/>
      <c r="OC233" s="11"/>
      <c r="OD233" s="11"/>
      <c r="OE233" s="11"/>
      <c r="OF233" s="11"/>
      <c r="OG233" s="11"/>
      <c r="OH233" s="11"/>
      <c r="OI233" s="11"/>
      <c r="OJ233" s="11"/>
      <c r="OK233" s="11"/>
      <c r="OL233" s="11"/>
      <c r="OM233" s="11"/>
      <c r="ON233" s="11"/>
      <c r="OO233" s="11"/>
      <c r="OP233" s="11"/>
      <c r="OQ233" s="11"/>
      <c r="OR233" s="11"/>
      <c r="OS233" s="11"/>
      <c r="OT233" s="11"/>
      <c r="OU233" s="11"/>
      <c r="OV233" s="11"/>
      <c r="OW233" s="11"/>
      <c r="OX233" s="11"/>
      <c r="OY233" s="11"/>
      <c r="OZ233" s="11"/>
      <c r="PA233" s="11"/>
      <c r="PB233" s="11"/>
      <c r="PC233" s="11"/>
      <c r="PD233" s="11"/>
      <c r="PE233" s="11"/>
      <c r="PF233" s="11"/>
      <c r="PG233" s="11"/>
      <c r="PH233" s="11"/>
      <c r="PI233" s="11"/>
      <c r="PJ233" s="11"/>
      <c r="PK233" s="11"/>
      <c r="PL233" s="11"/>
      <c r="PM233" s="11"/>
      <c r="PN233" s="11"/>
      <c r="PO233" s="11"/>
      <c r="PP233" s="11"/>
      <c r="PQ233" s="11"/>
      <c r="PR233" s="11"/>
      <c r="PS233" s="11"/>
      <c r="PT233" s="11"/>
      <c r="PU233" s="11"/>
      <c r="PV233" s="11"/>
      <c r="PW233" s="11"/>
      <c r="PX233" s="11"/>
      <c r="PY233" s="11"/>
      <c r="PZ233" s="11"/>
      <c r="QA233" s="11"/>
      <c r="QB233" s="11"/>
      <c r="QC233" s="11"/>
      <c r="QD233" s="11"/>
      <c r="QE233" s="11"/>
      <c r="QF233" s="11"/>
      <c r="QG233" s="11"/>
      <c r="QH233" s="11"/>
      <c r="QI233" s="11"/>
      <c r="QJ233" s="11"/>
      <c r="QK233" s="11"/>
      <c r="QL233" s="11"/>
      <c r="QM233" s="11"/>
      <c r="QN233" s="11"/>
      <c r="QO233" s="11"/>
      <c r="QP233" s="11"/>
      <c r="QQ233" s="11"/>
      <c r="QR233" s="11"/>
      <c r="QS233" s="11"/>
      <c r="QT233" s="11"/>
      <c r="QU233" s="11"/>
      <c r="QV233" s="11"/>
      <c r="QW233" s="11"/>
      <c r="QX233" s="11"/>
      <c r="QY233" s="11"/>
      <c r="QZ233" s="11"/>
      <c r="RA233" s="11"/>
      <c r="RB233" s="11"/>
      <c r="RC233" s="11"/>
      <c r="RD233" s="11"/>
      <c r="RE233" s="11"/>
      <c r="RF233" s="11"/>
      <c r="RG233" s="11"/>
      <c r="RH233" s="11"/>
      <c r="RI233" s="11"/>
      <c r="RJ233" s="11"/>
      <c r="RK233" s="11"/>
      <c r="RL233" s="11"/>
      <c r="RM233" s="11"/>
      <c r="RN233" s="11"/>
      <c r="RO233" s="11"/>
      <c r="RP233" s="11"/>
      <c r="RQ233" s="11"/>
      <c r="RR233" s="11"/>
      <c r="RS233" s="11"/>
      <c r="RT233" s="11"/>
      <c r="RU233" s="11"/>
      <c r="RV233" s="11"/>
      <c r="RW233" s="11"/>
      <c r="RX233" s="11"/>
      <c r="RY233" s="11"/>
      <c r="RZ233" s="11"/>
      <c r="SA233" s="11"/>
      <c r="SB233" s="11"/>
      <c r="SC233" s="11"/>
      <c r="SD233" s="11"/>
      <c r="SE233" s="11"/>
      <c r="SF233" s="11"/>
      <c r="SG233" s="11"/>
      <c r="SH233" s="11"/>
      <c r="SI233" s="11"/>
      <c r="SJ233" s="11"/>
      <c r="SK233" s="11"/>
      <c r="SL233" s="11"/>
      <c r="SM233" s="11"/>
      <c r="SN233" s="11"/>
      <c r="SO233" s="11"/>
      <c r="SP233" s="11"/>
      <c r="SQ233" s="11"/>
      <c r="SR233" s="11"/>
      <c r="SS233" s="11"/>
      <c r="ST233" s="11"/>
      <c r="SU233" s="11"/>
      <c r="SV233" s="11"/>
      <c r="SW233" s="11"/>
      <c r="SX233" s="11"/>
      <c r="SY233" s="11"/>
      <c r="SZ233" s="11"/>
      <c r="TA233" s="11"/>
      <c r="TB233" s="11"/>
      <c r="TC233" s="11"/>
      <c r="TD233" s="11"/>
      <c r="TE233" s="11"/>
      <c r="TF233" s="11"/>
      <c r="TG233" s="11"/>
      <c r="TH233" s="11"/>
      <c r="TI233" s="11"/>
      <c r="TJ233" s="11"/>
      <c r="TK233" s="11"/>
      <c r="TL233" s="11"/>
      <c r="TM233" s="11"/>
      <c r="TN233" s="11"/>
      <c r="TO233" s="11"/>
      <c r="TP233" s="11"/>
      <c r="TQ233" s="11"/>
      <c r="TR233" s="11"/>
      <c r="TS233" s="11"/>
      <c r="TT233" s="11"/>
      <c r="TU233" s="11"/>
      <c r="TV233" s="11"/>
      <c r="TW233" s="11"/>
      <c r="TX233" s="11"/>
      <c r="TY233" s="11"/>
      <c r="TZ233" s="11"/>
      <c r="UA233" s="11"/>
      <c r="UB233" s="11"/>
      <c r="UC233" s="11"/>
      <c r="UD233" s="11"/>
      <c r="UE233" s="11"/>
      <c r="UF233" s="11"/>
      <c r="UG233" s="11"/>
      <c r="UH233" s="11"/>
      <c r="UI233" s="11"/>
      <c r="UJ233" s="11"/>
      <c r="UK233" s="11"/>
      <c r="UL233" s="11"/>
      <c r="UM233" s="11"/>
      <c r="UN233" s="11"/>
      <c r="UO233" s="11"/>
      <c r="UP233" s="11"/>
      <c r="UQ233" s="11"/>
      <c r="UR233" s="11"/>
      <c r="US233" s="11"/>
      <c r="UT233" s="11"/>
      <c r="UU233" s="11"/>
      <c r="UV233" s="11"/>
      <c r="UW233" s="11"/>
      <c r="UX233" s="11"/>
      <c r="UY233" s="11"/>
      <c r="UZ233" s="11"/>
      <c r="VA233" s="11"/>
      <c r="VB233" s="11"/>
      <c r="VC233" s="11"/>
      <c r="VD233" s="11"/>
      <c r="VE233" s="11"/>
      <c r="VF233" s="11"/>
      <c r="VG233" s="11"/>
      <c r="VH233" s="11"/>
      <c r="VI233" s="11"/>
      <c r="VJ233" s="11"/>
      <c r="VK233" s="11"/>
      <c r="VL233" s="11"/>
      <c r="VM233" s="11"/>
      <c r="VN233" s="11"/>
      <c r="VO233" s="11"/>
      <c r="VP233" s="11"/>
      <c r="VQ233" s="11"/>
      <c r="VR233" s="11"/>
      <c r="VS233" s="11"/>
      <c r="VT233" s="11"/>
      <c r="VU233" s="11"/>
      <c r="VV233" s="11"/>
      <c r="VW233" s="11"/>
      <c r="VX233" s="11"/>
      <c r="VY233" s="11"/>
      <c r="VZ233" s="11"/>
      <c r="WA233" s="11"/>
      <c r="WB233" s="11"/>
      <c r="WC233" s="11"/>
      <c r="WD233" s="11"/>
      <c r="WE233" s="11"/>
      <c r="WF233" s="11"/>
      <c r="WG233" s="11"/>
      <c r="WH233" s="11"/>
      <c r="WI233" s="11"/>
      <c r="WJ233" s="11"/>
      <c r="WK233" s="11"/>
      <c r="WL233" s="11"/>
      <c r="WM233" s="11"/>
      <c r="WN233" s="11"/>
      <c r="WO233" s="11"/>
      <c r="WP233" s="11"/>
      <c r="WQ233" s="11"/>
      <c r="WR233" s="11"/>
      <c r="WS233" s="11"/>
      <c r="WT233" s="11"/>
      <c r="WU233" s="11"/>
      <c r="WV233" s="11"/>
      <c r="WW233" s="11"/>
      <c r="WX233" s="11"/>
      <c r="WY233" s="11"/>
      <c r="WZ233" s="11"/>
      <c r="XA233" s="11"/>
      <c r="XB233" s="11"/>
      <c r="XC233" s="11"/>
      <c r="XD233" s="11"/>
      <c r="XE233" s="11"/>
      <c r="XF233" s="11"/>
      <c r="XG233" s="11"/>
      <c r="XH233" s="11"/>
      <c r="XI233" s="11"/>
      <c r="XJ233" s="11"/>
      <c r="XK233" s="11"/>
      <c r="XL233" s="11"/>
      <c r="XM233" s="11"/>
      <c r="XN233" s="11"/>
      <c r="XO233" s="11"/>
      <c r="XP233" s="11"/>
      <c r="XQ233" s="11"/>
      <c r="XR233" s="11"/>
      <c r="XS233" s="11"/>
      <c r="XT233" s="11"/>
      <c r="XU233" s="11"/>
      <c r="XV233" s="11"/>
      <c r="XW233" s="11"/>
      <c r="XX233" s="11"/>
      <c r="XY233" s="11"/>
      <c r="XZ233" s="11"/>
      <c r="YA233" s="11"/>
      <c r="YB233" s="11"/>
      <c r="YC233" s="11"/>
      <c r="YD233" s="11"/>
      <c r="YE233" s="11"/>
      <c r="YF233" s="11"/>
      <c r="YG233" s="11"/>
      <c r="YH233" s="11"/>
      <c r="YI233" s="11"/>
      <c r="YJ233" s="11"/>
      <c r="YK233" s="11"/>
      <c r="YL233" s="11"/>
      <c r="YM233" s="11"/>
      <c r="YN233" s="11"/>
      <c r="YO233" s="11"/>
      <c r="YP233" s="11"/>
      <c r="YQ233" s="11"/>
      <c r="YR233" s="11"/>
      <c r="YS233" s="11"/>
      <c r="YT233" s="11"/>
      <c r="YU233" s="11"/>
      <c r="YV233" s="11"/>
      <c r="YW233" s="11"/>
      <c r="YX233" s="11"/>
      <c r="YY233" s="11"/>
      <c r="YZ233" s="11"/>
      <c r="ZA233" s="11"/>
      <c r="ZB233" s="11"/>
      <c r="ZC233" s="11"/>
      <c r="ZD233" s="11"/>
      <c r="ZE233" s="11"/>
      <c r="ZF233" s="11"/>
      <c r="ZG233" s="11"/>
      <c r="ZH233" s="11"/>
      <c r="ZI233" s="11"/>
      <c r="ZJ233" s="11"/>
      <c r="ZK233" s="11"/>
      <c r="ZL233" s="11"/>
      <c r="ZM233" s="11"/>
      <c r="ZN233" s="11"/>
      <c r="ZO233" s="11"/>
      <c r="ZP233" s="11"/>
      <c r="ZQ233" s="11"/>
      <c r="ZR233" s="11"/>
      <c r="ZS233" s="11"/>
      <c r="ZT233" s="11"/>
      <c r="ZU233" s="11"/>
      <c r="ZV233" s="11"/>
      <c r="ZW233" s="11"/>
      <c r="ZX233" s="11"/>
      <c r="ZY233" s="11"/>
      <c r="ZZ233" s="11"/>
      <c r="AAA233" s="11"/>
      <c r="AAB233" s="11"/>
      <c r="AAC233" s="11"/>
      <c r="AAD233" s="11"/>
      <c r="AAE233" s="11"/>
      <c r="AAF233" s="11"/>
      <c r="AAG233" s="11"/>
      <c r="AAH233" s="11"/>
      <c r="AAI233" s="11"/>
      <c r="AAJ233" s="11"/>
      <c r="AAK233" s="11"/>
      <c r="AAL233" s="11"/>
      <c r="AAM233" s="11"/>
      <c r="AAN233" s="11"/>
      <c r="AAO233" s="11"/>
      <c r="AAP233" s="11"/>
      <c r="AAQ233" s="11"/>
      <c r="AAR233" s="11"/>
      <c r="AAS233" s="11"/>
      <c r="AAT233" s="11"/>
      <c r="AAU233" s="11"/>
      <c r="AAV233" s="11"/>
      <c r="AAW233" s="11"/>
      <c r="AAX233" s="11"/>
      <c r="AAY233" s="11"/>
      <c r="AAZ233" s="11"/>
      <c r="ABA233" s="11"/>
      <c r="ABB233" s="11"/>
      <c r="ABC233" s="11"/>
      <c r="ABD233" s="11"/>
      <c r="ABE233" s="11"/>
      <c r="ABF233" s="11"/>
      <c r="ABG233" s="11"/>
      <c r="ABH233" s="11"/>
      <c r="ABI233" s="11"/>
      <c r="ABJ233" s="11"/>
      <c r="ABK233" s="11"/>
      <c r="ABL233" s="11"/>
      <c r="ABM233" s="11"/>
      <c r="ABN233" s="11"/>
      <c r="ABO233" s="11"/>
      <c r="ABP233" s="11"/>
      <c r="ABQ233" s="11"/>
      <c r="ABR233" s="11"/>
      <c r="ABS233" s="11"/>
      <c r="ABT233" s="11"/>
      <c r="ABU233" s="11"/>
      <c r="ABV233" s="11"/>
      <c r="ABW233" s="11"/>
      <c r="ABX233" s="11"/>
      <c r="ABY233" s="11"/>
      <c r="ABZ233" s="11"/>
      <c r="ACA233" s="11"/>
      <c r="ACB233" s="11"/>
      <c r="ACC233" s="11"/>
      <c r="ACD233" s="11"/>
      <c r="ACE233" s="11"/>
      <c r="ACF233" s="11"/>
      <c r="ACG233" s="11"/>
      <c r="ACH233" s="11"/>
      <c r="ACI233" s="11"/>
      <c r="ACJ233" s="11"/>
      <c r="ACK233" s="11"/>
      <c r="ACL233" s="11"/>
      <c r="ACM233" s="11"/>
      <c r="ACN233" s="11"/>
      <c r="ACO233" s="11"/>
      <c r="ACP233" s="11"/>
      <c r="ACQ233" s="11"/>
      <c r="ACR233" s="11"/>
      <c r="ACS233" s="11"/>
      <c r="ACT233" s="11"/>
      <c r="ACU233" s="11"/>
      <c r="ACV233" s="11"/>
      <c r="ACW233" s="11"/>
      <c r="ACX233" s="11"/>
      <c r="ACY233" s="11"/>
      <c r="ACZ233" s="11"/>
      <c r="ADA233" s="11"/>
      <c r="ADB233" s="11"/>
      <c r="ADC233" s="11"/>
      <c r="ADD233" s="11"/>
      <c r="ADE233" s="11"/>
      <c r="ADF233" s="11"/>
      <c r="ADG233" s="11"/>
      <c r="ADH233" s="11"/>
      <c r="ADI233" s="11"/>
      <c r="ADJ233" s="11"/>
      <c r="ADK233" s="11"/>
      <c r="ADL233" s="11"/>
      <c r="ADM233" s="11"/>
      <c r="ADN233" s="11"/>
      <c r="ADO233" s="11"/>
      <c r="ADP233" s="11"/>
      <c r="ADQ233" s="11"/>
      <c r="ADR233" s="11"/>
      <c r="ADS233" s="11"/>
      <c r="ADT233" s="11"/>
      <c r="ADU233" s="11"/>
      <c r="ADV233" s="11"/>
      <c r="ADW233" s="11"/>
      <c r="ADX233" s="11"/>
      <c r="ADY233" s="11"/>
      <c r="ADZ233" s="11"/>
      <c r="AEA233" s="11"/>
      <c r="AEB233" s="11"/>
      <c r="AEC233" s="11"/>
      <c r="AED233" s="11"/>
      <c r="AEE233" s="11"/>
      <c r="AEF233" s="11"/>
      <c r="AEG233" s="11"/>
      <c r="AEH233" s="11"/>
      <c r="AEI233" s="11"/>
      <c r="AEJ233" s="11"/>
      <c r="AEK233" s="11"/>
      <c r="AEL233" s="11"/>
      <c r="AEM233" s="11"/>
      <c r="AEN233" s="11"/>
      <c r="AEO233" s="11"/>
      <c r="AEP233" s="11"/>
      <c r="AEQ233" s="11"/>
      <c r="AER233" s="11"/>
      <c r="AES233" s="11"/>
      <c r="AET233" s="11"/>
      <c r="AEU233" s="11"/>
      <c r="AEV233" s="11"/>
      <c r="AEW233" s="11"/>
      <c r="AEX233" s="11"/>
      <c r="AEY233" s="11"/>
      <c r="AEZ233" s="11"/>
      <c r="AFA233" s="11"/>
      <c r="AFB233" s="11"/>
      <c r="AFC233" s="11"/>
      <c r="AFD233" s="11"/>
      <c r="AFE233" s="11"/>
      <c r="AFF233" s="11"/>
      <c r="AFG233" s="11"/>
      <c r="AFH233" s="11"/>
      <c r="AFI233" s="11"/>
      <c r="AFJ233" s="11"/>
      <c r="AFK233" s="11"/>
      <c r="AFL233" s="11"/>
      <c r="AFM233" s="11"/>
      <c r="AFN233" s="11"/>
      <c r="AFO233" s="11"/>
      <c r="AFP233" s="11"/>
      <c r="AFQ233" s="11"/>
      <c r="AFR233" s="11"/>
      <c r="AFS233" s="11"/>
      <c r="AFT233" s="11"/>
      <c r="AFU233" s="11"/>
      <c r="AFV233" s="11"/>
      <c r="AFW233" s="11"/>
      <c r="AFX233" s="11"/>
      <c r="AFY233" s="11"/>
      <c r="AFZ233" s="11"/>
      <c r="AGA233" s="11"/>
      <c r="AGB233" s="11"/>
      <c r="AGC233" s="11"/>
      <c r="AGD233" s="11"/>
      <c r="AGE233" s="11"/>
      <c r="AGF233" s="11"/>
      <c r="AGG233" s="11"/>
      <c r="AGH233" s="11"/>
      <c r="AGI233" s="11"/>
      <c r="AGJ233" s="11"/>
      <c r="AGK233" s="11"/>
      <c r="AGL233" s="11"/>
      <c r="AGM233" s="11"/>
      <c r="AGN233" s="11"/>
      <c r="AGO233" s="11"/>
      <c r="AGP233" s="11"/>
      <c r="AGQ233" s="11"/>
      <c r="AGR233" s="11"/>
      <c r="AGS233" s="11"/>
      <c r="AGT233" s="11"/>
      <c r="AGU233" s="11"/>
      <c r="AGV233" s="11"/>
      <c r="AGW233" s="11"/>
      <c r="AGX233" s="11"/>
      <c r="AGY233" s="11"/>
      <c r="AGZ233" s="11"/>
      <c r="AHA233" s="11"/>
      <c r="AHB233" s="11"/>
      <c r="AHC233" s="11"/>
      <c r="AHD233" s="11"/>
      <c r="AHE233" s="11"/>
      <c r="AHF233" s="11"/>
      <c r="AHG233" s="11"/>
      <c r="AHH233" s="11"/>
      <c r="AHI233" s="11"/>
      <c r="AHJ233" s="11"/>
      <c r="AHK233" s="11"/>
      <c r="AHL233" s="11"/>
      <c r="AHM233" s="11"/>
      <c r="AHN233" s="11"/>
      <c r="AHO233" s="11"/>
      <c r="AHP233" s="11"/>
      <c r="AHQ233" s="11"/>
      <c r="AHR233" s="11"/>
      <c r="AHS233" s="11"/>
      <c r="AHT233" s="11"/>
      <c r="AHU233" s="11"/>
      <c r="AHV233" s="11"/>
      <c r="AHW233" s="11"/>
      <c r="AHX233" s="11"/>
      <c r="AHY233" s="11"/>
      <c r="AHZ233" s="11"/>
      <c r="AIA233" s="11"/>
      <c r="AIB233" s="11"/>
      <c r="AIC233" s="11"/>
      <c r="AID233" s="11"/>
      <c r="AIE233" s="11"/>
      <c r="AIF233" s="11"/>
      <c r="AIG233" s="11"/>
      <c r="AIH233" s="11"/>
      <c r="AII233" s="11"/>
      <c r="AIJ233" s="11"/>
      <c r="AIK233" s="11"/>
      <c r="AIL233" s="11"/>
      <c r="AIM233" s="11"/>
      <c r="AIN233" s="11"/>
      <c r="AIO233" s="11"/>
      <c r="AIP233" s="11"/>
      <c r="AIQ233" s="11"/>
      <c r="AIR233" s="11"/>
      <c r="AIS233" s="11"/>
      <c r="AIT233" s="11"/>
      <c r="AIU233" s="11"/>
      <c r="AIV233" s="11"/>
      <c r="AIW233" s="11"/>
      <c r="AIX233" s="11"/>
      <c r="AIY233" s="11"/>
      <c r="AIZ233" s="11"/>
      <c r="AJA233" s="11"/>
      <c r="AJB233" s="11"/>
      <c r="AJC233" s="11"/>
      <c r="AJD233" s="11"/>
      <c r="AJE233" s="11"/>
      <c r="AJF233" s="11"/>
      <c r="AJG233" s="11"/>
      <c r="AJH233" s="11"/>
      <c r="AJI233" s="11"/>
      <c r="AJJ233" s="11"/>
      <c r="AJK233" s="11"/>
      <c r="AJL233" s="11"/>
      <c r="AJM233" s="11"/>
      <c r="AJN233" s="11"/>
      <c r="AJO233" s="11"/>
      <c r="AJP233" s="11"/>
      <c r="AJQ233" s="11"/>
      <c r="AJR233" s="11"/>
      <c r="AJS233" s="11"/>
      <c r="AJT233" s="11"/>
      <c r="AJU233" s="11"/>
      <c r="AJV233" s="11"/>
      <c r="AJW233" s="11"/>
      <c r="AJX233" s="11"/>
      <c r="AJY233" s="11"/>
      <c r="AJZ233" s="11"/>
      <c r="AKA233" s="11"/>
      <c r="AKB233" s="11"/>
      <c r="AKC233" s="11"/>
      <c r="AKD233" s="11"/>
      <c r="AKE233" s="11"/>
      <c r="AKF233" s="11"/>
      <c r="AKG233" s="11"/>
      <c r="AKH233" s="11"/>
      <c r="AKI233" s="11"/>
      <c r="AKJ233" s="11"/>
      <c r="AKK233" s="11"/>
      <c r="AKL233" s="11"/>
      <c r="AKM233" s="11"/>
      <c r="AKN233" s="11"/>
      <c r="AKO233" s="11"/>
      <c r="AKP233" s="11"/>
      <c r="AKQ233" s="11"/>
      <c r="AKR233" s="11"/>
      <c r="AKS233" s="11"/>
      <c r="AKT233" s="11"/>
      <c r="AKU233" s="11"/>
      <c r="AKV233" s="11"/>
      <c r="AKW233" s="11"/>
      <c r="AKX233" s="11"/>
      <c r="AKY233" s="11"/>
      <c r="AKZ233" s="11"/>
      <c r="ALA233" s="11"/>
      <c r="ALB233" s="11"/>
      <c r="ALC233" s="11"/>
      <c r="ALD233" s="11"/>
      <c r="ALE233" s="11"/>
      <c r="ALF233" s="11"/>
      <c r="ALG233" s="11"/>
      <c r="ALH233" s="11"/>
      <c r="ALI233" s="11"/>
      <c r="ALJ233" s="11"/>
      <c r="ALK233" s="11"/>
      <c r="ALL233" s="11"/>
      <c r="ALM233" s="11"/>
      <c r="ALN233" s="11"/>
      <c r="ALO233" s="11"/>
      <c r="ALP233" s="11"/>
      <c r="ALQ233" s="11"/>
      <c r="ALR233" s="11"/>
      <c r="ALS233" s="11"/>
      <c r="ALT233" s="11"/>
      <c r="ALU233" s="11"/>
      <c r="ALV233" s="11"/>
      <c r="ALW233" s="11"/>
      <c r="ALX233" s="11"/>
      <c r="ALY233" s="11"/>
      <c r="ALZ233" s="11"/>
      <c r="AMA233" s="11"/>
      <c r="AMB233" s="11"/>
      <c r="AMC233" s="11"/>
      <c r="AMD233" s="11"/>
      <c r="AME233" s="11"/>
      <c r="AMF233" s="11"/>
      <c r="AMG233" s="11"/>
      <c r="AMH233" s="11"/>
      <c r="AMI233" s="11"/>
      <c r="AMJ233" s="11"/>
      <c r="AMK233" s="11"/>
      <c r="AML233" s="11"/>
      <c r="AMM233" s="11"/>
      <c r="AMN233" s="11"/>
      <c r="AMO233" s="11"/>
      <c r="AMP233" s="11"/>
      <c r="AMQ233" s="11"/>
      <c r="AMR233" s="11"/>
      <c r="AMS233" s="11"/>
      <c r="AMT233" s="11"/>
      <c r="AMU233" s="11"/>
      <c r="AMV233" s="11"/>
      <c r="AMW233" s="11"/>
      <c r="AMX233" s="11"/>
      <c r="AMY233" s="11"/>
      <c r="AMZ233" s="11"/>
      <c r="ANA233" s="11"/>
      <c r="ANB233" s="11"/>
      <c r="ANC233" s="11"/>
      <c r="AND233" s="11"/>
      <c r="ANE233" s="11"/>
      <c r="ANF233" s="11"/>
      <c r="ANG233" s="11"/>
      <c r="ANH233" s="11"/>
      <c r="ANI233" s="11"/>
      <c r="ANJ233" s="11"/>
      <c r="ANK233" s="11"/>
      <c r="ANL233" s="11"/>
      <c r="ANM233" s="11"/>
      <c r="ANN233" s="11"/>
      <c r="ANO233" s="11"/>
      <c r="ANP233" s="11"/>
      <c r="ANQ233" s="11"/>
      <c r="ANR233" s="11"/>
      <c r="ANS233" s="11"/>
      <c r="ANT233" s="11"/>
      <c r="ANU233" s="11"/>
      <c r="ANV233" s="11"/>
      <c r="ANW233" s="11"/>
      <c r="ANX233" s="11"/>
      <c r="ANY233" s="11"/>
      <c r="ANZ233" s="11"/>
      <c r="AOA233" s="11"/>
      <c r="AOB233" s="11"/>
      <c r="AOC233" s="11"/>
      <c r="AOD233" s="11"/>
      <c r="AOE233" s="11"/>
      <c r="AOF233" s="11"/>
      <c r="AOG233" s="11"/>
      <c r="AOH233" s="11"/>
      <c r="AOI233" s="11"/>
      <c r="AOJ233" s="11"/>
      <c r="AOK233" s="11"/>
      <c r="AOL233" s="11"/>
      <c r="AOM233" s="11"/>
      <c r="AON233" s="11"/>
      <c r="AOO233" s="11"/>
      <c r="AOP233" s="11"/>
      <c r="AOQ233" s="11"/>
      <c r="AOR233" s="11"/>
      <c r="AOS233" s="11"/>
      <c r="AOT233" s="11"/>
      <c r="AOU233" s="11"/>
      <c r="AOV233" s="11"/>
      <c r="AOW233" s="11"/>
      <c r="AOX233" s="11"/>
      <c r="AOY233" s="11"/>
      <c r="AOZ233" s="11"/>
      <c r="APA233" s="11"/>
      <c r="APB233" s="11"/>
      <c r="APC233" s="11"/>
      <c r="APD233" s="11"/>
      <c r="APE233" s="11"/>
      <c r="APF233" s="11"/>
      <c r="APG233" s="11"/>
      <c r="APH233" s="11"/>
      <c r="API233" s="11"/>
      <c r="APJ233" s="11"/>
      <c r="APK233" s="11"/>
      <c r="APL233" s="11"/>
      <c r="APM233" s="11"/>
      <c r="APN233" s="11"/>
      <c r="APO233" s="11"/>
      <c r="APP233" s="11"/>
      <c r="APQ233" s="11"/>
      <c r="APR233" s="11"/>
      <c r="APS233" s="11"/>
      <c r="APT233" s="11"/>
      <c r="APU233" s="11"/>
      <c r="APV233" s="11"/>
      <c r="APW233" s="11"/>
      <c r="APX233" s="11"/>
      <c r="APY233" s="11"/>
      <c r="APZ233" s="11"/>
      <c r="AQA233" s="11"/>
      <c r="AQB233" s="11"/>
      <c r="AQC233" s="11"/>
      <c r="AQD233" s="11"/>
      <c r="AQE233" s="11"/>
      <c r="AQF233" s="11"/>
      <c r="AQG233" s="11"/>
      <c r="AQH233" s="11"/>
      <c r="AQI233" s="11"/>
      <c r="AQJ233" s="11"/>
      <c r="AQK233" s="11"/>
      <c r="AQL233" s="11"/>
      <c r="AQM233" s="11"/>
      <c r="AQN233" s="11"/>
      <c r="AQO233" s="11"/>
      <c r="AQP233" s="11"/>
      <c r="AQQ233" s="11"/>
      <c r="AQR233" s="11"/>
      <c r="AQS233" s="11"/>
      <c r="AQT233" s="11"/>
      <c r="AQU233" s="11"/>
      <c r="AQV233" s="11"/>
      <c r="AQW233" s="11"/>
      <c r="AQX233" s="11"/>
      <c r="AQY233" s="11"/>
      <c r="AQZ233" s="11"/>
      <c r="ARA233" s="11"/>
      <c r="ARB233" s="11"/>
      <c r="ARC233" s="11"/>
      <c r="ARD233" s="11"/>
      <c r="ARE233" s="11"/>
      <c r="ARF233" s="11"/>
      <c r="ARG233" s="11"/>
      <c r="ARH233" s="11"/>
      <c r="ARI233" s="11"/>
      <c r="ARJ233" s="11"/>
      <c r="ARK233" s="11"/>
      <c r="ARL233" s="11"/>
      <c r="ARM233" s="11"/>
      <c r="ARN233" s="11"/>
      <c r="ARO233" s="11"/>
      <c r="ARP233" s="11"/>
      <c r="ARQ233" s="11"/>
      <c r="ARR233" s="11"/>
      <c r="ARS233" s="11"/>
      <c r="ART233" s="11"/>
      <c r="ARU233" s="11"/>
      <c r="ARV233" s="11"/>
      <c r="ARW233" s="11"/>
      <c r="ARX233" s="11"/>
      <c r="ARY233" s="11"/>
      <c r="ARZ233" s="11"/>
      <c r="ASA233" s="11"/>
      <c r="ASB233" s="11"/>
      <c r="ASC233" s="11"/>
      <c r="ASD233" s="11"/>
      <c r="ASE233" s="11"/>
      <c r="ASF233" s="11"/>
      <c r="ASG233" s="11"/>
      <c r="ASH233" s="11"/>
      <c r="ASI233" s="11"/>
      <c r="ASJ233" s="11"/>
      <c r="ASK233" s="11"/>
      <c r="ASL233" s="11"/>
      <c r="ASM233" s="11"/>
      <c r="ASN233" s="11"/>
      <c r="ASO233" s="11"/>
      <c r="ASP233" s="11"/>
      <c r="ASQ233" s="11"/>
      <c r="ASR233" s="11"/>
      <c r="ASS233" s="11"/>
      <c r="AST233" s="11"/>
      <c r="ASU233" s="11"/>
      <c r="ASV233" s="11"/>
      <c r="ASW233" s="11"/>
      <c r="ASX233" s="11"/>
      <c r="ASY233" s="11"/>
      <c r="ASZ233" s="11"/>
      <c r="ATA233" s="11"/>
      <c r="ATB233" s="11"/>
      <c r="ATC233" s="11"/>
      <c r="ATD233" s="11"/>
      <c r="ATE233" s="11"/>
      <c r="ATF233" s="11"/>
      <c r="ATG233" s="11"/>
      <c r="ATH233" s="11"/>
      <c r="ATI233" s="11"/>
      <c r="ATJ233" s="11"/>
      <c r="ATK233" s="11"/>
      <c r="ATL233" s="11"/>
      <c r="ATM233" s="11"/>
      <c r="ATN233" s="11"/>
      <c r="ATO233" s="11"/>
      <c r="ATP233" s="11"/>
      <c r="ATQ233" s="11"/>
      <c r="ATR233" s="11"/>
      <c r="ATS233" s="11"/>
      <c r="ATT233" s="11"/>
      <c r="ATU233" s="11"/>
      <c r="ATV233" s="11"/>
      <c r="ATW233" s="11"/>
      <c r="ATX233" s="11"/>
      <c r="ATY233" s="11"/>
      <c r="ATZ233" s="11"/>
      <c r="AUA233" s="11"/>
      <c r="AUB233" s="11"/>
      <c r="AUC233" s="11"/>
      <c r="AUD233" s="11"/>
      <c r="AUE233" s="11"/>
      <c r="AUF233" s="11"/>
      <c r="AUG233" s="11"/>
      <c r="AUH233" s="11"/>
      <c r="AUI233" s="11"/>
      <c r="AUJ233" s="11"/>
      <c r="AUK233" s="11"/>
      <c r="AUL233" s="11"/>
      <c r="AUM233" s="11"/>
      <c r="AUN233" s="11"/>
      <c r="AUO233" s="11"/>
      <c r="AUP233" s="11"/>
      <c r="AUQ233" s="11"/>
      <c r="AUR233" s="11"/>
      <c r="AUS233" s="11"/>
      <c r="AUT233" s="11"/>
      <c r="AUU233" s="11"/>
      <c r="AUV233" s="11"/>
      <c r="AUW233" s="11"/>
      <c r="AUX233" s="11"/>
      <c r="AUY233" s="11"/>
      <c r="AUZ233" s="11"/>
      <c r="AVA233" s="11"/>
      <c r="AVB233" s="11"/>
      <c r="AVC233" s="11"/>
      <c r="AVD233" s="11"/>
      <c r="AVE233" s="11"/>
      <c r="AVF233" s="11"/>
      <c r="AVG233" s="11"/>
      <c r="AVH233" s="11"/>
      <c r="AVI233" s="11"/>
      <c r="AVJ233" s="11"/>
      <c r="AVK233" s="11"/>
      <c r="AVL233" s="11"/>
      <c r="AVM233" s="11"/>
      <c r="AVN233" s="11"/>
      <c r="AVO233" s="11"/>
      <c r="AVP233" s="11"/>
      <c r="AVQ233" s="11"/>
      <c r="AVR233" s="11"/>
      <c r="AVS233" s="11"/>
      <c r="AVT233" s="11"/>
      <c r="AVU233" s="11"/>
      <c r="AVV233" s="11"/>
      <c r="AVW233" s="11"/>
      <c r="AVX233" s="11"/>
      <c r="AVY233" s="11"/>
      <c r="AVZ233" s="11"/>
      <c r="AWA233" s="11"/>
      <c r="AWB233" s="11"/>
      <c r="AWC233" s="11"/>
      <c r="AWD233" s="11"/>
      <c r="AWE233" s="11"/>
      <c r="AWF233" s="11"/>
      <c r="AWG233" s="11"/>
      <c r="AWH233" s="11"/>
      <c r="AWI233" s="11"/>
      <c r="AWJ233" s="11"/>
      <c r="AWK233" s="11"/>
      <c r="AWL233" s="11"/>
      <c r="AWM233" s="11"/>
      <c r="AWN233" s="11"/>
      <c r="AWO233" s="11"/>
      <c r="AWP233" s="11"/>
      <c r="AWQ233" s="11"/>
      <c r="AWR233" s="11"/>
      <c r="AWS233" s="11"/>
      <c r="AWT233" s="11"/>
      <c r="AWU233" s="11"/>
      <c r="AWV233" s="11"/>
      <c r="AWW233" s="11"/>
      <c r="AWX233" s="11"/>
      <c r="AWY233" s="11"/>
      <c r="AWZ233" s="11"/>
      <c r="AXA233" s="11"/>
      <c r="AXB233" s="11"/>
      <c r="AXC233" s="11"/>
      <c r="AXD233" s="11"/>
      <c r="AXE233" s="11"/>
      <c r="AXF233" s="11"/>
      <c r="AXG233" s="11"/>
      <c r="AXH233" s="11"/>
      <c r="AXI233" s="11"/>
      <c r="AXJ233" s="11"/>
      <c r="AXK233" s="11"/>
      <c r="AXL233" s="11"/>
      <c r="AXM233" s="11"/>
      <c r="AXN233" s="11"/>
      <c r="AXO233" s="11"/>
      <c r="AXP233" s="11"/>
      <c r="AXQ233" s="11"/>
      <c r="AXR233" s="11"/>
      <c r="AXS233" s="11"/>
      <c r="AXT233" s="11"/>
      <c r="AXU233" s="11"/>
      <c r="AXV233" s="11"/>
      <c r="AXW233" s="11"/>
      <c r="AXX233" s="11"/>
      <c r="AXY233" s="11"/>
      <c r="AXZ233" s="11"/>
      <c r="AYA233" s="11"/>
      <c r="AYB233" s="11"/>
      <c r="AYC233" s="11"/>
      <c r="AYD233" s="11"/>
      <c r="AYE233" s="11"/>
      <c r="AYF233" s="11"/>
      <c r="AYG233" s="11"/>
      <c r="AYH233" s="11"/>
      <c r="AYI233" s="11"/>
      <c r="AYJ233" s="11"/>
      <c r="AYK233" s="11"/>
      <c r="AYL233" s="11"/>
      <c r="AYM233" s="11"/>
      <c r="AYN233" s="11"/>
      <c r="AYO233" s="11"/>
      <c r="AYP233" s="11"/>
      <c r="AYQ233" s="11"/>
      <c r="AYR233" s="11"/>
      <c r="AYS233" s="11"/>
      <c r="AYT233" s="11"/>
      <c r="AYU233" s="11"/>
      <c r="AYV233" s="11"/>
      <c r="AYW233" s="11"/>
      <c r="AYX233" s="11"/>
      <c r="AYY233" s="11"/>
      <c r="AYZ233" s="11"/>
      <c r="AZA233" s="11"/>
      <c r="AZB233" s="11"/>
      <c r="AZC233" s="11"/>
      <c r="AZD233" s="11"/>
      <c r="AZE233" s="11"/>
      <c r="AZF233" s="11"/>
      <c r="AZG233" s="11"/>
      <c r="AZH233" s="11"/>
      <c r="AZI233" s="11"/>
      <c r="AZJ233" s="11"/>
      <c r="AZK233" s="11"/>
      <c r="AZL233" s="11"/>
      <c r="AZM233" s="11"/>
      <c r="AZN233" s="11"/>
      <c r="AZO233" s="11"/>
      <c r="AZP233" s="11"/>
      <c r="AZQ233" s="11"/>
      <c r="AZR233" s="11"/>
      <c r="AZS233" s="11"/>
      <c r="AZT233" s="11"/>
      <c r="AZU233" s="11"/>
      <c r="AZV233" s="11"/>
      <c r="AZW233" s="11"/>
      <c r="AZX233" s="11"/>
      <c r="AZY233" s="11"/>
      <c r="AZZ233" s="11"/>
      <c r="BAA233" s="11"/>
      <c r="BAB233" s="11"/>
      <c r="BAC233" s="11"/>
      <c r="BAD233" s="11"/>
      <c r="BAE233" s="11"/>
      <c r="BAF233" s="11"/>
      <c r="BAG233" s="11"/>
      <c r="BAH233" s="11"/>
      <c r="BAI233" s="11"/>
      <c r="BAJ233" s="11"/>
      <c r="BAK233" s="11"/>
      <c r="BAL233" s="11"/>
      <c r="BAM233" s="11"/>
      <c r="BAN233" s="11"/>
      <c r="BAO233" s="11"/>
      <c r="BAP233" s="11"/>
      <c r="BAQ233" s="11"/>
      <c r="BAR233" s="11"/>
      <c r="BAS233" s="11"/>
      <c r="BAT233" s="11"/>
      <c r="BAU233" s="11"/>
      <c r="BAV233" s="11"/>
      <c r="BAW233" s="11"/>
      <c r="BAX233" s="11"/>
      <c r="BAY233" s="11"/>
      <c r="BAZ233" s="11"/>
      <c r="BBA233" s="11"/>
      <c r="BBB233" s="11"/>
      <c r="BBC233" s="11"/>
      <c r="BBD233" s="11"/>
      <c r="BBE233" s="11"/>
      <c r="BBF233" s="11"/>
      <c r="BBG233" s="11"/>
      <c r="BBH233" s="11"/>
      <c r="BBI233" s="11"/>
      <c r="BBJ233" s="11"/>
      <c r="BBK233" s="11"/>
      <c r="BBL233" s="11"/>
      <c r="BBM233" s="11"/>
      <c r="BBN233" s="11"/>
      <c r="BBO233" s="11"/>
      <c r="BBP233" s="11"/>
      <c r="BBQ233" s="11"/>
      <c r="BBR233" s="11"/>
      <c r="BBS233" s="11"/>
      <c r="BBT233" s="11"/>
      <c r="BBU233" s="11"/>
      <c r="BBV233" s="11"/>
      <c r="BBW233" s="11"/>
      <c r="BBX233" s="11"/>
      <c r="BBY233" s="11"/>
      <c r="BBZ233" s="11"/>
      <c r="BCA233" s="11"/>
      <c r="BCB233" s="11"/>
      <c r="BCC233" s="11"/>
      <c r="BCD233" s="11"/>
      <c r="BCE233" s="11"/>
      <c r="BCF233" s="11"/>
      <c r="BCG233" s="11"/>
      <c r="BCH233" s="11"/>
      <c r="BCI233" s="11"/>
      <c r="BCJ233" s="11"/>
      <c r="BCK233" s="11"/>
      <c r="BCL233" s="11"/>
      <c r="BCM233" s="11"/>
      <c r="BCN233" s="11"/>
      <c r="BCO233" s="11"/>
      <c r="BCP233" s="11"/>
      <c r="BCQ233" s="11"/>
      <c r="BCR233" s="11"/>
      <c r="BCS233" s="11"/>
      <c r="BCT233" s="11"/>
      <c r="BCU233" s="11"/>
      <c r="BCV233" s="11"/>
      <c r="BCW233" s="11"/>
      <c r="BCX233" s="11"/>
      <c r="BCY233" s="11"/>
      <c r="BCZ233" s="11"/>
      <c r="BDA233" s="11"/>
      <c r="BDB233" s="11"/>
      <c r="BDC233" s="11"/>
      <c r="BDD233" s="11"/>
      <c r="BDE233" s="11"/>
      <c r="BDF233" s="11"/>
      <c r="BDG233" s="11"/>
      <c r="BDH233" s="11"/>
      <c r="BDI233" s="11"/>
      <c r="BDJ233" s="11"/>
      <c r="BDK233" s="11"/>
      <c r="BDL233" s="11"/>
      <c r="BDM233" s="11"/>
      <c r="BDN233" s="11"/>
      <c r="BDO233" s="11"/>
      <c r="BDP233" s="11"/>
      <c r="BDQ233" s="11"/>
      <c r="BDR233" s="11"/>
      <c r="BDS233" s="11"/>
      <c r="BDT233" s="11"/>
      <c r="BDU233" s="11"/>
      <c r="BDV233" s="11"/>
      <c r="BDW233" s="11"/>
      <c r="BDX233" s="11"/>
      <c r="BDY233" s="11"/>
      <c r="BDZ233" s="11"/>
      <c r="BEA233" s="11"/>
      <c r="BEB233" s="11"/>
      <c r="BEC233" s="11"/>
      <c r="BED233" s="11"/>
      <c r="BEE233" s="11"/>
      <c r="BEF233" s="11"/>
      <c r="BEG233" s="11"/>
      <c r="BEH233" s="11"/>
      <c r="BEI233" s="11"/>
      <c r="BEJ233" s="11"/>
      <c r="BEK233" s="11"/>
      <c r="BEL233" s="11"/>
      <c r="BEM233" s="11"/>
      <c r="BEN233" s="11"/>
      <c r="BEO233" s="11"/>
      <c r="BEP233" s="11"/>
      <c r="BEQ233" s="11"/>
      <c r="BER233" s="11"/>
      <c r="BES233" s="11"/>
      <c r="BET233" s="11"/>
      <c r="BEU233" s="11"/>
      <c r="BEV233" s="11"/>
      <c r="BEW233" s="11"/>
      <c r="BEX233" s="11"/>
      <c r="BEY233" s="11"/>
      <c r="BEZ233" s="11"/>
      <c r="BFA233" s="11"/>
      <c r="BFB233" s="11"/>
      <c r="BFC233" s="11"/>
      <c r="BFD233" s="11"/>
      <c r="BFE233" s="11"/>
      <c r="BFF233" s="11"/>
      <c r="BFG233" s="11"/>
      <c r="BFH233" s="11"/>
      <c r="BFI233" s="11"/>
      <c r="BFJ233" s="11"/>
      <c r="BFK233" s="11"/>
      <c r="BFL233" s="11"/>
      <c r="BFM233" s="11"/>
      <c r="BFN233" s="11"/>
      <c r="BFO233" s="11"/>
      <c r="BFP233" s="11"/>
      <c r="BFQ233" s="11"/>
      <c r="BFR233" s="11"/>
      <c r="BFS233" s="11"/>
      <c r="BFT233" s="11"/>
      <c r="BFU233" s="11"/>
      <c r="BFV233" s="11"/>
      <c r="BFW233" s="11"/>
      <c r="BFX233" s="11"/>
      <c r="BFY233" s="11"/>
      <c r="BFZ233" s="11"/>
      <c r="BGA233" s="11"/>
      <c r="BGB233" s="11"/>
      <c r="BGC233" s="11"/>
      <c r="BGD233" s="11"/>
      <c r="BGE233" s="11"/>
      <c r="BGF233" s="11"/>
      <c r="BGG233" s="11"/>
      <c r="BGH233" s="11"/>
      <c r="BGI233" s="11"/>
      <c r="BGJ233" s="11"/>
      <c r="BGK233" s="11"/>
      <c r="BGL233" s="11"/>
      <c r="BGM233" s="11"/>
      <c r="BGN233" s="11"/>
      <c r="BGO233" s="11"/>
      <c r="BGP233" s="11"/>
      <c r="BGQ233" s="11"/>
      <c r="BGR233" s="11"/>
      <c r="BGS233" s="11"/>
      <c r="BGT233" s="11"/>
      <c r="BGU233" s="11"/>
      <c r="BGV233" s="11"/>
      <c r="BGW233" s="11"/>
      <c r="BGX233" s="11"/>
      <c r="BGY233" s="11"/>
      <c r="BGZ233" s="11"/>
      <c r="BHA233" s="11"/>
      <c r="BHB233" s="11"/>
      <c r="BHC233" s="11"/>
      <c r="BHD233" s="11"/>
      <c r="BHE233" s="11"/>
      <c r="BHF233" s="11"/>
      <c r="BHG233" s="11"/>
      <c r="BHH233" s="11"/>
      <c r="BHI233" s="11"/>
      <c r="BHJ233" s="11"/>
      <c r="BHK233" s="11"/>
      <c r="BHL233" s="11"/>
      <c r="BHM233" s="11"/>
      <c r="BHN233" s="11"/>
      <c r="BHO233" s="11"/>
      <c r="BHP233" s="11"/>
      <c r="BHQ233" s="11"/>
      <c r="BHR233" s="11"/>
      <c r="BHS233" s="11"/>
      <c r="BHT233" s="11"/>
      <c r="BHU233" s="11"/>
      <c r="BHV233" s="11"/>
      <c r="BHW233" s="11"/>
      <c r="BHX233" s="11"/>
      <c r="BHY233" s="11"/>
      <c r="BHZ233" s="11"/>
      <c r="BIA233" s="11"/>
      <c r="BIB233" s="11"/>
      <c r="BIC233" s="11"/>
      <c r="BID233" s="11"/>
      <c r="BIE233" s="11"/>
      <c r="BIF233" s="11"/>
      <c r="BIG233" s="11"/>
      <c r="BIH233" s="11"/>
      <c r="BII233" s="11"/>
      <c r="BIJ233" s="11"/>
      <c r="BIK233" s="11"/>
      <c r="BIL233" s="11"/>
      <c r="BIM233" s="11"/>
      <c r="BIN233" s="11"/>
      <c r="BIO233" s="11"/>
      <c r="BIP233" s="11"/>
      <c r="BIQ233" s="11"/>
      <c r="BIR233" s="11"/>
      <c r="BIS233" s="11"/>
      <c r="BIT233" s="11"/>
      <c r="BIU233" s="11"/>
      <c r="BIV233" s="11"/>
      <c r="BIW233" s="11"/>
      <c r="BIX233" s="11"/>
      <c r="BIY233" s="11"/>
      <c r="BIZ233" s="11"/>
      <c r="BJA233" s="11"/>
      <c r="BJB233" s="11"/>
      <c r="BJC233" s="11"/>
      <c r="BJD233" s="11"/>
      <c r="BJE233" s="11"/>
      <c r="BJF233" s="11"/>
      <c r="BJG233" s="11"/>
      <c r="BJH233" s="11"/>
      <c r="BJI233" s="11"/>
      <c r="BJJ233" s="11"/>
      <c r="BJK233" s="11"/>
      <c r="BJL233" s="11"/>
      <c r="BJM233" s="11"/>
      <c r="BJN233" s="11"/>
      <c r="BJO233" s="11"/>
      <c r="BJP233" s="11"/>
      <c r="BJQ233" s="11"/>
      <c r="BJR233" s="11"/>
      <c r="BJS233" s="11"/>
      <c r="BJT233" s="11"/>
      <c r="BJU233" s="11"/>
      <c r="BJV233" s="11"/>
      <c r="BJW233" s="11"/>
      <c r="BJX233" s="11"/>
      <c r="BJY233" s="11"/>
      <c r="BJZ233" s="11"/>
      <c r="BKA233" s="11"/>
      <c r="BKB233" s="11"/>
      <c r="BKC233" s="11"/>
      <c r="BKD233" s="11"/>
      <c r="BKE233" s="11"/>
      <c r="BKF233" s="11"/>
      <c r="BKG233" s="11"/>
      <c r="BKH233" s="11"/>
      <c r="BKI233" s="11"/>
      <c r="BKJ233" s="11"/>
      <c r="BKK233" s="11"/>
      <c r="BKL233" s="11"/>
      <c r="BKM233" s="11"/>
      <c r="BKN233" s="11"/>
      <c r="BKO233" s="11"/>
      <c r="BKP233" s="11"/>
      <c r="BKQ233" s="11"/>
      <c r="BKR233" s="11"/>
      <c r="BKS233" s="11"/>
      <c r="BKT233" s="11"/>
      <c r="BKU233" s="11"/>
      <c r="BKV233" s="11"/>
      <c r="BKW233" s="11"/>
      <c r="BKX233" s="11"/>
      <c r="BKY233" s="11"/>
      <c r="BKZ233" s="11"/>
      <c r="BLA233" s="11"/>
      <c r="BLB233" s="11"/>
      <c r="BLC233" s="11"/>
      <c r="BLD233" s="11"/>
      <c r="BLE233" s="11"/>
      <c r="BLF233" s="11"/>
      <c r="BLG233" s="11"/>
      <c r="BLH233" s="11"/>
      <c r="BLI233" s="11"/>
      <c r="BLJ233" s="11"/>
      <c r="BLK233" s="11"/>
      <c r="BLL233" s="11"/>
      <c r="BLM233" s="11"/>
      <c r="BLN233" s="11"/>
      <c r="BLO233" s="11"/>
      <c r="BLP233" s="11"/>
      <c r="BLQ233" s="11"/>
      <c r="BLR233" s="11"/>
      <c r="BLS233" s="11"/>
      <c r="BLT233" s="11"/>
      <c r="BLU233" s="11"/>
      <c r="BLV233" s="11"/>
      <c r="BLW233" s="11"/>
      <c r="BLX233" s="11"/>
      <c r="BLY233" s="11"/>
      <c r="BLZ233" s="11"/>
      <c r="BMA233" s="11"/>
      <c r="BMB233" s="11"/>
      <c r="BMC233" s="11"/>
      <c r="BMD233" s="11"/>
      <c r="BME233" s="11"/>
      <c r="BMF233" s="11"/>
      <c r="BMG233" s="11"/>
      <c r="BMH233" s="11"/>
      <c r="BMI233" s="11"/>
      <c r="BMJ233" s="11"/>
      <c r="BMK233" s="11"/>
      <c r="BML233" s="11"/>
      <c r="BMM233" s="11"/>
      <c r="BMN233" s="11"/>
      <c r="BMO233" s="11"/>
      <c r="BMP233" s="11"/>
      <c r="BMQ233" s="11"/>
      <c r="BMR233" s="11"/>
      <c r="BMS233" s="11"/>
      <c r="BMT233" s="11"/>
      <c r="BMU233" s="11"/>
      <c r="BMV233" s="11"/>
      <c r="BMW233" s="11"/>
      <c r="BMX233" s="11"/>
      <c r="BMY233" s="11"/>
      <c r="BMZ233" s="11"/>
      <c r="BNA233" s="11"/>
      <c r="BNB233" s="11"/>
      <c r="BNC233" s="11"/>
      <c r="BND233" s="11"/>
      <c r="BNE233" s="11"/>
      <c r="BNF233" s="11"/>
      <c r="BNG233" s="11"/>
      <c r="BNH233" s="11"/>
      <c r="BNI233" s="11"/>
      <c r="BNJ233" s="11"/>
      <c r="BNK233" s="11"/>
      <c r="BNL233" s="11"/>
      <c r="BNM233" s="11"/>
      <c r="BNN233" s="11"/>
      <c r="BNO233" s="11"/>
      <c r="BNP233" s="11"/>
      <c r="BNQ233" s="11"/>
      <c r="BNR233" s="11"/>
      <c r="BNS233" s="11"/>
      <c r="BNT233" s="11"/>
      <c r="BNU233" s="11"/>
      <c r="BNV233" s="11"/>
      <c r="BNW233" s="11"/>
      <c r="BNX233" s="11"/>
      <c r="BNY233" s="11"/>
      <c r="BNZ233" s="11"/>
      <c r="BOA233" s="11"/>
      <c r="BOB233" s="11"/>
      <c r="BOC233" s="11"/>
      <c r="BOD233" s="11"/>
      <c r="BOE233" s="11"/>
      <c r="BOF233" s="11"/>
      <c r="BOG233" s="11"/>
      <c r="BOH233" s="11"/>
      <c r="BOI233" s="11"/>
      <c r="BOJ233" s="11"/>
      <c r="BOK233" s="11"/>
      <c r="BOL233" s="11"/>
      <c r="BOM233" s="11"/>
      <c r="BON233" s="11"/>
      <c r="BOO233" s="11"/>
      <c r="BOP233" s="11"/>
      <c r="BOQ233" s="11"/>
      <c r="BOR233" s="11"/>
      <c r="BOS233" s="11"/>
      <c r="BOT233" s="11"/>
      <c r="BOU233" s="11"/>
      <c r="BOV233" s="11"/>
      <c r="BOW233" s="11"/>
      <c r="BOX233" s="11"/>
      <c r="BOY233" s="11"/>
      <c r="BOZ233" s="11"/>
      <c r="BPA233" s="11"/>
      <c r="BPB233" s="11"/>
      <c r="BPC233" s="11"/>
      <c r="BPD233" s="11"/>
      <c r="BPE233" s="11"/>
      <c r="BPF233" s="11"/>
      <c r="BPG233" s="11"/>
      <c r="BPH233" s="11"/>
      <c r="BPI233" s="11"/>
      <c r="BPJ233" s="11"/>
      <c r="BPK233" s="11"/>
      <c r="BPL233" s="11"/>
      <c r="BPM233" s="11"/>
      <c r="BPN233" s="11"/>
      <c r="BPO233" s="11"/>
      <c r="BPP233" s="11"/>
      <c r="BPQ233" s="11"/>
      <c r="BPR233" s="11"/>
      <c r="BPS233" s="11"/>
      <c r="BPT233" s="11"/>
      <c r="BPU233" s="11"/>
      <c r="BPV233" s="11"/>
      <c r="BPW233" s="11"/>
      <c r="BPX233" s="11"/>
      <c r="BPY233" s="11"/>
      <c r="BPZ233" s="11"/>
      <c r="BQA233" s="11"/>
      <c r="BQB233" s="11"/>
      <c r="BQC233" s="11"/>
      <c r="BQD233" s="11"/>
      <c r="BQE233" s="11"/>
      <c r="BQF233" s="11"/>
      <c r="BQG233" s="11"/>
      <c r="BQH233" s="11"/>
      <c r="BQI233" s="11"/>
      <c r="BQJ233" s="11"/>
      <c r="BQK233" s="11"/>
      <c r="BQL233" s="11"/>
      <c r="BQM233" s="11"/>
      <c r="BQN233" s="11"/>
      <c r="BQO233" s="11"/>
      <c r="BQP233" s="11"/>
      <c r="BQQ233" s="11"/>
      <c r="BQR233" s="11"/>
      <c r="BQS233" s="11"/>
      <c r="BQT233" s="11"/>
      <c r="BQU233" s="11"/>
      <c r="BQV233" s="11"/>
      <c r="BQW233" s="11"/>
      <c r="BQX233" s="11"/>
      <c r="BQY233" s="11"/>
      <c r="BQZ233" s="11"/>
      <c r="BRA233" s="11"/>
      <c r="BRB233" s="11"/>
      <c r="BRC233" s="11"/>
      <c r="BRD233" s="11"/>
      <c r="BRE233" s="11"/>
      <c r="BRF233" s="11"/>
      <c r="BRG233" s="11"/>
      <c r="BRH233" s="11"/>
      <c r="BRI233" s="11"/>
      <c r="BRJ233" s="11"/>
      <c r="BRK233" s="11"/>
      <c r="BRL233" s="11"/>
      <c r="BRM233" s="11"/>
      <c r="BRN233" s="11"/>
      <c r="BRO233" s="11"/>
      <c r="BRP233" s="11"/>
      <c r="BRQ233" s="11"/>
      <c r="BRR233" s="11"/>
      <c r="BRS233" s="11"/>
      <c r="BRT233" s="11"/>
      <c r="BRU233" s="11"/>
      <c r="BRV233" s="11"/>
      <c r="BRW233" s="11"/>
      <c r="BRX233" s="11"/>
      <c r="BRY233" s="11"/>
      <c r="BRZ233" s="11"/>
      <c r="BSA233" s="11"/>
      <c r="BSB233" s="11"/>
      <c r="BSC233" s="11"/>
      <c r="BSD233" s="11"/>
      <c r="BSE233" s="11"/>
      <c r="BSF233" s="11"/>
      <c r="BSG233" s="11"/>
      <c r="BSH233" s="11"/>
      <c r="BSI233" s="11"/>
      <c r="BSJ233" s="11"/>
      <c r="BSK233" s="11"/>
      <c r="BSL233" s="11"/>
      <c r="BSM233" s="11"/>
      <c r="BSN233" s="11"/>
      <c r="BSO233" s="11"/>
      <c r="BSP233" s="11"/>
      <c r="BSQ233" s="11"/>
      <c r="BSR233" s="11"/>
      <c r="BSS233" s="11"/>
      <c r="BST233" s="11"/>
      <c r="BSU233" s="11"/>
      <c r="BSV233" s="11"/>
      <c r="BSW233" s="11"/>
      <c r="BSX233" s="11"/>
      <c r="BSY233" s="11"/>
      <c r="BSZ233" s="11"/>
      <c r="BTA233" s="11"/>
      <c r="BTB233" s="11"/>
      <c r="BTC233" s="11"/>
      <c r="BTD233" s="11"/>
      <c r="BTE233" s="11"/>
      <c r="BTF233" s="11"/>
      <c r="BTG233" s="11"/>
      <c r="BTH233" s="11"/>
      <c r="BTI233" s="11"/>
      <c r="BTJ233" s="11"/>
      <c r="BTK233" s="11"/>
      <c r="BTL233" s="11"/>
      <c r="BTM233" s="11"/>
      <c r="BTN233" s="11"/>
      <c r="BTO233" s="11"/>
      <c r="BTP233" s="11"/>
      <c r="BTQ233" s="11"/>
      <c r="BTR233" s="11"/>
      <c r="BTS233" s="11"/>
      <c r="BTT233" s="11"/>
      <c r="BTU233" s="11"/>
      <c r="BTV233" s="11"/>
      <c r="BTW233" s="11"/>
      <c r="BTX233" s="11"/>
      <c r="BTY233" s="11"/>
      <c r="BTZ233" s="11"/>
      <c r="BUA233" s="11"/>
      <c r="BUB233" s="11"/>
      <c r="BUC233" s="11"/>
      <c r="BUD233" s="11"/>
      <c r="BUE233" s="11"/>
      <c r="BUF233" s="11"/>
      <c r="BUG233" s="11"/>
      <c r="BUH233" s="11"/>
      <c r="BUI233" s="11"/>
      <c r="BUJ233" s="11"/>
      <c r="BUK233" s="11"/>
      <c r="BUL233" s="11"/>
      <c r="BUM233" s="11"/>
      <c r="BUN233" s="11"/>
      <c r="BUO233" s="11"/>
      <c r="BUP233" s="11"/>
      <c r="BUQ233" s="11"/>
      <c r="BUR233" s="11"/>
      <c r="BUS233" s="11"/>
      <c r="BUT233" s="11"/>
      <c r="BUU233" s="11"/>
      <c r="BUV233" s="11"/>
      <c r="BUW233" s="11"/>
      <c r="BUX233" s="11"/>
      <c r="BUY233" s="11"/>
      <c r="BUZ233" s="11"/>
      <c r="BVA233" s="11"/>
      <c r="BVB233" s="11"/>
      <c r="BVC233" s="11"/>
      <c r="BVD233" s="11"/>
      <c r="BVE233" s="11"/>
      <c r="BVF233" s="11"/>
      <c r="BVG233" s="11"/>
      <c r="BVH233" s="11"/>
      <c r="BVI233" s="11"/>
      <c r="BVJ233" s="11"/>
      <c r="BVK233" s="11"/>
      <c r="BVL233" s="11"/>
      <c r="BVM233" s="11"/>
      <c r="BVN233" s="11"/>
      <c r="BVO233" s="11"/>
      <c r="BVP233" s="11"/>
      <c r="BVQ233" s="11"/>
      <c r="BVR233" s="11"/>
      <c r="BVS233" s="11"/>
      <c r="BVT233" s="11"/>
      <c r="BVU233" s="11"/>
      <c r="BVV233" s="11"/>
      <c r="BVW233" s="11"/>
      <c r="BVX233" s="11"/>
      <c r="BVY233" s="11"/>
      <c r="BVZ233" s="11"/>
      <c r="BWA233" s="11"/>
      <c r="BWB233" s="11"/>
      <c r="BWC233" s="11"/>
      <c r="BWD233" s="11"/>
      <c r="BWE233" s="11"/>
      <c r="BWF233" s="11"/>
      <c r="BWG233" s="11"/>
      <c r="BWH233" s="11"/>
      <c r="BWI233" s="11"/>
      <c r="BWJ233" s="11"/>
      <c r="BWK233" s="11"/>
      <c r="BWL233" s="11"/>
      <c r="BWM233" s="11"/>
      <c r="BWN233" s="11"/>
      <c r="BWO233" s="11"/>
      <c r="BWP233" s="11"/>
      <c r="BWQ233" s="11"/>
      <c r="BWR233" s="11"/>
      <c r="BWS233" s="11"/>
      <c r="BWT233" s="11"/>
      <c r="BWU233" s="11"/>
      <c r="BWV233" s="11"/>
      <c r="BWW233" s="11"/>
      <c r="BWX233" s="11"/>
      <c r="BWY233" s="11"/>
      <c r="BWZ233" s="11"/>
      <c r="BXA233" s="11"/>
      <c r="BXB233" s="11"/>
      <c r="BXC233" s="11"/>
      <c r="BXD233" s="11"/>
      <c r="BXE233" s="11"/>
      <c r="BXF233" s="11"/>
      <c r="BXG233" s="11"/>
      <c r="BXH233" s="11"/>
      <c r="BXI233" s="11"/>
      <c r="BXJ233" s="11"/>
      <c r="BXK233" s="11"/>
      <c r="BXL233" s="11"/>
      <c r="BXM233" s="11"/>
      <c r="BXN233" s="11"/>
      <c r="BXO233" s="11"/>
      <c r="BXP233" s="11"/>
      <c r="BXQ233" s="11"/>
      <c r="BXR233" s="11"/>
      <c r="BXS233" s="11"/>
      <c r="BXT233" s="11"/>
      <c r="BXU233" s="11"/>
      <c r="BXV233" s="11"/>
      <c r="BXW233" s="11"/>
      <c r="BXX233" s="11"/>
      <c r="BXY233" s="11"/>
      <c r="BXZ233" s="11"/>
      <c r="BYA233" s="11"/>
      <c r="BYB233" s="11"/>
      <c r="BYC233" s="11"/>
      <c r="BYD233" s="11"/>
      <c r="BYE233" s="11"/>
      <c r="BYF233" s="11"/>
      <c r="BYG233" s="11"/>
      <c r="BYH233" s="11"/>
      <c r="BYI233" s="11"/>
      <c r="BYJ233" s="11"/>
      <c r="BYK233" s="11"/>
      <c r="BYL233" s="11"/>
      <c r="BYM233" s="11"/>
      <c r="BYN233" s="11"/>
      <c r="BYO233" s="11"/>
      <c r="BYP233" s="11"/>
      <c r="BYQ233" s="11"/>
      <c r="BYR233" s="11"/>
      <c r="BYS233" s="11"/>
      <c r="BYT233" s="11"/>
      <c r="BYU233" s="11"/>
      <c r="BYV233" s="11"/>
      <c r="BYW233" s="11"/>
      <c r="BYX233" s="11"/>
      <c r="BYY233" s="11"/>
      <c r="BYZ233" s="11"/>
      <c r="BZA233" s="11"/>
      <c r="BZB233" s="11"/>
      <c r="BZC233" s="11"/>
      <c r="BZD233" s="11"/>
      <c r="BZE233" s="11"/>
      <c r="BZF233" s="11"/>
      <c r="BZG233" s="11"/>
      <c r="BZH233" s="11"/>
      <c r="BZI233" s="11"/>
      <c r="BZJ233" s="11"/>
      <c r="BZK233" s="11"/>
      <c r="BZL233" s="11"/>
      <c r="BZM233" s="11"/>
      <c r="BZN233" s="11"/>
      <c r="BZO233" s="11"/>
      <c r="BZP233" s="11"/>
      <c r="BZQ233" s="11"/>
      <c r="BZR233" s="11"/>
      <c r="BZS233" s="11"/>
      <c r="BZT233" s="11"/>
      <c r="BZU233" s="11"/>
      <c r="BZV233" s="11"/>
      <c r="BZW233" s="11"/>
      <c r="BZX233" s="11"/>
      <c r="BZY233" s="11"/>
      <c r="BZZ233" s="11"/>
      <c r="CAA233" s="11"/>
      <c r="CAB233" s="11"/>
      <c r="CAC233" s="11"/>
      <c r="CAD233" s="11"/>
      <c r="CAE233" s="11"/>
      <c r="CAF233" s="11"/>
      <c r="CAG233" s="11"/>
      <c r="CAH233" s="11"/>
      <c r="CAI233" s="11"/>
      <c r="CAJ233" s="11"/>
      <c r="CAK233" s="11"/>
      <c r="CAL233" s="11"/>
      <c r="CAM233" s="11"/>
      <c r="CAN233" s="11"/>
      <c r="CAO233" s="11"/>
      <c r="CAP233" s="11"/>
      <c r="CAQ233" s="11"/>
      <c r="CAR233" s="11"/>
      <c r="CAS233" s="11"/>
      <c r="CAT233" s="11"/>
      <c r="CAU233" s="11"/>
      <c r="CAV233" s="11"/>
      <c r="CAW233" s="11"/>
      <c r="CAX233" s="11"/>
      <c r="CAY233" s="11"/>
      <c r="CAZ233" s="11"/>
      <c r="CBA233" s="11"/>
      <c r="CBB233" s="11"/>
      <c r="CBC233" s="11"/>
      <c r="CBD233" s="11"/>
      <c r="CBE233" s="11"/>
      <c r="CBF233" s="11"/>
      <c r="CBG233" s="11"/>
      <c r="CBH233" s="11"/>
      <c r="CBI233" s="11"/>
      <c r="CBJ233" s="11"/>
      <c r="CBK233" s="11"/>
      <c r="CBL233" s="11"/>
      <c r="CBM233" s="11"/>
      <c r="CBN233" s="11"/>
      <c r="CBO233" s="11"/>
      <c r="CBP233" s="11"/>
      <c r="CBQ233" s="11"/>
      <c r="CBR233" s="11"/>
      <c r="CBS233" s="11"/>
      <c r="CBT233" s="11"/>
      <c r="CBU233" s="11"/>
      <c r="CBV233" s="11"/>
      <c r="CBW233" s="11"/>
      <c r="CBX233" s="11"/>
      <c r="CBY233" s="11"/>
      <c r="CBZ233" s="11"/>
      <c r="CCA233" s="11"/>
      <c r="CCB233" s="11"/>
      <c r="CCC233" s="11"/>
      <c r="CCD233" s="11"/>
      <c r="CCE233" s="11"/>
      <c r="CCF233" s="11"/>
      <c r="CCG233" s="11"/>
      <c r="CCH233" s="11"/>
      <c r="CCI233" s="11"/>
      <c r="CCJ233" s="11"/>
      <c r="CCK233" s="11"/>
      <c r="CCL233" s="11"/>
      <c r="CCM233" s="11"/>
      <c r="CCN233" s="11"/>
      <c r="CCO233" s="11"/>
      <c r="CCP233" s="11"/>
      <c r="CCQ233" s="11"/>
      <c r="CCR233" s="11"/>
      <c r="CCS233" s="11"/>
      <c r="CCT233" s="11"/>
      <c r="CCU233" s="11"/>
      <c r="CCV233" s="11"/>
      <c r="CCW233" s="11"/>
      <c r="CCX233" s="11"/>
      <c r="CCY233" s="11"/>
      <c r="CCZ233" s="11"/>
      <c r="CDA233" s="11"/>
      <c r="CDB233" s="11"/>
      <c r="CDC233" s="11"/>
      <c r="CDD233" s="11"/>
      <c r="CDE233" s="11"/>
      <c r="CDF233" s="11"/>
      <c r="CDG233" s="11"/>
      <c r="CDH233" s="11"/>
      <c r="CDI233" s="11"/>
      <c r="CDJ233" s="11"/>
      <c r="CDK233" s="11"/>
      <c r="CDL233" s="11"/>
      <c r="CDM233" s="11"/>
      <c r="CDN233" s="11"/>
      <c r="CDO233" s="11"/>
      <c r="CDP233" s="11"/>
      <c r="CDQ233" s="11"/>
      <c r="CDR233" s="11"/>
      <c r="CDS233" s="11"/>
      <c r="CDT233" s="11"/>
      <c r="CDU233" s="11"/>
      <c r="CDV233" s="11"/>
      <c r="CDW233" s="11"/>
      <c r="CDX233" s="11"/>
      <c r="CDY233" s="11"/>
      <c r="CDZ233" s="11"/>
      <c r="CEA233" s="11"/>
      <c r="CEB233" s="11"/>
      <c r="CEC233" s="11"/>
      <c r="CED233" s="11"/>
      <c r="CEE233" s="11"/>
      <c r="CEF233" s="11"/>
      <c r="CEG233" s="11"/>
      <c r="CEH233" s="11"/>
      <c r="CEI233" s="11"/>
      <c r="CEJ233" s="11"/>
      <c r="CEK233" s="11"/>
      <c r="CEL233" s="11"/>
      <c r="CEM233" s="11"/>
      <c r="CEN233" s="11"/>
      <c r="CEO233" s="11"/>
      <c r="CEP233" s="11"/>
      <c r="CEQ233" s="11"/>
      <c r="CER233" s="11"/>
      <c r="CES233" s="11"/>
      <c r="CET233" s="11"/>
      <c r="CEU233" s="11"/>
      <c r="CEV233" s="11"/>
      <c r="CEW233" s="11"/>
      <c r="CEX233" s="11"/>
      <c r="CEY233" s="11"/>
      <c r="CEZ233" s="11"/>
      <c r="CFA233" s="11"/>
      <c r="CFB233" s="11"/>
      <c r="CFC233" s="11"/>
      <c r="CFD233" s="11"/>
      <c r="CFE233" s="11"/>
      <c r="CFF233" s="11"/>
      <c r="CFG233" s="11"/>
      <c r="CFH233" s="11"/>
      <c r="CFI233" s="11"/>
      <c r="CFJ233" s="11"/>
      <c r="CFK233" s="11"/>
      <c r="CFL233" s="11"/>
      <c r="CFM233" s="11"/>
      <c r="CFN233" s="11"/>
      <c r="CFO233" s="11"/>
      <c r="CFP233" s="11"/>
      <c r="CFQ233" s="11"/>
      <c r="CFR233" s="11"/>
      <c r="CFS233" s="11"/>
      <c r="CFT233" s="11"/>
      <c r="CFU233" s="11"/>
      <c r="CFV233" s="11"/>
      <c r="CFW233" s="11"/>
      <c r="CFX233" s="11"/>
      <c r="CFY233" s="11"/>
      <c r="CFZ233" s="11"/>
      <c r="CGA233" s="11"/>
      <c r="CGB233" s="11"/>
      <c r="CGC233" s="11"/>
      <c r="CGD233" s="11"/>
      <c r="CGE233" s="11"/>
      <c r="CGF233" s="11"/>
      <c r="CGG233" s="11"/>
      <c r="CGH233" s="11"/>
      <c r="CGI233" s="11"/>
      <c r="CGJ233" s="11"/>
      <c r="CGK233" s="11"/>
      <c r="CGL233" s="11"/>
      <c r="CGM233" s="11"/>
      <c r="CGN233" s="11"/>
      <c r="CGO233" s="11"/>
      <c r="CGP233" s="11"/>
      <c r="CGQ233" s="11"/>
      <c r="CGR233" s="11"/>
      <c r="CGS233" s="11"/>
      <c r="CGT233" s="11"/>
      <c r="CGU233" s="11"/>
      <c r="CGV233" s="11"/>
      <c r="CGW233" s="11"/>
      <c r="CGX233" s="11"/>
      <c r="CGY233" s="11"/>
      <c r="CGZ233" s="11"/>
      <c r="CHA233" s="11"/>
      <c r="CHB233" s="11"/>
      <c r="CHC233" s="11"/>
      <c r="CHD233" s="11"/>
      <c r="CHE233" s="11"/>
      <c r="CHF233" s="11"/>
      <c r="CHG233" s="11"/>
      <c r="CHH233" s="11"/>
      <c r="CHI233" s="11"/>
      <c r="CHJ233" s="11"/>
      <c r="CHK233" s="11"/>
      <c r="CHL233" s="11"/>
      <c r="CHM233" s="11"/>
      <c r="CHN233" s="11"/>
      <c r="CHO233" s="11"/>
      <c r="CHP233" s="11"/>
      <c r="CHQ233" s="11"/>
      <c r="CHR233" s="11"/>
      <c r="CHS233" s="11"/>
      <c r="CHT233" s="11"/>
      <c r="CHU233" s="11"/>
      <c r="CHV233" s="11"/>
      <c r="CHW233" s="11"/>
      <c r="CHX233" s="11"/>
      <c r="CHY233" s="11"/>
      <c r="CHZ233" s="11"/>
      <c r="CIA233" s="11"/>
      <c r="CIB233" s="11"/>
      <c r="CIC233" s="11"/>
      <c r="CID233" s="11"/>
      <c r="CIE233" s="11"/>
      <c r="CIF233" s="11"/>
      <c r="CIG233" s="11"/>
      <c r="CIH233" s="11"/>
      <c r="CII233" s="11"/>
      <c r="CIJ233" s="11"/>
      <c r="CIK233" s="11"/>
      <c r="CIL233" s="11"/>
      <c r="CIM233" s="11"/>
      <c r="CIN233" s="11"/>
      <c r="CIO233" s="11"/>
      <c r="CIP233" s="11"/>
      <c r="CIQ233" s="11"/>
      <c r="CIR233" s="11"/>
      <c r="CIS233" s="11"/>
      <c r="CIT233" s="11"/>
      <c r="CIU233" s="11"/>
      <c r="CIV233" s="11"/>
      <c r="CIW233" s="11"/>
      <c r="CIX233" s="11"/>
      <c r="CIY233" s="11"/>
      <c r="CIZ233" s="11"/>
      <c r="CJA233" s="11"/>
      <c r="CJB233" s="11"/>
      <c r="CJC233" s="11"/>
      <c r="CJD233" s="11"/>
      <c r="CJE233" s="11"/>
      <c r="CJF233" s="11"/>
      <c r="CJG233" s="11"/>
      <c r="CJH233" s="11"/>
      <c r="CJI233" s="11"/>
      <c r="CJJ233" s="11"/>
      <c r="CJK233" s="11"/>
      <c r="CJL233" s="11"/>
      <c r="CJM233" s="11"/>
      <c r="CJN233" s="11"/>
      <c r="CJO233" s="11"/>
      <c r="CJP233" s="11"/>
      <c r="CJQ233" s="11"/>
      <c r="CJR233" s="11"/>
      <c r="CJS233" s="11"/>
      <c r="CJT233" s="11"/>
      <c r="CJU233" s="11"/>
      <c r="CJV233" s="11"/>
      <c r="CJW233" s="11"/>
      <c r="CJX233" s="11"/>
      <c r="CJY233" s="11"/>
      <c r="CJZ233" s="11"/>
      <c r="CKA233" s="11"/>
      <c r="CKB233" s="11"/>
      <c r="CKC233" s="11"/>
      <c r="CKD233" s="11"/>
      <c r="CKE233" s="11"/>
      <c r="CKF233" s="11"/>
      <c r="CKG233" s="11"/>
      <c r="CKH233" s="11"/>
      <c r="CKI233" s="11"/>
      <c r="CKJ233" s="11"/>
      <c r="CKK233" s="11"/>
      <c r="CKL233" s="11"/>
      <c r="CKM233" s="11"/>
      <c r="CKN233" s="11"/>
      <c r="CKO233" s="11"/>
      <c r="CKP233" s="11"/>
      <c r="CKQ233" s="11"/>
      <c r="CKR233" s="11"/>
      <c r="CKS233" s="11"/>
      <c r="CKT233" s="11"/>
      <c r="CKU233" s="11"/>
      <c r="CKV233" s="11"/>
      <c r="CKW233" s="11"/>
      <c r="CKX233" s="11"/>
      <c r="CKY233" s="11"/>
      <c r="CKZ233" s="11"/>
      <c r="CLA233" s="11"/>
      <c r="CLB233" s="11"/>
      <c r="CLC233" s="11"/>
      <c r="CLD233" s="11"/>
      <c r="CLE233" s="11"/>
      <c r="CLF233" s="11"/>
      <c r="CLG233" s="11"/>
      <c r="CLH233" s="11"/>
      <c r="CLI233" s="11"/>
      <c r="CLJ233" s="11"/>
      <c r="CLK233" s="11"/>
      <c r="CLL233" s="11"/>
      <c r="CLM233" s="11"/>
      <c r="CLN233" s="11"/>
      <c r="CLO233" s="11"/>
      <c r="CLP233" s="11"/>
      <c r="CLQ233" s="11"/>
      <c r="CLR233" s="11"/>
      <c r="CLS233" s="11"/>
      <c r="CLT233" s="11"/>
      <c r="CLU233" s="11"/>
      <c r="CLV233" s="11"/>
      <c r="CLW233" s="11"/>
      <c r="CLX233" s="11"/>
      <c r="CLY233" s="11"/>
      <c r="CLZ233" s="11"/>
      <c r="CMA233" s="11"/>
      <c r="CMB233" s="11"/>
      <c r="CMC233" s="11"/>
      <c r="CMD233" s="11"/>
      <c r="CME233" s="11"/>
      <c r="CMF233" s="11"/>
      <c r="CMG233" s="11"/>
      <c r="CMH233" s="11"/>
      <c r="CMI233" s="11"/>
      <c r="CMJ233" s="11"/>
      <c r="CMK233" s="11"/>
      <c r="CML233" s="11"/>
      <c r="CMM233" s="11"/>
      <c r="CMN233" s="11"/>
      <c r="CMO233" s="11"/>
      <c r="CMP233" s="11"/>
      <c r="CMQ233" s="11"/>
      <c r="CMR233" s="11"/>
      <c r="CMS233" s="11"/>
      <c r="CMT233" s="11"/>
      <c r="CMU233" s="11"/>
      <c r="CMV233" s="11"/>
      <c r="CMW233" s="11"/>
      <c r="CMX233" s="11"/>
      <c r="CMY233" s="11"/>
      <c r="CMZ233" s="11"/>
      <c r="CNA233" s="11"/>
      <c r="CNB233" s="11"/>
      <c r="CNC233" s="11"/>
      <c r="CND233" s="11"/>
      <c r="CNE233" s="11"/>
      <c r="CNF233" s="11"/>
      <c r="CNG233" s="11"/>
      <c r="CNH233" s="11"/>
      <c r="CNI233" s="11"/>
      <c r="CNJ233" s="11"/>
      <c r="CNK233" s="11"/>
      <c r="CNL233" s="11"/>
      <c r="CNM233" s="11"/>
      <c r="CNN233" s="11"/>
      <c r="CNO233" s="11"/>
      <c r="CNP233" s="11"/>
      <c r="CNQ233" s="11"/>
      <c r="CNR233" s="11"/>
      <c r="CNS233" s="11"/>
      <c r="CNT233" s="11"/>
      <c r="CNU233" s="11"/>
      <c r="CNV233" s="11"/>
      <c r="CNW233" s="11"/>
      <c r="CNX233" s="11"/>
      <c r="CNY233" s="11"/>
      <c r="CNZ233" s="11"/>
      <c r="COA233" s="11"/>
      <c r="COB233" s="11"/>
      <c r="COC233" s="11"/>
      <c r="COD233" s="11"/>
      <c r="COE233" s="11"/>
      <c r="COF233" s="11"/>
      <c r="COG233" s="11"/>
      <c r="COH233" s="11"/>
      <c r="COI233" s="11"/>
      <c r="COJ233" s="11"/>
      <c r="COK233" s="11"/>
      <c r="COL233" s="11"/>
      <c r="COM233" s="11"/>
      <c r="CON233" s="11"/>
      <c r="COO233" s="11"/>
      <c r="COP233" s="11"/>
      <c r="COQ233" s="11"/>
      <c r="COR233" s="11"/>
      <c r="COS233" s="11"/>
      <c r="COT233" s="11"/>
      <c r="COU233" s="11"/>
      <c r="COV233" s="11"/>
      <c r="COW233" s="11"/>
      <c r="COX233" s="11"/>
      <c r="COY233" s="11"/>
      <c r="COZ233" s="11"/>
      <c r="CPA233" s="11"/>
      <c r="CPB233" s="11"/>
      <c r="CPC233" s="11"/>
      <c r="CPD233" s="11"/>
      <c r="CPE233" s="11"/>
      <c r="CPF233" s="11"/>
      <c r="CPG233" s="11"/>
      <c r="CPH233" s="11"/>
      <c r="CPI233" s="11"/>
      <c r="CPJ233" s="11"/>
      <c r="CPK233" s="11"/>
      <c r="CPL233" s="11"/>
      <c r="CPM233" s="11"/>
      <c r="CPN233" s="11"/>
      <c r="CPO233" s="11"/>
      <c r="CPP233" s="11"/>
      <c r="CPQ233" s="11"/>
      <c r="CPR233" s="11"/>
      <c r="CPS233" s="11"/>
      <c r="CPT233" s="11"/>
      <c r="CPU233" s="11"/>
      <c r="CPV233" s="11"/>
      <c r="CPW233" s="11"/>
      <c r="CPX233" s="11"/>
      <c r="CPY233" s="11"/>
      <c r="CPZ233" s="11"/>
      <c r="CQA233" s="11"/>
      <c r="CQB233" s="11"/>
      <c r="CQC233" s="11"/>
      <c r="CQD233" s="11"/>
      <c r="CQE233" s="11"/>
      <c r="CQF233" s="11"/>
      <c r="CQG233" s="11"/>
      <c r="CQH233" s="11"/>
      <c r="CQI233" s="11"/>
      <c r="CQJ233" s="11"/>
      <c r="CQK233" s="11"/>
      <c r="CQL233" s="11"/>
      <c r="CQM233" s="11"/>
      <c r="CQN233" s="11"/>
      <c r="CQO233" s="11"/>
      <c r="CQP233" s="11"/>
      <c r="CQQ233" s="11"/>
      <c r="CQR233" s="11"/>
      <c r="CQS233" s="11"/>
      <c r="CQT233" s="11"/>
      <c r="CQU233" s="11"/>
      <c r="CQV233" s="11"/>
      <c r="CQW233" s="11"/>
      <c r="CQX233" s="11"/>
      <c r="CQY233" s="11"/>
      <c r="CQZ233" s="11"/>
      <c r="CRA233" s="11"/>
      <c r="CRB233" s="11"/>
      <c r="CRC233" s="11"/>
      <c r="CRD233" s="11"/>
      <c r="CRE233" s="11"/>
      <c r="CRF233" s="11"/>
      <c r="CRG233" s="11"/>
      <c r="CRH233" s="11"/>
      <c r="CRI233" s="11"/>
      <c r="CRJ233" s="11"/>
      <c r="CRK233" s="11"/>
      <c r="CRL233" s="11"/>
      <c r="CRM233" s="11"/>
      <c r="CRN233" s="11"/>
      <c r="CRO233" s="11"/>
      <c r="CRP233" s="11"/>
      <c r="CRQ233" s="11"/>
      <c r="CRR233" s="11"/>
      <c r="CRS233" s="11"/>
      <c r="CRT233" s="11"/>
      <c r="CRU233" s="11"/>
      <c r="CRV233" s="11"/>
      <c r="CRW233" s="11"/>
      <c r="CRX233" s="11"/>
      <c r="CRY233" s="11"/>
      <c r="CRZ233" s="11"/>
      <c r="CSA233" s="11"/>
      <c r="CSB233" s="11"/>
      <c r="CSC233" s="11"/>
      <c r="CSD233" s="11"/>
      <c r="CSE233" s="11"/>
      <c r="CSF233" s="11"/>
      <c r="CSG233" s="11"/>
      <c r="CSH233" s="11"/>
      <c r="CSI233" s="11"/>
      <c r="CSJ233" s="11"/>
      <c r="CSK233" s="11"/>
      <c r="CSL233" s="11"/>
      <c r="CSM233" s="11"/>
      <c r="CSN233" s="11"/>
      <c r="CSO233" s="11"/>
      <c r="CSP233" s="11"/>
      <c r="CSQ233" s="11"/>
      <c r="CSR233" s="11"/>
      <c r="CSS233" s="11"/>
      <c r="CST233" s="11"/>
      <c r="CSU233" s="11"/>
      <c r="CSV233" s="11"/>
      <c r="CSW233" s="11"/>
      <c r="CSX233" s="11"/>
      <c r="CSY233" s="11"/>
      <c r="CSZ233" s="11"/>
      <c r="CTA233" s="11"/>
      <c r="CTB233" s="11"/>
    </row>
    <row r="234" spans="1:2550" ht="13" x14ac:dyDescent="0.15">
      <c r="B234" s="174" t="s">
        <v>2155</v>
      </c>
      <c r="C234" s="176"/>
      <c r="D234" s="176" t="s">
        <v>2153</v>
      </c>
      <c r="E234" s="163" t="s">
        <v>1760</v>
      </c>
      <c r="F234" s="176"/>
      <c r="G234" s="176">
        <v>15.080886</v>
      </c>
      <c r="H234" s="176">
        <v>108.411755</v>
      </c>
      <c r="I234" s="176" t="s">
        <v>11</v>
      </c>
      <c r="J234" s="176" t="s">
        <v>3</v>
      </c>
      <c r="K234" s="231">
        <v>2012</v>
      </c>
      <c r="L234" s="859">
        <v>16.5</v>
      </c>
      <c r="M234" s="861">
        <v>70</v>
      </c>
      <c r="N234" s="177" t="s">
        <v>0</v>
      </c>
      <c r="O234" s="176"/>
      <c r="P234" s="177"/>
      <c r="Q234" s="176"/>
      <c r="R234" s="176"/>
      <c r="S234" s="177"/>
      <c r="T234" s="177"/>
      <c r="U234" s="176">
        <v>0</v>
      </c>
      <c r="V234" s="176">
        <v>0</v>
      </c>
      <c r="W234" s="176">
        <v>0</v>
      </c>
      <c r="X234" s="176">
        <v>100</v>
      </c>
      <c r="Y234" s="176">
        <v>0</v>
      </c>
      <c r="Z234" s="176">
        <v>0</v>
      </c>
      <c r="AA234" s="177">
        <v>0</v>
      </c>
      <c r="AB234" s="178"/>
      <c r="AC234" s="178"/>
      <c r="AD234" s="178"/>
      <c r="AE234" s="176"/>
      <c r="AF234" s="164"/>
    </row>
    <row r="235" spans="1:2550" s="25" customFormat="1" ht="12" customHeight="1" x14ac:dyDescent="0.2">
      <c r="B235" s="862" t="s">
        <v>1788</v>
      </c>
      <c r="C235" s="163"/>
      <c r="D235" s="163" t="s">
        <v>1782</v>
      </c>
      <c r="E235" s="163" t="s">
        <v>1760</v>
      </c>
      <c r="F235" s="163"/>
      <c r="G235" s="163">
        <v>11.414545</v>
      </c>
      <c r="H235" s="163">
        <v>108.657297</v>
      </c>
      <c r="I235" s="163" t="s">
        <v>1</v>
      </c>
      <c r="J235" s="163" t="s">
        <v>3</v>
      </c>
      <c r="K235" s="163"/>
      <c r="L235" s="163" t="s">
        <v>0</v>
      </c>
      <c r="M235" s="163" t="s">
        <v>0</v>
      </c>
      <c r="N235" s="163">
        <v>4.9000000000000004</v>
      </c>
      <c r="O235" s="163">
        <v>208.4</v>
      </c>
      <c r="P235" s="163">
        <v>146</v>
      </c>
      <c r="Q235" s="183">
        <v>11212</v>
      </c>
      <c r="R235" s="163">
        <v>2.052</v>
      </c>
      <c r="S235" s="163"/>
      <c r="T235" s="163"/>
      <c r="U235" s="163" t="s">
        <v>0</v>
      </c>
      <c r="V235" s="163" t="s">
        <v>0</v>
      </c>
      <c r="W235" s="163" t="s">
        <v>0</v>
      </c>
      <c r="X235" s="163" t="s">
        <v>0</v>
      </c>
      <c r="Y235" s="163" t="s">
        <v>0</v>
      </c>
      <c r="Z235" s="163" t="s">
        <v>0</v>
      </c>
      <c r="AA235" s="163" t="s">
        <v>0</v>
      </c>
      <c r="AB235" s="163"/>
      <c r="AC235" s="163"/>
      <c r="AD235" s="163"/>
      <c r="AE235" s="163"/>
      <c r="AF235" s="863" t="s">
        <v>1789</v>
      </c>
    </row>
    <row r="236" spans="1:2550" s="25" customFormat="1" ht="12" customHeight="1" x14ac:dyDescent="0.2">
      <c r="B236" s="862" t="s">
        <v>2286</v>
      </c>
      <c r="C236" s="163"/>
      <c r="D236" s="163" t="s">
        <v>2803</v>
      </c>
      <c r="E236" s="163" t="s">
        <v>1760</v>
      </c>
      <c r="F236" s="163"/>
      <c r="G236" s="163">
        <v>15.506842000000001</v>
      </c>
      <c r="H236" s="163">
        <v>108.483704</v>
      </c>
      <c r="I236" s="163" t="s">
        <v>1736</v>
      </c>
      <c r="J236" s="163" t="s">
        <v>3</v>
      </c>
      <c r="K236" s="163">
        <v>1977</v>
      </c>
      <c r="L236" s="163" t="s">
        <v>0</v>
      </c>
      <c r="M236" s="163">
        <v>3</v>
      </c>
      <c r="N236" s="163">
        <v>23</v>
      </c>
      <c r="O236" s="163">
        <v>36</v>
      </c>
      <c r="P236" s="163">
        <v>360</v>
      </c>
      <c r="Q236" s="183">
        <v>344</v>
      </c>
      <c r="R236" s="163">
        <v>34.33</v>
      </c>
      <c r="S236" s="163"/>
      <c r="T236" s="163"/>
      <c r="U236" s="163" t="s">
        <v>0</v>
      </c>
      <c r="V236" s="163" t="s">
        <v>0</v>
      </c>
      <c r="W236" s="163" t="s">
        <v>0</v>
      </c>
      <c r="X236" s="163" t="s">
        <v>0</v>
      </c>
      <c r="Y236" s="163" t="s">
        <v>0</v>
      </c>
      <c r="Z236" s="163" t="s">
        <v>0</v>
      </c>
      <c r="AA236" s="163" t="s">
        <v>0</v>
      </c>
      <c r="AB236" s="163"/>
      <c r="AC236" s="163"/>
      <c r="AD236" s="163"/>
      <c r="AE236" s="163"/>
      <c r="AF236" s="863" t="s">
        <v>1710</v>
      </c>
    </row>
    <row r="237" spans="1:2550" s="25" customFormat="1" ht="12" customHeight="1" x14ac:dyDescent="0.2">
      <c r="B237" s="862" t="s">
        <v>2301</v>
      </c>
      <c r="C237" s="163"/>
      <c r="D237" s="163" t="s">
        <v>2302</v>
      </c>
      <c r="E237" s="163" t="s">
        <v>1760</v>
      </c>
      <c r="F237" s="163"/>
      <c r="G237" s="163">
        <v>17.461027999999999</v>
      </c>
      <c r="H237" s="163">
        <v>106.55393599999999</v>
      </c>
      <c r="I237" s="163" t="s">
        <v>1</v>
      </c>
      <c r="J237" s="163" t="s">
        <v>3</v>
      </c>
      <c r="K237" s="163"/>
      <c r="L237" s="163" t="s">
        <v>0</v>
      </c>
      <c r="M237" s="163" t="s">
        <v>0</v>
      </c>
      <c r="N237" s="163"/>
      <c r="O237" s="163">
        <v>25.2</v>
      </c>
      <c r="P237" s="183">
        <v>1776</v>
      </c>
      <c r="Q237" s="183">
        <v>22.36</v>
      </c>
      <c r="R237" s="178" t="s">
        <v>2465</v>
      </c>
      <c r="S237" s="163"/>
      <c r="T237" s="163"/>
      <c r="U237" s="163" t="s">
        <v>0</v>
      </c>
      <c r="V237" s="163" t="s">
        <v>0</v>
      </c>
      <c r="W237" s="163" t="s">
        <v>0</v>
      </c>
      <c r="X237" s="163" t="s">
        <v>0</v>
      </c>
      <c r="Y237" s="163" t="s">
        <v>0</v>
      </c>
      <c r="Z237" s="163" t="s">
        <v>0</v>
      </c>
      <c r="AA237" s="163" t="s">
        <v>0</v>
      </c>
      <c r="AB237" s="163"/>
      <c r="AC237" s="163"/>
      <c r="AD237" s="163"/>
      <c r="AE237" s="163"/>
      <c r="AF237" s="863" t="s">
        <v>2303</v>
      </c>
    </row>
    <row r="238" spans="1:2550" ht="13" x14ac:dyDescent="0.15">
      <c r="B238" s="846" t="s">
        <v>1799</v>
      </c>
      <c r="C238" s="178"/>
      <c r="D238" s="178" t="s">
        <v>1779</v>
      </c>
      <c r="E238" s="178" t="s">
        <v>1760</v>
      </c>
      <c r="F238" s="178"/>
      <c r="G238" s="178">
        <v>13.288377000000001</v>
      </c>
      <c r="H238" s="178">
        <v>109.03782699999999</v>
      </c>
      <c r="I238" s="178" t="s">
        <v>1</v>
      </c>
      <c r="J238" s="178" t="s">
        <v>3</v>
      </c>
      <c r="K238" s="178"/>
      <c r="L238" s="178" t="s">
        <v>0</v>
      </c>
      <c r="M238" s="178" t="s">
        <v>0</v>
      </c>
      <c r="N238" s="178"/>
      <c r="O238" s="178"/>
      <c r="P238" s="178"/>
      <c r="Q238" s="178"/>
      <c r="R238" s="178" t="s">
        <v>2465</v>
      </c>
      <c r="S238" s="178"/>
      <c r="T238" s="178"/>
      <c r="U238" s="163" t="s">
        <v>0</v>
      </c>
      <c r="V238" s="163" t="s">
        <v>0</v>
      </c>
      <c r="W238" s="163" t="s">
        <v>0</v>
      </c>
      <c r="X238" s="163" t="s">
        <v>0</v>
      </c>
      <c r="Y238" s="163" t="s">
        <v>0</v>
      </c>
      <c r="Z238" s="163" t="s">
        <v>0</v>
      </c>
      <c r="AA238" s="163" t="s">
        <v>0</v>
      </c>
      <c r="AB238" s="178"/>
      <c r="AC238" s="178"/>
      <c r="AD238" s="178"/>
      <c r="AE238" s="178"/>
      <c r="AF238" s="164" t="s">
        <v>2288</v>
      </c>
    </row>
    <row r="239" spans="1:2550" ht="13" x14ac:dyDescent="0.15">
      <c r="B239" s="174" t="s">
        <v>1684</v>
      </c>
      <c r="C239" s="176"/>
      <c r="D239" s="176" t="s">
        <v>1772</v>
      </c>
      <c r="E239" s="176" t="s">
        <v>1760</v>
      </c>
      <c r="F239" s="176"/>
      <c r="G239" s="176">
        <v>11.450569</v>
      </c>
      <c r="H239" s="176">
        <v>108.785365</v>
      </c>
      <c r="I239" s="176" t="s">
        <v>1</v>
      </c>
      <c r="J239" s="176" t="s">
        <v>3</v>
      </c>
      <c r="K239" s="231"/>
      <c r="L239" s="178" t="s">
        <v>0</v>
      </c>
      <c r="M239" s="178" t="s">
        <v>0</v>
      </c>
      <c r="N239" s="177"/>
      <c r="O239" s="176"/>
      <c r="P239" s="176"/>
      <c r="Q239" s="176"/>
      <c r="R239" s="178" t="s">
        <v>2465</v>
      </c>
      <c r="S239" s="176"/>
      <c r="T239" s="177"/>
      <c r="U239" s="163" t="s">
        <v>0</v>
      </c>
      <c r="V239" s="163" t="s">
        <v>0</v>
      </c>
      <c r="W239" s="163" t="s">
        <v>0</v>
      </c>
      <c r="X239" s="163" t="s">
        <v>0</v>
      </c>
      <c r="Y239" s="163" t="s">
        <v>0</v>
      </c>
      <c r="Z239" s="163" t="s">
        <v>0</v>
      </c>
      <c r="AA239" s="163" t="s">
        <v>0</v>
      </c>
      <c r="AB239" s="178"/>
      <c r="AC239" s="178"/>
      <c r="AD239" s="178"/>
      <c r="AE239" s="176"/>
      <c r="AF239" s="164" t="s">
        <v>1685</v>
      </c>
    </row>
    <row r="240" spans="1:2550" ht="13" x14ac:dyDescent="0.15">
      <c r="B240" s="856" t="s">
        <v>1639</v>
      </c>
      <c r="C240" s="844"/>
      <c r="D240" s="843" t="s">
        <v>2804</v>
      </c>
      <c r="E240" s="843" t="s">
        <v>1760</v>
      </c>
      <c r="F240" s="844" t="s">
        <v>1640</v>
      </c>
      <c r="G240" s="178">
        <v>11.963101999999999</v>
      </c>
      <c r="H240" s="178">
        <v>107.449288</v>
      </c>
      <c r="I240" s="844" t="s">
        <v>11</v>
      </c>
      <c r="J240" s="844" t="s">
        <v>3</v>
      </c>
      <c r="K240" s="857"/>
      <c r="L240" s="91">
        <v>5</v>
      </c>
      <c r="M240" s="176"/>
      <c r="N240" s="844" t="s">
        <v>0</v>
      </c>
      <c r="O240" s="844"/>
      <c r="P240" s="844"/>
      <c r="Q240" s="844"/>
      <c r="R240" s="844"/>
      <c r="S240" s="844"/>
      <c r="T240" s="844"/>
      <c r="U240" s="177">
        <v>0</v>
      </c>
      <c r="V240" s="177">
        <v>0</v>
      </c>
      <c r="W240" s="177">
        <v>0</v>
      </c>
      <c r="X240" s="177">
        <v>100</v>
      </c>
      <c r="Y240" s="177">
        <v>0</v>
      </c>
      <c r="Z240" s="177">
        <v>0</v>
      </c>
      <c r="AA240" s="177">
        <v>0</v>
      </c>
      <c r="AB240" s="844"/>
      <c r="AC240" s="844" t="s">
        <v>1638</v>
      </c>
      <c r="AD240" s="844"/>
      <c r="AE240" s="844"/>
      <c r="AF240" s="845" t="s">
        <v>1710</v>
      </c>
    </row>
    <row r="241" spans="2:32" s="6" customFormat="1" ht="12" x14ac:dyDescent="0.15">
      <c r="B241" s="846" t="s">
        <v>1785</v>
      </c>
      <c r="C241" s="178"/>
      <c r="D241" s="178" t="s">
        <v>1771</v>
      </c>
      <c r="E241" s="178" t="s">
        <v>1760</v>
      </c>
      <c r="F241" s="178"/>
      <c r="G241" s="178">
        <v>10.903067999999999</v>
      </c>
      <c r="H241" s="178">
        <v>107.91162199999999</v>
      </c>
      <c r="I241" s="178" t="s">
        <v>1</v>
      </c>
      <c r="J241" s="178" t="s">
        <v>3</v>
      </c>
      <c r="K241" s="178">
        <v>1998</v>
      </c>
      <c r="L241" s="178"/>
      <c r="M241" s="178"/>
      <c r="N241" s="178">
        <v>110</v>
      </c>
      <c r="O241" s="178"/>
      <c r="P241" s="178"/>
      <c r="Q241" s="178">
        <v>73</v>
      </c>
      <c r="R241" s="178">
        <v>6.8</v>
      </c>
      <c r="S241" s="178"/>
      <c r="T241" s="178"/>
      <c r="U241" s="163" t="s">
        <v>0</v>
      </c>
      <c r="V241" s="163" t="s">
        <v>0</v>
      </c>
      <c r="W241" s="163" t="s">
        <v>0</v>
      </c>
      <c r="X241" s="163" t="s">
        <v>0</v>
      </c>
      <c r="Y241" s="163" t="s">
        <v>0</v>
      </c>
      <c r="Z241" s="163" t="s">
        <v>0</v>
      </c>
      <c r="AA241" s="163" t="s">
        <v>0</v>
      </c>
      <c r="AB241" s="178"/>
      <c r="AC241" s="178"/>
      <c r="AD241" s="178"/>
      <c r="AE241" s="178"/>
      <c r="AF241" s="851" t="s">
        <v>1786</v>
      </c>
    </row>
    <row r="242" spans="2:32" ht="13" x14ac:dyDescent="0.15">
      <c r="B242" s="174" t="s">
        <v>1759</v>
      </c>
      <c r="C242" s="176"/>
      <c r="D242" s="176" t="s">
        <v>2612</v>
      </c>
      <c r="E242" s="176" t="s">
        <v>1760</v>
      </c>
      <c r="F242" s="176" t="s">
        <v>1757</v>
      </c>
      <c r="G242" s="176">
        <v>13.023132</v>
      </c>
      <c r="H242" s="176">
        <v>108.903772</v>
      </c>
      <c r="I242" s="176" t="s">
        <v>11</v>
      </c>
      <c r="J242" s="176" t="s">
        <v>3</v>
      </c>
      <c r="K242" s="231">
        <v>2008</v>
      </c>
      <c r="L242" s="859">
        <v>220</v>
      </c>
      <c r="M242" s="864">
        <v>835</v>
      </c>
      <c r="N242" s="177" t="s">
        <v>0</v>
      </c>
      <c r="O242" s="176">
        <v>45.5</v>
      </c>
      <c r="P242" s="177">
        <v>1357</v>
      </c>
      <c r="Q242" s="176">
        <v>395</v>
      </c>
      <c r="R242" s="176"/>
      <c r="S242" s="177"/>
      <c r="T242" s="177"/>
      <c r="U242" s="177">
        <v>0</v>
      </c>
      <c r="V242" s="177">
        <v>0</v>
      </c>
      <c r="W242" s="177">
        <v>0</v>
      </c>
      <c r="X242" s="177">
        <v>100</v>
      </c>
      <c r="Y242" s="177">
        <v>0</v>
      </c>
      <c r="Z242" s="177">
        <v>0</v>
      </c>
      <c r="AA242" s="177">
        <v>0</v>
      </c>
      <c r="AB242" s="178"/>
      <c r="AC242" s="178"/>
      <c r="AD242" s="178" t="s">
        <v>1756</v>
      </c>
      <c r="AE242" s="176"/>
      <c r="AF242" s="164" t="s">
        <v>1758</v>
      </c>
    </row>
    <row r="243" spans="2:32" ht="13" x14ac:dyDescent="0.15">
      <c r="B243" s="174" t="s">
        <v>2166</v>
      </c>
      <c r="C243" s="176"/>
      <c r="D243" s="176" t="s">
        <v>2803</v>
      </c>
      <c r="E243" s="176" t="s">
        <v>1760</v>
      </c>
      <c r="F243" s="176" t="s">
        <v>2171</v>
      </c>
      <c r="G243" s="176">
        <v>15.697635999999999</v>
      </c>
      <c r="H243" s="176">
        <v>107.639769</v>
      </c>
      <c r="I243" s="176" t="s">
        <v>11</v>
      </c>
      <c r="J243" s="176" t="s">
        <v>3</v>
      </c>
      <c r="K243" s="231">
        <v>2015</v>
      </c>
      <c r="L243" s="859">
        <v>156</v>
      </c>
      <c r="M243" s="864">
        <v>491</v>
      </c>
      <c r="N243" s="177" t="s">
        <v>0</v>
      </c>
      <c r="O243" s="176">
        <v>110</v>
      </c>
      <c r="P243" s="177"/>
      <c r="Q243" s="176">
        <v>510.8</v>
      </c>
      <c r="R243" s="176">
        <v>15.8</v>
      </c>
      <c r="S243" s="177"/>
      <c r="T243" s="177">
        <v>262.63</v>
      </c>
      <c r="U243" s="177">
        <v>0</v>
      </c>
      <c r="V243" s="177">
        <v>0</v>
      </c>
      <c r="W243" s="177">
        <v>0</v>
      </c>
      <c r="X243" s="177">
        <v>100</v>
      </c>
      <c r="Y243" s="177">
        <v>0</v>
      </c>
      <c r="Z243" s="177">
        <v>0</v>
      </c>
      <c r="AA243" s="177">
        <v>0</v>
      </c>
      <c r="AB243" s="178" t="s">
        <v>2167</v>
      </c>
      <c r="AC243" s="178" t="s">
        <v>2197</v>
      </c>
      <c r="AD243" s="178" t="s">
        <v>1371</v>
      </c>
      <c r="AE243" s="176"/>
      <c r="AF243" s="164" t="s">
        <v>2168</v>
      </c>
    </row>
    <row r="244" spans="2:32" ht="13" x14ac:dyDescent="0.15">
      <c r="B244" s="174" t="s">
        <v>2169</v>
      </c>
      <c r="C244" s="176"/>
      <c r="D244" s="176" t="s">
        <v>2803</v>
      </c>
      <c r="E244" s="176" t="s">
        <v>1760</v>
      </c>
      <c r="F244" s="176" t="s">
        <v>2171</v>
      </c>
      <c r="G244" s="176">
        <v>15.764511000000001</v>
      </c>
      <c r="H244" s="176">
        <v>107.680132</v>
      </c>
      <c r="I244" s="176" t="s">
        <v>11</v>
      </c>
      <c r="J244" s="176" t="s">
        <v>3</v>
      </c>
      <c r="K244" s="231">
        <v>2012</v>
      </c>
      <c r="L244" s="859">
        <v>49</v>
      </c>
      <c r="M244" s="864">
        <v>200.05</v>
      </c>
      <c r="N244" s="177" t="s">
        <v>0</v>
      </c>
      <c r="O244" s="176">
        <v>42</v>
      </c>
      <c r="P244" s="177">
        <v>295.5</v>
      </c>
      <c r="Q244" s="176">
        <v>10.6</v>
      </c>
      <c r="R244" s="176">
        <v>0.78700000000000003</v>
      </c>
      <c r="S244" s="177"/>
      <c r="T244" s="177"/>
      <c r="U244" s="177">
        <v>0</v>
      </c>
      <c r="V244" s="177">
        <v>0</v>
      </c>
      <c r="W244" s="177">
        <v>0</v>
      </c>
      <c r="X244" s="177">
        <v>100</v>
      </c>
      <c r="Y244" s="177">
        <v>0</v>
      </c>
      <c r="Z244" s="177">
        <v>0</v>
      </c>
      <c r="AA244" s="177">
        <v>0</v>
      </c>
      <c r="AB244" s="178"/>
      <c r="AC244" s="178"/>
      <c r="AD244" s="178"/>
      <c r="AE244" s="176"/>
      <c r="AF244" s="164" t="s">
        <v>2172</v>
      </c>
    </row>
    <row r="245" spans="2:32" ht="13" x14ac:dyDescent="0.15">
      <c r="B245" s="174" t="s">
        <v>2170</v>
      </c>
      <c r="C245" s="176"/>
      <c r="D245" s="176" t="s">
        <v>2803</v>
      </c>
      <c r="E245" s="843" t="s">
        <v>1760</v>
      </c>
      <c r="F245" s="176" t="s">
        <v>2171</v>
      </c>
      <c r="G245" s="176">
        <v>15.807653</v>
      </c>
      <c r="H245" s="176">
        <v>107.747153</v>
      </c>
      <c r="I245" s="176" t="s">
        <v>11</v>
      </c>
      <c r="J245" s="176" t="s">
        <v>3</v>
      </c>
      <c r="K245" s="231">
        <v>2013</v>
      </c>
      <c r="L245" s="859">
        <v>57</v>
      </c>
      <c r="M245" s="864">
        <v>230.3</v>
      </c>
      <c r="N245" s="177" t="s">
        <v>0</v>
      </c>
      <c r="O245" s="176">
        <v>41.5</v>
      </c>
      <c r="P245" s="177">
        <v>285</v>
      </c>
      <c r="Q245" s="176"/>
      <c r="R245" s="176"/>
      <c r="S245" s="177"/>
      <c r="T245" s="177"/>
      <c r="U245" s="177">
        <v>0</v>
      </c>
      <c r="V245" s="177">
        <v>0</v>
      </c>
      <c r="W245" s="177">
        <v>0</v>
      </c>
      <c r="X245" s="177">
        <v>100</v>
      </c>
      <c r="Y245" s="177">
        <v>0</v>
      </c>
      <c r="Z245" s="177">
        <v>0</v>
      </c>
      <c r="AA245" s="177">
        <v>0</v>
      </c>
      <c r="AB245" s="178"/>
      <c r="AC245" s="178"/>
      <c r="AD245" s="178" t="s">
        <v>2174</v>
      </c>
      <c r="AE245" s="176"/>
      <c r="AF245" s="164" t="s">
        <v>2175</v>
      </c>
    </row>
    <row r="246" spans="2:32" ht="13" x14ac:dyDescent="0.15">
      <c r="B246" s="174" t="s">
        <v>2173</v>
      </c>
      <c r="C246" s="176"/>
      <c r="D246" s="176" t="s">
        <v>2803</v>
      </c>
      <c r="E246" s="843" t="s">
        <v>1760</v>
      </c>
      <c r="F246" s="176" t="s">
        <v>2171</v>
      </c>
      <c r="G246" s="176">
        <v>15.818799</v>
      </c>
      <c r="H246" s="176">
        <v>107.778794</v>
      </c>
      <c r="I246" s="176" t="s">
        <v>11</v>
      </c>
      <c r="J246" s="176" t="s">
        <v>3</v>
      </c>
      <c r="K246" s="231">
        <v>2012</v>
      </c>
      <c r="L246" s="859">
        <v>29</v>
      </c>
      <c r="M246" s="864">
        <v>121</v>
      </c>
      <c r="N246" s="177" t="s">
        <v>0</v>
      </c>
      <c r="O246" s="176"/>
      <c r="P246" s="177"/>
      <c r="Q246" s="176"/>
      <c r="R246" s="176">
        <v>39.799999999999997</v>
      </c>
      <c r="S246" s="177"/>
      <c r="T246" s="177"/>
      <c r="U246" s="177">
        <v>0</v>
      </c>
      <c r="V246" s="177">
        <v>0</v>
      </c>
      <c r="W246" s="177">
        <v>0</v>
      </c>
      <c r="X246" s="177">
        <v>100</v>
      </c>
      <c r="Y246" s="177">
        <v>0</v>
      </c>
      <c r="Z246" s="177">
        <v>0</v>
      </c>
      <c r="AA246" s="177">
        <v>0</v>
      </c>
      <c r="AB246" s="178"/>
      <c r="AC246" s="178"/>
      <c r="AD246" s="178" t="s">
        <v>2176</v>
      </c>
      <c r="AE246" s="176"/>
      <c r="AF246" s="164" t="s">
        <v>1710</v>
      </c>
    </row>
    <row r="247" spans="2:32" ht="13" x14ac:dyDescent="0.15">
      <c r="B247" s="174" t="s">
        <v>2181</v>
      </c>
      <c r="C247" s="176"/>
      <c r="D247" s="176" t="s">
        <v>2803</v>
      </c>
      <c r="E247" s="843" t="s">
        <v>1760</v>
      </c>
      <c r="F247" s="176" t="s">
        <v>2179</v>
      </c>
      <c r="G247" s="176">
        <v>15.985162000000001</v>
      </c>
      <c r="H247" s="176">
        <v>107.790604</v>
      </c>
      <c r="I247" s="176" t="s">
        <v>11</v>
      </c>
      <c r="J247" s="176" t="s">
        <v>3</v>
      </c>
      <c r="K247" s="231">
        <v>2009</v>
      </c>
      <c r="L247" s="859">
        <v>3</v>
      </c>
      <c r="M247" s="864">
        <v>10.6</v>
      </c>
      <c r="N247" s="177" t="s">
        <v>0</v>
      </c>
      <c r="O247" s="176">
        <v>57.5</v>
      </c>
      <c r="P247" s="177">
        <v>260</v>
      </c>
      <c r="Q247" s="176">
        <v>29.2</v>
      </c>
      <c r="R247" s="176">
        <v>1.86</v>
      </c>
      <c r="S247" s="177"/>
      <c r="T247" s="177"/>
      <c r="U247" s="177">
        <v>0</v>
      </c>
      <c r="V247" s="177">
        <v>0</v>
      </c>
      <c r="W247" s="177">
        <v>0</v>
      </c>
      <c r="X247" s="177">
        <v>100</v>
      </c>
      <c r="Y247" s="177">
        <v>0</v>
      </c>
      <c r="Z247" s="177">
        <v>0</v>
      </c>
      <c r="AA247" s="177">
        <v>0</v>
      </c>
      <c r="AB247" s="178"/>
      <c r="AC247" s="178"/>
      <c r="AD247" s="178" t="s">
        <v>2182</v>
      </c>
      <c r="AE247" s="176"/>
      <c r="AF247" s="164" t="s">
        <v>2183</v>
      </c>
    </row>
    <row r="248" spans="2:32" ht="13" x14ac:dyDescent="0.15">
      <c r="B248" s="174" t="s">
        <v>2180</v>
      </c>
      <c r="C248" s="176"/>
      <c r="D248" s="176" t="s">
        <v>2803</v>
      </c>
      <c r="E248" s="843" t="s">
        <v>1760</v>
      </c>
      <c r="F248" s="176" t="s">
        <v>2179</v>
      </c>
      <c r="G248" s="176">
        <v>15.933437</v>
      </c>
      <c r="H248" s="176">
        <v>107.808369</v>
      </c>
      <c r="I248" s="176" t="s">
        <v>11</v>
      </c>
      <c r="J248" s="176" t="s">
        <v>3</v>
      </c>
      <c r="K248" s="231">
        <v>2009</v>
      </c>
      <c r="L248" s="859">
        <v>60</v>
      </c>
      <c r="M248" s="864">
        <v>197.6</v>
      </c>
      <c r="N248" s="177" t="s">
        <v>0</v>
      </c>
      <c r="O248" s="176">
        <v>20</v>
      </c>
      <c r="P248" s="177">
        <v>132</v>
      </c>
      <c r="Q248" s="176">
        <v>1.2</v>
      </c>
      <c r="R248" s="176">
        <v>0.98599999999999999</v>
      </c>
      <c r="S248" s="177"/>
      <c r="T248" s="177"/>
      <c r="U248" s="177">
        <v>0</v>
      </c>
      <c r="V248" s="177">
        <v>0</v>
      </c>
      <c r="W248" s="177">
        <v>0</v>
      </c>
      <c r="X248" s="177">
        <v>100</v>
      </c>
      <c r="Y248" s="177">
        <v>0</v>
      </c>
      <c r="Z248" s="177">
        <v>0</v>
      </c>
      <c r="AA248" s="177">
        <v>0</v>
      </c>
      <c r="AB248" s="178"/>
      <c r="AC248" s="178"/>
      <c r="AD248" s="178" t="s">
        <v>2182</v>
      </c>
      <c r="AE248" s="176"/>
      <c r="AF248" s="164" t="s">
        <v>2183</v>
      </c>
    </row>
    <row r="249" spans="2:32" ht="13" x14ac:dyDescent="0.15">
      <c r="B249" s="174" t="s">
        <v>1690</v>
      </c>
      <c r="C249" s="176"/>
      <c r="D249" s="176" t="s">
        <v>2805</v>
      </c>
      <c r="E249" s="176" t="s">
        <v>1760</v>
      </c>
      <c r="F249" s="176" t="s">
        <v>2099</v>
      </c>
      <c r="G249" s="176">
        <v>12.372895</v>
      </c>
      <c r="H249" s="176">
        <v>108.837976</v>
      </c>
      <c r="I249" s="176" t="s">
        <v>11</v>
      </c>
      <c r="J249" s="176" t="s">
        <v>3</v>
      </c>
      <c r="K249" s="231"/>
      <c r="L249" s="859">
        <v>30</v>
      </c>
      <c r="M249" s="861">
        <v>99.3</v>
      </c>
      <c r="N249" s="177" t="s">
        <v>0</v>
      </c>
      <c r="O249" s="176"/>
      <c r="P249" s="177">
        <v>86.1</v>
      </c>
      <c r="Q249" s="176">
        <v>160</v>
      </c>
      <c r="R249" s="176">
        <v>0.2</v>
      </c>
      <c r="S249" s="177"/>
      <c r="T249" s="177"/>
      <c r="U249" s="177">
        <v>0</v>
      </c>
      <c r="V249" s="177">
        <v>0</v>
      </c>
      <c r="W249" s="177">
        <v>0</v>
      </c>
      <c r="X249" s="177">
        <v>100</v>
      </c>
      <c r="Y249" s="177">
        <v>0</v>
      </c>
      <c r="Z249" s="177">
        <v>0</v>
      </c>
      <c r="AA249" s="177">
        <v>0</v>
      </c>
      <c r="AB249" s="178"/>
      <c r="AC249" s="178"/>
      <c r="AD249" s="178" t="s">
        <v>1752</v>
      </c>
      <c r="AE249" s="176"/>
      <c r="AF249" s="164" t="s">
        <v>1691</v>
      </c>
    </row>
    <row r="250" spans="2:32" ht="13" x14ac:dyDescent="0.15">
      <c r="B250" s="174" t="s">
        <v>1735</v>
      </c>
      <c r="C250" s="176"/>
      <c r="D250" s="176" t="s">
        <v>2612</v>
      </c>
      <c r="E250" s="176" t="s">
        <v>1760</v>
      </c>
      <c r="F250" s="176" t="s">
        <v>1737</v>
      </c>
      <c r="G250" s="176">
        <v>12.928489000000001</v>
      </c>
      <c r="H250" s="176">
        <v>108.99306199999999</v>
      </c>
      <c r="I250" s="176" t="s">
        <v>1736</v>
      </c>
      <c r="J250" s="176" t="s">
        <v>3</v>
      </c>
      <c r="K250" s="231">
        <v>2001</v>
      </c>
      <c r="L250" s="859">
        <v>64</v>
      </c>
      <c r="M250" s="861"/>
      <c r="N250" s="177"/>
      <c r="O250" s="176"/>
      <c r="P250" s="177"/>
      <c r="Q250" s="176">
        <v>357</v>
      </c>
      <c r="R250" s="176"/>
      <c r="S250" s="177"/>
      <c r="T250" s="177"/>
      <c r="U250" s="177">
        <v>0</v>
      </c>
      <c r="V250" s="177">
        <v>0</v>
      </c>
      <c r="W250" s="177">
        <v>0</v>
      </c>
      <c r="X250" s="177">
        <v>100</v>
      </c>
      <c r="Y250" s="177">
        <v>0</v>
      </c>
      <c r="Z250" s="177">
        <v>0</v>
      </c>
      <c r="AA250" s="177">
        <v>0</v>
      </c>
      <c r="AB250" s="178"/>
      <c r="AC250" s="178"/>
      <c r="AD250" s="178" t="s">
        <v>1751</v>
      </c>
      <c r="AE250" s="176"/>
      <c r="AF250" s="164"/>
    </row>
    <row r="251" spans="2:32" ht="13" x14ac:dyDescent="0.15">
      <c r="B251" s="174" t="s">
        <v>1368</v>
      </c>
      <c r="C251" s="176"/>
      <c r="D251" s="176" t="s">
        <v>2804</v>
      </c>
      <c r="E251" s="176" t="s">
        <v>1760</v>
      </c>
      <c r="F251" s="176" t="s">
        <v>1367</v>
      </c>
      <c r="G251" s="176">
        <v>10.989382000000001</v>
      </c>
      <c r="H251" s="176">
        <v>106.990376</v>
      </c>
      <c r="I251" s="176" t="s">
        <v>1</v>
      </c>
      <c r="J251" s="176" t="s">
        <v>3</v>
      </c>
      <c r="K251" s="231"/>
      <c r="L251" s="859" t="s">
        <v>0</v>
      </c>
      <c r="M251" s="861" t="s">
        <v>0</v>
      </c>
      <c r="N251" s="177"/>
      <c r="O251" s="176"/>
      <c r="P251" s="177"/>
      <c r="Q251" s="176"/>
      <c r="R251" s="176"/>
      <c r="S251" s="177"/>
      <c r="T251" s="177"/>
      <c r="U251" s="163" t="s">
        <v>0</v>
      </c>
      <c r="V251" s="163" t="s">
        <v>0</v>
      </c>
      <c r="W251" s="163" t="s">
        <v>0</v>
      </c>
      <c r="X251" s="163" t="s">
        <v>0</v>
      </c>
      <c r="Y251" s="163" t="s">
        <v>0</v>
      </c>
      <c r="Z251" s="163" t="s">
        <v>0</v>
      </c>
      <c r="AA251" s="163" t="s">
        <v>0</v>
      </c>
      <c r="AB251" s="178"/>
      <c r="AC251" s="178"/>
      <c r="AD251" s="178"/>
      <c r="AE251" s="176"/>
      <c r="AF251" s="164"/>
    </row>
    <row r="252" spans="2:32" s="25" customFormat="1" ht="13" x14ac:dyDescent="0.2">
      <c r="B252" s="862" t="s">
        <v>1787</v>
      </c>
      <c r="C252" s="163"/>
      <c r="D252" s="163" t="s">
        <v>1771</v>
      </c>
      <c r="E252" s="163" t="s">
        <v>1760</v>
      </c>
      <c r="F252" s="163" t="s">
        <v>2192</v>
      </c>
      <c r="G252" s="163">
        <v>10.979454</v>
      </c>
      <c r="H252" s="163">
        <v>107.86073</v>
      </c>
      <c r="I252" s="163" t="s">
        <v>1</v>
      </c>
      <c r="J252" s="163" t="s">
        <v>3</v>
      </c>
      <c r="K252" s="163"/>
      <c r="L252" s="178" t="s">
        <v>0</v>
      </c>
      <c r="M252" s="178" t="s">
        <v>0</v>
      </c>
      <c r="N252" s="163"/>
      <c r="O252" s="163"/>
      <c r="P252" s="163"/>
      <c r="Q252" s="163"/>
      <c r="R252" s="163"/>
      <c r="S252" s="163"/>
      <c r="T252" s="163"/>
      <c r="U252" s="163" t="s">
        <v>0</v>
      </c>
      <c r="V252" s="163" t="s">
        <v>0</v>
      </c>
      <c r="W252" s="163" t="s">
        <v>0</v>
      </c>
      <c r="X252" s="163" t="s">
        <v>0</v>
      </c>
      <c r="Y252" s="163" t="s">
        <v>0</v>
      </c>
      <c r="Z252" s="163" t="s">
        <v>0</v>
      </c>
      <c r="AA252" s="163" t="s">
        <v>0</v>
      </c>
      <c r="AB252" s="163"/>
      <c r="AC252" s="163"/>
      <c r="AD252" s="163"/>
      <c r="AE252" s="163"/>
      <c r="AF252" s="863" t="s">
        <v>1710</v>
      </c>
    </row>
    <row r="253" spans="2:32" s="25" customFormat="1" ht="13" x14ac:dyDescent="0.2">
      <c r="B253" s="862" t="s">
        <v>2401</v>
      </c>
      <c r="C253" s="163"/>
      <c r="D253" s="163" t="s">
        <v>2076</v>
      </c>
      <c r="E253" s="163" t="s">
        <v>1760</v>
      </c>
      <c r="F253" s="163"/>
      <c r="G253" s="163">
        <v>19.615732000000001</v>
      </c>
      <c r="H253" s="163">
        <v>105.52989599999999</v>
      </c>
      <c r="I253" s="163" t="s">
        <v>67</v>
      </c>
      <c r="J253" s="163" t="s">
        <v>3</v>
      </c>
      <c r="K253" s="163">
        <v>1977</v>
      </c>
      <c r="L253" s="178">
        <v>2</v>
      </c>
      <c r="M253" s="178">
        <v>7.2</v>
      </c>
      <c r="N253" s="163"/>
      <c r="O253" s="163">
        <v>28</v>
      </c>
      <c r="P253" s="163">
        <v>30</v>
      </c>
      <c r="Q253" s="163">
        <v>174</v>
      </c>
      <c r="R253" s="163"/>
      <c r="S253" s="163"/>
      <c r="T253" s="163"/>
      <c r="U253" s="163"/>
      <c r="V253" s="163"/>
      <c r="W253" s="163"/>
      <c r="X253" s="163"/>
      <c r="Y253" s="163"/>
      <c r="Z253" s="163"/>
      <c r="AA253" s="163"/>
      <c r="AB253" s="163"/>
      <c r="AC253" s="163"/>
      <c r="AD253" s="163"/>
      <c r="AE253" s="163"/>
      <c r="AF253" s="863" t="s">
        <v>2403</v>
      </c>
    </row>
    <row r="254" spans="2:32" s="25" customFormat="1" ht="13" x14ac:dyDescent="0.2">
      <c r="B254" s="862" t="s">
        <v>2402</v>
      </c>
      <c r="C254" s="163"/>
      <c r="D254" s="163" t="s">
        <v>2076</v>
      </c>
      <c r="E254" s="163" t="s">
        <v>1760</v>
      </c>
      <c r="F254" s="163"/>
      <c r="G254" s="163">
        <v>19.631074999999999</v>
      </c>
      <c r="H254" s="163">
        <v>105.564114</v>
      </c>
      <c r="I254" s="163" t="s">
        <v>1</v>
      </c>
      <c r="J254" s="163" t="s">
        <v>3</v>
      </c>
      <c r="K254" s="163"/>
      <c r="L254" s="178"/>
      <c r="M254" s="178"/>
      <c r="N254" s="163"/>
      <c r="O254" s="163"/>
      <c r="P254" s="163"/>
      <c r="Q254" s="163"/>
      <c r="R254" s="163"/>
      <c r="S254" s="163"/>
      <c r="T254" s="163"/>
      <c r="U254" s="163"/>
      <c r="V254" s="163"/>
      <c r="W254" s="163"/>
      <c r="X254" s="163"/>
      <c r="Y254" s="163"/>
      <c r="Z254" s="163"/>
      <c r="AA254" s="163"/>
      <c r="AB254" s="163"/>
      <c r="AC254" s="163"/>
      <c r="AD254" s="163"/>
      <c r="AE254" s="163"/>
      <c r="AF254" s="863"/>
    </row>
    <row r="255" spans="2:32" ht="13" x14ac:dyDescent="0.15">
      <c r="B255" s="174" t="s">
        <v>1665</v>
      </c>
      <c r="C255" s="176"/>
      <c r="D255" s="176" t="s">
        <v>1772</v>
      </c>
      <c r="E255" s="163" t="s">
        <v>1760</v>
      </c>
      <c r="F255" s="176" t="s">
        <v>1666</v>
      </c>
      <c r="G255" s="176">
        <v>11.833145999999999</v>
      </c>
      <c r="H255" s="176">
        <v>108.684073</v>
      </c>
      <c r="I255" s="176" t="s">
        <v>11</v>
      </c>
      <c r="J255" s="176" t="s">
        <v>3</v>
      </c>
      <c r="K255" s="231">
        <v>1995</v>
      </c>
      <c r="L255" s="388">
        <v>7.5</v>
      </c>
      <c r="M255" s="861">
        <v>40</v>
      </c>
      <c r="N255" s="177" t="s">
        <v>0</v>
      </c>
      <c r="O255" s="176"/>
      <c r="P255" s="177"/>
      <c r="Q255" s="176"/>
      <c r="R255" s="176"/>
      <c r="S255" s="177"/>
      <c r="T255" s="177"/>
      <c r="U255" s="176">
        <v>0</v>
      </c>
      <c r="V255" s="176">
        <v>0</v>
      </c>
      <c r="W255" s="176">
        <v>0</v>
      </c>
      <c r="X255" s="176">
        <v>100</v>
      </c>
      <c r="Y255" s="176">
        <v>0</v>
      </c>
      <c r="Z255" s="176">
        <v>0</v>
      </c>
      <c r="AA255" s="176">
        <v>0</v>
      </c>
      <c r="AB255" s="178"/>
      <c r="AC255" s="178"/>
      <c r="AD255" s="178" t="s">
        <v>1667</v>
      </c>
      <c r="AE255" s="176"/>
      <c r="AF255" s="164" t="s">
        <v>1731</v>
      </c>
    </row>
    <row r="256" spans="2:32" ht="13" x14ac:dyDescent="0.15">
      <c r="B256" s="174" t="s">
        <v>1668</v>
      </c>
      <c r="C256" s="176"/>
      <c r="D256" s="176" t="s">
        <v>1772</v>
      </c>
      <c r="E256" s="163" t="s">
        <v>1760</v>
      </c>
      <c r="F256" s="176" t="s">
        <v>1666</v>
      </c>
      <c r="G256" s="176">
        <v>11.828353999999999</v>
      </c>
      <c r="H256" s="176">
        <v>108.69064</v>
      </c>
      <c r="I256" s="176" t="s">
        <v>11</v>
      </c>
      <c r="J256" s="176" t="s">
        <v>3</v>
      </c>
      <c r="K256" s="231">
        <v>2013</v>
      </c>
      <c r="L256" s="388">
        <v>5.4</v>
      </c>
      <c r="M256" s="861">
        <v>31.8</v>
      </c>
      <c r="N256" s="177" t="s">
        <v>0</v>
      </c>
      <c r="O256" s="176"/>
      <c r="P256" s="177"/>
      <c r="Q256" s="176"/>
      <c r="R256" s="176"/>
      <c r="S256" s="177"/>
      <c r="T256" s="177"/>
      <c r="U256" s="176">
        <v>0</v>
      </c>
      <c r="V256" s="176">
        <v>0</v>
      </c>
      <c r="W256" s="176">
        <v>0</v>
      </c>
      <c r="X256" s="176">
        <v>100</v>
      </c>
      <c r="Y256" s="176">
        <v>0</v>
      </c>
      <c r="Z256" s="176">
        <v>0</v>
      </c>
      <c r="AA256" s="176">
        <v>0</v>
      </c>
      <c r="AB256" s="178"/>
      <c r="AC256" s="178"/>
      <c r="AD256" s="178" t="s">
        <v>1670</v>
      </c>
      <c r="AE256" s="176"/>
      <c r="AF256" s="164" t="s">
        <v>1731</v>
      </c>
    </row>
    <row r="257" spans="1:2550" ht="13" x14ac:dyDescent="0.15">
      <c r="B257" s="174" t="s">
        <v>1669</v>
      </c>
      <c r="C257" s="176"/>
      <c r="D257" s="176" t="s">
        <v>1772</v>
      </c>
      <c r="E257" s="163" t="s">
        <v>1760</v>
      </c>
      <c r="F257" s="176" t="s">
        <v>1666</v>
      </c>
      <c r="G257" s="176">
        <v>11.831963999999999</v>
      </c>
      <c r="H257" s="176">
        <v>108.707814</v>
      </c>
      <c r="I257" s="176" t="s">
        <v>11</v>
      </c>
      <c r="J257" s="176" t="s">
        <v>3</v>
      </c>
      <c r="K257" s="231">
        <v>2015</v>
      </c>
      <c r="L257" s="388">
        <v>5.0999999999999996</v>
      </c>
      <c r="M257" s="861">
        <v>30</v>
      </c>
      <c r="N257" s="177" t="s">
        <v>0</v>
      </c>
      <c r="O257" s="176"/>
      <c r="P257" s="177"/>
      <c r="Q257" s="176"/>
      <c r="R257" s="176"/>
      <c r="S257" s="177"/>
      <c r="T257" s="177"/>
      <c r="U257" s="176">
        <v>0</v>
      </c>
      <c r="V257" s="176">
        <v>0</v>
      </c>
      <c r="W257" s="176">
        <v>0</v>
      </c>
      <c r="X257" s="176">
        <v>100</v>
      </c>
      <c r="Y257" s="176">
        <v>0</v>
      </c>
      <c r="Z257" s="176">
        <v>0</v>
      </c>
      <c r="AA257" s="176">
        <v>0</v>
      </c>
      <c r="AB257" s="178"/>
      <c r="AC257" s="178"/>
      <c r="AD257" s="178" t="s">
        <v>1670</v>
      </c>
      <c r="AE257" s="176"/>
      <c r="AF257" s="164" t="s">
        <v>1731</v>
      </c>
    </row>
    <row r="258" spans="1:2550" ht="13" x14ac:dyDescent="0.15">
      <c r="B258" s="174" t="s">
        <v>1366</v>
      </c>
      <c r="C258" s="176"/>
      <c r="D258" s="176" t="s">
        <v>1771</v>
      </c>
      <c r="E258" s="163" t="s">
        <v>1760</v>
      </c>
      <c r="F258" s="176" t="s">
        <v>1365</v>
      </c>
      <c r="G258" s="176">
        <v>10.648847</v>
      </c>
      <c r="H258" s="176">
        <v>107.371555</v>
      </c>
      <c r="I258" s="176" t="s">
        <v>1</v>
      </c>
      <c r="J258" s="176" t="s">
        <v>3</v>
      </c>
      <c r="K258" s="231"/>
      <c r="L258" s="859" t="s">
        <v>0</v>
      </c>
      <c r="M258" s="861" t="s">
        <v>0</v>
      </c>
      <c r="N258" s="177"/>
      <c r="O258" s="176"/>
      <c r="P258" s="177"/>
      <c r="Q258" s="176"/>
      <c r="R258" s="176"/>
      <c r="S258" s="177"/>
      <c r="T258" s="177"/>
      <c r="U258" s="163" t="s">
        <v>0</v>
      </c>
      <c r="V258" s="163" t="s">
        <v>0</v>
      </c>
      <c r="W258" s="163" t="s">
        <v>0</v>
      </c>
      <c r="X258" s="163" t="s">
        <v>0</v>
      </c>
      <c r="Y258" s="163" t="s">
        <v>0</v>
      </c>
      <c r="Z258" s="163" t="s">
        <v>0</v>
      </c>
      <c r="AA258" s="163" t="s">
        <v>0</v>
      </c>
      <c r="AB258" s="178"/>
      <c r="AC258" s="178"/>
      <c r="AD258" s="178"/>
      <c r="AE258" s="176"/>
      <c r="AF258" s="164"/>
    </row>
    <row r="259" spans="1:2550" ht="13" x14ac:dyDescent="0.15">
      <c r="B259" s="174" t="s">
        <v>2186</v>
      </c>
      <c r="C259" s="176"/>
      <c r="D259" s="176" t="s">
        <v>2803</v>
      </c>
      <c r="E259" s="163" t="s">
        <v>1760</v>
      </c>
      <c r="F259" s="176" t="s">
        <v>2189</v>
      </c>
      <c r="G259" s="176">
        <v>15.331213999999999</v>
      </c>
      <c r="H259" s="176">
        <v>108.14778099999999</v>
      </c>
      <c r="I259" s="176" t="s">
        <v>11</v>
      </c>
      <c r="J259" s="176" t="s">
        <v>3</v>
      </c>
      <c r="K259" s="231">
        <v>2010</v>
      </c>
      <c r="L259" s="859">
        <v>190</v>
      </c>
      <c r="M259" s="861">
        <v>679.6</v>
      </c>
      <c r="N259" s="177" t="s">
        <v>0</v>
      </c>
      <c r="O259" s="176">
        <v>96</v>
      </c>
      <c r="P259" s="177">
        <v>640</v>
      </c>
      <c r="Q259" s="176">
        <v>730</v>
      </c>
      <c r="R259" s="176"/>
      <c r="S259" s="177"/>
      <c r="T259" s="177"/>
      <c r="U259" s="176">
        <v>0</v>
      </c>
      <c r="V259" s="176">
        <v>0</v>
      </c>
      <c r="W259" s="176">
        <v>0</v>
      </c>
      <c r="X259" s="176">
        <v>100</v>
      </c>
      <c r="Y259" s="176">
        <v>0</v>
      </c>
      <c r="Z259" s="176">
        <v>0</v>
      </c>
      <c r="AA259" s="177">
        <v>0</v>
      </c>
      <c r="AB259" s="178"/>
      <c r="AC259" s="178"/>
      <c r="AD259" s="178"/>
      <c r="AE259" s="176"/>
      <c r="AF259" s="164" t="s">
        <v>2194</v>
      </c>
    </row>
    <row r="260" spans="1:2550" ht="13" x14ac:dyDescent="0.15">
      <c r="B260" s="174" t="s">
        <v>2187</v>
      </c>
      <c r="C260" s="176"/>
      <c r="D260" s="176" t="s">
        <v>2803</v>
      </c>
      <c r="E260" s="163" t="s">
        <v>1760</v>
      </c>
      <c r="F260" s="176" t="s">
        <v>2189</v>
      </c>
      <c r="G260" s="176">
        <v>15.444314</v>
      </c>
      <c r="H260" s="176">
        <v>108.143006</v>
      </c>
      <c r="I260" s="176" t="s">
        <v>11</v>
      </c>
      <c r="J260" s="176" t="s">
        <v>3</v>
      </c>
      <c r="K260" s="231">
        <v>2013</v>
      </c>
      <c r="L260" s="859">
        <v>62</v>
      </c>
      <c r="M260" s="861">
        <v>230.7</v>
      </c>
      <c r="N260" s="177" t="s">
        <v>0</v>
      </c>
      <c r="O260" s="176">
        <v>78.5</v>
      </c>
      <c r="P260" s="177"/>
      <c r="Q260" s="176">
        <v>31.6</v>
      </c>
      <c r="R260" s="176">
        <v>3.19</v>
      </c>
      <c r="S260" s="177"/>
      <c r="T260" s="177"/>
      <c r="U260" s="176">
        <v>0</v>
      </c>
      <c r="V260" s="176">
        <v>0</v>
      </c>
      <c r="W260" s="176">
        <v>0</v>
      </c>
      <c r="X260" s="176">
        <v>100</v>
      </c>
      <c r="Y260" s="176">
        <v>0</v>
      </c>
      <c r="Z260" s="176">
        <v>0</v>
      </c>
      <c r="AA260" s="177">
        <v>0</v>
      </c>
      <c r="AB260" s="178"/>
      <c r="AC260" s="178"/>
      <c r="AD260" s="178" t="s">
        <v>2193</v>
      </c>
      <c r="AE260" s="176"/>
      <c r="AF260" s="164" t="s">
        <v>2195</v>
      </c>
    </row>
    <row r="261" spans="1:2550" ht="13" x14ac:dyDescent="0.15">
      <c r="B261" s="174" t="s">
        <v>2188</v>
      </c>
      <c r="C261" s="176"/>
      <c r="D261" s="176" t="s">
        <v>2803</v>
      </c>
      <c r="E261" s="163" t="s">
        <v>1760</v>
      </c>
      <c r="F261" s="176" t="s">
        <v>2189</v>
      </c>
      <c r="G261" s="176">
        <v>15.526367</v>
      </c>
      <c r="H261" s="176">
        <v>108.148669</v>
      </c>
      <c r="I261" s="176" t="s">
        <v>11</v>
      </c>
      <c r="J261" s="176" t="s">
        <v>3</v>
      </c>
      <c r="K261" s="231">
        <v>2014</v>
      </c>
      <c r="L261" s="859">
        <v>48</v>
      </c>
      <c r="M261" s="861">
        <v>196</v>
      </c>
      <c r="N261" s="177" t="s">
        <v>0</v>
      </c>
      <c r="O261" s="176">
        <v>27</v>
      </c>
      <c r="P261" s="177">
        <v>67</v>
      </c>
      <c r="Q261" s="176">
        <v>20.100000000000001</v>
      </c>
      <c r="R261" s="176">
        <v>3.85</v>
      </c>
      <c r="S261" s="177"/>
      <c r="T261" s="177">
        <v>76</v>
      </c>
      <c r="U261" s="176">
        <v>0</v>
      </c>
      <c r="V261" s="176">
        <v>0</v>
      </c>
      <c r="W261" s="176">
        <v>0</v>
      </c>
      <c r="X261" s="176">
        <v>100</v>
      </c>
      <c r="Y261" s="176">
        <v>0</v>
      </c>
      <c r="Z261" s="176">
        <v>0</v>
      </c>
      <c r="AA261" s="177">
        <v>0</v>
      </c>
      <c r="AB261" s="178"/>
      <c r="AC261" s="178"/>
      <c r="AD261" s="178" t="s">
        <v>2190</v>
      </c>
      <c r="AE261" s="176"/>
      <c r="AF261" s="164" t="s">
        <v>2191</v>
      </c>
    </row>
    <row r="262" spans="1:2550" ht="13" x14ac:dyDescent="0.15">
      <c r="A262" s="6"/>
      <c r="B262" s="174" t="s">
        <v>1360</v>
      </c>
      <c r="C262" s="178"/>
      <c r="D262" s="178" t="s">
        <v>2804</v>
      </c>
      <c r="E262" s="178" t="s">
        <v>1760</v>
      </c>
      <c r="F262" s="178" t="s">
        <v>1347</v>
      </c>
      <c r="G262" s="178">
        <v>11.768852000000001</v>
      </c>
      <c r="H262" s="178">
        <v>106.75653200000001</v>
      </c>
      <c r="I262" s="178" t="s">
        <v>11</v>
      </c>
      <c r="J262" s="178" t="s">
        <v>3</v>
      </c>
      <c r="K262" s="178">
        <v>2006</v>
      </c>
      <c r="L262" s="178">
        <v>51</v>
      </c>
      <c r="M262" s="178">
        <v>228</v>
      </c>
      <c r="N262" s="178" t="s">
        <v>0</v>
      </c>
      <c r="O262" s="178"/>
      <c r="P262" s="178"/>
      <c r="Q262" s="178"/>
      <c r="R262" s="178"/>
      <c r="S262" s="178"/>
      <c r="T262" s="178"/>
      <c r="U262" s="176">
        <v>0</v>
      </c>
      <c r="V262" s="176">
        <v>0</v>
      </c>
      <c r="W262" s="176">
        <v>0</v>
      </c>
      <c r="X262" s="176">
        <v>100</v>
      </c>
      <c r="Y262" s="176">
        <v>0</v>
      </c>
      <c r="Z262" s="176">
        <v>0</v>
      </c>
      <c r="AA262" s="177">
        <v>0</v>
      </c>
      <c r="AB262" s="178"/>
      <c r="AC262" s="178" t="s">
        <v>1359</v>
      </c>
      <c r="AD262" s="178"/>
      <c r="AE262" s="178"/>
      <c r="AF262" s="847"/>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6"/>
      <c r="PJ262" s="6"/>
      <c r="PK262" s="6"/>
      <c r="PL262" s="6"/>
      <c r="PM262" s="6"/>
      <c r="PN262" s="6"/>
      <c r="PO262" s="6"/>
      <c r="PP262" s="6"/>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c r="RJ262" s="6"/>
      <c r="RK262" s="6"/>
      <c r="RL262" s="6"/>
      <c r="RM262" s="6"/>
      <c r="RN262" s="6"/>
      <c r="RO262" s="6"/>
      <c r="RP262" s="6"/>
      <c r="RQ262" s="6"/>
      <c r="RR262" s="6"/>
      <c r="RS262" s="6"/>
      <c r="RT262" s="6"/>
      <c r="RU262" s="6"/>
      <c r="RV262" s="6"/>
      <c r="RW262" s="6"/>
      <c r="RX262" s="6"/>
      <c r="RY262" s="6"/>
      <c r="RZ262" s="6"/>
      <c r="SA262" s="6"/>
      <c r="SB262" s="6"/>
      <c r="SC262" s="6"/>
      <c r="SD262" s="6"/>
      <c r="SE262" s="6"/>
      <c r="SF262" s="6"/>
      <c r="SG262" s="6"/>
      <c r="SH262" s="6"/>
      <c r="SI262" s="6"/>
      <c r="SJ262" s="6"/>
      <c r="SK262" s="6"/>
      <c r="SL262" s="6"/>
      <c r="SM262" s="6"/>
      <c r="SN262" s="6"/>
      <c r="SO262" s="6"/>
      <c r="SP262" s="6"/>
      <c r="SQ262" s="6"/>
      <c r="SR262" s="6"/>
      <c r="SS262" s="6"/>
      <c r="ST262" s="6"/>
      <c r="SU262" s="6"/>
      <c r="SV262" s="6"/>
      <c r="SW262" s="6"/>
      <c r="SX262" s="6"/>
      <c r="SY262" s="6"/>
      <c r="SZ262" s="6"/>
      <c r="TA262" s="6"/>
      <c r="TB262" s="6"/>
      <c r="TC262" s="6"/>
      <c r="TD262" s="6"/>
      <c r="TE262" s="6"/>
      <c r="TF262" s="6"/>
      <c r="TG262" s="6"/>
      <c r="TH262" s="6"/>
      <c r="TI262" s="6"/>
      <c r="TJ262" s="6"/>
      <c r="TK262" s="6"/>
      <c r="TL262" s="6"/>
      <c r="TM262" s="6"/>
      <c r="TN262" s="6"/>
      <c r="TO262" s="6"/>
      <c r="TP262" s="6"/>
      <c r="TQ262" s="6"/>
      <c r="TR262" s="6"/>
      <c r="TS262" s="6"/>
      <c r="TT262" s="6"/>
      <c r="TU262" s="6"/>
      <c r="TV262" s="6"/>
      <c r="TW262" s="6"/>
      <c r="TX262" s="6"/>
      <c r="TY262" s="6"/>
      <c r="TZ262" s="6"/>
      <c r="UA262" s="6"/>
      <c r="UB262" s="6"/>
      <c r="UC262" s="6"/>
      <c r="UD262" s="6"/>
      <c r="UE262" s="6"/>
      <c r="UF262" s="6"/>
      <c r="UG262" s="6"/>
      <c r="UH262" s="6"/>
      <c r="UI262" s="6"/>
      <c r="UJ262" s="6"/>
      <c r="UK262" s="6"/>
      <c r="UL262" s="6"/>
      <c r="UM262" s="6"/>
      <c r="UN262" s="6"/>
      <c r="UO262" s="6"/>
      <c r="UP262" s="6"/>
      <c r="UQ262" s="6"/>
      <c r="UR262" s="6"/>
      <c r="US262" s="6"/>
      <c r="UT262" s="6"/>
      <c r="UU262" s="6"/>
      <c r="UV262" s="6"/>
      <c r="UW262" s="6"/>
      <c r="UX262" s="6"/>
      <c r="UY262" s="6"/>
      <c r="UZ262" s="6"/>
      <c r="VA262" s="6"/>
      <c r="VB262" s="6"/>
      <c r="VC262" s="6"/>
      <c r="VD262" s="6"/>
      <c r="VE262" s="6"/>
      <c r="VF262" s="6"/>
      <c r="VG262" s="6"/>
      <c r="VH262" s="6"/>
      <c r="VI262" s="6"/>
      <c r="VJ262" s="6"/>
      <c r="VK262" s="6"/>
      <c r="VL262" s="6"/>
      <c r="VM262" s="6"/>
      <c r="VN262" s="6"/>
      <c r="VO262" s="6"/>
      <c r="VP262" s="6"/>
      <c r="VQ262" s="6"/>
      <c r="VR262" s="6"/>
      <c r="VS262" s="6"/>
      <c r="VT262" s="6"/>
      <c r="VU262" s="6"/>
      <c r="VV262" s="6"/>
      <c r="VW262" s="6"/>
      <c r="VX262" s="6"/>
      <c r="VY262" s="6"/>
      <c r="VZ262" s="6"/>
      <c r="WA262" s="6"/>
      <c r="WB262" s="6"/>
      <c r="WC262" s="6"/>
      <c r="WD262" s="6"/>
      <c r="WE262" s="6"/>
      <c r="WF262" s="6"/>
      <c r="WG262" s="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c r="AGU262" s="6"/>
      <c r="AGV262" s="6"/>
      <c r="AGW262" s="6"/>
      <c r="AGX262" s="6"/>
      <c r="AGY262" s="6"/>
      <c r="AGZ262" s="6"/>
      <c r="AHA262" s="6"/>
      <c r="AHB262" s="6"/>
      <c r="AHC262" s="6"/>
      <c r="AHD262" s="6"/>
      <c r="AHE262" s="6"/>
      <c r="AHF262" s="6"/>
      <c r="AHG262" s="6"/>
      <c r="AHH262" s="6"/>
      <c r="AHI262" s="6"/>
      <c r="AHJ262" s="6"/>
      <c r="AHK262" s="6"/>
      <c r="AHL262" s="6"/>
      <c r="AHM262" s="6"/>
      <c r="AHN262" s="6"/>
      <c r="AHO262" s="6"/>
      <c r="AHP262" s="6"/>
      <c r="AHQ262" s="6"/>
      <c r="AHR262" s="6"/>
      <c r="AHS262" s="6"/>
      <c r="AHT262" s="6"/>
      <c r="AHU262" s="6"/>
      <c r="AHV262" s="6"/>
      <c r="AHW262" s="6"/>
      <c r="AHX262" s="6"/>
      <c r="AHY262" s="6"/>
      <c r="AHZ262" s="6"/>
      <c r="AIA262" s="6"/>
      <c r="AIB262" s="6"/>
      <c r="AIC262" s="6"/>
      <c r="AID262" s="6"/>
      <c r="AIE262" s="6"/>
      <c r="AIF262" s="6"/>
      <c r="AIG262" s="6"/>
      <c r="AIH262" s="6"/>
      <c r="AII262" s="6"/>
      <c r="AIJ262" s="6"/>
      <c r="AIK262" s="6"/>
      <c r="AIL262" s="6"/>
      <c r="AIM262" s="6"/>
      <c r="AIN262" s="6"/>
      <c r="AIO262" s="6"/>
      <c r="AIP262" s="6"/>
      <c r="AIQ262" s="6"/>
      <c r="AIR262" s="6"/>
      <c r="AIS262" s="6"/>
      <c r="AIT262" s="6"/>
      <c r="AIU262" s="6"/>
      <c r="AIV262" s="6"/>
      <c r="AIW262" s="6"/>
      <c r="AIX262" s="6"/>
      <c r="AIY262" s="6"/>
      <c r="AIZ262" s="6"/>
      <c r="AJA262" s="6"/>
      <c r="AJB262" s="6"/>
      <c r="AJC262" s="6"/>
      <c r="AJD262" s="6"/>
      <c r="AJE262" s="6"/>
      <c r="AJF262" s="6"/>
      <c r="AJG262" s="6"/>
      <c r="AJH262" s="6"/>
      <c r="AJI262" s="6"/>
      <c r="AJJ262" s="6"/>
      <c r="AJK262" s="6"/>
      <c r="AJL262" s="6"/>
      <c r="AJM262" s="6"/>
      <c r="AJN262" s="6"/>
      <c r="AJO262" s="6"/>
      <c r="AJP262" s="6"/>
      <c r="AJQ262" s="6"/>
      <c r="AJR262" s="6"/>
      <c r="AJS262" s="6"/>
      <c r="AJT262" s="6"/>
      <c r="AJU262" s="6"/>
      <c r="AJV262" s="6"/>
      <c r="AJW262" s="6"/>
      <c r="AJX262" s="6"/>
      <c r="AJY262" s="6"/>
      <c r="AJZ262" s="6"/>
      <c r="AKA262" s="6"/>
      <c r="AKB262" s="6"/>
      <c r="AKC262" s="6"/>
      <c r="AKD262" s="6"/>
      <c r="AKE262" s="6"/>
      <c r="AKF262" s="6"/>
      <c r="AKG262" s="6"/>
      <c r="AKH262" s="6"/>
      <c r="AKI262" s="6"/>
      <c r="AKJ262" s="6"/>
      <c r="AKK262" s="6"/>
      <c r="AKL262" s="6"/>
      <c r="AKM262" s="6"/>
      <c r="AKN262" s="6"/>
      <c r="AKO262" s="6"/>
      <c r="AKP262" s="6"/>
      <c r="AKQ262" s="6"/>
      <c r="AKR262" s="6"/>
      <c r="AKS262" s="6"/>
      <c r="AKT262" s="6"/>
      <c r="AKU262" s="6"/>
      <c r="AKV262" s="6"/>
      <c r="AKW262" s="6"/>
      <c r="AKX262" s="6"/>
      <c r="AKY262" s="6"/>
      <c r="AKZ262" s="6"/>
      <c r="ALA262" s="6"/>
      <c r="ALB262" s="6"/>
      <c r="ALC262" s="6"/>
      <c r="ALD262" s="6"/>
      <c r="ALE262" s="6"/>
      <c r="ALF262" s="6"/>
      <c r="ALG262" s="6"/>
      <c r="ALH262" s="6"/>
      <c r="ALI262" s="6"/>
      <c r="ALJ262" s="6"/>
      <c r="ALK262" s="6"/>
      <c r="ALL262" s="6"/>
      <c r="ALM262" s="6"/>
      <c r="ALN262" s="6"/>
      <c r="ALO262" s="6"/>
      <c r="ALP262" s="6"/>
      <c r="ALQ262" s="6"/>
      <c r="ALR262" s="6"/>
      <c r="ALS262" s="6"/>
      <c r="ALT262" s="6"/>
      <c r="ALU262" s="6"/>
      <c r="ALV262" s="6"/>
      <c r="ALW262" s="6"/>
      <c r="ALX262" s="6"/>
      <c r="ALY262" s="6"/>
      <c r="ALZ262" s="6"/>
      <c r="AMA262" s="6"/>
      <c r="AMB262" s="6"/>
      <c r="AMC262" s="6"/>
      <c r="AMD262" s="6"/>
      <c r="AME262" s="6"/>
      <c r="AMF262" s="6"/>
      <c r="AMG262" s="6"/>
      <c r="AMH262" s="6"/>
      <c r="AMI262" s="6"/>
      <c r="AMJ262" s="6"/>
      <c r="AMK262" s="6"/>
      <c r="AML262" s="6"/>
      <c r="AMM262" s="6"/>
      <c r="AMN262" s="6"/>
      <c r="AMO262" s="6"/>
      <c r="AMP262" s="6"/>
      <c r="AMQ262" s="6"/>
      <c r="AMR262" s="6"/>
      <c r="AMS262" s="6"/>
      <c r="AMT262" s="6"/>
      <c r="AMU262" s="6"/>
      <c r="AMV262" s="6"/>
      <c r="AMW262" s="6"/>
      <c r="AMX262" s="6"/>
      <c r="AMY262" s="6"/>
      <c r="AMZ262" s="6"/>
      <c r="ANA262" s="6"/>
      <c r="ANB262" s="6"/>
      <c r="ANC262" s="6"/>
      <c r="AND262" s="6"/>
      <c r="ANE262" s="6"/>
      <c r="ANF262" s="6"/>
      <c r="ANG262" s="6"/>
      <c r="ANH262" s="6"/>
      <c r="ANI262" s="6"/>
      <c r="ANJ262" s="6"/>
      <c r="ANK262" s="6"/>
      <c r="ANL262" s="6"/>
      <c r="ANM262" s="6"/>
      <c r="ANN262" s="6"/>
      <c r="ANO262" s="6"/>
      <c r="ANP262" s="6"/>
      <c r="ANQ262" s="6"/>
      <c r="ANR262" s="6"/>
      <c r="ANS262" s="6"/>
      <c r="ANT262" s="6"/>
      <c r="ANU262" s="6"/>
      <c r="ANV262" s="6"/>
      <c r="ANW262" s="6"/>
      <c r="ANX262" s="6"/>
      <c r="ANY262" s="6"/>
      <c r="ANZ262" s="6"/>
      <c r="AOA262" s="6"/>
      <c r="AOB262" s="6"/>
      <c r="AOC262" s="6"/>
      <c r="AOD262" s="6"/>
      <c r="AOE262" s="6"/>
      <c r="AOF262" s="6"/>
      <c r="AOG262" s="6"/>
      <c r="AOH262" s="6"/>
      <c r="AOI262" s="6"/>
      <c r="AOJ262" s="6"/>
      <c r="AOK262" s="6"/>
      <c r="AOL262" s="6"/>
      <c r="AOM262" s="6"/>
      <c r="AON262" s="6"/>
      <c r="AOO262" s="6"/>
      <c r="AOP262" s="6"/>
      <c r="AOQ262" s="6"/>
      <c r="AOR262" s="6"/>
      <c r="AOS262" s="6"/>
      <c r="AOT262" s="6"/>
      <c r="AOU262" s="6"/>
      <c r="AOV262" s="6"/>
      <c r="AOW262" s="6"/>
      <c r="AOX262" s="6"/>
      <c r="AOY262" s="6"/>
      <c r="AOZ262" s="6"/>
      <c r="APA262" s="6"/>
      <c r="APB262" s="6"/>
      <c r="APC262" s="6"/>
      <c r="APD262" s="6"/>
      <c r="APE262" s="6"/>
      <c r="APF262" s="6"/>
      <c r="APG262" s="6"/>
      <c r="APH262" s="6"/>
      <c r="API262" s="6"/>
      <c r="APJ262" s="6"/>
      <c r="APK262" s="6"/>
      <c r="APL262" s="6"/>
      <c r="APM262" s="6"/>
      <c r="APN262" s="6"/>
      <c r="APO262" s="6"/>
      <c r="APP262" s="6"/>
      <c r="APQ262" s="6"/>
      <c r="APR262" s="6"/>
      <c r="APS262" s="6"/>
      <c r="APT262" s="6"/>
      <c r="APU262" s="6"/>
      <c r="APV262" s="6"/>
      <c r="APW262" s="6"/>
      <c r="APX262" s="6"/>
      <c r="APY262" s="6"/>
      <c r="APZ262" s="6"/>
      <c r="AQA262" s="6"/>
      <c r="AQB262" s="6"/>
      <c r="AQC262" s="6"/>
      <c r="AQD262" s="6"/>
      <c r="AQE262" s="6"/>
      <c r="AQF262" s="6"/>
      <c r="AQG262" s="6"/>
      <c r="AQH262" s="6"/>
      <c r="AQI262" s="6"/>
      <c r="AQJ262" s="6"/>
      <c r="AQK262" s="6"/>
      <c r="AQL262" s="6"/>
      <c r="AQM262" s="6"/>
      <c r="AQN262" s="6"/>
      <c r="AQO262" s="6"/>
      <c r="AQP262" s="6"/>
      <c r="AQQ262" s="6"/>
      <c r="AQR262" s="6"/>
      <c r="AQS262" s="6"/>
      <c r="AQT262" s="6"/>
      <c r="AQU262" s="6"/>
      <c r="AQV262" s="6"/>
      <c r="AQW262" s="6"/>
      <c r="AQX262" s="6"/>
      <c r="AQY262" s="6"/>
      <c r="AQZ262" s="6"/>
      <c r="ARA262" s="6"/>
      <c r="ARB262" s="6"/>
      <c r="ARC262" s="6"/>
      <c r="ARD262" s="6"/>
      <c r="ARE262" s="6"/>
      <c r="ARF262" s="6"/>
      <c r="ARG262" s="6"/>
      <c r="ARH262" s="6"/>
      <c r="ARI262" s="6"/>
      <c r="ARJ262" s="6"/>
      <c r="ARK262" s="6"/>
      <c r="ARL262" s="6"/>
      <c r="ARM262" s="6"/>
      <c r="ARN262" s="6"/>
      <c r="ARO262" s="6"/>
      <c r="ARP262" s="6"/>
      <c r="ARQ262" s="6"/>
      <c r="ARR262" s="6"/>
      <c r="ARS262" s="6"/>
      <c r="ART262" s="6"/>
      <c r="ARU262" s="6"/>
      <c r="ARV262" s="6"/>
      <c r="ARW262" s="6"/>
      <c r="ARX262" s="6"/>
      <c r="ARY262" s="6"/>
      <c r="ARZ262" s="6"/>
      <c r="ASA262" s="6"/>
      <c r="ASB262" s="6"/>
      <c r="ASC262" s="6"/>
      <c r="ASD262" s="6"/>
      <c r="ASE262" s="6"/>
      <c r="ASF262" s="6"/>
      <c r="ASG262" s="6"/>
      <c r="ASH262" s="6"/>
      <c r="ASI262" s="6"/>
      <c r="ASJ262" s="6"/>
      <c r="ASK262" s="6"/>
      <c r="ASL262" s="6"/>
      <c r="ASM262" s="6"/>
      <c r="ASN262" s="6"/>
      <c r="ASO262" s="6"/>
      <c r="ASP262" s="6"/>
      <c r="ASQ262" s="6"/>
      <c r="ASR262" s="6"/>
      <c r="ASS262" s="6"/>
      <c r="AST262" s="6"/>
      <c r="ASU262" s="6"/>
      <c r="ASV262" s="6"/>
      <c r="ASW262" s="6"/>
      <c r="ASX262" s="6"/>
      <c r="ASY262" s="6"/>
      <c r="ASZ262" s="6"/>
      <c r="ATA262" s="6"/>
      <c r="ATB262" s="6"/>
      <c r="ATC262" s="6"/>
      <c r="ATD262" s="6"/>
      <c r="ATE262" s="6"/>
      <c r="ATF262" s="6"/>
      <c r="ATG262" s="6"/>
      <c r="ATH262" s="6"/>
      <c r="ATI262" s="6"/>
      <c r="ATJ262" s="6"/>
      <c r="ATK262" s="6"/>
      <c r="ATL262" s="6"/>
      <c r="ATM262" s="6"/>
      <c r="ATN262" s="6"/>
      <c r="ATO262" s="6"/>
      <c r="ATP262" s="6"/>
      <c r="ATQ262" s="6"/>
      <c r="ATR262" s="6"/>
      <c r="ATS262" s="6"/>
      <c r="ATT262" s="6"/>
      <c r="ATU262" s="6"/>
      <c r="ATV262" s="6"/>
      <c r="ATW262" s="6"/>
      <c r="ATX262" s="6"/>
      <c r="ATY262" s="6"/>
      <c r="ATZ262" s="6"/>
      <c r="AUA262" s="6"/>
      <c r="AUB262" s="6"/>
      <c r="AUC262" s="6"/>
      <c r="AUD262" s="6"/>
      <c r="AUE262" s="6"/>
      <c r="AUF262" s="6"/>
      <c r="AUG262" s="6"/>
      <c r="AUH262" s="6"/>
      <c r="AUI262" s="6"/>
      <c r="AUJ262" s="6"/>
      <c r="AUK262" s="6"/>
      <c r="AUL262" s="6"/>
      <c r="AUM262" s="6"/>
      <c r="AUN262" s="6"/>
      <c r="AUO262" s="6"/>
      <c r="AUP262" s="6"/>
      <c r="AUQ262" s="6"/>
      <c r="AUR262" s="6"/>
      <c r="AUS262" s="6"/>
      <c r="AUT262" s="6"/>
      <c r="AUU262" s="6"/>
      <c r="AUV262" s="6"/>
      <c r="AUW262" s="6"/>
      <c r="AUX262" s="6"/>
      <c r="AUY262" s="6"/>
      <c r="AUZ262" s="6"/>
      <c r="AVA262" s="6"/>
      <c r="AVB262" s="6"/>
      <c r="AVC262" s="6"/>
      <c r="AVD262" s="6"/>
      <c r="AVE262" s="6"/>
      <c r="AVF262" s="6"/>
      <c r="AVG262" s="6"/>
      <c r="AVH262" s="6"/>
      <c r="AVI262" s="6"/>
      <c r="AVJ262" s="6"/>
      <c r="AVK262" s="6"/>
      <c r="AVL262" s="6"/>
      <c r="AVM262" s="6"/>
      <c r="AVN262" s="6"/>
      <c r="AVO262" s="6"/>
      <c r="AVP262" s="6"/>
      <c r="AVQ262" s="6"/>
      <c r="AVR262" s="6"/>
      <c r="AVS262" s="6"/>
      <c r="AVT262" s="6"/>
      <c r="AVU262" s="6"/>
      <c r="AVV262" s="6"/>
      <c r="AVW262" s="6"/>
      <c r="AVX262" s="6"/>
      <c r="AVY262" s="6"/>
      <c r="AVZ262" s="6"/>
      <c r="AWA262" s="6"/>
      <c r="AWB262" s="6"/>
      <c r="AWC262" s="6"/>
      <c r="AWD262" s="6"/>
      <c r="AWE262" s="6"/>
      <c r="AWF262" s="6"/>
      <c r="AWG262" s="6"/>
      <c r="AWH262" s="6"/>
      <c r="AWI262" s="6"/>
      <c r="AWJ262" s="6"/>
      <c r="AWK262" s="6"/>
      <c r="AWL262" s="6"/>
      <c r="AWM262" s="6"/>
      <c r="AWN262" s="6"/>
      <c r="AWO262" s="6"/>
      <c r="AWP262" s="6"/>
      <c r="AWQ262" s="6"/>
      <c r="AWR262" s="6"/>
      <c r="AWS262" s="6"/>
      <c r="AWT262" s="6"/>
      <c r="AWU262" s="6"/>
      <c r="AWV262" s="6"/>
      <c r="AWW262" s="6"/>
      <c r="AWX262" s="6"/>
      <c r="AWY262" s="6"/>
      <c r="AWZ262" s="6"/>
      <c r="AXA262" s="6"/>
      <c r="AXB262" s="6"/>
      <c r="AXC262" s="6"/>
      <c r="AXD262" s="6"/>
      <c r="AXE262" s="6"/>
      <c r="AXF262" s="6"/>
      <c r="AXG262" s="6"/>
      <c r="AXH262" s="6"/>
      <c r="AXI262" s="6"/>
      <c r="AXJ262" s="6"/>
      <c r="AXK262" s="6"/>
      <c r="AXL262" s="6"/>
      <c r="AXM262" s="6"/>
      <c r="AXN262" s="6"/>
      <c r="AXO262" s="6"/>
      <c r="AXP262" s="6"/>
      <c r="AXQ262" s="6"/>
      <c r="AXR262" s="6"/>
      <c r="AXS262" s="6"/>
      <c r="AXT262" s="6"/>
      <c r="AXU262" s="6"/>
      <c r="AXV262" s="6"/>
      <c r="AXW262" s="6"/>
      <c r="AXX262" s="6"/>
      <c r="AXY262" s="6"/>
      <c r="AXZ262" s="6"/>
      <c r="AYA262" s="6"/>
      <c r="AYB262" s="6"/>
      <c r="AYC262" s="6"/>
      <c r="AYD262" s="6"/>
      <c r="AYE262" s="6"/>
      <c r="AYF262" s="6"/>
      <c r="AYG262" s="6"/>
      <c r="AYH262" s="6"/>
      <c r="AYI262" s="6"/>
      <c r="AYJ262" s="6"/>
      <c r="AYK262" s="6"/>
      <c r="AYL262" s="6"/>
      <c r="AYM262" s="6"/>
      <c r="AYN262" s="6"/>
      <c r="AYO262" s="6"/>
      <c r="AYP262" s="6"/>
      <c r="AYQ262" s="6"/>
      <c r="AYR262" s="6"/>
      <c r="AYS262" s="6"/>
      <c r="AYT262" s="6"/>
      <c r="AYU262" s="6"/>
      <c r="AYV262" s="6"/>
      <c r="AYW262" s="6"/>
      <c r="AYX262" s="6"/>
      <c r="AYY262" s="6"/>
      <c r="AYZ262" s="6"/>
      <c r="AZA262" s="6"/>
      <c r="AZB262" s="6"/>
      <c r="AZC262" s="6"/>
      <c r="AZD262" s="6"/>
      <c r="AZE262" s="6"/>
      <c r="AZF262" s="6"/>
      <c r="AZG262" s="6"/>
      <c r="AZH262" s="6"/>
      <c r="AZI262" s="6"/>
      <c r="AZJ262" s="6"/>
      <c r="AZK262" s="6"/>
      <c r="AZL262" s="6"/>
      <c r="AZM262" s="6"/>
      <c r="AZN262" s="6"/>
      <c r="AZO262" s="6"/>
      <c r="AZP262" s="6"/>
      <c r="AZQ262" s="6"/>
      <c r="AZR262" s="6"/>
      <c r="AZS262" s="6"/>
      <c r="AZT262" s="6"/>
      <c r="AZU262" s="6"/>
      <c r="AZV262" s="6"/>
      <c r="AZW262" s="6"/>
      <c r="AZX262" s="6"/>
      <c r="AZY262" s="6"/>
      <c r="AZZ262" s="6"/>
      <c r="BAA262" s="6"/>
      <c r="BAB262" s="6"/>
      <c r="BAC262" s="6"/>
      <c r="BAD262" s="6"/>
      <c r="BAE262" s="6"/>
      <c r="BAF262" s="6"/>
      <c r="BAG262" s="6"/>
      <c r="BAH262" s="6"/>
      <c r="BAI262" s="6"/>
      <c r="BAJ262" s="6"/>
      <c r="BAK262" s="6"/>
      <c r="BAL262" s="6"/>
      <c r="BAM262" s="6"/>
      <c r="BAN262" s="6"/>
      <c r="BAO262" s="6"/>
      <c r="BAP262" s="6"/>
      <c r="BAQ262" s="6"/>
      <c r="BAR262" s="6"/>
      <c r="BAS262" s="6"/>
      <c r="BAT262" s="6"/>
      <c r="BAU262" s="6"/>
      <c r="BAV262" s="6"/>
      <c r="BAW262" s="6"/>
      <c r="BAX262" s="6"/>
      <c r="BAY262" s="6"/>
      <c r="BAZ262" s="6"/>
      <c r="BBA262" s="6"/>
      <c r="BBB262" s="6"/>
      <c r="BBC262" s="6"/>
      <c r="BBD262" s="6"/>
      <c r="BBE262" s="6"/>
      <c r="BBF262" s="6"/>
      <c r="BBG262" s="6"/>
      <c r="BBH262" s="6"/>
      <c r="BBI262" s="6"/>
      <c r="BBJ262" s="6"/>
      <c r="BBK262" s="6"/>
      <c r="BBL262" s="6"/>
      <c r="BBM262" s="6"/>
      <c r="BBN262" s="6"/>
      <c r="BBO262" s="6"/>
      <c r="BBP262" s="6"/>
      <c r="BBQ262" s="6"/>
      <c r="BBR262" s="6"/>
      <c r="BBS262" s="6"/>
      <c r="BBT262" s="6"/>
      <c r="BBU262" s="6"/>
      <c r="BBV262" s="6"/>
      <c r="BBW262" s="6"/>
      <c r="BBX262" s="6"/>
      <c r="BBY262" s="6"/>
      <c r="BBZ262" s="6"/>
      <c r="BCA262" s="6"/>
      <c r="BCB262" s="6"/>
      <c r="BCC262" s="6"/>
      <c r="BCD262" s="6"/>
      <c r="BCE262" s="6"/>
      <c r="BCF262" s="6"/>
      <c r="BCG262" s="6"/>
      <c r="BCH262" s="6"/>
      <c r="BCI262" s="6"/>
      <c r="BCJ262" s="6"/>
      <c r="BCK262" s="6"/>
      <c r="BCL262" s="6"/>
      <c r="BCM262" s="6"/>
      <c r="BCN262" s="6"/>
      <c r="BCO262" s="6"/>
      <c r="BCP262" s="6"/>
      <c r="BCQ262" s="6"/>
      <c r="BCR262" s="6"/>
      <c r="BCS262" s="6"/>
      <c r="BCT262" s="6"/>
      <c r="BCU262" s="6"/>
      <c r="BCV262" s="6"/>
      <c r="BCW262" s="6"/>
      <c r="BCX262" s="6"/>
      <c r="BCY262" s="6"/>
      <c r="BCZ262" s="6"/>
      <c r="BDA262" s="6"/>
      <c r="BDB262" s="6"/>
      <c r="BDC262" s="6"/>
      <c r="BDD262" s="6"/>
      <c r="BDE262" s="6"/>
      <c r="BDF262" s="6"/>
      <c r="BDG262" s="6"/>
      <c r="BDH262" s="6"/>
      <c r="BDI262" s="6"/>
      <c r="BDJ262" s="6"/>
      <c r="BDK262" s="6"/>
      <c r="BDL262" s="6"/>
      <c r="BDM262" s="6"/>
      <c r="BDN262" s="6"/>
      <c r="BDO262" s="6"/>
      <c r="BDP262" s="6"/>
      <c r="BDQ262" s="6"/>
      <c r="BDR262" s="6"/>
      <c r="BDS262" s="6"/>
      <c r="BDT262" s="6"/>
      <c r="BDU262" s="6"/>
      <c r="BDV262" s="6"/>
      <c r="BDW262" s="6"/>
      <c r="BDX262" s="6"/>
      <c r="BDY262" s="6"/>
      <c r="BDZ262" s="6"/>
      <c r="BEA262" s="6"/>
      <c r="BEB262" s="6"/>
      <c r="BEC262" s="6"/>
      <c r="BED262" s="6"/>
      <c r="BEE262" s="6"/>
      <c r="BEF262" s="6"/>
      <c r="BEG262" s="6"/>
      <c r="BEH262" s="6"/>
      <c r="BEI262" s="6"/>
      <c r="BEJ262" s="6"/>
      <c r="BEK262" s="6"/>
      <c r="BEL262" s="6"/>
      <c r="BEM262" s="6"/>
      <c r="BEN262" s="6"/>
      <c r="BEO262" s="6"/>
      <c r="BEP262" s="6"/>
      <c r="BEQ262" s="6"/>
      <c r="BER262" s="6"/>
      <c r="BES262" s="6"/>
      <c r="BET262" s="6"/>
      <c r="BEU262" s="6"/>
      <c r="BEV262" s="6"/>
      <c r="BEW262" s="6"/>
      <c r="BEX262" s="6"/>
      <c r="BEY262" s="6"/>
      <c r="BEZ262" s="6"/>
      <c r="BFA262" s="6"/>
      <c r="BFB262" s="6"/>
      <c r="BFC262" s="6"/>
      <c r="BFD262" s="6"/>
      <c r="BFE262" s="6"/>
      <c r="BFF262" s="6"/>
      <c r="BFG262" s="6"/>
      <c r="BFH262" s="6"/>
      <c r="BFI262" s="6"/>
      <c r="BFJ262" s="6"/>
      <c r="BFK262" s="6"/>
      <c r="BFL262" s="6"/>
      <c r="BFM262" s="6"/>
      <c r="BFN262" s="6"/>
      <c r="BFO262" s="6"/>
      <c r="BFP262" s="6"/>
      <c r="BFQ262" s="6"/>
      <c r="BFR262" s="6"/>
      <c r="BFS262" s="6"/>
      <c r="BFT262" s="6"/>
      <c r="BFU262" s="6"/>
      <c r="BFV262" s="6"/>
      <c r="BFW262" s="6"/>
      <c r="BFX262" s="6"/>
      <c r="BFY262" s="6"/>
      <c r="BFZ262" s="6"/>
      <c r="BGA262" s="6"/>
      <c r="BGB262" s="6"/>
      <c r="BGC262" s="6"/>
      <c r="BGD262" s="6"/>
      <c r="BGE262" s="6"/>
      <c r="BGF262" s="6"/>
      <c r="BGG262" s="6"/>
      <c r="BGH262" s="6"/>
      <c r="BGI262" s="6"/>
      <c r="BGJ262" s="6"/>
      <c r="BGK262" s="6"/>
      <c r="BGL262" s="6"/>
      <c r="BGM262" s="6"/>
      <c r="BGN262" s="6"/>
      <c r="BGO262" s="6"/>
      <c r="BGP262" s="6"/>
      <c r="BGQ262" s="6"/>
      <c r="BGR262" s="6"/>
      <c r="BGS262" s="6"/>
      <c r="BGT262" s="6"/>
      <c r="BGU262" s="6"/>
      <c r="BGV262" s="6"/>
      <c r="BGW262" s="6"/>
      <c r="BGX262" s="6"/>
      <c r="BGY262" s="6"/>
      <c r="BGZ262" s="6"/>
      <c r="BHA262" s="6"/>
      <c r="BHB262" s="6"/>
      <c r="BHC262" s="6"/>
      <c r="BHD262" s="6"/>
      <c r="BHE262" s="6"/>
      <c r="BHF262" s="6"/>
      <c r="BHG262" s="6"/>
      <c r="BHH262" s="6"/>
      <c r="BHI262" s="6"/>
      <c r="BHJ262" s="6"/>
      <c r="BHK262" s="6"/>
      <c r="BHL262" s="6"/>
      <c r="BHM262" s="6"/>
      <c r="BHN262" s="6"/>
      <c r="BHO262" s="6"/>
      <c r="BHP262" s="6"/>
      <c r="BHQ262" s="6"/>
      <c r="BHR262" s="6"/>
      <c r="BHS262" s="6"/>
      <c r="BHT262" s="6"/>
      <c r="BHU262" s="6"/>
      <c r="BHV262" s="6"/>
      <c r="BHW262" s="6"/>
      <c r="BHX262" s="6"/>
      <c r="BHY262" s="6"/>
      <c r="BHZ262" s="6"/>
      <c r="BIA262" s="6"/>
      <c r="BIB262" s="6"/>
      <c r="BIC262" s="6"/>
      <c r="BID262" s="6"/>
      <c r="BIE262" s="6"/>
      <c r="BIF262" s="6"/>
      <c r="BIG262" s="6"/>
      <c r="BIH262" s="6"/>
      <c r="BII262" s="6"/>
      <c r="BIJ262" s="6"/>
      <c r="BIK262" s="6"/>
      <c r="BIL262" s="6"/>
      <c r="BIM262" s="6"/>
      <c r="BIN262" s="6"/>
      <c r="BIO262" s="6"/>
      <c r="BIP262" s="6"/>
      <c r="BIQ262" s="6"/>
      <c r="BIR262" s="6"/>
      <c r="BIS262" s="6"/>
      <c r="BIT262" s="6"/>
      <c r="BIU262" s="6"/>
      <c r="BIV262" s="6"/>
      <c r="BIW262" s="6"/>
      <c r="BIX262" s="6"/>
      <c r="BIY262" s="6"/>
      <c r="BIZ262" s="6"/>
      <c r="BJA262" s="6"/>
      <c r="BJB262" s="6"/>
      <c r="BJC262" s="6"/>
      <c r="BJD262" s="6"/>
      <c r="BJE262" s="6"/>
      <c r="BJF262" s="6"/>
      <c r="BJG262" s="6"/>
      <c r="BJH262" s="6"/>
      <c r="BJI262" s="6"/>
      <c r="BJJ262" s="6"/>
      <c r="BJK262" s="6"/>
      <c r="BJL262" s="6"/>
      <c r="BJM262" s="6"/>
      <c r="BJN262" s="6"/>
      <c r="BJO262" s="6"/>
      <c r="BJP262" s="6"/>
      <c r="BJQ262" s="6"/>
      <c r="BJR262" s="6"/>
      <c r="BJS262" s="6"/>
      <c r="BJT262" s="6"/>
      <c r="BJU262" s="6"/>
      <c r="BJV262" s="6"/>
      <c r="BJW262" s="6"/>
      <c r="BJX262" s="6"/>
      <c r="BJY262" s="6"/>
      <c r="BJZ262" s="6"/>
      <c r="BKA262" s="6"/>
      <c r="BKB262" s="6"/>
      <c r="BKC262" s="6"/>
      <c r="BKD262" s="6"/>
      <c r="BKE262" s="6"/>
      <c r="BKF262" s="6"/>
      <c r="BKG262" s="6"/>
      <c r="BKH262" s="6"/>
      <c r="BKI262" s="6"/>
      <c r="BKJ262" s="6"/>
      <c r="BKK262" s="6"/>
      <c r="BKL262" s="6"/>
      <c r="BKM262" s="6"/>
      <c r="BKN262" s="6"/>
      <c r="BKO262" s="6"/>
      <c r="BKP262" s="6"/>
      <c r="BKQ262" s="6"/>
      <c r="BKR262" s="6"/>
      <c r="BKS262" s="6"/>
      <c r="BKT262" s="6"/>
      <c r="BKU262" s="6"/>
      <c r="BKV262" s="6"/>
      <c r="BKW262" s="6"/>
      <c r="BKX262" s="6"/>
      <c r="BKY262" s="6"/>
      <c r="BKZ262" s="6"/>
      <c r="BLA262" s="6"/>
      <c r="BLB262" s="6"/>
      <c r="BLC262" s="6"/>
      <c r="BLD262" s="6"/>
      <c r="BLE262" s="6"/>
      <c r="BLF262" s="6"/>
      <c r="BLG262" s="6"/>
      <c r="BLH262" s="6"/>
      <c r="BLI262" s="6"/>
      <c r="BLJ262" s="6"/>
      <c r="BLK262" s="6"/>
      <c r="BLL262" s="6"/>
      <c r="BLM262" s="6"/>
      <c r="BLN262" s="6"/>
      <c r="BLO262" s="6"/>
      <c r="BLP262" s="6"/>
      <c r="BLQ262" s="6"/>
      <c r="BLR262" s="6"/>
      <c r="BLS262" s="6"/>
      <c r="BLT262" s="6"/>
      <c r="BLU262" s="6"/>
      <c r="BLV262" s="6"/>
      <c r="BLW262" s="6"/>
      <c r="BLX262" s="6"/>
      <c r="BLY262" s="6"/>
      <c r="BLZ262" s="6"/>
      <c r="BMA262" s="6"/>
      <c r="BMB262" s="6"/>
      <c r="BMC262" s="6"/>
      <c r="BMD262" s="6"/>
      <c r="BME262" s="6"/>
      <c r="BMF262" s="6"/>
      <c r="BMG262" s="6"/>
      <c r="BMH262" s="6"/>
      <c r="BMI262" s="6"/>
      <c r="BMJ262" s="6"/>
      <c r="BMK262" s="6"/>
      <c r="BML262" s="6"/>
      <c r="BMM262" s="6"/>
      <c r="BMN262" s="6"/>
      <c r="BMO262" s="6"/>
      <c r="BMP262" s="6"/>
      <c r="BMQ262" s="6"/>
      <c r="BMR262" s="6"/>
      <c r="BMS262" s="6"/>
      <c r="BMT262" s="6"/>
      <c r="BMU262" s="6"/>
      <c r="BMV262" s="6"/>
      <c r="BMW262" s="6"/>
      <c r="BMX262" s="6"/>
      <c r="BMY262" s="6"/>
      <c r="BMZ262" s="6"/>
      <c r="BNA262" s="6"/>
      <c r="BNB262" s="6"/>
      <c r="BNC262" s="6"/>
      <c r="BND262" s="6"/>
      <c r="BNE262" s="6"/>
      <c r="BNF262" s="6"/>
      <c r="BNG262" s="6"/>
      <c r="BNH262" s="6"/>
      <c r="BNI262" s="6"/>
      <c r="BNJ262" s="6"/>
      <c r="BNK262" s="6"/>
      <c r="BNL262" s="6"/>
      <c r="BNM262" s="6"/>
      <c r="BNN262" s="6"/>
      <c r="BNO262" s="6"/>
      <c r="BNP262" s="6"/>
      <c r="BNQ262" s="6"/>
      <c r="BNR262" s="6"/>
      <c r="BNS262" s="6"/>
      <c r="BNT262" s="6"/>
      <c r="BNU262" s="6"/>
      <c r="BNV262" s="6"/>
      <c r="BNW262" s="6"/>
      <c r="BNX262" s="6"/>
      <c r="BNY262" s="6"/>
      <c r="BNZ262" s="6"/>
      <c r="BOA262" s="6"/>
      <c r="BOB262" s="6"/>
      <c r="BOC262" s="6"/>
      <c r="BOD262" s="6"/>
      <c r="BOE262" s="6"/>
      <c r="BOF262" s="6"/>
      <c r="BOG262" s="6"/>
      <c r="BOH262" s="6"/>
      <c r="BOI262" s="6"/>
      <c r="BOJ262" s="6"/>
      <c r="BOK262" s="6"/>
      <c r="BOL262" s="6"/>
      <c r="BOM262" s="6"/>
      <c r="BON262" s="6"/>
      <c r="BOO262" s="6"/>
      <c r="BOP262" s="6"/>
      <c r="BOQ262" s="6"/>
      <c r="BOR262" s="6"/>
      <c r="BOS262" s="6"/>
      <c r="BOT262" s="6"/>
      <c r="BOU262" s="6"/>
      <c r="BOV262" s="6"/>
      <c r="BOW262" s="6"/>
      <c r="BOX262" s="6"/>
      <c r="BOY262" s="6"/>
      <c r="BOZ262" s="6"/>
      <c r="BPA262" s="6"/>
      <c r="BPB262" s="6"/>
      <c r="BPC262" s="6"/>
      <c r="BPD262" s="6"/>
      <c r="BPE262" s="6"/>
      <c r="BPF262" s="6"/>
      <c r="BPG262" s="6"/>
      <c r="BPH262" s="6"/>
      <c r="BPI262" s="6"/>
      <c r="BPJ262" s="6"/>
      <c r="BPK262" s="6"/>
      <c r="BPL262" s="6"/>
      <c r="BPM262" s="6"/>
      <c r="BPN262" s="6"/>
      <c r="BPO262" s="6"/>
      <c r="BPP262" s="6"/>
      <c r="BPQ262" s="6"/>
      <c r="BPR262" s="6"/>
      <c r="BPS262" s="6"/>
      <c r="BPT262" s="6"/>
      <c r="BPU262" s="6"/>
      <c r="BPV262" s="6"/>
      <c r="BPW262" s="6"/>
      <c r="BPX262" s="6"/>
      <c r="BPY262" s="6"/>
      <c r="BPZ262" s="6"/>
      <c r="BQA262" s="6"/>
      <c r="BQB262" s="6"/>
      <c r="BQC262" s="6"/>
      <c r="BQD262" s="6"/>
      <c r="BQE262" s="6"/>
      <c r="BQF262" s="6"/>
      <c r="BQG262" s="6"/>
      <c r="BQH262" s="6"/>
      <c r="BQI262" s="6"/>
      <c r="BQJ262" s="6"/>
      <c r="BQK262" s="6"/>
      <c r="BQL262" s="6"/>
      <c r="BQM262" s="6"/>
      <c r="BQN262" s="6"/>
      <c r="BQO262" s="6"/>
      <c r="BQP262" s="6"/>
      <c r="BQQ262" s="6"/>
      <c r="BQR262" s="6"/>
      <c r="BQS262" s="6"/>
      <c r="BQT262" s="6"/>
      <c r="BQU262" s="6"/>
      <c r="BQV262" s="6"/>
      <c r="BQW262" s="6"/>
      <c r="BQX262" s="6"/>
      <c r="BQY262" s="6"/>
      <c r="BQZ262" s="6"/>
      <c r="BRA262" s="6"/>
      <c r="BRB262" s="6"/>
      <c r="BRC262" s="6"/>
      <c r="BRD262" s="6"/>
      <c r="BRE262" s="6"/>
      <c r="BRF262" s="6"/>
      <c r="BRG262" s="6"/>
      <c r="BRH262" s="6"/>
      <c r="BRI262" s="6"/>
      <c r="BRJ262" s="6"/>
      <c r="BRK262" s="6"/>
      <c r="BRL262" s="6"/>
      <c r="BRM262" s="6"/>
      <c r="BRN262" s="6"/>
      <c r="BRO262" s="6"/>
      <c r="BRP262" s="6"/>
      <c r="BRQ262" s="6"/>
      <c r="BRR262" s="6"/>
      <c r="BRS262" s="6"/>
      <c r="BRT262" s="6"/>
      <c r="BRU262" s="6"/>
      <c r="BRV262" s="6"/>
      <c r="BRW262" s="6"/>
      <c r="BRX262" s="6"/>
      <c r="BRY262" s="6"/>
      <c r="BRZ262" s="6"/>
      <c r="BSA262" s="6"/>
      <c r="BSB262" s="6"/>
      <c r="BSC262" s="6"/>
      <c r="BSD262" s="6"/>
      <c r="BSE262" s="6"/>
      <c r="BSF262" s="6"/>
      <c r="BSG262" s="6"/>
      <c r="BSH262" s="6"/>
      <c r="BSI262" s="6"/>
      <c r="BSJ262" s="6"/>
      <c r="BSK262" s="6"/>
      <c r="BSL262" s="6"/>
      <c r="BSM262" s="6"/>
      <c r="BSN262" s="6"/>
      <c r="BSO262" s="6"/>
      <c r="BSP262" s="6"/>
      <c r="BSQ262" s="6"/>
      <c r="BSR262" s="6"/>
      <c r="BSS262" s="6"/>
      <c r="BST262" s="6"/>
      <c r="BSU262" s="6"/>
      <c r="BSV262" s="6"/>
      <c r="BSW262" s="6"/>
      <c r="BSX262" s="6"/>
      <c r="BSY262" s="6"/>
      <c r="BSZ262" s="6"/>
      <c r="BTA262" s="6"/>
      <c r="BTB262" s="6"/>
      <c r="BTC262" s="6"/>
      <c r="BTD262" s="6"/>
      <c r="BTE262" s="6"/>
      <c r="BTF262" s="6"/>
      <c r="BTG262" s="6"/>
      <c r="BTH262" s="6"/>
      <c r="BTI262" s="6"/>
      <c r="BTJ262" s="6"/>
      <c r="BTK262" s="6"/>
      <c r="BTL262" s="6"/>
      <c r="BTM262" s="6"/>
      <c r="BTN262" s="6"/>
      <c r="BTO262" s="6"/>
      <c r="BTP262" s="6"/>
      <c r="BTQ262" s="6"/>
      <c r="BTR262" s="6"/>
      <c r="BTS262" s="6"/>
      <c r="BTT262" s="6"/>
      <c r="BTU262" s="6"/>
      <c r="BTV262" s="6"/>
      <c r="BTW262" s="6"/>
      <c r="BTX262" s="6"/>
      <c r="BTY262" s="6"/>
      <c r="BTZ262" s="6"/>
      <c r="BUA262" s="6"/>
      <c r="BUB262" s="6"/>
      <c r="BUC262" s="6"/>
      <c r="BUD262" s="6"/>
      <c r="BUE262" s="6"/>
      <c r="BUF262" s="6"/>
      <c r="BUG262" s="6"/>
      <c r="BUH262" s="6"/>
      <c r="BUI262" s="6"/>
      <c r="BUJ262" s="6"/>
      <c r="BUK262" s="6"/>
      <c r="BUL262" s="6"/>
      <c r="BUM262" s="6"/>
      <c r="BUN262" s="6"/>
      <c r="BUO262" s="6"/>
      <c r="BUP262" s="6"/>
      <c r="BUQ262" s="6"/>
      <c r="BUR262" s="6"/>
      <c r="BUS262" s="6"/>
      <c r="BUT262" s="6"/>
      <c r="BUU262" s="6"/>
      <c r="BUV262" s="6"/>
      <c r="BUW262" s="6"/>
      <c r="BUX262" s="6"/>
      <c r="BUY262" s="6"/>
      <c r="BUZ262" s="6"/>
      <c r="BVA262" s="6"/>
      <c r="BVB262" s="6"/>
      <c r="BVC262" s="6"/>
      <c r="BVD262" s="6"/>
      <c r="BVE262" s="6"/>
      <c r="BVF262" s="6"/>
      <c r="BVG262" s="6"/>
      <c r="BVH262" s="6"/>
      <c r="BVI262" s="6"/>
      <c r="BVJ262" s="6"/>
      <c r="BVK262" s="6"/>
      <c r="BVL262" s="6"/>
      <c r="BVM262" s="6"/>
      <c r="BVN262" s="6"/>
      <c r="BVO262" s="6"/>
      <c r="BVP262" s="6"/>
      <c r="BVQ262" s="6"/>
      <c r="BVR262" s="6"/>
      <c r="BVS262" s="6"/>
      <c r="BVT262" s="6"/>
      <c r="BVU262" s="6"/>
      <c r="BVV262" s="6"/>
      <c r="BVW262" s="6"/>
      <c r="BVX262" s="6"/>
      <c r="BVY262" s="6"/>
      <c r="BVZ262" s="6"/>
      <c r="BWA262" s="6"/>
      <c r="BWB262" s="6"/>
      <c r="BWC262" s="6"/>
      <c r="BWD262" s="6"/>
      <c r="BWE262" s="6"/>
      <c r="BWF262" s="6"/>
      <c r="BWG262" s="6"/>
      <c r="BWH262" s="6"/>
      <c r="BWI262" s="6"/>
      <c r="BWJ262" s="6"/>
      <c r="BWK262" s="6"/>
      <c r="BWL262" s="6"/>
      <c r="BWM262" s="6"/>
      <c r="BWN262" s="6"/>
      <c r="BWO262" s="6"/>
      <c r="BWP262" s="6"/>
      <c r="BWQ262" s="6"/>
      <c r="BWR262" s="6"/>
      <c r="BWS262" s="6"/>
      <c r="BWT262" s="6"/>
      <c r="BWU262" s="6"/>
      <c r="BWV262" s="6"/>
      <c r="BWW262" s="6"/>
      <c r="BWX262" s="6"/>
      <c r="BWY262" s="6"/>
      <c r="BWZ262" s="6"/>
      <c r="BXA262" s="6"/>
      <c r="BXB262" s="6"/>
      <c r="BXC262" s="6"/>
      <c r="BXD262" s="6"/>
      <c r="BXE262" s="6"/>
      <c r="BXF262" s="6"/>
      <c r="BXG262" s="6"/>
      <c r="BXH262" s="6"/>
      <c r="BXI262" s="6"/>
      <c r="BXJ262" s="6"/>
      <c r="BXK262" s="6"/>
      <c r="BXL262" s="6"/>
      <c r="BXM262" s="6"/>
      <c r="BXN262" s="6"/>
      <c r="BXO262" s="6"/>
      <c r="BXP262" s="6"/>
      <c r="BXQ262" s="6"/>
      <c r="BXR262" s="6"/>
      <c r="BXS262" s="6"/>
      <c r="BXT262" s="6"/>
      <c r="BXU262" s="6"/>
      <c r="BXV262" s="6"/>
      <c r="BXW262" s="6"/>
      <c r="BXX262" s="6"/>
      <c r="BXY262" s="6"/>
      <c r="BXZ262" s="6"/>
      <c r="BYA262" s="6"/>
      <c r="BYB262" s="6"/>
      <c r="BYC262" s="6"/>
      <c r="BYD262" s="6"/>
      <c r="BYE262" s="6"/>
      <c r="BYF262" s="6"/>
      <c r="BYG262" s="6"/>
      <c r="BYH262" s="6"/>
      <c r="BYI262" s="6"/>
      <c r="BYJ262" s="6"/>
      <c r="BYK262" s="6"/>
      <c r="BYL262" s="6"/>
      <c r="BYM262" s="6"/>
      <c r="BYN262" s="6"/>
      <c r="BYO262" s="6"/>
      <c r="BYP262" s="6"/>
      <c r="BYQ262" s="6"/>
      <c r="BYR262" s="6"/>
      <c r="BYS262" s="6"/>
      <c r="BYT262" s="6"/>
      <c r="BYU262" s="6"/>
      <c r="BYV262" s="6"/>
      <c r="BYW262" s="6"/>
      <c r="BYX262" s="6"/>
      <c r="BYY262" s="6"/>
      <c r="BYZ262" s="6"/>
      <c r="BZA262" s="6"/>
      <c r="BZB262" s="6"/>
      <c r="BZC262" s="6"/>
      <c r="BZD262" s="6"/>
      <c r="BZE262" s="6"/>
      <c r="BZF262" s="6"/>
      <c r="BZG262" s="6"/>
      <c r="BZH262" s="6"/>
      <c r="BZI262" s="6"/>
      <c r="BZJ262" s="6"/>
      <c r="BZK262" s="6"/>
      <c r="BZL262" s="6"/>
      <c r="BZM262" s="6"/>
      <c r="BZN262" s="6"/>
      <c r="BZO262" s="6"/>
      <c r="BZP262" s="6"/>
      <c r="BZQ262" s="6"/>
      <c r="BZR262" s="6"/>
      <c r="BZS262" s="6"/>
      <c r="BZT262" s="6"/>
      <c r="BZU262" s="6"/>
      <c r="BZV262" s="6"/>
      <c r="BZW262" s="6"/>
      <c r="BZX262" s="6"/>
      <c r="BZY262" s="6"/>
      <c r="BZZ262" s="6"/>
      <c r="CAA262" s="6"/>
      <c r="CAB262" s="6"/>
      <c r="CAC262" s="6"/>
      <c r="CAD262" s="6"/>
      <c r="CAE262" s="6"/>
      <c r="CAF262" s="6"/>
      <c r="CAG262" s="6"/>
      <c r="CAH262" s="6"/>
      <c r="CAI262" s="6"/>
      <c r="CAJ262" s="6"/>
      <c r="CAK262" s="6"/>
      <c r="CAL262" s="6"/>
      <c r="CAM262" s="6"/>
      <c r="CAN262" s="6"/>
      <c r="CAO262" s="6"/>
      <c r="CAP262" s="6"/>
      <c r="CAQ262" s="6"/>
      <c r="CAR262" s="6"/>
      <c r="CAS262" s="6"/>
      <c r="CAT262" s="6"/>
      <c r="CAU262" s="6"/>
      <c r="CAV262" s="6"/>
      <c r="CAW262" s="6"/>
      <c r="CAX262" s="6"/>
      <c r="CAY262" s="6"/>
      <c r="CAZ262" s="6"/>
      <c r="CBA262" s="6"/>
      <c r="CBB262" s="6"/>
      <c r="CBC262" s="6"/>
      <c r="CBD262" s="6"/>
      <c r="CBE262" s="6"/>
      <c r="CBF262" s="6"/>
      <c r="CBG262" s="6"/>
      <c r="CBH262" s="6"/>
      <c r="CBI262" s="6"/>
      <c r="CBJ262" s="6"/>
      <c r="CBK262" s="6"/>
      <c r="CBL262" s="6"/>
      <c r="CBM262" s="6"/>
      <c r="CBN262" s="6"/>
      <c r="CBO262" s="6"/>
      <c r="CBP262" s="6"/>
      <c r="CBQ262" s="6"/>
      <c r="CBR262" s="6"/>
      <c r="CBS262" s="6"/>
      <c r="CBT262" s="6"/>
      <c r="CBU262" s="6"/>
      <c r="CBV262" s="6"/>
      <c r="CBW262" s="6"/>
      <c r="CBX262" s="6"/>
      <c r="CBY262" s="6"/>
      <c r="CBZ262" s="6"/>
      <c r="CCA262" s="6"/>
      <c r="CCB262" s="6"/>
      <c r="CCC262" s="6"/>
      <c r="CCD262" s="6"/>
      <c r="CCE262" s="6"/>
      <c r="CCF262" s="6"/>
      <c r="CCG262" s="6"/>
      <c r="CCH262" s="6"/>
      <c r="CCI262" s="6"/>
      <c r="CCJ262" s="6"/>
      <c r="CCK262" s="6"/>
      <c r="CCL262" s="6"/>
      <c r="CCM262" s="6"/>
      <c r="CCN262" s="6"/>
      <c r="CCO262" s="6"/>
      <c r="CCP262" s="6"/>
      <c r="CCQ262" s="6"/>
      <c r="CCR262" s="6"/>
      <c r="CCS262" s="6"/>
      <c r="CCT262" s="6"/>
      <c r="CCU262" s="6"/>
      <c r="CCV262" s="6"/>
      <c r="CCW262" s="6"/>
      <c r="CCX262" s="6"/>
      <c r="CCY262" s="6"/>
      <c r="CCZ262" s="6"/>
      <c r="CDA262" s="6"/>
      <c r="CDB262" s="6"/>
      <c r="CDC262" s="6"/>
      <c r="CDD262" s="6"/>
      <c r="CDE262" s="6"/>
      <c r="CDF262" s="6"/>
      <c r="CDG262" s="6"/>
      <c r="CDH262" s="6"/>
      <c r="CDI262" s="6"/>
      <c r="CDJ262" s="6"/>
      <c r="CDK262" s="6"/>
      <c r="CDL262" s="6"/>
      <c r="CDM262" s="6"/>
      <c r="CDN262" s="6"/>
      <c r="CDO262" s="6"/>
      <c r="CDP262" s="6"/>
      <c r="CDQ262" s="6"/>
      <c r="CDR262" s="6"/>
      <c r="CDS262" s="6"/>
      <c r="CDT262" s="6"/>
      <c r="CDU262" s="6"/>
      <c r="CDV262" s="6"/>
      <c r="CDW262" s="6"/>
      <c r="CDX262" s="6"/>
      <c r="CDY262" s="6"/>
      <c r="CDZ262" s="6"/>
      <c r="CEA262" s="6"/>
      <c r="CEB262" s="6"/>
      <c r="CEC262" s="6"/>
      <c r="CED262" s="6"/>
      <c r="CEE262" s="6"/>
      <c r="CEF262" s="6"/>
      <c r="CEG262" s="6"/>
      <c r="CEH262" s="6"/>
      <c r="CEI262" s="6"/>
      <c r="CEJ262" s="6"/>
      <c r="CEK262" s="6"/>
      <c r="CEL262" s="6"/>
      <c r="CEM262" s="6"/>
      <c r="CEN262" s="6"/>
      <c r="CEO262" s="6"/>
      <c r="CEP262" s="6"/>
      <c r="CEQ262" s="6"/>
      <c r="CER262" s="6"/>
      <c r="CES262" s="6"/>
      <c r="CET262" s="6"/>
      <c r="CEU262" s="6"/>
      <c r="CEV262" s="6"/>
      <c r="CEW262" s="6"/>
      <c r="CEX262" s="6"/>
      <c r="CEY262" s="6"/>
      <c r="CEZ262" s="6"/>
      <c r="CFA262" s="6"/>
      <c r="CFB262" s="6"/>
      <c r="CFC262" s="6"/>
      <c r="CFD262" s="6"/>
      <c r="CFE262" s="6"/>
      <c r="CFF262" s="6"/>
      <c r="CFG262" s="6"/>
      <c r="CFH262" s="6"/>
      <c r="CFI262" s="6"/>
      <c r="CFJ262" s="6"/>
      <c r="CFK262" s="6"/>
      <c r="CFL262" s="6"/>
      <c r="CFM262" s="6"/>
      <c r="CFN262" s="6"/>
      <c r="CFO262" s="6"/>
      <c r="CFP262" s="6"/>
      <c r="CFQ262" s="6"/>
      <c r="CFR262" s="6"/>
      <c r="CFS262" s="6"/>
      <c r="CFT262" s="6"/>
      <c r="CFU262" s="6"/>
      <c r="CFV262" s="6"/>
      <c r="CFW262" s="6"/>
      <c r="CFX262" s="6"/>
      <c r="CFY262" s="6"/>
      <c r="CFZ262" s="6"/>
      <c r="CGA262" s="6"/>
      <c r="CGB262" s="6"/>
      <c r="CGC262" s="6"/>
      <c r="CGD262" s="6"/>
      <c r="CGE262" s="6"/>
      <c r="CGF262" s="6"/>
      <c r="CGG262" s="6"/>
      <c r="CGH262" s="6"/>
      <c r="CGI262" s="6"/>
      <c r="CGJ262" s="6"/>
      <c r="CGK262" s="6"/>
      <c r="CGL262" s="6"/>
      <c r="CGM262" s="6"/>
      <c r="CGN262" s="6"/>
      <c r="CGO262" s="6"/>
      <c r="CGP262" s="6"/>
      <c r="CGQ262" s="6"/>
      <c r="CGR262" s="6"/>
      <c r="CGS262" s="6"/>
      <c r="CGT262" s="6"/>
      <c r="CGU262" s="6"/>
      <c r="CGV262" s="6"/>
      <c r="CGW262" s="6"/>
      <c r="CGX262" s="6"/>
      <c r="CGY262" s="6"/>
      <c r="CGZ262" s="6"/>
      <c r="CHA262" s="6"/>
      <c r="CHB262" s="6"/>
      <c r="CHC262" s="6"/>
      <c r="CHD262" s="6"/>
      <c r="CHE262" s="6"/>
      <c r="CHF262" s="6"/>
      <c r="CHG262" s="6"/>
      <c r="CHH262" s="6"/>
      <c r="CHI262" s="6"/>
      <c r="CHJ262" s="6"/>
      <c r="CHK262" s="6"/>
      <c r="CHL262" s="6"/>
      <c r="CHM262" s="6"/>
      <c r="CHN262" s="6"/>
      <c r="CHO262" s="6"/>
      <c r="CHP262" s="6"/>
      <c r="CHQ262" s="6"/>
      <c r="CHR262" s="6"/>
      <c r="CHS262" s="6"/>
      <c r="CHT262" s="6"/>
      <c r="CHU262" s="6"/>
      <c r="CHV262" s="6"/>
      <c r="CHW262" s="6"/>
      <c r="CHX262" s="6"/>
      <c r="CHY262" s="6"/>
      <c r="CHZ262" s="6"/>
      <c r="CIA262" s="6"/>
      <c r="CIB262" s="6"/>
      <c r="CIC262" s="6"/>
      <c r="CID262" s="6"/>
      <c r="CIE262" s="6"/>
      <c r="CIF262" s="6"/>
      <c r="CIG262" s="6"/>
      <c r="CIH262" s="6"/>
      <c r="CII262" s="6"/>
      <c r="CIJ262" s="6"/>
      <c r="CIK262" s="6"/>
      <c r="CIL262" s="6"/>
      <c r="CIM262" s="6"/>
      <c r="CIN262" s="6"/>
      <c r="CIO262" s="6"/>
      <c r="CIP262" s="6"/>
      <c r="CIQ262" s="6"/>
      <c r="CIR262" s="6"/>
      <c r="CIS262" s="6"/>
      <c r="CIT262" s="6"/>
      <c r="CIU262" s="6"/>
      <c r="CIV262" s="6"/>
      <c r="CIW262" s="6"/>
      <c r="CIX262" s="6"/>
      <c r="CIY262" s="6"/>
      <c r="CIZ262" s="6"/>
      <c r="CJA262" s="6"/>
      <c r="CJB262" s="6"/>
      <c r="CJC262" s="6"/>
      <c r="CJD262" s="6"/>
      <c r="CJE262" s="6"/>
      <c r="CJF262" s="6"/>
      <c r="CJG262" s="6"/>
      <c r="CJH262" s="6"/>
      <c r="CJI262" s="6"/>
      <c r="CJJ262" s="6"/>
      <c r="CJK262" s="6"/>
      <c r="CJL262" s="6"/>
      <c r="CJM262" s="6"/>
      <c r="CJN262" s="6"/>
      <c r="CJO262" s="6"/>
      <c r="CJP262" s="6"/>
      <c r="CJQ262" s="6"/>
      <c r="CJR262" s="6"/>
      <c r="CJS262" s="6"/>
      <c r="CJT262" s="6"/>
      <c r="CJU262" s="6"/>
      <c r="CJV262" s="6"/>
      <c r="CJW262" s="6"/>
      <c r="CJX262" s="6"/>
      <c r="CJY262" s="6"/>
      <c r="CJZ262" s="6"/>
      <c r="CKA262" s="6"/>
      <c r="CKB262" s="6"/>
      <c r="CKC262" s="6"/>
      <c r="CKD262" s="6"/>
      <c r="CKE262" s="6"/>
      <c r="CKF262" s="6"/>
      <c r="CKG262" s="6"/>
      <c r="CKH262" s="6"/>
      <c r="CKI262" s="6"/>
      <c r="CKJ262" s="6"/>
      <c r="CKK262" s="6"/>
      <c r="CKL262" s="6"/>
      <c r="CKM262" s="6"/>
      <c r="CKN262" s="6"/>
      <c r="CKO262" s="6"/>
      <c r="CKP262" s="6"/>
      <c r="CKQ262" s="6"/>
      <c r="CKR262" s="6"/>
      <c r="CKS262" s="6"/>
      <c r="CKT262" s="6"/>
      <c r="CKU262" s="6"/>
      <c r="CKV262" s="6"/>
      <c r="CKW262" s="6"/>
      <c r="CKX262" s="6"/>
      <c r="CKY262" s="6"/>
      <c r="CKZ262" s="6"/>
      <c r="CLA262" s="6"/>
      <c r="CLB262" s="6"/>
      <c r="CLC262" s="6"/>
      <c r="CLD262" s="6"/>
      <c r="CLE262" s="6"/>
      <c r="CLF262" s="6"/>
      <c r="CLG262" s="6"/>
      <c r="CLH262" s="6"/>
      <c r="CLI262" s="6"/>
      <c r="CLJ262" s="6"/>
      <c r="CLK262" s="6"/>
      <c r="CLL262" s="6"/>
      <c r="CLM262" s="6"/>
      <c r="CLN262" s="6"/>
      <c r="CLO262" s="6"/>
      <c r="CLP262" s="6"/>
      <c r="CLQ262" s="6"/>
      <c r="CLR262" s="6"/>
      <c r="CLS262" s="6"/>
      <c r="CLT262" s="6"/>
      <c r="CLU262" s="6"/>
      <c r="CLV262" s="6"/>
      <c r="CLW262" s="6"/>
      <c r="CLX262" s="6"/>
      <c r="CLY262" s="6"/>
      <c r="CLZ262" s="6"/>
      <c r="CMA262" s="6"/>
      <c r="CMB262" s="6"/>
      <c r="CMC262" s="6"/>
      <c r="CMD262" s="6"/>
      <c r="CME262" s="6"/>
      <c r="CMF262" s="6"/>
      <c r="CMG262" s="6"/>
      <c r="CMH262" s="6"/>
      <c r="CMI262" s="6"/>
      <c r="CMJ262" s="6"/>
      <c r="CMK262" s="6"/>
      <c r="CML262" s="6"/>
      <c r="CMM262" s="6"/>
      <c r="CMN262" s="6"/>
      <c r="CMO262" s="6"/>
      <c r="CMP262" s="6"/>
      <c r="CMQ262" s="6"/>
      <c r="CMR262" s="6"/>
      <c r="CMS262" s="6"/>
      <c r="CMT262" s="6"/>
      <c r="CMU262" s="6"/>
      <c r="CMV262" s="6"/>
      <c r="CMW262" s="6"/>
      <c r="CMX262" s="6"/>
      <c r="CMY262" s="6"/>
      <c r="CMZ262" s="6"/>
      <c r="CNA262" s="6"/>
      <c r="CNB262" s="6"/>
      <c r="CNC262" s="6"/>
      <c r="CND262" s="6"/>
      <c r="CNE262" s="6"/>
      <c r="CNF262" s="6"/>
      <c r="CNG262" s="6"/>
      <c r="CNH262" s="6"/>
      <c r="CNI262" s="6"/>
      <c r="CNJ262" s="6"/>
      <c r="CNK262" s="6"/>
      <c r="CNL262" s="6"/>
      <c r="CNM262" s="6"/>
      <c r="CNN262" s="6"/>
      <c r="CNO262" s="6"/>
      <c r="CNP262" s="6"/>
      <c r="CNQ262" s="6"/>
      <c r="CNR262" s="6"/>
      <c r="CNS262" s="6"/>
      <c r="CNT262" s="6"/>
      <c r="CNU262" s="6"/>
      <c r="CNV262" s="6"/>
      <c r="CNW262" s="6"/>
      <c r="CNX262" s="6"/>
      <c r="CNY262" s="6"/>
      <c r="CNZ262" s="6"/>
      <c r="COA262" s="6"/>
      <c r="COB262" s="6"/>
      <c r="COC262" s="6"/>
      <c r="COD262" s="6"/>
      <c r="COE262" s="6"/>
      <c r="COF262" s="6"/>
      <c r="COG262" s="6"/>
      <c r="COH262" s="6"/>
      <c r="COI262" s="6"/>
      <c r="COJ262" s="6"/>
      <c r="COK262" s="6"/>
      <c r="COL262" s="6"/>
      <c r="COM262" s="6"/>
      <c r="CON262" s="6"/>
      <c r="COO262" s="6"/>
      <c r="COP262" s="6"/>
      <c r="COQ262" s="6"/>
      <c r="COR262" s="6"/>
      <c r="COS262" s="6"/>
      <c r="COT262" s="6"/>
      <c r="COU262" s="6"/>
      <c r="COV262" s="6"/>
      <c r="COW262" s="6"/>
      <c r="COX262" s="6"/>
      <c r="COY262" s="6"/>
      <c r="COZ262" s="6"/>
      <c r="CPA262" s="6"/>
      <c r="CPB262" s="6"/>
      <c r="CPC262" s="6"/>
      <c r="CPD262" s="6"/>
      <c r="CPE262" s="6"/>
      <c r="CPF262" s="6"/>
      <c r="CPG262" s="6"/>
      <c r="CPH262" s="6"/>
      <c r="CPI262" s="6"/>
      <c r="CPJ262" s="6"/>
      <c r="CPK262" s="6"/>
      <c r="CPL262" s="6"/>
      <c r="CPM262" s="6"/>
      <c r="CPN262" s="6"/>
      <c r="CPO262" s="6"/>
      <c r="CPP262" s="6"/>
      <c r="CPQ262" s="6"/>
      <c r="CPR262" s="6"/>
      <c r="CPS262" s="6"/>
      <c r="CPT262" s="6"/>
      <c r="CPU262" s="6"/>
      <c r="CPV262" s="6"/>
      <c r="CPW262" s="6"/>
      <c r="CPX262" s="6"/>
      <c r="CPY262" s="6"/>
      <c r="CPZ262" s="6"/>
      <c r="CQA262" s="6"/>
      <c r="CQB262" s="6"/>
      <c r="CQC262" s="6"/>
      <c r="CQD262" s="6"/>
      <c r="CQE262" s="6"/>
      <c r="CQF262" s="6"/>
      <c r="CQG262" s="6"/>
      <c r="CQH262" s="6"/>
      <c r="CQI262" s="6"/>
      <c r="CQJ262" s="6"/>
      <c r="CQK262" s="6"/>
      <c r="CQL262" s="6"/>
      <c r="CQM262" s="6"/>
      <c r="CQN262" s="6"/>
      <c r="CQO262" s="6"/>
      <c r="CQP262" s="6"/>
      <c r="CQQ262" s="6"/>
      <c r="CQR262" s="6"/>
      <c r="CQS262" s="6"/>
      <c r="CQT262" s="6"/>
      <c r="CQU262" s="6"/>
      <c r="CQV262" s="6"/>
      <c r="CQW262" s="6"/>
      <c r="CQX262" s="6"/>
      <c r="CQY262" s="6"/>
      <c r="CQZ262" s="6"/>
      <c r="CRA262" s="6"/>
      <c r="CRB262" s="6"/>
      <c r="CRC262" s="6"/>
      <c r="CRD262" s="6"/>
      <c r="CRE262" s="6"/>
      <c r="CRF262" s="6"/>
      <c r="CRG262" s="6"/>
      <c r="CRH262" s="6"/>
      <c r="CRI262" s="6"/>
      <c r="CRJ262" s="6"/>
      <c r="CRK262" s="6"/>
      <c r="CRL262" s="6"/>
      <c r="CRM262" s="6"/>
      <c r="CRN262" s="6"/>
      <c r="CRO262" s="6"/>
      <c r="CRP262" s="6"/>
      <c r="CRQ262" s="6"/>
      <c r="CRR262" s="6"/>
      <c r="CRS262" s="6"/>
      <c r="CRT262" s="6"/>
      <c r="CRU262" s="6"/>
      <c r="CRV262" s="6"/>
      <c r="CRW262" s="6"/>
      <c r="CRX262" s="6"/>
      <c r="CRY262" s="6"/>
      <c r="CRZ262" s="6"/>
      <c r="CSA262" s="6"/>
      <c r="CSB262" s="6"/>
      <c r="CSC262" s="6"/>
      <c r="CSD262" s="6"/>
      <c r="CSE262" s="6"/>
      <c r="CSF262" s="6"/>
      <c r="CSG262" s="6"/>
      <c r="CSH262" s="6"/>
      <c r="CSI262" s="6"/>
      <c r="CSJ262" s="6"/>
      <c r="CSK262" s="6"/>
      <c r="CSL262" s="6"/>
      <c r="CSM262" s="6"/>
      <c r="CSN262" s="6"/>
      <c r="CSO262" s="6"/>
      <c r="CSP262" s="6"/>
      <c r="CSQ262" s="6"/>
      <c r="CSR262" s="6"/>
      <c r="CSS262" s="6"/>
      <c r="CST262" s="6"/>
      <c r="CSU262" s="6"/>
      <c r="CSV262" s="6"/>
      <c r="CSW262" s="6"/>
      <c r="CSX262" s="6"/>
      <c r="CSY262" s="6"/>
      <c r="CSZ262" s="6"/>
      <c r="CTA262" s="6"/>
      <c r="CTB262" s="6"/>
    </row>
    <row r="263" spans="1:2550" ht="13" x14ac:dyDescent="0.15">
      <c r="B263" s="174" t="s">
        <v>1560</v>
      </c>
      <c r="C263" s="176"/>
      <c r="D263" s="176" t="s">
        <v>1771</v>
      </c>
      <c r="E263" s="843" t="s">
        <v>1760</v>
      </c>
      <c r="F263" s="176"/>
      <c r="G263" s="176">
        <v>11.121651999999999</v>
      </c>
      <c r="H263" s="176">
        <v>108.180864</v>
      </c>
      <c r="I263" s="176" t="s">
        <v>1</v>
      </c>
      <c r="J263" s="176" t="s">
        <v>3</v>
      </c>
      <c r="K263" s="231"/>
      <c r="L263" s="178" t="s">
        <v>0</v>
      </c>
      <c r="M263" s="178" t="s">
        <v>0</v>
      </c>
      <c r="N263" s="177"/>
      <c r="O263" s="176"/>
      <c r="P263" s="176"/>
      <c r="Q263" s="176"/>
      <c r="R263" s="176"/>
      <c r="S263" s="176"/>
      <c r="T263" s="177"/>
      <c r="U263" s="163" t="s">
        <v>0</v>
      </c>
      <c r="V263" s="163" t="s">
        <v>0</v>
      </c>
      <c r="W263" s="163" t="s">
        <v>0</v>
      </c>
      <c r="X263" s="163" t="s">
        <v>0</v>
      </c>
      <c r="Y263" s="163" t="s">
        <v>0</v>
      </c>
      <c r="Z263" s="163" t="s">
        <v>0</v>
      </c>
      <c r="AA263" s="163" t="s">
        <v>0</v>
      </c>
      <c r="AB263" s="178"/>
      <c r="AC263" s="178"/>
      <c r="AD263" s="178"/>
      <c r="AE263" s="176"/>
      <c r="AF263" s="164"/>
    </row>
    <row r="264" spans="1:2550" ht="13" x14ac:dyDescent="0.15">
      <c r="B264" s="174" t="s">
        <v>1688</v>
      </c>
      <c r="C264" s="176"/>
      <c r="D264" s="176" t="s">
        <v>2805</v>
      </c>
      <c r="E264" s="176" t="s">
        <v>1760</v>
      </c>
      <c r="F264" s="176"/>
      <c r="G264" s="176">
        <v>12.151560999999999</v>
      </c>
      <c r="H264" s="176">
        <v>109.05637</v>
      </c>
      <c r="I264" s="176" t="s">
        <v>1</v>
      </c>
      <c r="J264" s="176" t="s">
        <v>3</v>
      </c>
      <c r="K264" s="231"/>
      <c r="L264" s="178" t="s">
        <v>0</v>
      </c>
      <c r="M264" s="178" t="s">
        <v>0</v>
      </c>
      <c r="N264" s="177"/>
      <c r="O264" s="176"/>
      <c r="P264" s="176"/>
      <c r="Q264" s="176"/>
      <c r="R264" s="176"/>
      <c r="S264" s="176"/>
      <c r="T264" s="177"/>
      <c r="U264" s="163" t="s">
        <v>0</v>
      </c>
      <c r="V264" s="163" t="s">
        <v>0</v>
      </c>
      <c r="W264" s="163" t="s">
        <v>0</v>
      </c>
      <c r="X264" s="163" t="s">
        <v>0</v>
      </c>
      <c r="Y264" s="163" t="s">
        <v>0</v>
      </c>
      <c r="Z264" s="163" t="s">
        <v>0</v>
      </c>
      <c r="AA264" s="163" t="s">
        <v>0</v>
      </c>
      <c r="AB264" s="178"/>
      <c r="AC264" s="178"/>
      <c r="AD264" s="178"/>
      <c r="AE264" s="176"/>
      <c r="AF264" s="164"/>
    </row>
    <row r="265" spans="1:2550" ht="13" x14ac:dyDescent="0.15">
      <c r="B265" s="174" t="s">
        <v>1600</v>
      </c>
      <c r="C265" s="176"/>
      <c r="D265" s="176" t="s">
        <v>1772</v>
      </c>
      <c r="E265" s="176" t="s">
        <v>1760</v>
      </c>
      <c r="F265" s="176"/>
      <c r="G265" s="176">
        <v>11.934699999999999</v>
      </c>
      <c r="H265" s="176">
        <v>109.06201799999999</v>
      </c>
      <c r="I265" s="176" t="s">
        <v>1</v>
      </c>
      <c r="J265" s="176" t="s">
        <v>3</v>
      </c>
      <c r="K265" s="231"/>
      <c r="L265" s="178" t="s">
        <v>0</v>
      </c>
      <c r="M265" s="178" t="s">
        <v>0</v>
      </c>
      <c r="N265" s="177"/>
      <c r="O265" s="176"/>
      <c r="P265" s="176"/>
      <c r="Q265" s="176"/>
      <c r="R265" s="176"/>
      <c r="S265" s="176"/>
      <c r="T265" s="177"/>
      <c r="U265" s="163" t="s">
        <v>0</v>
      </c>
      <c r="V265" s="163" t="s">
        <v>0</v>
      </c>
      <c r="W265" s="163" t="s">
        <v>0</v>
      </c>
      <c r="X265" s="163" t="s">
        <v>0</v>
      </c>
      <c r="Y265" s="163" t="s">
        <v>0</v>
      </c>
      <c r="Z265" s="163" t="s">
        <v>0</v>
      </c>
      <c r="AA265" s="163" t="s">
        <v>0</v>
      </c>
      <c r="AB265" s="178"/>
      <c r="AC265" s="178"/>
      <c r="AD265" s="178"/>
      <c r="AE265" s="176"/>
      <c r="AF265" s="164"/>
    </row>
    <row r="266" spans="1:2550" ht="13" x14ac:dyDescent="0.15">
      <c r="B266" s="846" t="s">
        <v>1693</v>
      </c>
      <c r="C266" s="178"/>
      <c r="D266" s="176" t="s">
        <v>1773</v>
      </c>
      <c r="E266" s="176" t="s">
        <v>1760</v>
      </c>
      <c r="F266" s="178"/>
      <c r="G266" s="178">
        <v>12.570900999999999</v>
      </c>
      <c r="H266" s="178">
        <v>109.021529</v>
      </c>
      <c r="I266" s="178" t="s">
        <v>1</v>
      </c>
      <c r="J266" s="176" t="s">
        <v>3</v>
      </c>
      <c r="K266" s="857"/>
      <c r="L266" s="840" t="s">
        <v>0</v>
      </c>
      <c r="M266" s="178" t="s">
        <v>0</v>
      </c>
      <c r="N266" s="178"/>
      <c r="O266" s="178"/>
      <c r="P266" s="178"/>
      <c r="Q266" s="178"/>
      <c r="R266" s="178"/>
      <c r="S266" s="178"/>
      <c r="T266" s="843"/>
      <c r="U266" s="163" t="s">
        <v>0</v>
      </c>
      <c r="V266" s="163" t="s">
        <v>0</v>
      </c>
      <c r="W266" s="163" t="s">
        <v>0</v>
      </c>
      <c r="X266" s="163" t="s">
        <v>0</v>
      </c>
      <c r="Y266" s="163" t="s">
        <v>0</v>
      </c>
      <c r="Z266" s="163" t="s">
        <v>0</v>
      </c>
      <c r="AA266" s="163" t="s">
        <v>0</v>
      </c>
      <c r="AB266" s="178"/>
      <c r="AC266" s="178"/>
      <c r="AD266" s="178"/>
      <c r="AE266" s="176"/>
      <c r="AF266" s="164"/>
    </row>
    <row r="267" spans="1:2550" ht="13" x14ac:dyDescent="0.15">
      <c r="B267" s="846" t="s">
        <v>1698</v>
      </c>
      <c r="C267" s="178"/>
      <c r="D267" s="176" t="s">
        <v>1773</v>
      </c>
      <c r="E267" s="176" t="s">
        <v>1760</v>
      </c>
      <c r="F267" s="178"/>
      <c r="G267" s="178">
        <v>12.504519</v>
      </c>
      <c r="H267" s="178">
        <v>109.045771</v>
      </c>
      <c r="I267" s="178" t="s">
        <v>1</v>
      </c>
      <c r="J267" s="176" t="s">
        <v>3</v>
      </c>
      <c r="K267" s="857"/>
      <c r="L267" s="840" t="s">
        <v>0</v>
      </c>
      <c r="M267" s="178" t="s">
        <v>0</v>
      </c>
      <c r="N267" s="178"/>
      <c r="O267" s="178"/>
      <c r="P267" s="178"/>
      <c r="Q267" s="178"/>
      <c r="R267" s="178"/>
      <c r="S267" s="178"/>
      <c r="T267" s="843"/>
      <c r="U267" s="163" t="s">
        <v>0</v>
      </c>
      <c r="V267" s="163" t="s">
        <v>0</v>
      </c>
      <c r="W267" s="163" t="s">
        <v>0</v>
      </c>
      <c r="X267" s="163" t="s">
        <v>0</v>
      </c>
      <c r="Y267" s="163" t="s">
        <v>0</v>
      </c>
      <c r="Z267" s="163" t="s">
        <v>0</v>
      </c>
      <c r="AA267" s="163" t="s">
        <v>0</v>
      </c>
      <c r="AB267" s="178"/>
      <c r="AC267" s="178"/>
      <c r="AD267" s="178"/>
      <c r="AE267" s="176"/>
      <c r="AF267" s="164"/>
    </row>
    <row r="268" spans="1:2550" ht="13" x14ac:dyDescent="0.15">
      <c r="B268" s="846" t="s">
        <v>1598</v>
      </c>
      <c r="C268" s="178"/>
      <c r="D268" s="176" t="s">
        <v>1774</v>
      </c>
      <c r="E268" s="176" t="s">
        <v>1760</v>
      </c>
      <c r="F268" s="178" t="s">
        <v>1660</v>
      </c>
      <c r="G268" s="178">
        <v>12.003124</v>
      </c>
      <c r="H268" s="178">
        <v>108.374562</v>
      </c>
      <c r="I268" s="178" t="s">
        <v>11</v>
      </c>
      <c r="J268" s="176" t="s">
        <v>3</v>
      </c>
      <c r="K268" s="857">
        <v>1945</v>
      </c>
      <c r="L268" s="865">
        <v>4.4000000000000004</v>
      </c>
      <c r="M268" s="178"/>
      <c r="N268" s="178" t="s">
        <v>0</v>
      </c>
      <c r="O268" s="178"/>
      <c r="P268" s="178"/>
      <c r="Q268" s="178"/>
      <c r="R268" s="178"/>
      <c r="S268" s="178"/>
      <c r="T268" s="843"/>
      <c r="U268" s="176">
        <v>0</v>
      </c>
      <c r="V268" s="176">
        <v>0</v>
      </c>
      <c r="W268" s="176">
        <v>0</v>
      </c>
      <c r="X268" s="176">
        <v>100</v>
      </c>
      <c r="Y268" s="176">
        <v>0</v>
      </c>
      <c r="Z268" s="176">
        <v>0</v>
      </c>
      <c r="AA268" s="177">
        <v>0</v>
      </c>
      <c r="AB268" s="178"/>
      <c r="AC268" s="178" t="s">
        <v>1661</v>
      </c>
      <c r="AD268" s="178"/>
      <c r="AE268" s="176"/>
      <c r="AF268" s="164" t="s">
        <v>1732</v>
      </c>
    </row>
    <row r="269" spans="1:2550" ht="13" x14ac:dyDescent="0.15">
      <c r="B269" s="846" t="s">
        <v>2237</v>
      </c>
      <c r="C269" s="178"/>
      <c r="D269" s="176" t="s">
        <v>2081</v>
      </c>
      <c r="E269" s="176" t="s">
        <v>1760</v>
      </c>
      <c r="F269" s="178" t="s">
        <v>2238</v>
      </c>
      <c r="G269" s="178">
        <v>16.316600000000001</v>
      </c>
      <c r="H269" s="178">
        <v>107.63732899999999</v>
      </c>
      <c r="I269" s="178" t="s">
        <v>67</v>
      </c>
      <c r="J269" s="176" t="s">
        <v>3</v>
      </c>
      <c r="K269" s="857">
        <v>2013</v>
      </c>
      <c r="L269" s="840">
        <v>21</v>
      </c>
      <c r="M269" s="178">
        <v>85</v>
      </c>
      <c r="N269" s="178">
        <v>350</v>
      </c>
      <c r="O269" s="849">
        <v>1187</v>
      </c>
      <c r="P269" s="178">
        <v>56</v>
      </c>
      <c r="Q269" s="178"/>
      <c r="R269" s="178">
        <v>33.04</v>
      </c>
      <c r="S269" s="178"/>
      <c r="T269" s="843"/>
      <c r="U269" s="176">
        <v>0</v>
      </c>
      <c r="V269" s="176">
        <v>0</v>
      </c>
      <c r="W269" s="176">
        <v>0</v>
      </c>
      <c r="X269" s="176">
        <v>100</v>
      </c>
      <c r="Y269" s="176">
        <v>0</v>
      </c>
      <c r="Z269" s="176">
        <v>0</v>
      </c>
      <c r="AA269" s="177">
        <v>0</v>
      </c>
      <c r="AB269" s="178"/>
      <c r="AC269" s="178"/>
      <c r="AD269" s="178" t="s">
        <v>2239</v>
      </c>
      <c r="AE269" s="176"/>
      <c r="AF269" s="164" t="s">
        <v>2240</v>
      </c>
    </row>
    <row r="270" spans="1:2550" ht="13" x14ac:dyDescent="0.15">
      <c r="B270" s="174" t="s">
        <v>1780</v>
      </c>
      <c r="C270" s="176"/>
      <c r="D270" s="176" t="s">
        <v>1772</v>
      </c>
      <c r="E270" s="176" t="s">
        <v>1760</v>
      </c>
      <c r="F270" s="176"/>
      <c r="G270" s="176">
        <v>11.490634</v>
      </c>
      <c r="H270" s="176">
        <v>108.78654400000001</v>
      </c>
      <c r="I270" s="176" t="s">
        <v>11</v>
      </c>
      <c r="J270" s="176" t="s">
        <v>3</v>
      </c>
      <c r="K270" s="231"/>
      <c r="L270" s="859"/>
      <c r="M270" s="176"/>
      <c r="N270" s="177" t="s">
        <v>0</v>
      </c>
      <c r="O270" s="176"/>
      <c r="P270" s="176"/>
      <c r="Q270" s="176"/>
      <c r="R270" s="176"/>
      <c r="S270" s="176"/>
      <c r="T270" s="177"/>
      <c r="U270" s="176">
        <v>0</v>
      </c>
      <c r="V270" s="176">
        <v>0</v>
      </c>
      <c r="W270" s="176">
        <v>0</v>
      </c>
      <c r="X270" s="176">
        <v>100</v>
      </c>
      <c r="Y270" s="176">
        <v>0</v>
      </c>
      <c r="Z270" s="176">
        <v>0</v>
      </c>
      <c r="AA270" s="177">
        <v>0</v>
      </c>
      <c r="AB270" s="178"/>
      <c r="AC270" s="178"/>
      <c r="AD270" s="178"/>
      <c r="AE270" s="176"/>
      <c r="AF270" s="164" t="s">
        <v>1686</v>
      </c>
    </row>
    <row r="271" spans="1:2550" ht="13" x14ac:dyDescent="0.15">
      <c r="A271" s="6"/>
      <c r="B271" s="846" t="s">
        <v>1348</v>
      </c>
      <c r="C271" s="178"/>
      <c r="D271" s="178" t="s">
        <v>2804</v>
      </c>
      <c r="E271" s="178" t="s">
        <v>1760</v>
      </c>
      <c r="F271" s="178" t="s">
        <v>1347</v>
      </c>
      <c r="G271" s="178">
        <v>11.858242000000001</v>
      </c>
      <c r="H271" s="178">
        <v>107.018111</v>
      </c>
      <c r="I271" s="178" t="s">
        <v>11</v>
      </c>
      <c r="J271" s="178" t="s">
        <v>3</v>
      </c>
      <c r="K271" s="178">
        <v>1995</v>
      </c>
      <c r="L271" s="178">
        <v>225</v>
      </c>
      <c r="M271" s="178"/>
      <c r="N271" s="178" t="s">
        <v>0</v>
      </c>
      <c r="O271" s="178">
        <v>46</v>
      </c>
      <c r="P271" s="178">
        <v>464</v>
      </c>
      <c r="Q271" s="849">
        <v>1360</v>
      </c>
      <c r="R271" s="178"/>
      <c r="S271" s="178"/>
      <c r="T271" s="178"/>
      <c r="U271" s="176">
        <v>0</v>
      </c>
      <c r="V271" s="176">
        <v>0</v>
      </c>
      <c r="W271" s="176">
        <v>0</v>
      </c>
      <c r="X271" s="176">
        <v>100</v>
      </c>
      <c r="Y271" s="176">
        <v>0</v>
      </c>
      <c r="Z271" s="176">
        <v>0</v>
      </c>
      <c r="AA271" s="177">
        <v>0</v>
      </c>
      <c r="AB271" s="178"/>
      <c r="AC271" s="178"/>
      <c r="AD271" s="178" t="s">
        <v>1644</v>
      </c>
      <c r="AE271" s="178"/>
      <c r="AF271" s="164" t="s">
        <v>1733</v>
      </c>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c r="IX271" s="6"/>
      <c r="IY271" s="6"/>
      <c r="IZ271" s="6"/>
      <c r="JA271" s="6"/>
      <c r="JB271" s="6"/>
      <c r="JC271" s="6"/>
      <c r="JD271" s="6"/>
      <c r="JE271" s="6"/>
      <c r="JF271" s="6"/>
      <c r="JG271" s="6"/>
      <c r="JH271" s="6"/>
      <c r="JI271" s="6"/>
      <c r="JJ271" s="6"/>
      <c r="JK271" s="6"/>
      <c r="JL271" s="6"/>
      <c r="JM271" s="6"/>
      <c r="JN271" s="6"/>
      <c r="JO271" s="6"/>
      <c r="JP271" s="6"/>
      <c r="JQ271" s="6"/>
      <c r="JR271" s="6"/>
      <c r="JS271" s="6"/>
      <c r="JT271" s="6"/>
      <c r="JU271" s="6"/>
      <c r="JV271" s="6"/>
      <c r="JW271" s="6"/>
      <c r="JX271" s="6"/>
      <c r="JY271" s="6"/>
      <c r="JZ271" s="6"/>
      <c r="KA271" s="6"/>
      <c r="KB271" s="6"/>
      <c r="KC271" s="6"/>
      <c r="KD271" s="6"/>
      <c r="KE271" s="6"/>
      <c r="KF271" s="6"/>
      <c r="KG271" s="6"/>
      <c r="KH271" s="6"/>
      <c r="KI271" s="6"/>
      <c r="KJ271" s="6"/>
      <c r="KK271" s="6"/>
      <c r="KL271" s="6"/>
      <c r="KM271" s="6"/>
      <c r="KN271" s="6"/>
      <c r="KO271" s="6"/>
      <c r="KP271" s="6"/>
      <c r="KQ271" s="6"/>
      <c r="KR271" s="6"/>
      <c r="KS271" s="6"/>
      <c r="KT271" s="6"/>
      <c r="KU271" s="6"/>
      <c r="KV271" s="6"/>
      <c r="KW271" s="6"/>
      <c r="KX271" s="6"/>
      <c r="KY271" s="6"/>
      <c r="KZ271" s="6"/>
      <c r="LA271" s="6"/>
      <c r="LB271" s="6"/>
      <c r="LC271" s="6"/>
      <c r="LD271" s="6"/>
      <c r="LE271" s="6"/>
      <c r="LF271" s="6"/>
      <c r="LG271" s="6"/>
      <c r="LH271" s="6"/>
      <c r="LI271" s="6"/>
      <c r="LJ271" s="6"/>
      <c r="LK271" s="6"/>
      <c r="LL271" s="6"/>
      <c r="LM271" s="6"/>
      <c r="LN271" s="6"/>
      <c r="LO271" s="6"/>
      <c r="LP271" s="6"/>
      <c r="LQ271" s="6"/>
      <c r="LR271" s="6"/>
      <c r="LS271" s="6"/>
      <c r="LT271" s="6"/>
      <c r="LU271" s="6"/>
      <c r="LV271" s="6"/>
      <c r="LW271" s="6"/>
      <c r="LX271" s="6"/>
      <c r="LY271" s="6"/>
      <c r="LZ271" s="6"/>
      <c r="MA271" s="6"/>
      <c r="MB271" s="6"/>
      <c r="MC271" s="6"/>
      <c r="MD271" s="6"/>
      <c r="ME271" s="6"/>
      <c r="MF271" s="6"/>
      <c r="MG271" s="6"/>
      <c r="MH271" s="6"/>
      <c r="MI271" s="6"/>
      <c r="MJ271" s="6"/>
      <c r="MK271" s="6"/>
      <c r="ML271" s="6"/>
      <c r="MM271" s="6"/>
      <c r="MN271" s="6"/>
      <c r="MO271" s="6"/>
      <c r="MP271" s="6"/>
      <c r="MQ271" s="6"/>
      <c r="MR271" s="6"/>
      <c r="MS271" s="6"/>
      <c r="MT271" s="6"/>
      <c r="MU271" s="6"/>
      <c r="MV271" s="6"/>
      <c r="MW271" s="6"/>
      <c r="MX271" s="6"/>
      <c r="MY271" s="6"/>
      <c r="MZ271" s="6"/>
      <c r="NA271" s="6"/>
      <c r="NB271" s="6"/>
      <c r="NC271" s="6"/>
      <c r="ND271" s="6"/>
      <c r="NE271" s="6"/>
      <c r="NF271" s="6"/>
      <c r="NG271" s="6"/>
      <c r="NH271" s="6"/>
      <c r="NI271" s="6"/>
      <c r="NJ271" s="6"/>
      <c r="NK271" s="6"/>
      <c r="NL271" s="6"/>
      <c r="NM271" s="6"/>
      <c r="NN271" s="6"/>
      <c r="NO271" s="6"/>
      <c r="NP271" s="6"/>
      <c r="NQ271" s="6"/>
      <c r="NR271" s="6"/>
      <c r="NS271" s="6"/>
      <c r="NT271" s="6"/>
      <c r="NU271" s="6"/>
      <c r="NV271" s="6"/>
      <c r="NW271" s="6"/>
      <c r="NX271" s="6"/>
      <c r="NY271" s="6"/>
      <c r="NZ271" s="6"/>
      <c r="OA271" s="6"/>
      <c r="OB271" s="6"/>
      <c r="OC271" s="6"/>
      <c r="OD271" s="6"/>
      <c r="OE271" s="6"/>
      <c r="OF271" s="6"/>
      <c r="OG271" s="6"/>
      <c r="OH271" s="6"/>
      <c r="OI271" s="6"/>
      <c r="OJ271" s="6"/>
      <c r="OK271" s="6"/>
      <c r="OL271" s="6"/>
      <c r="OM271" s="6"/>
      <c r="ON271" s="6"/>
      <c r="OO271" s="6"/>
      <c r="OP271" s="6"/>
      <c r="OQ271" s="6"/>
      <c r="OR271" s="6"/>
      <c r="OS271" s="6"/>
      <c r="OT271" s="6"/>
      <c r="OU271" s="6"/>
      <c r="OV271" s="6"/>
      <c r="OW271" s="6"/>
      <c r="OX271" s="6"/>
      <c r="OY271" s="6"/>
      <c r="OZ271" s="6"/>
      <c r="PA271" s="6"/>
      <c r="PB271" s="6"/>
      <c r="PC271" s="6"/>
      <c r="PD271" s="6"/>
      <c r="PE271" s="6"/>
      <c r="PF271" s="6"/>
      <c r="PG271" s="6"/>
      <c r="PH271" s="6"/>
      <c r="PI271" s="6"/>
      <c r="PJ271" s="6"/>
      <c r="PK271" s="6"/>
      <c r="PL271" s="6"/>
      <c r="PM271" s="6"/>
      <c r="PN271" s="6"/>
      <c r="PO271" s="6"/>
      <c r="PP271" s="6"/>
      <c r="PQ271" s="6"/>
      <c r="PR271" s="6"/>
      <c r="PS271" s="6"/>
      <c r="PT271" s="6"/>
      <c r="PU271" s="6"/>
      <c r="PV271" s="6"/>
      <c r="PW271" s="6"/>
      <c r="PX271" s="6"/>
      <c r="PY271" s="6"/>
      <c r="PZ271" s="6"/>
      <c r="QA271" s="6"/>
      <c r="QB271" s="6"/>
      <c r="QC271" s="6"/>
      <c r="QD271" s="6"/>
      <c r="QE271" s="6"/>
      <c r="QF271" s="6"/>
      <c r="QG271" s="6"/>
      <c r="QH271" s="6"/>
      <c r="QI271" s="6"/>
      <c r="QJ271" s="6"/>
      <c r="QK271" s="6"/>
      <c r="QL271" s="6"/>
      <c r="QM271" s="6"/>
      <c r="QN271" s="6"/>
      <c r="QO271" s="6"/>
      <c r="QP271" s="6"/>
      <c r="QQ271" s="6"/>
      <c r="QR271" s="6"/>
      <c r="QS271" s="6"/>
      <c r="QT271" s="6"/>
      <c r="QU271" s="6"/>
      <c r="QV271" s="6"/>
      <c r="QW271" s="6"/>
      <c r="QX271" s="6"/>
      <c r="QY271" s="6"/>
      <c r="QZ271" s="6"/>
      <c r="RA271" s="6"/>
      <c r="RB271" s="6"/>
      <c r="RC271" s="6"/>
      <c r="RD271" s="6"/>
      <c r="RE271" s="6"/>
      <c r="RF271" s="6"/>
      <c r="RG271" s="6"/>
      <c r="RH271" s="6"/>
      <c r="RI271" s="6"/>
      <c r="RJ271" s="6"/>
      <c r="RK271" s="6"/>
      <c r="RL271" s="6"/>
      <c r="RM271" s="6"/>
      <c r="RN271" s="6"/>
      <c r="RO271" s="6"/>
      <c r="RP271" s="6"/>
      <c r="RQ271" s="6"/>
      <c r="RR271" s="6"/>
      <c r="RS271" s="6"/>
      <c r="RT271" s="6"/>
      <c r="RU271" s="6"/>
      <c r="RV271" s="6"/>
      <c r="RW271" s="6"/>
      <c r="RX271" s="6"/>
      <c r="RY271" s="6"/>
      <c r="RZ271" s="6"/>
      <c r="SA271" s="6"/>
      <c r="SB271" s="6"/>
      <c r="SC271" s="6"/>
      <c r="SD271" s="6"/>
      <c r="SE271" s="6"/>
      <c r="SF271" s="6"/>
      <c r="SG271" s="6"/>
      <c r="SH271" s="6"/>
      <c r="SI271" s="6"/>
      <c r="SJ271" s="6"/>
      <c r="SK271" s="6"/>
      <c r="SL271" s="6"/>
      <c r="SM271" s="6"/>
      <c r="SN271" s="6"/>
      <c r="SO271" s="6"/>
      <c r="SP271" s="6"/>
      <c r="SQ271" s="6"/>
      <c r="SR271" s="6"/>
      <c r="SS271" s="6"/>
      <c r="ST271" s="6"/>
      <c r="SU271" s="6"/>
      <c r="SV271" s="6"/>
      <c r="SW271" s="6"/>
      <c r="SX271" s="6"/>
      <c r="SY271" s="6"/>
      <c r="SZ271" s="6"/>
      <c r="TA271" s="6"/>
      <c r="TB271" s="6"/>
      <c r="TC271" s="6"/>
      <c r="TD271" s="6"/>
      <c r="TE271" s="6"/>
      <c r="TF271" s="6"/>
      <c r="TG271" s="6"/>
      <c r="TH271" s="6"/>
      <c r="TI271" s="6"/>
      <c r="TJ271" s="6"/>
      <c r="TK271" s="6"/>
      <c r="TL271" s="6"/>
      <c r="TM271" s="6"/>
      <c r="TN271" s="6"/>
      <c r="TO271" s="6"/>
      <c r="TP271" s="6"/>
      <c r="TQ271" s="6"/>
      <c r="TR271" s="6"/>
      <c r="TS271" s="6"/>
      <c r="TT271" s="6"/>
      <c r="TU271" s="6"/>
      <c r="TV271" s="6"/>
      <c r="TW271" s="6"/>
      <c r="TX271" s="6"/>
      <c r="TY271" s="6"/>
      <c r="TZ271" s="6"/>
      <c r="UA271" s="6"/>
      <c r="UB271" s="6"/>
      <c r="UC271" s="6"/>
      <c r="UD271" s="6"/>
      <c r="UE271" s="6"/>
      <c r="UF271" s="6"/>
      <c r="UG271" s="6"/>
      <c r="UH271" s="6"/>
      <c r="UI271" s="6"/>
      <c r="UJ271" s="6"/>
      <c r="UK271" s="6"/>
      <c r="UL271" s="6"/>
      <c r="UM271" s="6"/>
      <c r="UN271" s="6"/>
      <c r="UO271" s="6"/>
      <c r="UP271" s="6"/>
      <c r="UQ271" s="6"/>
      <c r="UR271" s="6"/>
      <c r="US271" s="6"/>
      <c r="UT271" s="6"/>
      <c r="UU271" s="6"/>
      <c r="UV271" s="6"/>
      <c r="UW271" s="6"/>
      <c r="UX271" s="6"/>
      <c r="UY271" s="6"/>
      <c r="UZ271" s="6"/>
      <c r="VA271" s="6"/>
      <c r="VB271" s="6"/>
      <c r="VC271" s="6"/>
      <c r="VD271" s="6"/>
      <c r="VE271" s="6"/>
      <c r="VF271" s="6"/>
      <c r="VG271" s="6"/>
      <c r="VH271" s="6"/>
      <c r="VI271" s="6"/>
      <c r="VJ271" s="6"/>
      <c r="VK271" s="6"/>
      <c r="VL271" s="6"/>
      <c r="VM271" s="6"/>
      <c r="VN271" s="6"/>
      <c r="VO271" s="6"/>
      <c r="VP271" s="6"/>
      <c r="VQ271" s="6"/>
      <c r="VR271" s="6"/>
      <c r="VS271" s="6"/>
      <c r="VT271" s="6"/>
      <c r="VU271" s="6"/>
      <c r="VV271" s="6"/>
      <c r="VW271" s="6"/>
      <c r="VX271" s="6"/>
      <c r="VY271" s="6"/>
      <c r="VZ271" s="6"/>
      <c r="WA271" s="6"/>
      <c r="WB271" s="6"/>
      <c r="WC271" s="6"/>
      <c r="WD271" s="6"/>
      <c r="WE271" s="6"/>
      <c r="WF271" s="6"/>
      <c r="WG271" s="6"/>
      <c r="WH271" s="6"/>
      <c r="WI271" s="6"/>
      <c r="WJ271" s="6"/>
      <c r="WK271" s="6"/>
      <c r="WL271" s="6"/>
      <c r="WM271" s="6"/>
      <c r="WN271" s="6"/>
      <c r="WO271" s="6"/>
      <c r="WP271" s="6"/>
      <c r="WQ271" s="6"/>
      <c r="WR271" s="6"/>
      <c r="WS271" s="6"/>
      <c r="WT271" s="6"/>
      <c r="WU271" s="6"/>
      <c r="WV271" s="6"/>
      <c r="WW271" s="6"/>
      <c r="WX271" s="6"/>
      <c r="WY271" s="6"/>
      <c r="WZ271" s="6"/>
      <c r="XA271" s="6"/>
      <c r="XB271" s="6"/>
      <c r="XC271" s="6"/>
      <c r="XD271" s="6"/>
      <c r="XE271" s="6"/>
      <c r="XF271" s="6"/>
      <c r="XG271" s="6"/>
      <c r="XH271" s="6"/>
      <c r="XI271" s="6"/>
      <c r="XJ271" s="6"/>
      <c r="XK271" s="6"/>
      <c r="XL271" s="6"/>
      <c r="XM271" s="6"/>
      <c r="XN271" s="6"/>
      <c r="XO271" s="6"/>
      <c r="XP271" s="6"/>
      <c r="XQ271" s="6"/>
      <c r="XR271" s="6"/>
      <c r="XS271" s="6"/>
      <c r="XT271" s="6"/>
      <c r="XU271" s="6"/>
      <c r="XV271" s="6"/>
      <c r="XW271" s="6"/>
      <c r="XX271" s="6"/>
      <c r="XY271" s="6"/>
      <c r="XZ271" s="6"/>
      <c r="YA271" s="6"/>
      <c r="YB271" s="6"/>
      <c r="YC271" s="6"/>
      <c r="YD271" s="6"/>
      <c r="YE271" s="6"/>
      <c r="YF271" s="6"/>
      <c r="YG271" s="6"/>
      <c r="YH271" s="6"/>
      <c r="YI271" s="6"/>
      <c r="YJ271" s="6"/>
      <c r="YK271" s="6"/>
      <c r="YL271" s="6"/>
      <c r="YM271" s="6"/>
      <c r="YN271" s="6"/>
      <c r="YO271" s="6"/>
      <c r="YP271" s="6"/>
      <c r="YQ271" s="6"/>
      <c r="YR271" s="6"/>
      <c r="YS271" s="6"/>
      <c r="YT271" s="6"/>
      <c r="YU271" s="6"/>
      <c r="YV271" s="6"/>
      <c r="YW271" s="6"/>
      <c r="YX271" s="6"/>
      <c r="YY271" s="6"/>
      <c r="YZ271" s="6"/>
      <c r="ZA271" s="6"/>
      <c r="ZB271" s="6"/>
      <c r="ZC271" s="6"/>
      <c r="ZD271" s="6"/>
      <c r="ZE271" s="6"/>
      <c r="ZF271" s="6"/>
      <c r="ZG271" s="6"/>
      <c r="ZH271" s="6"/>
      <c r="ZI271" s="6"/>
      <c r="ZJ271" s="6"/>
      <c r="ZK271" s="6"/>
      <c r="ZL271" s="6"/>
      <c r="ZM271" s="6"/>
      <c r="ZN271" s="6"/>
      <c r="ZO271" s="6"/>
      <c r="ZP271" s="6"/>
      <c r="ZQ271" s="6"/>
      <c r="ZR271" s="6"/>
      <c r="ZS271" s="6"/>
      <c r="ZT271" s="6"/>
      <c r="ZU271" s="6"/>
      <c r="ZV271" s="6"/>
      <c r="ZW271" s="6"/>
      <c r="ZX271" s="6"/>
      <c r="ZY271" s="6"/>
      <c r="ZZ271" s="6"/>
      <c r="AAA271" s="6"/>
      <c r="AAB271" s="6"/>
      <c r="AAC271" s="6"/>
      <c r="AAD271" s="6"/>
      <c r="AAE271" s="6"/>
      <c r="AAF271" s="6"/>
      <c r="AAG271" s="6"/>
      <c r="AAH271" s="6"/>
      <c r="AAI271" s="6"/>
      <c r="AAJ271" s="6"/>
      <c r="AAK271" s="6"/>
      <c r="AAL271" s="6"/>
      <c r="AAM271" s="6"/>
      <c r="AAN271" s="6"/>
      <c r="AAO271" s="6"/>
      <c r="AAP271" s="6"/>
      <c r="AAQ271" s="6"/>
      <c r="AAR271" s="6"/>
      <c r="AAS271" s="6"/>
      <c r="AAT271" s="6"/>
      <c r="AAU271" s="6"/>
      <c r="AAV271" s="6"/>
      <c r="AAW271" s="6"/>
      <c r="AAX271" s="6"/>
      <c r="AAY271" s="6"/>
      <c r="AAZ271" s="6"/>
      <c r="ABA271" s="6"/>
      <c r="ABB271" s="6"/>
      <c r="ABC271" s="6"/>
      <c r="ABD271" s="6"/>
      <c r="ABE271" s="6"/>
      <c r="ABF271" s="6"/>
      <c r="ABG271" s="6"/>
      <c r="ABH271" s="6"/>
      <c r="ABI271" s="6"/>
      <c r="ABJ271" s="6"/>
      <c r="ABK271" s="6"/>
      <c r="ABL271" s="6"/>
      <c r="ABM271" s="6"/>
      <c r="ABN271" s="6"/>
      <c r="ABO271" s="6"/>
      <c r="ABP271" s="6"/>
      <c r="ABQ271" s="6"/>
      <c r="ABR271" s="6"/>
      <c r="ABS271" s="6"/>
      <c r="ABT271" s="6"/>
      <c r="ABU271" s="6"/>
      <c r="ABV271" s="6"/>
      <c r="ABW271" s="6"/>
      <c r="ABX271" s="6"/>
      <c r="ABY271" s="6"/>
      <c r="ABZ271" s="6"/>
      <c r="ACA271" s="6"/>
      <c r="ACB271" s="6"/>
      <c r="ACC271" s="6"/>
      <c r="ACD271" s="6"/>
      <c r="ACE271" s="6"/>
      <c r="ACF271" s="6"/>
      <c r="ACG271" s="6"/>
      <c r="ACH271" s="6"/>
      <c r="ACI271" s="6"/>
      <c r="ACJ271" s="6"/>
      <c r="ACK271" s="6"/>
      <c r="ACL271" s="6"/>
      <c r="ACM271" s="6"/>
      <c r="ACN271" s="6"/>
      <c r="ACO271" s="6"/>
      <c r="ACP271" s="6"/>
      <c r="ACQ271" s="6"/>
      <c r="ACR271" s="6"/>
      <c r="ACS271" s="6"/>
      <c r="ACT271" s="6"/>
      <c r="ACU271" s="6"/>
      <c r="ACV271" s="6"/>
      <c r="ACW271" s="6"/>
      <c r="ACX271" s="6"/>
      <c r="ACY271" s="6"/>
      <c r="ACZ271" s="6"/>
      <c r="ADA271" s="6"/>
      <c r="ADB271" s="6"/>
      <c r="ADC271" s="6"/>
      <c r="ADD271" s="6"/>
      <c r="ADE271" s="6"/>
      <c r="ADF271" s="6"/>
      <c r="ADG271" s="6"/>
      <c r="ADH271" s="6"/>
      <c r="ADI271" s="6"/>
      <c r="ADJ271" s="6"/>
      <c r="ADK271" s="6"/>
      <c r="ADL271" s="6"/>
      <c r="ADM271" s="6"/>
      <c r="ADN271" s="6"/>
      <c r="ADO271" s="6"/>
      <c r="ADP271" s="6"/>
      <c r="ADQ271" s="6"/>
      <c r="ADR271" s="6"/>
      <c r="ADS271" s="6"/>
      <c r="ADT271" s="6"/>
      <c r="ADU271" s="6"/>
      <c r="ADV271" s="6"/>
      <c r="ADW271" s="6"/>
      <c r="ADX271" s="6"/>
      <c r="ADY271" s="6"/>
      <c r="ADZ271" s="6"/>
      <c r="AEA271" s="6"/>
      <c r="AEB271" s="6"/>
      <c r="AEC271" s="6"/>
      <c r="AED271" s="6"/>
      <c r="AEE271" s="6"/>
      <c r="AEF271" s="6"/>
      <c r="AEG271" s="6"/>
      <c r="AEH271" s="6"/>
      <c r="AEI271" s="6"/>
      <c r="AEJ271" s="6"/>
      <c r="AEK271" s="6"/>
      <c r="AEL271" s="6"/>
      <c r="AEM271" s="6"/>
      <c r="AEN271" s="6"/>
      <c r="AEO271" s="6"/>
      <c r="AEP271" s="6"/>
      <c r="AEQ271" s="6"/>
      <c r="AER271" s="6"/>
      <c r="AES271" s="6"/>
      <c r="AET271" s="6"/>
      <c r="AEU271" s="6"/>
      <c r="AEV271" s="6"/>
      <c r="AEW271" s="6"/>
      <c r="AEX271" s="6"/>
      <c r="AEY271" s="6"/>
      <c r="AEZ271" s="6"/>
      <c r="AFA271" s="6"/>
      <c r="AFB271" s="6"/>
      <c r="AFC271" s="6"/>
      <c r="AFD271" s="6"/>
      <c r="AFE271" s="6"/>
      <c r="AFF271" s="6"/>
      <c r="AFG271" s="6"/>
      <c r="AFH271" s="6"/>
      <c r="AFI271" s="6"/>
      <c r="AFJ271" s="6"/>
      <c r="AFK271" s="6"/>
      <c r="AFL271" s="6"/>
      <c r="AFM271" s="6"/>
      <c r="AFN271" s="6"/>
      <c r="AFO271" s="6"/>
      <c r="AFP271" s="6"/>
      <c r="AFQ271" s="6"/>
      <c r="AFR271" s="6"/>
      <c r="AFS271" s="6"/>
      <c r="AFT271" s="6"/>
      <c r="AFU271" s="6"/>
      <c r="AFV271" s="6"/>
      <c r="AFW271" s="6"/>
      <c r="AFX271" s="6"/>
      <c r="AFY271" s="6"/>
      <c r="AFZ271" s="6"/>
      <c r="AGA271" s="6"/>
      <c r="AGB271" s="6"/>
      <c r="AGC271" s="6"/>
      <c r="AGD271" s="6"/>
      <c r="AGE271" s="6"/>
      <c r="AGF271" s="6"/>
      <c r="AGG271" s="6"/>
      <c r="AGH271" s="6"/>
      <c r="AGI271" s="6"/>
      <c r="AGJ271" s="6"/>
      <c r="AGK271" s="6"/>
      <c r="AGL271" s="6"/>
      <c r="AGM271" s="6"/>
      <c r="AGN271" s="6"/>
      <c r="AGO271" s="6"/>
      <c r="AGP271" s="6"/>
      <c r="AGQ271" s="6"/>
      <c r="AGR271" s="6"/>
      <c r="AGS271" s="6"/>
      <c r="AGT271" s="6"/>
      <c r="AGU271" s="6"/>
      <c r="AGV271" s="6"/>
      <c r="AGW271" s="6"/>
      <c r="AGX271" s="6"/>
      <c r="AGY271" s="6"/>
      <c r="AGZ271" s="6"/>
      <c r="AHA271" s="6"/>
      <c r="AHB271" s="6"/>
      <c r="AHC271" s="6"/>
      <c r="AHD271" s="6"/>
      <c r="AHE271" s="6"/>
      <c r="AHF271" s="6"/>
      <c r="AHG271" s="6"/>
      <c r="AHH271" s="6"/>
      <c r="AHI271" s="6"/>
      <c r="AHJ271" s="6"/>
      <c r="AHK271" s="6"/>
      <c r="AHL271" s="6"/>
      <c r="AHM271" s="6"/>
      <c r="AHN271" s="6"/>
      <c r="AHO271" s="6"/>
      <c r="AHP271" s="6"/>
      <c r="AHQ271" s="6"/>
      <c r="AHR271" s="6"/>
      <c r="AHS271" s="6"/>
      <c r="AHT271" s="6"/>
      <c r="AHU271" s="6"/>
      <c r="AHV271" s="6"/>
      <c r="AHW271" s="6"/>
      <c r="AHX271" s="6"/>
      <c r="AHY271" s="6"/>
      <c r="AHZ271" s="6"/>
      <c r="AIA271" s="6"/>
      <c r="AIB271" s="6"/>
      <c r="AIC271" s="6"/>
      <c r="AID271" s="6"/>
      <c r="AIE271" s="6"/>
      <c r="AIF271" s="6"/>
      <c r="AIG271" s="6"/>
      <c r="AIH271" s="6"/>
      <c r="AII271" s="6"/>
      <c r="AIJ271" s="6"/>
      <c r="AIK271" s="6"/>
      <c r="AIL271" s="6"/>
      <c r="AIM271" s="6"/>
      <c r="AIN271" s="6"/>
      <c r="AIO271" s="6"/>
      <c r="AIP271" s="6"/>
      <c r="AIQ271" s="6"/>
      <c r="AIR271" s="6"/>
      <c r="AIS271" s="6"/>
      <c r="AIT271" s="6"/>
      <c r="AIU271" s="6"/>
      <c r="AIV271" s="6"/>
      <c r="AIW271" s="6"/>
      <c r="AIX271" s="6"/>
      <c r="AIY271" s="6"/>
      <c r="AIZ271" s="6"/>
      <c r="AJA271" s="6"/>
      <c r="AJB271" s="6"/>
      <c r="AJC271" s="6"/>
      <c r="AJD271" s="6"/>
      <c r="AJE271" s="6"/>
      <c r="AJF271" s="6"/>
      <c r="AJG271" s="6"/>
      <c r="AJH271" s="6"/>
      <c r="AJI271" s="6"/>
      <c r="AJJ271" s="6"/>
      <c r="AJK271" s="6"/>
      <c r="AJL271" s="6"/>
      <c r="AJM271" s="6"/>
      <c r="AJN271" s="6"/>
      <c r="AJO271" s="6"/>
      <c r="AJP271" s="6"/>
      <c r="AJQ271" s="6"/>
      <c r="AJR271" s="6"/>
      <c r="AJS271" s="6"/>
      <c r="AJT271" s="6"/>
      <c r="AJU271" s="6"/>
      <c r="AJV271" s="6"/>
      <c r="AJW271" s="6"/>
      <c r="AJX271" s="6"/>
      <c r="AJY271" s="6"/>
      <c r="AJZ271" s="6"/>
      <c r="AKA271" s="6"/>
      <c r="AKB271" s="6"/>
      <c r="AKC271" s="6"/>
      <c r="AKD271" s="6"/>
      <c r="AKE271" s="6"/>
      <c r="AKF271" s="6"/>
      <c r="AKG271" s="6"/>
      <c r="AKH271" s="6"/>
      <c r="AKI271" s="6"/>
      <c r="AKJ271" s="6"/>
      <c r="AKK271" s="6"/>
      <c r="AKL271" s="6"/>
      <c r="AKM271" s="6"/>
      <c r="AKN271" s="6"/>
      <c r="AKO271" s="6"/>
      <c r="AKP271" s="6"/>
      <c r="AKQ271" s="6"/>
      <c r="AKR271" s="6"/>
      <c r="AKS271" s="6"/>
      <c r="AKT271" s="6"/>
      <c r="AKU271" s="6"/>
      <c r="AKV271" s="6"/>
      <c r="AKW271" s="6"/>
      <c r="AKX271" s="6"/>
      <c r="AKY271" s="6"/>
      <c r="AKZ271" s="6"/>
      <c r="ALA271" s="6"/>
      <c r="ALB271" s="6"/>
      <c r="ALC271" s="6"/>
      <c r="ALD271" s="6"/>
      <c r="ALE271" s="6"/>
      <c r="ALF271" s="6"/>
      <c r="ALG271" s="6"/>
      <c r="ALH271" s="6"/>
      <c r="ALI271" s="6"/>
      <c r="ALJ271" s="6"/>
      <c r="ALK271" s="6"/>
      <c r="ALL271" s="6"/>
      <c r="ALM271" s="6"/>
      <c r="ALN271" s="6"/>
      <c r="ALO271" s="6"/>
      <c r="ALP271" s="6"/>
      <c r="ALQ271" s="6"/>
      <c r="ALR271" s="6"/>
      <c r="ALS271" s="6"/>
      <c r="ALT271" s="6"/>
      <c r="ALU271" s="6"/>
      <c r="ALV271" s="6"/>
      <c r="ALW271" s="6"/>
      <c r="ALX271" s="6"/>
      <c r="ALY271" s="6"/>
      <c r="ALZ271" s="6"/>
      <c r="AMA271" s="6"/>
      <c r="AMB271" s="6"/>
      <c r="AMC271" s="6"/>
      <c r="AMD271" s="6"/>
      <c r="AME271" s="6"/>
      <c r="AMF271" s="6"/>
      <c r="AMG271" s="6"/>
      <c r="AMH271" s="6"/>
      <c r="AMI271" s="6"/>
      <c r="AMJ271" s="6"/>
      <c r="AMK271" s="6"/>
      <c r="AML271" s="6"/>
      <c r="AMM271" s="6"/>
      <c r="AMN271" s="6"/>
      <c r="AMO271" s="6"/>
      <c r="AMP271" s="6"/>
      <c r="AMQ271" s="6"/>
      <c r="AMR271" s="6"/>
      <c r="AMS271" s="6"/>
      <c r="AMT271" s="6"/>
      <c r="AMU271" s="6"/>
      <c r="AMV271" s="6"/>
      <c r="AMW271" s="6"/>
      <c r="AMX271" s="6"/>
      <c r="AMY271" s="6"/>
      <c r="AMZ271" s="6"/>
      <c r="ANA271" s="6"/>
      <c r="ANB271" s="6"/>
      <c r="ANC271" s="6"/>
      <c r="AND271" s="6"/>
      <c r="ANE271" s="6"/>
      <c r="ANF271" s="6"/>
      <c r="ANG271" s="6"/>
      <c r="ANH271" s="6"/>
      <c r="ANI271" s="6"/>
      <c r="ANJ271" s="6"/>
      <c r="ANK271" s="6"/>
      <c r="ANL271" s="6"/>
      <c r="ANM271" s="6"/>
      <c r="ANN271" s="6"/>
      <c r="ANO271" s="6"/>
      <c r="ANP271" s="6"/>
      <c r="ANQ271" s="6"/>
      <c r="ANR271" s="6"/>
      <c r="ANS271" s="6"/>
      <c r="ANT271" s="6"/>
      <c r="ANU271" s="6"/>
      <c r="ANV271" s="6"/>
      <c r="ANW271" s="6"/>
      <c r="ANX271" s="6"/>
      <c r="ANY271" s="6"/>
      <c r="ANZ271" s="6"/>
      <c r="AOA271" s="6"/>
      <c r="AOB271" s="6"/>
      <c r="AOC271" s="6"/>
      <c r="AOD271" s="6"/>
      <c r="AOE271" s="6"/>
      <c r="AOF271" s="6"/>
      <c r="AOG271" s="6"/>
      <c r="AOH271" s="6"/>
      <c r="AOI271" s="6"/>
      <c r="AOJ271" s="6"/>
      <c r="AOK271" s="6"/>
      <c r="AOL271" s="6"/>
      <c r="AOM271" s="6"/>
      <c r="AON271" s="6"/>
      <c r="AOO271" s="6"/>
      <c r="AOP271" s="6"/>
      <c r="AOQ271" s="6"/>
      <c r="AOR271" s="6"/>
      <c r="AOS271" s="6"/>
      <c r="AOT271" s="6"/>
      <c r="AOU271" s="6"/>
      <c r="AOV271" s="6"/>
      <c r="AOW271" s="6"/>
      <c r="AOX271" s="6"/>
      <c r="AOY271" s="6"/>
      <c r="AOZ271" s="6"/>
      <c r="APA271" s="6"/>
      <c r="APB271" s="6"/>
      <c r="APC271" s="6"/>
      <c r="APD271" s="6"/>
      <c r="APE271" s="6"/>
      <c r="APF271" s="6"/>
      <c r="APG271" s="6"/>
      <c r="APH271" s="6"/>
      <c r="API271" s="6"/>
      <c r="APJ271" s="6"/>
      <c r="APK271" s="6"/>
      <c r="APL271" s="6"/>
      <c r="APM271" s="6"/>
      <c r="APN271" s="6"/>
      <c r="APO271" s="6"/>
      <c r="APP271" s="6"/>
      <c r="APQ271" s="6"/>
      <c r="APR271" s="6"/>
      <c r="APS271" s="6"/>
      <c r="APT271" s="6"/>
      <c r="APU271" s="6"/>
      <c r="APV271" s="6"/>
      <c r="APW271" s="6"/>
      <c r="APX271" s="6"/>
      <c r="APY271" s="6"/>
      <c r="APZ271" s="6"/>
      <c r="AQA271" s="6"/>
      <c r="AQB271" s="6"/>
      <c r="AQC271" s="6"/>
      <c r="AQD271" s="6"/>
      <c r="AQE271" s="6"/>
      <c r="AQF271" s="6"/>
      <c r="AQG271" s="6"/>
      <c r="AQH271" s="6"/>
      <c r="AQI271" s="6"/>
      <c r="AQJ271" s="6"/>
      <c r="AQK271" s="6"/>
      <c r="AQL271" s="6"/>
      <c r="AQM271" s="6"/>
      <c r="AQN271" s="6"/>
      <c r="AQO271" s="6"/>
      <c r="AQP271" s="6"/>
      <c r="AQQ271" s="6"/>
      <c r="AQR271" s="6"/>
      <c r="AQS271" s="6"/>
      <c r="AQT271" s="6"/>
      <c r="AQU271" s="6"/>
      <c r="AQV271" s="6"/>
      <c r="AQW271" s="6"/>
      <c r="AQX271" s="6"/>
      <c r="AQY271" s="6"/>
      <c r="AQZ271" s="6"/>
      <c r="ARA271" s="6"/>
      <c r="ARB271" s="6"/>
      <c r="ARC271" s="6"/>
      <c r="ARD271" s="6"/>
      <c r="ARE271" s="6"/>
      <c r="ARF271" s="6"/>
      <c r="ARG271" s="6"/>
      <c r="ARH271" s="6"/>
      <c r="ARI271" s="6"/>
      <c r="ARJ271" s="6"/>
      <c r="ARK271" s="6"/>
      <c r="ARL271" s="6"/>
      <c r="ARM271" s="6"/>
      <c r="ARN271" s="6"/>
      <c r="ARO271" s="6"/>
      <c r="ARP271" s="6"/>
      <c r="ARQ271" s="6"/>
      <c r="ARR271" s="6"/>
      <c r="ARS271" s="6"/>
      <c r="ART271" s="6"/>
      <c r="ARU271" s="6"/>
      <c r="ARV271" s="6"/>
      <c r="ARW271" s="6"/>
      <c r="ARX271" s="6"/>
      <c r="ARY271" s="6"/>
      <c r="ARZ271" s="6"/>
      <c r="ASA271" s="6"/>
      <c r="ASB271" s="6"/>
      <c r="ASC271" s="6"/>
      <c r="ASD271" s="6"/>
      <c r="ASE271" s="6"/>
      <c r="ASF271" s="6"/>
      <c r="ASG271" s="6"/>
      <c r="ASH271" s="6"/>
      <c r="ASI271" s="6"/>
      <c r="ASJ271" s="6"/>
      <c r="ASK271" s="6"/>
      <c r="ASL271" s="6"/>
      <c r="ASM271" s="6"/>
      <c r="ASN271" s="6"/>
      <c r="ASO271" s="6"/>
      <c r="ASP271" s="6"/>
      <c r="ASQ271" s="6"/>
      <c r="ASR271" s="6"/>
      <c r="ASS271" s="6"/>
      <c r="AST271" s="6"/>
      <c r="ASU271" s="6"/>
      <c r="ASV271" s="6"/>
      <c r="ASW271" s="6"/>
      <c r="ASX271" s="6"/>
      <c r="ASY271" s="6"/>
      <c r="ASZ271" s="6"/>
      <c r="ATA271" s="6"/>
      <c r="ATB271" s="6"/>
      <c r="ATC271" s="6"/>
      <c r="ATD271" s="6"/>
      <c r="ATE271" s="6"/>
      <c r="ATF271" s="6"/>
      <c r="ATG271" s="6"/>
      <c r="ATH271" s="6"/>
      <c r="ATI271" s="6"/>
      <c r="ATJ271" s="6"/>
      <c r="ATK271" s="6"/>
      <c r="ATL271" s="6"/>
      <c r="ATM271" s="6"/>
      <c r="ATN271" s="6"/>
      <c r="ATO271" s="6"/>
      <c r="ATP271" s="6"/>
      <c r="ATQ271" s="6"/>
      <c r="ATR271" s="6"/>
      <c r="ATS271" s="6"/>
      <c r="ATT271" s="6"/>
      <c r="ATU271" s="6"/>
      <c r="ATV271" s="6"/>
      <c r="ATW271" s="6"/>
      <c r="ATX271" s="6"/>
      <c r="ATY271" s="6"/>
      <c r="ATZ271" s="6"/>
      <c r="AUA271" s="6"/>
      <c r="AUB271" s="6"/>
      <c r="AUC271" s="6"/>
      <c r="AUD271" s="6"/>
      <c r="AUE271" s="6"/>
      <c r="AUF271" s="6"/>
      <c r="AUG271" s="6"/>
      <c r="AUH271" s="6"/>
      <c r="AUI271" s="6"/>
      <c r="AUJ271" s="6"/>
      <c r="AUK271" s="6"/>
      <c r="AUL271" s="6"/>
      <c r="AUM271" s="6"/>
      <c r="AUN271" s="6"/>
      <c r="AUO271" s="6"/>
      <c r="AUP271" s="6"/>
      <c r="AUQ271" s="6"/>
      <c r="AUR271" s="6"/>
      <c r="AUS271" s="6"/>
      <c r="AUT271" s="6"/>
      <c r="AUU271" s="6"/>
      <c r="AUV271" s="6"/>
      <c r="AUW271" s="6"/>
      <c r="AUX271" s="6"/>
      <c r="AUY271" s="6"/>
      <c r="AUZ271" s="6"/>
      <c r="AVA271" s="6"/>
      <c r="AVB271" s="6"/>
      <c r="AVC271" s="6"/>
      <c r="AVD271" s="6"/>
      <c r="AVE271" s="6"/>
      <c r="AVF271" s="6"/>
      <c r="AVG271" s="6"/>
      <c r="AVH271" s="6"/>
      <c r="AVI271" s="6"/>
      <c r="AVJ271" s="6"/>
      <c r="AVK271" s="6"/>
      <c r="AVL271" s="6"/>
      <c r="AVM271" s="6"/>
      <c r="AVN271" s="6"/>
      <c r="AVO271" s="6"/>
      <c r="AVP271" s="6"/>
      <c r="AVQ271" s="6"/>
      <c r="AVR271" s="6"/>
      <c r="AVS271" s="6"/>
      <c r="AVT271" s="6"/>
      <c r="AVU271" s="6"/>
      <c r="AVV271" s="6"/>
      <c r="AVW271" s="6"/>
      <c r="AVX271" s="6"/>
      <c r="AVY271" s="6"/>
      <c r="AVZ271" s="6"/>
      <c r="AWA271" s="6"/>
      <c r="AWB271" s="6"/>
      <c r="AWC271" s="6"/>
      <c r="AWD271" s="6"/>
      <c r="AWE271" s="6"/>
      <c r="AWF271" s="6"/>
      <c r="AWG271" s="6"/>
      <c r="AWH271" s="6"/>
      <c r="AWI271" s="6"/>
      <c r="AWJ271" s="6"/>
      <c r="AWK271" s="6"/>
      <c r="AWL271" s="6"/>
      <c r="AWM271" s="6"/>
      <c r="AWN271" s="6"/>
      <c r="AWO271" s="6"/>
      <c r="AWP271" s="6"/>
      <c r="AWQ271" s="6"/>
      <c r="AWR271" s="6"/>
      <c r="AWS271" s="6"/>
      <c r="AWT271" s="6"/>
      <c r="AWU271" s="6"/>
      <c r="AWV271" s="6"/>
      <c r="AWW271" s="6"/>
      <c r="AWX271" s="6"/>
      <c r="AWY271" s="6"/>
      <c r="AWZ271" s="6"/>
      <c r="AXA271" s="6"/>
      <c r="AXB271" s="6"/>
      <c r="AXC271" s="6"/>
      <c r="AXD271" s="6"/>
      <c r="AXE271" s="6"/>
      <c r="AXF271" s="6"/>
      <c r="AXG271" s="6"/>
      <c r="AXH271" s="6"/>
      <c r="AXI271" s="6"/>
      <c r="AXJ271" s="6"/>
      <c r="AXK271" s="6"/>
      <c r="AXL271" s="6"/>
      <c r="AXM271" s="6"/>
      <c r="AXN271" s="6"/>
      <c r="AXO271" s="6"/>
      <c r="AXP271" s="6"/>
      <c r="AXQ271" s="6"/>
      <c r="AXR271" s="6"/>
      <c r="AXS271" s="6"/>
      <c r="AXT271" s="6"/>
      <c r="AXU271" s="6"/>
      <c r="AXV271" s="6"/>
      <c r="AXW271" s="6"/>
      <c r="AXX271" s="6"/>
      <c r="AXY271" s="6"/>
      <c r="AXZ271" s="6"/>
      <c r="AYA271" s="6"/>
      <c r="AYB271" s="6"/>
      <c r="AYC271" s="6"/>
      <c r="AYD271" s="6"/>
      <c r="AYE271" s="6"/>
      <c r="AYF271" s="6"/>
      <c r="AYG271" s="6"/>
      <c r="AYH271" s="6"/>
      <c r="AYI271" s="6"/>
      <c r="AYJ271" s="6"/>
      <c r="AYK271" s="6"/>
      <c r="AYL271" s="6"/>
      <c r="AYM271" s="6"/>
      <c r="AYN271" s="6"/>
      <c r="AYO271" s="6"/>
      <c r="AYP271" s="6"/>
      <c r="AYQ271" s="6"/>
      <c r="AYR271" s="6"/>
      <c r="AYS271" s="6"/>
      <c r="AYT271" s="6"/>
      <c r="AYU271" s="6"/>
      <c r="AYV271" s="6"/>
      <c r="AYW271" s="6"/>
      <c r="AYX271" s="6"/>
      <c r="AYY271" s="6"/>
      <c r="AYZ271" s="6"/>
      <c r="AZA271" s="6"/>
      <c r="AZB271" s="6"/>
      <c r="AZC271" s="6"/>
      <c r="AZD271" s="6"/>
      <c r="AZE271" s="6"/>
      <c r="AZF271" s="6"/>
      <c r="AZG271" s="6"/>
      <c r="AZH271" s="6"/>
      <c r="AZI271" s="6"/>
      <c r="AZJ271" s="6"/>
      <c r="AZK271" s="6"/>
      <c r="AZL271" s="6"/>
      <c r="AZM271" s="6"/>
      <c r="AZN271" s="6"/>
      <c r="AZO271" s="6"/>
      <c r="AZP271" s="6"/>
      <c r="AZQ271" s="6"/>
      <c r="AZR271" s="6"/>
      <c r="AZS271" s="6"/>
      <c r="AZT271" s="6"/>
      <c r="AZU271" s="6"/>
      <c r="AZV271" s="6"/>
      <c r="AZW271" s="6"/>
      <c r="AZX271" s="6"/>
      <c r="AZY271" s="6"/>
      <c r="AZZ271" s="6"/>
      <c r="BAA271" s="6"/>
      <c r="BAB271" s="6"/>
      <c r="BAC271" s="6"/>
      <c r="BAD271" s="6"/>
      <c r="BAE271" s="6"/>
      <c r="BAF271" s="6"/>
      <c r="BAG271" s="6"/>
      <c r="BAH271" s="6"/>
      <c r="BAI271" s="6"/>
      <c r="BAJ271" s="6"/>
      <c r="BAK271" s="6"/>
      <c r="BAL271" s="6"/>
      <c r="BAM271" s="6"/>
      <c r="BAN271" s="6"/>
      <c r="BAO271" s="6"/>
      <c r="BAP271" s="6"/>
      <c r="BAQ271" s="6"/>
      <c r="BAR271" s="6"/>
      <c r="BAS271" s="6"/>
      <c r="BAT271" s="6"/>
      <c r="BAU271" s="6"/>
      <c r="BAV271" s="6"/>
      <c r="BAW271" s="6"/>
      <c r="BAX271" s="6"/>
      <c r="BAY271" s="6"/>
      <c r="BAZ271" s="6"/>
      <c r="BBA271" s="6"/>
      <c r="BBB271" s="6"/>
      <c r="BBC271" s="6"/>
      <c r="BBD271" s="6"/>
      <c r="BBE271" s="6"/>
      <c r="BBF271" s="6"/>
      <c r="BBG271" s="6"/>
      <c r="BBH271" s="6"/>
      <c r="BBI271" s="6"/>
      <c r="BBJ271" s="6"/>
      <c r="BBK271" s="6"/>
      <c r="BBL271" s="6"/>
      <c r="BBM271" s="6"/>
      <c r="BBN271" s="6"/>
      <c r="BBO271" s="6"/>
      <c r="BBP271" s="6"/>
      <c r="BBQ271" s="6"/>
      <c r="BBR271" s="6"/>
      <c r="BBS271" s="6"/>
      <c r="BBT271" s="6"/>
      <c r="BBU271" s="6"/>
      <c r="BBV271" s="6"/>
      <c r="BBW271" s="6"/>
      <c r="BBX271" s="6"/>
      <c r="BBY271" s="6"/>
      <c r="BBZ271" s="6"/>
      <c r="BCA271" s="6"/>
      <c r="BCB271" s="6"/>
      <c r="BCC271" s="6"/>
      <c r="BCD271" s="6"/>
      <c r="BCE271" s="6"/>
      <c r="BCF271" s="6"/>
      <c r="BCG271" s="6"/>
      <c r="BCH271" s="6"/>
      <c r="BCI271" s="6"/>
      <c r="BCJ271" s="6"/>
      <c r="BCK271" s="6"/>
      <c r="BCL271" s="6"/>
      <c r="BCM271" s="6"/>
      <c r="BCN271" s="6"/>
      <c r="BCO271" s="6"/>
      <c r="BCP271" s="6"/>
      <c r="BCQ271" s="6"/>
      <c r="BCR271" s="6"/>
      <c r="BCS271" s="6"/>
      <c r="BCT271" s="6"/>
      <c r="BCU271" s="6"/>
      <c r="BCV271" s="6"/>
      <c r="BCW271" s="6"/>
      <c r="BCX271" s="6"/>
      <c r="BCY271" s="6"/>
      <c r="BCZ271" s="6"/>
      <c r="BDA271" s="6"/>
      <c r="BDB271" s="6"/>
      <c r="BDC271" s="6"/>
      <c r="BDD271" s="6"/>
      <c r="BDE271" s="6"/>
      <c r="BDF271" s="6"/>
      <c r="BDG271" s="6"/>
      <c r="BDH271" s="6"/>
      <c r="BDI271" s="6"/>
      <c r="BDJ271" s="6"/>
      <c r="BDK271" s="6"/>
      <c r="BDL271" s="6"/>
      <c r="BDM271" s="6"/>
      <c r="BDN271" s="6"/>
      <c r="BDO271" s="6"/>
      <c r="BDP271" s="6"/>
      <c r="BDQ271" s="6"/>
      <c r="BDR271" s="6"/>
      <c r="BDS271" s="6"/>
      <c r="BDT271" s="6"/>
      <c r="BDU271" s="6"/>
      <c r="BDV271" s="6"/>
      <c r="BDW271" s="6"/>
      <c r="BDX271" s="6"/>
      <c r="BDY271" s="6"/>
      <c r="BDZ271" s="6"/>
      <c r="BEA271" s="6"/>
      <c r="BEB271" s="6"/>
      <c r="BEC271" s="6"/>
      <c r="BED271" s="6"/>
      <c r="BEE271" s="6"/>
      <c r="BEF271" s="6"/>
      <c r="BEG271" s="6"/>
      <c r="BEH271" s="6"/>
      <c r="BEI271" s="6"/>
      <c r="BEJ271" s="6"/>
      <c r="BEK271" s="6"/>
      <c r="BEL271" s="6"/>
      <c r="BEM271" s="6"/>
      <c r="BEN271" s="6"/>
      <c r="BEO271" s="6"/>
      <c r="BEP271" s="6"/>
      <c r="BEQ271" s="6"/>
      <c r="BER271" s="6"/>
      <c r="BES271" s="6"/>
      <c r="BET271" s="6"/>
      <c r="BEU271" s="6"/>
      <c r="BEV271" s="6"/>
      <c r="BEW271" s="6"/>
      <c r="BEX271" s="6"/>
      <c r="BEY271" s="6"/>
      <c r="BEZ271" s="6"/>
      <c r="BFA271" s="6"/>
      <c r="BFB271" s="6"/>
      <c r="BFC271" s="6"/>
      <c r="BFD271" s="6"/>
      <c r="BFE271" s="6"/>
      <c r="BFF271" s="6"/>
      <c r="BFG271" s="6"/>
      <c r="BFH271" s="6"/>
      <c r="BFI271" s="6"/>
      <c r="BFJ271" s="6"/>
      <c r="BFK271" s="6"/>
      <c r="BFL271" s="6"/>
      <c r="BFM271" s="6"/>
      <c r="BFN271" s="6"/>
      <c r="BFO271" s="6"/>
      <c r="BFP271" s="6"/>
      <c r="BFQ271" s="6"/>
      <c r="BFR271" s="6"/>
      <c r="BFS271" s="6"/>
      <c r="BFT271" s="6"/>
      <c r="BFU271" s="6"/>
      <c r="BFV271" s="6"/>
      <c r="BFW271" s="6"/>
      <c r="BFX271" s="6"/>
      <c r="BFY271" s="6"/>
      <c r="BFZ271" s="6"/>
      <c r="BGA271" s="6"/>
      <c r="BGB271" s="6"/>
      <c r="BGC271" s="6"/>
      <c r="BGD271" s="6"/>
      <c r="BGE271" s="6"/>
      <c r="BGF271" s="6"/>
      <c r="BGG271" s="6"/>
      <c r="BGH271" s="6"/>
      <c r="BGI271" s="6"/>
      <c r="BGJ271" s="6"/>
      <c r="BGK271" s="6"/>
      <c r="BGL271" s="6"/>
      <c r="BGM271" s="6"/>
      <c r="BGN271" s="6"/>
      <c r="BGO271" s="6"/>
      <c r="BGP271" s="6"/>
      <c r="BGQ271" s="6"/>
      <c r="BGR271" s="6"/>
      <c r="BGS271" s="6"/>
      <c r="BGT271" s="6"/>
      <c r="BGU271" s="6"/>
      <c r="BGV271" s="6"/>
      <c r="BGW271" s="6"/>
      <c r="BGX271" s="6"/>
      <c r="BGY271" s="6"/>
      <c r="BGZ271" s="6"/>
      <c r="BHA271" s="6"/>
      <c r="BHB271" s="6"/>
      <c r="BHC271" s="6"/>
      <c r="BHD271" s="6"/>
      <c r="BHE271" s="6"/>
      <c r="BHF271" s="6"/>
      <c r="BHG271" s="6"/>
      <c r="BHH271" s="6"/>
      <c r="BHI271" s="6"/>
      <c r="BHJ271" s="6"/>
      <c r="BHK271" s="6"/>
      <c r="BHL271" s="6"/>
      <c r="BHM271" s="6"/>
      <c r="BHN271" s="6"/>
      <c r="BHO271" s="6"/>
      <c r="BHP271" s="6"/>
      <c r="BHQ271" s="6"/>
      <c r="BHR271" s="6"/>
      <c r="BHS271" s="6"/>
      <c r="BHT271" s="6"/>
      <c r="BHU271" s="6"/>
      <c r="BHV271" s="6"/>
      <c r="BHW271" s="6"/>
      <c r="BHX271" s="6"/>
      <c r="BHY271" s="6"/>
      <c r="BHZ271" s="6"/>
      <c r="BIA271" s="6"/>
      <c r="BIB271" s="6"/>
      <c r="BIC271" s="6"/>
      <c r="BID271" s="6"/>
      <c r="BIE271" s="6"/>
      <c r="BIF271" s="6"/>
      <c r="BIG271" s="6"/>
      <c r="BIH271" s="6"/>
      <c r="BII271" s="6"/>
      <c r="BIJ271" s="6"/>
      <c r="BIK271" s="6"/>
      <c r="BIL271" s="6"/>
      <c r="BIM271" s="6"/>
      <c r="BIN271" s="6"/>
      <c r="BIO271" s="6"/>
      <c r="BIP271" s="6"/>
      <c r="BIQ271" s="6"/>
      <c r="BIR271" s="6"/>
      <c r="BIS271" s="6"/>
      <c r="BIT271" s="6"/>
      <c r="BIU271" s="6"/>
      <c r="BIV271" s="6"/>
      <c r="BIW271" s="6"/>
      <c r="BIX271" s="6"/>
      <c r="BIY271" s="6"/>
      <c r="BIZ271" s="6"/>
      <c r="BJA271" s="6"/>
      <c r="BJB271" s="6"/>
      <c r="BJC271" s="6"/>
      <c r="BJD271" s="6"/>
      <c r="BJE271" s="6"/>
      <c r="BJF271" s="6"/>
      <c r="BJG271" s="6"/>
      <c r="BJH271" s="6"/>
      <c r="BJI271" s="6"/>
      <c r="BJJ271" s="6"/>
      <c r="BJK271" s="6"/>
      <c r="BJL271" s="6"/>
      <c r="BJM271" s="6"/>
      <c r="BJN271" s="6"/>
      <c r="BJO271" s="6"/>
      <c r="BJP271" s="6"/>
      <c r="BJQ271" s="6"/>
      <c r="BJR271" s="6"/>
      <c r="BJS271" s="6"/>
      <c r="BJT271" s="6"/>
      <c r="BJU271" s="6"/>
      <c r="BJV271" s="6"/>
      <c r="BJW271" s="6"/>
      <c r="BJX271" s="6"/>
      <c r="BJY271" s="6"/>
      <c r="BJZ271" s="6"/>
      <c r="BKA271" s="6"/>
      <c r="BKB271" s="6"/>
      <c r="BKC271" s="6"/>
      <c r="BKD271" s="6"/>
      <c r="BKE271" s="6"/>
      <c r="BKF271" s="6"/>
      <c r="BKG271" s="6"/>
      <c r="BKH271" s="6"/>
      <c r="BKI271" s="6"/>
      <c r="BKJ271" s="6"/>
      <c r="BKK271" s="6"/>
      <c r="BKL271" s="6"/>
      <c r="BKM271" s="6"/>
      <c r="BKN271" s="6"/>
      <c r="BKO271" s="6"/>
      <c r="BKP271" s="6"/>
      <c r="BKQ271" s="6"/>
      <c r="BKR271" s="6"/>
      <c r="BKS271" s="6"/>
      <c r="BKT271" s="6"/>
      <c r="BKU271" s="6"/>
      <c r="BKV271" s="6"/>
      <c r="BKW271" s="6"/>
      <c r="BKX271" s="6"/>
      <c r="BKY271" s="6"/>
      <c r="BKZ271" s="6"/>
      <c r="BLA271" s="6"/>
      <c r="BLB271" s="6"/>
      <c r="BLC271" s="6"/>
      <c r="BLD271" s="6"/>
      <c r="BLE271" s="6"/>
      <c r="BLF271" s="6"/>
      <c r="BLG271" s="6"/>
      <c r="BLH271" s="6"/>
      <c r="BLI271" s="6"/>
      <c r="BLJ271" s="6"/>
      <c r="BLK271" s="6"/>
      <c r="BLL271" s="6"/>
      <c r="BLM271" s="6"/>
      <c r="BLN271" s="6"/>
      <c r="BLO271" s="6"/>
      <c r="BLP271" s="6"/>
      <c r="BLQ271" s="6"/>
      <c r="BLR271" s="6"/>
      <c r="BLS271" s="6"/>
      <c r="BLT271" s="6"/>
      <c r="BLU271" s="6"/>
      <c r="BLV271" s="6"/>
      <c r="BLW271" s="6"/>
      <c r="BLX271" s="6"/>
      <c r="BLY271" s="6"/>
      <c r="BLZ271" s="6"/>
      <c r="BMA271" s="6"/>
      <c r="BMB271" s="6"/>
      <c r="BMC271" s="6"/>
      <c r="BMD271" s="6"/>
      <c r="BME271" s="6"/>
      <c r="BMF271" s="6"/>
      <c r="BMG271" s="6"/>
      <c r="BMH271" s="6"/>
      <c r="BMI271" s="6"/>
      <c r="BMJ271" s="6"/>
      <c r="BMK271" s="6"/>
      <c r="BML271" s="6"/>
      <c r="BMM271" s="6"/>
      <c r="BMN271" s="6"/>
      <c r="BMO271" s="6"/>
      <c r="BMP271" s="6"/>
      <c r="BMQ271" s="6"/>
      <c r="BMR271" s="6"/>
      <c r="BMS271" s="6"/>
      <c r="BMT271" s="6"/>
      <c r="BMU271" s="6"/>
      <c r="BMV271" s="6"/>
      <c r="BMW271" s="6"/>
      <c r="BMX271" s="6"/>
      <c r="BMY271" s="6"/>
      <c r="BMZ271" s="6"/>
      <c r="BNA271" s="6"/>
      <c r="BNB271" s="6"/>
      <c r="BNC271" s="6"/>
      <c r="BND271" s="6"/>
      <c r="BNE271" s="6"/>
      <c r="BNF271" s="6"/>
      <c r="BNG271" s="6"/>
      <c r="BNH271" s="6"/>
      <c r="BNI271" s="6"/>
      <c r="BNJ271" s="6"/>
      <c r="BNK271" s="6"/>
      <c r="BNL271" s="6"/>
      <c r="BNM271" s="6"/>
      <c r="BNN271" s="6"/>
      <c r="BNO271" s="6"/>
      <c r="BNP271" s="6"/>
      <c r="BNQ271" s="6"/>
      <c r="BNR271" s="6"/>
      <c r="BNS271" s="6"/>
      <c r="BNT271" s="6"/>
      <c r="BNU271" s="6"/>
      <c r="BNV271" s="6"/>
      <c r="BNW271" s="6"/>
      <c r="BNX271" s="6"/>
      <c r="BNY271" s="6"/>
      <c r="BNZ271" s="6"/>
      <c r="BOA271" s="6"/>
      <c r="BOB271" s="6"/>
      <c r="BOC271" s="6"/>
      <c r="BOD271" s="6"/>
      <c r="BOE271" s="6"/>
      <c r="BOF271" s="6"/>
      <c r="BOG271" s="6"/>
      <c r="BOH271" s="6"/>
      <c r="BOI271" s="6"/>
      <c r="BOJ271" s="6"/>
      <c r="BOK271" s="6"/>
      <c r="BOL271" s="6"/>
      <c r="BOM271" s="6"/>
      <c r="BON271" s="6"/>
      <c r="BOO271" s="6"/>
      <c r="BOP271" s="6"/>
      <c r="BOQ271" s="6"/>
      <c r="BOR271" s="6"/>
      <c r="BOS271" s="6"/>
      <c r="BOT271" s="6"/>
      <c r="BOU271" s="6"/>
      <c r="BOV271" s="6"/>
      <c r="BOW271" s="6"/>
      <c r="BOX271" s="6"/>
      <c r="BOY271" s="6"/>
      <c r="BOZ271" s="6"/>
      <c r="BPA271" s="6"/>
      <c r="BPB271" s="6"/>
      <c r="BPC271" s="6"/>
      <c r="BPD271" s="6"/>
      <c r="BPE271" s="6"/>
      <c r="BPF271" s="6"/>
      <c r="BPG271" s="6"/>
      <c r="BPH271" s="6"/>
      <c r="BPI271" s="6"/>
      <c r="BPJ271" s="6"/>
      <c r="BPK271" s="6"/>
      <c r="BPL271" s="6"/>
      <c r="BPM271" s="6"/>
      <c r="BPN271" s="6"/>
      <c r="BPO271" s="6"/>
      <c r="BPP271" s="6"/>
      <c r="BPQ271" s="6"/>
      <c r="BPR271" s="6"/>
      <c r="BPS271" s="6"/>
      <c r="BPT271" s="6"/>
      <c r="BPU271" s="6"/>
      <c r="BPV271" s="6"/>
      <c r="BPW271" s="6"/>
      <c r="BPX271" s="6"/>
      <c r="BPY271" s="6"/>
      <c r="BPZ271" s="6"/>
      <c r="BQA271" s="6"/>
      <c r="BQB271" s="6"/>
      <c r="BQC271" s="6"/>
      <c r="BQD271" s="6"/>
      <c r="BQE271" s="6"/>
      <c r="BQF271" s="6"/>
      <c r="BQG271" s="6"/>
      <c r="BQH271" s="6"/>
      <c r="BQI271" s="6"/>
      <c r="BQJ271" s="6"/>
      <c r="BQK271" s="6"/>
      <c r="BQL271" s="6"/>
      <c r="BQM271" s="6"/>
      <c r="BQN271" s="6"/>
      <c r="BQO271" s="6"/>
      <c r="BQP271" s="6"/>
      <c r="BQQ271" s="6"/>
      <c r="BQR271" s="6"/>
      <c r="BQS271" s="6"/>
      <c r="BQT271" s="6"/>
      <c r="BQU271" s="6"/>
      <c r="BQV271" s="6"/>
      <c r="BQW271" s="6"/>
      <c r="BQX271" s="6"/>
      <c r="BQY271" s="6"/>
      <c r="BQZ271" s="6"/>
      <c r="BRA271" s="6"/>
      <c r="BRB271" s="6"/>
      <c r="BRC271" s="6"/>
      <c r="BRD271" s="6"/>
      <c r="BRE271" s="6"/>
      <c r="BRF271" s="6"/>
      <c r="BRG271" s="6"/>
      <c r="BRH271" s="6"/>
      <c r="BRI271" s="6"/>
      <c r="BRJ271" s="6"/>
      <c r="BRK271" s="6"/>
      <c r="BRL271" s="6"/>
      <c r="BRM271" s="6"/>
      <c r="BRN271" s="6"/>
      <c r="BRO271" s="6"/>
      <c r="BRP271" s="6"/>
      <c r="BRQ271" s="6"/>
      <c r="BRR271" s="6"/>
      <c r="BRS271" s="6"/>
      <c r="BRT271" s="6"/>
      <c r="BRU271" s="6"/>
      <c r="BRV271" s="6"/>
      <c r="BRW271" s="6"/>
      <c r="BRX271" s="6"/>
      <c r="BRY271" s="6"/>
      <c r="BRZ271" s="6"/>
      <c r="BSA271" s="6"/>
      <c r="BSB271" s="6"/>
      <c r="BSC271" s="6"/>
      <c r="BSD271" s="6"/>
      <c r="BSE271" s="6"/>
      <c r="BSF271" s="6"/>
      <c r="BSG271" s="6"/>
      <c r="BSH271" s="6"/>
      <c r="BSI271" s="6"/>
      <c r="BSJ271" s="6"/>
      <c r="BSK271" s="6"/>
      <c r="BSL271" s="6"/>
      <c r="BSM271" s="6"/>
      <c r="BSN271" s="6"/>
      <c r="BSO271" s="6"/>
      <c r="BSP271" s="6"/>
      <c r="BSQ271" s="6"/>
      <c r="BSR271" s="6"/>
      <c r="BSS271" s="6"/>
      <c r="BST271" s="6"/>
      <c r="BSU271" s="6"/>
      <c r="BSV271" s="6"/>
      <c r="BSW271" s="6"/>
      <c r="BSX271" s="6"/>
      <c r="BSY271" s="6"/>
      <c r="BSZ271" s="6"/>
      <c r="BTA271" s="6"/>
      <c r="BTB271" s="6"/>
      <c r="BTC271" s="6"/>
      <c r="BTD271" s="6"/>
      <c r="BTE271" s="6"/>
      <c r="BTF271" s="6"/>
      <c r="BTG271" s="6"/>
      <c r="BTH271" s="6"/>
      <c r="BTI271" s="6"/>
      <c r="BTJ271" s="6"/>
      <c r="BTK271" s="6"/>
      <c r="BTL271" s="6"/>
      <c r="BTM271" s="6"/>
      <c r="BTN271" s="6"/>
      <c r="BTO271" s="6"/>
      <c r="BTP271" s="6"/>
      <c r="BTQ271" s="6"/>
      <c r="BTR271" s="6"/>
      <c r="BTS271" s="6"/>
      <c r="BTT271" s="6"/>
      <c r="BTU271" s="6"/>
      <c r="BTV271" s="6"/>
      <c r="BTW271" s="6"/>
      <c r="BTX271" s="6"/>
      <c r="BTY271" s="6"/>
      <c r="BTZ271" s="6"/>
      <c r="BUA271" s="6"/>
      <c r="BUB271" s="6"/>
      <c r="BUC271" s="6"/>
      <c r="BUD271" s="6"/>
      <c r="BUE271" s="6"/>
      <c r="BUF271" s="6"/>
      <c r="BUG271" s="6"/>
      <c r="BUH271" s="6"/>
      <c r="BUI271" s="6"/>
      <c r="BUJ271" s="6"/>
      <c r="BUK271" s="6"/>
      <c r="BUL271" s="6"/>
      <c r="BUM271" s="6"/>
      <c r="BUN271" s="6"/>
      <c r="BUO271" s="6"/>
      <c r="BUP271" s="6"/>
      <c r="BUQ271" s="6"/>
      <c r="BUR271" s="6"/>
      <c r="BUS271" s="6"/>
      <c r="BUT271" s="6"/>
      <c r="BUU271" s="6"/>
      <c r="BUV271" s="6"/>
      <c r="BUW271" s="6"/>
      <c r="BUX271" s="6"/>
      <c r="BUY271" s="6"/>
      <c r="BUZ271" s="6"/>
      <c r="BVA271" s="6"/>
      <c r="BVB271" s="6"/>
      <c r="BVC271" s="6"/>
      <c r="BVD271" s="6"/>
      <c r="BVE271" s="6"/>
      <c r="BVF271" s="6"/>
      <c r="BVG271" s="6"/>
      <c r="BVH271" s="6"/>
      <c r="BVI271" s="6"/>
      <c r="BVJ271" s="6"/>
      <c r="BVK271" s="6"/>
      <c r="BVL271" s="6"/>
      <c r="BVM271" s="6"/>
      <c r="BVN271" s="6"/>
      <c r="BVO271" s="6"/>
      <c r="BVP271" s="6"/>
      <c r="BVQ271" s="6"/>
      <c r="BVR271" s="6"/>
      <c r="BVS271" s="6"/>
      <c r="BVT271" s="6"/>
      <c r="BVU271" s="6"/>
      <c r="BVV271" s="6"/>
      <c r="BVW271" s="6"/>
      <c r="BVX271" s="6"/>
      <c r="BVY271" s="6"/>
      <c r="BVZ271" s="6"/>
      <c r="BWA271" s="6"/>
      <c r="BWB271" s="6"/>
      <c r="BWC271" s="6"/>
      <c r="BWD271" s="6"/>
      <c r="BWE271" s="6"/>
      <c r="BWF271" s="6"/>
      <c r="BWG271" s="6"/>
      <c r="BWH271" s="6"/>
      <c r="BWI271" s="6"/>
      <c r="BWJ271" s="6"/>
      <c r="BWK271" s="6"/>
      <c r="BWL271" s="6"/>
      <c r="BWM271" s="6"/>
      <c r="BWN271" s="6"/>
      <c r="BWO271" s="6"/>
      <c r="BWP271" s="6"/>
      <c r="BWQ271" s="6"/>
      <c r="BWR271" s="6"/>
      <c r="BWS271" s="6"/>
      <c r="BWT271" s="6"/>
      <c r="BWU271" s="6"/>
      <c r="BWV271" s="6"/>
      <c r="BWW271" s="6"/>
      <c r="BWX271" s="6"/>
      <c r="BWY271" s="6"/>
      <c r="BWZ271" s="6"/>
      <c r="BXA271" s="6"/>
      <c r="BXB271" s="6"/>
      <c r="BXC271" s="6"/>
      <c r="BXD271" s="6"/>
      <c r="BXE271" s="6"/>
      <c r="BXF271" s="6"/>
      <c r="BXG271" s="6"/>
      <c r="BXH271" s="6"/>
      <c r="BXI271" s="6"/>
      <c r="BXJ271" s="6"/>
      <c r="BXK271" s="6"/>
      <c r="BXL271" s="6"/>
      <c r="BXM271" s="6"/>
      <c r="BXN271" s="6"/>
      <c r="BXO271" s="6"/>
      <c r="BXP271" s="6"/>
      <c r="BXQ271" s="6"/>
      <c r="BXR271" s="6"/>
      <c r="BXS271" s="6"/>
      <c r="BXT271" s="6"/>
      <c r="BXU271" s="6"/>
      <c r="BXV271" s="6"/>
      <c r="BXW271" s="6"/>
      <c r="BXX271" s="6"/>
      <c r="BXY271" s="6"/>
      <c r="BXZ271" s="6"/>
      <c r="BYA271" s="6"/>
      <c r="BYB271" s="6"/>
      <c r="BYC271" s="6"/>
      <c r="BYD271" s="6"/>
      <c r="BYE271" s="6"/>
      <c r="BYF271" s="6"/>
      <c r="BYG271" s="6"/>
      <c r="BYH271" s="6"/>
      <c r="BYI271" s="6"/>
      <c r="BYJ271" s="6"/>
      <c r="BYK271" s="6"/>
      <c r="BYL271" s="6"/>
      <c r="BYM271" s="6"/>
      <c r="BYN271" s="6"/>
      <c r="BYO271" s="6"/>
      <c r="BYP271" s="6"/>
      <c r="BYQ271" s="6"/>
      <c r="BYR271" s="6"/>
      <c r="BYS271" s="6"/>
      <c r="BYT271" s="6"/>
      <c r="BYU271" s="6"/>
      <c r="BYV271" s="6"/>
      <c r="BYW271" s="6"/>
      <c r="BYX271" s="6"/>
      <c r="BYY271" s="6"/>
      <c r="BYZ271" s="6"/>
      <c r="BZA271" s="6"/>
      <c r="BZB271" s="6"/>
      <c r="BZC271" s="6"/>
      <c r="BZD271" s="6"/>
      <c r="BZE271" s="6"/>
      <c r="BZF271" s="6"/>
      <c r="BZG271" s="6"/>
      <c r="BZH271" s="6"/>
      <c r="BZI271" s="6"/>
      <c r="BZJ271" s="6"/>
      <c r="BZK271" s="6"/>
      <c r="BZL271" s="6"/>
      <c r="BZM271" s="6"/>
      <c r="BZN271" s="6"/>
      <c r="BZO271" s="6"/>
      <c r="BZP271" s="6"/>
      <c r="BZQ271" s="6"/>
      <c r="BZR271" s="6"/>
      <c r="BZS271" s="6"/>
      <c r="BZT271" s="6"/>
      <c r="BZU271" s="6"/>
      <c r="BZV271" s="6"/>
      <c r="BZW271" s="6"/>
      <c r="BZX271" s="6"/>
      <c r="BZY271" s="6"/>
      <c r="BZZ271" s="6"/>
      <c r="CAA271" s="6"/>
      <c r="CAB271" s="6"/>
      <c r="CAC271" s="6"/>
      <c r="CAD271" s="6"/>
      <c r="CAE271" s="6"/>
      <c r="CAF271" s="6"/>
      <c r="CAG271" s="6"/>
      <c r="CAH271" s="6"/>
      <c r="CAI271" s="6"/>
      <c r="CAJ271" s="6"/>
      <c r="CAK271" s="6"/>
      <c r="CAL271" s="6"/>
      <c r="CAM271" s="6"/>
      <c r="CAN271" s="6"/>
      <c r="CAO271" s="6"/>
      <c r="CAP271" s="6"/>
      <c r="CAQ271" s="6"/>
      <c r="CAR271" s="6"/>
      <c r="CAS271" s="6"/>
      <c r="CAT271" s="6"/>
      <c r="CAU271" s="6"/>
      <c r="CAV271" s="6"/>
      <c r="CAW271" s="6"/>
      <c r="CAX271" s="6"/>
      <c r="CAY271" s="6"/>
      <c r="CAZ271" s="6"/>
      <c r="CBA271" s="6"/>
      <c r="CBB271" s="6"/>
      <c r="CBC271" s="6"/>
      <c r="CBD271" s="6"/>
      <c r="CBE271" s="6"/>
      <c r="CBF271" s="6"/>
      <c r="CBG271" s="6"/>
      <c r="CBH271" s="6"/>
      <c r="CBI271" s="6"/>
      <c r="CBJ271" s="6"/>
      <c r="CBK271" s="6"/>
      <c r="CBL271" s="6"/>
      <c r="CBM271" s="6"/>
      <c r="CBN271" s="6"/>
      <c r="CBO271" s="6"/>
      <c r="CBP271" s="6"/>
      <c r="CBQ271" s="6"/>
      <c r="CBR271" s="6"/>
      <c r="CBS271" s="6"/>
      <c r="CBT271" s="6"/>
      <c r="CBU271" s="6"/>
      <c r="CBV271" s="6"/>
      <c r="CBW271" s="6"/>
      <c r="CBX271" s="6"/>
      <c r="CBY271" s="6"/>
      <c r="CBZ271" s="6"/>
      <c r="CCA271" s="6"/>
      <c r="CCB271" s="6"/>
      <c r="CCC271" s="6"/>
      <c r="CCD271" s="6"/>
      <c r="CCE271" s="6"/>
      <c r="CCF271" s="6"/>
      <c r="CCG271" s="6"/>
      <c r="CCH271" s="6"/>
      <c r="CCI271" s="6"/>
      <c r="CCJ271" s="6"/>
      <c r="CCK271" s="6"/>
      <c r="CCL271" s="6"/>
      <c r="CCM271" s="6"/>
      <c r="CCN271" s="6"/>
      <c r="CCO271" s="6"/>
      <c r="CCP271" s="6"/>
      <c r="CCQ271" s="6"/>
      <c r="CCR271" s="6"/>
      <c r="CCS271" s="6"/>
      <c r="CCT271" s="6"/>
      <c r="CCU271" s="6"/>
      <c r="CCV271" s="6"/>
      <c r="CCW271" s="6"/>
      <c r="CCX271" s="6"/>
      <c r="CCY271" s="6"/>
      <c r="CCZ271" s="6"/>
      <c r="CDA271" s="6"/>
      <c r="CDB271" s="6"/>
      <c r="CDC271" s="6"/>
      <c r="CDD271" s="6"/>
      <c r="CDE271" s="6"/>
      <c r="CDF271" s="6"/>
      <c r="CDG271" s="6"/>
      <c r="CDH271" s="6"/>
      <c r="CDI271" s="6"/>
      <c r="CDJ271" s="6"/>
      <c r="CDK271" s="6"/>
      <c r="CDL271" s="6"/>
      <c r="CDM271" s="6"/>
      <c r="CDN271" s="6"/>
      <c r="CDO271" s="6"/>
      <c r="CDP271" s="6"/>
      <c r="CDQ271" s="6"/>
      <c r="CDR271" s="6"/>
      <c r="CDS271" s="6"/>
      <c r="CDT271" s="6"/>
      <c r="CDU271" s="6"/>
      <c r="CDV271" s="6"/>
      <c r="CDW271" s="6"/>
      <c r="CDX271" s="6"/>
      <c r="CDY271" s="6"/>
      <c r="CDZ271" s="6"/>
      <c r="CEA271" s="6"/>
      <c r="CEB271" s="6"/>
      <c r="CEC271" s="6"/>
      <c r="CED271" s="6"/>
      <c r="CEE271" s="6"/>
      <c r="CEF271" s="6"/>
      <c r="CEG271" s="6"/>
      <c r="CEH271" s="6"/>
      <c r="CEI271" s="6"/>
      <c r="CEJ271" s="6"/>
      <c r="CEK271" s="6"/>
      <c r="CEL271" s="6"/>
      <c r="CEM271" s="6"/>
      <c r="CEN271" s="6"/>
      <c r="CEO271" s="6"/>
      <c r="CEP271" s="6"/>
      <c r="CEQ271" s="6"/>
      <c r="CER271" s="6"/>
      <c r="CES271" s="6"/>
      <c r="CET271" s="6"/>
      <c r="CEU271" s="6"/>
      <c r="CEV271" s="6"/>
      <c r="CEW271" s="6"/>
      <c r="CEX271" s="6"/>
      <c r="CEY271" s="6"/>
      <c r="CEZ271" s="6"/>
      <c r="CFA271" s="6"/>
      <c r="CFB271" s="6"/>
      <c r="CFC271" s="6"/>
      <c r="CFD271" s="6"/>
      <c r="CFE271" s="6"/>
      <c r="CFF271" s="6"/>
      <c r="CFG271" s="6"/>
      <c r="CFH271" s="6"/>
      <c r="CFI271" s="6"/>
      <c r="CFJ271" s="6"/>
      <c r="CFK271" s="6"/>
      <c r="CFL271" s="6"/>
      <c r="CFM271" s="6"/>
      <c r="CFN271" s="6"/>
      <c r="CFO271" s="6"/>
      <c r="CFP271" s="6"/>
      <c r="CFQ271" s="6"/>
      <c r="CFR271" s="6"/>
      <c r="CFS271" s="6"/>
      <c r="CFT271" s="6"/>
      <c r="CFU271" s="6"/>
      <c r="CFV271" s="6"/>
      <c r="CFW271" s="6"/>
      <c r="CFX271" s="6"/>
      <c r="CFY271" s="6"/>
      <c r="CFZ271" s="6"/>
      <c r="CGA271" s="6"/>
      <c r="CGB271" s="6"/>
      <c r="CGC271" s="6"/>
      <c r="CGD271" s="6"/>
      <c r="CGE271" s="6"/>
      <c r="CGF271" s="6"/>
      <c r="CGG271" s="6"/>
      <c r="CGH271" s="6"/>
      <c r="CGI271" s="6"/>
      <c r="CGJ271" s="6"/>
      <c r="CGK271" s="6"/>
      <c r="CGL271" s="6"/>
      <c r="CGM271" s="6"/>
      <c r="CGN271" s="6"/>
      <c r="CGO271" s="6"/>
      <c r="CGP271" s="6"/>
      <c r="CGQ271" s="6"/>
      <c r="CGR271" s="6"/>
      <c r="CGS271" s="6"/>
      <c r="CGT271" s="6"/>
      <c r="CGU271" s="6"/>
      <c r="CGV271" s="6"/>
      <c r="CGW271" s="6"/>
      <c r="CGX271" s="6"/>
      <c r="CGY271" s="6"/>
      <c r="CGZ271" s="6"/>
      <c r="CHA271" s="6"/>
      <c r="CHB271" s="6"/>
      <c r="CHC271" s="6"/>
      <c r="CHD271" s="6"/>
      <c r="CHE271" s="6"/>
      <c r="CHF271" s="6"/>
      <c r="CHG271" s="6"/>
      <c r="CHH271" s="6"/>
      <c r="CHI271" s="6"/>
      <c r="CHJ271" s="6"/>
      <c r="CHK271" s="6"/>
      <c r="CHL271" s="6"/>
      <c r="CHM271" s="6"/>
      <c r="CHN271" s="6"/>
      <c r="CHO271" s="6"/>
      <c r="CHP271" s="6"/>
      <c r="CHQ271" s="6"/>
      <c r="CHR271" s="6"/>
      <c r="CHS271" s="6"/>
      <c r="CHT271" s="6"/>
      <c r="CHU271" s="6"/>
      <c r="CHV271" s="6"/>
      <c r="CHW271" s="6"/>
      <c r="CHX271" s="6"/>
      <c r="CHY271" s="6"/>
      <c r="CHZ271" s="6"/>
      <c r="CIA271" s="6"/>
      <c r="CIB271" s="6"/>
      <c r="CIC271" s="6"/>
      <c r="CID271" s="6"/>
      <c r="CIE271" s="6"/>
      <c r="CIF271" s="6"/>
      <c r="CIG271" s="6"/>
      <c r="CIH271" s="6"/>
      <c r="CII271" s="6"/>
      <c r="CIJ271" s="6"/>
      <c r="CIK271" s="6"/>
      <c r="CIL271" s="6"/>
      <c r="CIM271" s="6"/>
      <c r="CIN271" s="6"/>
      <c r="CIO271" s="6"/>
      <c r="CIP271" s="6"/>
      <c r="CIQ271" s="6"/>
      <c r="CIR271" s="6"/>
      <c r="CIS271" s="6"/>
      <c r="CIT271" s="6"/>
      <c r="CIU271" s="6"/>
      <c r="CIV271" s="6"/>
      <c r="CIW271" s="6"/>
      <c r="CIX271" s="6"/>
      <c r="CIY271" s="6"/>
      <c r="CIZ271" s="6"/>
      <c r="CJA271" s="6"/>
      <c r="CJB271" s="6"/>
      <c r="CJC271" s="6"/>
      <c r="CJD271" s="6"/>
      <c r="CJE271" s="6"/>
      <c r="CJF271" s="6"/>
      <c r="CJG271" s="6"/>
      <c r="CJH271" s="6"/>
      <c r="CJI271" s="6"/>
      <c r="CJJ271" s="6"/>
      <c r="CJK271" s="6"/>
      <c r="CJL271" s="6"/>
      <c r="CJM271" s="6"/>
      <c r="CJN271" s="6"/>
      <c r="CJO271" s="6"/>
      <c r="CJP271" s="6"/>
      <c r="CJQ271" s="6"/>
      <c r="CJR271" s="6"/>
      <c r="CJS271" s="6"/>
      <c r="CJT271" s="6"/>
      <c r="CJU271" s="6"/>
      <c r="CJV271" s="6"/>
      <c r="CJW271" s="6"/>
      <c r="CJX271" s="6"/>
      <c r="CJY271" s="6"/>
      <c r="CJZ271" s="6"/>
      <c r="CKA271" s="6"/>
      <c r="CKB271" s="6"/>
      <c r="CKC271" s="6"/>
      <c r="CKD271" s="6"/>
      <c r="CKE271" s="6"/>
      <c r="CKF271" s="6"/>
      <c r="CKG271" s="6"/>
      <c r="CKH271" s="6"/>
      <c r="CKI271" s="6"/>
      <c r="CKJ271" s="6"/>
      <c r="CKK271" s="6"/>
      <c r="CKL271" s="6"/>
      <c r="CKM271" s="6"/>
      <c r="CKN271" s="6"/>
      <c r="CKO271" s="6"/>
      <c r="CKP271" s="6"/>
      <c r="CKQ271" s="6"/>
      <c r="CKR271" s="6"/>
      <c r="CKS271" s="6"/>
      <c r="CKT271" s="6"/>
      <c r="CKU271" s="6"/>
      <c r="CKV271" s="6"/>
      <c r="CKW271" s="6"/>
      <c r="CKX271" s="6"/>
      <c r="CKY271" s="6"/>
      <c r="CKZ271" s="6"/>
      <c r="CLA271" s="6"/>
      <c r="CLB271" s="6"/>
      <c r="CLC271" s="6"/>
      <c r="CLD271" s="6"/>
      <c r="CLE271" s="6"/>
      <c r="CLF271" s="6"/>
      <c r="CLG271" s="6"/>
      <c r="CLH271" s="6"/>
      <c r="CLI271" s="6"/>
      <c r="CLJ271" s="6"/>
      <c r="CLK271" s="6"/>
      <c r="CLL271" s="6"/>
      <c r="CLM271" s="6"/>
      <c r="CLN271" s="6"/>
      <c r="CLO271" s="6"/>
      <c r="CLP271" s="6"/>
      <c r="CLQ271" s="6"/>
      <c r="CLR271" s="6"/>
      <c r="CLS271" s="6"/>
      <c r="CLT271" s="6"/>
      <c r="CLU271" s="6"/>
      <c r="CLV271" s="6"/>
      <c r="CLW271" s="6"/>
      <c r="CLX271" s="6"/>
      <c r="CLY271" s="6"/>
      <c r="CLZ271" s="6"/>
      <c r="CMA271" s="6"/>
      <c r="CMB271" s="6"/>
      <c r="CMC271" s="6"/>
      <c r="CMD271" s="6"/>
      <c r="CME271" s="6"/>
      <c r="CMF271" s="6"/>
      <c r="CMG271" s="6"/>
      <c r="CMH271" s="6"/>
      <c r="CMI271" s="6"/>
      <c r="CMJ271" s="6"/>
      <c r="CMK271" s="6"/>
      <c r="CML271" s="6"/>
      <c r="CMM271" s="6"/>
      <c r="CMN271" s="6"/>
      <c r="CMO271" s="6"/>
      <c r="CMP271" s="6"/>
      <c r="CMQ271" s="6"/>
      <c r="CMR271" s="6"/>
      <c r="CMS271" s="6"/>
      <c r="CMT271" s="6"/>
      <c r="CMU271" s="6"/>
      <c r="CMV271" s="6"/>
      <c r="CMW271" s="6"/>
      <c r="CMX271" s="6"/>
      <c r="CMY271" s="6"/>
      <c r="CMZ271" s="6"/>
      <c r="CNA271" s="6"/>
      <c r="CNB271" s="6"/>
      <c r="CNC271" s="6"/>
      <c r="CND271" s="6"/>
      <c r="CNE271" s="6"/>
      <c r="CNF271" s="6"/>
      <c r="CNG271" s="6"/>
      <c r="CNH271" s="6"/>
      <c r="CNI271" s="6"/>
      <c r="CNJ271" s="6"/>
      <c r="CNK271" s="6"/>
      <c r="CNL271" s="6"/>
      <c r="CNM271" s="6"/>
      <c r="CNN271" s="6"/>
      <c r="CNO271" s="6"/>
      <c r="CNP271" s="6"/>
      <c r="CNQ271" s="6"/>
      <c r="CNR271" s="6"/>
      <c r="CNS271" s="6"/>
      <c r="CNT271" s="6"/>
      <c r="CNU271" s="6"/>
      <c r="CNV271" s="6"/>
      <c r="CNW271" s="6"/>
      <c r="CNX271" s="6"/>
      <c r="CNY271" s="6"/>
      <c r="CNZ271" s="6"/>
      <c r="COA271" s="6"/>
      <c r="COB271" s="6"/>
      <c r="COC271" s="6"/>
      <c r="COD271" s="6"/>
      <c r="COE271" s="6"/>
      <c r="COF271" s="6"/>
      <c r="COG271" s="6"/>
      <c r="COH271" s="6"/>
      <c r="COI271" s="6"/>
      <c r="COJ271" s="6"/>
      <c r="COK271" s="6"/>
      <c r="COL271" s="6"/>
      <c r="COM271" s="6"/>
      <c r="CON271" s="6"/>
      <c r="COO271" s="6"/>
      <c r="COP271" s="6"/>
      <c r="COQ271" s="6"/>
      <c r="COR271" s="6"/>
      <c r="COS271" s="6"/>
      <c r="COT271" s="6"/>
      <c r="COU271" s="6"/>
      <c r="COV271" s="6"/>
      <c r="COW271" s="6"/>
      <c r="COX271" s="6"/>
      <c r="COY271" s="6"/>
      <c r="COZ271" s="6"/>
      <c r="CPA271" s="6"/>
      <c r="CPB271" s="6"/>
      <c r="CPC271" s="6"/>
      <c r="CPD271" s="6"/>
      <c r="CPE271" s="6"/>
      <c r="CPF271" s="6"/>
      <c r="CPG271" s="6"/>
      <c r="CPH271" s="6"/>
      <c r="CPI271" s="6"/>
      <c r="CPJ271" s="6"/>
      <c r="CPK271" s="6"/>
      <c r="CPL271" s="6"/>
      <c r="CPM271" s="6"/>
      <c r="CPN271" s="6"/>
      <c r="CPO271" s="6"/>
      <c r="CPP271" s="6"/>
      <c r="CPQ271" s="6"/>
      <c r="CPR271" s="6"/>
      <c r="CPS271" s="6"/>
      <c r="CPT271" s="6"/>
      <c r="CPU271" s="6"/>
      <c r="CPV271" s="6"/>
      <c r="CPW271" s="6"/>
      <c r="CPX271" s="6"/>
      <c r="CPY271" s="6"/>
      <c r="CPZ271" s="6"/>
      <c r="CQA271" s="6"/>
      <c r="CQB271" s="6"/>
      <c r="CQC271" s="6"/>
      <c r="CQD271" s="6"/>
      <c r="CQE271" s="6"/>
      <c r="CQF271" s="6"/>
      <c r="CQG271" s="6"/>
      <c r="CQH271" s="6"/>
      <c r="CQI271" s="6"/>
      <c r="CQJ271" s="6"/>
      <c r="CQK271" s="6"/>
      <c r="CQL271" s="6"/>
      <c r="CQM271" s="6"/>
      <c r="CQN271" s="6"/>
      <c r="CQO271" s="6"/>
      <c r="CQP271" s="6"/>
      <c r="CQQ271" s="6"/>
      <c r="CQR271" s="6"/>
      <c r="CQS271" s="6"/>
      <c r="CQT271" s="6"/>
      <c r="CQU271" s="6"/>
      <c r="CQV271" s="6"/>
      <c r="CQW271" s="6"/>
      <c r="CQX271" s="6"/>
      <c r="CQY271" s="6"/>
      <c r="CQZ271" s="6"/>
      <c r="CRA271" s="6"/>
      <c r="CRB271" s="6"/>
      <c r="CRC271" s="6"/>
      <c r="CRD271" s="6"/>
      <c r="CRE271" s="6"/>
      <c r="CRF271" s="6"/>
      <c r="CRG271" s="6"/>
      <c r="CRH271" s="6"/>
      <c r="CRI271" s="6"/>
      <c r="CRJ271" s="6"/>
      <c r="CRK271" s="6"/>
      <c r="CRL271" s="6"/>
      <c r="CRM271" s="6"/>
      <c r="CRN271" s="6"/>
      <c r="CRO271" s="6"/>
      <c r="CRP271" s="6"/>
      <c r="CRQ271" s="6"/>
      <c r="CRR271" s="6"/>
      <c r="CRS271" s="6"/>
      <c r="CRT271" s="6"/>
      <c r="CRU271" s="6"/>
      <c r="CRV271" s="6"/>
      <c r="CRW271" s="6"/>
      <c r="CRX271" s="6"/>
      <c r="CRY271" s="6"/>
      <c r="CRZ271" s="6"/>
      <c r="CSA271" s="6"/>
      <c r="CSB271" s="6"/>
      <c r="CSC271" s="6"/>
      <c r="CSD271" s="6"/>
      <c r="CSE271" s="6"/>
      <c r="CSF271" s="6"/>
      <c r="CSG271" s="6"/>
      <c r="CSH271" s="6"/>
      <c r="CSI271" s="6"/>
      <c r="CSJ271" s="6"/>
      <c r="CSK271" s="6"/>
      <c r="CSL271" s="6"/>
      <c r="CSM271" s="6"/>
      <c r="CSN271" s="6"/>
      <c r="CSO271" s="6"/>
      <c r="CSP271" s="6"/>
      <c r="CSQ271" s="6"/>
      <c r="CSR271" s="6"/>
      <c r="CSS271" s="6"/>
      <c r="CST271" s="6"/>
      <c r="CSU271" s="6"/>
      <c r="CSV271" s="6"/>
      <c r="CSW271" s="6"/>
      <c r="CSX271" s="6"/>
      <c r="CSY271" s="6"/>
      <c r="CSZ271" s="6"/>
      <c r="CTA271" s="6"/>
      <c r="CTB271" s="6"/>
    </row>
    <row r="272" spans="1:2550" ht="13" x14ac:dyDescent="0.15">
      <c r="A272" s="6"/>
      <c r="B272" s="846" t="s">
        <v>2289</v>
      </c>
      <c r="C272" s="178"/>
      <c r="D272" s="178" t="s">
        <v>2803</v>
      </c>
      <c r="E272" s="178" t="s">
        <v>1760</v>
      </c>
      <c r="F272" s="178"/>
      <c r="G272" s="178">
        <v>15.439959</v>
      </c>
      <c r="H272" s="178">
        <v>108.585584</v>
      </c>
      <c r="I272" s="178" t="s">
        <v>1</v>
      </c>
      <c r="J272" s="178" t="s">
        <v>3</v>
      </c>
      <c r="K272" s="178"/>
      <c r="L272" s="178"/>
      <c r="M272" s="178"/>
      <c r="N272" s="178"/>
      <c r="O272" s="178"/>
      <c r="P272" s="178"/>
      <c r="Q272" s="849"/>
      <c r="R272" s="178"/>
      <c r="S272" s="178"/>
      <c r="T272" s="178"/>
      <c r="U272" s="163" t="s">
        <v>0</v>
      </c>
      <c r="V272" s="163" t="s">
        <v>0</v>
      </c>
      <c r="W272" s="163" t="s">
        <v>0</v>
      </c>
      <c r="X272" s="163" t="s">
        <v>0</v>
      </c>
      <c r="Y272" s="163" t="s">
        <v>0</v>
      </c>
      <c r="Z272" s="163" t="s">
        <v>0</v>
      </c>
      <c r="AA272" s="163" t="s">
        <v>0</v>
      </c>
      <c r="AB272" s="178"/>
      <c r="AC272" s="178"/>
      <c r="AD272" s="178"/>
      <c r="AE272" s="178"/>
      <c r="AF272" s="164" t="s">
        <v>1710</v>
      </c>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c r="IX272" s="6"/>
      <c r="IY272" s="6"/>
      <c r="IZ272" s="6"/>
      <c r="JA272" s="6"/>
      <c r="JB272" s="6"/>
      <c r="JC272" s="6"/>
      <c r="JD272" s="6"/>
      <c r="JE272" s="6"/>
      <c r="JF272" s="6"/>
      <c r="JG272" s="6"/>
      <c r="JH272" s="6"/>
      <c r="JI272" s="6"/>
      <c r="JJ272" s="6"/>
      <c r="JK272" s="6"/>
      <c r="JL272" s="6"/>
      <c r="JM272" s="6"/>
      <c r="JN272" s="6"/>
      <c r="JO272" s="6"/>
      <c r="JP272" s="6"/>
      <c r="JQ272" s="6"/>
      <c r="JR272" s="6"/>
      <c r="JS272" s="6"/>
      <c r="JT272" s="6"/>
      <c r="JU272" s="6"/>
      <c r="JV272" s="6"/>
      <c r="JW272" s="6"/>
      <c r="JX272" s="6"/>
      <c r="JY272" s="6"/>
      <c r="JZ272" s="6"/>
      <c r="KA272" s="6"/>
      <c r="KB272" s="6"/>
      <c r="KC272" s="6"/>
      <c r="KD272" s="6"/>
      <c r="KE272" s="6"/>
      <c r="KF272" s="6"/>
      <c r="KG272" s="6"/>
      <c r="KH272" s="6"/>
      <c r="KI272" s="6"/>
      <c r="KJ272" s="6"/>
      <c r="KK272" s="6"/>
      <c r="KL272" s="6"/>
      <c r="KM272" s="6"/>
      <c r="KN272" s="6"/>
      <c r="KO272" s="6"/>
      <c r="KP272" s="6"/>
      <c r="KQ272" s="6"/>
      <c r="KR272" s="6"/>
      <c r="KS272" s="6"/>
      <c r="KT272" s="6"/>
      <c r="KU272" s="6"/>
      <c r="KV272" s="6"/>
      <c r="KW272" s="6"/>
      <c r="KX272" s="6"/>
      <c r="KY272" s="6"/>
      <c r="KZ272" s="6"/>
      <c r="LA272" s="6"/>
      <c r="LB272" s="6"/>
      <c r="LC272" s="6"/>
      <c r="LD272" s="6"/>
      <c r="LE272" s="6"/>
      <c r="LF272" s="6"/>
      <c r="LG272" s="6"/>
      <c r="LH272" s="6"/>
      <c r="LI272" s="6"/>
      <c r="LJ272" s="6"/>
      <c r="LK272" s="6"/>
      <c r="LL272" s="6"/>
      <c r="LM272" s="6"/>
      <c r="LN272" s="6"/>
      <c r="LO272" s="6"/>
      <c r="LP272" s="6"/>
      <c r="LQ272" s="6"/>
      <c r="LR272" s="6"/>
      <c r="LS272" s="6"/>
      <c r="LT272" s="6"/>
      <c r="LU272" s="6"/>
      <c r="LV272" s="6"/>
      <c r="LW272" s="6"/>
      <c r="LX272" s="6"/>
      <c r="LY272" s="6"/>
      <c r="LZ272" s="6"/>
      <c r="MA272" s="6"/>
      <c r="MB272" s="6"/>
      <c r="MC272" s="6"/>
      <c r="MD272" s="6"/>
      <c r="ME272" s="6"/>
      <c r="MF272" s="6"/>
      <c r="MG272" s="6"/>
      <c r="MH272" s="6"/>
      <c r="MI272" s="6"/>
      <c r="MJ272" s="6"/>
      <c r="MK272" s="6"/>
      <c r="ML272" s="6"/>
      <c r="MM272" s="6"/>
      <c r="MN272" s="6"/>
      <c r="MO272" s="6"/>
      <c r="MP272" s="6"/>
      <c r="MQ272" s="6"/>
      <c r="MR272" s="6"/>
      <c r="MS272" s="6"/>
      <c r="MT272" s="6"/>
      <c r="MU272" s="6"/>
      <c r="MV272" s="6"/>
      <c r="MW272" s="6"/>
      <c r="MX272" s="6"/>
      <c r="MY272" s="6"/>
      <c r="MZ272" s="6"/>
      <c r="NA272" s="6"/>
      <c r="NB272" s="6"/>
      <c r="NC272" s="6"/>
      <c r="ND272" s="6"/>
      <c r="NE272" s="6"/>
      <c r="NF272" s="6"/>
      <c r="NG272" s="6"/>
      <c r="NH272" s="6"/>
      <c r="NI272" s="6"/>
      <c r="NJ272" s="6"/>
      <c r="NK272" s="6"/>
      <c r="NL272" s="6"/>
      <c r="NM272" s="6"/>
      <c r="NN272" s="6"/>
      <c r="NO272" s="6"/>
      <c r="NP272" s="6"/>
      <c r="NQ272" s="6"/>
      <c r="NR272" s="6"/>
      <c r="NS272" s="6"/>
      <c r="NT272" s="6"/>
      <c r="NU272" s="6"/>
      <c r="NV272" s="6"/>
      <c r="NW272" s="6"/>
      <c r="NX272" s="6"/>
      <c r="NY272" s="6"/>
      <c r="NZ272" s="6"/>
      <c r="OA272" s="6"/>
      <c r="OB272" s="6"/>
      <c r="OC272" s="6"/>
      <c r="OD272" s="6"/>
      <c r="OE272" s="6"/>
      <c r="OF272" s="6"/>
      <c r="OG272" s="6"/>
      <c r="OH272" s="6"/>
      <c r="OI272" s="6"/>
      <c r="OJ272" s="6"/>
      <c r="OK272" s="6"/>
      <c r="OL272" s="6"/>
      <c r="OM272" s="6"/>
      <c r="ON272" s="6"/>
      <c r="OO272" s="6"/>
      <c r="OP272" s="6"/>
      <c r="OQ272" s="6"/>
      <c r="OR272" s="6"/>
      <c r="OS272" s="6"/>
      <c r="OT272" s="6"/>
      <c r="OU272" s="6"/>
      <c r="OV272" s="6"/>
      <c r="OW272" s="6"/>
      <c r="OX272" s="6"/>
      <c r="OY272" s="6"/>
      <c r="OZ272" s="6"/>
      <c r="PA272" s="6"/>
      <c r="PB272" s="6"/>
      <c r="PC272" s="6"/>
      <c r="PD272" s="6"/>
      <c r="PE272" s="6"/>
      <c r="PF272" s="6"/>
      <c r="PG272" s="6"/>
      <c r="PH272" s="6"/>
      <c r="PI272" s="6"/>
      <c r="PJ272" s="6"/>
      <c r="PK272" s="6"/>
      <c r="PL272" s="6"/>
      <c r="PM272" s="6"/>
      <c r="PN272" s="6"/>
      <c r="PO272" s="6"/>
      <c r="PP272" s="6"/>
      <c r="PQ272" s="6"/>
      <c r="PR272" s="6"/>
      <c r="PS272" s="6"/>
      <c r="PT272" s="6"/>
      <c r="PU272" s="6"/>
      <c r="PV272" s="6"/>
      <c r="PW272" s="6"/>
      <c r="PX272" s="6"/>
      <c r="PY272" s="6"/>
      <c r="PZ272" s="6"/>
      <c r="QA272" s="6"/>
      <c r="QB272" s="6"/>
      <c r="QC272" s="6"/>
      <c r="QD272" s="6"/>
      <c r="QE272" s="6"/>
      <c r="QF272" s="6"/>
      <c r="QG272" s="6"/>
      <c r="QH272" s="6"/>
      <c r="QI272" s="6"/>
      <c r="QJ272" s="6"/>
      <c r="QK272" s="6"/>
      <c r="QL272" s="6"/>
      <c r="QM272" s="6"/>
      <c r="QN272" s="6"/>
      <c r="QO272" s="6"/>
      <c r="QP272" s="6"/>
      <c r="QQ272" s="6"/>
      <c r="QR272" s="6"/>
      <c r="QS272" s="6"/>
      <c r="QT272" s="6"/>
      <c r="QU272" s="6"/>
      <c r="QV272" s="6"/>
      <c r="QW272" s="6"/>
      <c r="QX272" s="6"/>
      <c r="QY272" s="6"/>
      <c r="QZ272" s="6"/>
      <c r="RA272" s="6"/>
      <c r="RB272" s="6"/>
      <c r="RC272" s="6"/>
      <c r="RD272" s="6"/>
      <c r="RE272" s="6"/>
      <c r="RF272" s="6"/>
      <c r="RG272" s="6"/>
      <c r="RH272" s="6"/>
      <c r="RI272" s="6"/>
      <c r="RJ272" s="6"/>
      <c r="RK272" s="6"/>
      <c r="RL272" s="6"/>
      <c r="RM272" s="6"/>
      <c r="RN272" s="6"/>
      <c r="RO272" s="6"/>
      <c r="RP272" s="6"/>
      <c r="RQ272" s="6"/>
      <c r="RR272" s="6"/>
      <c r="RS272" s="6"/>
      <c r="RT272" s="6"/>
      <c r="RU272" s="6"/>
      <c r="RV272" s="6"/>
      <c r="RW272" s="6"/>
      <c r="RX272" s="6"/>
      <c r="RY272" s="6"/>
      <c r="RZ272" s="6"/>
      <c r="SA272" s="6"/>
      <c r="SB272" s="6"/>
      <c r="SC272" s="6"/>
      <c r="SD272" s="6"/>
      <c r="SE272" s="6"/>
      <c r="SF272" s="6"/>
      <c r="SG272" s="6"/>
      <c r="SH272" s="6"/>
      <c r="SI272" s="6"/>
      <c r="SJ272" s="6"/>
      <c r="SK272" s="6"/>
      <c r="SL272" s="6"/>
      <c r="SM272" s="6"/>
      <c r="SN272" s="6"/>
      <c r="SO272" s="6"/>
      <c r="SP272" s="6"/>
      <c r="SQ272" s="6"/>
      <c r="SR272" s="6"/>
      <c r="SS272" s="6"/>
      <c r="ST272" s="6"/>
      <c r="SU272" s="6"/>
      <c r="SV272" s="6"/>
      <c r="SW272" s="6"/>
      <c r="SX272" s="6"/>
      <c r="SY272" s="6"/>
      <c r="SZ272" s="6"/>
      <c r="TA272" s="6"/>
      <c r="TB272" s="6"/>
      <c r="TC272" s="6"/>
      <c r="TD272" s="6"/>
      <c r="TE272" s="6"/>
      <c r="TF272" s="6"/>
      <c r="TG272" s="6"/>
      <c r="TH272" s="6"/>
      <c r="TI272" s="6"/>
      <c r="TJ272" s="6"/>
      <c r="TK272" s="6"/>
      <c r="TL272" s="6"/>
      <c r="TM272" s="6"/>
      <c r="TN272" s="6"/>
      <c r="TO272" s="6"/>
      <c r="TP272" s="6"/>
      <c r="TQ272" s="6"/>
      <c r="TR272" s="6"/>
      <c r="TS272" s="6"/>
      <c r="TT272" s="6"/>
      <c r="TU272" s="6"/>
      <c r="TV272" s="6"/>
      <c r="TW272" s="6"/>
      <c r="TX272" s="6"/>
      <c r="TY272" s="6"/>
      <c r="TZ272" s="6"/>
      <c r="UA272" s="6"/>
      <c r="UB272" s="6"/>
      <c r="UC272" s="6"/>
      <c r="UD272" s="6"/>
      <c r="UE272" s="6"/>
      <c r="UF272" s="6"/>
      <c r="UG272" s="6"/>
      <c r="UH272" s="6"/>
      <c r="UI272" s="6"/>
      <c r="UJ272" s="6"/>
      <c r="UK272" s="6"/>
      <c r="UL272" s="6"/>
      <c r="UM272" s="6"/>
      <c r="UN272" s="6"/>
      <c r="UO272" s="6"/>
      <c r="UP272" s="6"/>
      <c r="UQ272" s="6"/>
      <c r="UR272" s="6"/>
      <c r="US272" s="6"/>
      <c r="UT272" s="6"/>
      <c r="UU272" s="6"/>
      <c r="UV272" s="6"/>
      <c r="UW272" s="6"/>
      <c r="UX272" s="6"/>
      <c r="UY272" s="6"/>
      <c r="UZ272" s="6"/>
      <c r="VA272" s="6"/>
      <c r="VB272" s="6"/>
      <c r="VC272" s="6"/>
      <c r="VD272" s="6"/>
      <c r="VE272" s="6"/>
      <c r="VF272" s="6"/>
      <c r="VG272" s="6"/>
      <c r="VH272" s="6"/>
      <c r="VI272" s="6"/>
      <c r="VJ272" s="6"/>
      <c r="VK272" s="6"/>
      <c r="VL272" s="6"/>
      <c r="VM272" s="6"/>
      <c r="VN272" s="6"/>
      <c r="VO272" s="6"/>
      <c r="VP272" s="6"/>
      <c r="VQ272" s="6"/>
      <c r="VR272" s="6"/>
      <c r="VS272" s="6"/>
      <c r="VT272" s="6"/>
      <c r="VU272" s="6"/>
      <c r="VV272" s="6"/>
      <c r="VW272" s="6"/>
      <c r="VX272" s="6"/>
      <c r="VY272" s="6"/>
      <c r="VZ272" s="6"/>
      <c r="WA272" s="6"/>
      <c r="WB272" s="6"/>
      <c r="WC272" s="6"/>
      <c r="WD272" s="6"/>
      <c r="WE272" s="6"/>
      <c r="WF272" s="6"/>
      <c r="WG272" s="6"/>
      <c r="WH272" s="6"/>
      <c r="WI272" s="6"/>
      <c r="WJ272" s="6"/>
      <c r="WK272" s="6"/>
      <c r="WL272" s="6"/>
      <c r="WM272" s="6"/>
      <c r="WN272" s="6"/>
      <c r="WO272" s="6"/>
      <c r="WP272" s="6"/>
      <c r="WQ272" s="6"/>
      <c r="WR272" s="6"/>
      <c r="WS272" s="6"/>
      <c r="WT272" s="6"/>
      <c r="WU272" s="6"/>
      <c r="WV272" s="6"/>
      <c r="WW272" s="6"/>
      <c r="WX272" s="6"/>
      <c r="WY272" s="6"/>
      <c r="WZ272" s="6"/>
      <c r="XA272" s="6"/>
      <c r="XB272" s="6"/>
      <c r="XC272" s="6"/>
      <c r="XD272" s="6"/>
      <c r="XE272" s="6"/>
      <c r="XF272" s="6"/>
      <c r="XG272" s="6"/>
      <c r="XH272" s="6"/>
      <c r="XI272" s="6"/>
      <c r="XJ272" s="6"/>
      <c r="XK272" s="6"/>
      <c r="XL272" s="6"/>
      <c r="XM272" s="6"/>
      <c r="XN272" s="6"/>
      <c r="XO272" s="6"/>
      <c r="XP272" s="6"/>
      <c r="XQ272" s="6"/>
      <c r="XR272" s="6"/>
      <c r="XS272" s="6"/>
      <c r="XT272" s="6"/>
      <c r="XU272" s="6"/>
      <c r="XV272" s="6"/>
      <c r="XW272" s="6"/>
      <c r="XX272" s="6"/>
      <c r="XY272" s="6"/>
      <c r="XZ272" s="6"/>
      <c r="YA272" s="6"/>
      <c r="YB272" s="6"/>
      <c r="YC272" s="6"/>
      <c r="YD272" s="6"/>
      <c r="YE272" s="6"/>
      <c r="YF272" s="6"/>
      <c r="YG272" s="6"/>
      <c r="YH272" s="6"/>
      <c r="YI272" s="6"/>
      <c r="YJ272" s="6"/>
      <c r="YK272" s="6"/>
      <c r="YL272" s="6"/>
      <c r="YM272" s="6"/>
      <c r="YN272" s="6"/>
      <c r="YO272" s="6"/>
      <c r="YP272" s="6"/>
      <c r="YQ272" s="6"/>
      <c r="YR272" s="6"/>
      <c r="YS272" s="6"/>
      <c r="YT272" s="6"/>
      <c r="YU272" s="6"/>
      <c r="YV272" s="6"/>
      <c r="YW272" s="6"/>
      <c r="YX272" s="6"/>
      <c r="YY272" s="6"/>
      <c r="YZ272" s="6"/>
      <c r="ZA272" s="6"/>
      <c r="ZB272" s="6"/>
      <c r="ZC272" s="6"/>
      <c r="ZD272" s="6"/>
      <c r="ZE272" s="6"/>
      <c r="ZF272" s="6"/>
      <c r="ZG272" s="6"/>
      <c r="ZH272" s="6"/>
      <c r="ZI272" s="6"/>
      <c r="ZJ272" s="6"/>
      <c r="ZK272" s="6"/>
      <c r="ZL272" s="6"/>
      <c r="ZM272" s="6"/>
      <c r="ZN272" s="6"/>
      <c r="ZO272" s="6"/>
      <c r="ZP272" s="6"/>
      <c r="ZQ272" s="6"/>
      <c r="ZR272" s="6"/>
      <c r="ZS272" s="6"/>
      <c r="ZT272" s="6"/>
      <c r="ZU272" s="6"/>
      <c r="ZV272" s="6"/>
      <c r="ZW272" s="6"/>
      <c r="ZX272" s="6"/>
      <c r="ZY272" s="6"/>
      <c r="ZZ272" s="6"/>
      <c r="AAA272" s="6"/>
      <c r="AAB272" s="6"/>
      <c r="AAC272" s="6"/>
      <c r="AAD272" s="6"/>
      <c r="AAE272" s="6"/>
      <c r="AAF272" s="6"/>
      <c r="AAG272" s="6"/>
      <c r="AAH272" s="6"/>
      <c r="AAI272" s="6"/>
      <c r="AAJ272" s="6"/>
      <c r="AAK272" s="6"/>
      <c r="AAL272" s="6"/>
      <c r="AAM272" s="6"/>
      <c r="AAN272" s="6"/>
      <c r="AAO272" s="6"/>
      <c r="AAP272" s="6"/>
      <c r="AAQ272" s="6"/>
      <c r="AAR272" s="6"/>
      <c r="AAS272" s="6"/>
      <c r="AAT272" s="6"/>
      <c r="AAU272" s="6"/>
      <c r="AAV272" s="6"/>
      <c r="AAW272" s="6"/>
      <c r="AAX272" s="6"/>
      <c r="AAY272" s="6"/>
      <c r="AAZ272" s="6"/>
      <c r="ABA272" s="6"/>
      <c r="ABB272" s="6"/>
      <c r="ABC272" s="6"/>
      <c r="ABD272" s="6"/>
      <c r="ABE272" s="6"/>
      <c r="ABF272" s="6"/>
      <c r="ABG272" s="6"/>
      <c r="ABH272" s="6"/>
      <c r="ABI272" s="6"/>
      <c r="ABJ272" s="6"/>
      <c r="ABK272" s="6"/>
      <c r="ABL272" s="6"/>
      <c r="ABM272" s="6"/>
      <c r="ABN272" s="6"/>
      <c r="ABO272" s="6"/>
      <c r="ABP272" s="6"/>
      <c r="ABQ272" s="6"/>
      <c r="ABR272" s="6"/>
      <c r="ABS272" s="6"/>
      <c r="ABT272" s="6"/>
      <c r="ABU272" s="6"/>
      <c r="ABV272" s="6"/>
      <c r="ABW272" s="6"/>
      <c r="ABX272" s="6"/>
      <c r="ABY272" s="6"/>
      <c r="ABZ272" s="6"/>
      <c r="ACA272" s="6"/>
      <c r="ACB272" s="6"/>
      <c r="ACC272" s="6"/>
      <c r="ACD272" s="6"/>
      <c r="ACE272" s="6"/>
      <c r="ACF272" s="6"/>
      <c r="ACG272" s="6"/>
      <c r="ACH272" s="6"/>
      <c r="ACI272" s="6"/>
      <c r="ACJ272" s="6"/>
      <c r="ACK272" s="6"/>
      <c r="ACL272" s="6"/>
      <c r="ACM272" s="6"/>
      <c r="ACN272" s="6"/>
      <c r="ACO272" s="6"/>
      <c r="ACP272" s="6"/>
      <c r="ACQ272" s="6"/>
      <c r="ACR272" s="6"/>
      <c r="ACS272" s="6"/>
      <c r="ACT272" s="6"/>
      <c r="ACU272" s="6"/>
      <c r="ACV272" s="6"/>
      <c r="ACW272" s="6"/>
      <c r="ACX272" s="6"/>
      <c r="ACY272" s="6"/>
      <c r="ACZ272" s="6"/>
      <c r="ADA272" s="6"/>
      <c r="ADB272" s="6"/>
      <c r="ADC272" s="6"/>
      <c r="ADD272" s="6"/>
      <c r="ADE272" s="6"/>
      <c r="ADF272" s="6"/>
      <c r="ADG272" s="6"/>
      <c r="ADH272" s="6"/>
      <c r="ADI272" s="6"/>
      <c r="ADJ272" s="6"/>
      <c r="ADK272" s="6"/>
      <c r="ADL272" s="6"/>
      <c r="ADM272" s="6"/>
      <c r="ADN272" s="6"/>
      <c r="ADO272" s="6"/>
      <c r="ADP272" s="6"/>
      <c r="ADQ272" s="6"/>
      <c r="ADR272" s="6"/>
      <c r="ADS272" s="6"/>
      <c r="ADT272" s="6"/>
      <c r="ADU272" s="6"/>
      <c r="ADV272" s="6"/>
      <c r="ADW272" s="6"/>
      <c r="ADX272" s="6"/>
      <c r="ADY272" s="6"/>
      <c r="ADZ272" s="6"/>
      <c r="AEA272" s="6"/>
      <c r="AEB272" s="6"/>
      <c r="AEC272" s="6"/>
      <c r="AED272" s="6"/>
      <c r="AEE272" s="6"/>
      <c r="AEF272" s="6"/>
      <c r="AEG272" s="6"/>
      <c r="AEH272" s="6"/>
      <c r="AEI272" s="6"/>
      <c r="AEJ272" s="6"/>
      <c r="AEK272" s="6"/>
      <c r="AEL272" s="6"/>
      <c r="AEM272" s="6"/>
      <c r="AEN272" s="6"/>
      <c r="AEO272" s="6"/>
      <c r="AEP272" s="6"/>
      <c r="AEQ272" s="6"/>
      <c r="AER272" s="6"/>
      <c r="AES272" s="6"/>
      <c r="AET272" s="6"/>
      <c r="AEU272" s="6"/>
      <c r="AEV272" s="6"/>
      <c r="AEW272" s="6"/>
      <c r="AEX272" s="6"/>
      <c r="AEY272" s="6"/>
      <c r="AEZ272" s="6"/>
      <c r="AFA272" s="6"/>
      <c r="AFB272" s="6"/>
      <c r="AFC272" s="6"/>
      <c r="AFD272" s="6"/>
      <c r="AFE272" s="6"/>
      <c r="AFF272" s="6"/>
      <c r="AFG272" s="6"/>
      <c r="AFH272" s="6"/>
      <c r="AFI272" s="6"/>
      <c r="AFJ272" s="6"/>
      <c r="AFK272" s="6"/>
      <c r="AFL272" s="6"/>
      <c r="AFM272" s="6"/>
      <c r="AFN272" s="6"/>
      <c r="AFO272" s="6"/>
      <c r="AFP272" s="6"/>
      <c r="AFQ272" s="6"/>
      <c r="AFR272" s="6"/>
      <c r="AFS272" s="6"/>
      <c r="AFT272" s="6"/>
      <c r="AFU272" s="6"/>
      <c r="AFV272" s="6"/>
      <c r="AFW272" s="6"/>
      <c r="AFX272" s="6"/>
      <c r="AFY272" s="6"/>
      <c r="AFZ272" s="6"/>
      <c r="AGA272" s="6"/>
      <c r="AGB272" s="6"/>
      <c r="AGC272" s="6"/>
      <c r="AGD272" s="6"/>
      <c r="AGE272" s="6"/>
      <c r="AGF272" s="6"/>
      <c r="AGG272" s="6"/>
      <c r="AGH272" s="6"/>
      <c r="AGI272" s="6"/>
      <c r="AGJ272" s="6"/>
      <c r="AGK272" s="6"/>
      <c r="AGL272" s="6"/>
      <c r="AGM272" s="6"/>
      <c r="AGN272" s="6"/>
      <c r="AGO272" s="6"/>
      <c r="AGP272" s="6"/>
      <c r="AGQ272" s="6"/>
      <c r="AGR272" s="6"/>
      <c r="AGS272" s="6"/>
      <c r="AGT272" s="6"/>
      <c r="AGU272" s="6"/>
      <c r="AGV272" s="6"/>
      <c r="AGW272" s="6"/>
      <c r="AGX272" s="6"/>
      <c r="AGY272" s="6"/>
      <c r="AGZ272" s="6"/>
      <c r="AHA272" s="6"/>
      <c r="AHB272" s="6"/>
      <c r="AHC272" s="6"/>
      <c r="AHD272" s="6"/>
      <c r="AHE272" s="6"/>
      <c r="AHF272" s="6"/>
      <c r="AHG272" s="6"/>
      <c r="AHH272" s="6"/>
      <c r="AHI272" s="6"/>
      <c r="AHJ272" s="6"/>
      <c r="AHK272" s="6"/>
      <c r="AHL272" s="6"/>
      <c r="AHM272" s="6"/>
      <c r="AHN272" s="6"/>
      <c r="AHO272" s="6"/>
      <c r="AHP272" s="6"/>
      <c r="AHQ272" s="6"/>
      <c r="AHR272" s="6"/>
      <c r="AHS272" s="6"/>
      <c r="AHT272" s="6"/>
      <c r="AHU272" s="6"/>
      <c r="AHV272" s="6"/>
      <c r="AHW272" s="6"/>
      <c r="AHX272" s="6"/>
      <c r="AHY272" s="6"/>
      <c r="AHZ272" s="6"/>
      <c r="AIA272" s="6"/>
      <c r="AIB272" s="6"/>
      <c r="AIC272" s="6"/>
      <c r="AID272" s="6"/>
      <c r="AIE272" s="6"/>
      <c r="AIF272" s="6"/>
      <c r="AIG272" s="6"/>
      <c r="AIH272" s="6"/>
      <c r="AII272" s="6"/>
      <c r="AIJ272" s="6"/>
      <c r="AIK272" s="6"/>
      <c r="AIL272" s="6"/>
      <c r="AIM272" s="6"/>
      <c r="AIN272" s="6"/>
      <c r="AIO272" s="6"/>
      <c r="AIP272" s="6"/>
      <c r="AIQ272" s="6"/>
      <c r="AIR272" s="6"/>
      <c r="AIS272" s="6"/>
      <c r="AIT272" s="6"/>
      <c r="AIU272" s="6"/>
      <c r="AIV272" s="6"/>
      <c r="AIW272" s="6"/>
      <c r="AIX272" s="6"/>
      <c r="AIY272" s="6"/>
      <c r="AIZ272" s="6"/>
      <c r="AJA272" s="6"/>
      <c r="AJB272" s="6"/>
      <c r="AJC272" s="6"/>
      <c r="AJD272" s="6"/>
      <c r="AJE272" s="6"/>
      <c r="AJF272" s="6"/>
      <c r="AJG272" s="6"/>
      <c r="AJH272" s="6"/>
      <c r="AJI272" s="6"/>
      <c r="AJJ272" s="6"/>
      <c r="AJK272" s="6"/>
      <c r="AJL272" s="6"/>
      <c r="AJM272" s="6"/>
      <c r="AJN272" s="6"/>
      <c r="AJO272" s="6"/>
      <c r="AJP272" s="6"/>
      <c r="AJQ272" s="6"/>
      <c r="AJR272" s="6"/>
      <c r="AJS272" s="6"/>
      <c r="AJT272" s="6"/>
      <c r="AJU272" s="6"/>
      <c r="AJV272" s="6"/>
      <c r="AJW272" s="6"/>
      <c r="AJX272" s="6"/>
      <c r="AJY272" s="6"/>
      <c r="AJZ272" s="6"/>
      <c r="AKA272" s="6"/>
      <c r="AKB272" s="6"/>
      <c r="AKC272" s="6"/>
      <c r="AKD272" s="6"/>
      <c r="AKE272" s="6"/>
      <c r="AKF272" s="6"/>
      <c r="AKG272" s="6"/>
      <c r="AKH272" s="6"/>
      <c r="AKI272" s="6"/>
      <c r="AKJ272" s="6"/>
      <c r="AKK272" s="6"/>
      <c r="AKL272" s="6"/>
      <c r="AKM272" s="6"/>
      <c r="AKN272" s="6"/>
      <c r="AKO272" s="6"/>
      <c r="AKP272" s="6"/>
      <c r="AKQ272" s="6"/>
      <c r="AKR272" s="6"/>
      <c r="AKS272" s="6"/>
      <c r="AKT272" s="6"/>
      <c r="AKU272" s="6"/>
      <c r="AKV272" s="6"/>
      <c r="AKW272" s="6"/>
      <c r="AKX272" s="6"/>
      <c r="AKY272" s="6"/>
      <c r="AKZ272" s="6"/>
      <c r="ALA272" s="6"/>
      <c r="ALB272" s="6"/>
      <c r="ALC272" s="6"/>
      <c r="ALD272" s="6"/>
      <c r="ALE272" s="6"/>
      <c r="ALF272" s="6"/>
      <c r="ALG272" s="6"/>
      <c r="ALH272" s="6"/>
      <c r="ALI272" s="6"/>
      <c r="ALJ272" s="6"/>
      <c r="ALK272" s="6"/>
      <c r="ALL272" s="6"/>
      <c r="ALM272" s="6"/>
      <c r="ALN272" s="6"/>
      <c r="ALO272" s="6"/>
      <c r="ALP272" s="6"/>
      <c r="ALQ272" s="6"/>
      <c r="ALR272" s="6"/>
      <c r="ALS272" s="6"/>
      <c r="ALT272" s="6"/>
      <c r="ALU272" s="6"/>
      <c r="ALV272" s="6"/>
      <c r="ALW272" s="6"/>
      <c r="ALX272" s="6"/>
      <c r="ALY272" s="6"/>
      <c r="ALZ272" s="6"/>
      <c r="AMA272" s="6"/>
      <c r="AMB272" s="6"/>
      <c r="AMC272" s="6"/>
      <c r="AMD272" s="6"/>
      <c r="AME272" s="6"/>
      <c r="AMF272" s="6"/>
      <c r="AMG272" s="6"/>
      <c r="AMH272" s="6"/>
      <c r="AMI272" s="6"/>
      <c r="AMJ272" s="6"/>
      <c r="AMK272" s="6"/>
      <c r="AML272" s="6"/>
      <c r="AMM272" s="6"/>
      <c r="AMN272" s="6"/>
      <c r="AMO272" s="6"/>
      <c r="AMP272" s="6"/>
      <c r="AMQ272" s="6"/>
      <c r="AMR272" s="6"/>
      <c r="AMS272" s="6"/>
      <c r="AMT272" s="6"/>
      <c r="AMU272" s="6"/>
      <c r="AMV272" s="6"/>
      <c r="AMW272" s="6"/>
      <c r="AMX272" s="6"/>
      <c r="AMY272" s="6"/>
      <c r="AMZ272" s="6"/>
      <c r="ANA272" s="6"/>
      <c r="ANB272" s="6"/>
      <c r="ANC272" s="6"/>
      <c r="AND272" s="6"/>
      <c r="ANE272" s="6"/>
      <c r="ANF272" s="6"/>
      <c r="ANG272" s="6"/>
      <c r="ANH272" s="6"/>
      <c r="ANI272" s="6"/>
      <c r="ANJ272" s="6"/>
      <c r="ANK272" s="6"/>
      <c r="ANL272" s="6"/>
      <c r="ANM272" s="6"/>
      <c r="ANN272" s="6"/>
      <c r="ANO272" s="6"/>
      <c r="ANP272" s="6"/>
      <c r="ANQ272" s="6"/>
      <c r="ANR272" s="6"/>
      <c r="ANS272" s="6"/>
      <c r="ANT272" s="6"/>
      <c r="ANU272" s="6"/>
      <c r="ANV272" s="6"/>
      <c r="ANW272" s="6"/>
      <c r="ANX272" s="6"/>
      <c r="ANY272" s="6"/>
      <c r="ANZ272" s="6"/>
      <c r="AOA272" s="6"/>
      <c r="AOB272" s="6"/>
      <c r="AOC272" s="6"/>
      <c r="AOD272" s="6"/>
      <c r="AOE272" s="6"/>
      <c r="AOF272" s="6"/>
      <c r="AOG272" s="6"/>
      <c r="AOH272" s="6"/>
      <c r="AOI272" s="6"/>
      <c r="AOJ272" s="6"/>
      <c r="AOK272" s="6"/>
      <c r="AOL272" s="6"/>
      <c r="AOM272" s="6"/>
      <c r="AON272" s="6"/>
      <c r="AOO272" s="6"/>
      <c r="AOP272" s="6"/>
      <c r="AOQ272" s="6"/>
      <c r="AOR272" s="6"/>
      <c r="AOS272" s="6"/>
      <c r="AOT272" s="6"/>
      <c r="AOU272" s="6"/>
      <c r="AOV272" s="6"/>
      <c r="AOW272" s="6"/>
      <c r="AOX272" s="6"/>
      <c r="AOY272" s="6"/>
      <c r="AOZ272" s="6"/>
      <c r="APA272" s="6"/>
      <c r="APB272" s="6"/>
      <c r="APC272" s="6"/>
      <c r="APD272" s="6"/>
      <c r="APE272" s="6"/>
      <c r="APF272" s="6"/>
      <c r="APG272" s="6"/>
      <c r="APH272" s="6"/>
      <c r="API272" s="6"/>
      <c r="APJ272" s="6"/>
      <c r="APK272" s="6"/>
      <c r="APL272" s="6"/>
      <c r="APM272" s="6"/>
      <c r="APN272" s="6"/>
      <c r="APO272" s="6"/>
      <c r="APP272" s="6"/>
      <c r="APQ272" s="6"/>
      <c r="APR272" s="6"/>
      <c r="APS272" s="6"/>
      <c r="APT272" s="6"/>
      <c r="APU272" s="6"/>
      <c r="APV272" s="6"/>
      <c r="APW272" s="6"/>
      <c r="APX272" s="6"/>
      <c r="APY272" s="6"/>
      <c r="APZ272" s="6"/>
      <c r="AQA272" s="6"/>
      <c r="AQB272" s="6"/>
      <c r="AQC272" s="6"/>
      <c r="AQD272" s="6"/>
      <c r="AQE272" s="6"/>
      <c r="AQF272" s="6"/>
      <c r="AQG272" s="6"/>
      <c r="AQH272" s="6"/>
      <c r="AQI272" s="6"/>
      <c r="AQJ272" s="6"/>
      <c r="AQK272" s="6"/>
      <c r="AQL272" s="6"/>
      <c r="AQM272" s="6"/>
      <c r="AQN272" s="6"/>
      <c r="AQO272" s="6"/>
      <c r="AQP272" s="6"/>
      <c r="AQQ272" s="6"/>
      <c r="AQR272" s="6"/>
      <c r="AQS272" s="6"/>
      <c r="AQT272" s="6"/>
      <c r="AQU272" s="6"/>
      <c r="AQV272" s="6"/>
      <c r="AQW272" s="6"/>
      <c r="AQX272" s="6"/>
      <c r="AQY272" s="6"/>
      <c r="AQZ272" s="6"/>
      <c r="ARA272" s="6"/>
      <c r="ARB272" s="6"/>
      <c r="ARC272" s="6"/>
      <c r="ARD272" s="6"/>
      <c r="ARE272" s="6"/>
      <c r="ARF272" s="6"/>
      <c r="ARG272" s="6"/>
      <c r="ARH272" s="6"/>
      <c r="ARI272" s="6"/>
      <c r="ARJ272" s="6"/>
      <c r="ARK272" s="6"/>
      <c r="ARL272" s="6"/>
      <c r="ARM272" s="6"/>
      <c r="ARN272" s="6"/>
      <c r="ARO272" s="6"/>
      <c r="ARP272" s="6"/>
      <c r="ARQ272" s="6"/>
      <c r="ARR272" s="6"/>
      <c r="ARS272" s="6"/>
      <c r="ART272" s="6"/>
      <c r="ARU272" s="6"/>
      <c r="ARV272" s="6"/>
      <c r="ARW272" s="6"/>
      <c r="ARX272" s="6"/>
      <c r="ARY272" s="6"/>
      <c r="ARZ272" s="6"/>
      <c r="ASA272" s="6"/>
      <c r="ASB272" s="6"/>
      <c r="ASC272" s="6"/>
      <c r="ASD272" s="6"/>
      <c r="ASE272" s="6"/>
      <c r="ASF272" s="6"/>
      <c r="ASG272" s="6"/>
      <c r="ASH272" s="6"/>
      <c r="ASI272" s="6"/>
      <c r="ASJ272" s="6"/>
      <c r="ASK272" s="6"/>
      <c r="ASL272" s="6"/>
      <c r="ASM272" s="6"/>
      <c r="ASN272" s="6"/>
      <c r="ASO272" s="6"/>
      <c r="ASP272" s="6"/>
      <c r="ASQ272" s="6"/>
      <c r="ASR272" s="6"/>
      <c r="ASS272" s="6"/>
      <c r="AST272" s="6"/>
      <c r="ASU272" s="6"/>
      <c r="ASV272" s="6"/>
      <c r="ASW272" s="6"/>
      <c r="ASX272" s="6"/>
      <c r="ASY272" s="6"/>
      <c r="ASZ272" s="6"/>
      <c r="ATA272" s="6"/>
      <c r="ATB272" s="6"/>
      <c r="ATC272" s="6"/>
      <c r="ATD272" s="6"/>
      <c r="ATE272" s="6"/>
      <c r="ATF272" s="6"/>
      <c r="ATG272" s="6"/>
      <c r="ATH272" s="6"/>
      <c r="ATI272" s="6"/>
      <c r="ATJ272" s="6"/>
      <c r="ATK272" s="6"/>
      <c r="ATL272" s="6"/>
      <c r="ATM272" s="6"/>
      <c r="ATN272" s="6"/>
      <c r="ATO272" s="6"/>
      <c r="ATP272" s="6"/>
      <c r="ATQ272" s="6"/>
      <c r="ATR272" s="6"/>
      <c r="ATS272" s="6"/>
      <c r="ATT272" s="6"/>
      <c r="ATU272" s="6"/>
      <c r="ATV272" s="6"/>
      <c r="ATW272" s="6"/>
      <c r="ATX272" s="6"/>
      <c r="ATY272" s="6"/>
      <c r="ATZ272" s="6"/>
      <c r="AUA272" s="6"/>
      <c r="AUB272" s="6"/>
      <c r="AUC272" s="6"/>
      <c r="AUD272" s="6"/>
      <c r="AUE272" s="6"/>
      <c r="AUF272" s="6"/>
      <c r="AUG272" s="6"/>
      <c r="AUH272" s="6"/>
      <c r="AUI272" s="6"/>
      <c r="AUJ272" s="6"/>
      <c r="AUK272" s="6"/>
      <c r="AUL272" s="6"/>
      <c r="AUM272" s="6"/>
      <c r="AUN272" s="6"/>
      <c r="AUO272" s="6"/>
      <c r="AUP272" s="6"/>
      <c r="AUQ272" s="6"/>
      <c r="AUR272" s="6"/>
      <c r="AUS272" s="6"/>
      <c r="AUT272" s="6"/>
      <c r="AUU272" s="6"/>
      <c r="AUV272" s="6"/>
      <c r="AUW272" s="6"/>
      <c r="AUX272" s="6"/>
      <c r="AUY272" s="6"/>
      <c r="AUZ272" s="6"/>
      <c r="AVA272" s="6"/>
      <c r="AVB272" s="6"/>
      <c r="AVC272" s="6"/>
      <c r="AVD272" s="6"/>
      <c r="AVE272" s="6"/>
      <c r="AVF272" s="6"/>
      <c r="AVG272" s="6"/>
      <c r="AVH272" s="6"/>
      <c r="AVI272" s="6"/>
      <c r="AVJ272" s="6"/>
      <c r="AVK272" s="6"/>
      <c r="AVL272" s="6"/>
      <c r="AVM272" s="6"/>
      <c r="AVN272" s="6"/>
      <c r="AVO272" s="6"/>
      <c r="AVP272" s="6"/>
      <c r="AVQ272" s="6"/>
      <c r="AVR272" s="6"/>
      <c r="AVS272" s="6"/>
      <c r="AVT272" s="6"/>
      <c r="AVU272" s="6"/>
      <c r="AVV272" s="6"/>
      <c r="AVW272" s="6"/>
      <c r="AVX272" s="6"/>
      <c r="AVY272" s="6"/>
      <c r="AVZ272" s="6"/>
      <c r="AWA272" s="6"/>
      <c r="AWB272" s="6"/>
      <c r="AWC272" s="6"/>
      <c r="AWD272" s="6"/>
      <c r="AWE272" s="6"/>
      <c r="AWF272" s="6"/>
      <c r="AWG272" s="6"/>
      <c r="AWH272" s="6"/>
      <c r="AWI272" s="6"/>
      <c r="AWJ272" s="6"/>
      <c r="AWK272" s="6"/>
      <c r="AWL272" s="6"/>
      <c r="AWM272" s="6"/>
      <c r="AWN272" s="6"/>
      <c r="AWO272" s="6"/>
      <c r="AWP272" s="6"/>
      <c r="AWQ272" s="6"/>
      <c r="AWR272" s="6"/>
      <c r="AWS272" s="6"/>
      <c r="AWT272" s="6"/>
      <c r="AWU272" s="6"/>
      <c r="AWV272" s="6"/>
      <c r="AWW272" s="6"/>
      <c r="AWX272" s="6"/>
      <c r="AWY272" s="6"/>
      <c r="AWZ272" s="6"/>
      <c r="AXA272" s="6"/>
      <c r="AXB272" s="6"/>
      <c r="AXC272" s="6"/>
      <c r="AXD272" s="6"/>
      <c r="AXE272" s="6"/>
      <c r="AXF272" s="6"/>
      <c r="AXG272" s="6"/>
      <c r="AXH272" s="6"/>
      <c r="AXI272" s="6"/>
      <c r="AXJ272" s="6"/>
      <c r="AXK272" s="6"/>
      <c r="AXL272" s="6"/>
      <c r="AXM272" s="6"/>
      <c r="AXN272" s="6"/>
      <c r="AXO272" s="6"/>
      <c r="AXP272" s="6"/>
      <c r="AXQ272" s="6"/>
      <c r="AXR272" s="6"/>
      <c r="AXS272" s="6"/>
      <c r="AXT272" s="6"/>
      <c r="AXU272" s="6"/>
      <c r="AXV272" s="6"/>
      <c r="AXW272" s="6"/>
      <c r="AXX272" s="6"/>
      <c r="AXY272" s="6"/>
      <c r="AXZ272" s="6"/>
      <c r="AYA272" s="6"/>
      <c r="AYB272" s="6"/>
      <c r="AYC272" s="6"/>
      <c r="AYD272" s="6"/>
      <c r="AYE272" s="6"/>
      <c r="AYF272" s="6"/>
      <c r="AYG272" s="6"/>
      <c r="AYH272" s="6"/>
      <c r="AYI272" s="6"/>
      <c r="AYJ272" s="6"/>
      <c r="AYK272" s="6"/>
      <c r="AYL272" s="6"/>
      <c r="AYM272" s="6"/>
      <c r="AYN272" s="6"/>
      <c r="AYO272" s="6"/>
      <c r="AYP272" s="6"/>
      <c r="AYQ272" s="6"/>
      <c r="AYR272" s="6"/>
      <c r="AYS272" s="6"/>
      <c r="AYT272" s="6"/>
      <c r="AYU272" s="6"/>
      <c r="AYV272" s="6"/>
      <c r="AYW272" s="6"/>
      <c r="AYX272" s="6"/>
      <c r="AYY272" s="6"/>
      <c r="AYZ272" s="6"/>
      <c r="AZA272" s="6"/>
      <c r="AZB272" s="6"/>
      <c r="AZC272" s="6"/>
      <c r="AZD272" s="6"/>
      <c r="AZE272" s="6"/>
      <c r="AZF272" s="6"/>
      <c r="AZG272" s="6"/>
      <c r="AZH272" s="6"/>
      <c r="AZI272" s="6"/>
      <c r="AZJ272" s="6"/>
      <c r="AZK272" s="6"/>
      <c r="AZL272" s="6"/>
      <c r="AZM272" s="6"/>
      <c r="AZN272" s="6"/>
      <c r="AZO272" s="6"/>
      <c r="AZP272" s="6"/>
      <c r="AZQ272" s="6"/>
      <c r="AZR272" s="6"/>
      <c r="AZS272" s="6"/>
      <c r="AZT272" s="6"/>
      <c r="AZU272" s="6"/>
      <c r="AZV272" s="6"/>
      <c r="AZW272" s="6"/>
      <c r="AZX272" s="6"/>
      <c r="AZY272" s="6"/>
      <c r="AZZ272" s="6"/>
      <c r="BAA272" s="6"/>
      <c r="BAB272" s="6"/>
      <c r="BAC272" s="6"/>
      <c r="BAD272" s="6"/>
      <c r="BAE272" s="6"/>
      <c r="BAF272" s="6"/>
      <c r="BAG272" s="6"/>
      <c r="BAH272" s="6"/>
      <c r="BAI272" s="6"/>
      <c r="BAJ272" s="6"/>
      <c r="BAK272" s="6"/>
      <c r="BAL272" s="6"/>
      <c r="BAM272" s="6"/>
      <c r="BAN272" s="6"/>
      <c r="BAO272" s="6"/>
      <c r="BAP272" s="6"/>
      <c r="BAQ272" s="6"/>
      <c r="BAR272" s="6"/>
      <c r="BAS272" s="6"/>
      <c r="BAT272" s="6"/>
      <c r="BAU272" s="6"/>
      <c r="BAV272" s="6"/>
      <c r="BAW272" s="6"/>
      <c r="BAX272" s="6"/>
      <c r="BAY272" s="6"/>
      <c r="BAZ272" s="6"/>
      <c r="BBA272" s="6"/>
      <c r="BBB272" s="6"/>
      <c r="BBC272" s="6"/>
      <c r="BBD272" s="6"/>
      <c r="BBE272" s="6"/>
      <c r="BBF272" s="6"/>
      <c r="BBG272" s="6"/>
      <c r="BBH272" s="6"/>
      <c r="BBI272" s="6"/>
      <c r="BBJ272" s="6"/>
      <c r="BBK272" s="6"/>
      <c r="BBL272" s="6"/>
      <c r="BBM272" s="6"/>
      <c r="BBN272" s="6"/>
      <c r="BBO272" s="6"/>
      <c r="BBP272" s="6"/>
      <c r="BBQ272" s="6"/>
      <c r="BBR272" s="6"/>
      <c r="BBS272" s="6"/>
      <c r="BBT272" s="6"/>
      <c r="BBU272" s="6"/>
      <c r="BBV272" s="6"/>
      <c r="BBW272" s="6"/>
      <c r="BBX272" s="6"/>
      <c r="BBY272" s="6"/>
      <c r="BBZ272" s="6"/>
      <c r="BCA272" s="6"/>
      <c r="BCB272" s="6"/>
      <c r="BCC272" s="6"/>
      <c r="BCD272" s="6"/>
      <c r="BCE272" s="6"/>
      <c r="BCF272" s="6"/>
      <c r="BCG272" s="6"/>
      <c r="BCH272" s="6"/>
      <c r="BCI272" s="6"/>
      <c r="BCJ272" s="6"/>
      <c r="BCK272" s="6"/>
      <c r="BCL272" s="6"/>
      <c r="BCM272" s="6"/>
      <c r="BCN272" s="6"/>
      <c r="BCO272" s="6"/>
      <c r="BCP272" s="6"/>
      <c r="BCQ272" s="6"/>
      <c r="BCR272" s="6"/>
      <c r="BCS272" s="6"/>
      <c r="BCT272" s="6"/>
      <c r="BCU272" s="6"/>
      <c r="BCV272" s="6"/>
      <c r="BCW272" s="6"/>
      <c r="BCX272" s="6"/>
      <c r="BCY272" s="6"/>
      <c r="BCZ272" s="6"/>
      <c r="BDA272" s="6"/>
      <c r="BDB272" s="6"/>
      <c r="BDC272" s="6"/>
      <c r="BDD272" s="6"/>
      <c r="BDE272" s="6"/>
      <c r="BDF272" s="6"/>
      <c r="BDG272" s="6"/>
      <c r="BDH272" s="6"/>
      <c r="BDI272" s="6"/>
      <c r="BDJ272" s="6"/>
      <c r="BDK272" s="6"/>
      <c r="BDL272" s="6"/>
      <c r="BDM272" s="6"/>
      <c r="BDN272" s="6"/>
      <c r="BDO272" s="6"/>
      <c r="BDP272" s="6"/>
      <c r="BDQ272" s="6"/>
      <c r="BDR272" s="6"/>
      <c r="BDS272" s="6"/>
      <c r="BDT272" s="6"/>
      <c r="BDU272" s="6"/>
      <c r="BDV272" s="6"/>
      <c r="BDW272" s="6"/>
      <c r="BDX272" s="6"/>
      <c r="BDY272" s="6"/>
      <c r="BDZ272" s="6"/>
      <c r="BEA272" s="6"/>
      <c r="BEB272" s="6"/>
      <c r="BEC272" s="6"/>
      <c r="BED272" s="6"/>
      <c r="BEE272" s="6"/>
      <c r="BEF272" s="6"/>
      <c r="BEG272" s="6"/>
      <c r="BEH272" s="6"/>
      <c r="BEI272" s="6"/>
      <c r="BEJ272" s="6"/>
      <c r="BEK272" s="6"/>
      <c r="BEL272" s="6"/>
      <c r="BEM272" s="6"/>
      <c r="BEN272" s="6"/>
      <c r="BEO272" s="6"/>
      <c r="BEP272" s="6"/>
      <c r="BEQ272" s="6"/>
      <c r="BER272" s="6"/>
      <c r="BES272" s="6"/>
      <c r="BET272" s="6"/>
      <c r="BEU272" s="6"/>
      <c r="BEV272" s="6"/>
      <c r="BEW272" s="6"/>
      <c r="BEX272" s="6"/>
      <c r="BEY272" s="6"/>
      <c r="BEZ272" s="6"/>
      <c r="BFA272" s="6"/>
      <c r="BFB272" s="6"/>
      <c r="BFC272" s="6"/>
      <c r="BFD272" s="6"/>
      <c r="BFE272" s="6"/>
      <c r="BFF272" s="6"/>
      <c r="BFG272" s="6"/>
      <c r="BFH272" s="6"/>
      <c r="BFI272" s="6"/>
      <c r="BFJ272" s="6"/>
      <c r="BFK272" s="6"/>
      <c r="BFL272" s="6"/>
      <c r="BFM272" s="6"/>
      <c r="BFN272" s="6"/>
      <c r="BFO272" s="6"/>
      <c r="BFP272" s="6"/>
      <c r="BFQ272" s="6"/>
      <c r="BFR272" s="6"/>
      <c r="BFS272" s="6"/>
      <c r="BFT272" s="6"/>
      <c r="BFU272" s="6"/>
      <c r="BFV272" s="6"/>
      <c r="BFW272" s="6"/>
      <c r="BFX272" s="6"/>
      <c r="BFY272" s="6"/>
      <c r="BFZ272" s="6"/>
      <c r="BGA272" s="6"/>
      <c r="BGB272" s="6"/>
      <c r="BGC272" s="6"/>
      <c r="BGD272" s="6"/>
      <c r="BGE272" s="6"/>
      <c r="BGF272" s="6"/>
      <c r="BGG272" s="6"/>
      <c r="BGH272" s="6"/>
      <c r="BGI272" s="6"/>
      <c r="BGJ272" s="6"/>
      <c r="BGK272" s="6"/>
      <c r="BGL272" s="6"/>
      <c r="BGM272" s="6"/>
      <c r="BGN272" s="6"/>
      <c r="BGO272" s="6"/>
      <c r="BGP272" s="6"/>
      <c r="BGQ272" s="6"/>
      <c r="BGR272" s="6"/>
      <c r="BGS272" s="6"/>
      <c r="BGT272" s="6"/>
      <c r="BGU272" s="6"/>
      <c r="BGV272" s="6"/>
      <c r="BGW272" s="6"/>
      <c r="BGX272" s="6"/>
      <c r="BGY272" s="6"/>
      <c r="BGZ272" s="6"/>
      <c r="BHA272" s="6"/>
      <c r="BHB272" s="6"/>
      <c r="BHC272" s="6"/>
      <c r="BHD272" s="6"/>
      <c r="BHE272" s="6"/>
      <c r="BHF272" s="6"/>
      <c r="BHG272" s="6"/>
      <c r="BHH272" s="6"/>
      <c r="BHI272" s="6"/>
      <c r="BHJ272" s="6"/>
      <c r="BHK272" s="6"/>
      <c r="BHL272" s="6"/>
      <c r="BHM272" s="6"/>
      <c r="BHN272" s="6"/>
      <c r="BHO272" s="6"/>
      <c r="BHP272" s="6"/>
      <c r="BHQ272" s="6"/>
      <c r="BHR272" s="6"/>
      <c r="BHS272" s="6"/>
      <c r="BHT272" s="6"/>
      <c r="BHU272" s="6"/>
      <c r="BHV272" s="6"/>
      <c r="BHW272" s="6"/>
      <c r="BHX272" s="6"/>
      <c r="BHY272" s="6"/>
      <c r="BHZ272" s="6"/>
      <c r="BIA272" s="6"/>
      <c r="BIB272" s="6"/>
      <c r="BIC272" s="6"/>
      <c r="BID272" s="6"/>
      <c r="BIE272" s="6"/>
      <c r="BIF272" s="6"/>
      <c r="BIG272" s="6"/>
      <c r="BIH272" s="6"/>
      <c r="BII272" s="6"/>
      <c r="BIJ272" s="6"/>
      <c r="BIK272" s="6"/>
      <c r="BIL272" s="6"/>
      <c r="BIM272" s="6"/>
      <c r="BIN272" s="6"/>
      <c r="BIO272" s="6"/>
      <c r="BIP272" s="6"/>
      <c r="BIQ272" s="6"/>
      <c r="BIR272" s="6"/>
      <c r="BIS272" s="6"/>
      <c r="BIT272" s="6"/>
      <c r="BIU272" s="6"/>
      <c r="BIV272" s="6"/>
      <c r="BIW272" s="6"/>
      <c r="BIX272" s="6"/>
      <c r="BIY272" s="6"/>
      <c r="BIZ272" s="6"/>
      <c r="BJA272" s="6"/>
      <c r="BJB272" s="6"/>
      <c r="BJC272" s="6"/>
      <c r="BJD272" s="6"/>
      <c r="BJE272" s="6"/>
      <c r="BJF272" s="6"/>
      <c r="BJG272" s="6"/>
      <c r="BJH272" s="6"/>
      <c r="BJI272" s="6"/>
      <c r="BJJ272" s="6"/>
      <c r="BJK272" s="6"/>
      <c r="BJL272" s="6"/>
      <c r="BJM272" s="6"/>
      <c r="BJN272" s="6"/>
      <c r="BJO272" s="6"/>
      <c r="BJP272" s="6"/>
      <c r="BJQ272" s="6"/>
      <c r="BJR272" s="6"/>
      <c r="BJS272" s="6"/>
      <c r="BJT272" s="6"/>
      <c r="BJU272" s="6"/>
      <c r="BJV272" s="6"/>
      <c r="BJW272" s="6"/>
      <c r="BJX272" s="6"/>
      <c r="BJY272" s="6"/>
      <c r="BJZ272" s="6"/>
      <c r="BKA272" s="6"/>
      <c r="BKB272" s="6"/>
      <c r="BKC272" s="6"/>
      <c r="BKD272" s="6"/>
      <c r="BKE272" s="6"/>
      <c r="BKF272" s="6"/>
      <c r="BKG272" s="6"/>
      <c r="BKH272" s="6"/>
      <c r="BKI272" s="6"/>
      <c r="BKJ272" s="6"/>
      <c r="BKK272" s="6"/>
      <c r="BKL272" s="6"/>
      <c r="BKM272" s="6"/>
      <c r="BKN272" s="6"/>
      <c r="BKO272" s="6"/>
      <c r="BKP272" s="6"/>
      <c r="BKQ272" s="6"/>
      <c r="BKR272" s="6"/>
      <c r="BKS272" s="6"/>
      <c r="BKT272" s="6"/>
      <c r="BKU272" s="6"/>
      <c r="BKV272" s="6"/>
      <c r="BKW272" s="6"/>
      <c r="BKX272" s="6"/>
      <c r="BKY272" s="6"/>
      <c r="BKZ272" s="6"/>
      <c r="BLA272" s="6"/>
      <c r="BLB272" s="6"/>
      <c r="BLC272" s="6"/>
      <c r="BLD272" s="6"/>
      <c r="BLE272" s="6"/>
      <c r="BLF272" s="6"/>
      <c r="BLG272" s="6"/>
      <c r="BLH272" s="6"/>
      <c r="BLI272" s="6"/>
      <c r="BLJ272" s="6"/>
      <c r="BLK272" s="6"/>
      <c r="BLL272" s="6"/>
      <c r="BLM272" s="6"/>
      <c r="BLN272" s="6"/>
      <c r="BLO272" s="6"/>
      <c r="BLP272" s="6"/>
      <c r="BLQ272" s="6"/>
      <c r="BLR272" s="6"/>
      <c r="BLS272" s="6"/>
      <c r="BLT272" s="6"/>
      <c r="BLU272" s="6"/>
      <c r="BLV272" s="6"/>
      <c r="BLW272" s="6"/>
      <c r="BLX272" s="6"/>
      <c r="BLY272" s="6"/>
      <c r="BLZ272" s="6"/>
      <c r="BMA272" s="6"/>
      <c r="BMB272" s="6"/>
      <c r="BMC272" s="6"/>
      <c r="BMD272" s="6"/>
      <c r="BME272" s="6"/>
      <c r="BMF272" s="6"/>
      <c r="BMG272" s="6"/>
      <c r="BMH272" s="6"/>
      <c r="BMI272" s="6"/>
      <c r="BMJ272" s="6"/>
      <c r="BMK272" s="6"/>
      <c r="BML272" s="6"/>
      <c r="BMM272" s="6"/>
      <c r="BMN272" s="6"/>
      <c r="BMO272" s="6"/>
      <c r="BMP272" s="6"/>
      <c r="BMQ272" s="6"/>
      <c r="BMR272" s="6"/>
      <c r="BMS272" s="6"/>
      <c r="BMT272" s="6"/>
      <c r="BMU272" s="6"/>
      <c r="BMV272" s="6"/>
      <c r="BMW272" s="6"/>
      <c r="BMX272" s="6"/>
      <c r="BMY272" s="6"/>
      <c r="BMZ272" s="6"/>
      <c r="BNA272" s="6"/>
      <c r="BNB272" s="6"/>
      <c r="BNC272" s="6"/>
      <c r="BND272" s="6"/>
      <c r="BNE272" s="6"/>
      <c r="BNF272" s="6"/>
      <c r="BNG272" s="6"/>
      <c r="BNH272" s="6"/>
      <c r="BNI272" s="6"/>
      <c r="BNJ272" s="6"/>
      <c r="BNK272" s="6"/>
      <c r="BNL272" s="6"/>
      <c r="BNM272" s="6"/>
      <c r="BNN272" s="6"/>
      <c r="BNO272" s="6"/>
      <c r="BNP272" s="6"/>
      <c r="BNQ272" s="6"/>
      <c r="BNR272" s="6"/>
      <c r="BNS272" s="6"/>
      <c r="BNT272" s="6"/>
      <c r="BNU272" s="6"/>
      <c r="BNV272" s="6"/>
      <c r="BNW272" s="6"/>
      <c r="BNX272" s="6"/>
      <c r="BNY272" s="6"/>
      <c r="BNZ272" s="6"/>
      <c r="BOA272" s="6"/>
      <c r="BOB272" s="6"/>
      <c r="BOC272" s="6"/>
      <c r="BOD272" s="6"/>
      <c r="BOE272" s="6"/>
      <c r="BOF272" s="6"/>
      <c r="BOG272" s="6"/>
      <c r="BOH272" s="6"/>
      <c r="BOI272" s="6"/>
      <c r="BOJ272" s="6"/>
      <c r="BOK272" s="6"/>
      <c r="BOL272" s="6"/>
      <c r="BOM272" s="6"/>
      <c r="BON272" s="6"/>
      <c r="BOO272" s="6"/>
      <c r="BOP272" s="6"/>
      <c r="BOQ272" s="6"/>
      <c r="BOR272" s="6"/>
      <c r="BOS272" s="6"/>
      <c r="BOT272" s="6"/>
      <c r="BOU272" s="6"/>
      <c r="BOV272" s="6"/>
      <c r="BOW272" s="6"/>
      <c r="BOX272" s="6"/>
      <c r="BOY272" s="6"/>
      <c r="BOZ272" s="6"/>
      <c r="BPA272" s="6"/>
      <c r="BPB272" s="6"/>
      <c r="BPC272" s="6"/>
      <c r="BPD272" s="6"/>
      <c r="BPE272" s="6"/>
      <c r="BPF272" s="6"/>
      <c r="BPG272" s="6"/>
      <c r="BPH272" s="6"/>
      <c r="BPI272" s="6"/>
      <c r="BPJ272" s="6"/>
      <c r="BPK272" s="6"/>
      <c r="BPL272" s="6"/>
      <c r="BPM272" s="6"/>
      <c r="BPN272" s="6"/>
      <c r="BPO272" s="6"/>
      <c r="BPP272" s="6"/>
      <c r="BPQ272" s="6"/>
      <c r="BPR272" s="6"/>
      <c r="BPS272" s="6"/>
      <c r="BPT272" s="6"/>
      <c r="BPU272" s="6"/>
      <c r="BPV272" s="6"/>
      <c r="BPW272" s="6"/>
      <c r="BPX272" s="6"/>
      <c r="BPY272" s="6"/>
      <c r="BPZ272" s="6"/>
      <c r="BQA272" s="6"/>
      <c r="BQB272" s="6"/>
      <c r="BQC272" s="6"/>
      <c r="BQD272" s="6"/>
      <c r="BQE272" s="6"/>
      <c r="BQF272" s="6"/>
      <c r="BQG272" s="6"/>
      <c r="BQH272" s="6"/>
      <c r="BQI272" s="6"/>
      <c r="BQJ272" s="6"/>
      <c r="BQK272" s="6"/>
      <c r="BQL272" s="6"/>
      <c r="BQM272" s="6"/>
      <c r="BQN272" s="6"/>
      <c r="BQO272" s="6"/>
      <c r="BQP272" s="6"/>
      <c r="BQQ272" s="6"/>
      <c r="BQR272" s="6"/>
      <c r="BQS272" s="6"/>
      <c r="BQT272" s="6"/>
      <c r="BQU272" s="6"/>
      <c r="BQV272" s="6"/>
      <c r="BQW272" s="6"/>
      <c r="BQX272" s="6"/>
      <c r="BQY272" s="6"/>
      <c r="BQZ272" s="6"/>
      <c r="BRA272" s="6"/>
      <c r="BRB272" s="6"/>
      <c r="BRC272" s="6"/>
      <c r="BRD272" s="6"/>
      <c r="BRE272" s="6"/>
      <c r="BRF272" s="6"/>
      <c r="BRG272" s="6"/>
      <c r="BRH272" s="6"/>
      <c r="BRI272" s="6"/>
      <c r="BRJ272" s="6"/>
      <c r="BRK272" s="6"/>
      <c r="BRL272" s="6"/>
      <c r="BRM272" s="6"/>
      <c r="BRN272" s="6"/>
      <c r="BRO272" s="6"/>
      <c r="BRP272" s="6"/>
      <c r="BRQ272" s="6"/>
      <c r="BRR272" s="6"/>
      <c r="BRS272" s="6"/>
      <c r="BRT272" s="6"/>
      <c r="BRU272" s="6"/>
      <c r="BRV272" s="6"/>
      <c r="BRW272" s="6"/>
      <c r="BRX272" s="6"/>
      <c r="BRY272" s="6"/>
      <c r="BRZ272" s="6"/>
      <c r="BSA272" s="6"/>
      <c r="BSB272" s="6"/>
      <c r="BSC272" s="6"/>
      <c r="BSD272" s="6"/>
      <c r="BSE272" s="6"/>
      <c r="BSF272" s="6"/>
      <c r="BSG272" s="6"/>
      <c r="BSH272" s="6"/>
      <c r="BSI272" s="6"/>
      <c r="BSJ272" s="6"/>
      <c r="BSK272" s="6"/>
      <c r="BSL272" s="6"/>
      <c r="BSM272" s="6"/>
      <c r="BSN272" s="6"/>
      <c r="BSO272" s="6"/>
      <c r="BSP272" s="6"/>
      <c r="BSQ272" s="6"/>
      <c r="BSR272" s="6"/>
      <c r="BSS272" s="6"/>
      <c r="BST272" s="6"/>
      <c r="BSU272" s="6"/>
      <c r="BSV272" s="6"/>
      <c r="BSW272" s="6"/>
      <c r="BSX272" s="6"/>
      <c r="BSY272" s="6"/>
      <c r="BSZ272" s="6"/>
      <c r="BTA272" s="6"/>
      <c r="BTB272" s="6"/>
      <c r="BTC272" s="6"/>
      <c r="BTD272" s="6"/>
      <c r="BTE272" s="6"/>
      <c r="BTF272" s="6"/>
      <c r="BTG272" s="6"/>
      <c r="BTH272" s="6"/>
      <c r="BTI272" s="6"/>
      <c r="BTJ272" s="6"/>
      <c r="BTK272" s="6"/>
      <c r="BTL272" s="6"/>
      <c r="BTM272" s="6"/>
      <c r="BTN272" s="6"/>
      <c r="BTO272" s="6"/>
      <c r="BTP272" s="6"/>
      <c r="BTQ272" s="6"/>
      <c r="BTR272" s="6"/>
      <c r="BTS272" s="6"/>
      <c r="BTT272" s="6"/>
      <c r="BTU272" s="6"/>
      <c r="BTV272" s="6"/>
      <c r="BTW272" s="6"/>
      <c r="BTX272" s="6"/>
      <c r="BTY272" s="6"/>
      <c r="BTZ272" s="6"/>
      <c r="BUA272" s="6"/>
      <c r="BUB272" s="6"/>
      <c r="BUC272" s="6"/>
      <c r="BUD272" s="6"/>
      <c r="BUE272" s="6"/>
      <c r="BUF272" s="6"/>
      <c r="BUG272" s="6"/>
      <c r="BUH272" s="6"/>
      <c r="BUI272" s="6"/>
      <c r="BUJ272" s="6"/>
      <c r="BUK272" s="6"/>
      <c r="BUL272" s="6"/>
      <c r="BUM272" s="6"/>
      <c r="BUN272" s="6"/>
      <c r="BUO272" s="6"/>
      <c r="BUP272" s="6"/>
      <c r="BUQ272" s="6"/>
      <c r="BUR272" s="6"/>
      <c r="BUS272" s="6"/>
      <c r="BUT272" s="6"/>
      <c r="BUU272" s="6"/>
      <c r="BUV272" s="6"/>
      <c r="BUW272" s="6"/>
      <c r="BUX272" s="6"/>
      <c r="BUY272" s="6"/>
      <c r="BUZ272" s="6"/>
      <c r="BVA272" s="6"/>
      <c r="BVB272" s="6"/>
      <c r="BVC272" s="6"/>
      <c r="BVD272" s="6"/>
      <c r="BVE272" s="6"/>
      <c r="BVF272" s="6"/>
      <c r="BVG272" s="6"/>
      <c r="BVH272" s="6"/>
      <c r="BVI272" s="6"/>
      <c r="BVJ272" s="6"/>
      <c r="BVK272" s="6"/>
      <c r="BVL272" s="6"/>
      <c r="BVM272" s="6"/>
      <c r="BVN272" s="6"/>
      <c r="BVO272" s="6"/>
      <c r="BVP272" s="6"/>
      <c r="BVQ272" s="6"/>
      <c r="BVR272" s="6"/>
      <c r="BVS272" s="6"/>
      <c r="BVT272" s="6"/>
      <c r="BVU272" s="6"/>
      <c r="BVV272" s="6"/>
      <c r="BVW272" s="6"/>
      <c r="BVX272" s="6"/>
      <c r="BVY272" s="6"/>
      <c r="BVZ272" s="6"/>
      <c r="BWA272" s="6"/>
      <c r="BWB272" s="6"/>
      <c r="BWC272" s="6"/>
      <c r="BWD272" s="6"/>
      <c r="BWE272" s="6"/>
      <c r="BWF272" s="6"/>
      <c r="BWG272" s="6"/>
      <c r="BWH272" s="6"/>
      <c r="BWI272" s="6"/>
      <c r="BWJ272" s="6"/>
      <c r="BWK272" s="6"/>
      <c r="BWL272" s="6"/>
      <c r="BWM272" s="6"/>
      <c r="BWN272" s="6"/>
      <c r="BWO272" s="6"/>
      <c r="BWP272" s="6"/>
      <c r="BWQ272" s="6"/>
      <c r="BWR272" s="6"/>
      <c r="BWS272" s="6"/>
      <c r="BWT272" s="6"/>
      <c r="BWU272" s="6"/>
      <c r="BWV272" s="6"/>
      <c r="BWW272" s="6"/>
      <c r="BWX272" s="6"/>
      <c r="BWY272" s="6"/>
      <c r="BWZ272" s="6"/>
      <c r="BXA272" s="6"/>
      <c r="BXB272" s="6"/>
      <c r="BXC272" s="6"/>
      <c r="BXD272" s="6"/>
      <c r="BXE272" s="6"/>
      <c r="BXF272" s="6"/>
      <c r="BXG272" s="6"/>
      <c r="BXH272" s="6"/>
      <c r="BXI272" s="6"/>
      <c r="BXJ272" s="6"/>
      <c r="BXK272" s="6"/>
      <c r="BXL272" s="6"/>
      <c r="BXM272" s="6"/>
      <c r="BXN272" s="6"/>
      <c r="BXO272" s="6"/>
      <c r="BXP272" s="6"/>
      <c r="BXQ272" s="6"/>
      <c r="BXR272" s="6"/>
      <c r="BXS272" s="6"/>
      <c r="BXT272" s="6"/>
      <c r="BXU272" s="6"/>
      <c r="BXV272" s="6"/>
      <c r="BXW272" s="6"/>
      <c r="BXX272" s="6"/>
      <c r="BXY272" s="6"/>
      <c r="BXZ272" s="6"/>
      <c r="BYA272" s="6"/>
      <c r="BYB272" s="6"/>
      <c r="BYC272" s="6"/>
      <c r="BYD272" s="6"/>
      <c r="BYE272" s="6"/>
      <c r="BYF272" s="6"/>
      <c r="BYG272" s="6"/>
      <c r="BYH272" s="6"/>
      <c r="BYI272" s="6"/>
      <c r="BYJ272" s="6"/>
      <c r="BYK272" s="6"/>
      <c r="BYL272" s="6"/>
      <c r="BYM272" s="6"/>
      <c r="BYN272" s="6"/>
      <c r="BYO272" s="6"/>
      <c r="BYP272" s="6"/>
      <c r="BYQ272" s="6"/>
      <c r="BYR272" s="6"/>
      <c r="BYS272" s="6"/>
      <c r="BYT272" s="6"/>
      <c r="BYU272" s="6"/>
      <c r="BYV272" s="6"/>
      <c r="BYW272" s="6"/>
      <c r="BYX272" s="6"/>
      <c r="BYY272" s="6"/>
      <c r="BYZ272" s="6"/>
      <c r="BZA272" s="6"/>
      <c r="BZB272" s="6"/>
      <c r="BZC272" s="6"/>
      <c r="BZD272" s="6"/>
      <c r="BZE272" s="6"/>
      <c r="BZF272" s="6"/>
      <c r="BZG272" s="6"/>
      <c r="BZH272" s="6"/>
      <c r="BZI272" s="6"/>
      <c r="BZJ272" s="6"/>
      <c r="BZK272" s="6"/>
      <c r="BZL272" s="6"/>
      <c r="BZM272" s="6"/>
      <c r="BZN272" s="6"/>
      <c r="BZO272" s="6"/>
      <c r="BZP272" s="6"/>
      <c r="BZQ272" s="6"/>
      <c r="BZR272" s="6"/>
      <c r="BZS272" s="6"/>
      <c r="BZT272" s="6"/>
      <c r="BZU272" s="6"/>
      <c r="BZV272" s="6"/>
      <c r="BZW272" s="6"/>
      <c r="BZX272" s="6"/>
      <c r="BZY272" s="6"/>
      <c r="BZZ272" s="6"/>
      <c r="CAA272" s="6"/>
      <c r="CAB272" s="6"/>
      <c r="CAC272" s="6"/>
      <c r="CAD272" s="6"/>
      <c r="CAE272" s="6"/>
      <c r="CAF272" s="6"/>
      <c r="CAG272" s="6"/>
      <c r="CAH272" s="6"/>
      <c r="CAI272" s="6"/>
      <c r="CAJ272" s="6"/>
      <c r="CAK272" s="6"/>
      <c r="CAL272" s="6"/>
      <c r="CAM272" s="6"/>
      <c r="CAN272" s="6"/>
      <c r="CAO272" s="6"/>
      <c r="CAP272" s="6"/>
      <c r="CAQ272" s="6"/>
      <c r="CAR272" s="6"/>
      <c r="CAS272" s="6"/>
      <c r="CAT272" s="6"/>
      <c r="CAU272" s="6"/>
      <c r="CAV272" s="6"/>
      <c r="CAW272" s="6"/>
      <c r="CAX272" s="6"/>
      <c r="CAY272" s="6"/>
      <c r="CAZ272" s="6"/>
      <c r="CBA272" s="6"/>
      <c r="CBB272" s="6"/>
      <c r="CBC272" s="6"/>
      <c r="CBD272" s="6"/>
      <c r="CBE272" s="6"/>
      <c r="CBF272" s="6"/>
      <c r="CBG272" s="6"/>
      <c r="CBH272" s="6"/>
      <c r="CBI272" s="6"/>
      <c r="CBJ272" s="6"/>
      <c r="CBK272" s="6"/>
      <c r="CBL272" s="6"/>
      <c r="CBM272" s="6"/>
      <c r="CBN272" s="6"/>
      <c r="CBO272" s="6"/>
      <c r="CBP272" s="6"/>
      <c r="CBQ272" s="6"/>
      <c r="CBR272" s="6"/>
      <c r="CBS272" s="6"/>
      <c r="CBT272" s="6"/>
      <c r="CBU272" s="6"/>
      <c r="CBV272" s="6"/>
      <c r="CBW272" s="6"/>
      <c r="CBX272" s="6"/>
      <c r="CBY272" s="6"/>
      <c r="CBZ272" s="6"/>
      <c r="CCA272" s="6"/>
      <c r="CCB272" s="6"/>
      <c r="CCC272" s="6"/>
      <c r="CCD272" s="6"/>
      <c r="CCE272" s="6"/>
      <c r="CCF272" s="6"/>
      <c r="CCG272" s="6"/>
      <c r="CCH272" s="6"/>
      <c r="CCI272" s="6"/>
      <c r="CCJ272" s="6"/>
      <c r="CCK272" s="6"/>
      <c r="CCL272" s="6"/>
      <c r="CCM272" s="6"/>
      <c r="CCN272" s="6"/>
      <c r="CCO272" s="6"/>
      <c r="CCP272" s="6"/>
      <c r="CCQ272" s="6"/>
      <c r="CCR272" s="6"/>
      <c r="CCS272" s="6"/>
      <c r="CCT272" s="6"/>
      <c r="CCU272" s="6"/>
      <c r="CCV272" s="6"/>
      <c r="CCW272" s="6"/>
      <c r="CCX272" s="6"/>
      <c r="CCY272" s="6"/>
      <c r="CCZ272" s="6"/>
      <c r="CDA272" s="6"/>
      <c r="CDB272" s="6"/>
      <c r="CDC272" s="6"/>
      <c r="CDD272" s="6"/>
      <c r="CDE272" s="6"/>
      <c r="CDF272" s="6"/>
      <c r="CDG272" s="6"/>
      <c r="CDH272" s="6"/>
      <c r="CDI272" s="6"/>
      <c r="CDJ272" s="6"/>
      <c r="CDK272" s="6"/>
      <c r="CDL272" s="6"/>
      <c r="CDM272" s="6"/>
      <c r="CDN272" s="6"/>
      <c r="CDO272" s="6"/>
      <c r="CDP272" s="6"/>
      <c r="CDQ272" s="6"/>
      <c r="CDR272" s="6"/>
      <c r="CDS272" s="6"/>
      <c r="CDT272" s="6"/>
      <c r="CDU272" s="6"/>
      <c r="CDV272" s="6"/>
      <c r="CDW272" s="6"/>
      <c r="CDX272" s="6"/>
      <c r="CDY272" s="6"/>
      <c r="CDZ272" s="6"/>
      <c r="CEA272" s="6"/>
      <c r="CEB272" s="6"/>
      <c r="CEC272" s="6"/>
      <c r="CED272" s="6"/>
      <c r="CEE272" s="6"/>
      <c r="CEF272" s="6"/>
      <c r="CEG272" s="6"/>
      <c r="CEH272" s="6"/>
      <c r="CEI272" s="6"/>
      <c r="CEJ272" s="6"/>
      <c r="CEK272" s="6"/>
      <c r="CEL272" s="6"/>
      <c r="CEM272" s="6"/>
      <c r="CEN272" s="6"/>
      <c r="CEO272" s="6"/>
      <c r="CEP272" s="6"/>
      <c r="CEQ272" s="6"/>
      <c r="CER272" s="6"/>
      <c r="CES272" s="6"/>
      <c r="CET272" s="6"/>
      <c r="CEU272" s="6"/>
      <c r="CEV272" s="6"/>
      <c r="CEW272" s="6"/>
      <c r="CEX272" s="6"/>
      <c r="CEY272" s="6"/>
      <c r="CEZ272" s="6"/>
      <c r="CFA272" s="6"/>
      <c r="CFB272" s="6"/>
      <c r="CFC272" s="6"/>
      <c r="CFD272" s="6"/>
      <c r="CFE272" s="6"/>
      <c r="CFF272" s="6"/>
      <c r="CFG272" s="6"/>
      <c r="CFH272" s="6"/>
      <c r="CFI272" s="6"/>
      <c r="CFJ272" s="6"/>
      <c r="CFK272" s="6"/>
      <c r="CFL272" s="6"/>
      <c r="CFM272" s="6"/>
      <c r="CFN272" s="6"/>
      <c r="CFO272" s="6"/>
      <c r="CFP272" s="6"/>
      <c r="CFQ272" s="6"/>
      <c r="CFR272" s="6"/>
      <c r="CFS272" s="6"/>
      <c r="CFT272" s="6"/>
      <c r="CFU272" s="6"/>
      <c r="CFV272" s="6"/>
      <c r="CFW272" s="6"/>
      <c r="CFX272" s="6"/>
      <c r="CFY272" s="6"/>
      <c r="CFZ272" s="6"/>
      <c r="CGA272" s="6"/>
      <c r="CGB272" s="6"/>
      <c r="CGC272" s="6"/>
      <c r="CGD272" s="6"/>
      <c r="CGE272" s="6"/>
      <c r="CGF272" s="6"/>
      <c r="CGG272" s="6"/>
      <c r="CGH272" s="6"/>
      <c r="CGI272" s="6"/>
      <c r="CGJ272" s="6"/>
      <c r="CGK272" s="6"/>
      <c r="CGL272" s="6"/>
      <c r="CGM272" s="6"/>
      <c r="CGN272" s="6"/>
      <c r="CGO272" s="6"/>
      <c r="CGP272" s="6"/>
      <c r="CGQ272" s="6"/>
      <c r="CGR272" s="6"/>
      <c r="CGS272" s="6"/>
      <c r="CGT272" s="6"/>
      <c r="CGU272" s="6"/>
      <c r="CGV272" s="6"/>
      <c r="CGW272" s="6"/>
      <c r="CGX272" s="6"/>
      <c r="CGY272" s="6"/>
      <c r="CGZ272" s="6"/>
      <c r="CHA272" s="6"/>
      <c r="CHB272" s="6"/>
      <c r="CHC272" s="6"/>
      <c r="CHD272" s="6"/>
      <c r="CHE272" s="6"/>
      <c r="CHF272" s="6"/>
      <c r="CHG272" s="6"/>
      <c r="CHH272" s="6"/>
      <c r="CHI272" s="6"/>
      <c r="CHJ272" s="6"/>
      <c r="CHK272" s="6"/>
      <c r="CHL272" s="6"/>
      <c r="CHM272" s="6"/>
      <c r="CHN272" s="6"/>
      <c r="CHO272" s="6"/>
      <c r="CHP272" s="6"/>
      <c r="CHQ272" s="6"/>
      <c r="CHR272" s="6"/>
      <c r="CHS272" s="6"/>
      <c r="CHT272" s="6"/>
      <c r="CHU272" s="6"/>
      <c r="CHV272" s="6"/>
      <c r="CHW272" s="6"/>
      <c r="CHX272" s="6"/>
      <c r="CHY272" s="6"/>
      <c r="CHZ272" s="6"/>
      <c r="CIA272" s="6"/>
      <c r="CIB272" s="6"/>
      <c r="CIC272" s="6"/>
      <c r="CID272" s="6"/>
      <c r="CIE272" s="6"/>
      <c r="CIF272" s="6"/>
      <c r="CIG272" s="6"/>
      <c r="CIH272" s="6"/>
      <c r="CII272" s="6"/>
      <c r="CIJ272" s="6"/>
      <c r="CIK272" s="6"/>
      <c r="CIL272" s="6"/>
      <c r="CIM272" s="6"/>
      <c r="CIN272" s="6"/>
      <c r="CIO272" s="6"/>
      <c r="CIP272" s="6"/>
      <c r="CIQ272" s="6"/>
      <c r="CIR272" s="6"/>
      <c r="CIS272" s="6"/>
      <c r="CIT272" s="6"/>
      <c r="CIU272" s="6"/>
      <c r="CIV272" s="6"/>
      <c r="CIW272" s="6"/>
      <c r="CIX272" s="6"/>
      <c r="CIY272" s="6"/>
      <c r="CIZ272" s="6"/>
      <c r="CJA272" s="6"/>
      <c r="CJB272" s="6"/>
      <c r="CJC272" s="6"/>
      <c r="CJD272" s="6"/>
      <c r="CJE272" s="6"/>
      <c r="CJF272" s="6"/>
      <c r="CJG272" s="6"/>
      <c r="CJH272" s="6"/>
      <c r="CJI272" s="6"/>
      <c r="CJJ272" s="6"/>
      <c r="CJK272" s="6"/>
      <c r="CJL272" s="6"/>
      <c r="CJM272" s="6"/>
      <c r="CJN272" s="6"/>
      <c r="CJO272" s="6"/>
      <c r="CJP272" s="6"/>
      <c r="CJQ272" s="6"/>
      <c r="CJR272" s="6"/>
      <c r="CJS272" s="6"/>
      <c r="CJT272" s="6"/>
      <c r="CJU272" s="6"/>
      <c r="CJV272" s="6"/>
      <c r="CJW272" s="6"/>
      <c r="CJX272" s="6"/>
      <c r="CJY272" s="6"/>
      <c r="CJZ272" s="6"/>
      <c r="CKA272" s="6"/>
      <c r="CKB272" s="6"/>
      <c r="CKC272" s="6"/>
      <c r="CKD272" s="6"/>
      <c r="CKE272" s="6"/>
      <c r="CKF272" s="6"/>
      <c r="CKG272" s="6"/>
      <c r="CKH272" s="6"/>
      <c r="CKI272" s="6"/>
      <c r="CKJ272" s="6"/>
      <c r="CKK272" s="6"/>
      <c r="CKL272" s="6"/>
      <c r="CKM272" s="6"/>
      <c r="CKN272" s="6"/>
      <c r="CKO272" s="6"/>
      <c r="CKP272" s="6"/>
      <c r="CKQ272" s="6"/>
      <c r="CKR272" s="6"/>
      <c r="CKS272" s="6"/>
      <c r="CKT272" s="6"/>
      <c r="CKU272" s="6"/>
      <c r="CKV272" s="6"/>
      <c r="CKW272" s="6"/>
      <c r="CKX272" s="6"/>
      <c r="CKY272" s="6"/>
      <c r="CKZ272" s="6"/>
      <c r="CLA272" s="6"/>
      <c r="CLB272" s="6"/>
      <c r="CLC272" s="6"/>
      <c r="CLD272" s="6"/>
      <c r="CLE272" s="6"/>
      <c r="CLF272" s="6"/>
      <c r="CLG272" s="6"/>
      <c r="CLH272" s="6"/>
      <c r="CLI272" s="6"/>
      <c r="CLJ272" s="6"/>
      <c r="CLK272" s="6"/>
      <c r="CLL272" s="6"/>
      <c r="CLM272" s="6"/>
      <c r="CLN272" s="6"/>
      <c r="CLO272" s="6"/>
      <c r="CLP272" s="6"/>
      <c r="CLQ272" s="6"/>
      <c r="CLR272" s="6"/>
      <c r="CLS272" s="6"/>
      <c r="CLT272" s="6"/>
      <c r="CLU272" s="6"/>
      <c r="CLV272" s="6"/>
      <c r="CLW272" s="6"/>
      <c r="CLX272" s="6"/>
      <c r="CLY272" s="6"/>
      <c r="CLZ272" s="6"/>
      <c r="CMA272" s="6"/>
      <c r="CMB272" s="6"/>
      <c r="CMC272" s="6"/>
      <c r="CMD272" s="6"/>
      <c r="CME272" s="6"/>
      <c r="CMF272" s="6"/>
      <c r="CMG272" s="6"/>
      <c r="CMH272" s="6"/>
      <c r="CMI272" s="6"/>
      <c r="CMJ272" s="6"/>
      <c r="CMK272" s="6"/>
      <c r="CML272" s="6"/>
      <c r="CMM272" s="6"/>
      <c r="CMN272" s="6"/>
      <c r="CMO272" s="6"/>
      <c r="CMP272" s="6"/>
      <c r="CMQ272" s="6"/>
      <c r="CMR272" s="6"/>
      <c r="CMS272" s="6"/>
      <c r="CMT272" s="6"/>
      <c r="CMU272" s="6"/>
      <c r="CMV272" s="6"/>
      <c r="CMW272" s="6"/>
      <c r="CMX272" s="6"/>
      <c r="CMY272" s="6"/>
      <c r="CMZ272" s="6"/>
      <c r="CNA272" s="6"/>
      <c r="CNB272" s="6"/>
      <c r="CNC272" s="6"/>
      <c r="CND272" s="6"/>
      <c r="CNE272" s="6"/>
      <c r="CNF272" s="6"/>
      <c r="CNG272" s="6"/>
      <c r="CNH272" s="6"/>
      <c r="CNI272" s="6"/>
      <c r="CNJ272" s="6"/>
      <c r="CNK272" s="6"/>
      <c r="CNL272" s="6"/>
      <c r="CNM272" s="6"/>
      <c r="CNN272" s="6"/>
      <c r="CNO272" s="6"/>
      <c r="CNP272" s="6"/>
      <c r="CNQ272" s="6"/>
      <c r="CNR272" s="6"/>
      <c r="CNS272" s="6"/>
      <c r="CNT272" s="6"/>
      <c r="CNU272" s="6"/>
      <c r="CNV272" s="6"/>
      <c r="CNW272" s="6"/>
      <c r="CNX272" s="6"/>
      <c r="CNY272" s="6"/>
      <c r="CNZ272" s="6"/>
      <c r="COA272" s="6"/>
      <c r="COB272" s="6"/>
      <c r="COC272" s="6"/>
      <c r="COD272" s="6"/>
      <c r="COE272" s="6"/>
      <c r="COF272" s="6"/>
      <c r="COG272" s="6"/>
      <c r="COH272" s="6"/>
      <c r="COI272" s="6"/>
      <c r="COJ272" s="6"/>
      <c r="COK272" s="6"/>
      <c r="COL272" s="6"/>
      <c r="COM272" s="6"/>
      <c r="CON272" s="6"/>
      <c r="COO272" s="6"/>
      <c r="COP272" s="6"/>
      <c r="COQ272" s="6"/>
      <c r="COR272" s="6"/>
      <c r="COS272" s="6"/>
      <c r="COT272" s="6"/>
      <c r="COU272" s="6"/>
      <c r="COV272" s="6"/>
      <c r="COW272" s="6"/>
      <c r="COX272" s="6"/>
      <c r="COY272" s="6"/>
      <c r="COZ272" s="6"/>
      <c r="CPA272" s="6"/>
      <c r="CPB272" s="6"/>
      <c r="CPC272" s="6"/>
      <c r="CPD272" s="6"/>
      <c r="CPE272" s="6"/>
      <c r="CPF272" s="6"/>
      <c r="CPG272" s="6"/>
      <c r="CPH272" s="6"/>
      <c r="CPI272" s="6"/>
      <c r="CPJ272" s="6"/>
      <c r="CPK272" s="6"/>
      <c r="CPL272" s="6"/>
      <c r="CPM272" s="6"/>
      <c r="CPN272" s="6"/>
      <c r="CPO272" s="6"/>
      <c r="CPP272" s="6"/>
      <c r="CPQ272" s="6"/>
      <c r="CPR272" s="6"/>
      <c r="CPS272" s="6"/>
      <c r="CPT272" s="6"/>
      <c r="CPU272" s="6"/>
      <c r="CPV272" s="6"/>
      <c r="CPW272" s="6"/>
      <c r="CPX272" s="6"/>
      <c r="CPY272" s="6"/>
      <c r="CPZ272" s="6"/>
      <c r="CQA272" s="6"/>
      <c r="CQB272" s="6"/>
      <c r="CQC272" s="6"/>
      <c r="CQD272" s="6"/>
      <c r="CQE272" s="6"/>
      <c r="CQF272" s="6"/>
      <c r="CQG272" s="6"/>
      <c r="CQH272" s="6"/>
      <c r="CQI272" s="6"/>
      <c r="CQJ272" s="6"/>
      <c r="CQK272" s="6"/>
      <c r="CQL272" s="6"/>
      <c r="CQM272" s="6"/>
      <c r="CQN272" s="6"/>
      <c r="CQO272" s="6"/>
      <c r="CQP272" s="6"/>
      <c r="CQQ272" s="6"/>
      <c r="CQR272" s="6"/>
      <c r="CQS272" s="6"/>
      <c r="CQT272" s="6"/>
      <c r="CQU272" s="6"/>
      <c r="CQV272" s="6"/>
      <c r="CQW272" s="6"/>
      <c r="CQX272" s="6"/>
      <c r="CQY272" s="6"/>
      <c r="CQZ272" s="6"/>
      <c r="CRA272" s="6"/>
      <c r="CRB272" s="6"/>
      <c r="CRC272" s="6"/>
      <c r="CRD272" s="6"/>
      <c r="CRE272" s="6"/>
      <c r="CRF272" s="6"/>
      <c r="CRG272" s="6"/>
      <c r="CRH272" s="6"/>
      <c r="CRI272" s="6"/>
      <c r="CRJ272" s="6"/>
      <c r="CRK272" s="6"/>
      <c r="CRL272" s="6"/>
      <c r="CRM272" s="6"/>
      <c r="CRN272" s="6"/>
      <c r="CRO272" s="6"/>
      <c r="CRP272" s="6"/>
      <c r="CRQ272" s="6"/>
      <c r="CRR272" s="6"/>
      <c r="CRS272" s="6"/>
      <c r="CRT272" s="6"/>
      <c r="CRU272" s="6"/>
      <c r="CRV272" s="6"/>
      <c r="CRW272" s="6"/>
      <c r="CRX272" s="6"/>
      <c r="CRY272" s="6"/>
      <c r="CRZ272" s="6"/>
      <c r="CSA272" s="6"/>
      <c r="CSB272" s="6"/>
      <c r="CSC272" s="6"/>
      <c r="CSD272" s="6"/>
      <c r="CSE272" s="6"/>
      <c r="CSF272" s="6"/>
      <c r="CSG272" s="6"/>
      <c r="CSH272" s="6"/>
      <c r="CSI272" s="6"/>
      <c r="CSJ272" s="6"/>
      <c r="CSK272" s="6"/>
      <c r="CSL272" s="6"/>
      <c r="CSM272" s="6"/>
      <c r="CSN272" s="6"/>
      <c r="CSO272" s="6"/>
      <c r="CSP272" s="6"/>
      <c r="CSQ272" s="6"/>
      <c r="CSR272" s="6"/>
      <c r="CSS272" s="6"/>
      <c r="CST272" s="6"/>
      <c r="CSU272" s="6"/>
      <c r="CSV272" s="6"/>
      <c r="CSW272" s="6"/>
      <c r="CSX272" s="6"/>
      <c r="CSY272" s="6"/>
      <c r="CSZ272" s="6"/>
      <c r="CTA272" s="6"/>
      <c r="CTB272" s="6"/>
    </row>
    <row r="273" spans="1:2550" ht="13" x14ac:dyDescent="0.15">
      <c r="A273" s="6"/>
      <c r="B273" s="846" t="s">
        <v>2395</v>
      </c>
      <c r="C273" s="178"/>
      <c r="D273" s="178" t="s">
        <v>2114</v>
      </c>
      <c r="E273" s="178" t="s">
        <v>1760</v>
      </c>
      <c r="F273" s="178" t="s">
        <v>1342</v>
      </c>
      <c r="G273" s="178">
        <v>20.588918</v>
      </c>
      <c r="H273" s="178">
        <v>104.90613999999999</v>
      </c>
      <c r="I273" s="178" t="s">
        <v>11</v>
      </c>
      <c r="J273" s="178" t="s">
        <v>3</v>
      </c>
      <c r="K273" s="178">
        <v>2018</v>
      </c>
      <c r="L273" s="178">
        <v>30</v>
      </c>
      <c r="M273" s="178"/>
      <c r="N273" s="178" t="s">
        <v>0</v>
      </c>
      <c r="O273" s="178"/>
      <c r="P273" s="178"/>
      <c r="Q273" s="849"/>
      <c r="R273" s="178"/>
      <c r="S273" s="178"/>
      <c r="T273" s="178"/>
      <c r="U273" s="176">
        <v>0</v>
      </c>
      <c r="V273" s="176">
        <v>0</v>
      </c>
      <c r="W273" s="176">
        <v>0</v>
      </c>
      <c r="X273" s="176">
        <v>100</v>
      </c>
      <c r="Y273" s="176">
        <v>0</v>
      </c>
      <c r="Z273" s="176">
        <v>0</v>
      </c>
      <c r="AA273" s="177">
        <v>0</v>
      </c>
      <c r="AB273" s="178"/>
      <c r="AC273" s="178"/>
      <c r="AD273" s="178"/>
      <c r="AE273" s="178"/>
      <c r="AF273" s="164" t="s">
        <v>2397</v>
      </c>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c r="IX273" s="6"/>
      <c r="IY273" s="6"/>
      <c r="IZ273" s="6"/>
      <c r="JA273" s="6"/>
      <c r="JB273" s="6"/>
      <c r="JC273" s="6"/>
      <c r="JD273" s="6"/>
      <c r="JE273" s="6"/>
      <c r="JF273" s="6"/>
      <c r="JG273" s="6"/>
      <c r="JH273" s="6"/>
      <c r="JI273" s="6"/>
      <c r="JJ273" s="6"/>
      <c r="JK273" s="6"/>
      <c r="JL273" s="6"/>
      <c r="JM273" s="6"/>
      <c r="JN273" s="6"/>
      <c r="JO273" s="6"/>
      <c r="JP273" s="6"/>
      <c r="JQ273" s="6"/>
      <c r="JR273" s="6"/>
      <c r="JS273" s="6"/>
      <c r="JT273" s="6"/>
      <c r="JU273" s="6"/>
      <c r="JV273" s="6"/>
      <c r="JW273" s="6"/>
      <c r="JX273" s="6"/>
      <c r="JY273" s="6"/>
      <c r="JZ273" s="6"/>
      <c r="KA273" s="6"/>
      <c r="KB273" s="6"/>
      <c r="KC273" s="6"/>
      <c r="KD273" s="6"/>
      <c r="KE273" s="6"/>
      <c r="KF273" s="6"/>
      <c r="KG273" s="6"/>
      <c r="KH273" s="6"/>
      <c r="KI273" s="6"/>
      <c r="KJ273" s="6"/>
      <c r="KK273" s="6"/>
      <c r="KL273" s="6"/>
      <c r="KM273" s="6"/>
      <c r="KN273" s="6"/>
      <c r="KO273" s="6"/>
      <c r="KP273" s="6"/>
      <c r="KQ273" s="6"/>
      <c r="KR273" s="6"/>
      <c r="KS273" s="6"/>
      <c r="KT273" s="6"/>
      <c r="KU273" s="6"/>
      <c r="KV273" s="6"/>
      <c r="KW273" s="6"/>
      <c r="KX273" s="6"/>
      <c r="KY273" s="6"/>
      <c r="KZ273" s="6"/>
      <c r="LA273" s="6"/>
      <c r="LB273" s="6"/>
      <c r="LC273" s="6"/>
      <c r="LD273" s="6"/>
      <c r="LE273" s="6"/>
      <c r="LF273" s="6"/>
      <c r="LG273" s="6"/>
      <c r="LH273" s="6"/>
      <c r="LI273" s="6"/>
      <c r="LJ273" s="6"/>
      <c r="LK273" s="6"/>
      <c r="LL273" s="6"/>
      <c r="LM273" s="6"/>
      <c r="LN273" s="6"/>
      <c r="LO273" s="6"/>
      <c r="LP273" s="6"/>
      <c r="LQ273" s="6"/>
      <c r="LR273" s="6"/>
      <c r="LS273" s="6"/>
      <c r="LT273" s="6"/>
      <c r="LU273" s="6"/>
      <c r="LV273" s="6"/>
      <c r="LW273" s="6"/>
      <c r="LX273" s="6"/>
      <c r="LY273" s="6"/>
      <c r="LZ273" s="6"/>
      <c r="MA273" s="6"/>
      <c r="MB273" s="6"/>
      <c r="MC273" s="6"/>
      <c r="MD273" s="6"/>
      <c r="ME273" s="6"/>
      <c r="MF273" s="6"/>
      <c r="MG273" s="6"/>
      <c r="MH273" s="6"/>
      <c r="MI273" s="6"/>
      <c r="MJ273" s="6"/>
      <c r="MK273" s="6"/>
      <c r="ML273" s="6"/>
      <c r="MM273" s="6"/>
      <c r="MN273" s="6"/>
      <c r="MO273" s="6"/>
      <c r="MP273" s="6"/>
      <c r="MQ273" s="6"/>
      <c r="MR273" s="6"/>
      <c r="MS273" s="6"/>
      <c r="MT273" s="6"/>
      <c r="MU273" s="6"/>
      <c r="MV273" s="6"/>
      <c r="MW273" s="6"/>
      <c r="MX273" s="6"/>
      <c r="MY273" s="6"/>
      <c r="MZ273" s="6"/>
      <c r="NA273" s="6"/>
      <c r="NB273" s="6"/>
      <c r="NC273" s="6"/>
      <c r="ND273" s="6"/>
      <c r="NE273" s="6"/>
      <c r="NF273" s="6"/>
      <c r="NG273" s="6"/>
      <c r="NH273" s="6"/>
      <c r="NI273" s="6"/>
      <c r="NJ273" s="6"/>
      <c r="NK273" s="6"/>
      <c r="NL273" s="6"/>
      <c r="NM273" s="6"/>
      <c r="NN273" s="6"/>
      <c r="NO273" s="6"/>
      <c r="NP273" s="6"/>
      <c r="NQ273" s="6"/>
      <c r="NR273" s="6"/>
      <c r="NS273" s="6"/>
      <c r="NT273" s="6"/>
      <c r="NU273" s="6"/>
      <c r="NV273" s="6"/>
      <c r="NW273" s="6"/>
      <c r="NX273" s="6"/>
      <c r="NY273" s="6"/>
      <c r="NZ273" s="6"/>
      <c r="OA273" s="6"/>
      <c r="OB273" s="6"/>
      <c r="OC273" s="6"/>
      <c r="OD273" s="6"/>
      <c r="OE273" s="6"/>
      <c r="OF273" s="6"/>
      <c r="OG273" s="6"/>
      <c r="OH273" s="6"/>
      <c r="OI273" s="6"/>
      <c r="OJ273" s="6"/>
      <c r="OK273" s="6"/>
      <c r="OL273" s="6"/>
      <c r="OM273" s="6"/>
      <c r="ON273" s="6"/>
      <c r="OO273" s="6"/>
      <c r="OP273" s="6"/>
      <c r="OQ273" s="6"/>
      <c r="OR273" s="6"/>
      <c r="OS273" s="6"/>
      <c r="OT273" s="6"/>
      <c r="OU273" s="6"/>
      <c r="OV273" s="6"/>
      <c r="OW273" s="6"/>
      <c r="OX273" s="6"/>
      <c r="OY273" s="6"/>
      <c r="OZ273" s="6"/>
      <c r="PA273" s="6"/>
      <c r="PB273" s="6"/>
      <c r="PC273" s="6"/>
      <c r="PD273" s="6"/>
      <c r="PE273" s="6"/>
      <c r="PF273" s="6"/>
      <c r="PG273" s="6"/>
      <c r="PH273" s="6"/>
      <c r="PI273" s="6"/>
      <c r="PJ273" s="6"/>
      <c r="PK273" s="6"/>
      <c r="PL273" s="6"/>
      <c r="PM273" s="6"/>
      <c r="PN273" s="6"/>
      <c r="PO273" s="6"/>
      <c r="PP273" s="6"/>
      <c r="PQ273" s="6"/>
      <c r="PR273" s="6"/>
      <c r="PS273" s="6"/>
      <c r="PT273" s="6"/>
      <c r="PU273" s="6"/>
      <c r="PV273" s="6"/>
      <c r="PW273" s="6"/>
      <c r="PX273" s="6"/>
      <c r="PY273" s="6"/>
      <c r="PZ273" s="6"/>
      <c r="QA273" s="6"/>
      <c r="QB273" s="6"/>
      <c r="QC273" s="6"/>
      <c r="QD273" s="6"/>
      <c r="QE273" s="6"/>
      <c r="QF273" s="6"/>
      <c r="QG273" s="6"/>
      <c r="QH273" s="6"/>
      <c r="QI273" s="6"/>
      <c r="QJ273" s="6"/>
      <c r="QK273" s="6"/>
      <c r="QL273" s="6"/>
      <c r="QM273" s="6"/>
      <c r="QN273" s="6"/>
      <c r="QO273" s="6"/>
      <c r="QP273" s="6"/>
      <c r="QQ273" s="6"/>
      <c r="QR273" s="6"/>
      <c r="QS273" s="6"/>
      <c r="QT273" s="6"/>
      <c r="QU273" s="6"/>
      <c r="QV273" s="6"/>
      <c r="QW273" s="6"/>
      <c r="QX273" s="6"/>
      <c r="QY273" s="6"/>
      <c r="QZ273" s="6"/>
      <c r="RA273" s="6"/>
      <c r="RB273" s="6"/>
      <c r="RC273" s="6"/>
      <c r="RD273" s="6"/>
      <c r="RE273" s="6"/>
      <c r="RF273" s="6"/>
      <c r="RG273" s="6"/>
      <c r="RH273" s="6"/>
      <c r="RI273" s="6"/>
      <c r="RJ273" s="6"/>
      <c r="RK273" s="6"/>
      <c r="RL273" s="6"/>
      <c r="RM273" s="6"/>
      <c r="RN273" s="6"/>
      <c r="RO273" s="6"/>
      <c r="RP273" s="6"/>
      <c r="RQ273" s="6"/>
      <c r="RR273" s="6"/>
      <c r="RS273" s="6"/>
      <c r="RT273" s="6"/>
      <c r="RU273" s="6"/>
      <c r="RV273" s="6"/>
      <c r="RW273" s="6"/>
      <c r="RX273" s="6"/>
      <c r="RY273" s="6"/>
      <c r="RZ273" s="6"/>
      <c r="SA273" s="6"/>
      <c r="SB273" s="6"/>
      <c r="SC273" s="6"/>
      <c r="SD273" s="6"/>
      <c r="SE273" s="6"/>
      <c r="SF273" s="6"/>
      <c r="SG273" s="6"/>
      <c r="SH273" s="6"/>
      <c r="SI273" s="6"/>
      <c r="SJ273" s="6"/>
      <c r="SK273" s="6"/>
      <c r="SL273" s="6"/>
      <c r="SM273" s="6"/>
      <c r="SN273" s="6"/>
      <c r="SO273" s="6"/>
      <c r="SP273" s="6"/>
      <c r="SQ273" s="6"/>
      <c r="SR273" s="6"/>
      <c r="SS273" s="6"/>
      <c r="ST273" s="6"/>
      <c r="SU273" s="6"/>
      <c r="SV273" s="6"/>
      <c r="SW273" s="6"/>
      <c r="SX273" s="6"/>
      <c r="SY273" s="6"/>
      <c r="SZ273" s="6"/>
      <c r="TA273" s="6"/>
      <c r="TB273" s="6"/>
      <c r="TC273" s="6"/>
      <c r="TD273" s="6"/>
      <c r="TE273" s="6"/>
      <c r="TF273" s="6"/>
      <c r="TG273" s="6"/>
      <c r="TH273" s="6"/>
      <c r="TI273" s="6"/>
      <c r="TJ273" s="6"/>
      <c r="TK273" s="6"/>
      <c r="TL273" s="6"/>
      <c r="TM273" s="6"/>
      <c r="TN273" s="6"/>
      <c r="TO273" s="6"/>
      <c r="TP273" s="6"/>
      <c r="TQ273" s="6"/>
      <c r="TR273" s="6"/>
      <c r="TS273" s="6"/>
      <c r="TT273" s="6"/>
      <c r="TU273" s="6"/>
      <c r="TV273" s="6"/>
      <c r="TW273" s="6"/>
      <c r="TX273" s="6"/>
      <c r="TY273" s="6"/>
      <c r="TZ273" s="6"/>
      <c r="UA273" s="6"/>
      <c r="UB273" s="6"/>
      <c r="UC273" s="6"/>
      <c r="UD273" s="6"/>
      <c r="UE273" s="6"/>
      <c r="UF273" s="6"/>
      <c r="UG273" s="6"/>
      <c r="UH273" s="6"/>
      <c r="UI273" s="6"/>
      <c r="UJ273" s="6"/>
      <c r="UK273" s="6"/>
      <c r="UL273" s="6"/>
      <c r="UM273" s="6"/>
      <c r="UN273" s="6"/>
      <c r="UO273" s="6"/>
      <c r="UP273" s="6"/>
      <c r="UQ273" s="6"/>
      <c r="UR273" s="6"/>
      <c r="US273" s="6"/>
      <c r="UT273" s="6"/>
      <c r="UU273" s="6"/>
      <c r="UV273" s="6"/>
      <c r="UW273" s="6"/>
      <c r="UX273" s="6"/>
      <c r="UY273" s="6"/>
      <c r="UZ273" s="6"/>
      <c r="VA273" s="6"/>
      <c r="VB273" s="6"/>
      <c r="VC273" s="6"/>
      <c r="VD273" s="6"/>
      <c r="VE273" s="6"/>
      <c r="VF273" s="6"/>
      <c r="VG273" s="6"/>
      <c r="VH273" s="6"/>
      <c r="VI273" s="6"/>
      <c r="VJ273" s="6"/>
      <c r="VK273" s="6"/>
      <c r="VL273" s="6"/>
      <c r="VM273" s="6"/>
      <c r="VN273" s="6"/>
      <c r="VO273" s="6"/>
      <c r="VP273" s="6"/>
      <c r="VQ273" s="6"/>
      <c r="VR273" s="6"/>
      <c r="VS273" s="6"/>
      <c r="VT273" s="6"/>
      <c r="VU273" s="6"/>
      <c r="VV273" s="6"/>
      <c r="VW273" s="6"/>
      <c r="VX273" s="6"/>
      <c r="VY273" s="6"/>
      <c r="VZ273" s="6"/>
      <c r="WA273" s="6"/>
      <c r="WB273" s="6"/>
      <c r="WC273" s="6"/>
      <c r="WD273" s="6"/>
      <c r="WE273" s="6"/>
      <c r="WF273" s="6"/>
      <c r="WG273" s="6"/>
      <c r="WH273" s="6"/>
      <c r="WI273" s="6"/>
      <c r="WJ273" s="6"/>
      <c r="WK273" s="6"/>
      <c r="WL273" s="6"/>
      <c r="WM273" s="6"/>
      <c r="WN273" s="6"/>
      <c r="WO273" s="6"/>
      <c r="WP273" s="6"/>
      <c r="WQ273" s="6"/>
      <c r="WR273" s="6"/>
      <c r="WS273" s="6"/>
      <c r="WT273" s="6"/>
      <c r="WU273" s="6"/>
      <c r="WV273" s="6"/>
      <c r="WW273" s="6"/>
      <c r="WX273" s="6"/>
      <c r="WY273" s="6"/>
      <c r="WZ273" s="6"/>
      <c r="XA273" s="6"/>
      <c r="XB273" s="6"/>
      <c r="XC273" s="6"/>
      <c r="XD273" s="6"/>
      <c r="XE273" s="6"/>
      <c r="XF273" s="6"/>
      <c r="XG273" s="6"/>
      <c r="XH273" s="6"/>
      <c r="XI273" s="6"/>
      <c r="XJ273" s="6"/>
      <c r="XK273" s="6"/>
      <c r="XL273" s="6"/>
      <c r="XM273" s="6"/>
      <c r="XN273" s="6"/>
      <c r="XO273" s="6"/>
      <c r="XP273" s="6"/>
      <c r="XQ273" s="6"/>
      <c r="XR273" s="6"/>
      <c r="XS273" s="6"/>
      <c r="XT273" s="6"/>
      <c r="XU273" s="6"/>
      <c r="XV273" s="6"/>
      <c r="XW273" s="6"/>
      <c r="XX273" s="6"/>
      <c r="XY273" s="6"/>
      <c r="XZ273" s="6"/>
      <c r="YA273" s="6"/>
      <c r="YB273" s="6"/>
      <c r="YC273" s="6"/>
      <c r="YD273" s="6"/>
      <c r="YE273" s="6"/>
      <c r="YF273" s="6"/>
      <c r="YG273" s="6"/>
      <c r="YH273" s="6"/>
      <c r="YI273" s="6"/>
      <c r="YJ273" s="6"/>
      <c r="YK273" s="6"/>
      <c r="YL273" s="6"/>
      <c r="YM273" s="6"/>
      <c r="YN273" s="6"/>
      <c r="YO273" s="6"/>
      <c r="YP273" s="6"/>
      <c r="YQ273" s="6"/>
      <c r="YR273" s="6"/>
      <c r="YS273" s="6"/>
      <c r="YT273" s="6"/>
      <c r="YU273" s="6"/>
      <c r="YV273" s="6"/>
      <c r="YW273" s="6"/>
      <c r="YX273" s="6"/>
      <c r="YY273" s="6"/>
      <c r="YZ273" s="6"/>
      <c r="ZA273" s="6"/>
      <c r="ZB273" s="6"/>
      <c r="ZC273" s="6"/>
      <c r="ZD273" s="6"/>
      <c r="ZE273" s="6"/>
      <c r="ZF273" s="6"/>
      <c r="ZG273" s="6"/>
      <c r="ZH273" s="6"/>
      <c r="ZI273" s="6"/>
      <c r="ZJ273" s="6"/>
      <c r="ZK273" s="6"/>
      <c r="ZL273" s="6"/>
      <c r="ZM273" s="6"/>
      <c r="ZN273" s="6"/>
      <c r="ZO273" s="6"/>
      <c r="ZP273" s="6"/>
      <c r="ZQ273" s="6"/>
      <c r="ZR273" s="6"/>
      <c r="ZS273" s="6"/>
      <c r="ZT273" s="6"/>
      <c r="ZU273" s="6"/>
      <c r="ZV273" s="6"/>
      <c r="ZW273" s="6"/>
      <c r="ZX273" s="6"/>
      <c r="ZY273" s="6"/>
      <c r="ZZ273" s="6"/>
      <c r="AAA273" s="6"/>
      <c r="AAB273" s="6"/>
      <c r="AAC273" s="6"/>
      <c r="AAD273" s="6"/>
      <c r="AAE273" s="6"/>
      <c r="AAF273" s="6"/>
      <c r="AAG273" s="6"/>
      <c r="AAH273" s="6"/>
      <c r="AAI273" s="6"/>
      <c r="AAJ273" s="6"/>
      <c r="AAK273" s="6"/>
      <c r="AAL273" s="6"/>
      <c r="AAM273" s="6"/>
      <c r="AAN273" s="6"/>
      <c r="AAO273" s="6"/>
      <c r="AAP273" s="6"/>
      <c r="AAQ273" s="6"/>
      <c r="AAR273" s="6"/>
      <c r="AAS273" s="6"/>
      <c r="AAT273" s="6"/>
      <c r="AAU273" s="6"/>
      <c r="AAV273" s="6"/>
      <c r="AAW273" s="6"/>
      <c r="AAX273" s="6"/>
      <c r="AAY273" s="6"/>
      <c r="AAZ273" s="6"/>
      <c r="ABA273" s="6"/>
      <c r="ABB273" s="6"/>
      <c r="ABC273" s="6"/>
      <c r="ABD273" s="6"/>
      <c r="ABE273" s="6"/>
      <c r="ABF273" s="6"/>
      <c r="ABG273" s="6"/>
      <c r="ABH273" s="6"/>
      <c r="ABI273" s="6"/>
      <c r="ABJ273" s="6"/>
      <c r="ABK273" s="6"/>
      <c r="ABL273" s="6"/>
      <c r="ABM273" s="6"/>
      <c r="ABN273" s="6"/>
      <c r="ABO273" s="6"/>
      <c r="ABP273" s="6"/>
      <c r="ABQ273" s="6"/>
      <c r="ABR273" s="6"/>
      <c r="ABS273" s="6"/>
      <c r="ABT273" s="6"/>
      <c r="ABU273" s="6"/>
      <c r="ABV273" s="6"/>
      <c r="ABW273" s="6"/>
      <c r="ABX273" s="6"/>
      <c r="ABY273" s="6"/>
      <c r="ABZ273" s="6"/>
      <c r="ACA273" s="6"/>
      <c r="ACB273" s="6"/>
      <c r="ACC273" s="6"/>
      <c r="ACD273" s="6"/>
      <c r="ACE273" s="6"/>
      <c r="ACF273" s="6"/>
      <c r="ACG273" s="6"/>
      <c r="ACH273" s="6"/>
      <c r="ACI273" s="6"/>
      <c r="ACJ273" s="6"/>
      <c r="ACK273" s="6"/>
      <c r="ACL273" s="6"/>
      <c r="ACM273" s="6"/>
      <c r="ACN273" s="6"/>
      <c r="ACO273" s="6"/>
      <c r="ACP273" s="6"/>
      <c r="ACQ273" s="6"/>
      <c r="ACR273" s="6"/>
      <c r="ACS273" s="6"/>
      <c r="ACT273" s="6"/>
      <c r="ACU273" s="6"/>
      <c r="ACV273" s="6"/>
      <c r="ACW273" s="6"/>
      <c r="ACX273" s="6"/>
      <c r="ACY273" s="6"/>
      <c r="ACZ273" s="6"/>
      <c r="ADA273" s="6"/>
      <c r="ADB273" s="6"/>
      <c r="ADC273" s="6"/>
      <c r="ADD273" s="6"/>
      <c r="ADE273" s="6"/>
      <c r="ADF273" s="6"/>
      <c r="ADG273" s="6"/>
      <c r="ADH273" s="6"/>
      <c r="ADI273" s="6"/>
      <c r="ADJ273" s="6"/>
      <c r="ADK273" s="6"/>
      <c r="ADL273" s="6"/>
      <c r="ADM273" s="6"/>
      <c r="ADN273" s="6"/>
      <c r="ADO273" s="6"/>
      <c r="ADP273" s="6"/>
      <c r="ADQ273" s="6"/>
      <c r="ADR273" s="6"/>
      <c r="ADS273" s="6"/>
      <c r="ADT273" s="6"/>
      <c r="ADU273" s="6"/>
      <c r="ADV273" s="6"/>
      <c r="ADW273" s="6"/>
      <c r="ADX273" s="6"/>
      <c r="ADY273" s="6"/>
      <c r="ADZ273" s="6"/>
      <c r="AEA273" s="6"/>
      <c r="AEB273" s="6"/>
      <c r="AEC273" s="6"/>
      <c r="AED273" s="6"/>
      <c r="AEE273" s="6"/>
      <c r="AEF273" s="6"/>
      <c r="AEG273" s="6"/>
      <c r="AEH273" s="6"/>
      <c r="AEI273" s="6"/>
      <c r="AEJ273" s="6"/>
      <c r="AEK273" s="6"/>
      <c r="AEL273" s="6"/>
      <c r="AEM273" s="6"/>
      <c r="AEN273" s="6"/>
      <c r="AEO273" s="6"/>
      <c r="AEP273" s="6"/>
      <c r="AEQ273" s="6"/>
      <c r="AER273" s="6"/>
      <c r="AES273" s="6"/>
      <c r="AET273" s="6"/>
      <c r="AEU273" s="6"/>
      <c r="AEV273" s="6"/>
      <c r="AEW273" s="6"/>
      <c r="AEX273" s="6"/>
      <c r="AEY273" s="6"/>
      <c r="AEZ273" s="6"/>
      <c r="AFA273" s="6"/>
      <c r="AFB273" s="6"/>
      <c r="AFC273" s="6"/>
      <c r="AFD273" s="6"/>
      <c r="AFE273" s="6"/>
      <c r="AFF273" s="6"/>
      <c r="AFG273" s="6"/>
      <c r="AFH273" s="6"/>
      <c r="AFI273" s="6"/>
      <c r="AFJ273" s="6"/>
      <c r="AFK273" s="6"/>
      <c r="AFL273" s="6"/>
      <c r="AFM273" s="6"/>
      <c r="AFN273" s="6"/>
      <c r="AFO273" s="6"/>
      <c r="AFP273" s="6"/>
      <c r="AFQ273" s="6"/>
      <c r="AFR273" s="6"/>
      <c r="AFS273" s="6"/>
      <c r="AFT273" s="6"/>
      <c r="AFU273" s="6"/>
      <c r="AFV273" s="6"/>
      <c r="AFW273" s="6"/>
      <c r="AFX273" s="6"/>
      <c r="AFY273" s="6"/>
      <c r="AFZ273" s="6"/>
      <c r="AGA273" s="6"/>
      <c r="AGB273" s="6"/>
      <c r="AGC273" s="6"/>
      <c r="AGD273" s="6"/>
      <c r="AGE273" s="6"/>
      <c r="AGF273" s="6"/>
      <c r="AGG273" s="6"/>
      <c r="AGH273" s="6"/>
      <c r="AGI273" s="6"/>
      <c r="AGJ273" s="6"/>
      <c r="AGK273" s="6"/>
      <c r="AGL273" s="6"/>
      <c r="AGM273" s="6"/>
      <c r="AGN273" s="6"/>
      <c r="AGO273" s="6"/>
      <c r="AGP273" s="6"/>
      <c r="AGQ273" s="6"/>
      <c r="AGR273" s="6"/>
      <c r="AGS273" s="6"/>
      <c r="AGT273" s="6"/>
      <c r="AGU273" s="6"/>
      <c r="AGV273" s="6"/>
      <c r="AGW273" s="6"/>
      <c r="AGX273" s="6"/>
      <c r="AGY273" s="6"/>
      <c r="AGZ273" s="6"/>
      <c r="AHA273" s="6"/>
      <c r="AHB273" s="6"/>
      <c r="AHC273" s="6"/>
      <c r="AHD273" s="6"/>
      <c r="AHE273" s="6"/>
      <c r="AHF273" s="6"/>
      <c r="AHG273" s="6"/>
      <c r="AHH273" s="6"/>
      <c r="AHI273" s="6"/>
      <c r="AHJ273" s="6"/>
      <c r="AHK273" s="6"/>
      <c r="AHL273" s="6"/>
      <c r="AHM273" s="6"/>
      <c r="AHN273" s="6"/>
      <c r="AHO273" s="6"/>
      <c r="AHP273" s="6"/>
      <c r="AHQ273" s="6"/>
      <c r="AHR273" s="6"/>
      <c r="AHS273" s="6"/>
      <c r="AHT273" s="6"/>
      <c r="AHU273" s="6"/>
      <c r="AHV273" s="6"/>
      <c r="AHW273" s="6"/>
      <c r="AHX273" s="6"/>
      <c r="AHY273" s="6"/>
      <c r="AHZ273" s="6"/>
      <c r="AIA273" s="6"/>
      <c r="AIB273" s="6"/>
      <c r="AIC273" s="6"/>
      <c r="AID273" s="6"/>
      <c r="AIE273" s="6"/>
      <c r="AIF273" s="6"/>
      <c r="AIG273" s="6"/>
      <c r="AIH273" s="6"/>
      <c r="AII273" s="6"/>
      <c r="AIJ273" s="6"/>
      <c r="AIK273" s="6"/>
      <c r="AIL273" s="6"/>
      <c r="AIM273" s="6"/>
      <c r="AIN273" s="6"/>
      <c r="AIO273" s="6"/>
      <c r="AIP273" s="6"/>
      <c r="AIQ273" s="6"/>
      <c r="AIR273" s="6"/>
      <c r="AIS273" s="6"/>
      <c r="AIT273" s="6"/>
      <c r="AIU273" s="6"/>
      <c r="AIV273" s="6"/>
      <c r="AIW273" s="6"/>
      <c r="AIX273" s="6"/>
      <c r="AIY273" s="6"/>
      <c r="AIZ273" s="6"/>
      <c r="AJA273" s="6"/>
      <c r="AJB273" s="6"/>
      <c r="AJC273" s="6"/>
      <c r="AJD273" s="6"/>
      <c r="AJE273" s="6"/>
      <c r="AJF273" s="6"/>
      <c r="AJG273" s="6"/>
      <c r="AJH273" s="6"/>
      <c r="AJI273" s="6"/>
      <c r="AJJ273" s="6"/>
      <c r="AJK273" s="6"/>
      <c r="AJL273" s="6"/>
      <c r="AJM273" s="6"/>
      <c r="AJN273" s="6"/>
      <c r="AJO273" s="6"/>
      <c r="AJP273" s="6"/>
      <c r="AJQ273" s="6"/>
      <c r="AJR273" s="6"/>
      <c r="AJS273" s="6"/>
      <c r="AJT273" s="6"/>
      <c r="AJU273" s="6"/>
      <c r="AJV273" s="6"/>
      <c r="AJW273" s="6"/>
      <c r="AJX273" s="6"/>
      <c r="AJY273" s="6"/>
      <c r="AJZ273" s="6"/>
      <c r="AKA273" s="6"/>
      <c r="AKB273" s="6"/>
      <c r="AKC273" s="6"/>
      <c r="AKD273" s="6"/>
      <c r="AKE273" s="6"/>
      <c r="AKF273" s="6"/>
      <c r="AKG273" s="6"/>
      <c r="AKH273" s="6"/>
      <c r="AKI273" s="6"/>
      <c r="AKJ273" s="6"/>
      <c r="AKK273" s="6"/>
      <c r="AKL273" s="6"/>
      <c r="AKM273" s="6"/>
      <c r="AKN273" s="6"/>
      <c r="AKO273" s="6"/>
      <c r="AKP273" s="6"/>
      <c r="AKQ273" s="6"/>
      <c r="AKR273" s="6"/>
      <c r="AKS273" s="6"/>
      <c r="AKT273" s="6"/>
      <c r="AKU273" s="6"/>
      <c r="AKV273" s="6"/>
      <c r="AKW273" s="6"/>
      <c r="AKX273" s="6"/>
      <c r="AKY273" s="6"/>
      <c r="AKZ273" s="6"/>
      <c r="ALA273" s="6"/>
      <c r="ALB273" s="6"/>
      <c r="ALC273" s="6"/>
      <c r="ALD273" s="6"/>
      <c r="ALE273" s="6"/>
      <c r="ALF273" s="6"/>
      <c r="ALG273" s="6"/>
      <c r="ALH273" s="6"/>
      <c r="ALI273" s="6"/>
      <c r="ALJ273" s="6"/>
      <c r="ALK273" s="6"/>
      <c r="ALL273" s="6"/>
      <c r="ALM273" s="6"/>
      <c r="ALN273" s="6"/>
      <c r="ALO273" s="6"/>
      <c r="ALP273" s="6"/>
      <c r="ALQ273" s="6"/>
      <c r="ALR273" s="6"/>
      <c r="ALS273" s="6"/>
      <c r="ALT273" s="6"/>
      <c r="ALU273" s="6"/>
      <c r="ALV273" s="6"/>
      <c r="ALW273" s="6"/>
      <c r="ALX273" s="6"/>
      <c r="ALY273" s="6"/>
      <c r="ALZ273" s="6"/>
      <c r="AMA273" s="6"/>
      <c r="AMB273" s="6"/>
      <c r="AMC273" s="6"/>
      <c r="AMD273" s="6"/>
      <c r="AME273" s="6"/>
      <c r="AMF273" s="6"/>
      <c r="AMG273" s="6"/>
      <c r="AMH273" s="6"/>
      <c r="AMI273" s="6"/>
      <c r="AMJ273" s="6"/>
      <c r="AMK273" s="6"/>
      <c r="AML273" s="6"/>
      <c r="AMM273" s="6"/>
      <c r="AMN273" s="6"/>
      <c r="AMO273" s="6"/>
      <c r="AMP273" s="6"/>
      <c r="AMQ273" s="6"/>
      <c r="AMR273" s="6"/>
      <c r="AMS273" s="6"/>
      <c r="AMT273" s="6"/>
      <c r="AMU273" s="6"/>
      <c r="AMV273" s="6"/>
      <c r="AMW273" s="6"/>
      <c r="AMX273" s="6"/>
      <c r="AMY273" s="6"/>
      <c r="AMZ273" s="6"/>
      <c r="ANA273" s="6"/>
      <c r="ANB273" s="6"/>
      <c r="ANC273" s="6"/>
      <c r="AND273" s="6"/>
      <c r="ANE273" s="6"/>
      <c r="ANF273" s="6"/>
      <c r="ANG273" s="6"/>
      <c r="ANH273" s="6"/>
      <c r="ANI273" s="6"/>
      <c r="ANJ273" s="6"/>
      <c r="ANK273" s="6"/>
      <c r="ANL273" s="6"/>
      <c r="ANM273" s="6"/>
      <c r="ANN273" s="6"/>
      <c r="ANO273" s="6"/>
      <c r="ANP273" s="6"/>
      <c r="ANQ273" s="6"/>
      <c r="ANR273" s="6"/>
      <c r="ANS273" s="6"/>
      <c r="ANT273" s="6"/>
      <c r="ANU273" s="6"/>
      <c r="ANV273" s="6"/>
      <c r="ANW273" s="6"/>
      <c r="ANX273" s="6"/>
      <c r="ANY273" s="6"/>
      <c r="ANZ273" s="6"/>
      <c r="AOA273" s="6"/>
      <c r="AOB273" s="6"/>
      <c r="AOC273" s="6"/>
      <c r="AOD273" s="6"/>
      <c r="AOE273" s="6"/>
      <c r="AOF273" s="6"/>
      <c r="AOG273" s="6"/>
      <c r="AOH273" s="6"/>
      <c r="AOI273" s="6"/>
      <c r="AOJ273" s="6"/>
      <c r="AOK273" s="6"/>
      <c r="AOL273" s="6"/>
      <c r="AOM273" s="6"/>
      <c r="AON273" s="6"/>
      <c r="AOO273" s="6"/>
      <c r="AOP273" s="6"/>
      <c r="AOQ273" s="6"/>
      <c r="AOR273" s="6"/>
      <c r="AOS273" s="6"/>
      <c r="AOT273" s="6"/>
      <c r="AOU273" s="6"/>
      <c r="AOV273" s="6"/>
      <c r="AOW273" s="6"/>
      <c r="AOX273" s="6"/>
      <c r="AOY273" s="6"/>
      <c r="AOZ273" s="6"/>
      <c r="APA273" s="6"/>
      <c r="APB273" s="6"/>
      <c r="APC273" s="6"/>
      <c r="APD273" s="6"/>
      <c r="APE273" s="6"/>
      <c r="APF273" s="6"/>
      <c r="APG273" s="6"/>
      <c r="APH273" s="6"/>
      <c r="API273" s="6"/>
      <c r="APJ273" s="6"/>
      <c r="APK273" s="6"/>
      <c r="APL273" s="6"/>
      <c r="APM273" s="6"/>
      <c r="APN273" s="6"/>
      <c r="APO273" s="6"/>
      <c r="APP273" s="6"/>
      <c r="APQ273" s="6"/>
      <c r="APR273" s="6"/>
      <c r="APS273" s="6"/>
      <c r="APT273" s="6"/>
      <c r="APU273" s="6"/>
      <c r="APV273" s="6"/>
      <c r="APW273" s="6"/>
      <c r="APX273" s="6"/>
      <c r="APY273" s="6"/>
      <c r="APZ273" s="6"/>
      <c r="AQA273" s="6"/>
      <c r="AQB273" s="6"/>
      <c r="AQC273" s="6"/>
      <c r="AQD273" s="6"/>
      <c r="AQE273" s="6"/>
      <c r="AQF273" s="6"/>
      <c r="AQG273" s="6"/>
      <c r="AQH273" s="6"/>
      <c r="AQI273" s="6"/>
      <c r="AQJ273" s="6"/>
      <c r="AQK273" s="6"/>
      <c r="AQL273" s="6"/>
      <c r="AQM273" s="6"/>
      <c r="AQN273" s="6"/>
      <c r="AQO273" s="6"/>
      <c r="AQP273" s="6"/>
      <c r="AQQ273" s="6"/>
      <c r="AQR273" s="6"/>
      <c r="AQS273" s="6"/>
      <c r="AQT273" s="6"/>
      <c r="AQU273" s="6"/>
      <c r="AQV273" s="6"/>
      <c r="AQW273" s="6"/>
      <c r="AQX273" s="6"/>
      <c r="AQY273" s="6"/>
      <c r="AQZ273" s="6"/>
      <c r="ARA273" s="6"/>
      <c r="ARB273" s="6"/>
      <c r="ARC273" s="6"/>
      <c r="ARD273" s="6"/>
      <c r="ARE273" s="6"/>
      <c r="ARF273" s="6"/>
      <c r="ARG273" s="6"/>
      <c r="ARH273" s="6"/>
      <c r="ARI273" s="6"/>
      <c r="ARJ273" s="6"/>
      <c r="ARK273" s="6"/>
      <c r="ARL273" s="6"/>
      <c r="ARM273" s="6"/>
      <c r="ARN273" s="6"/>
      <c r="ARO273" s="6"/>
      <c r="ARP273" s="6"/>
      <c r="ARQ273" s="6"/>
      <c r="ARR273" s="6"/>
      <c r="ARS273" s="6"/>
      <c r="ART273" s="6"/>
      <c r="ARU273" s="6"/>
      <c r="ARV273" s="6"/>
      <c r="ARW273" s="6"/>
      <c r="ARX273" s="6"/>
      <c r="ARY273" s="6"/>
      <c r="ARZ273" s="6"/>
      <c r="ASA273" s="6"/>
      <c r="ASB273" s="6"/>
      <c r="ASC273" s="6"/>
      <c r="ASD273" s="6"/>
      <c r="ASE273" s="6"/>
      <c r="ASF273" s="6"/>
      <c r="ASG273" s="6"/>
      <c r="ASH273" s="6"/>
      <c r="ASI273" s="6"/>
      <c r="ASJ273" s="6"/>
      <c r="ASK273" s="6"/>
      <c r="ASL273" s="6"/>
      <c r="ASM273" s="6"/>
      <c r="ASN273" s="6"/>
      <c r="ASO273" s="6"/>
      <c r="ASP273" s="6"/>
      <c r="ASQ273" s="6"/>
      <c r="ASR273" s="6"/>
      <c r="ASS273" s="6"/>
      <c r="AST273" s="6"/>
      <c r="ASU273" s="6"/>
      <c r="ASV273" s="6"/>
      <c r="ASW273" s="6"/>
      <c r="ASX273" s="6"/>
      <c r="ASY273" s="6"/>
      <c r="ASZ273" s="6"/>
      <c r="ATA273" s="6"/>
      <c r="ATB273" s="6"/>
      <c r="ATC273" s="6"/>
      <c r="ATD273" s="6"/>
      <c r="ATE273" s="6"/>
      <c r="ATF273" s="6"/>
      <c r="ATG273" s="6"/>
      <c r="ATH273" s="6"/>
      <c r="ATI273" s="6"/>
      <c r="ATJ273" s="6"/>
      <c r="ATK273" s="6"/>
      <c r="ATL273" s="6"/>
      <c r="ATM273" s="6"/>
      <c r="ATN273" s="6"/>
      <c r="ATO273" s="6"/>
      <c r="ATP273" s="6"/>
      <c r="ATQ273" s="6"/>
      <c r="ATR273" s="6"/>
      <c r="ATS273" s="6"/>
      <c r="ATT273" s="6"/>
      <c r="ATU273" s="6"/>
      <c r="ATV273" s="6"/>
      <c r="ATW273" s="6"/>
      <c r="ATX273" s="6"/>
      <c r="ATY273" s="6"/>
      <c r="ATZ273" s="6"/>
      <c r="AUA273" s="6"/>
      <c r="AUB273" s="6"/>
      <c r="AUC273" s="6"/>
      <c r="AUD273" s="6"/>
      <c r="AUE273" s="6"/>
      <c r="AUF273" s="6"/>
      <c r="AUG273" s="6"/>
      <c r="AUH273" s="6"/>
      <c r="AUI273" s="6"/>
      <c r="AUJ273" s="6"/>
      <c r="AUK273" s="6"/>
      <c r="AUL273" s="6"/>
      <c r="AUM273" s="6"/>
      <c r="AUN273" s="6"/>
      <c r="AUO273" s="6"/>
      <c r="AUP273" s="6"/>
      <c r="AUQ273" s="6"/>
      <c r="AUR273" s="6"/>
      <c r="AUS273" s="6"/>
      <c r="AUT273" s="6"/>
      <c r="AUU273" s="6"/>
      <c r="AUV273" s="6"/>
      <c r="AUW273" s="6"/>
      <c r="AUX273" s="6"/>
      <c r="AUY273" s="6"/>
      <c r="AUZ273" s="6"/>
      <c r="AVA273" s="6"/>
      <c r="AVB273" s="6"/>
      <c r="AVC273" s="6"/>
      <c r="AVD273" s="6"/>
      <c r="AVE273" s="6"/>
      <c r="AVF273" s="6"/>
      <c r="AVG273" s="6"/>
      <c r="AVH273" s="6"/>
      <c r="AVI273" s="6"/>
      <c r="AVJ273" s="6"/>
      <c r="AVK273" s="6"/>
      <c r="AVL273" s="6"/>
      <c r="AVM273" s="6"/>
      <c r="AVN273" s="6"/>
      <c r="AVO273" s="6"/>
      <c r="AVP273" s="6"/>
      <c r="AVQ273" s="6"/>
      <c r="AVR273" s="6"/>
      <c r="AVS273" s="6"/>
      <c r="AVT273" s="6"/>
      <c r="AVU273" s="6"/>
      <c r="AVV273" s="6"/>
      <c r="AVW273" s="6"/>
      <c r="AVX273" s="6"/>
      <c r="AVY273" s="6"/>
      <c r="AVZ273" s="6"/>
      <c r="AWA273" s="6"/>
      <c r="AWB273" s="6"/>
      <c r="AWC273" s="6"/>
      <c r="AWD273" s="6"/>
      <c r="AWE273" s="6"/>
      <c r="AWF273" s="6"/>
      <c r="AWG273" s="6"/>
      <c r="AWH273" s="6"/>
      <c r="AWI273" s="6"/>
      <c r="AWJ273" s="6"/>
      <c r="AWK273" s="6"/>
      <c r="AWL273" s="6"/>
      <c r="AWM273" s="6"/>
      <c r="AWN273" s="6"/>
      <c r="AWO273" s="6"/>
      <c r="AWP273" s="6"/>
      <c r="AWQ273" s="6"/>
      <c r="AWR273" s="6"/>
      <c r="AWS273" s="6"/>
      <c r="AWT273" s="6"/>
      <c r="AWU273" s="6"/>
      <c r="AWV273" s="6"/>
      <c r="AWW273" s="6"/>
      <c r="AWX273" s="6"/>
      <c r="AWY273" s="6"/>
      <c r="AWZ273" s="6"/>
      <c r="AXA273" s="6"/>
      <c r="AXB273" s="6"/>
      <c r="AXC273" s="6"/>
      <c r="AXD273" s="6"/>
      <c r="AXE273" s="6"/>
      <c r="AXF273" s="6"/>
      <c r="AXG273" s="6"/>
      <c r="AXH273" s="6"/>
      <c r="AXI273" s="6"/>
      <c r="AXJ273" s="6"/>
      <c r="AXK273" s="6"/>
      <c r="AXL273" s="6"/>
      <c r="AXM273" s="6"/>
      <c r="AXN273" s="6"/>
      <c r="AXO273" s="6"/>
      <c r="AXP273" s="6"/>
      <c r="AXQ273" s="6"/>
      <c r="AXR273" s="6"/>
      <c r="AXS273" s="6"/>
      <c r="AXT273" s="6"/>
      <c r="AXU273" s="6"/>
      <c r="AXV273" s="6"/>
      <c r="AXW273" s="6"/>
      <c r="AXX273" s="6"/>
      <c r="AXY273" s="6"/>
      <c r="AXZ273" s="6"/>
      <c r="AYA273" s="6"/>
      <c r="AYB273" s="6"/>
      <c r="AYC273" s="6"/>
      <c r="AYD273" s="6"/>
      <c r="AYE273" s="6"/>
      <c r="AYF273" s="6"/>
      <c r="AYG273" s="6"/>
      <c r="AYH273" s="6"/>
      <c r="AYI273" s="6"/>
      <c r="AYJ273" s="6"/>
      <c r="AYK273" s="6"/>
      <c r="AYL273" s="6"/>
      <c r="AYM273" s="6"/>
      <c r="AYN273" s="6"/>
      <c r="AYO273" s="6"/>
      <c r="AYP273" s="6"/>
      <c r="AYQ273" s="6"/>
      <c r="AYR273" s="6"/>
      <c r="AYS273" s="6"/>
      <c r="AYT273" s="6"/>
      <c r="AYU273" s="6"/>
      <c r="AYV273" s="6"/>
      <c r="AYW273" s="6"/>
      <c r="AYX273" s="6"/>
      <c r="AYY273" s="6"/>
      <c r="AYZ273" s="6"/>
      <c r="AZA273" s="6"/>
      <c r="AZB273" s="6"/>
      <c r="AZC273" s="6"/>
      <c r="AZD273" s="6"/>
      <c r="AZE273" s="6"/>
      <c r="AZF273" s="6"/>
      <c r="AZG273" s="6"/>
      <c r="AZH273" s="6"/>
      <c r="AZI273" s="6"/>
      <c r="AZJ273" s="6"/>
      <c r="AZK273" s="6"/>
      <c r="AZL273" s="6"/>
      <c r="AZM273" s="6"/>
      <c r="AZN273" s="6"/>
      <c r="AZO273" s="6"/>
      <c r="AZP273" s="6"/>
      <c r="AZQ273" s="6"/>
      <c r="AZR273" s="6"/>
      <c r="AZS273" s="6"/>
      <c r="AZT273" s="6"/>
      <c r="AZU273" s="6"/>
      <c r="AZV273" s="6"/>
      <c r="AZW273" s="6"/>
      <c r="AZX273" s="6"/>
      <c r="AZY273" s="6"/>
      <c r="AZZ273" s="6"/>
      <c r="BAA273" s="6"/>
      <c r="BAB273" s="6"/>
      <c r="BAC273" s="6"/>
      <c r="BAD273" s="6"/>
      <c r="BAE273" s="6"/>
      <c r="BAF273" s="6"/>
      <c r="BAG273" s="6"/>
      <c r="BAH273" s="6"/>
      <c r="BAI273" s="6"/>
      <c r="BAJ273" s="6"/>
      <c r="BAK273" s="6"/>
      <c r="BAL273" s="6"/>
      <c r="BAM273" s="6"/>
      <c r="BAN273" s="6"/>
      <c r="BAO273" s="6"/>
      <c r="BAP273" s="6"/>
      <c r="BAQ273" s="6"/>
      <c r="BAR273" s="6"/>
      <c r="BAS273" s="6"/>
      <c r="BAT273" s="6"/>
      <c r="BAU273" s="6"/>
      <c r="BAV273" s="6"/>
      <c r="BAW273" s="6"/>
      <c r="BAX273" s="6"/>
      <c r="BAY273" s="6"/>
      <c r="BAZ273" s="6"/>
      <c r="BBA273" s="6"/>
      <c r="BBB273" s="6"/>
      <c r="BBC273" s="6"/>
      <c r="BBD273" s="6"/>
      <c r="BBE273" s="6"/>
      <c r="BBF273" s="6"/>
      <c r="BBG273" s="6"/>
      <c r="BBH273" s="6"/>
      <c r="BBI273" s="6"/>
      <c r="BBJ273" s="6"/>
      <c r="BBK273" s="6"/>
      <c r="BBL273" s="6"/>
      <c r="BBM273" s="6"/>
      <c r="BBN273" s="6"/>
      <c r="BBO273" s="6"/>
      <c r="BBP273" s="6"/>
      <c r="BBQ273" s="6"/>
      <c r="BBR273" s="6"/>
      <c r="BBS273" s="6"/>
      <c r="BBT273" s="6"/>
      <c r="BBU273" s="6"/>
      <c r="BBV273" s="6"/>
      <c r="BBW273" s="6"/>
      <c r="BBX273" s="6"/>
      <c r="BBY273" s="6"/>
      <c r="BBZ273" s="6"/>
      <c r="BCA273" s="6"/>
      <c r="BCB273" s="6"/>
      <c r="BCC273" s="6"/>
      <c r="BCD273" s="6"/>
      <c r="BCE273" s="6"/>
      <c r="BCF273" s="6"/>
      <c r="BCG273" s="6"/>
      <c r="BCH273" s="6"/>
      <c r="BCI273" s="6"/>
      <c r="BCJ273" s="6"/>
      <c r="BCK273" s="6"/>
      <c r="BCL273" s="6"/>
      <c r="BCM273" s="6"/>
      <c r="BCN273" s="6"/>
      <c r="BCO273" s="6"/>
      <c r="BCP273" s="6"/>
      <c r="BCQ273" s="6"/>
      <c r="BCR273" s="6"/>
      <c r="BCS273" s="6"/>
      <c r="BCT273" s="6"/>
      <c r="BCU273" s="6"/>
      <c r="BCV273" s="6"/>
      <c r="BCW273" s="6"/>
      <c r="BCX273" s="6"/>
      <c r="BCY273" s="6"/>
      <c r="BCZ273" s="6"/>
      <c r="BDA273" s="6"/>
      <c r="BDB273" s="6"/>
      <c r="BDC273" s="6"/>
      <c r="BDD273" s="6"/>
      <c r="BDE273" s="6"/>
      <c r="BDF273" s="6"/>
      <c r="BDG273" s="6"/>
      <c r="BDH273" s="6"/>
      <c r="BDI273" s="6"/>
      <c r="BDJ273" s="6"/>
      <c r="BDK273" s="6"/>
      <c r="BDL273" s="6"/>
      <c r="BDM273" s="6"/>
      <c r="BDN273" s="6"/>
      <c r="BDO273" s="6"/>
      <c r="BDP273" s="6"/>
      <c r="BDQ273" s="6"/>
      <c r="BDR273" s="6"/>
      <c r="BDS273" s="6"/>
      <c r="BDT273" s="6"/>
      <c r="BDU273" s="6"/>
      <c r="BDV273" s="6"/>
      <c r="BDW273" s="6"/>
      <c r="BDX273" s="6"/>
      <c r="BDY273" s="6"/>
      <c r="BDZ273" s="6"/>
      <c r="BEA273" s="6"/>
      <c r="BEB273" s="6"/>
      <c r="BEC273" s="6"/>
      <c r="BED273" s="6"/>
      <c r="BEE273" s="6"/>
      <c r="BEF273" s="6"/>
      <c r="BEG273" s="6"/>
      <c r="BEH273" s="6"/>
      <c r="BEI273" s="6"/>
      <c r="BEJ273" s="6"/>
      <c r="BEK273" s="6"/>
      <c r="BEL273" s="6"/>
      <c r="BEM273" s="6"/>
      <c r="BEN273" s="6"/>
      <c r="BEO273" s="6"/>
      <c r="BEP273" s="6"/>
      <c r="BEQ273" s="6"/>
      <c r="BER273" s="6"/>
      <c r="BES273" s="6"/>
      <c r="BET273" s="6"/>
      <c r="BEU273" s="6"/>
      <c r="BEV273" s="6"/>
      <c r="BEW273" s="6"/>
      <c r="BEX273" s="6"/>
      <c r="BEY273" s="6"/>
      <c r="BEZ273" s="6"/>
      <c r="BFA273" s="6"/>
      <c r="BFB273" s="6"/>
      <c r="BFC273" s="6"/>
      <c r="BFD273" s="6"/>
      <c r="BFE273" s="6"/>
      <c r="BFF273" s="6"/>
      <c r="BFG273" s="6"/>
      <c r="BFH273" s="6"/>
      <c r="BFI273" s="6"/>
      <c r="BFJ273" s="6"/>
      <c r="BFK273" s="6"/>
      <c r="BFL273" s="6"/>
      <c r="BFM273" s="6"/>
      <c r="BFN273" s="6"/>
      <c r="BFO273" s="6"/>
      <c r="BFP273" s="6"/>
      <c r="BFQ273" s="6"/>
      <c r="BFR273" s="6"/>
      <c r="BFS273" s="6"/>
      <c r="BFT273" s="6"/>
      <c r="BFU273" s="6"/>
      <c r="BFV273" s="6"/>
      <c r="BFW273" s="6"/>
      <c r="BFX273" s="6"/>
      <c r="BFY273" s="6"/>
      <c r="BFZ273" s="6"/>
      <c r="BGA273" s="6"/>
      <c r="BGB273" s="6"/>
      <c r="BGC273" s="6"/>
      <c r="BGD273" s="6"/>
      <c r="BGE273" s="6"/>
      <c r="BGF273" s="6"/>
      <c r="BGG273" s="6"/>
      <c r="BGH273" s="6"/>
      <c r="BGI273" s="6"/>
      <c r="BGJ273" s="6"/>
      <c r="BGK273" s="6"/>
      <c r="BGL273" s="6"/>
      <c r="BGM273" s="6"/>
      <c r="BGN273" s="6"/>
      <c r="BGO273" s="6"/>
      <c r="BGP273" s="6"/>
      <c r="BGQ273" s="6"/>
      <c r="BGR273" s="6"/>
      <c r="BGS273" s="6"/>
      <c r="BGT273" s="6"/>
      <c r="BGU273" s="6"/>
      <c r="BGV273" s="6"/>
      <c r="BGW273" s="6"/>
      <c r="BGX273" s="6"/>
      <c r="BGY273" s="6"/>
      <c r="BGZ273" s="6"/>
      <c r="BHA273" s="6"/>
      <c r="BHB273" s="6"/>
      <c r="BHC273" s="6"/>
      <c r="BHD273" s="6"/>
      <c r="BHE273" s="6"/>
      <c r="BHF273" s="6"/>
      <c r="BHG273" s="6"/>
      <c r="BHH273" s="6"/>
      <c r="BHI273" s="6"/>
      <c r="BHJ273" s="6"/>
      <c r="BHK273" s="6"/>
      <c r="BHL273" s="6"/>
      <c r="BHM273" s="6"/>
      <c r="BHN273" s="6"/>
      <c r="BHO273" s="6"/>
      <c r="BHP273" s="6"/>
      <c r="BHQ273" s="6"/>
      <c r="BHR273" s="6"/>
      <c r="BHS273" s="6"/>
      <c r="BHT273" s="6"/>
      <c r="BHU273" s="6"/>
      <c r="BHV273" s="6"/>
      <c r="BHW273" s="6"/>
      <c r="BHX273" s="6"/>
      <c r="BHY273" s="6"/>
      <c r="BHZ273" s="6"/>
      <c r="BIA273" s="6"/>
      <c r="BIB273" s="6"/>
      <c r="BIC273" s="6"/>
      <c r="BID273" s="6"/>
      <c r="BIE273" s="6"/>
      <c r="BIF273" s="6"/>
      <c r="BIG273" s="6"/>
      <c r="BIH273" s="6"/>
      <c r="BII273" s="6"/>
      <c r="BIJ273" s="6"/>
      <c r="BIK273" s="6"/>
      <c r="BIL273" s="6"/>
      <c r="BIM273" s="6"/>
      <c r="BIN273" s="6"/>
      <c r="BIO273" s="6"/>
      <c r="BIP273" s="6"/>
      <c r="BIQ273" s="6"/>
      <c r="BIR273" s="6"/>
      <c r="BIS273" s="6"/>
      <c r="BIT273" s="6"/>
      <c r="BIU273" s="6"/>
      <c r="BIV273" s="6"/>
      <c r="BIW273" s="6"/>
      <c r="BIX273" s="6"/>
      <c r="BIY273" s="6"/>
      <c r="BIZ273" s="6"/>
      <c r="BJA273" s="6"/>
      <c r="BJB273" s="6"/>
      <c r="BJC273" s="6"/>
      <c r="BJD273" s="6"/>
      <c r="BJE273" s="6"/>
      <c r="BJF273" s="6"/>
      <c r="BJG273" s="6"/>
      <c r="BJH273" s="6"/>
      <c r="BJI273" s="6"/>
      <c r="BJJ273" s="6"/>
      <c r="BJK273" s="6"/>
      <c r="BJL273" s="6"/>
      <c r="BJM273" s="6"/>
      <c r="BJN273" s="6"/>
      <c r="BJO273" s="6"/>
      <c r="BJP273" s="6"/>
      <c r="BJQ273" s="6"/>
      <c r="BJR273" s="6"/>
      <c r="BJS273" s="6"/>
      <c r="BJT273" s="6"/>
      <c r="BJU273" s="6"/>
      <c r="BJV273" s="6"/>
      <c r="BJW273" s="6"/>
      <c r="BJX273" s="6"/>
      <c r="BJY273" s="6"/>
      <c r="BJZ273" s="6"/>
      <c r="BKA273" s="6"/>
      <c r="BKB273" s="6"/>
      <c r="BKC273" s="6"/>
      <c r="BKD273" s="6"/>
      <c r="BKE273" s="6"/>
      <c r="BKF273" s="6"/>
      <c r="BKG273" s="6"/>
      <c r="BKH273" s="6"/>
      <c r="BKI273" s="6"/>
      <c r="BKJ273" s="6"/>
      <c r="BKK273" s="6"/>
      <c r="BKL273" s="6"/>
      <c r="BKM273" s="6"/>
      <c r="BKN273" s="6"/>
      <c r="BKO273" s="6"/>
      <c r="BKP273" s="6"/>
      <c r="BKQ273" s="6"/>
      <c r="BKR273" s="6"/>
      <c r="BKS273" s="6"/>
      <c r="BKT273" s="6"/>
      <c r="BKU273" s="6"/>
      <c r="BKV273" s="6"/>
      <c r="BKW273" s="6"/>
      <c r="BKX273" s="6"/>
      <c r="BKY273" s="6"/>
      <c r="BKZ273" s="6"/>
      <c r="BLA273" s="6"/>
      <c r="BLB273" s="6"/>
      <c r="BLC273" s="6"/>
      <c r="BLD273" s="6"/>
      <c r="BLE273" s="6"/>
      <c r="BLF273" s="6"/>
      <c r="BLG273" s="6"/>
      <c r="BLH273" s="6"/>
      <c r="BLI273" s="6"/>
      <c r="BLJ273" s="6"/>
      <c r="BLK273" s="6"/>
      <c r="BLL273" s="6"/>
      <c r="BLM273" s="6"/>
      <c r="BLN273" s="6"/>
      <c r="BLO273" s="6"/>
      <c r="BLP273" s="6"/>
      <c r="BLQ273" s="6"/>
      <c r="BLR273" s="6"/>
      <c r="BLS273" s="6"/>
      <c r="BLT273" s="6"/>
      <c r="BLU273" s="6"/>
      <c r="BLV273" s="6"/>
      <c r="BLW273" s="6"/>
      <c r="BLX273" s="6"/>
      <c r="BLY273" s="6"/>
      <c r="BLZ273" s="6"/>
      <c r="BMA273" s="6"/>
      <c r="BMB273" s="6"/>
      <c r="BMC273" s="6"/>
      <c r="BMD273" s="6"/>
      <c r="BME273" s="6"/>
      <c r="BMF273" s="6"/>
      <c r="BMG273" s="6"/>
      <c r="BMH273" s="6"/>
      <c r="BMI273" s="6"/>
      <c r="BMJ273" s="6"/>
      <c r="BMK273" s="6"/>
      <c r="BML273" s="6"/>
      <c r="BMM273" s="6"/>
      <c r="BMN273" s="6"/>
      <c r="BMO273" s="6"/>
      <c r="BMP273" s="6"/>
      <c r="BMQ273" s="6"/>
      <c r="BMR273" s="6"/>
      <c r="BMS273" s="6"/>
      <c r="BMT273" s="6"/>
      <c r="BMU273" s="6"/>
      <c r="BMV273" s="6"/>
      <c r="BMW273" s="6"/>
      <c r="BMX273" s="6"/>
      <c r="BMY273" s="6"/>
      <c r="BMZ273" s="6"/>
      <c r="BNA273" s="6"/>
      <c r="BNB273" s="6"/>
      <c r="BNC273" s="6"/>
      <c r="BND273" s="6"/>
      <c r="BNE273" s="6"/>
      <c r="BNF273" s="6"/>
      <c r="BNG273" s="6"/>
      <c r="BNH273" s="6"/>
      <c r="BNI273" s="6"/>
      <c r="BNJ273" s="6"/>
      <c r="BNK273" s="6"/>
      <c r="BNL273" s="6"/>
      <c r="BNM273" s="6"/>
      <c r="BNN273" s="6"/>
      <c r="BNO273" s="6"/>
      <c r="BNP273" s="6"/>
      <c r="BNQ273" s="6"/>
      <c r="BNR273" s="6"/>
      <c r="BNS273" s="6"/>
      <c r="BNT273" s="6"/>
      <c r="BNU273" s="6"/>
      <c r="BNV273" s="6"/>
      <c r="BNW273" s="6"/>
      <c r="BNX273" s="6"/>
      <c r="BNY273" s="6"/>
      <c r="BNZ273" s="6"/>
      <c r="BOA273" s="6"/>
      <c r="BOB273" s="6"/>
      <c r="BOC273" s="6"/>
      <c r="BOD273" s="6"/>
      <c r="BOE273" s="6"/>
      <c r="BOF273" s="6"/>
      <c r="BOG273" s="6"/>
      <c r="BOH273" s="6"/>
      <c r="BOI273" s="6"/>
      <c r="BOJ273" s="6"/>
      <c r="BOK273" s="6"/>
      <c r="BOL273" s="6"/>
      <c r="BOM273" s="6"/>
      <c r="BON273" s="6"/>
      <c r="BOO273" s="6"/>
      <c r="BOP273" s="6"/>
      <c r="BOQ273" s="6"/>
      <c r="BOR273" s="6"/>
      <c r="BOS273" s="6"/>
      <c r="BOT273" s="6"/>
      <c r="BOU273" s="6"/>
      <c r="BOV273" s="6"/>
      <c r="BOW273" s="6"/>
      <c r="BOX273" s="6"/>
      <c r="BOY273" s="6"/>
      <c r="BOZ273" s="6"/>
      <c r="BPA273" s="6"/>
      <c r="BPB273" s="6"/>
      <c r="BPC273" s="6"/>
      <c r="BPD273" s="6"/>
      <c r="BPE273" s="6"/>
      <c r="BPF273" s="6"/>
      <c r="BPG273" s="6"/>
      <c r="BPH273" s="6"/>
      <c r="BPI273" s="6"/>
      <c r="BPJ273" s="6"/>
      <c r="BPK273" s="6"/>
      <c r="BPL273" s="6"/>
      <c r="BPM273" s="6"/>
      <c r="BPN273" s="6"/>
      <c r="BPO273" s="6"/>
      <c r="BPP273" s="6"/>
      <c r="BPQ273" s="6"/>
      <c r="BPR273" s="6"/>
      <c r="BPS273" s="6"/>
      <c r="BPT273" s="6"/>
      <c r="BPU273" s="6"/>
      <c r="BPV273" s="6"/>
      <c r="BPW273" s="6"/>
      <c r="BPX273" s="6"/>
      <c r="BPY273" s="6"/>
      <c r="BPZ273" s="6"/>
      <c r="BQA273" s="6"/>
      <c r="BQB273" s="6"/>
      <c r="BQC273" s="6"/>
      <c r="BQD273" s="6"/>
      <c r="BQE273" s="6"/>
      <c r="BQF273" s="6"/>
      <c r="BQG273" s="6"/>
      <c r="BQH273" s="6"/>
      <c r="BQI273" s="6"/>
      <c r="BQJ273" s="6"/>
      <c r="BQK273" s="6"/>
      <c r="BQL273" s="6"/>
      <c r="BQM273" s="6"/>
      <c r="BQN273" s="6"/>
      <c r="BQO273" s="6"/>
      <c r="BQP273" s="6"/>
      <c r="BQQ273" s="6"/>
      <c r="BQR273" s="6"/>
      <c r="BQS273" s="6"/>
      <c r="BQT273" s="6"/>
      <c r="BQU273" s="6"/>
      <c r="BQV273" s="6"/>
      <c r="BQW273" s="6"/>
      <c r="BQX273" s="6"/>
      <c r="BQY273" s="6"/>
      <c r="BQZ273" s="6"/>
      <c r="BRA273" s="6"/>
      <c r="BRB273" s="6"/>
      <c r="BRC273" s="6"/>
      <c r="BRD273" s="6"/>
      <c r="BRE273" s="6"/>
      <c r="BRF273" s="6"/>
      <c r="BRG273" s="6"/>
      <c r="BRH273" s="6"/>
      <c r="BRI273" s="6"/>
      <c r="BRJ273" s="6"/>
      <c r="BRK273" s="6"/>
      <c r="BRL273" s="6"/>
      <c r="BRM273" s="6"/>
      <c r="BRN273" s="6"/>
      <c r="BRO273" s="6"/>
      <c r="BRP273" s="6"/>
      <c r="BRQ273" s="6"/>
      <c r="BRR273" s="6"/>
      <c r="BRS273" s="6"/>
      <c r="BRT273" s="6"/>
      <c r="BRU273" s="6"/>
      <c r="BRV273" s="6"/>
      <c r="BRW273" s="6"/>
      <c r="BRX273" s="6"/>
      <c r="BRY273" s="6"/>
      <c r="BRZ273" s="6"/>
      <c r="BSA273" s="6"/>
      <c r="BSB273" s="6"/>
      <c r="BSC273" s="6"/>
      <c r="BSD273" s="6"/>
      <c r="BSE273" s="6"/>
      <c r="BSF273" s="6"/>
      <c r="BSG273" s="6"/>
      <c r="BSH273" s="6"/>
      <c r="BSI273" s="6"/>
      <c r="BSJ273" s="6"/>
      <c r="BSK273" s="6"/>
      <c r="BSL273" s="6"/>
      <c r="BSM273" s="6"/>
      <c r="BSN273" s="6"/>
      <c r="BSO273" s="6"/>
      <c r="BSP273" s="6"/>
      <c r="BSQ273" s="6"/>
      <c r="BSR273" s="6"/>
      <c r="BSS273" s="6"/>
      <c r="BST273" s="6"/>
      <c r="BSU273" s="6"/>
      <c r="BSV273" s="6"/>
      <c r="BSW273" s="6"/>
      <c r="BSX273" s="6"/>
      <c r="BSY273" s="6"/>
      <c r="BSZ273" s="6"/>
      <c r="BTA273" s="6"/>
      <c r="BTB273" s="6"/>
      <c r="BTC273" s="6"/>
      <c r="BTD273" s="6"/>
      <c r="BTE273" s="6"/>
      <c r="BTF273" s="6"/>
      <c r="BTG273" s="6"/>
      <c r="BTH273" s="6"/>
      <c r="BTI273" s="6"/>
      <c r="BTJ273" s="6"/>
      <c r="BTK273" s="6"/>
      <c r="BTL273" s="6"/>
      <c r="BTM273" s="6"/>
      <c r="BTN273" s="6"/>
      <c r="BTO273" s="6"/>
      <c r="BTP273" s="6"/>
      <c r="BTQ273" s="6"/>
      <c r="BTR273" s="6"/>
      <c r="BTS273" s="6"/>
      <c r="BTT273" s="6"/>
      <c r="BTU273" s="6"/>
      <c r="BTV273" s="6"/>
      <c r="BTW273" s="6"/>
      <c r="BTX273" s="6"/>
      <c r="BTY273" s="6"/>
      <c r="BTZ273" s="6"/>
      <c r="BUA273" s="6"/>
      <c r="BUB273" s="6"/>
      <c r="BUC273" s="6"/>
      <c r="BUD273" s="6"/>
      <c r="BUE273" s="6"/>
      <c r="BUF273" s="6"/>
      <c r="BUG273" s="6"/>
      <c r="BUH273" s="6"/>
      <c r="BUI273" s="6"/>
      <c r="BUJ273" s="6"/>
      <c r="BUK273" s="6"/>
      <c r="BUL273" s="6"/>
      <c r="BUM273" s="6"/>
      <c r="BUN273" s="6"/>
      <c r="BUO273" s="6"/>
      <c r="BUP273" s="6"/>
      <c r="BUQ273" s="6"/>
      <c r="BUR273" s="6"/>
      <c r="BUS273" s="6"/>
      <c r="BUT273" s="6"/>
      <c r="BUU273" s="6"/>
      <c r="BUV273" s="6"/>
      <c r="BUW273" s="6"/>
      <c r="BUX273" s="6"/>
      <c r="BUY273" s="6"/>
      <c r="BUZ273" s="6"/>
      <c r="BVA273" s="6"/>
      <c r="BVB273" s="6"/>
      <c r="BVC273" s="6"/>
      <c r="BVD273" s="6"/>
      <c r="BVE273" s="6"/>
      <c r="BVF273" s="6"/>
      <c r="BVG273" s="6"/>
      <c r="BVH273" s="6"/>
      <c r="BVI273" s="6"/>
      <c r="BVJ273" s="6"/>
      <c r="BVK273" s="6"/>
      <c r="BVL273" s="6"/>
      <c r="BVM273" s="6"/>
      <c r="BVN273" s="6"/>
      <c r="BVO273" s="6"/>
      <c r="BVP273" s="6"/>
      <c r="BVQ273" s="6"/>
      <c r="BVR273" s="6"/>
      <c r="BVS273" s="6"/>
      <c r="BVT273" s="6"/>
      <c r="BVU273" s="6"/>
      <c r="BVV273" s="6"/>
      <c r="BVW273" s="6"/>
      <c r="BVX273" s="6"/>
      <c r="BVY273" s="6"/>
      <c r="BVZ273" s="6"/>
      <c r="BWA273" s="6"/>
      <c r="BWB273" s="6"/>
      <c r="BWC273" s="6"/>
      <c r="BWD273" s="6"/>
      <c r="BWE273" s="6"/>
      <c r="BWF273" s="6"/>
      <c r="BWG273" s="6"/>
      <c r="BWH273" s="6"/>
      <c r="BWI273" s="6"/>
      <c r="BWJ273" s="6"/>
      <c r="BWK273" s="6"/>
      <c r="BWL273" s="6"/>
      <c r="BWM273" s="6"/>
      <c r="BWN273" s="6"/>
      <c r="BWO273" s="6"/>
      <c r="BWP273" s="6"/>
      <c r="BWQ273" s="6"/>
      <c r="BWR273" s="6"/>
      <c r="BWS273" s="6"/>
      <c r="BWT273" s="6"/>
      <c r="BWU273" s="6"/>
      <c r="BWV273" s="6"/>
      <c r="BWW273" s="6"/>
      <c r="BWX273" s="6"/>
      <c r="BWY273" s="6"/>
      <c r="BWZ273" s="6"/>
      <c r="BXA273" s="6"/>
      <c r="BXB273" s="6"/>
      <c r="BXC273" s="6"/>
      <c r="BXD273" s="6"/>
      <c r="BXE273" s="6"/>
      <c r="BXF273" s="6"/>
      <c r="BXG273" s="6"/>
      <c r="BXH273" s="6"/>
      <c r="BXI273" s="6"/>
      <c r="BXJ273" s="6"/>
      <c r="BXK273" s="6"/>
      <c r="BXL273" s="6"/>
      <c r="BXM273" s="6"/>
      <c r="BXN273" s="6"/>
      <c r="BXO273" s="6"/>
      <c r="BXP273" s="6"/>
      <c r="BXQ273" s="6"/>
      <c r="BXR273" s="6"/>
      <c r="BXS273" s="6"/>
      <c r="BXT273" s="6"/>
      <c r="BXU273" s="6"/>
      <c r="BXV273" s="6"/>
      <c r="BXW273" s="6"/>
      <c r="BXX273" s="6"/>
      <c r="BXY273" s="6"/>
      <c r="BXZ273" s="6"/>
      <c r="BYA273" s="6"/>
      <c r="BYB273" s="6"/>
      <c r="BYC273" s="6"/>
      <c r="BYD273" s="6"/>
      <c r="BYE273" s="6"/>
      <c r="BYF273" s="6"/>
      <c r="BYG273" s="6"/>
      <c r="BYH273" s="6"/>
      <c r="BYI273" s="6"/>
      <c r="BYJ273" s="6"/>
      <c r="BYK273" s="6"/>
      <c r="BYL273" s="6"/>
      <c r="BYM273" s="6"/>
      <c r="BYN273" s="6"/>
      <c r="BYO273" s="6"/>
      <c r="BYP273" s="6"/>
      <c r="BYQ273" s="6"/>
      <c r="BYR273" s="6"/>
      <c r="BYS273" s="6"/>
      <c r="BYT273" s="6"/>
      <c r="BYU273" s="6"/>
      <c r="BYV273" s="6"/>
      <c r="BYW273" s="6"/>
      <c r="BYX273" s="6"/>
      <c r="BYY273" s="6"/>
      <c r="BYZ273" s="6"/>
      <c r="BZA273" s="6"/>
      <c r="BZB273" s="6"/>
      <c r="BZC273" s="6"/>
      <c r="BZD273" s="6"/>
      <c r="BZE273" s="6"/>
      <c r="BZF273" s="6"/>
      <c r="BZG273" s="6"/>
      <c r="BZH273" s="6"/>
      <c r="BZI273" s="6"/>
      <c r="BZJ273" s="6"/>
      <c r="BZK273" s="6"/>
      <c r="BZL273" s="6"/>
      <c r="BZM273" s="6"/>
      <c r="BZN273" s="6"/>
      <c r="BZO273" s="6"/>
      <c r="BZP273" s="6"/>
      <c r="BZQ273" s="6"/>
      <c r="BZR273" s="6"/>
      <c r="BZS273" s="6"/>
      <c r="BZT273" s="6"/>
      <c r="BZU273" s="6"/>
      <c r="BZV273" s="6"/>
      <c r="BZW273" s="6"/>
      <c r="BZX273" s="6"/>
      <c r="BZY273" s="6"/>
      <c r="BZZ273" s="6"/>
      <c r="CAA273" s="6"/>
      <c r="CAB273" s="6"/>
      <c r="CAC273" s="6"/>
      <c r="CAD273" s="6"/>
      <c r="CAE273" s="6"/>
      <c r="CAF273" s="6"/>
      <c r="CAG273" s="6"/>
      <c r="CAH273" s="6"/>
      <c r="CAI273" s="6"/>
      <c r="CAJ273" s="6"/>
      <c r="CAK273" s="6"/>
      <c r="CAL273" s="6"/>
      <c r="CAM273" s="6"/>
      <c r="CAN273" s="6"/>
      <c r="CAO273" s="6"/>
      <c r="CAP273" s="6"/>
      <c r="CAQ273" s="6"/>
      <c r="CAR273" s="6"/>
      <c r="CAS273" s="6"/>
      <c r="CAT273" s="6"/>
      <c r="CAU273" s="6"/>
      <c r="CAV273" s="6"/>
      <c r="CAW273" s="6"/>
      <c r="CAX273" s="6"/>
      <c r="CAY273" s="6"/>
      <c r="CAZ273" s="6"/>
      <c r="CBA273" s="6"/>
      <c r="CBB273" s="6"/>
      <c r="CBC273" s="6"/>
      <c r="CBD273" s="6"/>
      <c r="CBE273" s="6"/>
      <c r="CBF273" s="6"/>
      <c r="CBG273" s="6"/>
      <c r="CBH273" s="6"/>
      <c r="CBI273" s="6"/>
      <c r="CBJ273" s="6"/>
      <c r="CBK273" s="6"/>
      <c r="CBL273" s="6"/>
      <c r="CBM273" s="6"/>
      <c r="CBN273" s="6"/>
      <c r="CBO273" s="6"/>
      <c r="CBP273" s="6"/>
      <c r="CBQ273" s="6"/>
      <c r="CBR273" s="6"/>
      <c r="CBS273" s="6"/>
      <c r="CBT273" s="6"/>
      <c r="CBU273" s="6"/>
      <c r="CBV273" s="6"/>
      <c r="CBW273" s="6"/>
      <c r="CBX273" s="6"/>
      <c r="CBY273" s="6"/>
      <c r="CBZ273" s="6"/>
      <c r="CCA273" s="6"/>
      <c r="CCB273" s="6"/>
      <c r="CCC273" s="6"/>
      <c r="CCD273" s="6"/>
      <c r="CCE273" s="6"/>
      <c r="CCF273" s="6"/>
      <c r="CCG273" s="6"/>
      <c r="CCH273" s="6"/>
      <c r="CCI273" s="6"/>
      <c r="CCJ273" s="6"/>
      <c r="CCK273" s="6"/>
      <c r="CCL273" s="6"/>
      <c r="CCM273" s="6"/>
      <c r="CCN273" s="6"/>
      <c r="CCO273" s="6"/>
      <c r="CCP273" s="6"/>
      <c r="CCQ273" s="6"/>
      <c r="CCR273" s="6"/>
      <c r="CCS273" s="6"/>
      <c r="CCT273" s="6"/>
      <c r="CCU273" s="6"/>
      <c r="CCV273" s="6"/>
      <c r="CCW273" s="6"/>
      <c r="CCX273" s="6"/>
      <c r="CCY273" s="6"/>
      <c r="CCZ273" s="6"/>
      <c r="CDA273" s="6"/>
      <c r="CDB273" s="6"/>
      <c r="CDC273" s="6"/>
      <c r="CDD273" s="6"/>
      <c r="CDE273" s="6"/>
      <c r="CDF273" s="6"/>
      <c r="CDG273" s="6"/>
      <c r="CDH273" s="6"/>
      <c r="CDI273" s="6"/>
      <c r="CDJ273" s="6"/>
      <c r="CDK273" s="6"/>
      <c r="CDL273" s="6"/>
      <c r="CDM273" s="6"/>
      <c r="CDN273" s="6"/>
      <c r="CDO273" s="6"/>
      <c r="CDP273" s="6"/>
      <c r="CDQ273" s="6"/>
      <c r="CDR273" s="6"/>
      <c r="CDS273" s="6"/>
      <c r="CDT273" s="6"/>
      <c r="CDU273" s="6"/>
      <c r="CDV273" s="6"/>
      <c r="CDW273" s="6"/>
      <c r="CDX273" s="6"/>
      <c r="CDY273" s="6"/>
      <c r="CDZ273" s="6"/>
      <c r="CEA273" s="6"/>
      <c r="CEB273" s="6"/>
      <c r="CEC273" s="6"/>
      <c r="CED273" s="6"/>
      <c r="CEE273" s="6"/>
      <c r="CEF273" s="6"/>
      <c r="CEG273" s="6"/>
      <c r="CEH273" s="6"/>
      <c r="CEI273" s="6"/>
      <c r="CEJ273" s="6"/>
      <c r="CEK273" s="6"/>
      <c r="CEL273" s="6"/>
      <c r="CEM273" s="6"/>
      <c r="CEN273" s="6"/>
      <c r="CEO273" s="6"/>
      <c r="CEP273" s="6"/>
      <c r="CEQ273" s="6"/>
      <c r="CER273" s="6"/>
      <c r="CES273" s="6"/>
      <c r="CET273" s="6"/>
      <c r="CEU273" s="6"/>
      <c r="CEV273" s="6"/>
      <c r="CEW273" s="6"/>
      <c r="CEX273" s="6"/>
      <c r="CEY273" s="6"/>
      <c r="CEZ273" s="6"/>
      <c r="CFA273" s="6"/>
      <c r="CFB273" s="6"/>
      <c r="CFC273" s="6"/>
      <c r="CFD273" s="6"/>
      <c r="CFE273" s="6"/>
      <c r="CFF273" s="6"/>
      <c r="CFG273" s="6"/>
      <c r="CFH273" s="6"/>
      <c r="CFI273" s="6"/>
      <c r="CFJ273" s="6"/>
      <c r="CFK273" s="6"/>
      <c r="CFL273" s="6"/>
      <c r="CFM273" s="6"/>
      <c r="CFN273" s="6"/>
      <c r="CFO273" s="6"/>
      <c r="CFP273" s="6"/>
      <c r="CFQ273" s="6"/>
      <c r="CFR273" s="6"/>
      <c r="CFS273" s="6"/>
      <c r="CFT273" s="6"/>
      <c r="CFU273" s="6"/>
      <c r="CFV273" s="6"/>
      <c r="CFW273" s="6"/>
      <c r="CFX273" s="6"/>
      <c r="CFY273" s="6"/>
      <c r="CFZ273" s="6"/>
      <c r="CGA273" s="6"/>
      <c r="CGB273" s="6"/>
      <c r="CGC273" s="6"/>
      <c r="CGD273" s="6"/>
      <c r="CGE273" s="6"/>
      <c r="CGF273" s="6"/>
      <c r="CGG273" s="6"/>
      <c r="CGH273" s="6"/>
      <c r="CGI273" s="6"/>
      <c r="CGJ273" s="6"/>
      <c r="CGK273" s="6"/>
      <c r="CGL273" s="6"/>
      <c r="CGM273" s="6"/>
      <c r="CGN273" s="6"/>
      <c r="CGO273" s="6"/>
      <c r="CGP273" s="6"/>
      <c r="CGQ273" s="6"/>
      <c r="CGR273" s="6"/>
      <c r="CGS273" s="6"/>
      <c r="CGT273" s="6"/>
      <c r="CGU273" s="6"/>
      <c r="CGV273" s="6"/>
      <c r="CGW273" s="6"/>
      <c r="CGX273" s="6"/>
      <c r="CGY273" s="6"/>
      <c r="CGZ273" s="6"/>
      <c r="CHA273" s="6"/>
      <c r="CHB273" s="6"/>
      <c r="CHC273" s="6"/>
      <c r="CHD273" s="6"/>
      <c r="CHE273" s="6"/>
      <c r="CHF273" s="6"/>
      <c r="CHG273" s="6"/>
      <c r="CHH273" s="6"/>
      <c r="CHI273" s="6"/>
      <c r="CHJ273" s="6"/>
      <c r="CHK273" s="6"/>
      <c r="CHL273" s="6"/>
      <c r="CHM273" s="6"/>
      <c r="CHN273" s="6"/>
      <c r="CHO273" s="6"/>
      <c r="CHP273" s="6"/>
      <c r="CHQ273" s="6"/>
      <c r="CHR273" s="6"/>
      <c r="CHS273" s="6"/>
      <c r="CHT273" s="6"/>
      <c r="CHU273" s="6"/>
      <c r="CHV273" s="6"/>
      <c r="CHW273" s="6"/>
      <c r="CHX273" s="6"/>
      <c r="CHY273" s="6"/>
      <c r="CHZ273" s="6"/>
      <c r="CIA273" s="6"/>
      <c r="CIB273" s="6"/>
      <c r="CIC273" s="6"/>
      <c r="CID273" s="6"/>
      <c r="CIE273" s="6"/>
      <c r="CIF273" s="6"/>
      <c r="CIG273" s="6"/>
      <c r="CIH273" s="6"/>
      <c r="CII273" s="6"/>
      <c r="CIJ273" s="6"/>
      <c r="CIK273" s="6"/>
      <c r="CIL273" s="6"/>
      <c r="CIM273" s="6"/>
      <c r="CIN273" s="6"/>
      <c r="CIO273" s="6"/>
      <c r="CIP273" s="6"/>
      <c r="CIQ273" s="6"/>
      <c r="CIR273" s="6"/>
      <c r="CIS273" s="6"/>
      <c r="CIT273" s="6"/>
      <c r="CIU273" s="6"/>
      <c r="CIV273" s="6"/>
      <c r="CIW273" s="6"/>
      <c r="CIX273" s="6"/>
      <c r="CIY273" s="6"/>
      <c r="CIZ273" s="6"/>
      <c r="CJA273" s="6"/>
      <c r="CJB273" s="6"/>
      <c r="CJC273" s="6"/>
      <c r="CJD273" s="6"/>
      <c r="CJE273" s="6"/>
      <c r="CJF273" s="6"/>
      <c r="CJG273" s="6"/>
      <c r="CJH273" s="6"/>
      <c r="CJI273" s="6"/>
      <c r="CJJ273" s="6"/>
      <c r="CJK273" s="6"/>
      <c r="CJL273" s="6"/>
      <c r="CJM273" s="6"/>
      <c r="CJN273" s="6"/>
      <c r="CJO273" s="6"/>
      <c r="CJP273" s="6"/>
      <c r="CJQ273" s="6"/>
      <c r="CJR273" s="6"/>
      <c r="CJS273" s="6"/>
      <c r="CJT273" s="6"/>
      <c r="CJU273" s="6"/>
      <c r="CJV273" s="6"/>
      <c r="CJW273" s="6"/>
      <c r="CJX273" s="6"/>
      <c r="CJY273" s="6"/>
      <c r="CJZ273" s="6"/>
      <c r="CKA273" s="6"/>
      <c r="CKB273" s="6"/>
      <c r="CKC273" s="6"/>
      <c r="CKD273" s="6"/>
      <c r="CKE273" s="6"/>
      <c r="CKF273" s="6"/>
      <c r="CKG273" s="6"/>
      <c r="CKH273" s="6"/>
      <c r="CKI273" s="6"/>
      <c r="CKJ273" s="6"/>
      <c r="CKK273" s="6"/>
      <c r="CKL273" s="6"/>
      <c r="CKM273" s="6"/>
      <c r="CKN273" s="6"/>
      <c r="CKO273" s="6"/>
      <c r="CKP273" s="6"/>
      <c r="CKQ273" s="6"/>
      <c r="CKR273" s="6"/>
      <c r="CKS273" s="6"/>
      <c r="CKT273" s="6"/>
      <c r="CKU273" s="6"/>
      <c r="CKV273" s="6"/>
      <c r="CKW273" s="6"/>
      <c r="CKX273" s="6"/>
      <c r="CKY273" s="6"/>
      <c r="CKZ273" s="6"/>
      <c r="CLA273" s="6"/>
      <c r="CLB273" s="6"/>
      <c r="CLC273" s="6"/>
      <c r="CLD273" s="6"/>
      <c r="CLE273" s="6"/>
      <c r="CLF273" s="6"/>
      <c r="CLG273" s="6"/>
      <c r="CLH273" s="6"/>
      <c r="CLI273" s="6"/>
      <c r="CLJ273" s="6"/>
      <c r="CLK273" s="6"/>
      <c r="CLL273" s="6"/>
      <c r="CLM273" s="6"/>
      <c r="CLN273" s="6"/>
      <c r="CLO273" s="6"/>
      <c r="CLP273" s="6"/>
      <c r="CLQ273" s="6"/>
      <c r="CLR273" s="6"/>
      <c r="CLS273" s="6"/>
      <c r="CLT273" s="6"/>
      <c r="CLU273" s="6"/>
      <c r="CLV273" s="6"/>
      <c r="CLW273" s="6"/>
      <c r="CLX273" s="6"/>
      <c r="CLY273" s="6"/>
      <c r="CLZ273" s="6"/>
      <c r="CMA273" s="6"/>
      <c r="CMB273" s="6"/>
      <c r="CMC273" s="6"/>
      <c r="CMD273" s="6"/>
      <c r="CME273" s="6"/>
      <c r="CMF273" s="6"/>
      <c r="CMG273" s="6"/>
      <c r="CMH273" s="6"/>
      <c r="CMI273" s="6"/>
      <c r="CMJ273" s="6"/>
      <c r="CMK273" s="6"/>
      <c r="CML273" s="6"/>
      <c r="CMM273" s="6"/>
      <c r="CMN273" s="6"/>
      <c r="CMO273" s="6"/>
      <c r="CMP273" s="6"/>
      <c r="CMQ273" s="6"/>
      <c r="CMR273" s="6"/>
      <c r="CMS273" s="6"/>
      <c r="CMT273" s="6"/>
      <c r="CMU273" s="6"/>
      <c r="CMV273" s="6"/>
      <c r="CMW273" s="6"/>
      <c r="CMX273" s="6"/>
      <c r="CMY273" s="6"/>
      <c r="CMZ273" s="6"/>
      <c r="CNA273" s="6"/>
      <c r="CNB273" s="6"/>
      <c r="CNC273" s="6"/>
      <c r="CND273" s="6"/>
      <c r="CNE273" s="6"/>
      <c r="CNF273" s="6"/>
      <c r="CNG273" s="6"/>
      <c r="CNH273" s="6"/>
      <c r="CNI273" s="6"/>
      <c r="CNJ273" s="6"/>
      <c r="CNK273" s="6"/>
      <c r="CNL273" s="6"/>
      <c r="CNM273" s="6"/>
      <c r="CNN273" s="6"/>
      <c r="CNO273" s="6"/>
      <c r="CNP273" s="6"/>
      <c r="CNQ273" s="6"/>
      <c r="CNR273" s="6"/>
      <c r="CNS273" s="6"/>
      <c r="CNT273" s="6"/>
      <c r="CNU273" s="6"/>
      <c r="CNV273" s="6"/>
      <c r="CNW273" s="6"/>
      <c r="CNX273" s="6"/>
      <c r="CNY273" s="6"/>
      <c r="CNZ273" s="6"/>
      <c r="COA273" s="6"/>
      <c r="COB273" s="6"/>
      <c r="COC273" s="6"/>
      <c r="COD273" s="6"/>
      <c r="COE273" s="6"/>
      <c r="COF273" s="6"/>
      <c r="COG273" s="6"/>
      <c r="COH273" s="6"/>
      <c r="COI273" s="6"/>
      <c r="COJ273" s="6"/>
      <c r="COK273" s="6"/>
      <c r="COL273" s="6"/>
      <c r="COM273" s="6"/>
      <c r="CON273" s="6"/>
      <c r="COO273" s="6"/>
      <c r="COP273" s="6"/>
      <c r="COQ273" s="6"/>
      <c r="COR273" s="6"/>
      <c r="COS273" s="6"/>
      <c r="COT273" s="6"/>
      <c r="COU273" s="6"/>
      <c r="COV273" s="6"/>
      <c r="COW273" s="6"/>
      <c r="COX273" s="6"/>
      <c r="COY273" s="6"/>
      <c r="COZ273" s="6"/>
      <c r="CPA273" s="6"/>
      <c r="CPB273" s="6"/>
      <c r="CPC273" s="6"/>
      <c r="CPD273" s="6"/>
      <c r="CPE273" s="6"/>
      <c r="CPF273" s="6"/>
      <c r="CPG273" s="6"/>
      <c r="CPH273" s="6"/>
      <c r="CPI273" s="6"/>
      <c r="CPJ273" s="6"/>
      <c r="CPK273" s="6"/>
      <c r="CPL273" s="6"/>
      <c r="CPM273" s="6"/>
      <c r="CPN273" s="6"/>
      <c r="CPO273" s="6"/>
      <c r="CPP273" s="6"/>
      <c r="CPQ273" s="6"/>
      <c r="CPR273" s="6"/>
      <c r="CPS273" s="6"/>
      <c r="CPT273" s="6"/>
      <c r="CPU273" s="6"/>
      <c r="CPV273" s="6"/>
      <c r="CPW273" s="6"/>
      <c r="CPX273" s="6"/>
      <c r="CPY273" s="6"/>
      <c r="CPZ273" s="6"/>
      <c r="CQA273" s="6"/>
      <c r="CQB273" s="6"/>
      <c r="CQC273" s="6"/>
      <c r="CQD273" s="6"/>
      <c r="CQE273" s="6"/>
      <c r="CQF273" s="6"/>
      <c r="CQG273" s="6"/>
      <c r="CQH273" s="6"/>
      <c r="CQI273" s="6"/>
      <c r="CQJ273" s="6"/>
      <c r="CQK273" s="6"/>
      <c r="CQL273" s="6"/>
      <c r="CQM273" s="6"/>
      <c r="CQN273" s="6"/>
      <c r="CQO273" s="6"/>
      <c r="CQP273" s="6"/>
      <c r="CQQ273" s="6"/>
      <c r="CQR273" s="6"/>
      <c r="CQS273" s="6"/>
      <c r="CQT273" s="6"/>
      <c r="CQU273" s="6"/>
      <c r="CQV273" s="6"/>
      <c r="CQW273" s="6"/>
      <c r="CQX273" s="6"/>
      <c r="CQY273" s="6"/>
      <c r="CQZ273" s="6"/>
      <c r="CRA273" s="6"/>
      <c r="CRB273" s="6"/>
      <c r="CRC273" s="6"/>
      <c r="CRD273" s="6"/>
      <c r="CRE273" s="6"/>
      <c r="CRF273" s="6"/>
      <c r="CRG273" s="6"/>
      <c r="CRH273" s="6"/>
      <c r="CRI273" s="6"/>
      <c r="CRJ273" s="6"/>
      <c r="CRK273" s="6"/>
      <c r="CRL273" s="6"/>
      <c r="CRM273" s="6"/>
      <c r="CRN273" s="6"/>
      <c r="CRO273" s="6"/>
      <c r="CRP273" s="6"/>
      <c r="CRQ273" s="6"/>
      <c r="CRR273" s="6"/>
      <c r="CRS273" s="6"/>
      <c r="CRT273" s="6"/>
      <c r="CRU273" s="6"/>
      <c r="CRV273" s="6"/>
      <c r="CRW273" s="6"/>
      <c r="CRX273" s="6"/>
      <c r="CRY273" s="6"/>
      <c r="CRZ273" s="6"/>
      <c r="CSA273" s="6"/>
      <c r="CSB273" s="6"/>
      <c r="CSC273" s="6"/>
      <c r="CSD273" s="6"/>
      <c r="CSE273" s="6"/>
      <c r="CSF273" s="6"/>
      <c r="CSG273" s="6"/>
      <c r="CSH273" s="6"/>
      <c r="CSI273" s="6"/>
      <c r="CSJ273" s="6"/>
      <c r="CSK273" s="6"/>
      <c r="CSL273" s="6"/>
      <c r="CSM273" s="6"/>
      <c r="CSN273" s="6"/>
      <c r="CSO273" s="6"/>
      <c r="CSP273" s="6"/>
      <c r="CSQ273" s="6"/>
      <c r="CSR273" s="6"/>
      <c r="CSS273" s="6"/>
      <c r="CST273" s="6"/>
      <c r="CSU273" s="6"/>
      <c r="CSV273" s="6"/>
      <c r="CSW273" s="6"/>
      <c r="CSX273" s="6"/>
      <c r="CSY273" s="6"/>
      <c r="CSZ273" s="6"/>
      <c r="CTA273" s="6"/>
      <c r="CTB273" s="6"/>
    </row>
    <row r="274" spans="1:2550" ht="13" x14ac:dyDescent="0.15">
      <c r="B274" s="842" t="s">
        <v>2396</v>
      </c>
      <c r="C274" s="178"/>
      <c r="D274" s="178" t="s">
        <v>1772</v>
      </c>
      <c r="E274" s="178" t="s">
        <v>1760</v>
      </c>
      <c r="F274" s="178"/>
      <c r="G274" s="178">
        <v>11.670081</v>
      </c>
      <c r="H274" s="178">
        <v>108.974594</v>
      </c>
      <c r="I274" s="178" t="s">
        <v>1</v>
      </c>
      <c r="J274" s="178" t="s">
        <v>3</v>
      </c>
      <c r="K274" s="178"/>
      <c r="L274" s="178" t="s">
        <v>0</v>
      </c>
      <c r="M274" s="178" t="s">
        <v>0</v>
      </c>
      <c r="N274" s="178"/>
      <c r="O274" s="178"/>
      <c r="P274" s="178"/>
      <c r="Q274" s="178">
        <v>348.5</v>
      </c>
      <c r="R274" s="178"/>
      <c r="S274" s="178"/>
      <c r="T274" s="178"/>
      <c r="U274" s="163" t="s">
        <v>0</v>
      </c>
      <c r="V274" s="163" t="s">
        <v>0</v>
      </c>
      <c r="W274" s="163" t="s">
        <v>0</v>
      </c>
      <c r="X274" s="163" t="s">
        <v>0</v>
      </c>
      <c r="Y274" s="163" t="s">
        <v>0</v>
      </c>
      <c r="Z274" s="163" t="s">
        <v>0</v>
      </c>
      <c r="AA274" s="163" t="s">
        <v>0</v>
      </c>
      <c r="AB274" s="178"/>
      <c r="AC274" s="178"/>
      <c r="AD274" s="178"/>
      <c r="AE274" s="178"/>
      <c r="AF274" s="164" t="s">
        <v>1710</v>
      </c>
    </row>
    <row r="275" spans="1:2550" ht="13" x14ac:dyDescent="0.15">
      <c r="A275" s="6"/>
      <c r="B275" s="846" t="s">
        <v>2295</v>
      </c>
      <c r="C275" s="178"/>
      <c r="D275" s="178" t="s">
        <v>1776</v>
      </c>
      <c r="E275" s="178" t="s">
        <v>1760</v>
      </c>
      <c r="F275" s="178"/>
      <c r="G275" s="178">
        <v>14.009371</v>
      </c>
      <c r="H275" s="178">
        <v>108.922456</v>
      </c>
      <c r="I275" s="178" t="s">
        <v>1</v>
      </c>
      <c r="J275" s="178" t="s">
        <v>3</v>
      </c>
      <c r="K275" s="178">
        <v>1995</v>
      </c>
      <c r="L275" s="178" t="s">
        <v>0</v>
      </c>
      <c r="M275" s="849" t="s">
        <v>0</v>
      </c>
      <c r="N275" s="178"/>
      <c r="O275" s="178">
        <v>28.7</v>
      </c>
      <c r="P275" s="178">
        <v>500</v>
      </c>
      <c r="Q275" s="849"/>
      <c r="R275" s="178"/>
      <c r="S275" s="178"/>
      <c r="T275" s="178"/>
      <c r="U275" s="163" t="s">
        <v>0</v>
      </c>
      <c r="V275" s="163" t="s">
        <v>0</v>
      </c>
      <c r="W275" s="163" t="s">
        <v>0</v>
      </c>
      <c r="X275" s="163" t="s">
        <v>0</v>
      </c>
      <c r="Y275" s="163" t="s">
        <v>0</v>
      </c>
      <c r="Z275" s="163" t="s">
        <v>0</v>
      </c>
      <c r="AA275" s="163" t="s">
        <v>0</v>
      </c>
      <c r="AB275" s="178"/>
      <c r="AC275" s="178"/>
      <c r="AD275" s="178"/>
      <c r="AE275" s="178"/>
      <c r="AF275" s="227" t="s">
        <v>2296</v>
      </c>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c r="IX275" s="6"/>
      <c r="IY275" s="6"/>
      <c r="IZ275" s="6"/>
      <c r="JA275" s="6"/>
      <c r="JB275" s="6"/>
      <c r="JC275" s="6"/>
      <c r="JD275" s="6"/>
      <c r="JE275" s="6"/>
      <c r="JF275" s="6"/>
      <c r="JG275" s="6"/>
      <c r="JH275" s="6"/>
      <c r="JI275" s="6"/>
      <c r="JJ275" s="6"/>
      <c r="JK275" s="6"/>
      <c r="JL275" s="6"/>
      <c r="JM275" s="6"/>
      <c r="JN275" s="6"/>
      <c r="JO275" s="6"/>
      <c r="JP275" s="6"/>
      <c r="JQ275" s="6"/>
      <c r="JR275" s="6"/>
      <c r="JS275" s="6"/>
      <c r="JT275" s="6"/>
      <c r="JU275" s="6"/>
      <c r="JV275" s="6"/>
      <c r="JW275" s="6"/>
      <c r="JX275" s="6"/>
      <c r="JY275" s="6"/>
      <c r="JZ275" s="6"/>
      <c r="KA275" s="6"/>
      <c r="KB275" s="6"/>
      <c r="KC275" s="6"/>
      <c r="KD275" s="6"/>
      <c r="KE275" s="6"/>
      <c r="KF275" s="6"/>
      <c r="KG275" s="6"/>
      <c r="KH275" s="6"/>
      <c r="KI275" s="6"/>
      <c r="KJ275" s="6"/>
      <c r="KK275" s="6"/>
      <c r="KL275" s="6"/>
      <c r="KM275" s="6"/>
      <c r="KN275" s="6"/>
      <c r="KO275" s="6"/>
      <c r="KP275" s="6"/>
      <c r="KQ275" s="6"/>
      <c r="KR275" s="6"/>
      <c r="KS275" s="6"/>
      <c r="KT275" s="6"/>
      <c r="KU275" s="6"/>
      <c r="KV275" s="6"/>
      <c r="KW275" s="6"/>
      <c r="KX275" s="6"/>
      <c r="KY275" s="6"/>
      <c r="KZ275" s="6"/>
      <c r="LA275" s="6"/>
      <c r="LB275" s="6"/>
      <c r="LC275" s="6"/>
      <c r="LD275" s="6"/>
      <c r="LE275" s="6"/>
      <c r="LF275" s="6"/>
      <c r="LG275" s="6"/>
      <c r="LH275" s="6"/>
      <c r="LI275" s="6"/>
      <c r="LJ275" s="6"/>
      <c r="LK275" s="6"/>
      <c r="LL275" s="6"/>
      <c r="LM275" s="6"/>
      <c r="LN275" s="6"/>
      <c r="LO275" s="6"/>
      <c r="LP275" s="6"/>
      <c r="LQ275" s="6"/>
      <c r="LR275" s="6"/>
      <c r="LS275" s="6"/>
      <c r="LT275" s="6"/>
      <c r="LU275" s="6"/>
      <c r="LV275" s="6"/>
      <c r="LW275" s="6"/>
      <c r="LX275" s="6"/>
      <c r="LY275" s="6"/>
      <c r="LZ275" s="6"/>
      <c r="MA275" s="6"/>
      <c r="MB275" s="6"/>
      <c r="MC275" s="6"/>
      <c r="MD275" s="6"/>
      <c r="ME275" s="6"/>
      <c r="MF275" s="6"/>
      <c r="MG275" s="6"/>
      <c r="MH275" s="6"/>
      <c r="MI275" s="6"/>
      <c r="MJ275" s="6"/>
      <c r="MK275" s="6"/>
      <c r="ML275" s="6"/>
      <c r="MM275" s="6"/>
      <c r="MN275" s="6"/>
      <c r="MO275" s="6"/>
      <c r="MP275" s="6"/>
      <c r="MQ275" s="6"/>
      <c r="MR275" s="6"/>
      <c r="MS275" s="6"/>
      <c r="MT275" s="6"/>
      <c r="MU275" s="6"/>
      <c r="MV275" s="6"/>
      <c r="MW275" s="6"/>
      <c r="MX275" s="6"/>
      <c r="MY275" s="6"/>
      <c r="MZ275" s="6"/>
      <c r="NA275" s="6"/>
      <c r="NB275" s="6"/>
      <c r="NC275" s="6"/>
      <c r="ND275" s="6"/>
      <c r="NE275" s="6"/>
      <c r="NF275" s="6"/>
      <c r="NG275" s="6"/>
      <c r="NH275" s="6"/>
      <c r="NI275" s="6"/>
      <c r="NJ275" s="6"/>
      <c r="NK275" s="6"/>
      <c r="NL275" s="6"/>
      <c r="NM275" s="6"/>
      <c r="NN275" s="6"/>
      <c r="NO275" s="6"/>
      <c r="NP275" s="6"/>
      <c r="NQ275" s="6"/>
      <c r="NR275" s="6"/>
      <c r="NS275" s="6"/>
      <c r="NT275" s="6"/>
      <c r="NU275" s="6"/>
      <c r="NV275" s="6"/>
      <c r="NW275" s="6"/>
      <c r="NX275" s="6"/>
      <c r="NY275" s="6"/>
      <c r="NZ275" s="6"/>
      <c r="OA275" s="6"/>
      <c r="OB275" s="6"/>
      <c r="OC275" s="6"/>
      <c r="OD275" s="6"/>
      <c r="OE275" s="6"/>
      <c r="OF275" s="6"/>
      <c r="OG275" s="6"/>
      <c r="OH275" s="6"/>
      <c r="OI275" s="6"/>
      <c r="OJ275" s="6"/>
      <c r="OK275" s="6"/>
      <c r="OL275" s="6"/>
      <c r="OM275" s="6"/>
      <c r="ON275" s="6"/>
      <c r="OO275" s="6"/>
      <c r="OP275" s="6"/>
      <c r="OQ275" s="6"/>
      <c r="OR275" s="6"/>
      <c r="OS275" s="6"/>
      <c r="OT275" s="6"/>
      <c r="OU275" s="6"/>
      <c r="OV275" s="6"/>
      <c r="OW275" s="6"/>
      <c r="OX275" s="6"/>
      <c r="OY275" s="6"/>
      <c r="OZ275" s="6"/>
      <c r="PA275" s="6"/>
      <c r="PB275" s="6"/>
      <c r="PC275" s="6"/>
      <c r="PD275" s="6"/>
      <c r="PE275" s="6"/>
      <c r="PF275" s="6"/>
      <c r="PG275" s="6"/>
      <c r="PH275" s="6"/>
      <c r="PI275" s="6"/>
      <c r="PJ275" s="6"/>
      <c r="PK275" s="6"/>
      <c r="PL275" s="6"/>
      <c r="PM275" s="6"/>
      <c r="PN275" s="6"/>
      <c r="PO275" s="6"/>
      <c r="PP275" s="6"/>
      <c r="PQ275" s="6"/>
      <c r="PR275" s="6"/>
      <c r="PS275" s="6"/>
      <c r="PT275" s="6"/>
      <c r="PU275" s="6"/>
      <c r="PV275" s="6"/>
      <c r="PW275" s="6"/>
      <c r="PX275" s="6"/>
      <c r="PY275" s="6"/>
      <c r="PZ275" s="6"/>
      <c r="QA275" s="6"/>
      <c r="QB275" s="6"/>
      <c r="QC275" s="6"/>
      <c r="QD275" s="6"/>
      <c r="QE275" s="6"/>
      <c r="QF275" s="6"/>
      <c r="QG275" s="6"/>
      <c r="QH275" s="6"/>
      <c r="QI275" s="6"/>
      <c r="QJ275" s="6"/>
      <c r="QK275" s="6"/>
      <c r="QL275" s="6"/>
      <c r="QM275" s="6"/>
      <c r="QN275" s="6"/>
      <c r="QO275" s="6"/>
      <c r="QP275" s="6"/>
      <c r="QQ275" s="6"/>
      <c r="QR275" s="6"/>
      <c r="QS275" s="6"/>
      <c r="QT275" s="6"/>
      <c r="QU275" s="6"/>
      <c r="QV275" s="6"/>
      <c r="QW275" s="6"/>
      <c r="QX275" s="6"/>
      <c r="QY275" s="6"/>
      <c r="QZ275" s="6"/>
      <c r="RA275" s="6"/>
      <c r="RB275" s="6"/>
      <c r="RC275" s="6"/>
      <c r="RD275" s="6"/>
      <c r="RE275" s="6"/>
      <c r="RF275" s="6"/>
      <c r="RG275" s="6"/>
      <c r="RH275" s="6"/>
      <c r="RI275" s="6"/>
      <c r="RJ275" s="6"/>
      <c r="RK275" s="6"/>
      <c r="RL275" s="6"/>
      <c r="RM275" s="6"/>
      <c r="RN275" s="6"/>
      <c r="RO275" s="6"/>
      <c r="RP275" s="6"/>
      <c r="RQ275" s="6"/>
      <c r="RR275" s="6"/>
      <c r="RS275" s="6"/>
      <c r="RT275" s="6"/>
      <c r="RU275" s="6"/>
      <c r="RV275" s="6"/>
      <c r="RW275" s="6"/>
      <c r="RX275" s="6"/>
      <c r="RY275" s="6"/>
      <c r="RZ275" s="6"/>
      <c r="SA275" s="6"/>
      <c r="SB275" s="6"/>
      <c r="SC275" s="6"/>
      <c r="SD275" s="6"/>
      <c r="SE275" s="6"/>
      <c r="SF275" s="6"/>
      <c r="SG275" s="6"/>
      <c r="SH275" s="6"/>
      <c r="SI275" s="6"/>
      <c r="SJ275" s="6"/>
      <c r="SK275" s="6"/>
      <c r="SL275" s="6"/>
      <c r="SM275" s="6"/>
      <c r="SN275" s="6"/>
      <c r="SO275" s="6"/>
      <c r="SP275" s="6"/>
      <c r="SQ275" s="6"/>
      <c r="SR275" s="6"/>
      <c r="SS275" s="6"/>
      <c r="ST275" s="6"/>
      <c r="SU275" s="6"/>
      <c r="SV275" s="6"/>
      <c r="SW275" s="6"/>
      <c r="SX275" s="6"/>
      <c r="SY275" s="6"/>
      <c r="SZ275" s="6"/>
      <c r="TA275" s="6"/>
      <c r="TB275" s="6"/>
      <c r="TC275" s="6"/>
      <c r="TD275" s="6"/>
      <c r="TE275" s="6"/>
      <c r="TF275" s="6"/>
      <c r="TG275" s="6"/>
      <c r="TH275" s="6"/>
      <c r="TI275" s="6"/>
      <c r="TJ275" s="6"/>
      <c r="TK275" s="6"/>
      <c r="TL275" s="6"/>
      <c r="TM275" s="6"/>
      <c r="TN275" s="6"/>
      <c r="TO275" s="6"/>
      <c r="TP275" s="6"/>
      <c r="TQ275" s="6"/>
      <c r="TR275" s="6"/>
      <c r="TS275" s="6"/>
      <c r="TT275" s="6"/>
      <c r="TU275" s="6"/>
      <c r="TV275" s="6"/>
      <c r="TW275" s="6"/>
      <c r="TX275" s="6"/>
      <c r="TY275" s="6"/>
      <c r="TZ275" s="6"/>
      <c r="UA275" s="6"/>
      <c r="UB275" s="6"/>
      <c r="UC275" s="6"/>
      <c r="UD275" s="6"/>
      <c r="UE275" s="6"/>
      <c r="UF275" s="6"/>
      <c r="UG275" s="6"/>
      <c r="UH275" s="6"/>
      <c r="UI275" s="6"/>
      <c r="UJ275" s="6"/>
      <c r="UK275" s="6"/>
      <c r="UL275" s="6"/>
      <c r="UM275" s="6"/>
      <c r="UN275" s="6"/>
      <c r="UO275" s="6"/>
      <c r="UP275" s="6"/>
      <c r="UQ275" s="6"/>
      <c r="UR275" s="6"/>
      <c r="US275" s="6"/>
      <c r="UT275" s="6"/>
      <c r="UU275" s="6"/>
      <c r="UV275" s="6"/>
      <c r="UW275" s="6"/>
      <c r="UX275" s="6"/>
      <c r="UY275" s="6"/>
      <c r="UZ275" s="6"/>
      <c r="VA275" s="6"/>
      <c r="VB275" s="6"/>
      <c r="VC275" s="6"/>
      <c r="VD275" s="6"/>
      <c r="VE275" s="6"/>
      <c r="VF275" s="6"/>
      <c r="VG275" s="6"/>
      <c r="VH275" s="6"/>
      <c r="VI275" s="6"/>
      <c r="VJ275" s="6"/>
      <c r="VK275" s="6"/>
      <c r="VL275" s="6"/>
      <c r="VM275" s="6"/>
      <c r="VN275" s="6"/>
      <c r="VO275" s="6"/>
      <c r="VP275" s="6"/>
      <c r="VQ275" s="6"/>
      <c r="VR275" s="6"/>
      <c r="VS275" s="6"/>
      <c r="VT275" s="6"/>
      <c r="VU275" s="6"/>
      <c r="VV275" s="6"/>
      <c r="VW275" s="6"/>
      <c r="VX275" s="6"/>
      <c r="VY275" s="6"/>
      <c r="VZ275" s="6"/>
      <c r="WA275" s="6"/>
      <c r="WB275" s="6"/>
      <c r="WC275" s="6"/>
      <c r="WD275" s="6"/>
      <c r="WE275" s="6"/>
      <c r="WF275" s="6"/>
      <c r="WG275" s="6"/>
      <c r="WH275" s="6"/>
      <c r="WI275" s="6"/>
      <c r="WJ275" s="6"/>
      <c r="WK275" s="6"/>
      <c r="WL275" s="6"/>
      <c r="WM275" s="6"/>
      <c r="WN275" s="6"/>
      <c r="WO275" s="6"/>
      <c r="WP275" s="6"/>
      <c r="WQ275" s="6"/>
      <c r="WR275" s="6"/>
      <c r="WS275" s="6"/>
      <c r="WT275" s="6"/>
      <c r="WU275" s="6"/>
      <c r="WV275" s="6"/>
      <c r="WW275" s="6"/>
      <c r="WX275" s="6"/>
      <c r="WY275" s="6"/>
      <c r="WZ275" s="6"/>
      <c r="XA275" s="6"/>
      <c r="XB275" s="6"/>
      <c r="XC275" s="6"/>
      <c r="XD275" s="6"/>
      <c r="XE275" s="6"/>
      <c r="XF275" s="6"/>
      <c r="XG275" s="6"/>
      <c r="XH275" s="6"/>
      <c r="XI275" s="6"/>
      <c r="XJ275" s="6"/>
      <c r="XK275" s="6"/>
      <c r="XL275" s="6"/>
      <c r="XM275" s="6"/>
      <c r="XN275" s="6"/>
      <c r="XO275" s="6"/>
      <c r="XP275" s="6"/>
      <c r="XQ275" s="6"/>
      <c r="XR275" s="6"/>
      <c r="XS275" s="6"/>
      <c r="XT275" s="6"/>
      <c r="XU275" s="6"/>
      <c r="XV275" s="6"/>
      <c r="XW275" s="6"/>
      <c r="XX275" s="6"/>
      <c r="XY275" s="6"/>
      <c r="XZ275" s="6"/>
      <c r="YA275" s="6"/>
      <c r="YB275" s="6"/>
      <c r="YC275" s="6"/>
      <c r="YD275" s="6"/>
      <c r="YE275" s="6"/>
      <c r="YF275" s="6"/>
      <c r="YG275" s="6"/>
      <c r="YH275" s="6"/>
      <c r="YI275" s="6"/>
      <c r="YJ275" s="6"/>
      <c r="YK275" s="6"/>
      <c r="YL275" s="6"/>
      <c r="YM275" s="6"/>
      <c r="YN275" s="6"/>
      <c r="YO275" s="6"/>
      <c r="YP275" s="6"/>
      <c r="YQ275" s="6"/>
      <c r="YR275" s="6"/>
      <c r="YS275" s="6"/>
      <c r="YT275" s="6"/>
      <c r="YU275" s="6"/>
      <c r="YV275" s="6"/>
      <c r="YW275" s="6"/>
      <c r="YX275" s="6"/>
      <c r="YY275" s="6"/>
      <c r="YZ275" s="6"/>
      <c r="ZA275" s="6"/>
      <c r="ZB275" s="6"/>
      <c r="ZC275" s="6"/>
      <c r="ZD275" s="6"/>
      <c r="ZE275" s="6"/>
      <c r="ZF275" s="6"/>
      <c r="ZG275" s="6"/>
      <c r="ZH275" s="6"/>
      <c r="ZI275" s="6"/>
      <c r="ZJ275" s="6"/>
      <c r="ZK275" s="6"/>
      <c r="ZL275" s="6"/>
      <c r="ZM275" s="6"/>
      <c r="ZN275" s="6"/>
      <c r="ZO275" s="6"/>
      <c r="ZP275" s="6"/>
      <c r="ZQ275" s="6"/>
      <c r="ZR275" s="6"/>
      <c r="ZS275" s="6"/>
      <c r="ZT275" s="6"/>
      <c r="ZU275" s="6"/>
      <c r="ZV275" s="6"/>
      <c r="ZW275" s="6"/>
      <c r="ZX275" s="6"/>
      <c r="ZY275" s="6"/>
      <c r="ZZ275" s="6"/>
      <c r="AAA275" s="6"/>
      <c r="AAB275" s="6"/>
      <c r="AAC275" s="6"/>
      <c r="AAD275" s="6"/>
      <c r="AAE275" s="6"/>
      <c r="AAF275" s="6"/>
      <c r="AAG275" s="6"/>
      <c r="AAH275" s="6"/>
      <c r="AAI275" s="6"/>
      <c r="AAJ275" s="6"/>
      <c r="AAK275" s="6"/>
      <c r="AAL275" s="6"/>
      <c r="AAM275" s="6"/>
      <c r="AAN275" s="6"/>
      <c r="AAO275" s="6"/>
      <c r="AAP275" s="6"/>
      <c r="AAQ275" s="6"/>
      <c r="AAR275" s="6"/>
      <c r="AAS275" s="6"/>
      <c r="AAT275" s="6"/>
      <c r="AAU275" s="6"/>
      <c r="AAV275" s="6"/>
      <c r="AAW275" s="6"/>
      <c r="AAX275" s="6"/>
      <c r="AAY275" s="6"/>
      <c r="AAZ275" s="6"/>
      <c r="ABA275" s="6"/>
      <c r="ABB275" s="6"/>
      <c r="ABC275" s="6"/>
      <c r="ABD275" s="6"/>
      <c r="ABE275" s="6"/>
      <c r="ABF275" s="6"/>
      <c r="ABG275" s="6"/>
      <c r="ABH275" s="6"/>
      <c r="ABI275" s="6"/>
      <c r="ABJ275" s="6"/>
      <c r="ABK275" s="6"/>
      <c r="ABL275" s="6"/>
      <c r="ABM275" s="6"/>
      <c r="ABN275" s="6"/>
      <c r="ABO275" s="6"/>
      <c r="ABP275" s="6"/>
      <c r="ABQ275" s="6"/>
      <c r="ABR275" s="6"/>
      <c r="ABS275" s="6"/>
      <c r="ABT275" s="6"/>
      <c r="ABU275" s="6"/>
      <c r="ABV275" s="6"/>
      <c r="ABW275" s="6"/>
      <c r="ABX275" s="6"/>
      <c r="ABY275" s="6"/>
      <c r="ABZ275" s="6"/>
      <c r="ACA275" s="6"/>
      <c r="ACB275" s="6"/>
      <c r="ACC275" s="6"/>
      <c r="ACD275" s="6"/>
      <c r="ACE275" s="6"/>
      <c r="ACF275" s="6"/>
      <c r="ACG275" s="6"/>
      <c r="ACH275" s="6"/>
      <c r="ACI275" s="6"/>
      <c r="ACJ275" s="6"/>
      <c r="ACK275" s="6"/>
      <c r="ACL275" s="6"/>
      <c r="ACM275" s="6"/>
      <c r="ACN275" s="6"/>
      <c r="ACO275" s="6"/>
      <c r="ACP275" s="6"/>
      <c r="ACQ275" s="6"/>
      <c r="ACR275" s="6"/>
      <c r="ACS275" s="6"/>
      <c r="ACT275" s="6"/>
      <c r="ACU275" s="6"/>
      <c r="ACV275" s="6"/>
      <c r="ACW275" s="6"/>
      <c r="ACX275" s="6"/>
      <c r="ACY275" s="6"/>
      <c r="ACZ275" s="6"/>
      <c r="ADA275" s="6"/>
      <c r="ADB275" s="6"/>
      <c r="ADC275" s="6"/>
      <c r="ADD275" s="6"/>
      <c r="ADE275" s="6"/>
      <c r="ADF275" s="6"/>
      <c r="ADG275" s="6"/>
      <c r="ADH275" s="6"/>
      <c r="ADI275" s="6"/>
      <c r="ADJ275" s="6"/>
      <c r="ADK275" s="6"/>
      <c r="ADL275" s="6"/>
      <c r="ADM275" s="6"/>
      <c r="ADN275" s="6"/>
      <c r="ADO275" s="6"/>
      <c r="ADP275" s="6"/>
      <c r="ADQ275" s="6"/>
      <c r="ADR275" s="6"/>
      <c r="ADS275" s="6"/>
      <c r="ADT275" s="6"/>
      <c r="ADU275" s="6"/>
      <c r="ADV275" s="6"/>
      <c r="ADW275" s="6"/>
      <c r="ADX275" s="6"/>
      <c r="ADY275" s="6"/>
      <c r="ADZ275" s="6"/>
      <c r="AEA275" s="6"/>
      <c r="AEB275" s="6"/>
      <c r="AEC275" s="6"/>
      <c r="AED275" s="6"/>
      <c r="AEE275" s="6"/>
      <c r="AEF275" s="6"/>
      <c r="AEG275" s="6"/>
      <c r="AEH275" s="6"/>
      <c r="AEI275" s="6"/>
      <c r="AEJ275" s="6"/>
      <c r="AEK275" s="6"/>
      <c r="AEL275" s="6"/>
      <c r="AEM275" s="6"/>
      <c r="AEN275" s="6"/>
      <c r="AEO275" s="6"/>
      <c r="AEP275" s="6"/>
      <c r="AEQ275" s="6"/>
      <c r="AER275" s="6"/>
      <c r="AES275" s="6"/>
      <c r="AET275" s="6"/>
      <c r="AEU275" s="6"/>
      <c r="AEV275" s="6"/>
      <c r="AEW275" s="6"/>
      <c r="AEX275" s="6"/>
      <c r="AEY275" s="6"/>
      <c r="AEZ275" s="6"/>
      <c r="AFA275" s="6"/>
      <c r="AFB275" s="6"/>
      <c r="AFC275" s="6"/>
      <c r="AFD275" s="6"/>
      <c r="AFE275" s="6"/>
      <c r="AFF275" s="6"/>
      <c r="AFG275" s="6"/>
      <c r="AFH275" s="6"/>
      <c r="AFI275" s="6"/>
      <c r="AFJ275" s="6"/>
      <c r="AFK275" s="6"/>
      <c r="AFL275" s="6"/>
      <c r="AFM275" s="6"/>
      <c r="AFN275" s="6"/>
      <c r="AFO275" s="6"/>
      <c r="AFP275" s="6"/>
      <c r="AFQ275" s="6"/>
      <c r="AFR275" s="6"/>
      <c r="AFS275" s="6"/>
      <c r="AFT275" s="6"/>
      <c r="AFU275" s="6"/>
      <c r="AFV275" s="6"/>
      <c r="AFW275" s="6"/>
      <c r="AFX275" s="6"/>
      <c r="AFY275" s="6"/>
      <c r="AFZ275" s="6"/>
      <c r="AGA275" s="6"/>
      <c r="AGB275" s="6"/>
      <c r="AGC275" s="6"/>
      <c r="AGD275" s="6"/>
      <c r="AGE275" s="6"/>
      <c r="AGF275" s="6"/>
      <c r="AGG275" s="6"/>
      <c r="AGH275" s="6"/>
      <c r="AGI275" s="6"/>
      <c r="AGJ275" s="6"/>
      <c r="AGK275" s="6"/>
      <c r="AGL275" s="6"/>
      <c r="AGM275" s="6"/>
      <c r="AGN275" s="6"/>
      <c r="AGO275" s="6"/>
      <c r="AGP275" s="6"/>
      <c r="AGQ275" s="6"/>
      <c r="AGR275" s="6"/>
      <c r="AGS275" s="6"/>
      <c r="AGT275" s="6"/>
      <c r="AGU275" s="6"/>
      <c r="AGV275" s="6"/>
      <c r="AGW275" s="6"/>
      <c r="AGX275" s="6"/>
      <c r="AGY275" s="6"/>
      <c r="AGZ275" s="6"/>
      <c r="AHA275" s="6"/>
      <c r="AHB275" s="6"/>
      <c r="AHC275" s="6"/>
      <c r="AHD275" s="6"/>
      <c r="AHE275" s="6"/>
      <c r="AHF275" s="6"/>
      <c r="AHG275" s="6"/>
      <c r="AHH275" s="6"/>
      <c r="AHI275" s="6"/>
      <c r="AHJ275" s="6"/>
      <c r="AHK275" s="6"/>
      <c r="AHL275" s="6"/>
      <c r="AHM275" s="6"/>
      <c r="AHN275" s="6"/>
      <c r="AHO275" s="6"/>
      <c r="AHP275" s="6"/>
      <c r="AHQ275" s="6"/>
      <c r="AHR275" s="6"/>
      <c r="AHS275" s="6"/>
      <c r="AHT275" s="6"/>
      <c r="AHU275" s="6"/>
      <c r="AHV275" s="6"/>
      <c r="AHW275" s="6"/>
      <c r="AHX275" s="6"/>
      <c r="AHY275" s="6"/>
      <c r="AHZ275" s="6"/>
      <c r="AIA275" s="6"/>
      <c r="AIB275" s="6"/>
      <c r="AIC275" s="6"/>
      <c r="AID275" s="6"/>
      <c r="AIE275" s="6"/>
      <c r="AIF275" s="6"/>
      <c r="AIG275" s="6"/>
      <c r="AIH275" s="6"/>
      <c r="AII275" s="6"/>
      <c r="AIJ275" s="6"/>
      <c r="AIK275" s="6"/>
      <c r="AIL275" s="6"/>
      <c r="AIM275" s="6"/>
      <c r="AIN275" s="6"/>
      <c r="AIO275" s="6"/>
      <c r="AIP275" s="6"/>
      <c r="AIQ275" s="6"/>
      <c r="AIR275" s="6"/>
      <c r="AIS275" s="6"/>
      <c r="AIT275" s="6"/>
      <c r="AIU275" s="6"/>
      <c r="AIV275" s="6"/>
      <c r="AIW275" s="6"/>
      <c r="AIX275" s="6"/>
      <c r="AIY275" s="6"/>
      <c r="AIZ275" s="6"/>
      <c r="AJA275" s="6"/>
      <c r="AJB275" s="6"/>
      <c r="AJC275" s="6"/>
      <c r="AJD275" s="6"/>
      <c r="AJE275" s="6"/>
      <c r="AJF275" s="6"/>
      <c r="AJG275" s="6"/>
      <c r="AJH275" s="6"/>
      <c r="AJI275" s="6"/>
      <c r="AJJ275" s="6"/>
      <c r="AJK275" s="6"/>
      <c r="AJL275" s="6"/>
      <c r="AJM275" s="6"/>
      <c r="AJN275" s="6"/>
      <c r="AJO275" s="6"/>
      <c r="AJP275" s="6"/>
      <c r="AJQ275" s="6"/>
      <c r="AJR275" s="6"/>
      <c r="AJS275" s="6"/>
      <c r="AJT275" s="6"/>
      <c r="AJU275" s="6"/>
      <c r="AJV275" s="6"/>
      <c r="AJW275" s="6"/>
      <c r="AJX275" s="6"/>
      <c r="AJY275" s="6"/>
      <c r="AJZ275" s="6"/>
      <c r="AKA275" s="6"/>
      <c r="AKB275" s="6"/>
      <c r="AKC275" s="6"/>
      <c r="AKD275" s="6"/>
      <c r="AKE275" s="6"/>
      <c r="AKF275" s="6"/>
      <c r="AKG275" s="6"/>
      <c r="AKH275" s="6"/>
      <c r="AKI275" s="6"/>
      <c r="AKJ275" s="6"/>
      <c r="AKK275" s="6"/>
      <c r="AKL275" s="6"/>
      <c r="AKM275" s="6"/>
      <c r="AKN275" s="6"/>
      <c r="AKO275" s="6"/>
      <c r="AKP275" s="6"/>
      <c r="AKQ275" s="6"/>
      <c r="AKR275" s="6"/>
      <c r="AKS275" s="6"/>
      <c r="AKT275" s="6"/>
      <c r="AKU275" s="6"/>
      <c r="AKV275" s="6"/>
      <c r="AKW275" s="6"/>
      <c r="AKX275" s="6"/>
      <c r="AKY275" s="6"/>
      <c r="AKZ275" s="6"/>
      <c r="ALA275" s="6"/>
      <c r="ALB275" s="6"/>
      <c r="ALC275" s="6"/>
      <c r="ALD275" s="6"/>
      <c r="ALE275" s="6"/>
      <c r="ALF275" s="6"/>
      <c r="ALG275" s="6"/>
      <c r="ALH275" s="6"/>
      <c r="ALI275" s="6"/>
      <c r="ALJ275" s="6"/>
      <c r="ALK275" s="6"/>
      <c r="ALL275" s="6"/>
      <c r="ALM275" s="6"/>
      <c r="ALN275" s="6"/>
      <c r="ALO275" s="6"/>
      <c r="ALP275" s="6"/>
      <c r="ALQ275" s="6"/>
      <c r="ALR275" s="6"/>
      <c r="ALS275" s="6"/>
      <c r="ALT275" s="6"/>
      <c r="ALU275" s="6"/>
      <c r="ALV275" s="6"/>
      <c r="ALW275" s="6"/>
      <c r="ALX275" s="6"/>
      <c r="ALY275" s="6"/>
      <c r="ALZ275" s="6"/>
      <c r="AMA275" s="6"/>
      <c r="AMB275" s="6"/>
      <c r="AMC275" s="6"/>
      <c r="AMD275" s="6"/>
      <c r="AME275" s="6"/>
      <c r="AMF275" s="6"/>
      <c r="AMG275" s="6"/>
      <c r="AMH275" s="6"/>
      <c r="AMI275" s="6"/>
      <c r="AMJ275" s="6"/>
      <c r="AMK275" s="6"/>
      <c r="AML275" s="6"/>
      <c r="AMM275" s="6"/>
      <c r="AMN275" s="6"/>
      <c r="AMO275" s="6"/>
      <c r="AMP275" s="6"/>
      <c r="AMQ275" s="6"/>
      <c r="AMR275" s="6"/>
      <c r="AMS275" s="6"/>
      <c r="AMT275" s="6"/>
      <c r="AMU275" s="6"/>
      <c r="AMV275" s="6"/>
      <c r="AMW275" s="6"/>
      <c r="AMX275" s="6"/>
      <c r="AMY275" s="6"/>
      <c r="AMZ275" s="6"/>
      <c r="ANA275" s="6"/>
      <c r="ANB275" s="6"/>
      <c r="ANC275" s="6"/>
      <c r="AND275" s="6"/>
      <c r="ANE275" s="6"/>
      <c r="ANF275" s="6"/>
      <c r="ANG275" s="6"/>
      <c r="ANH275" s="6"/>
      <c r="ANI275" s="6"/>
      <c r="ANJ275" s="6"/>
      <c r="ANK275" s="6"/>
      <c r="ANL275" s="6"/>
      <c r="ANM275" s="6"/>
      <c r="ANN275" s="6"/>
      <c r="ANO275" s="6"/>
      <c r="ANP275" s="6"/>
      <c r="ANQ275" s="6"/>
      <c r="ANR275" s="6"/>
      <c r="ANS275" s="6"/>
      <c r="ANT275" s="6"/>
      <c r="ANU275" s="6"/>
      <c r="ANV275" s="6"/>
      <c r="ANW275" s="6"/>
      <c r="ANX275" s="6"/>
      <c r="ANY275" s="6"/>
      <c r="ANZ275" s="6"/>
      <c r="AOA275" s="6"/>
      <c r="AOB275" s="6"/>
      <c r="AOC275" s="6"/>
      <c r="AOD275" s="6"/>
      <c r="AOE275" s="6"/>
      <c r="AOF275" s="6"/>
      <c r="AOG275" s="6"/>
      <c r="AOH275" s="6"/>
      <c r="AOI275" s="6"/>
      <c r="AOJ275" s="6"/>
      <c r="AOK275" s="6"/>
      <c r="AOL275" s="6"/>
      <c r="AOM275" s="6"/>
      <c r="AON275" s="6"/>
      <c r="AOO275" s="6"/>
      <c r="AOP275" s="6"/>
      <c r="AOQ275" s="6"/>
      <c r="AOR275" s="6"/>
      <c r="AOS275" s="6"/>
      <c r="AOT275" s="6"/>
      <c r="AOU275" s="6"/>
      <c r="AOV275" s="6"/>
      <c r="AOW275" s="6"/>
      <c r="AOX275" s="6"/>
      <c r="AOY275" s="6"/>
      <c r="AOZ275" s="6"/>
      <c r="APA275" s="6"/>
      <c r="APB275" s="6"/>
      <c r="APC275" s="6"/>
      <c r="APD275" s="6"/>
      <c r="APE275" s="6"/>
      <c r="APF275" s="6"/>
      <c r="APG275" s="6"/>
      <c r="APH275" s="6"/>
      <c r="API275" s="6"/>
      <c r="APJ275" s="6"/>
      <c r="APK275" s="6"/>
      <c r="APL275" s="6"/>
      <c r="APM275" s="6"/>
      <c r="APN275" s="6"/>
      <c r="APO275" s="6"/>
      <c r="APP275" s="6"/>
      <c r="APQ275" s="6"/>
      <c r="APR275" s="6"/>
      <c r="APS275" s="6"/>
      <c r="APT275" s="6"/>
      <c r="APU275" s="6"/>
      <c r="APV275" s="6"/>
      <c r="APW275" s="6"/>
      <c r="APX275" s="6"/>
      <c r="APY275" s="6"/>
      <c r="APZ275" s="6"/>
      <c r="AQA275" s="6"/>
      <c r="AQB275" s="6"/>
      <c r="AQC275" s="6"/>
      <c r="AQD275" s="6"/>
      <c r="AQE275" s="6"/>
      <c r="AQF275" s="6"/>
      <c r="AQG275" s="6"/>
      <c r="AQH275" s="6"/>
      <c r="AQI275" s="6"/>
      <c r="AQJ275" s="6"/>
      <c r="AQK275" s="6"/>
      <c r="AQL275" s="6"/>
      <c r="AQM275" s="6"/>
      <c r="AQN275" s="6"/>
      <c r="AQO275" s="6"/>
      <c r="AQP275" s="6"/>
      <c r="AQQ275" s="6"/>
      <c r="AQR275" s="6"/>
      <c r="AQS275" s="6"/>
      <c r="AQT275" s="6"/>
      <c r="AQU275" s="6"/>
      <c r="AQV275" s="6"/>
      <c r="AQW275" s="6"/>
      <c r="AQX275" s="6"/>
      <c r="AQY275" s="6"/>
      <c r="AQZ275" s="6"/>
      <c r="ARA275" s="6"/>
      <c r="ARB275" s="6"/>
      <c r="ARC275" s="6"/>
      <c r="ARD275" s="6"/>
      <c r="ARE275" s="6"/>
      <c r="ARF275" s="6"/>
      <c r="ARG275" s="6"/>
      <c r="ARH275" s="6"/>
      <c r="ARI275" s="6"/>
      <c r="ARJ275" s="6"/>
      <c r="ARK275" s="6"/>
      <c r="ARL275" s="6"/>
      <c r="ARM275" s="6"/>
      <c r="ARN275" s="6"/>
      <c r="ARO275" s="6"/>
      <c r="ARP275" s="6"/>
      <c r="ARQ275" s="6"/>
      <c r="ARR275" s="6"/>
      <c r="ARS275" s="6"/>
      <c r="ART275" s="6"/>
      <c r="ARU275" s="6"/>
      <c r="ARV275" s="6"/>
      <c r="ARW275" s="6"/>
      <c r="ARX275" s="6"/>
      <c r="ARY275" s="6"/>
      <c r="ARZ275" s="6"/>
      <c r="ASA275" s="6"/>
      <c r="ASB275" s="6"/>
      <c r="ASC275" s="6"/>
      <c r="ASD275" s="6"/>
      <c r="ASE275" s="6"/>
      <c r="ASF275" s="6"/>
      <c r="ASG275" s="6"/>
      <c r="ASH275" s="6"/>
      <c r="ASI275" s="6"/>
      <c r="ASJ275" s="6"/>
      <c r="ASK275" s="6"/>
      <c r="ASL275" s="6"/>
      <c r="ASM275" s="6"/>
      <c r="ASN275" s="6"/>
      <c r="ASO275" s="6"/>
      <c r="ASP275" s="6"/>
      <c r="ASQ275" s="6"/>
      <c r="ASR275" s="6"/>
      <c r="ASS275" s="6"/>
      <c r="AST275" s="6"/>
      <c r="ASU275" s="6"/>
      <c r="ASV275" s="6"/>
      <c r="ASW275" s="6"/>
      <c r="ASX275" s="6"/>
      <c r="ASY275" s="6"/>
      <c r="ASZ275" s="6"/>
      <c r="ATA275" s="6"/>
      <c r="ATB275" s="6"/>
      <c r="ATC275" s="6"/>
      <c r="ATD275" s="6"/>
      <c r="ATE275" s="6"/>
      <c r="ATF275" s="6"/>
      <c r="ATG275" s="6"/>
      <c r="ATH275" s="6"/>
      <c r="ATI275" s="6"/>
      <c r="ATJ275" s="6"/>
      <c r="ATK275" s="6"/>
      <c r="ATL275" s="6"/>
      <c r="ATM275" s="6"/>
      <c r="ATN275" s="6"/>
      <c r="ATO275" s="6"/>
      <c r="ATP275" s="6"/>
      <c r="ATQ275" s="6"/>
      <c r="ATR275" s="6"/>
      <c r="ATS275" s="6"/>
      <c r="ATT275" s="6"/>
      <c r="ATU275" s="6"/>
      <c r="ATV275" s="6"/>
      <c r="ATW275" s="6"/>
      <c r="ATX275" s="6"/>
      <c r="ATY275" s="6"/>
      <c r="ATZ275" s="6"/>
      <c r="AUA275" s="6"/>
      <c r="AUB275" s="6"/>
      <c r="AUC275" s="6"/>
      <c r="AUD275" s="6"/>
      <c r="AUE275" s="6"/>
      <c r="AUF275" s="6"/>
      <c r="AUG275" s="6"/>
      <c r="AUH275" s="6"/>
      <c r="AUI275" s="6"/>
      <c r="AUJ275" s="6"/>
      <c r="AUK275" s="6"/>
      <c r="AUL275" s="6"/>
      <c r="AUM275" s="6"/>
      <c r="AUN275" s="6"/>
      <c r="AUO275" s="6"/>
      <c r="AUP275" s="6"/>
      <c r="AUQ275" s="6"/>
      <c r="AUR275" s="6"/>
      <c r="AUS275" s="6"/>
      <c r="AUT275" s="6"/>
      <c r="AUU275" s="6"/>
      <c r="AUV275" s="6"/>
      <c r="AUW275" s="6"/>
      <c r="AUX275" s="6"/>
      <c r="AUY275" s="6"/>
      <c r="AUZ275" s="6"/>
      <c r="AVA275" s="6"/>
      <c r="AVB275" s="6"/>
      <c r="AVC275" s="6"/>
      <c r="AVD275" s="6"/>
      <c r="AVE275" s="6"/>
      <c r="AVF275" s="6"/>
      <c r="AVG275" s="6"/>
      <c r="AVH275" s="6"/>
      <c r="AVI275" s="6"/>
      <c r="AVJ275" s="6"/>
      <c r="AVK275" s="6"/>
      <c r="AVL275" s="6"/>
      <c r="AVM275" s="6"/>
      <c r="AVN275" s="6"/>
      <c r="AVO275" s="6"/>
      <c r="AVP275" s="6"/>
      <c r="AVQ275" s="6"/>
      <c r="AVR275" s="6"/>
      <c r="AVS275" s="6"/>
      <c r="AVT275" s="6"/>
      <c r="AVU275" s="6"/>
      <c r="AVV275" s="6"/>
      <c r="AVW275" s="6"/>
      <c r="AVX275" s="6"/>
      <c r="AVY275" s="6"/>
      <c r="AVZ275" s="6"/>
      <c r="AWA275" s="6"/>
      <c r="AWB275" s="6"/>
      <c r="AWC275" s="6"/>
      <c r="AWD275" s="6"/>
      <c r="AWE275" s="6"/>
      <c r="AWF275" s="6"/>
      <c r="AWG275" s="6"/>
      <c r="AWH275" s="6"/>
      <c r="AWI275" s="6"/>
      <c r="AWJ275" s="6"/>
      <c r="AWK275" s="6"/>
      <c r="AWL275" s="6"/>
      <c r="AWM275" s="6"/>
      <c r="AWN275" s="6"/>
      <c r="AWO275" s="6"/>
      <c r="AWP275" s="6"/>
      <c r="AWQ275" s="6"/>
      <c r="AWR275" s="6"/>
      <c r="AWS275" s="6"/>
      <c r="AWT275" s="6"/>
      <c r="AWU275" s="6"/>
      <c r="AWV275" s="6"/>
      <c r="AWW275" s="6"/>
      <c r="AWX275" s="6"/>
      <c r="AWY275" s="6"/>
      <c r="AWZ275" s="6"/>
      <c r="AXA275" s="6"/>
      <c r="AXB275" s="6"/>
      <c r="AXC275" s="6"/>
      <c r="AXD275" s="6"/>
      <c r="AXE275" s="6"/>
      <c r="AXF275" s="6"/>
      <c r="AXG275" s="6"/>
      <c r="AXH275" s="6"/>
      <c r="AXI275" s="6"/>
      <c r="AXJ275" s="6"/>
      <c r="AXK275" s="6"/>
      <c r="AXL275" s="6"/>
      <c r="AXM275" s="6"/>
      <c r="AXN275" s="6"/>
      <c r="AXO275" s="6"/>
      <c r="AXP275" s="6"/>
      <c r="AXQ275" s="6"/>
      <c r="AXR275" s="6"/>
      <c r="AXS275" s="6"/>
      <c r="AXT275" s="6"/>
      <c r="AXU275" s="6"/>
      <c r="AXV275" s="6"/>
      <c r="AXW275" s="6"/>
      <c r="AXX275" s="6"/>
      <c r="AXY275" s="6"/>
      <c r="AXZ275" s="6"/>
      <c r="AYA275" s="6"/>
      <c r="AYB275" s="6"/>
      <c r="AYC275" s="6"/>
      <c r="AYD275" s="6"/>
      <c r="AYE275" s="6"/>
      <c r="AYF275" s="6"/>
      <c r="AYG275" s="6"/>
      <c r="AYH275" s="6"/>
      <c r="AYI275" s="6"/>
      <c r="AYJ275" s="6"/>
      <c r="AYK275" s="6"/>
      <c r="AYL275" s="6"/>
      <c r="AYM275" s="6"/>
      <c r="AYN275" s="6"/>
      <c r="AYO275" s="6"/>
      <c r="AYP275" s="6"/>
      <c r="AYQ275" s="6"/>
      <c r="AYR275" s="6"/>
      <c r="AYS275" s="6"/>
      <c r="AYT275" s="6"/>
      <c r="AYU275" s="6"/>
      <c r="AYV275" s="6"/>
      <c r="AYW275" s="6"/>
      <c r="AYX275" s="6"/>
      <c r="AYY275" s="6"/>
      <c r="AYZ275" s="6"/>
      <c r="AZA275" s="6"/>
      <c r="AZB275" s="6"/>
      <c r="AZC275" s="6"/>
      <c r="AZD275" s="6"/>
      <c r="AZE275" s="6"/>
      <c r="AZF275" s="6"/>
      <c r="AZG275" s="6"/>
      <c r="AZH275" s="6"/>
      <c r="AZI275" s="6"/>
      <c r="AZJ275" s="6"/>
      <c r="AZK275" s="6"/>
      <c r="AZL275" s="6"/>
      <c r="AZM275" s="6"/>
      <c r="AZN275" s="6"/>
      <c r="AZO275" s="6"/>
      <c r="AZP275" s="6"/>
      <c r="AZQ275" s="6"/>
      <c r="AZR275" s="6"/>
      <c r="AZS275" s="6"/>
      <c r="AZT275" s="6"/>
      <c r="AZU275" s="6"/>
      <c r="AZV275" s="6"/>
      <c r="AZW275" s="6"/>
      <c r="AZX275" s="6"/>
      <c r="AZY275" s="6"/>
      <c r="AZZ275" s="6"/>
      <c r="BAA275" s="6"/>
      <c r="BAB275" s="6"/>
      <c r="BAC275" s="6"/>
      <c r="BAD275" s="6"/>
      <c r="BAE275" s="6"/>
      <c r="BAF275" s="6"/>
      <c r="BAG275" s="6"/>
      <c r="BAH275" s="6"/>
      <c r="BAI275" s="6"/>
      <c r="BAJ275" s="6"/>
      <c r="BAK275" s="6"/>
      <c r="BAL275" s="6"/>
      <c r="BAM275" s="6"/>
      <c r="BAN275" s="6"/>
      <c r="BAO275" s="6"/>
      <c r="BAP275" s="6"/>
      <c r="BAQ275" s="6"/>
      <c r="BAR275" s="6"/>
      <c r="BAS275" s="6"/>
      <c r="BAT275" s="6"/>
      <c r="BAU275" s="6"/>
      <c r="BAV275" s="6"/>
      <c r="BAW275" s="6"/>
      <c r="BAX275" s="6"/>
      <c r="BAY275" s="6"/>
      <c r="BAZ275" s="6"/>
      <c r="BBA275" s="6"/>
      <c r="BBB275" s="6"/>
      <c r="BBC275" s="6"/>
      <c r="BBD275" s="6"/>
      <c r="BBE275" s="6"/>
      <c r="BBF275" s="6"/>
      <c r="BBG275" s="6"/>
      <c r="BBH275" s="6"/>
      <c r="BBI275" s="6"/>
      <c r="BBJ275" s="6"/>
      <c r="BBK275" s="6"/>
      <c r="BBL275" s="6"/>
      <c r="BBM275" s="6"/>
      <c r="BBN275" s="6"/>
      <c r="BBO275" s="6"/>
      <c r="BBP275" s="6"/>
      <c r="BBQ275" s="6"/>
      <c r="BBR275" s="6"/>
      <c r="BBS275" s="6"/>
      <c r="BBT275" s="6"/>
      <c r="BBU275" s="6"/>
      <c r="BBV275" s="6"/>
      <c r="BBW275" s="6"/>
      <c r="BBX275" s="6"/>
      <c r="BBY275" s="6"/>
      <c r="BBZ275" s="6"/>
      <c r="BCA275" s="6"/>
      <c r="BCB275" s="6"/>
      <c r="BCC275" s="6"/>
      <c r="BCD275" s="6"/>
      <c r="BCE275" s="6"/>
      <c r="BCF275" s="6"/>
      <c r="BCG275" s="6"/>
      <c r="BCH275" s="6"/>
      <c r="BCI275" s="6"/>
      <c r="BCJ275" s="6"/>
      <c r="BCK275" s="6"/>
      <c r="BCL275" s="6"/>
      <c r="BCM275" s="6"/>
      <c r="BCN275" s="6"/>
      <c r="BCO275" s="6"/>
      <c r="BCP275" s="6"/>
      <c r="BCQ275" s="6"/>
      <c r="BCR275" s="6"/>
      <c r="BCS275" s="6"/>
      <c r="BCT275" s="6"/>
      <c r="BCU275" s="6"/>
      <c r="BCV275" s="6"/>
      <c r="BCW275" s="6"/>
      <c r="BCX275" s="6"/>
      <c r="BCY275" s="6"/>
      <c r="BCZ275" s="6"/>
      <c r="BDA275" s="6"/>
      <c r="BDB275" s="6"/>
      <c r="BDC275" s="6"/>
      <c r="BDD275" s="6"/>
      <c r="BDE275" s="6"/>
      <c r="BDF275" s="6"/>
      <c r="BDG275" s="6"/>
      <c r="BDH275" s="6"/>
      <c r="BDI275" s="6"/>
      <c r="BDJ275" s="6"/>
      <c r="BDK275" s="6"/>
      <c r="BDL275" s="6"/>
      <c r="BDM275" s="6"/>
      <c r="BDN275" s="6"/>
      <c r="BDO275" s="6"/>
      <c r="BDP275" s="6"/>
      <c r="BDQ275" s="6"/>
      <c r="BDR275" s="6"/>
      <c r="BDS275" s="6"/>
      <c r="BDT275" s="6"/>
      <c r="BDU275" s="6"/>
      <c r="BDV275" s="6"/>
      <c r="BDW275" s="6"/>
      <c r="BDX275" s="6"/>
      <c r="BDY275" s="6"/>
      <c r="BDZ275" s="6"/>
      <c r="BEA275" s="6"/>
      <c r="BEB275" s="6"/>
      <c r="BEC275" s="6"/>
      <c r="BED275" s="6"/>
      <c r="BEE275" s="6"/>
      <c r="BEF275" s="6"/>
      <c r="BEG275" s="6"/>
      <c r="BEH275" s="6"/>
      <c r="BEI275" s="6"/>
      <c r="BEJ275" s="6"/>
      <c r="BEK275" s="6"/>
      <c r="BEL275" s="6"/>
      <c r="BEM275" s="6"/>
      <c r="BEN275" s="6"/>
      <c r="BEO275" s="6"/>
      <c r="BEP275" s="6"/>
      <c r="BEQ275" s="6"/>
      <c r="BER275" s="6"/>
      <c r="BES275" s="6"/>
      <c r="BET275" s="6"/>
      <c r="BEU275" s="6"/>
      <c r="BEV275" s="6"/>
      <c r="BEW275" s="6"/>
      <c r="BEX275" s="6"/>
      <c r="BEY275" s="6"/>
      <c r="BEZ275" s="6"/>
      <c r="BFA275" s="6"/>
      <c r="BFB275" s="6"/>
      <c r="BFC275" s="6"/>
      <c r="BFD275" s="6"/>
      <c r="BFE275" s="6"/>
      <c r="BFF275" s="6"/>
      <c r="BFG275" s="6"/>
      <c r="BFH275" s="6"/>
      <c r="BFI275" s="6"/>
      <c r="BFJ275" s="6"/>
      <c r="BFK275" s="6"/>
      <c r="BFL275" s="6"/>
      <c r="BFM275" s="6"/>
      <c r="BFN275" s="6"/>
      <c r="BFO275" s="6"/>
      <c r="BFP275" s="6"/>
      <c r="BFQ275" s="6"/>
      <c r="BFR275" s="6"/>
      <c r="BFS275" s="6"/>
      <c r="BFT275" s="6"/>
      <c r="BFU275" s="6"/>
      <c r="BFV275" s="6"/>
      <c r="BFW275" s="6"/>
      <c r="BFX275" s="6"/>
      <c r="BFY275" s="6"/>
      <c r="BFZ275" s="6"/>
      <c r="BGA275" s="6"/>
      <c r="BGB275" s="6"/>
      <c r="BGC275" s="6"/>
      <c r="BGD275" s="6"/>
      <c r="BGE275" s="6"/>
      <c r="BGF275" s="6"/>
      <c r="BGG275" s="6"/>
      <c r="BGH275" s="6"/>
      <c r="BGI275" s="6"/>
      <c r="BGJ275" s="6"/>
      <c r="BGK275" s="6"/>
      <c r="BGL275" s="6"/>
      <c r="BGM275" s="6"/>
      <c r="BGN275" s="6"/>
      <c r="BGO275" s="6"/>
      <c r="BGP275" s="6"/>
      <c r="BGQ275" s="6"/>
      <c r="BGR275" s="6"/>
      <c r="BGS275" s="6"/>
      <c r="BGT275" s="6"/>
      <c r="BGU275" s="6"/>
      <c r="BGV275" s="6"/>
      <c r="BGW275" s="6"/>
      <c r="BGX275" s="6"/>
      <c r="BGY275" s="6"/>
      <c r="BGZ275" s="6"/>
      <c r="BHA275" s="6"/>
      <c r="BHB275" s="6"/>
      <c r="BHC275" s="6"/>
      <c r="BHD275" s="6"/>
      <c r="BHE275" s="6"/>
      <c r="BHF275" s="6"/>
      <c r="BHG275" s="6"/>
      <c r="BHH275" s="6"/>
      <c r="BHI275" s="6"/>
      <c r="BHJ275" s="6"/>
      <c r="BHK275" s="6"/>
      <c r="BHL275" s="6"/>
      <c r="BHM275" s="6"/>
      <c r="BHN275" s="6"/>
      <c r="BHO275" s="6"/>
      <c r="BHP275" s="6"/>
      <c r="BHQ275" s="6"/>
      <c r="BHR275" s="6"/>
      <c r="BHS275" s="6"/>
      <c r="BHT275" s="6"/>
      <c r="BHU275" s="6"/>
      <c r="BHV275" s="6"/>
      <c r="BHW275" s="6"/>
      <c r="BHX275" s="6"/>
      <c r="BHY275" s="6"/>
      <c r="BHZ275" s="6"/>
      <c r="BIA275" s="6"/>
      <c r="BIB275" s="6"/>
      <c r="BIC275" s="6"/>
      <c r="BID275" s="6"/>
      <c r="BIE275" s="6"/>
      <c r="BIF275" s="6"/>
      <c r="BIG275" s="6"/>
      <c r="BIH275" s="6"/>
      <c r="BII275" s="6"/>
      <c r="BIJ275" s="6"/>
      <c r="BIK275" s="6"/>
      <c r="BIL275" s="6"/>
      <c r="BIM275" s="6"/>
      <c r="BIN275" s="6"/>
      <c r="BIO275" s="6"/>
      <c r="BIP275" s="6"/>
      <c r="BIQ275" s="6"/>
      <c r="BIR275" s="6"/>
      <c r="BIS275" s="6"/>
      <c r="BIT275" s="6"/>
      <c r="BIU275" s="6"/>
      <c r="BIV275" s="6"/>
      <c r="BIW275" s="6"/>
      <c r="BIX275" s="6"/>
      <c r="BIY275" s="6"/>
      <c r="BIZ275" s="6"/>
      <c r="BJA275" s="6"/>
      <c r="BJB275" s="6"/>
      <c r="BJC275" s="6"/>
      <c r="BJD275" s="6"/>
      <c r="BJE275" s="6"/>
      <c r="BJF275" s="6"/>
      <c r="BJG275" s="6"/>
      <c r="BJH275" s="6"/>
      <c r="BJI275" s="6"/>
      <c r="BJJ275" s="6"/>
      <c r="BJK275" s="6"/>
      <c r="BJL275" s="6"/>
      <c r="BJM275" s="6"/>
      <c r="BJN275" s="6"/>
      <c r="BJO275" s="6"/>
      <c r="BJP275" s="6"/>
      <c r="BJQ275" s="6"/>
      <c r="BJR275" s="6"/>
      <c r="BJS275" s="6"/>
      <c r="BJT275" s="6"/>
      <c r="BJU275" s="6"/>
      <c r="BJV275" s="6"/>
      <c r="BJW275" s="6"/>
      <c r="BJX275" s="6"/>
      <c r="BJY275" s="6"/>
      <c r="BJZ275" s="6"/>
      <c r="BKA275" s="6"/>
      <c r="BKB275" s="6"/>
      <c r="BKC275" s="6"/>
      <c r="BKD275" s="6"/>
      <c r="BKE275" s="6"/>
      <c r="BKF275" s="6"/>
      <c r="BKG275" s="6"/>
      <c r="BKH275" s="6"/>
      <c r="BKI275" s="6"/>
      <c r="BKJ275" s="6"/>
      <c r="BKK275" s="6"/>
      <c r="BKL275" s="6"/>
      <c r="BKM275" s="6"/>
      <c r="BKN275" s="6"/>
      <c r="BKO275" s="6"/>
      <c r="BKP275" s="6"/>
      <c r="BKQ275" s="6"/>
      <c r="BKR275" s="6"/>
      <c r="BKS275" s="6"/>
      <c r="BKT275" s="6"/>
      <c r="BKU275" s="6"/>
      <c r="BKV275" s="6"/>
      <c r="BKW275" s="6"/>
      <c r="BKX275" s="6"/>
      <c r="BKY275" s="6"/>
      <c r="BKZ275" s="6"/>
      <c r="BLA275" s="6"/>
      <c r="BLB275" s="6"/>
      <c r="BLC275" s="6"/>
      <c r="BLD275" s="6"/>
      <c r="BLE275" s="6"/>
      <c r="BLF275" s="6"/>
      <c r="BLG275" s="6"/>
      <c r="BLH275" s="6"/>
      <c r="BLI275" s="6"/>
      <c r="BLJ275" s="6"/>
      <c r="BLK275" s="6"/>
      <c r="BLL275" s="6"/>
      <c r="BLM275" s="6"/>
      <c r="BLN275" s="6"/>
      <c r="BLO275" s="6"/>
      <c r="BLP275" s="6"/>
      <c r="BLQ275" s="6"/>
      <c r="BLR275" s="6"/>
      <c r="BLS275" s="6"/>
      <c r="BLT275" s="6"/>
      <c r="BLU275" s="6"/>
      <c r="BLV275" s="6"/>
      <c r="BLW275" s="6"/>
      <c r="BLX275" s="6"/>
      <c r="BLY275" s="6"/>
      <c r="BLZ275" s="6"/>
      <c r="BMA275" s="6"/>
      <c r="BMB275" s="6"/>
      <c r="BMC275" s="6"/>
      <c r="BMD275" s="6"/>
      <c r="BME275" s="6"/>
      <c r="BMF275" s="6"/>
      <c r="BMG275" s="6"/>
      <c r="BMH275" s="6"/>
      <c r="BMI275" s="6"/>
      <c r="BMJ275" s="6"/>
      <c r="BMK275" s="6"/>
      <c r="BML275" s="6"/>
      <c r="BMM275" s="6"/>
      <c r="BMN275" s="6"/>
      <c r="BMO275" s="6"/>
      <c r="BMP275" s="6"/>
      <c r="BMQ275" s="6"/>
      <c r="BMR275" s="6"/>
      <c r="BMS275" s="6"/>
      <c r="BMT275" s="6"/>
      <c r="BMU275" s="6"/>
      <c r="BMV275" s="6"/>
      <c r="BMW275" s="6"/>
      <c r="BMX275" s="6"/>
      <c r="BMY275" s="6"/>
      <c r="BMZ275" s="6"/>
      <c r="BNA275" s="6"/>
      <c r="BNB275" s="6"/>
      <c r="BNC275" s="6"/>
      <c r="BND275" s="6"/>
      <c r="BNE275" s="6"/>
      <c r="BNF275" s="6"/>
      <c r="BNG275" s="6"/>
      <c r="BNH275" s="6"/>
      <c r="BNI275" s="6"/>
      <c r="BNJ275" s="6"/>
      <c r="BNK275" s="6"/>
      <c r="BNL275" s="6"/>
      <c r="BNM275" s="6"/>
      <c r="BNN275" s="6"/>
      <c r="BNO275" s="6"/>
      <c r="BNP275" s="6"/>
      <c r="BNQ275" s="6"/>
      <c r="BNR275" s="6"/>
      <c r="BNS275" s="6"/>
      <c r="BNT275" s="6"/>
      <c r="BNU275" s="6"/>
      <c r="BNV275" s="6"/>
      <c r="BNW275" s="6"/>
      <c r="BNX275" s="6"/>
      <c r="BNY275" s="6"/>
      <c r="BNZ275" s="6"/>
      <c r="BOA275" s="6"/>
      <c r="BOB275" s="6"/>
      <c r="BOC275" s="6"/>
      <c r="BOD275" s="6"/>
      <c r="BOE275" s="6"/>
      <c r="BOF275" s="6"/>
      <c r="BOG275" s="6"/>
      <c r="BOH275" s="6"/>
      <c r="BOI275" s="6"/>
      <c r="BOJ275" s="6"/>
      <c r="BOK275" s="6"/>
      <c r="BOL275" s="6"/>
      <c r="BOM275" s="6"/>
      <c r="BON275" s="6"/>
      <c r="BOO275" s="6"/>
      <c r="BOP275" s="6"/>
      <c r="BOQ275" s="6"/>
      <c r="BOR275" s="6"/>
      <c r="BOS275" s="6"/>
      <c r="BOT275" s="6"/>
      <c r="BOU275" s="6"/>
      <c r="BOV275" s="6"/>
      <c r="BOW275" s="6"/>
      <c r="BOX275" s="6"/>
      <c r="BOY275" s="6"/>
      <c r="BOZ275" s="6"/>
      <c r="BPA275" s="6"/>
      <c r="BPB275" s="6"/>
      <c r="BPC275" s="6"/>
      <c r="BPD275" s="6"/>
      <c r="BPE275" s="6"/>
      <c r="BPF275" s="6"/>
      <c r="BPG275" s="6"/>
      <c r="BPH275" s="6"/>
      <c r="BPI275" s="6"/>
      <c r="BPJ275" s="6"/>
      <c r="BPK275" s="6"/>
      <c r="BPL275" s="6"/>
      <c r="BPM275" s="6"/>
      <c r="BPN275" s="6"/>
      <c r="BPO275" s="6"/>
      <c r="BPP275" s="6"/>
      <c r="BPQ275" s="6"/>
      <c r="BPR275" s="6"/>
      <c r="BPS275" s="6"/>
      <c r="BPT275" s="6"/>
      <c r="BPU275" s="6"/>
      <c r="BPV275" s="6"/>
      <c r="BPW275" s="6"/>
      <c r="BPX275" s="6"/>
      <c r="BPY275" s="6"/>
      <c r="BPZ275" s="6"/>
      <c r="BQA275" s="6"/>
      <c r="BQB275" s="6"/>
      <c r="BQC275" s="6"/>
      <c r="BQD275" s="6"/>
      <c r="BQE275" s="6"/>
      <c r="BQF275" s="6"/>
      <c r="BQG275" s="6"/>
      <c r="BQH275" s="6"/>
      <c r="BQI275" s="6"/>
      <c r="BQJ275" s="6"/>
      <c r="BQK275" s="6"/>
      <c r="BQL275" s="6"/>
      <c r="BQM275" s="6"/>
      <c r="BQN275" s="6"/>
      <c r="BQO275" s="6"/>
      <c r="BQP275" s="6"/>
      <c r="BQQ275" s="6"/>
      <c r="BQR275" s="6"/>
      <c r="BQS275" s="6"/>
      <c r="BQT275" s="6"/>
      <c r="BQU275" s="6"/>
      <c r="BQV275" s="6"/>
      <c r="BQW275" s="6"/>
      <c r="BQX275" s="6"/>
      <c r="BQY275" s="6"/>
      <c r="BQZ275" s="6"/>
      <c r="BRA275" s="6"/>
      <c r="BRB275" s="6"/>
      <c r="BRC275" s="6"/>
      <c r="BRD275" s="6"/>
      <c r="BRE275" s="6"/>
      <c r="BRF275" s="6"/>
      <c r="BRG275" s="6"/>
      <c r="BRH275" s="6"/>
      <c r="BRI275" s="6"/>
      <c r="BRJ275" s="6"/>
      <c r="BRK275" s="6"/>
      <c r="BRL275" s="6"/>
      <c r="BRM275" s="6"/>
      <c r="BRN275" s="6"/>
      <c r="BRO275" s="6"/>
      <c r="BRP275" s="6"/>
      <c r="BRQ275" s="6"/>
      <c r="BRR275" s="6"/>
      <c r="BRS275" s="6"/>
      <c r="BRT275" s="6"/>
      <c r="BRU275" s="6"/>
      <c r="BRV275" s="6"/>
      <c r="BRW275" s="6"/>
      <c r="BRX275" s="6"/>
      <c r="BRY275" s="6"/>
      <c r="BRZ275" s="6"/>
      <c r="BSA275" s="6"/>
      <c r="BSB275" s="6"/>
      <c r="BSC275" s="6"/>
      <c r="BSD275" s="6"/>
      <c r="BSE275" s="6"/>
      <c r="BSF275" s="6"/>
      <c r="BSG275" s="6"/>
      <c r="BSH275" s="6"/>
      <c r="BSI275" s="6"/>
      <c r="BSJ275" s="6"/>
      <c r="BSK275" s="6"/>
      <c r="BSL275" s="6"/>
      <c r="BSM275" s="6"/>
      <c r="BSN275" s="6"/>
      <c r="BSO275" s="6"/>
      <c r="BSP275" s="6"/>
      <c r="BSQ275" s="6"/>
      <c r="BSR275" s="6"/>
      <c r="BSS275" s="6"/>
      <c r="BST275" s="6"/>
      <c r="BSU275" s="6"/>
      <c r="BSV275" s="6"/>
      <c r="BSW275" s="6"/>
      <c r="BSX275" s="6"/>
      <c r="BSY275" s="6"/>
      <c r="BSZ275" s="6"/>
      <c r="BTA275" s="6"/>
      <c r="BTB275" s="6"/>
      <c r="BTC275" s="6"/>
      <c r="BTD275" s="6"/>
      <c r="BTE275" s="6"/>
      <c r="BTF275" s="6"/>
      <c r="BTG275" s="6"/>
      <c r="BTH275" s="6"/>
      <c r="BTI275" s="6"/>
      <c r="BTJ275" s="6"/>
      <c r="BTK275" s="6"/>
      <c r="BTL275" s="6"/>
      <c r="BTM275" s="6"/>
      <c r="BTN275" s="6"/>
      <c r="BTO275" s="6"/>
      <c r="BTP275" s="6"/>
      <c r="BTQ275" s="6"/>
      <c r="BTR275" s="6"/>
      <c r="BTS275" s="6"/>
      <c r="BTT275" s="6"/>
      <c r="BTU275" s="6"/>
      <c r="BTV275" s="6"/>
      <c r="BTW275" s="6"/>
      <c r="BTX275" s="6"/>
      <c r="BTY275" s="6"/>
      <c r="BTZ275" s="6"/>
      <c r="BUA275" s="6"/>
      <c r="BUB275" s="6"/>
      <c r="BUC275" s="6"/>
      <c r="BUD275" s="6"/>
      <c r="BUE275" s="6"/>
      <c r="BUF275" s="6"/>
      <c r="BUG275" s="6"/>
      <c r="BUH275" s="6"/>
      <c r="BUI275" s="6"/>
      <c r="BUJ275" s="6"/>
      <c r="BUK275" s="6"/>
      <c r="BUL275" s="6"/>
      <c r="BUM275" s="6"/>
      <c r="BUN275" s="6"/>
      <c r="BUO275" s="6"/>
      <c r="BUP275" s="6"/>
      <c r="BUQ275" s="6"/>
      <c r="BUR275" s="6"/>
      <c r="BUS275" s="6"/>
      <c r="BUT275" s="6"/>
      <c r="BUU275" s="6"/>
      <c r="BUV275" s="6"/>
      <c r="BUW275" s="6"/>
      <c r="BUX275" s="6"/>
      <c r="BUY275" s="6"/>
      <c r="BUZ275" s="6"/>
      <c r="BVA275" s="6"/>
      <c r="BVB275" s="6"/>
      <c r="BVC275" s="6"/>
      <c r="BVD275" s="6"/>
      <c r="BVE275" s="6"/>
      <c r="BVF275" s="6"/>
      <c r="BVG275" s="6"/>
      <c r="BVH275" s="6"/>
      <c r="BVI275" s="6"/>
      <c r="BVJ275" s="6"/>
      <c r="BVK275" s="6"/>
      <c r="BVL275" s="6"/>
      <c r="BVM275" s="6"/>
      <c r="BVN275" s="6"/>
      <c r="BVO275" s="6"/>
      <c r="BVP275" s="6"/>
      <c r="BVQ275" s="6"/>
      <c r="BVR275" s="6"/>
      <c r="BVS275" s="6"/>
      <c r="BVT275" s="6"/>
      <c r="BVU275" s="6"/>
      <c r="BVV275" s="6"/>
      <c r="BVW275" s="6"/>
      <c r="BVX275" s="6"/>
      <c r="BVY275" s="6"/>
      <c r="BVZ275" s="6"/>
      <c r="BWA275" s="6"/>
      <c r="BWB275" s="6"/>
      <c r="BWC275" s="6"/>
      <c r="BWD275" s="6"/>
      <c r="BWE275" s="6"/>
      <c r="BWF275" s="6"/>
      <c r="BWG275" s="6"/>
      <c r="BWH275" s="6"/>
      <c r="BWI275" s="6"/>
      <c r="BWJ275" s="6"/>
      <c r="BWK275" s="6"/>
      <c r="BWL275" s="6"/>
      <c r="BWM275" s="6"/>
      <c r="BWN275" s="6"/>
      <c r="BWO275" s="6"/>
      <c r="BWP275" s="6"/>
      <c r="BWQ275" s="6"/>
      <c r="BWR275" s="6"/>
      <c r="BWS275" s="6"/>
      <c r="BWT275" s="6"/>
      <c r="BWU275" s="6"/>
      <c r="BWV275" s="6"/>
      <c r="BWW275" s="6"/>
      <c r="BWX275" s="6"/>
      <c r="BWY275" s="6"/>
      <c r="BWZ275" s="6"/>
      <c r="BXA275" s="6"/>
      <c r="BXB275" s="6"/>
      <c r="BXC275" s="6"/>
      <c r="BXD275" s="6"/>
      <c r="BXE275" s="6"/>
      <c r="BXF275" s="6"/>
      <c r="BXG275" s="6"/>
      <c r="BXH275" s="6"/>
      <c r="BXI275" s="6"/>
      <c r="BXJ275" s="6"/>
      <c r="BXK275" s="6"/>
      <c r="BXL275" s="6"/>
      <c r="BXM275" s="6"/>
      <c r="BXN275" s="6"/>
      <c r="BXO275" s="6"/>
      <c r="BXP275" s="6"/>
      <c r="BXQ275" s="6"/>
      <c r="BXR275" s="6"/>
      <c r="BXS275" s="6"/>
      <c r="BXT275" s="6"/>
      <c r="BXU275" s="6"/>
      <c r="BXV275" s="6"/>
      <c r="BXW275" s="6"/>
      <c r="BXX275" s="6"/>
      <c r="BXY275" s="6"/>
      <c r="BXZ275" s="6"/>
      <c r="BYA275" s="6"/>
      <c r="BYB275" s="6"/>
      <c r="BYC275" s="6"/>
      <c r="BYD275" s="6"/>
      <c r="BYE275" s="6"/>
      <c r="BYF275" s="6"/>
      <c r="BYG275" s="6"/>
      <c r="BYH275" s="6"/>
      <c r="BYI275" s="6"/>
      <c r="BYJ275" s="6"/>
      <c r="BYK275" s="6"/>
      <c r="BYL275" s="6"/>
      <c r="BYM275" s="6"/>
      <c r="BYN275" s="6"/>
      <c r="BYO275" s="6"/>
      <c r="BYP275" s="6"/>
      <c r="BYQ275" s="6"/>
      <c r="BYR275" s="6"/>
      <c r="BYS275" s="6"/>
      <c r="BYT275" s="6"/>
      <c r="BYU275" s="6"/>
      <c r="BYV275" s="6"/>
      <c r="BYW275" s="6"/>
      <c r="BYX275" s="6"/>
      <c r="BYY275" s="6"/>
      <c r="BYZ275" s="6"/>
      <c r="BZA275" s="6"/>
      <c r="BZB275" s="6"/>
      <c r="BZC275" s="6"/>
      <c r="BZD275" s="6"/>
      <c r="BZE275" s="6"/>
      <c r="BZF275" s="6"/>
      <c r="BZG275" s="6"/>
      <c r="BZH275" s="6"/>
      <c r="BZI275" s="6"/>
      <c r="BZJ275" s="6"/>
      <c r="BZK275" s="6"/>
      <c r="BZL275" s="6"/>
      <c r="BZM275" s="6"/>
      <c r="BZN275" s="6"/>
      <c r="BZO275" s="6"/>
      <c r="BZP275" s="6"/>
      <c r="BZQ275" s="6"/>
      <c r="BZR275" s="6"/>
      <c r="BZS275" s="6"/>
      <c r="BZT275" s="6"/>
      <c r="BZU275" s="6"/>
      <c r="BZV275" s="6"/>
      <c r="BZW275" s="6"/>
      <c r="BZX275" s="6"/>
      <c r="BZY275" s="6"/>
      <c r="BZZ275" s="6"/>
      <c r="CAA275" s="6"/>
      <c r="CAB275" s="6"/>
      <c r="CAC275" s="6"/>
      <c r="CAD275" s="6"/>
      <c r="CAE275" s="6"/>
      <c r="CAF275" s="6"/>
      <c r="CAG275" s="6"/>
      <c r="CAH275" s="6"/>
      <c r="CAI275" s="6"/>
      <c r="CAJ275" s="6"/>
      <c r="CAK275" s="6"/>
      <c r="CAL275" s="6"/>
      <c r="CAM275" s="6"/>
      <c r="CAN275" s="6"/>
      <c r="CAO275" s="6"/>
      <c r="CAP275" s="6"/>
      <c r="CAQ275" s="6"/>
      <c r="CAR275" s="6"/>
      <c r="CAS275" s="6"/>
      <c r="CAT275" s="6"/>
      <c r="CAU275" s="6"/>
      <c r="CAV275" s="6"/>
      <c r="CAW275" s="6"/>
      <c r="CAX275" s="6"/>
      <c r="CAY275" s="6"/>
      <c r="CAZ275" s="6"/>
      <c r="CBA275" s="6"/>
      <c r="CBB275" s="6"/>
      <c r="CBC275" s="6"/>
      <c r="CBD275" s="6"/>
      <c r="CBE275" s="6"/>
      <c r="CBF275" s="6"/>
      <c r="CBG275" s="6"/>
      <c r="CBH275" s="6"/>
      <c r="CBI275" s="6"/>
      <c r="CBJ275" s="6"/>
      <c r="CBK275" s="6"/>
      <c r="CBL275" s="6"/>
      <c r="CBM275" s="6"/>
      <c r="CBN275" s="6"/>
      <c r="CBO275" s="6"/>
      <c r="CBP275" s="6"/>
      <c r="CBQ275" s="6"/>
      <c r="CBR275" s="6"/>
      <c r="CBS275" s="6"/>
      <c r="CBT275" s="6"/>
      <c r="CBU275" s="6"/>
      <c r="CBV275" s="6"/>
      <c r="CBW275" s="6"/>
      <c r="CBX275" s="6"/>
      <c r="CBY275" s="6"/>
      <c r="CBZ275" s="6"/>
      <c r="CCA275" s="6"/>
      <c r="CCB275" s="6"/>
      <c r="CCC275" s="6"/>
      <c r="CCD275" s="6"/>
      <c r="CCE275" s="6"/>
      <c r="CCF275" s="6"/>
      <c r="CCG275" s="6"/>
      <c r="CCH275" s="6"/>
      <c r="CCI275" s="6"/>
      <c r="CCJ275" s="6"/>
      <c r="CCK275" s="6"/>
      <c r="CCL275" s="6"/>
      <c r="CCM275" s="6"/>
      <c r="CCN275" s="6"/>
      <c r="CCO275" s="6"/>
      <c r="CCP275" s="6"/>
      <c r="CCQ275" s="6"/>
      <c r="CCR275" s="6"/>
      <c r="CCS275" s="6"/>
      <c r="CCT275" s="6"/>
      <c r="CCU275" s="6"/>
      <c r="CCV275" s="6"/>
      <c r="CCW275" s="6"/>
      <c r="CCX275" s="6"/>
      <c r="CCY275" s="6"/>
      <c r="CCZ275" s="6"/>
      <c r="CDA275" s="6"/>
      <c r="CDB275" s="6"/>
      <c r="CDC275" s="6"/>
      <c r="CDD275" s="6"/>
      <c r="CDE275" s="6"/>
      <c r="CDF275" s="6"/>
      <c r="CDG275" s="6"/>
      <c r="CDH275" s="6"/>
      <c r="CDI275" s="6"/>
      <c r="CDJ275" s="6"/>
      <c r="CDK275" s="6"/>
      <c r="CDL275" s="6"/>
      <c r="CDM275" s="6"/>
      <c r="CDN275" s="6"/>
      <c r="CDO275" s="6"/>
      <c r="CDP275" s="6"/>
      <c r="CDQ275" s="6"/>
      <c r="CDR275" s="6"/>
      <c r="CDS275" s="6"/>
      <c r="CDT275" s="6"/>
      <c r="CDU275" s="6"/>
      <c r="CDV275" s="6"/>
      <c r="CDW275" s="6"/>
      <c r="CDX275" s="6"/>
      <c r="CDY275" s="6"/>
      <c r="CDZ275" s="6"/>
      <c r="CEA275" s="6"/>
      <c r="CEB275" s="6"/>
      <c r="CEC275" s="6"/>
      <c r="CED275" s="6"/>
      <c r="CEE275" s="6"/>
      <c r="CEF275" s="6"/>
      <c r="CEG275" s="6"/>
      <c r="CEH275" s="6"/>
      <c r="CEI275" s="6"/>
      <c r="CEJ275" s="6"/>
      <c r="CEK275" s="6"/>
      <c r="CEL275" s="6"/>
      <c r="CEM275" s="6"/>
      <c r="CEN275" s="6"/>
      <c r="CEO275" s="6"/>
      <c r="CEP275" s="6"/>
      <c r="CEQ275" s="6"/>
      <c r="CER275" s="6"/>
      <c r="CES275" s="6"/>
      <c r="CET275" s="6"/>
      <c r="CEU275" s="6"/>
      <c r="CEV275" s="6"/>
      <c r="CEW275" s="6"/>
      <c r="CEX275" s="6"/>
      <c r="CEY275" s="6"/>
      <c r="CEZ275" s="6"/>
      <c r="CFA275" s="6"/>
      <c r="CFB275" s="6"/>
      <c r="CFC275" s="6"/>
      <c r="CFD275" s="6"/>
      <c r="CFE275" s="6"/>
      <c r="CFF275" s="6"/>
      <c r="CFG275" s="6"/>
      <c r="CFH275" s="6"/>
      <c r="CFI275" s="6"/>
      <c r="CFJ275" s="6"/>
      <c r="CFK275" s="6"/>
      <c r="CFL275" s="6"/>
      <c r="CFM275" s="6"/>
      <c r="CFN275" s="6"/>
      <c r="CFO275" s="6"/>
      <c r="CFP275" s="6"/>
      <c r="CFQ275" s="6"/>
      <c r="CFR275" s="6"/>
      <c r="CFS275" s="6"/>
      <c r="CFT275" s="6"/>
      <c r="CFU275" s="6"/>
      <c r="CFV275" s="6"/>
      <c r="CFW275" s="6"/>
      <c r="CFX275" s="6"/>
      <c r="CFY275" s="6"/>
      <c r="CFZ275" s="6"/>
      <c r="CGA275" s="6"/>
      <c r="CGB275" s="6"/>
      <c r="CGC275" s="6"/>
      <c r="CGD275" s="6"/>
      <c r="CGE275" s="6"/>
      <c r="CGF275" s="6"/>
      <c r="CGG275" s="6"/>
      <c r="CGH275" s="6"/>
      <c r="CGI275" s="6"/>
      <c r="CGJ275" s="6"/>
      <c r="CGK275" s="6"/>
      <c r="CGL275" s="6"/>
      <c r="CGM275" s="6"/>
      <c r="CGN275" s="6"/>
      <c r="CGO275" s="6"/>
      <c r="CGP275" s="6"/>
      <c r="CGQ275" s="6"/>
      <c r="CGR275" s="6"/>
      <c r="CGS275" s="6"/>
      <c r="CGT275" s="6"/>
      <c r="CGU275" s="6"/>
      <c r="CGV275" s="6"/>
      <c r="CGW275" s="6"/>
      <c r="CGX275" s="6"/>
      <c r="CGY275" s="6"/>
      <c r="CGZ275" s="6"/>
      <c r="CHA275" s="6"/>
      <c r="CHB275" s="6"/>
      <c r="CHC275" s="6"/>
      <c r="CHD275" s="6"/>
      <c r="CHE275" s="6"/>
      <c r="CHF275" s="6"/>
      <c r="CHG275" s="6"/>
      <c r="CHH275" s="6"/>
      <c r="CHI275" s="6"/>
      <c r="CHJ275" s="6"/>
      <c r="CHK275" s="6"/>
      <c r="CHL275" s="6"/>
      <c r="CHM275" s="6"/>
      <c r="CHN275" s="6"/>
      <c r="CHO275" s="6"/>
      <c r="CHP275" s="6"/>
      <c r="CHQ275" s="6"/>
      <c r="CHR275" s="6"/>
      <c r="CHS275" s="6"/>
      <c r="CHT275" s="6"/>
      <c r="CHU275" s="6"/>
      <c r="CHV275" s="6"/>
      <c r="CHW275" s="6"/>
      <c r="CHX275" s="6"/>
      <c r="CHY275" s="6"/>
      <c r="CHZ275" s="6"/>
      <c r="CIA275" s="6"/>
      <c r="CIB275" s="6"/>
      <c r="CIC275" s="6"/>
      <c r="CID275" s="6"/>
      <c r="CIE275" s="6"/>
      <c r="CIF275" s="6"/>
      <c r="CIG275" s="6"/>
      <c r="CIH275" s="6"/>
      <c r="CII275" s="6"/>
      <c r="CIJ275" s="6"/>
      <c r="CIK275" s="6"/>
      <c r="CIL275" s="6"/>
      <c r="CIM275" s="6"/>
      <c r="CIN275" s="6"/>
      <c r="CIO275" s="6"/>
      <c r="CIP275" s="6"/>
      <c r="CIQ275" s="6"/>
      <c r="CIR275" s="6"/>
      <c r="CIS275" s="6"/>
      <c r="CIT275" s="6"/>
      <c r="CIU275" s="6"/>
      <c r="CIV275" s="6"/>
      <c r="CIW275" s="6"/>
      <c r="CIX275" s="6"/>
      <c r="CIY275" s="6"/>
      <c r="CIZ275" s="6"/>
      <c r="CJA275" s="6"/>
      <c r="CJB275" s="6"/>
      <c r="CJC275" s="6"/>
      <c r="CJD275" s="6"/>
      <c r="CJE275" s="6"/>
      <c r="CJF275" s="6"/>
      <c r="CJG275" s="6"/>
      <c r="CJH275" s="6"/>
      <c r="CJI275" s="6"/>
      <c r="CJJ275" s="6"/>
      <c r="CJK275" s="6"/>
      <c r="CJL275" s="6"/>
      <c r="CJM275" s="6"/>
      <c r="CJN275" s="6"/>
      <c r="CJO275" s="6"/>
      <c r="CJP275" s="6"/>
      <c r="CJQ275" s="6"/>
      <c r="CJR275" s="6"/>
      <c r="CJS275" s="6"/>
      <c r="CJT275" s="6"/>
      <c r="CJU275" s="6"/>
      <c r="CJV275" s="6"/>
      <c r="CJW275" s="6"/>
      <c r="CJX275" s="6"/>
      <c r="CJY275" s="6"/>
      <c r="CJZ275" s="6"/>
      <c r="CKA275" s="6"/>
      <c r="CKB275" s="6"/>
      <c r="CKC275" s="6"/>
      <c r="CKD275" s="6"/>
      <c r="CKE275" s="6"/>
      <c r="CKF275" s="6"/>
      <c r="CKG275" s="6"/>
      <c r="CKH275" s="6"/>
      <c r="CKI275" s="6"/>
      <c r="CKJ275" s="6"/>
      <c r="CKK275" s="6"/>
      <c r="CKL275" s="6"/>
      <c r="CKM275" s="6"/>
      <c r="CKN275" s="6"/>
      <c r="CKO275" s="6"/>
      <c r="CKP275" s="6"/>
      <c r="CKQ275" s="6"/>
      <c r="CKR275" s="6"/>
      <c r="CKS275" s="6"/>
      <c r="CKT275" s="6"/>
      <c r="CKU275" s="6"/>
      <c r="CKV275" s="6"/>
      <c r="CKW275" s="6"/>
      <c r="CKX275" s="6"/>
      <c r="CKY275" s="6"/>
      <c r="CKZ275" s="6"/>
      <c r="CLA275" s="6"/>
      <c r="CLB275" s="6"/>
      <c r="CLC275" s="6"/>
      <c r="CLD275" s="6"/>
      <c r="CLE275" s="6"/>
      <c r="CLF275" s="6"/>
      <c r="CLG275" s="6"/>
      <c r="CLH275" s="6"/>
      <c r="CLI275" s="6"/>
      <c r="CLJ275" s="6"/>
      <c r="CLK275" s="6"/>
      <c r="CLL275" s="6"/>
      <c r="CLM275" s="6"/>
      <c r="CLN275" s="6"/>
      <c r="CLO275" s="6"/>
      <c r="CLP275" s="6"/>
      <c r="CLQ275" s="6"/>
      <c r="CLR275" s="6"/>
      <c r="CLS275" s="6"/>
      <c r="CLT275" s="6"/>
      <c r="CLU275" s="6"/>
      <c r="CLV275" s="6"/>
      <c r="CLW275" s="6"/>
      <c r="CLX275" s="6"/>
      <c r="CLY275" s="6"/>
      <c r="CLZ275" s="6"/>
      <c r="CMA275" s="6"/>
      <c r="CMB275" s="6"/>
      <c r="CMC275" s="6"/>
      <c r="CMD275" s="6"/>
      <c r="CME275" s="6"/>
      <c r="CMF275" s="6"/>
      <c r="CMG275" s="6"/>
      <c r="CMH275" s="6"/>
      <c r="CMI275" s="6"/>
      <c r="CMJ275" s="6"/>
      <c r="CMK275" s="6"/>
      <c r="CML275" s="6"/>
      <c r="CMM275" s="6"/>
      <c r="CMN275" s="6"/>
      <c r="CMO275" s="6"/>
      <c r="CMP275" s="6"/>
      <c r="CMQ275" s="6"/>
      <c r="CMR275" s="6"/>
      <c r="CMS275" s="6"/>
      <c r="CMT275" s="6"/>
      <c r="CMU275" s="6"/>
      <c r="CMV275" s="6"/>
      <c r="CMW275" s="6"/>
      <c r="CMX275" s="6"/>
      <c r="CMY275" s="6"/>
      <c r="CMZ275" s="6"/>
      <c r="CNA275" s="6"/>
      <c r="CNB275" s="6"/>
      <c r="CNC275" s="6"/>
      <c r="CND275" s="6"/>
      <c r="CNE275" s="6"/>
      <c r="CNF275" s="6"/>
      <c r="CNG275" s="6"/>
      <c r="CNH275" s="6"/>
      <c r="CNI275" s="6"/>
      <c r="CNJ275" s="6"/>
      <c r="CNK275" s="6"/>
      <c r="CNL275" s="6"/>
      <c r="CNM275" s="6"/>
      <c r="CNN275" s="6"/>
      <c r="CNO275" s="6"/>
      <c r="CNP275" s="6"/>
      <c r="CNQ275" s="6"/>
      <c r="CNR275" s="6"/>
      <c r="CNS275" s="6"/>
      <c r="CNT275" s="6"/>
      <c r="CNU275" s="6"/>
      <c r="CNV275" s="6"/>
      <c r="CNW275" s="6"/>
      <c r="CNX275" s="6"/>
      <c r="CNY275" s="6"/>
      <c r="CNZ275" s="6"/>
      <c r="COA275" s="6"/>
      <c r="COB275" s="6"/>
      <c r="COC275" s="6"/>
      <c r="COD275" s="6"/>
      <c r="COE275" s="6"/>
      <c r="COF275" s="6"/>
      <c r="COG275" s="6"/>
      <c r="COH275" s="6"/>
      <c r="COI275" s="6"/>
      <c r="COJ275" s="6"/>
      <c r="COK275" s="6"/>
      <c r="COL275" s="6"/>
      <c r="COM275" s="6"/>
      <c r="CON275" s="6"/>
      <c r="COO275" s="6"/>
      <c r="COP275" s="6"/>
      <c r="COQ275" s="6"/>
      <c r="COR275" s="6"/>
      <c r="COS275" s="6"/>
      <c r="COT275" s="6"/>
      <c r="COU275" s="6"/>
      <c r="COV275" s="6"/>
      <c r="COW275" s="6"/>
      <c r="COX275" s="6"/>
      <c r="COY275" s="6"/>
      <c r="COZ275" s="6"/>
      <c r="CPA275" s="6"/>
      <c r="CPB275" s="6"/>
      <c r="CPC275" s="6"/>
      <c r="CPD275" s="6"/>
      <c r="CPE275" s="6"/>
      <c r="CPF275" s="6"/>
      <c r="CPG275" s="6"/>
      <c r="CPH275" s="6"/>
      <c r="CPI275" s="6"/>
      <c r="CPJ275" s="6"/>
      <c r="CPK275" s="6"/>
      <c r="CPL275" s="6"/>
      <c r="CPM275" s="6"/>
      <c r="CPN275" s="6"/>
      <c r="CPO275" s="6"/>
      <c r="CPP275" s="6"/>
      <c r="CPQ275" s="6"/>
      <c r="CPR275" s="6"/>
      <c r="CPS275" s="6"/>
      <c r="CPT275" s="6"/>
      <c r="CPU275" s="6"/>
      <c r="CPV275" s="6"/>
      <c r="CPW275" s="6"/>
      <c r="CPX275" s="6"/>
      <c r="CPY275" s="6"/>
      <c r="CPZ275" s="6"/>
      <c r="CQA275" s="6"/>
      <c r="CQB275" s="6"/>
      <c r="CQC275" s="6"/>
      <c r="CQD275" s="6"/>
      <c r="CQE275" s="6"/>
      <c r="CQF275" s="6"/>
      <c r="CQG275" s="6"/>
      <c r="CQH275" s="6"/>
      <c r="CQI275" s="6"/>
      <c r="CQJ275" s="6"/>
      <c r="CQK275" s="6"/>
      <c r="CQL275" s="6"/>
      <c r="CQM275" s="6"/>
      <c r="CQN275" s="6"/>
      <c r="CQO275" s="6"/>
      <c r="CQP275" s="6"/>
      <c r="CQQ275" s="6"/>
      <c r="CQR275" s="6"/>
      <c r="CQS275" s="6"/>
      <c r="CQT275" s="6"/>
      <c r="CQU275" s="6"/>
      <c r="CQV275" s="6"/>
      <c r="CQW275" s="6"/>
      <c r="CQX275" s="6"/>
      <c r="CQY275" s="6"/>
      <c r="CQZ275" s="6"/>
      <c r="CRA275" s="6"/>
      <c r="CRB275" s="6"/>
      <c r="CRC275" s="6"/>
      <c r="CRD275" s="6"/>
      <c r="CRE275" s="6"/>
      <c r="CRF275" s="6"/>
      <c r="CRG275" s="6"/>
      <c r="CRH275" s="6"/>
      <c r="CRI275" s="6"/>
      <c r="CRJ275" s="6"/>
      <c r="CRK275" s="6"/>
      <c r="CRL275" s="6"/>
      <c r="CRM275" s="6"/>
      <c r="CRN275" s="6"/>
      <c r="CRO275" s="6"/>
      <c r="CRP275" s="6"/>
      <c r="CRQ275" s="6"/>
      <c r="CRR275" s="6"/>
      <c r="CRS275" s="6"/>
      <c r="CRT275" s="6"/>
      <c r="CRU275" s="6"/>
      <c r="CRV275" s="6"/>
      <c r="CRW275" s="6"/>
      <c r="CRX275" s="6"/>
      <c r="CRY275" s="6"/>
      <c r="CRZ275" s="6"/>
      <c r="CSA275" s="6"/>
      <c r="CSB275" s="6"/>
      <c r="CSC275" s="6"/>
      <c r="CSD275" s="6"/>
      <c r="CSE275" s="6"/>
      <c r="CSF275" s="6"/>
      <c r="CSG275" s="6"/>
      <c r="CSH275" s="6"/>
      <c r="CSI275" s="6"/>
      <c r="CSJ275" s="6"/>
      <c r="CSK275" s="6"/>
      <c r="CSL275" s="6"/>
      <c r="CSM275" s="6"/>
      <c r="CSN275" s="6"/>
      <c r="CSO275" s="6"/>
      <c r="CSP275" s="6"/>
      <c r="CSQ275" s="6"/>
      <c r="CSR275" s="6"/>
      <c r="CSS275" s="6"/>
      <c r="CST275" s="6"/>
      <c r="CSU275" s="6"/>
      <c r="CSV275" s="6"/>
      <c r="CSW275" s="6"/>
      <c r="CSX275" s="6"/>
      <c r="CSY275" s="6"/>
      <c r="CSZ275" s="6"/>
      <c r="CTA275" s="6"/>
      <c r="CTB275" s="6"/>
    </row>
    <row r="276" spans="1:2550" x14ac:dyDescent="0.2">
      <c r="B276" s="842" t="s">
        <v>2294</v>
      </c>
      <c r="C276" s="178"/>
      <c r="D276" s="178" t="s">
        <v>1773</v>
      </c>
      <c r="E276" s="178" t="s">
        <v>1760</v>
      </c>
      <c r="F276" s="178"/>
      <c r="G276" s="178">
        <v>12.457306000000001</v>
      </c>
      <c r="H276" s="178">
        <v>109.232071</v>
      </c>
      <c r="I276" s="178" t="s">
        <v>1</v>
      </c>
      <c r="J276" s="178" t="s">
        <v>3</v>
      </c>
      <c r="K276" s="178"/>
      <c r="L276" s="178"/>
      <c r="M276" s="178"/>
      <c r="N276" s="178"/>
      <c r="O276" s="178"/>
      <c r="P276" s="178"/>
      <c r="Q276" s="178"/>
      <c r="R276" s="178"/>
      <c r="S276" s="178"/>
      <c r="T276" s="178"/>
      <c r="U276" s="163" t="s">
        <v>0</v>
      </c>
      <c r="V276" s="163" t="s">
        <v>0</v>
      </c>
      <c r="W276" s="163" t="s">
        <v>0</v>
      </c>
      <c r="X276" s="163" t="s">
        <v>0</v>
      </c>
      <c r="Y276" s="163" t="s">
        <v>0</v>
      </c>
      <c r="Z276" s="163" t="s">
        <v>0</v>
      </c>
      <c r="AA276" s="163" t="s">
        <v>0</v>
      </c>
      <c r="AB276" s="178"/>
      <c r="AC276" s="178"/>
      <c r="AD276" s="178"/>
      <c r="AE276" s="178"/>
      <c r="AF276" s="858"/>
    </row>
    <row r="277" spans="1:2550" s="6" customFormat="1" ht="12" x14ac:dyDescent="0.15">
      <c r="B277" s="846" t="s">
        <v>1791</v>
      </c>
      <c r="C277" s="178"/>
      <c r="D277" s="178" t="s">
        <v>1772</v>
      </c>
      <c r="E277" s="178" t="s">
        <v>1760</v>
      </c>
      <c r="F277" s="178"/>
      <c r="G277" s="178">
        <v>11.869069</v>
      </c>
      <c r="H277" s="178">
        <v>108.826099</v>
      </c>
      <c r="I277" s="178" t="s">
        <v>1</v>
      </c>
      <c r="J277" s="178" t="s">
        <v>3</v>
      </c>
      <c r="K277" s="178"/>
      <c r="L277" s="178" t="s">
        <v>0</v>
      </c>
      <c r="M277" s="178" t="s">
        <v>0</v>
      </c>
      <c r="N277" s="178"/>
      <c r="O277" s="178"/>
      <c r="P277" s="178"/>
      <c r="Q277" s="178"/>
      <c r="R277" s="178"/>
      <c r="S277" s="178"/>
      <c r="T277" s="178"/>
      <c r="U277" s="163" t="s">
        <v>0</v>
      </c>
      <c r="V277" s="163" t="s">
        <v>0</v>
      </c>
      <c r="W277" s="163" t="s">
        <v>0</v>
      </c>
      <c r="X277" s="163" t="s">
        <v>0</v>
      </c>
      <c r="Y277" s="163" t="s">
        <v>0</v>
      </c>
      <c r="Z277" s="163" t="s">
        <v>0</v>
      </c>
      <c r="AA277" s="163" t="s">
        <v>0</v>
      </c>
      <c r="AB277" s="178"/>
      <c r="AC277" s="178"/>
      <c r="AD277" s="178"/>
      <c r="AE277" s="178"/>
      <c r="AF277" s="847"/>
    </row>
    <row r="278" spans="1:2550" s="6" customFormat="1" ht="12" x14ac:dyDescent="0.15">
      <c r="B278" s="846" t="s">
        <v>2233</v>
      </c>
      <c r="C278" s="178"/>
      <c r="D278" s="178" t="s">
        <v>1776</v>
      </c>
      <c r="E278" s="178" t="s">
        <v>1760</v>
      </c>
      <c r="F278" s="178" t="s">
        <v>2234</v>
      </c>
      <c r="G278" s="178">
        <v>14.304295</v>
      </c>
      <c r="H278" s="178">
        <v>108.687113</v>
      </c>
      <c r="I278" s="178" t="s">
        <v>11</v>
      </c>
      <c r="J278" s="178" t="s">
        <v>3</v>
      </c>
      <c r="K278" s="178">
        <v>2013</v>
      </c>
      <c r="L278" s="178">
        <v>20</v>
      </c>
      <c r="M278" s="178">
        <v>85.64</v>
      </c>
      <c r="N278" s="178" t="s">
        <v>0</v>
      </c>
      <c r="O278" s="178"/>
      <c r="P278" s="178"/>
      <c r="Q278" s="178"/>
      <c r="R278" s="178"/>
      <c r="S278" s="178"/>
      <c r="T278" s="178"/>
      <c r="U278" s="176">
        <v>0</v>
      </c>
      <c r="V278" s="176">
        <v>0</v>
      </c>
      <c r="W278" s="176">
        <v>0</v>
      </c>
      <c r="X278" s="176">
        <v>100</v>
      </c>
      <c r="Y278" s="176">
        <v>0</v>
      </c>
      <c r="Z278" s="176">
        <v>0</v>
      </c>
      <c r="AA278" s="177">
        <v>0</v>
      </c>
      <c r="AB278" s="178"/>
      <c r="AC278" s="178"/>
      <c r="AD278" s="178" t="s">
        <v>2235</v>
      </c>
      <c r="AE278" s="178"/>
      <c r="AF278" s="227" t="s">
        <v>2236</v>
      </c>
    </row>
    <row r="279" spans="1:2550" ht="13" x14ac:dyDescent="0.15">
      <c r="A279" s="6"/>
      <c r="B279" s="846" t="s">
        <v>1687</v>
      </c>
      <c r="C279" s="178"/>
      <c r="D279" s="178" t="s">
        <v>1772</v>
      </c>
      <c r="E279" s="178" t="s">
        <v>1760</v>
      </c>
      <c r="F279" s="178"/>
      <c r="G279" s="178">
        <v>11.804294000000001</v>
      </c>
      <c r="H279" s="178">
        <v>109.06813200000001</v>
      </c>
      <c r="I279" s="178" t="s">
        <v>1</v>
      </c>
      <c r="J279" s="178" t="s">
        <v>3</v>
      </c>
      <c r="K279" s="178"/>
      <c r="L279" s="178" t="s">
        <v>0</v>
      </c>
      <c r="M279" s="178" t="s">
        <v>0</v>
      </c>
      <c r="N279" s="178"/>
      <c r="O279" s="178"/>
      <c r="P279" s="178"/>
      <c r="Q279" s="849"/>
      <c r="R279" s="178"/>
      <c r="S279" s="178"/>
      <c r="T279" s="178"/>
      <c r="U279" s="163" t="s">
        <v>0</v>
      </c>
      <c r="V279" s="163" t="s">
        <v>0</v>
      </c>
      <c r="W279" s="163" t="s">
        <v>0</v>
      </c>
      <c r="X279" s="163" t="s">
        <v>0</v>
      </c>
      <c r="Y279" s="163" t="s">
        <v>0</v>
      </c>
      <c r="Z279" s="163" t="s">
        <v>0</v>
      </c>
      <c r="AA279" s="163" t="s">
        <v>0</v>
      </c>
      <c r="AB279" s="178"/>
      <c r="AC279" s="178"/>
      <c r="AD279" s="178"/>
      <c r="AE279" s="178"/>
      <c r="AF279" s="164"/>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c r="IX279" s="6"/>
      <c r="IY279" s="6"/>
      <c r="IZ279" s="6"/>
      <c r="JA279" s="6"/>
      <c r="JB279" s="6"/>
      <c r="JC279" s="6"/>
      <c r="JD279" s="6"/>
      <c r="JE279" s="6"/>
      <c r="JF279" s="6"/>
      <c r="JG279" s="6"/>
      <c r="JH279" s="6"/>
      <c r="JI279" s="6"/>
      <c r="JJ279" s="6"/>
      <c r="JK279" s="6"/>
      <c r="JL279" s="6"/>
      <c r="JM279" s="6"/>
      <c r="JN279" s="6"/>
      <c r="JO279" s="6"/>
      <c r="JP279" s="6"/>
      <c r="JQ279" s="6"/>
      <c r="JR279" s="6"/>
      <c r="JS279" s="6"/>
      <c r="JT279" s="6"/>
      <c r="JU279" s="6"/>
      <c r="JV279" s="6"/>
      <c r="JW279" s="6"/>
      <c r="JX279" s="6"/>
      <c r="JY279" s="6"/>
      <c r="JZ279" s="6"/>
      <c r="KA279" s="6"/>
      <c r="KB279" s="6"/>
      <c r="KC279" s="6"/>
      <c r="KD279" s="6"/>
      <c r="KE279" s="6"/>
      <c r="KF279" s="6"/>
      <c r="KG279" s="6"/>
      <c r="KH279" s="6"/>
      <c r="KI279" s="6"/>
      <c r="KJ279" s="6"/>
      <c r="KK279" s="6"/>
      <c r="KL279" s="6"/>
      <c r="KM279" s="6"/>
      <c r="KN279" s="6"/>
      <c r="KO279" s="6"/>
      <c r="KP279" s="6"/>
      <c r="KQ279" s="6"/>
      <c r="KR279" s="6"/>
      <c r="KS279" s="6"/>
      <c r="KT279" s="6"/>
      <c r="KU279" s="6"/>
      <c r="KV279" s="6"/>
      <c r="KW279" s="6"/>
      <c r="KX279" s="6"/>
      <c r="KY279" s="6"/>
      <c r="KZ279" s="6"/>
      <c r="LA279" s="6"/>
      <c r="LB279" s="6"/>
      <c r="LC279" s="6"/>
      <c r="LD279" s="6"/>
      <c r="LE279" s="6"/>
      <c r="LF279" s="6"/>
      <c r="LG279" s="6"/>
      <c r="LH279" s="6"/>
      <c r="LI279" s="6"/>
      <c r="LJ279" s="6"/>
      <c r="LK279" s="6"/>
      <c r="LL279" s="6"/>
      <c r="LM279" s="6"/>
      <c r="LN279" s="6"/>
      <c r="LO279" s="6"/>
      <c r="LP279" s="6"/>
      <c r="LQ279" s="6"/>
      <c r="LR279" s="6"/>
      <c r="LS279" s="6"/>
      <c r="LT279" s="6"/>
      <c r="LU279" s="6"/>
      <c r="LV279" s="6"/>
      <c r="LW279" s="6"/>
      <c r="LX279" s="6"/>
      <c r="LY279" s="6"/>
      <c r="LZ279" s="6"/>
      <c r="MA279" s="6"/>
      <c r="MB279" s="6"/>
      <c r="MC279" s="6"/>
      <c r="MD279" s="6"/>
      <c r="ME279" s="6"/>
      <c r="MF279" s="6"/>
      <c r="MG279" s="6"/>
      <c r="MH279" s="6"/>
      <c r="MI279" s="6"/>
      <c r="MJ279" s="6"/>
      <c r="MK279" s="6"/>
      <c r="ML279" s="6"/>
      <c r="MM279" s="6"/>
      <c r="MN279" s="6"/>
      <c r="MO279" s="6"/>
      <c r="MP279" s="6"/>
      <c r="MQ279" s="6"/>
      <c r="MR279" s="6"/>
      <c r="MS279" s="6"/>
      <c r="MT279" s="6"/>
      <c r="MU279" s="6"/>
      <c r="MV279" s="6"/>
      <c r="MW279" s="6"/>
      <c r="MX279" s="6"/>
      <c r="MY279" s="6"/>
      <c r="MZ279" s="6"/>
      <c r="NA279" s="6"/>
      <c r="NB279" s="6"/>
      <c r="NC279" s="6"/>
      <c r="ND279" s="6"/>
      <c r="NE279" s="6"/>
      <c r="NF279" s="6"/>
      <c r="NG279" s="6"/>
      <c r="NH279" s="6"/>
      <c r="NI279" s="6"/>
      <c r="NJ279" s="6"/>
      <c r="NK279" s="6"/>
      <c r="NL279" s="6"/>
      <c r="NM279" s="6"/>
      <c r="NN279" s="6"/>
      <c r="NO279" s="6"/>
      <c r="NP279" s="6"/>
      <c r="NQ279" s="6"/>
      <c r="NR279" s="6"/>
      <c r="NS279" s="6"/>
      <c r="NT279" s="6"/>
      <c r="NU279" s="6"/>
      <c r="NV279" s="6"/>
      <c r="NW279" s="6"/>
      <c r="NX279" s="6"/>
      <c r="NY279" s="6"/>
      <c r="NZ279" s="6"/>
      <c r="OA279" s="6"/>
      <c r="OB279" s="6"/>
      <c r="OC279" s="6"/>
      <c r="OD279" s="6"/>
      <c r="OE279" s="6"/>
      <c r="OF279" s="6"/>
      <c r="OG279" s="6"/>
      <c r="OH279" s="6"/>
      <c r="OI279" s="6"/>
      <c r="OJ279" s="6"/>
      <c r="OK279" s="6"/>
      <c r="OL279" s="6"/>
      <c r="OM279" s="6"/>
      <c r="ON279" s="6"/>
      <c r="OO279" s="6"/>
      <c r="OP279" s="6"/>
      <c r="OQ279" s="6"/>
      <c r="OR279" s="6"/>
      <c r="OS279" s="6"/>
      <c r="OT279" s="6"/>
      <c r="OU279" s="6"/>
      <c r="OV279" s="6"/>
      <c r="OW279" s="6"/>
      <c r="OX279" s="6"/>
      <c r="OY279" s="6"/>
      <c r="OZ279" s="6"/>
      <c r="PA279" s="6"/>
      <c r="PB279" s="6"/>
      <c r="PC279" s="6"/>
      <c r="PD279" s="6"/>
      <c r="PE279" s="6"/>
      <c r="PF279" s="6"/>
      <c r="PG279" s="6"/>
      <c r="PH279" s="6"/>
      <c r="PI279" s="6"/>
      <c r="PJ279" s="6"/>
      <c r="PK279" s="6"/>
      <c r="PL279" s="6"/>
      <c r="PM279" s="6"/>
      <c r="PN279" s="6"/>
      <c r="PO279" s="6"/>
      <c r="PP279" s="6"/>
      <c r="PQ279" s="6"/>
      <c r="PR279" s="6"/>
      <c r="PS279" s="6"/>
      <c r="PT279" s="6"/>
      <c r="PU279" s="6"/>
      <c r="PV279" s="6"/>
      <c r="PW279" s="6"/>
      <c r="PX279" s="6"/>
      <c r="PY279" s="6"/>
      <c r="PZ279" s="6"/>
      <c r="QA279" s="6"/>
      <c r="QB279" s="6"/>
      <c r="QC279" s="6"/>
      <c r="QD279" s="6"/>
      <c r="QE279" s="6"/>
      <c r="QF279" s="6"/>
      <c r="QG279" s="6"/>
      <c r="QH279" s="6"/>
      <c r="QI279" s="6"/>
      <c r="QJ279" s="6"/>
      <c r="QK279" s="6"/>
      <c r="QL279" s="6"/>
      <c r="QM279" s="6"/>
      <c r="QN279" s="6"/>
      <c r="QO279" s="6"/>
      <c r="QP279" s="6"/>
      <c r="QQ279" s="6"/>
      <c r="QR279" s="6"/>
      <c r="QS279" s="6"/>
      <c r="QT279" s="6"/>
      <c r="QU279" s="6"/>
      <c r="QV279" s="6"/>
      <c r="QW279" s="6"/>
      <c r="QX279" s="6"/>
      <c r="QY279" s="6"/>
      <c r="QZ279" s="6"/>
      <c r="RA279" s="6"/>
      <c r="RB279" s="6"/>
      <c r="RC279" s="6"/>
      <c r="RD279" s="6"/>
      <c r="RE279" s="6"/>
      <c r="RF279" s="6"/>
      <c r="RG279" s="6"/>
      <c r="RH279" s="6"/>
      <c r="RI279" s="6"/>
      <c r="RJ279" s="6"/>
      <c r="RK279" s="6"/>
      <c r="RL279" s="6"/>
      <c r="RM279" s="6"/>
      <c r="RN279" s="6"/>
      <c r="RO279" s="6"/>
      <c r="RP279" s="6"/>
      <c r="RQ279" s="6"/>
      <c r="RR279" s="6"/>
      <c r="RS279" s="6"/>
      <c r="RT279" s="6"/>
      <c r="RU279" s="6"/>
      <c r="RV279" s="6"/>
      <c r="RW279" s="6"/>
      <c r="RX279" s="6"/>
      <c r="RY279" s="6"/>
      <c r="RZ279" s="6"/>
      <c r="SA279" s="6"/>
      <c r="SB279" s="6"/>
      <c r="SC279" s="6"/>
      <c r="SD279" s="6"/>
      <c r="SE279" s="6"/>
      <c r="SF279" s="6"/>
      <c r="SG279" s="6"/>
      <c r="SH279" s="6"/>
      <c r="SI279" s="6"/>
      <c r="SJ279" s="6"/>
      <c r="SK279" s="6"/>
      <c r="SL279" s="6"/>
      <c r="SM279" s="6"/>
      <c r="SN279" s="6"/>
      <c r="SO279" s="6"/>
      <c r="SP279" s="6"/>
      <c r="SQ279" s="6"/>
      <c r="SR279" s="6"/>
      <c r="SS279" s="6"/>
      <c r="ST279" s="6"/>
      <c r="SU279" s="6"/>
      <c r="SV279" s="6"/>
      <c r="SW279" s="6"/>
      <c r="SX279" s="6"/>
      <c r="SY279" s="6"/>
      <c r="SZ279" s="6"/>
      <c r="TA279" s="6"/>
      <c r="TB279" s="6"/>
      <c r="TC279" s="6"/>
      <c r="TD279" s="6"/>
      <c r="TE279" s="6"/>
      <c r="TF279" s="6"/>
      <c r="TG279" s="6"/>
      <c r="TH279" s="6"/>
      <c r="TI279" s="6"/>
      <c r="TJ279" s="6"/>
      <c r="TK279" s="6"/>
      <c r="TL279" s="6"/>
      <c r="TM279" s="6"/>
      <c r="TN279" s="6"/>
      <c r="TO279" s="6"/>
      <c r="TP279" s="6"/>
      <c r="TQ279" s="6"/>
      <c r="TR279" s="6"/>
      <c r="TS279" s="6"/>
      <c r="TT279" s="6"/>
      <c r="TU279" s="6"/>
      <c r="TV279" s="6"/>
      <c r="TW279" s="6"/>
      <c r="TX279" s="6"/>
      <c r="TY279" s="6"/>
      <c r="TZ279" s="6"/>
      <c r="UA279" s="6"/>
      <c r="UB279" s="6"/>
      <c r="UC279" s="6"/>
      <c r="UD279" s="6"/>
      <c r="UE279" s="6"/>
      <c r="UF279" s="6"/>
      <c r="UG279" s="6"/>
      <c r="UH279" s="6"/>
      <c r="UI279" s="6"/>
      <c r="UJ279" s="6"/>
      <c r="UK279" s="6"/>
      <c r="UL279" s="6"/>
      <c r="UM279" s="6"/>
      <c r="UN279" s="6"/>
      <c r="UO279" s="6"/>
      <c r="UP279" s="6"/>
      <c r="UQ279" s="6"/>
      <c r="UR279" s="6"/>
      <c r="US279" s="6"/>
      <c r="UT279" s="6"/>
      <c r="UU279" s="6"/>
      <c r="UV279" s="6"/>
      <c r="UW279" s="6"/>
      <c r="UX279" s="6"/>
      <c r="UY279" s="6"/>
      <c r="UZ279" s="6"/>
      <c r="VA279" s="6"/>
      <c r="VB279" s="6"/>
      <c r="VC279" s="6"/>
      <c r="VD279" s="6"/>
      <c r="VE279" s="6"/>
      <c r="VF279" s="6"/>
      <c r="VG279" s="6"/>
      <c r="VH279" s="6"/>
      <c r="VI279" s="6"/>
      <c r="VJ279" s="6"/>
      <c r="VK279" s="6"/>
      <c r="VL279" s="6"/>
      <c r="VM279" s="6"/>
      <c r="VN279" s="6"/>
      <c r="VO279" s="6"/>
      <c r="VP279" s="6"/>
      <c r="VQ279" s="6"/>
      <c r="VR279" s="6"/>
      <c r="VS279" s="6"/>
      <c r="VT279" s="6"/>
      <c r="VU279" s="6"/>
      <c r="VV279" s="6"/>
      <c r="VW279" s="6"/>
      <c r="VX279" s="6"/>
      <c r="VY279" s="6"/>
      <c r="VZ279" s="6"/>
      <c r="WA279" s="6"/>
      <c r="WB279" s="6"/>
      <c r="WC279" s="6"/>
      <c r="WD279" s="6"/>
      <c r="WE279" s="6"/>
      <c r="WF279" s="6"/>
      <c r="WG279" s="6"/>
      <c r="WH279" s="6"/>
      <c r="WI279" s="6"/>
      <c r="WJ279" s="6"/>
      <c r="WK279" s="6"/>
      <c r="WL279" s="6"/>
      <c r="WM279" s="6"/>
      <c r="WN279" s="6"/>
      <c r="WO279" s="6"/>
      <c r="WP279" s="6"/>
      <c r="WQ279" s="6"/>
      <c r="WR279" s="6"/>
      <c r="WS279" s="6"/>
      <c r="WT279" s="6"/>
      <c r="WU279" s="6"/>
      <c r="WV279" s="6"/>
      <c r="WW279" s="6"/>
      <c r="WX279" s="6"/>
      <c r="WY279" s="6"/>
      <c r="WZ279" s="6"/>
      <c r="XA279" s="6"/>
      <c r="XB279" s="6"/>
      <c r="XC279" s="6"/>
      <c r="XD279" s="6"/>
      <c r="XE279" s="6"/>
      <c r="XF279" s="6"/>
      <c r="XG279" s="6"/>
      <c r="XH279" s="6"/>
      <c r="XI279" s="6"/>
      <c r="XJ279" s="6"/>
      <c r="XK279" s="6"/>
      <c r="XL279" s="6"/>
      <c r="XM279" s="6"/>
      <c r="XN279" s="6"/>
      <c r="XO279" s="6"/>
      <c r="XP279" s="6"/>
      <c r="XQ279" s="6"/>
      <c r="XR279" s="6"/>
      <c r="XS279" s="6"/>
      <c r="XT279" s="6"/>
      <c r="XU279" s="6"/>
      <c r="XV279" s="6"/>
      <c r="XW279" s="6"/>
      <c r="XX279" s="6"/>
      <c r="XY279" s="6"/>
      <c r="XZ279" s="6"/>
      <c r="YA279" s="6"/>
      <c r="YB279" s="6"/>
      <c r="YC279" s="6"/>
      <c r="YD279" s="6"/>
      <c r="YE279" s="6"/>
      <c r="YF279" s="6"/>
      <c r="YG279" s="6"/>
      <c r="YH279" s="6"/>
      <c r="YI279" s="6"/>
      <c r="YJ279" s="6"/>
      <c r="YK279" s="6"/>
      <c r="YL279" s="6"/>
      <c r="YM279" s="6"/>
      <c r="YN279" s="6"/>
      <c r="YO279" s="6"/>
      <c r="YP279" s="6"/>
      <c r="YQ279" s="6"/>
      <c r="YR279" s="6"/>
      <c r="YS279" s="6"/>
      <c r="YT279" s="6"/>
      <c r="YU279" s="6"/>
      <c r="YV279" s="6"/>
      <c r="YW279" s="6"/>
      <c r="YX279" s="6"/>
      <c r="YY279" s="6"/>
      <c r="YZ279" s="6"/>
      <c r="ZA279" s="6"/>
      <c r="ZB279" s="6"/>
      <c r="ZC279" s="6"/>
      <c r="ZD279" s="6"/>
      <c r="ZE279" s="6"/>
      <c r="ZF279" s="6"/>
      <c r="ZG279" s="6"/>
      <c r="ZH279" s="6"/>
      <c r="ZI279" s="6"/>
      <c r="ZJ279" s="6"/>
      <c r="ZK279" s="6"/>
      <c r="ZL279" s="6"/>
      <c r="ZM279" s="6"/>
      <c r="ZN279" s="6"/>
      <c r="ZO279" s="6"/>
      <c r="ZP279" s="6"/>
      <c r="ZQ279" s="6"/>
      <c r="ZR279" s="6"/>
      <c r="ZS279" s="6"/>
      <c r="ZT279" s="6"/>
      <c r="ZU279" s="6"/>
      <c r="ZV279" s="6"/>
      <c r="ZW279" s="6"/>
      <c r="ZX279" s="6"/>
      <c r="ZY279" s="6"/>
      <c r="ZZ279" s="6"/>
      <c r="AAA279" s="6"/>
      <c r="AAB279" s="6"/>
      <c r="AAC279" s="6"/>
      <c r="AAD279" s="6"/>
      <c r="AAE279" s="6"/>
      <c r="AAF279" s="6"/>
      <c r="AAG279" s="6"/>
      <c r="AAH279" s="6"/>
      <c r="AAI279" s="6"/>
      <c r="AAJ279" s="6"/>
      <c r="AAK279" s="6"/>
      <c r="AAL279" s="6"/>
      <c r="AAM279" s="6"/>
      <c r="AAN279" s="6"/>
      <c r="AAO279" s="6"/>
      <c r="AAP279" s="6"/>
      <c r="AAQ279" s="6"/>
      <c r="AAR279" s="6"/>
      <c r="AAS279" s="6"/>
      <c r="AAT279" s="6"/>
      <c r="AAU279" s="6"/>
      <c r="AAV279" s="6"/>
      <c r="AAW279" s="6"/>
      <c r="AAX279" s="6"/>
      <c r="AAY279" s="6"/>
      <c r="AAZ279" s="6"/>
      <c r="ABA279" s="6"/>
      <c r="ABB279" s="6"/>
      <c r="ABC279" s="6"/>
      <c r="ABD279" s="6"/>
      <c r="ABE279" s="6"/>
      <c r="ABF279" s="6"/>
      <c r="ABG279" s="6"/>
      <c r="ABH279" s="6"/>
      <c r="ABI279" s="6"/>
      <c r="ABJ279" s="6"/>
      <c r="ABK279" s="6"/>
      <c r="ABL279" s="6"/>
      <c r="ABM279" s="6"/>
      <c r="ABN279" s="6"/>
      <c r="ABO279" s="6"/>
      <c r="ABP279" s="6"/>
      <c r="ABQ279" s="6"/>
      <c r="ABR279" s="6"/>
      <c r="ABS279" s="6"/>
      <c r="ABT279" s="6"/>
      <c r="ABU279" s="6"/>
      <c r="ABV279" s="6"/>
      <c r="ABW279" s="6"/>
      <c r="ABX279" s="6"/>
      <c r="ABY279" s="6"/>
      <c r="ABZ279" s="6"/>
      <c r="ACA279" s="6"/>
      <c r="ACB279" s="6"/>
      <c r="ACC279" s="6"/>
      <c r="ACD279" s="6"/>
      <c r="ACE279" s="6"/>
      <c r="ACF279" s="6"/>
      <c r="ACG279" s="6"/>
      <c r="ACH279" s="6"/>
      <c r="ACI279" s="6"/>
      <c r="ACJ279" s="6"/>
      <c r="ACK279" s="6"/>
      <c r="ACL279" s="6"/>
      <c r="ACM279" s="6"/>
      <c r="ACN279" s="6"/>
      <c r="ACO279" s="6"/>
      <c r="ACP279" s="6"/>
      <c r="ACQ279" s="6"/>
      <c r="ACR279" s="6"/>
      <c r="ACS279" s="6"/>
      <c r="ACT279" s="6"/>
      <c r="ACU279" s="6"/>
      <c r="ACV279" s="6"/>
      <c r="ACW279" s="6"/>
      <c r="ACX279" s="6"/>
      <c r="ACY279" s="6"/>
      <c r="ACZ279" s="6"/>
      <c r="ADA279" s="6"/>
      <c r="ADB279" s="6"/>
      <c r="ADC279" s="6"/>
      <c r="ADD279" s="6"/>
      <c r="ADE279" s="6"/>
      <c r="ADF279" s="6"/>
      <c r="ADG279" s="6"/>
      <c r="ADH279" s="6"/>
      <c r="ADI279" s="6"/>
      <c r="ADJ279" s="6"/>
      <c r="ADK279" s="6"/>
      <c r="ADL279" s="6"/>
      <c r="ADM279" s="6"/>
      <c r="ADN279" s="6"/>
      <c r="ADO279" s="6"/>
      <c r="ADP279" s="6"/>
      <c r="ADQ279" s="6"/>
      <c r="ADR279" s="6"/>
      <c r="ADS279" s="6"/>
      <c r="ADT279" s="6"/>
      <c r="ADU279" s="6"/>
      <c r="ADV279" s="6"/>
      <c r="ADW279" s="6"/>
      <c r="ADX279" s="6"/>
      <c r="ADY279" s="6"/>
      <c r="ADZ279" s="6"/>
      <c r="AEA279" s="6"/>
      <c r="AEB279" s="6"/>
      <c r="AEC279" s="6"/>
      <c r="AED279" s="6"/>
      <c r="AEE279" s="6"/>
      <c r="AEF279" s="6"/>
      <c r="AEG279" s="6"/>
      <c r="AEH279" s="6"/>
      <c r="AEI279" s="6"/>
      <c r="AEJ279" s="6"/>
      <c r="AEK279" s="6"/>
      <c r="AEL279" s="6"/>
      <c r="AEM279" s="6"/>
      <c r="AEN279" s="6"/>
      <c r="AEO279" s="6"/>
      <c r="AEP279" s="6"/>
      <c r="AEQ279" s="6"/>
      <c r="AER279" s="6"/>
      <c r="AES279" s="6"/>
      <c r="AET279" s="6"/>
      <c r="AEU279" s="6"/>
      <c r="AEV279" s="6"/>
      <c r="AEW279" s="6"/>
      <c r="AEX279" s="6"/>
      <c r="AEY279" s="6"/>
      <c r="AEZ279" s="6"/>
      <c r="AFA279" s="6"/>
      <c r="AFB279" s="6"/>
      <c r="AFC279" s="6"/>
      <c r="AFD279" s="6"/>
      <c r="AFE279" s="6"/>
      <c r="AFF279" s="6"/>
      <c r="AFG279" s="6"/>
      <c r="AFH279" s="6"/>
      <c r="AFI279" s="6"/>
      <c r="AFJ279" s="6"/>
      <c r="AFK279" s="6"/>
      <c r="AFL279" s="6"/>
      <c r="AFM279" s="6"/>
      <c r="AFN279" s="6"/>
      <c r="AFO279" s="6"/>
      <c r="AFP279" s="6"/>
      <c r="AFQ279" s="6"/>
      <c r="AFR279" s="6"/>
      <c r="AFS279" s="6"/>
      <c r="AFT279" s="6"/>
      <c r="AFU279" s="6"/>
      <c r="AFV279" s="6"/>
      <c r="AFW279" s="6"/>
      <c r="AFX279" s="6"/>
      <c r="AFY279" s="6"/>
      <c r="AFZ279" s="6"/>
      <c r="AGA279" s="6"/>
      <c r="AGB279" s="6"/>
      <c r="AGC279" s="6"/>
      <c r="AGD279" s="6"/>
      <c r="AGE279" s="6"/>
      <c r="AGF279" s="6"/>
      <c r="AGG279" s="6"/>
      <c r="AGH279" s="6"/>
      <c r="AGI279" s="6"/>
      <c r="AGJ279" s="6"/>
      <c r="AGK279" s="6"/>
      <c r="AGL279" s="6"/>
      <c r="AGM279" s="6"/>
      <c r="AGN279" s="6"/>
      <c r="AGO279" s="6"/>
      <c r="AGP279" s="6"/>
      <c r="AGQ279" s="6"/>
      <c r="AGR279" s="6"/>
      <c r="AGS279" s="6"/>
      <c r="AGT279" s="6"/>
      <c r="AGU279" s="6"/>
      <c r="AGV279" s="6"/>
      <c r="AGW279" s="6"/>
      <c r="AGX279" s="6"/>
      <c r="AGY279" s="6"/>
      <c r="AGZ279" s="6"/>
      <c r="AHA279" s="6"/>
      <c r="AHB279" s="6"/>
      <c r="AHC279" s="6"/>
      <c r="AHD279" s="6"/>
      <c r="AHE279" s="6"/>
      <c r="AHF279" s="6"/>
      <c r="AHG279" s="6"/>
      <c r="AHH279" s="6"/>
      <c r="AHI279" s="6"/>
      <c r="AHJ279" s="6"/>
      <c r="AHK279" s="6"/>
      <c r="AHL279" s="6"/>
      <c r="AHM279" s="6"/>
      <c r="AHN279" s="6"/>
      <c r="AHO279" s="6"/>
      <c r="AHP279" s="6"/>
      <c r="AHQ279" s="6"/>
      <c r="AHR279" s="6"/>
      <c r="AHS279" s="6"/>
      <c r="AHT279" s="6"/>
      <c r="AHU279" s="6"/>
      <c r="AHV279" s="6"/>
      <c r="AHW279" s="6"/>
      <c r="AHX279" s="6"/>
      <c r="AHY279" s="6"/>
      <c r="AHZ279" s="6"/>
      <c r="AIA279" s="6"/>
      <c r="AIB279" s="6"/>
      <c r="AIC279" s="6"/>
      <c r="AID279" s="6"/>
      <c r="AIE279" s="6"/>
      <c r="AIF279" s="6"/>
      <c r="AIG279" s="6"/>
      <c r="AIH279" s="6"/>
      <c r="AII279" s="6"/>
      <c r="AIJ279" s="6"/>
      <c r="AIK279" s="6"/>
      <c r="AIL279" s="6"/>
      <c r="AIM279" s="6"/>
      <c r="AIN279" s="6"/>
      <c r="AIO279" s="6"/>
      <c r="AIP279" s="6"/>
      <c r="AIQ279" s="6"/>
      <c r="AIR279" s="6"/>
      <c r="AIS279" s="6"/>
      <c r="AIT279" s="6"/>
      <c r="AIU279" s="6"/>
      <c r="AIV279" s="6"/>
      <c r="AIW279" s="6"/>
      <c r="AIX279" s="6"/>
      <c r="AIY279" s="6"/>
      <c r="AIZ279" s="6"/>
      <c r="AJA279" s="6"/>
      <c r="AJB279" s="6"/>
      <c r="AJC279" s="6"/>
      <c r="AJD279" s="6"/>
      <c r="AJE279" s="6"/>
      <c r="AJF279" s="6"/>
      <c r="AJG279" s="6"/>
      <c r="AJH279" s="6"/>
      <c r="AJI279" s="6"/>
      <c r="AJJ279" s="6"/>
      <c r="AJK279" s="6"/>
      <c r="AJL279" s="6"/>
      <c r="AJM279" s="6"/>
      <c r="AJN279" s="6"/>
      <c r="AJO279" s="6"/>
      <c r="AJP279" s="6"/>
      <c r="AJQ279" s="6"/>
      <c r="AJR279" s="6"/>
      <c r="AJS279" s="6"/>
      <c r="AJT279" s="6"/>
      <c r="AJU279" s="6"/>
      <c r="AJV279" s="6"/>
      <c r="AJW279" s="6"/>
      <c r="AJX279" s="6"/>
      <c r="AJY279" s="6"/>
      <c r="AJZ279" s="6"/>
      <c r="AKA279" s="6"/>
      <c r="AKB279" s="6"/>
      <c r="AKC279" s="6"/>
      <c r="AKD279" s="6"/>
      <c r="AKE279" s="6"/>
      <c r="AKF279" s="6"/>
      <c r="AKG279" s="6"/>
      <c r="AKH279" s="6"/>
      <c r="AKI279" s="6"/>
      <c r="AKJ279" s="6"/>
      <c r="AKK279" s="6"/>
      <c r="AKL279" s="6"/>
      <c r="AKM279" s="6"/>
      <c r="AKN279" s="6"/>
      <c r="AKO279" s="6"/>
      <c r="AKP279" s="6"/>
      <c r="AKQ279" s="6"/>
      <c r="AKR279" s="6"/>
      <c r="AKS279" s="6"/>
      <c r="AKT279" s="6"/>
      <c r="AKU279" s="6"/>
      <c r="AKV279" s="6"/>
      <c r="AKW279" s="6"/>
      <c r="AKX279" s="6"/>
      <c r="AKY279" s="6"/>
      <c r="AKZ279" s="6"/>
      <c r="ALA279" s="6"/>
      <c r="ALB279" s="6"/>
      <c r="ALC279" s="6"/>
      <c r="ALD279" s="6"/>
      <c r="ALE279" s="6"/>
      <c r="ALF279" s="6"/>
      <c r="ALG279" s="6"/>
      <c r="ALH279" s="6"/>
      <c r="ALI279" s="6"/>
      <c r="ALJ279" s="6"/>
      <c r="ALK279" s="6"/>
      <c r="ALL279" s="6"/>
      <c r="ALM279" s="6"/>
      <c r="ALN279" s="6"/>
      <c r="ALO279" s="6"/>
      <c r="ALP279" s="6"/>
      <c r="ALQ279" s="6"/>
      <c r="ALR279" s="6"/>
      <c r="ALS279" s="6"/>
      <c r="ALT279" s="6"/>
      <c r="ALU279" s="6"/>
      <c r="ALV279" s="6"/>
      <c r="ALW279" s="6"/>
      <c r="ALX279" s="6"/>
      <c r="ALY279" s="6"/>
      <c r="ALZ279" s="6"/>
      <c r="AMA279" s="6"/>
      <c r="AMB279" s="6"/>
      <c r="AMC279" s="6"/>
      <c r="AMD279" s="6"/>
      <c r="AME279" s="6"/>
      <c r="AMF279" s="6"/>
      <c r="AMG279" s="6"/>
      <c r="AMH279" s="6"/>
      <c r="AMI279" s="6"/>
      <c r="AMJ279" s="6"/>
      <c r="AMK279" s="6"/>
      <c r="AML279" s="6"/>
      <c r="AMM279" s="6"/>
      <c r="AMN279" s="6"/>
      <c r="AMO279" s="6"/>
      <c r="AMP279" s="6"/>
      <c r="AMQ279" s="6"/>
      <c r="AMR279" s="6"/>
      <c r="AMS279" s="6"/>
      <c r="AMT279" s="6"/>
      <c r="AMU279" s="6"/>
      <c r="AMV279" s="6"/>
      <c r="AMW279" s="6"/>
      <c r="AMX279" s="6"/>
      <c r="AMY279" s="6"/>
      <c r="AMZ279" s="6"/>
      <c r="ANA279" s="6"/>
      <c r="ANB279" s="6"/>
      <c r="ANC279" s="6"/>
      <c r="AND279" s="6"/>
      <c r="ANE279" s="6"/>
      <c r="ANF279" s="6"/>
      <c r="ANG279" s="6"/>
      <c r="ANH279" s="6"/>
      <c r="ANI279" s="6"/>
      <c r="ANJ279" s="6"/>
      <c r="ANK279" s="6"/>
      <c r="ANL279" s="6"/>
      <c r="ANM279" s="6"/>
      <c r="ANN279" s="6"/>
      <c r="ANO279" s="6"/>
      <c r="ANP279" s="6"/>
      <c r="ANQ279" s="6"/>
      <c r="ANR279" s="6"/>
      <c r="ANS279" s="6"/>
      <c r="ANT279" s="6"/>
      <c r="ANU279" s="6"/>
      <c r="ANV279" s="6"/>
      <c r="ANW279" s="6"/>
      <c r="ANX279" s="6"/>
      <c r="ANY279" s="6"/>
      <c r="ANZ279" s="6"/>
      <c r="AOA279" s="6"/>
      <c r="AOB279" s="6"/>
      <c r="AOC279" s="6"/>
      <c r="AOD279" s="6"/>
      <c r="AOE279" s="6"/>
      <c r="AOF279" s="6"/>
      <c r="AOG279" s="6"/>
      <c r="AOH279" s="6"/>
      <c r="AOI279" s="6"/>
      <c r="AOJ279" s="6"/>
      <c r="AOK279" s="6"/>
      <c r="AOL279" s="6"/>
      <c r="AOM279" s="6"/>
      <c r="AON279" s="6"/>
      <c r="AOO279" s="6"/>
      <c r="AOP279" s="6"/>
      <c r="AOQ279" s="6"/>
      <c r="AOR279" s="6"/>
      <c r="AOS279" s="6"/>
      <c r="AOT279" s="6"/>
      <c r="AOU279" s="6"/>
      <c r="AOV279" s="6"/>
      <c r="AOW279" s="6"/>
      <c r="AOX279" s="6"/>
      <c r="AOY279" s="6"/>
      <c r="AOZ279" s="6"/>
      <c r="APA279" s="6"/>
      <c r="APB279" s="6"/>
      <c r="APC279" s="6"/>
      <c r="APD279" s="6"/>
      <c r="APE279" s="6"/>
      <c r="APF279" s="6"/>
      <c r="APG279" s="6"/>
      <c r="APH279" s="6"/>
      <c r="API279" s="6"/>
      <c r="APJ279" s="6"/>
      <c r="APK279" s="6"/>
      <c r="APL279" s="6"/>
      <c r="APM279" s="6"/>
      <c r="APN279" s="6"/>
      <c r="APO279" s="6"/>
      <c r="APP279" s="6"/>
      <c r="APQ279" s="6"/>
      <c r="APR279" s="6"/>
      <c r="APS279" s="6"/>
      <c r="APT279" s="6"/>
      <c r="APU279" s="6"/>
      <c r="APV279" s="6"/>
      <c r="APW279" s="6"/>
      <c r="APX279" s="6"/>
      <c r="APY279" s="6"/>
      <c r="APZ279" s="6"/>
      <c r="AQA279" s="6"/>
      <c r="AQB279" s="6"/>
      <c r="AQC279" s="6"/>
      <c r="AQD279" s="6"/>
      <c r="AQE279" s="6"/>
      <c r="AQF279" s="6"/>
      <c r="AQG279" s="6"/>
      <c r="AQH279" s="6"/>
      <c r="AQI279" s="6"/>
      <c r="AQJ279" s="6"/>
      <c r="AQK279" s="6"/>
      <c r="AQL279" s="6"/>
      <c r="AQM279" s="6"/>
      <c r="AQN279" s="6"/>
      <c r="AQO279" s="6"/>
      <c r="AQP279" s="6"/>
      <c r="AQQ279" s="6"/>
      <c r="AQR279" s="6"/>
      <c r="AQS279" s="6"/>
      <c r="AQT279" s="6"/>
      <c r="AQU279" s="6"/>
      <c r="AQV279" s="6"/>
      <c r="AQW279" s="6"/>
      <c r="AQX279" s="6"/>
      <c r="AQY279" s="6"/>
      <c r="AQZ279" s="6"/>
      <c r="ARA279" s="6"/>
      <c r="ARB279" s="6"/>
      <c r="ARC279" s="6"/>
      <c r="ARD279" s="6"/>
      <c r="ARE279" s="6"/>
      <c r="ARF279" s="6"/>
      <c r="ARG279" s="6"/>
      <c r="ARH279" s="6"/>
      <c r="ARI279" s="6"/>
      <c r="ARJ279" s="6"/>
      <c r="ARK279" s="6"/>
      <c r="ARL279" s="6"/>
      <c r="ARM279" s="6"/>
      <c r="ARN279" s="6"/>
      <c r="ARO279" s="6"/>
      <c r="ARP279" s="6"/>
      <c r="ARQ279" s="6"/>
      <c r="ARR279" s="6"/>
      <c r="ARS279" s="6"/>
      <c r="ART279" s="6"/>
      <c r="ARU279" s="6"/>
      <c r="ARV279" s="6"/>
      <c r="ARW279" s="6"/>
      <c r="ARX279" s="6"/>
      <c r="ARY279" s="6"/>
      <c r="ARZ279" s="6"/>
      <c r="ASA279" s="6"/>
      <c r="ASB279" s="6"/>
      <c r="ASC279" s="6"/>
      <c r="ASD279" s="6"/>
      <c r="ASE279" s="6"/>
      <c r="ASF279" s="6"/>
      <c r="ASG279" s="6"/>
      <c r="ASH279" s="6"/>
      <c r="ASI279" s="6"/>
      <c r="ASJ279" s="6"/>
      <c r="ASK279" s="6"/>
      <c r="ASL279" s="6"/>
      <c r="ASM279" s="6"/>
      <c r="ASN279" s="6"/>
      <c r="ASO279" s="6"/>
      <c r="ASP279" s="6"/>
      <c r="ASQ279" s="6"/>
      <c r="ASR279" s="6"/>
      <c r="ASS279" s="6"/>
      <c r="AST279" s="6"/>
      <c r="ASU279" s="6"/>
      <c r="ASV279" s="6"/>
      <c r="ASW279" s="6"/>
      <c r="ASX279" s="6"/>
      <c r="ASY279" s="6"/>
      <c r="ASZ279" s="6"/>
      <c r="ATA279" s="6"/>
      <c r="ATB279" s="6"/>
      <c r="ATC279" s="6"/>
      <c r="ATD279" s="6"/>
      <c r="ATE279" s="6"/>
      <c r="ATF279" s="6"/>
      <c r="ATG279" s="6"/>
      <c r="ATH279" s="6"/>
      <c r="ATI279" s="6"/>
      <c r="ATJ279" s="6"/>
      <c r="ATK279" s="6"/>
      <c r="ATL279" s="6"/>
      <c r="ATM279" s="6"/>
      <c r="ATN279" s="6"/>
      <c r="ATO279" s="6"/>
      <c r="ATP279" s="6"/>
      <c r="ATQ279" s="6"/>
      <c r="ATR279" s="6"/>
      <c r="ATS279" s="6"/>
      <c r="ATT279" s="6"/>
      <c r="ATU279" s="6"/>
      <c r="ATV279" s="6"/>
      <c r="ATW279" s="6"/>
      <c r="ATX279" s="6"/>
      <c r="ATY279" s="6"/>
      <c r="ATZ279" s="6"/>
      <c r="AUA279" s="6"/>
      <c r="AUB279" s="6"/>
      <c r="AUC279" s="6"/>
      <c r="AUD279" s="6"/>
      <c r="AUE279" s="6"/>
      <c r="AUF279" s="6"/>
      <c r="AUG279" s="6"/>
      <c r="AUH279" s="6"/>
      <c r="AUI279" s="6"/>
      <c r="AUJ279" s="6"/>
      <c r="AUK279" s="6"/>
      <c r="AUL279" s="6"/>
      <c r="AUM279" s="6"/>
      <c r="AUN279" s="6"/>
      <c r="AUO279" s="6"/>
      <c r="AUP279" s="6"/>
      <c r="AUQ279" s="6"/>
      <c r="AUR279" s="6"/>
      <c r="AUS279" s="6"/>
      <c r="AUT279" s="6"/>
      <c r="AUU279" s="6"/>
      <c r="AUV279" s="6"/>
      <c r="AUW279" s="6"/>
      <c r="AUX279" s="6"/>
      <c r="AUY279" s="6"/>
      <c r="AUZ279" s="6"/>
      <c r="AVA279" s="6"/>
      <c r="AVB279" s="6"/>
      <c r="AVC279" s="6"/>
      <c r="AVD279" s="6"/>
      <c r="AVE279" s="6"/>
      <c r="AVF279" s="6"/>
      <c r="AVG279" s="6"/>
      <c r="AVH279" s="6"/>
      <c r="AVI279" s="6"/>
      <c r="AVJ279" s="6"/>
      <c r="AVK279" s="6"/>
      <c r="AVL279" s="6"/>
      <c r="AVM279" s="6"/>
      <c r="AVN279" s="6"/>
      <c r="AVO279" s="6"/>
      <c r="AVP279" s="6"/>
      <c r="AVQ279" s="6"/>
      <c r="AVR279" s="6"/>
      <c r="AVS279" s="6"/>
      <c r="AVT279" s="6"/>
      <c r="AVU279" s="6"/>
      <c r="AVV279" s="6"/>
      <c r="AVW279" s="6"/>
      <c r="AVX279" s="6"/>
      <c r="AVY279" s="6"/>
      <c r="AVZ279" s="6"/>
      <c r="AWA279" s="6"/>
      <c r="AWB279" s="6"/>
      <c r="AWC279" s="6"/>
      <c r="AWD279" s="6"/>
      <c r="AWE279" s="6"/>
      <c r="AWF279" s="6"/>
      <c r="AWG279" s="6"/>
      <c r="AWH279" s="6"/>
      <c r="AWI279" s="6"/>
      <c r="AWJ279" s="6"/>
      <c r="AWK279" s="6"/>
      <c r="AWL279" s="6"/>
      <c r="AWM279" s="6"/>
      <c r="AWN279" s="6"/>
      <c r="AWO279" s="6"/>
      <c r="AWP279" s="6"/>
      <c r="AWQ279" s="6"/>
      <c r="AWR279" s="6"/>
      <c r="AWS279" s="6"/>
      <c r="AWT279" s="6"/>
      <c r="AWU279" s="6"/>
      <c r="AWV279" s="6"/>
      <c r="AWW279" s="6"/>
      <c r="AWX279" s="6"/>
      <c r="AWY279" s="6"/>
      <c r="AWZ279" s="6"/>
      <c r="AXA279" s="6"/>
      <c r="AXB279" s="6"/>
      <c r="AXC279" s="6"/>
      <c r="AXD279" s="6"/>
      <c r="AXE279" s="6"/>
      <c r="AXF279" s="6"/>
      <c r="AXG279" s="6"/>
      <c r="AXH279" s="6"/>
      <c r="AXI279" s="6"/>
      <c r="AXJ279" s="6"/>
      <c r="AXK279" s="6"/>
      <c r="AXL279" s="6"/>
      <c r="AXM279" s="6"/>
      <c r="AXN279" s="6"/>
      <c r="AXO279" s="6"/>
      <c r="AXP279" s="6"/>
      <c r="AXQ279" s="6"/>
      <c r="AXR279" s="6"/>
      <c r="AXS279" s="6"/>
      <c r="AXT279" s="6"/>
      <c r="AXU279" s="6"/>
      <c r="AXV279" s="6"/>
      <c r="AXW279" s="6"/>
      <c r="AXX279" s="6"/>
      <c r="AXY279" s="6"/>
      <c r="AXZ279" s="6"/>
      <c r="AYA279" s="6"/>
      <c r="AYB279" s="6"/>
      <c r="AYC279" s="6"/>
      <c r="AYD279" s="6"/>
      <c r="AYE279" s="6"/>
      <c r="AYF279" s="6"/>
      <c r="AYG279" s="6"/>
      <c r="AYH279" s="6"/>
      <c r="AYI279" s="6"/>
      <c r="AYJ279" s="6"/>
      <c r="AYK279" s="6"/>
      <c r="AYL279" s="6"/>
      <c r="AYM279" s="6"/>
      <c r="AYN279" s="6"/>
      <c r="AYO279" s="6"/>
      <c r="AYP279" s="6"/>
      <c r="AYQ279" s="6"/>
      <c r="AYR279" s="6"/>
      <c r="AYS279" s="6"/>
      <c r="AYT279" s="6"/>
      <c r="AYU279" s="6"/>
      <c r="AYV279" s="6"/>
      <c r="AYW279" s="6"/>
      <c r="AYX279" s="6"/>
      <c r="AYY279" s="6"/>
      <c r="AYZ279" s="6"/>
      <c r="AZA279" s="6"/>
      <c r="AZB279" s="6"/>
      <c r="AZC279" s="6"/>
      <c r="AZD279" s="6"/>
      <c r="AZE279" s="6"/>
      <c r="AZF279" s="6"/>
      <c r="AZG279" s="6"/>
      <c r="AZH279" s="6"/>
      <c r="AZI279" s="6"/>
      <c r="AZJ279" s="6"/>
      <c r="AZK279" s="6"/>
      <c r="AZL279" s="6"/>
      <c r="AZM279" s="6"/>
      <c r="AZN279" s="6"/>
      <c r="AZO279" s="6"/>
      <c r="AZP279" s="6"/>
      <c r="AZQ279" s="6"/>
      <c r="AZR279" s="6"/>
      <c r="AZS279" s="6"/>
      <c r="AZT279" s="6"/>
      <c r="AZU279" s="6"/>
      <c r="AZV279" s="6"/>
      <c r="AZW279" s="6"/>
      <c r="AZX279" s="6"/>
      <c r="AZY279" s="6"/>
      <c r="AZZ279" s="6"/>
      <c r="BAA279" s="6"/>
      <c r="BAB279" s="6"/>
      <c r="BAC279" s="6"/>
      <c r="BAD279" s="6"/>
      <c r="BAE279" s="6"/>
      <c r="BAF279" s="6"/>
      <c r="BAG279" s="6"/>
      <c r="BAH279" s="6"/>
      <c r="BAI279" s="6"/>
      <c r="BAJ279" s="6"/>
      <c r="BAK279" s="6"/>
      <c r="BAL279" s="6"/>
      <c r="BAM279" s="6"/>
      <c r="BAN279" s="6"/>
      <c r="BAO279" s="6"/>
      <c r="BAP279" s="6"/>
      <c r="BAQ279" s="6"/>
      <c r="BAR279" s="6"/>
      <c r="BAS279" s="6"/>
      <c r="BAT279" s="6"/>
      <c r="BAU279" s="6"/>
      <c r="BAV279" s="6"/>
      <c r="BAW279" s="6"/>
      <c r="BAX279" s="6"/>
      <c r="BAY279" s="6"/>
      <c r="BAZ279" s="6"/>
      <c r="BBA279" s="6"/>
      <c r="BBB279" s="6"/>
      <c r="BBC279" s="6"/>
      <c r="BBD279" s="6"/>
      <c r="BBE279" s="6"/>
      <c r="BBF279" s="6"/>
      <c r="BBG279" s="6"/>
      <c r="BBH279" s="6"/>
      <c r="BBI279" s="6"/>
      <c r="BBJ279" s="6"/>
      <c r="BBK279" s="6"/>
      <c r="BBL279" s="6"/>
      <c r="BBM279" s="6"/>
      <c r="BBN279" s="6"/>
      <c r="BBO279" s="6"/>
      <c r="BBP279" s="6"/>
      <c r="BBQ279" s="6"/>
      <c r="BBR279" s="6"/>
      <c r="BBS279" s="6"/>
      <c r="BBT279" s="6"/>
      <c r="BBU279" s="6"/>
      <c r="BBV279" s="6"/>
      <c r="BBW279" s="6"/>
      <c r="BBX279" s="6"/>
      <c r="BBY279" s="6"/>
      <c r="BBZ279" s="6"/>
      <c r="BCA279" s="6"/>
      <c r="BCB279" s="6"/>
      <c r="BCC279" s="6"/>
      <c r="BCD279" s="6"/>
      <c r="BCE279" s="6"/>
      <c r="BCF279" s="6"/>
      <c r="BCG279" s="6"/>
      <c r="BCH279" s="6"/>
      <c r="BCI279" s="6"/>
      <c r="BCJ279" s="6"/>
      <c r="BCK279" s="6"/>
      <c r="BCL279" s="6"/>
      <c r="BCM279" s="6"/>
      <c r="BCN279" s="6"/>
      <c r="BCO279" s="6"/>
      <c r="BCP279" s="6"/>
      <c r="BCQ279" s="6"/>
      <c r="BCR279" s="6"/>
      <c r="BCS279" s="6"/>
      <c r="BCT279" s="6"/>
      <c r="BCU279" s="6"/>
      <c r="BCV279" s="6"/>
      <c r="BCW279" s="6"/>
      <c r="BCX279" s="6"/>
      <c r="BCY279" s="6"/>
      <c r="BCZ279" s="6"/>
      <c r="BDA279" s="6"/>
      <c r="BDB279" s="6"/>
      <c r="BDC279" s="6"/>
      <c r="BDD279" s="6"/>
      <c r="BDE279" s="6"/>
      <c r="BDF279" s="6"/>
      <c r="BDG279" s="6"/>
      <c r="BDH279" s="6"/>
      <c r="BDI279" s="6"/>
      <c r="BDJ279" s="6"/>
      <c r="BDK279" s="6"/>
      <c r="BDL279" s="6"/>
      <c r="BDM279" s="6"/>
      <c r="BDN279" s="6"/>
      <c r="BDO279" s="6"/>
      <c r="BDP279" s="6"/>
      <c r="BDQ279" s="6"/>
      <c r="BDR279" s="6"/>
      <c r="BDS279" s="6"/>
      <c r="BDT279" s="6"/>
      <c r="BDU279" s="6"/>
      <c r="BDV279" s="6"/>
      <c r="BDW279" s="6"/>
      <c r="BDX279" s="6"/>
      <c r="BDY279" s="6"/>
      <c r="BDZ279" s="6"/>
      <c r="BEA279" s="6"/>
      <c r="BEB279" s="6"/>
      <c r="BEC279" s="6"/>
      <c r="BED279" s="6"/>
      <c r="BEE279" s="6"/>
      <c r="BEF279" s="6"/>
      <c r="BEG279" s="6"/>
      <c r="BEH279" s="6"/>
      <c r="BEI279" s="6"/>
      <c r="BEJ279" s="6"/>
      <c r="BEK279" s="6"/>
      <c r="BEL279" s="6"/>
      <c r="BEM279" s="6"/>
      <c r="BEN279" s="6"/>
      <c r="BEO279" s="6"/>
      <c r="BEP279" s="6"/>
      <c r="BEQ279" s="6"/>
      <c r="BER279" s="6"/>
      <c r="BES279" s="6"/>
      <c r="BET279" s="6"/>
      <c r="BEU279" s="6"/>
      <c r="BEV279" s="6"/>
      <c r="BEW279" s="6"/>
      <c r="BEX279" s="6"/>
      <c r="BEY279" s="6"/>
      <c r="BEZ279" s="6"/>
      <c r="BFA279" s="6"/>
      <c r="BFB279" s="6"/>
      <c r="BFC279" s="6"/>
      <c r="BFD279" s="6"/>
      <c r="BFE279" s="6"/>
      <c r="BFF279" s="6"/>
      <c r="BFG279" s="6"/>
      <c r="BFH279" s="6"/>
      <c r="BFI279" s="6"/>
      <c r="BFJ279" s="6"/>
      <c r="BFK279" s="6"/>
      <c r="BFL279" s="6"/>
      <c r="BFM279" s="6"/>
      <c r="BFN279" s="6"/>
      <c r="BFO279" s="6"/>
      <c r="BFP279" s="6"/>
      <c r="BFQ279" s="6"/>
      <c r="BFR279" s="6"/>
      <c r="BFS279" s="6"/>
      <c r="BFT279" s="6"/>
      <c r="BFU279" s="6"/>
      <c r="BFV279" s="6"/>
      <c r="BFW279" s="6"/>
      <c r="BFX279" s="6"/>
      <c r="BFY279" s="6"/>
      <c r="BFZ279" s="6"/>
      <c r="BGA279" s="6"/>
      <c r="BGB279" s="6"/>
      <c r="BGC279" s="6"/>
      <c r="BGD279" s="6"/>
      <c r="BGE279" s="6"/>
      <c r="BGF279" s="6"/>
      <c r="BGG279" s="6"/>
      <c r="BGH279" s="6"/>
      <c r="BGI279" s="6"/>
      <c r="BGJ279" s="6"/>
      <c r="BGK279" s="6"/>
      <c r="BGL279" s="6"/>
      <c r="BGM279" s="6"/>
      <c r="BGN279" s="6"/>
      <c r="BGO279" s="6"/>
      <c r="BGP279" s="6"/>
      <c r="BGQ279" s="6"/>
      <c r="BGR279" s="6"/>
      <c r="BGS279" s="6"/>
      <c r="BGT279" s="6"/>
      <c r="BGU279" s="6"/>
      <c r="BGV279" s="6"/>
      <c r="BGW279" s="6"/>
      <c r="BGX279" s="6"/>
      <c r="BGY279" s="6"/>
      <c r="BGZ279" s="6"/>
      <c r="BHA279" s="6"/>
      <c r="BHB279" s="6"/>
      <c r="BHC279" s="6"/>
      <c r="BHD279" s="6"/>
      <c r="BHE279" s="6"/>
      <c r="BHF279" s="6"/>
      <c r="BHG279" s="6"/>
      <c r="BHH279" s="6"/>
      <c r="BHI279" s="6"/>
      <c r="BHJ279" s="6"/>
      <c r="BHK279" s="6"/>
      <c r="BHL279" s="6"/>
      <c r="BHM279" s="6"/>
      <c r="BHN279" s="6"/>
      <c r="BHO279" s="6"/>
      <c r="BHP279" s="6"/>
      <c r="BHQ279" s="6"/>
      <c r="BHR279" s="6"/>
      <c r="BHS279" s="6"/>
      <c r="BHT279" s="6"/>
      <c r="BHU279" s="6"/>
      <c r="BHV279" s="6"/>
      <c r="BHW279" s="6"/>
      <c r="BHX279" s="6"/>
      <c r="BHY279" s="6"/>
      <c r="BHZ279" s="6"/>
      <c r="BIA279" s="6"/>
      <c r="BIB279" s="6"/>
      <c r="BIC279" s="6"/>
      <c r="BID279" s="6"/>
      <c r="BIE279" s="6"/>
      <c r="BIF279" s="6"/>
      <c r="BIG279" s="6"/>
      <c r="BIH279" s="6"/>
      <c r="BII279" s="6"/>
      <c r="BIJ279" s="6"/>
      <c r="BIK279" s="6"/>
      <c r="BIL279" s="6"/>
      <c r="BIM279" s="6"/>
      <c r="BIN279" s="6"/>
      <c r="BIO279" s="6"/>
      <c r="BIP279" s="6"/>
      <c r="BIQ279" s="6"/>
      <c r="BIR279" s="6"/>
      <c r="BIS279" s="6"/>
      <c r="BIT279" s="6"/>
      <c r="BIU279" s="6"/>
      <c r="BIV279" s="6"/>
      <c r="BIW279" s="6"/>
      <c r="BIX279" s="6"/>
      <c r="BIY279" s="6"/>
      <c r="BIZ279" s="6"/>
      <c r="BJA279" s="6"/>
      <c r="BJB279" s="6"/>
      <c r="BJC279" s="6"/>
      <c r="BJD279" s="6"/>
      <c r="BJE279" s="6"/>
      <c r="BJF279" s="6"/>
      <c r="BJG279" s="6"/>
      <c r="BJH279" s="6"/>
      <c r="BJI279" s="6"/>
      <c r="BJJ279" s="6"/>
      <c r="BJK279" s="6"/>
      <c r="BJL279" s="6"/>
      <c r="BJM279" s="6"/>
      <c r="BJN279" s="6"/>
      <c r="BJO279" s="6"/>
      <c r="BJP279" s="6"/>
      <c r="BJQ279" s="6"/>
      <c r="BJR279" s="6"/>
      <c r="BJS279" s="6"/>
      <c r="BJT279" s="6"/>
      <c r="BJU279" s="6"/>
      <c r="BJV279" s="6"/>
      <c r="BJW279" s="6"/>
      <c r="BJX279" s="6"/>
      <c r="BJY279" s="6"/>
      <c r="BJZ279" s="6"/>
      <c r="BKA279" s="6"/>
      <c r="BKB279" s="6"/>
      <c r="BKC279" s="6"/>
      <c r="BKD279" s="6"/>
      <c r="BKE279" s="6"/>
      <c r="BKF279" s="6"/>
      <c r="BKG279" s="6"/>
      <c r="BKH279" s="6"/>
      <c r="BKI279" s="6"/>
      <c r="BKJ279" s="6"/>
      <c r="BKK279" s="6"/>
      <c r="BKL279" s="6"/>
      <c r="BKM279" s="6"/>
      <c r="BKN279" s="6"/>
      <c r="BKO279" s="6"/>
      <c r="BKP279" s="6"/>
      <c r="BKQ279" s="6"/>
      <c r="BKR279" s="6"/>
      <c r="BKS279" s="6"/>
      <c r="BKT279" s="6"/>
      <c r="BKU279" s="6"/>
      <c r="BKV279" s="6"/>
      <c r="BKW279" s="6"/>
      <c r="BKX279" s="6"/>
      <c r="BKY279" s="6"/>
      <c r="BKZ279" s="6"/>
      <c r="BLA279" s="6"/>
      <c r="BLB279" s="6"/>
      <c r="BLC279" s="6"/>
      <c r="BLD279" s="6"/>
      <c r="BLE279" s="6"/>
      <c r="BLF279" s="6"/>
      <c r="BLG279" s="6"/>
      <c r="BLH279" s="6"/>
      <c r="BLI279" s="6"/>
      <c r="BLJ279" s="6"/>
      <c r="BLK279" s="6"/>
      <c r="BLL279" s="6"/>
      <c r="BLM279" s="6"/>
      <c r="BLN279" s="6"/>
      <c r="BLO279" s="6"/>
      <c r="BLP279" s="6"/>
      <c r="BLQ279" s="6"/>
      <c r="BLR279" s="6"/>
      <c r="BLS279" s="6"/>
      <c r="BLT279" s="6"/>
      <c r="BLU279" s="6"/>
      <c r="BLV279" s="6"/>
      <c r="BLW279" s="6"/>
      <c r="BLX279" s="6"/>
      <c r="BLY279" s="6"/>
      <c r="BLZ279" s="6"/>
      <c r="BMA279" s="6"/>
      <c r="BMB279" s="6"/>
      <c r="BMC279" s="6"/>
      <c r="BMD279" s="6"/>
      <c r="BME279" s="6"/>
      <c r="BMF279" s="6"/>
      <c r="BMG279" s="6"/>
      <c r="BMH279" s="6"/>
      <c r="BMI279" s="6"/>
      <c r="BMJ279" s="6"/>
      <c r="BMK279" s="6"/>
      <c r="BML279" s="6"/>
      <c r="BMM279" s="6"/>
      <c r="BMN279" s="6"/>
      <c r="BMO279" s="6"/>
      <c r="BMP279" s="6"/>
      <c r="BMQ279" s="6"/>
      <c r="BMR279" s="6"/>
      <c r="BMS279" s="6"/>
      <c r="BMT279" s="6"/>
      <c r="BMU279" s="6"/>
      <c r="BMV279" s="6"/>
      <c r="BMW279" s="6"/>
      <c r="BMX279" s="6"/>
      <c r="BMY279" s="6"/>
      <c r="BMZ279" s="6"/>
      <c r="BNA279" s="6"/>
      <c r="BNB279" s="6"/>
      <c r="BNC279" s="6"/>
      <c r="BND279" s="6"/>
      <c r="BNE279" s="6"/>
      <c r="BNF279" s="6"/>
      <c r="BNG279" s="6"/>
      <c r="BNH279" s="6"/>
      <c r="BNI279" s="6"/>
      <c r="BNJ279" s="6"/>
      <c r="BNK279" s="6"/>
      <c r="BNL279" s="6"/>
      <c r="BNM279" s="6"/>
      <c r="BNN279" s="6"/>
      <c r="BNO279" s="6"/>
      <c r="BNP279" s="6"/>
      <c r="BNQ279" s="6"/>
      <c r="BNR279" s="6"/>
      <c r="BNS279" s="6"/>
      <c r="BNT279" s="6"/>
      <c r="BNU279" s="6"/>
      <c r="BNV279" s="6"/>
      <c r="BNW279" s="6"/>
      <c r="BNX279" s="6"/>
      <c r="BNY279" s="6"/>
      <c r="BNZ279" s="6"/>
      <c r="BOA279" s="6"/>
      <c r="BOB279" s="6"/>
      <c r="BOC279" s="6"/>
      <c r="BOD279" s="6"/>
      <c r="BOE279" s="6"/>
      <c r="BOF279" s="6"/>
      <c r="BOG279" s="6"/>
      <c r="BOH279" s="6"/>
      <c r="BOI279" s="6"/>
      <c r="BOJ279" s="6"/>
      <c r="BOK279" s="6"/>
      <c r="BOL279" s="6"/>
      <c r="BOM279" s="6"/>
      <c r="BON279" s="6"/>
      <c r="BOO279" s="6"/>
      <c r="BOP279" s="6"/>
      <c r="BOQ279" s="6"/>
      <c r="BOR279" s="6"/>
      <c r="BOS279" s="6"/>
      <c r="BOT279" s="6"/>
      <c r="BOU279" s="6"/>
      <c r="BOV279" s="6"/>
      <c r="BOW279" s="6"/>
      <c r="BOX279" s="6"/>
      <c r="BOY279" s="6"/>
      <c r="BOZ279" s="6"/>
      <c r="BPA279" s="6"/>
      <c r="BPB279" s="6"/>
      <c r="BPC279" s="6"/>
      <c r="BPD279" s="6"/>
      <c r="BPE279" s="6"/>
      <c r="BPF279" s="6"/>
      <c r="BPG279" s="6"/>
      <c r="BPH279" s="6"/>
      <c r="BPI279" s="6"/>
      <c r="BPJ279" s="6"/>
      <c r="BPK279" s="6"/>
      <c r="BPL279" s="6"/>
      <c r="BPM279" s="6"/>
      <c r="BPN279" s="6"/>
      <c r="BPO279" s="6"/>
      <c r="BPP279" s="6"/>
      <c r="BPQ279" s="6"/>
      <c r="BPR279" s="6"/>
      <c r="BPS279" s="6"/>
      <c r="BPT279" s="6"/>
      <c r="BPU279" s="6"/>
      <c r="BPV279" s="6"/>
      <c r="BPW279" s="6"/>
      <c r="BPX279" s="6"/>
      <c r="BPY279" s="6"/>
      <c r="BPZ279" s="6"/>
      <c r="BQA279" s="6"/>
      <c r="BQB279" s="6"/>
      <c r="BQC279" s="6"/>
      <c r="BQD279" s="6"/>
      <c r="BQE279" s="6"/>
      <c r="BQF279" s="6"/>
      <c r="BQG279" s="6"/>
      <c r="BQH279" s="6"/>
      <c r="BQI279" s="6"/>
      <c r="BQJ279" s="6"/>
      <c r="BQK279" s="6"/>
      <c r="BQL279" s="6"/>
      <c r="BQM279" s="6"/>
      <c r="BQN279" s="6"/>
      <c r="BQO279" s="6"/>
      <c r="BQP279" s="6"/>
      <c r="BQQ279" s="6"/>
      <c r="BQR279" s="6"/>
      <c r="BQS279" s="6"/>
      <c r="BQT279" s="6"/>
      <c r="BQU279" s="6"/>
      <c r="BQV279" s="6"/>
      <c r="BQW279" s="6"/>
      <c r="BQX279" s="6"/>
      <c r="BQY279" s="6"/>
      <c r="BQZ279" s="6"/>
      <c r="BRA279" s="6"/>
      <c r="BRB279" s="6"/>
      <c r="BRC279" s="6"/>
      <c r="BRD279" s="6"/>
      <c r="BRE279" s="6"/>
      <c r="BRF279" s="6"/>
      <c r="BRG279" s="6"/>
      <c r="BRH279" s="6"/>
      <c r="BRI279" s="6"/>
      <c r="BRJ279" s="6"/>
      <c r="BRK279" s="6"/>
      <c r="BRL279" s="6"/>
      <c r="BRM279" s="6"/>
      <c r="BRN279" s="6"/>
      <c r="BRO279" s="6"/>
      <c r="BRP279" s="6"/>
      <c r="BRQ279" s="6"/>
      <c r="BRR279" s="6"/>
      <c r="BRS279" s="6"/>
      <c r="BRT279" s="6"/>
      <c r="BRU279" s="6"/>
      <c r="BRV279" s="6"/>
      <c r="BRW279" s="6"/>
      <c r="BRX279" s="6"/>
      <c r="BRY279" s="6"/>
      <c r="BRZ279" s="6"/>
      <c r="BSA279" s="6"/>
      <c r="BSB279" s="6"/>
      <c r="BSC279" s="6"/>
      <c r="BSD279" s="6"/>
      <c r="BSE279" s="6"/>
      <c r="BSF279" s="6"/>
      <c r="BSG279" s="6"/>
      <c r="BSH279" s="6"/>
      <c r="BSI279" s="6"/>
      <c r="BSJ279" s="6"/>
      <c r="BSK279" s="6"/>
      <c r="BSL279" s="6"/>
      <c r="BSM279" s="6"/>
      <c r="BSN279" s="6"/>
      <c r="BSO279" s="6"/>
      <c r="BSP279" s="6"/>
      <c r="BSQ279" s="6"/>
      <c r="BSR279" s="6"/>
      <c r="BSS279" s="6"/>
      <c r="BST279" s="6"/>
      <c r="BSU279" s="6"/>
      <c r="BSV279" s="6"/>
      <c r="BSW279" s="6"/>
      <c r="BSX279" s="6"/>
      <c r="BSY279" s="6"/>
      <c r="BSZ279" s="6"/>
      <c r="BTA279" s="6"/>
      <c r="BTB279" s="6"/>
      <c r="BTC279" s="6"/>
      <c r="BTD279" s="6"/>
      <c r="BTE279" s="6"/>
      <c r="BTF279" s="6"/>
      <c r="BTG279" s="6"/>
      <c r="BTH279" s="6"/>
      <c r="BTI279" s="6"/>
      <c r="BTJ279" s="6"/>
      <c r="BTK279" s="6"/>
      <c r="BTL279" s="6"/>
      <c r="BTM279" s="6"/>
      <c r="BTN279" s="6"/>
      <c r="BTO279" s="6"/>
      <c r="BTP279" s="6"/>
      <c r="BTQ279" s="6"/>
      <c r="BTR279" s="6"/>
      <c r="BTS279" s="6"/>
      <c r="BTT279" s="6"/>
      <c r="BTU279" s="6"/>
      <c r="BTV279" s="6"/>
      <c r="BTW279" s="6"/>
      <c r="BTX279" s="6"/>
      <c r="BTY279" s="6"/>
      <c r="BTZ279" s="6"/>
      <c r="BUA279" s="6"/>
      <c r="BUB279" s="6"/>
      <c r="BUC279" s="6"/>
      <c r="BUD279" s="6"/>
      <c r="BUE279" s="6"/>
      <c r="BUF279" s="6"/>
      <c r="BUG279" s="6"/>
      <c r="BUH279" s="6"/>
      <c r="BUI279" s="6"/>
      <c r="BUJ279" s="6"/>
      <c r="BUK279" s="6"/>
      <c r="BUL279" s="6"/>
      <c r="BUM279" s="6"/>
      <c r="BUN279" s="6"/>
      <c r="BUO279" s="6"/>
      <c r="BUP279" s="6"/>
      <c r="BUQ279" s="6"/>
      <c r="BUR279" s="6"/>
      <c r="BUS279" s="6"/>
      <c r="BUT279" s="6"/>
      <c r="BUU279" s="6"/>
      <c r="BUV279" s="6"/>
      <c r="BUW279" s="6"/>
      <c r="BUX279" s="6"/>
      <c r="BUY279" s="6"/>
      <c r="BUZ279" s="6"/>
      <c r="BVA279" s="6"/>
      <c r="BVB279" s="6"/>
      <c r="BVC279" s="6"/>
      <c r="BVD279" s="6"/>
      <c r="BVE279" s="6"/>
      <c r="BVF279" s="6"/>
      <c r="BVG279" s="6"/>
      <c r="BVH279" s="6"/>
      <c r="BVI279" s="6"/>
      <c r="BVJ279" s="6"/>
      <c r="BVK279" s="6"/>
      <c r="BVL279" s="6"/>
      <c r="BVM279" s="6"/>
      <c r="BVN279" s="6"/>
      <c r="BVO279" s="6"/>
      <c r="BVP279" s="6"/>
      <c r="BVQ279" s="6"/>
      <c r="BVR279" s="6"/>
      <c r="BVS279" s="6"/>
      <c r="BVT279" s="6"/>
      <c r="BVU279" s="6"/>
      <c r="BVV279" s="6"/>
      <c r="BVW279" s="6"/>
      <c r="BVX279" s="6"/>
      <c r="BVY279" s="6"/>
      <c r="BVZ279" s="6"/>
      <c r="BWA279" s="6"/>
      <c r="BWB279" s="6"/>
      <c r="BWC279" s="6"/>
      <c r="BWD279" s="6"/>
      <c r="BWE279" s="6"/>
      <c r="BWF279" s="6"/>
      <c r="BWG279" s="6"/>
      <c r="BWH279" s="6"/>
      <c r="BWI279" s="6"/>
      <c r="BWJ279" s="6"/>
      <c r="BWK279" s="6"/>
      <c r="BWL279" s="6"/>
      <c r="BWM279" s="6"/>
      <c r="BWN279" s="6"/>
      <c r="BWO279" s="6"/>
      <c r="BWP279" s="6"/>
      <c r="BWQ279" s="6"/>
      <c r="BWR279" s="6"/>
      <c r="BWS279" s="6"/>
      <c r="BWT279" s="6"/>
      <c r="BWU279" s="6"/>
      <c r="BWV279" s="6"/>
      <c r="BWW279" s="6"/>
      <c r="BWX279" s="6"/>
      <c r="BWY279" s="6"/>
      <c r="BWZ279" s="6"/>
      <c r="BXA279" s="6"/>
      <c r="BXB279" s="6"/>
      <c r="BXC279" s="6"/>
      <c r="BXD279" s="6"/>
      <c r="BXE279" s="6"/>
      <c r="BXF279" s="6"/>
      <c r="BXG279" s="6"/>
      <c r="BXH279" s="6"/>
      <c r="BXI279" s="6"/>
      <c r="BXJ279" s="6"/>
      <c r="BXK279" s="6"/>
      <c r="BXL279" s="6"/>
      <c r="BXM279" s="6"/>
      <c r="BXN279" s="6"/>
      <c r="BXO279" s="6"/>
      <c r="BXP279" s="6"/>
      <c r="BXQ279" s="6"/>
      <c r="BXR279" s="6"/>
      <c r="BXS279" s="6"/>
      <c r="BXT279" s="6"/>
      <c r="BXU279" s="6"/>
      <c r="BXV279" s="6"/>
      <c r="BXW279" s="6"/>
      <c r="BXX279" s="6"/>
      <c r="BXY279" s="6"/>
      <c r="BXZ279" s="6"/>
      <c r="BYA279" s="6"/>
      <c r="BYB279" s="6"/>
      <c r="BYC279" s="6"/>
      <c r="BYD279" s="6"/>
      <c r="BYE279" s="6"/>
      <c r="BYF279" s="6"/>
      <c r="BYG279" s="6"/>
      <c r="BYH279" s="6"/>
      <c r="BYI279" s="6"/>
      <c r="BYJ279" s="6"/>
      <c r="BYK279" s="6"/>
      <c r="BYL279" s="6"/>
      <c r="BYM279" s="6"/>
      <c r="BYN279" s="6"/>
      <c r="BYO279" s="6"/>
      <c r="BYP279" s="6"/>
      <c r="BYQ279" s="6"/>
      <c r="BYR279" s="6"/>
      <c r="BYS279" s="6"/>
      <c r="BYT279" s="6"/>
      <c r="BYU279" s="6"/>
      <c r="BYV279" s="6"/>
      <c r="BYW279" s="6"/>
      <c r="BYX279" s="6"/>
      <c r="BYY279" s="6"/>
      <c r="BYZ279" s="6"/>
      <c r="BZA279" s="6"/>
      <c r="BZB279" s="6"/>
      <c r="BZC279" s="6"/>
      <c r="BZD279" s="6"/>
      <c r="BZE279" s="6"/>
      <c r="BZF279" s="6"/>
      <c r="BZG279" s="6"/>
      <c r="BZH279" s="6"/>
      <c r="BZI279" s="6"/>
      <c r="BZJ279" s="6"/>
      <c r="BZK279" s="6"/>
      <c r="BZL279" s="6"/>
      <c r="BZM279" s="6"/>
      <c r="BZN279" s="6"/>
      <c r="BZO279" s="6"/>
      <c r="BZP279" s="6"/>
      <c r="BZQ279" s="6"/>
      <c r="BZR279" s="6"/>
      <c r="BZS279" s="6"/>
      <c r="BZT279" s="6"/>
      <c r="BZU279" s="6"/>
      <c r="BZV279" s="6"/>
      <c r="BZW279" s="6"/>
      <c r="BZX279" s="6"/>
      <c r="BZY279" s="6"/>
      <c r="BZZ279" s="6"/>
      <c r="CAA279" s="6"/>
      <c r="CAB279" s="6"/>
      <c r="CAC279" s="6"/>
      <c r="CAD279" s="6"/>
      <c r="CAE279" s="6"/>
      <c r="CAF279" s="6"/>
      <c r="CAG279" s="6"/>
      <c r="CAH279" s="6"/>
      <c r="CAI279" s="6"/>
      <c r="CAJ279" s="6"/>
      <c r="CAK279" s="6"/>
      <c r="CAL279" s="6"/>
      <c r="CAM279" s="6"/>
      <c r="CAN279" s="6"/>
      <c r="CAO279" s="6"/>
      <c r="CAP279" s="6"/>
      <c r="CAQ279" s="6"/>
      <c r="CAR279" s="6"/>
      <c r="CAS279" s="6"/>
      <c r="CAT279" s="6"/>
      <c r="CAU279" s="6"/>
      <c r="CAV279" s="6"/>
      <c r="CAW279" s="6"/>
      <c r="CAX279" s="6"/>
      <c r="CAY279" s="6"/>
      <c r="CAZ279" s="6"/>
      <c r="CBA279" s="6"/>
      <c r="CBB279" s="6"/>
      <c r="CBC279" s="6"/>
      <c r="CBD279" s="6"/>
      <c r="CBE279" s="6"/>
      <c r="CBF279" s="6"/>
      <c r="CBG279" s="6"/>
      <c r="CBH279" s="6"/>
      <c r="CBI279" s="6"/>
      <c r="CBJ279" s="6"/>
      <c r="CBK279" s="6"/>
      <c r="CBL279" s="6"/>
      <c r="CBM279" s="6"/>
      <c r="CBN279" s="6"/>
      <c r="CBO279" s="6"/>
      <c r="CBP279" s="6"/>
      <c r="CBQ279" s="6"/>
      <c r="CBR279" s="6"/>
      <c r="CBS279" s="6"/>
      <c r="CBT279" s="6"/>
      <c r="CBU279" s="6"/>
      <c r="CBV279" s="6"/>
      <c r="CBW279" s="6"/>
      <c r="CBX279" s="6"/>
      <c r="CBY279" s="6"/>
      <c r="CBZ279" s="6"/>
      <c r="CCA279" s="6"/>
      <c r="CCB279" s="6"/>
      <c r="CCC279" s="6"/>
      <c r="CCD279" s="6"/>
      <c r="CCE279" s="6"/>
      <c r="CCF279" s="6"/>
      <c r="CCG279" s="6"/>
      <c r="CCH279" s="6"/>
      <c r="CCI279" s="6"/>
      <c r="CCJ279" s="6"/>
      <c r="CCK279" s="6"/>
      <c r="CCL279" s="6"/>
      <c r="CCM279" s="6"/>
      <c r="CCN279" s="6"/>
      <c r="CCO279" s="6"/>
      <c r="CCP279" s="6"/>
      <c r="CCQ279" s="6"/>
      <c r="CCR279" s="6"/>
      <c r="CCS279" s="6"/>
      <c r="CCT279" s="6"/>
      <c r="CCU279" s="6"/>
      <c r="CCV279" s="6"/>
      <c r="CCW279" s="6"/>
      <c r="CCX279" s="6"/>
      <c r="CCY279" s="6"/>
      <c r="CCZ279" s="6"/>
      <c r="CDA279" s="6"/>
      <c r="CDB279" s="6"/>
      <c r="CDC279" s="6"/>
      <c r="CDD279" s="6"/>
      <c r="CDE279" s="6"/>
      <c r="CDF279" s="6"/>
      <c r="CDG279" s="6"/>
      <c r="CDH279" s="6"/>
      <c r="CDI279" s="6"/>
      <c r="CDJ279" s="6"/>
      <c r="CDK279" s="6"/>
      <c r="CDL279" s="6"/>
      <c r="CDM279" s="6"/>
      <c r="CDN279" s="6"/>
      <c r="CDO279" s="6"/>
      <c r="CDP279" s="6"/>
      <c r="CDQ279" s="6"/>
      <c r="CDR279" s="6"/>
      <c r="CDS279" s="6"/>
      <c r="CDT279" s="6"/>
      <c r="CDU279" s="6"/>
      <c r="CDV279" s="6"/>
      <c r="CDW279" s="6"/>
      <c r="CDX279" s="6"/>
      <c r="CDY279" s="6"/>
      <c r="CDZ279" s="6"/>
      <c r="CEA279" s="6"/>
      <c r="CEB279" s="6"/>
      <c r="CEC279" s="6"/>
      <c r="CED279" s="6"/>
      <c r="CEE279" s="6"/>
      <c r="CEF279" s="6"/>
      <c r="CEG279" s="6"/>
      <c r="CEH279" s="6"/>
      <c r="CEI279" s="6"/>
      <c r="CEJ279" s="6"/>
      <c r="CEK279" s="6"/>
      <c r="CEL279" s="6"/>
      <c r="CEM279" s="6"/>
      <c r="CEN279" s="6"/>
      <c r="CEO279" s="6"/>
      <c r="CEP279" s="6"/>
      <c r="CEQ279" s="6"/>
      <c r="CER279" s="6"/>
      <c r="CES279" s="6"/>
      <c r="CET279" s="6"/>
      <c r="CEU279" s="6"/>
      <c r="CEV279" s="6"/>
      <c r="CEW279" s="6"/>
      <c r="CEX279" s="6"/>
      <c r="CEY279" s="6"/>
      <c r="CEZ279" s="6"/>
      <c r="CFA279" s="6"/>
      <c r="CFB279" s="6"/>
      <c r="CFC279" s="6"/>
      <c r="CFD279" s="6"/>
      <c r="CFE279" s="6"/>
      <c r="CFF279" s="6"/>
      <c r="CFG279" s="6"/>
      <c r="CFH279" s="6"/>
      <c r="CFI279" s="6"/>
      <c r="CFJ279" s="6"/>
      <c r="CFK279" s="6"/>
      <c r="CFL279" s="6"/>
      <c r="CFM279" s="6"/>
      <c r="CFN279" s="6"/>
      <c r="CFO279" s="6"/>
      <c r="CFP279" s="6"/>
      <c r="CFQ279" s="6"/>
      <c r="CFR279" s="6"/>
      <c r="CFS279" s="6"/>
      <c r="CFT279" s="6"/>
      <c r="CFU279" s="6"/>
      <c r="CFV279" s="6"/>
      <c r="CFW279" s="6"/>
      <c r="CFX279" s="6"/>
      <c r="CFY279" s="6"/>
      <c r="CFZ279" s="6"/>
      <c r="CGA279" s="6"/>
      <c r="CGB279" s="6"/>
      <c r="CGC279" s="6"/>
      <c r="CGD279" s="6"/>
      <c r="CGE279" s="6"/>
      <c r="CGF279" s="6"/>
      <c r="CGG279" s="6"/>
      <c r="CGH279" s="6"/>
      <c r="CGI279" s="6"/>
      <c r="CGJ279" s="6"/>
      <c r="CGK279" s="6"/>
      <c r="CGL279" s="6"/>
      <c r="CGM279" s="6"/>
      <c r="CGN279" s="6"/>
      <c r="CGO279" s="6"/>
      <c r="CGP279" s="6"/>
      <c r="CGQ279" s="6"/>
      <c r="CGR279" s="6"/>
      <c r="CGS279" s="6"/>
      <c r="CGT279" s="6"/>
      <c r="CGU279" s="6"/>
      <c r="CGV279" s="6"/>
      <c r="CGW279" s="6"/>
      <c r="CGX279" s="6"/>
      <c r="CGY279" s="6"/>
      <c r="CGZ279" s="6"/>
      <c r="CHA279" s="6"/>
      <c r="CHB279" s="6"/>
      <c r="CHC279" s="6"/>
      <c r="CHD279" s="6"/>
      <c r="CHE279" s="6"/>
      <c r="CHF279" s="6"/>
      <c r="CHG279" s="6"/>
      <c r="CHH279" s="6"/>
      <c r="CHI279" s="6"/>
      <c r="CHJ279" s="6"/>
      <c r="CHK279" s="6"/>
      <c r="CHL279" s="6"/>
      <c r="CHM279" s="6"/>
      <c r="CHN279" s="6"/>
      <c r="CHO279" s="6"/>
      <c r="CHP279" s="6"/>
      <c r="CHQ279" s="6"/>
      <c r="CHR279" s="6"/>
      <c r="CHS279" s="6"/>
      <c r="CHT279" s="6"/>
      <c r="CHU279" s="6"/>
      <c r="CHV279" s="6"/>
      <c r="CHW279" s="6"/>
      <c r="CHX279" s="6"/>
      <c r="CHY279" s="6"/>
      <c r="CHZ279" s="6"/>
      <c r="CIA279" s="6"/>
      <c r="CIB279" s="6"/>
      <c r="CIC279" s="6"/>
      <c r="CID279" s="6"/>
      <c r="CIE279" s="6"/>
      <c r="CIF279" s="6"/>
      <c r="CIG279" s="6"/>
      <c r="CIH279" s="6"/>
      <c r="CII279" s="6"/>
      <c r="CIJ279" s="6"/>
      <c r="CIK279" s="6"/>
      <c r="CIL279" s="6"/>
      <c r="CIM279" s="6"/>
      <c r="CIN279" s="6"/>
      <c r="CIO279" s="6"/>
      <c r="CIP279" s="6"/>
      <c r="CIQ279" s="6"/>
      <c r="CIR279" s="6"/>
      <c r="CIS279" s="6"/>
      <c r="CIT279" s="6"/>
      <c r="CIU279" s="6"/>
      <c r="CIV279" s="6"/>
      <c r="CIW279" s="6"/>
      <c r="CIX279" s="6"/>
      <c r="CIY279" s="6"/>
      <c r="CIZ279" s="6"/>
      <c r="CJA279" s="6"/>
      <c r="CJB279" s="6"/>
      <c r="CJC279" s="6"/>
      <c r="CJD279" s="6"/>
      <c r="CJE279" s="6"/>
      <c r="CJF279" s="6"/>
      <c r="CJG279" s="6"/>
      <c r="CJH279" s="6"/>
      <c r="CJI279" s="6"/>
      <c r="CJJ279" s="6"/>
      <c r="CJK279" s="6"/>
      <c r="CJL279" s="6"/>
      <c r="CJM279" s="6"/>
      <c r="CJN279" s="6"/>
      <c r="CJO279" s="6"/>
      <c r="CJP279" s="6"/>
      <c r="CJQ279" s="6"/>
      <c r="CJR279" s="6"/>
      <c r="CJS279" s="6"/>
      <c r="CJT279" s="6"/>
      <c r="CJU279" s="6"/>
      <c r="CJV279" s="6"/>
      <c r="CJW279" s="6"/>
      <c r="CJX279" s="6"/>
      <c r="CJY279" s="6"/>
      <c r="CJZ279" s="6"/>
      <c r="CKA279" s="6"/>
      <c r="CKB279" s="6"/>
      <c r="CKC279" s="6"/>
      <c r="CKD279" s="6"/>
      <c r="CKE279" s="6"/>
      <c r="CKF279" s="6"/>
      <c r="CKG279" s="6"/>
      <c r="CKH279" s="6"/>
      <c r="CKI279" s="6"/>
      <c r="CKJ279" s="6"/>
      <c r="CKK279" s="6"/>
      <c r="CKL279" s="6"/>
      <c r="CKM279" s="6"/>
      <c r="CKN279" s="6"/>
      <c r="CKO279" s="6"/>
      <c r="CKP279" s="6"/>
      <c r="CKQ279" s="6"/>
      <c r="CKR279" s="6"/>
      <c r="CKS279" s="6"/>
      <c r="CKT279" s="6"/>
      <c r="CKU279" s="6"/>
      <c r="CKV279" s="6"/>
      <c r="CKW279" s="6"/>
      <c r="CKX279" s="6"/>
      <c r="CKY279" s="6"/>
      <c r="CKZ279" s="6"/>
      <c r="CLA279" s="6"/>
      <c r="CLB279" s="6"/>
      <c r="CLC279" s="6"/>
      <c r="CLD279" s="6"/>
      <c r="CLE279" s="6"/>
      <c r="CLF279" s="6"/>
      <c r="CLG279" s="6"/>
      <c r="CLH279" s="6"/>
      <c r="CLI279" s="6"/>
      <c r="CLJ279" s="6"/>
      <c r="CLK279" s="6"/>
      <c r="CLL279" s="6"/>
      <c r="CLM279" s="6"/>
      <c r="CLN279" s="6"/>
      <c r="CLO279" s="6"/>
      <c r="CLP279" s="6"/>
      <c r="CLQ279" s="6"/>
      <c r="CLR279" s="6"/>
      <c r="CLS279" s="6"/>
      <c r="CLT279" s="6"/>
      <c r="CLU279" s="6"/>
      <c r="CLV279" s="6"/>
      <c r="CLW279" s="6"/>
      <c r="CLX279" s="6"/>
      <c r="CLY279" s="6"/>
      <c r="CLZ279" s="6"/>
      <c r="CMA279" s="6"/>
      <c r="CMB279" s="6"/>
      <c r="CMC279" s="6"/>
      <c r="CMD279" s="6"/>
      <c r="CME279" s="6"/>
      <c r="CMF279" s="6"/>
      <c r="CMG279" s="6"/>
      <c r="CMH279" s="6"/>
      <c r="CMI279" s="6"/>
      <c r="CMJ279" s="6"/>
      <c r="CMK279" s="6"/>
      <c r="CML279" s="6"/>
      <c r="CMM279" s="6"/>
      <c r="CMN279" s="6"/>
      <c r="CMO279" s="6"/>
      <c r="CMP279" s="6"/>
      <c r="CMQ279" s="6"/>
      <c r="CMR279" s="6"/>
      <c r="CMS279" s="6"/>
      <c r="CMT279" s="6"/>
      <c r="CMU279" s="6"/>
      <c r="CMV279" s="6"/>
      <c r="CMW279" s="6"/>
      <c r="CMX279" s="6"/>
      <c r="CMY279" s="6"/>
      <c r="CMZ279" s="6"/>
      <c r="CNA279" s="6"/>
      <c r="CNB279" s="6"/>
      <c r="CNC279" s="6"/>
      <c r="CND279" s="6"/>
      <c r="CNE279" s="6"/>
      <c r="CNF279" s="6"/>
      <c r="CNG279" s="6"/>
      <c r="CNH279" s="6"/>
      <c r="CNI279" s="6"/>
      <c r="CNJ279" s="6"/>
      <c r="CNK279" s="6"/>
      <c r="CNL279" s="6"/>
      <c r="CNM279" s="6"/>
      <c r="CNN279" s="6"/>
      <c r="CNO279" s="6"/>
      <c r="CNP279" s="6"/>
      <c r="CNQ279" s="6"/>
      <c r="CNR279" s="6"/>
      <c r="CNS279" s="6"/>
      <c r="CNT279" s="6"/>
      <c r="CNU279" s="6"/>
      <c r="CNV279" s="6"/>
      <c r="CNW279" s="6"/>
      <c r="CNX279" s="6"/>
      <c r="CNY279" s="6"/>
      <c r="CNZ279" s="6"/>
      <c r="COA279" s="6"/>
      <c r="COB279" s="6"/>
      <c r="COC279" s="6"/>
      <c r="COD279" s="6"/>
      <c r="COE279" s="6"/>
      <c r="COF279" s="6"/>
      <c r="COG279" s="6"/>
      <c r="COH279" s="6"/>
      <c r="COI279" s="6"/>
      <c r="COJ279" s="6"/>
      <c r="COK279" s="6"/>
      <c r="COL279" s="6"/>
      <c r="COM279" s="6"/>
      <c r="CON279" s="6"/>
      <c r="COO279" s="6"/>
      <c r="COP279" s="6"/>
      <c r="COQ279" s="6"/>
      <c r="COR279" s="6"/>
      <c r="COS279" s="6"/>
      <c r="COT279" s="6"/>
      <c r="COU279" s="6"/>
      <c r="COV279" s="6"/>
      <c r="COW279" s="6"/>
      <c r="COX279" s="6"/>
      <c r="COY279" s="6"/>
      <c r="COZ279" s="6"/>
      <c r="CPA279" s="6"/>
      <c r="CPB279" s="6"/>
      <c r="CPC279" s="6"/>
      <c r="CPD279" s="6"/>
      <c r="CPE279" s="6"/>
      <c r="CPF279" s="6"/>
      <c r="CPG279" s="6"/>
      <c r="CPH279" s="6"/>
      <c r="CPI279" s="6"/>
      <c r="CPJ279" s="6"/>
      <c r="CPK279" s="6"/>
      <c r="CPL279" s="6"/>
      <c r="CPM279" s="6"/>
      <c r="CPN279" s="6"/>
      <c r="CPO279" s="6"/>
      <c r="CPP279" s="6"/>
      <c r="CPQ279" s="6"/>
      <c r="CPR279" s="6"/>
      <c r="CPS279" s="6"/>
      <c r="CPT279" s="6"/>
      <c r="CPU279" s="6"/>
      <c r="CPV279" s="6"/>
      <c r="CPW279" s="6"/>
      <c r="CPX279" s="6"/>
      <c r="CPY279" s="6"/>
      <c r="CPZ279" s="6"/>
      <c r="CQA279" s="6"/>
      <c r="CQB279" s="6"/>
      <c r="CQC279" s="6"/>
      <c r="CQD279" s="6"/>
      <c r="CQE279" s="6"/>
      <c r="CQF279" s="6"/>
      <c r="CQG279" s="6"/>
      <c r="CQH279" s="6"/>
      <c r="CQI279" s="6"/>
      <c r="CQJ279" s="6"/>
      <c r="CQK279" s="6"/>
      <c r="CQL279" s="6"/>
      <c r="CQM279" s="6"/>
      <c r="CQN279" s="6"/>
      <c r="CQO279" s="6"/>
      <c r="CQP279" s="6"/>
      <c r="CQQ279" s="6"/>
      <c r="CQR279" s="6"/>
      <c r="CQS279" s="6"/>
      <c r="CQT279" s="6"/>
      <c r="CQU279" s="6"/>
      <c r="CQV279" s="6"/>
      <c r="CQW279" s="6"/>
      <c r="CQX279" s="6"/>
      <c r="CQY279" s="6"/>
      <c r="CQZ279" s="6"/>
      <c r="CRA279" s="6"/>
      <c r="CRB279" s="6"/>
      <c r="CRC279" s="6"/>
      <c r="CRD279" s="6"/>
      <c r="CRE279" s="6"/>
      <c r="CRF279" s="6"/>
      <c r="CRG279" s="6"/>
      <c r="CRH279" s="6"/>
      <c r="CRI279" s="6"/>
      <c r="CRJ279" s="6"/>
      <c r="CRK279" s="6"/>
      <c r="CRL279" s="6"/>
      <c r="CRM279" s="6"/>
      <c r="CRN279" s="6"/>
      <c r="CRO279" s="6"/>
      <c r="CRP279" s="6"/>
      <c r="CRQ279" s="6"/>
      <c r="CRR279" s="6"/>
      <c r="CRS279" s="6"/>
      <c r="CRT279" s="6"/>
      <c r="CRU279" s="6"/>
      <c r="CRV279" s="6"/>
      <c r="CRW279" s="6"/>
      <c r="CRX279" s="6"/>
      <c r="CRY279" s="6"/>
      <c r="CRZ279" s="6"/>
      <c r="CSA279" s="6"/>
      <c r="CSB279" s="6"/>
      <c r="CSC279" s="6"/>
      <c r="CSD279" s="6"/>
      <c r="CSE279" s="6"/>
      <c r="CSF279" s="6"/>
      <c r="CSG279" s="6"/>
      <c r="CSH279" s="6"/>
      <c r="CSI279" s="6"/>
      <c r="CSJ279" s="6"/>
      <c r="CSK279" s="6"/>
      <c r="CSL279" s="6"/>
      <c r="CSM279" s="6"/>
      <c r="CSN279" s="6"/>
      <c r="CSO279" s="6"/>
      <c r="CSP279" s="6"/>
      <c r="CSQ279" s="6"/>
      <c r="CSR279" s="6"/>
      <c r="CSS279" s="6"/>
      <c r="CST279" s="6"/>
      <c r="CSU279" s="6"/>
      <c r="CSV279" s="6"/>
      <c r="CSW279" s="6"/>
      <c r="CSX279" s="6"/>
      <c r="CSY279" s="6"/>
      <c r="CSZ279" s="6"/>
      <c r="CTA279" s="6"/>
      <c r="CTB279" s="6"/>
    </row>
    <row r="280" spans="1:2550" ht="13" x14ac:dyDescent="0.15">
      <c r="A280" s="6"/>
      <c r="B280" s="846" t="s">
        <v>1346</v>
      </c>
      <c r="C280" s="178"/>
      <c r="D280" s="178" t="s">
        <v>1345</v>
      </c>
      <c r="E280" s="178" t="s">
        <v>1760</v>
      </c>
      <c r="F280" s="178" t="s">
        <v>1344</v>
      </c>
      <c r="G280" s="178">
        <v>11.105169</v>
      </c>
      <c r="H280" s="178">
        <v>106.98335</v>
      </c>
      <c r="I280" s="178" t="s">
        <v>11</v>
      </c>
      <c r="J280" s="178" t="s">
        <v>3</v>
      </c>
      <c r="K280" s="178">
        <v>1991</v>
      </c>
      <c r="L280" s="178">
        <v>400</v>
      </c>
      <c r="M280" s="849">
        <v>1760</v>
      </c>
      <c r="N280" s="178" t="s">
        <v>0</v>
      </c>
      <c r="O280" s="178">
        <v>40</v>
      </c>
      <c r="P280" s="178"/>
      <c r="Q280" s="849">
        <v>2765</v>
      </c>
      <c r="R280" s="178">
        <v>323</v>
      </c>
      <c r="S280" s="178"/>
      <c r="T280" s="178"/>
      <c r="U280" s="176">
        <v>0</v>
      </c>
      <c r="V280" s="176">
        <v>0</v>
      </c>
      <c r="W280" s="176">
        <v>0</v>
      </c>
      <c r="X280" s="176">
        <v>100</v>
      </c>
      <c r="Y280" s="176">
        <v>0</v>
      </c>
      <c r="Z280" s="176">
        <v>0</v>
      </c>
      <c r="AA280" s="176">
        <v>0</v>
      </c>
      <c r="AB280" s="178"/>
      <c r="AC280" s="178"/>
      <c r="AD280" s="178" t="s">
        <v>1741</v>
      </c>
      <c r="AE280" s="178"/>
      <c r="AF280" s="227" t="s">
        <v>1742</v>
      </c>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c r="IX280" s="6"/>
      <c r="IY280" s="6"/>
      <c r="IZ280" s="6"/>
      <c r="JA280" s="6"/>
      <c r="JB280" s="6"/>
      <c r="JC280" s="6"/>
      <c r="JD280" s="6"/>
      <c r="JE280" s="6"/>
      <c r="JF280" s="6"/>
      <c r="JG280" s="6"/>
      <c r="JH280" s="6"/>
      <c r="JI280" s="6"/>
      <c r="JJ280" s="6"/>
      <c r="JK280" s="6"/>
      <c r="JL280" s="6"/>
      <c r="JM280" s="6"/>
      <c r="JN280" s="6"/>
      <c r="JO280" s="6"/>
      <c r="JP280" s="6"/>
      <c r="JQ280" s="6"/>
      <c r="JR280" s="6"/>
      <c r="JS280" s="6"/>
      <c r="JT280" s="6"/>
      <c r="JU280" s="6"/>
      <c r="JV280" s="6"/>
      <c r="JW280" s="6"/>
      <c r="JX280" s="6"/>
      <c r="JY280" s="6"/>
      <c r="JZ280" s="6"/>
      <c r="KA280" s="6"/>
      <c r="KB280" s="6"/>
      <c r="KC280" s="6"/>
      <c r="KD280" s="6"/>
      <c r="KE280" s="6"/>
      <c r="KF280" s="6"/>
      <c r="KG280" s="6"/>
      <c r="KH280" s="6"/>
      <c r="KI280" s="6"/>
      <c r="KJ280" s="6"/>
      <c r="KK280" s="6"/>
      <c r="KL280" s="6"/>
      <c r="KM280" s="6"/>
      <c r="KN280" s="6"/>
      <c r="KO280" s="6"/>
      <c r="KP280" s="6"/>
      <c r="KQ280" s="6"/>
      <c r="KR280" s="6"/>
      <c r="KS280" s="6"/>
      <c r="KT280" s="6"/>
      <c r="KU280" s="6"/>
      <c r="KV280" s="6"/>
      <c r="KW280" s="6"/>
      <c r="KX280" s="6"/>
      <c r="KY280" s="6"/>
      <c r="KZ280" s="6"/>
      <c r="LA280" s="6"/>
      <c r="LB280" s="6"/>
      <c r="LC280" s="6"/>
      <c r="LD280" s="6"/>
      <c r="LE280" s="6"/>
      <c r="LF280" s="6"/>
      <c r="LG280" s="6"/>
      <c r="LH280" s="6"/>
      <c r="LI280" s="6"/>
      <c r="LJ280" s="6"/>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6"/>
      <c r="NX280" s="6"/>
      <c r="NY280" s="6"/>
      <c r="NZ280" s="6"/>
      <c r="OA280" s="6"/>
      <c r="OB280" s="6"/>
      <c r="OC280" s="6"/>
      <c r="OD280" s="6"/>
      <c r="OE280" s="6"/>
      <c r="OF280" s="6"/>
      <c r="OG280" s="6"/>
      <c r="OH280" s="6"/>
      <c r="OI280" s="6"/>
      <c r="OJ280" s="6"/>
      <c r="OK280" s="6"/>
      <c r="OL280" s="6"/>
      <c r="OM280" s="6"/>
      <c r="ON280" s="6"/>
      <c r="OO280" s="6"/>
      <c r="OP280" s="6"/>
      <c r="OQ280" s="6"/>
      <c r="OR280" s="6"/>
      <c r="OS280" s="6"/>
      <c r="OT280" s="6"/>
      <c r="OU280" s="6"/>
      <c r="OV280" s="6"/>
      <c r="OW280" s="6"/>
      <c r="OX280" s="6"/>
      <c r="OY280" s="6"/>
      <c r="OZ280" s="6"/>
      <c r="PA280" s="6"/>
      <c r="PB280" s="6"/>
      <c r="PC280" s="6"/>
      <c r="PD280" s="6"/>
      <c r="PE280" s="6"/>
      <c r="PF280" s="6"/>
      <c r="PG280" s="6"/>
      <c r="PH280" s="6"/>
      <c r="PI280" s="6"/>
      <c r="PJ280" s="6"/>
      <c r="PK280" s="6"/>
      <c r="PL280" s="6"/>
      <c r="PM280" s="6"/>
      <c r="PN280" s="6"/>
      <c r="PO280" s="6"/>
      <c r="PP280" s="6"/>
      <c r="PQ280" s="6"/>
      <c r="PR280" s="6"/>
      <c r="PS280" s="6"/>
      <c r="PT280" s="6"/>
      <c r="PU280" s="6"/>
      <c r="PV280" s="6"/>
      <c r="PW280" s="6"/>
      <c r="PX280" s="6"/>
      <c r="PY280" s="6"/>
      <c r="PZ280" s="6"/>
      <c r="QA280" s="6"/>
      <c r="QB280" s="6"/>
      <c r="QC280" s="6"/>
      <c r="QD280" s="6"/>
      <c r="QE280" s="6"/>
      <c r="QF280" s="6"/>
      <c r="QG280" s="6"/>
      <c r="QH280" s="6"/>
      <c r="QI280" s="6"/>
      <c r="QJ280" s="6"/>
      <c r="QK280" s="6"/>
      <c r="QL280" s="6"/>
      <c r="QM280" s="6"/>
      <c r="QN280" s="6"/>
      <c r="QO280" s="6"/>
      <c r="QP280" s="6"/>
      <c r="QQ280" s="6"/>
      <c r="QR280" s="6"/>
      <c r="QS280" s="6"/>
      <c r="QT280" s="6"/>
      <c r="QU280" s="6"/>
      <c r="QV280" s="6"/>
      <c r="QW280" s="6"/>
      <c r="QX280" s="6"/>
      <c r="QY280" s="6"/>
      <c r="QZ280" s="6"/>
      <c r="RA280" s="6"/>
      <c r="RB280" s="6"/>
      <c r="RC280" s="6"/>
      <c r="RD280" s="6"/>
      <c r="RE280" s="6"/>
      <c r="RF280" s="6"/>
      <c r="RG280" s="6"/>
      <c r="RH280" s="6"/>
      <c r="RI280" s="6"/>
      <c r="RJ280" s="6"/>
      <c r="RK280" s="6"/>
      <c r="RL280" s="6"/>
      <c r="RM280" s="6"/>
      <c r="RN280" s="6"/>
      <c r="RO280" s="6"/>
      <c r="RP280" s="6"/>
      <c r="RQ280" s="6"/>
      <c r="RR280" s="6"/>
      <c r="RS280" s="6"/>
      <c r="RT280" s="6"/>
      <c r="RU280" s="6"/>
      <c r="RV280" s="6"/>
      <c r="RW280" s="6"/>
      <c r="RX280" s="6"/>
      <c r="RY280" s="6"/>
      <c r="RZ280" s="6"/>
      <c r="SA280" s="6"/>
      <c r="SB280" s="6"/>
      <c r="SC280" s="6"/>
      <c r="SD280" s="6"/>
      <c r="SE280" s="6"/>
      <c r="SF280" s="6"/>
      <c r="SG280" s="6"/>
      <c r="SH280" s="6"/>
      <c r="SI280" s="6"/>
      <c r="SJ280" s="6"/>
      <c r="SK280" s="6"/>
      <c r="SL280" s="6"/>
      <c r="SM280" s="6"/>
      <c r="SN280" s="6"/>
      <c r="SO280" s="6"/>
      <c r="SP280" s="6"/>
      <c r="SQ280" s="6"/>
      <c r="SR280" s="6"/>
      <c r="SS280" s="6"/>
      <c r="ST280" s="6"/>
      <c r="SU280" s="6"/>
      <c r="SV280" s="6"/>
      <c r="SW280" s="6"/>
      <c r="SX280" s="6"/>
      <c r="SY280" s="6"/>
      <c r="SZ280" s="6"/>
      <c r="TA280" s="6"/>
      <c r="TB280" s="6"/>
      <c r="TC280" s="6"/>
      <c r="TD280" s="6"/>
      <c r="TE280" s="6"/>
      <c r="TF280" s="6"/>
      <c r="TG280" s="6"/>
      <c r="TH280" s="6"/>
      <c r="TI280" s="6"/>
      <c r="TJ280" s="6"/>
      <c r="TK280" s="6"/>
      <c r="TL280" s="6"/>
      <c r="TM280" s="6"/>
      <c r="TN280" s="6"/>
      <c r="TO280" s="6"/>
      <c r="TP280" s="6"/>
      <c r="TQ280" s="6"/>
      <c r="TR280" s="6"/>
      <c r="TS280" s="6"/>
      <c r="TT280" s="6"/>
      <c r="TU280" s="6"/>
      <c r="TV280" s="6"/>
      <c r="TW280" s="6"/>
      <c r="TX280" s="6"/>
      <c r="TY280" s="6"/>
      <c r="TZ280" s="6"/>
      <c r="UA280" s="6"/>
      <c r="UB280" s="6"/>
      <c r="UC280" s="6"/>
      <c r="UD280" s="6"/>
      <c r="UE280" s="6"/>
      <c r="UF280" s="6"/>
      <c r="UG280" s="6"/>
      <c r="UH280" s="6"/>
      <c r="UI280" s="6"/>
      <c r="UJ280" s="6"/>
      <c r="UK280" s="6"/>
      <c r="UL280" s="6"/>
      <c r="UM280" s="6"/>
      <c r="UN280" s="6"/>
      <c r="UO280" s="6"/>
      <c r="UP280" s="6"/>
      <c r="UQ280" s="6"/>
      <c r="UR280" s="6"/>
      <c r="US280" s="6"/>
      <c r="UT280" s="6"/>
      <c r="UU280" s="6"/>
      <c r="UV280" s="6"/>
      <c r="UW280" s="6"/>
      <c r="UX280" s="6"/>
      <c r="UY280" s="6"/>
      <c r="UZ280" s="6"/>
      <c r="VA280" s="6"/>
      <c r="VB280" s="6"/>
      <c r="VC280" s="6"/>
      <c r="VD280" s="6"/>
      <c r="VE280" s="6"/>
      <c r="VF280" s="6"/>
      <c r="VG280" s="6"/>
      <c r="VH280" s="6"/>
      <c r="VI280" s="6"/>
      <c r="VJ280" s="6"/>
      <c r="VK280" s="6"/>
      <c r="VL280" s="6"/>
      <c r="VM280" s="6"/>
      <c r="VN280" s="6"/>
      <c r="VO280" s="6"/>
      <c r="VP280" s="6"/>
      <c r="VQ280" s="6"/>
      <c r="VR280" s="6"/>
      <c r="VS280" s="6"/>
      <c r="VT280" s="6"/>
      <c r="VU280" s="6"/>
      <c r="VV280" s="6"/>
      <c r="VW280" s="6"/>
      <c r="VX280" s="6"/>
      <c r="VY280" s="6"/>
      <c r="VZ280" s="6"/>
      <c r="WA280" s="6"/>
      <c r="WB280" s="6"/>
      <c r="WC280" s="6"/>
      <c r="WD280" s="6"/>
      <c r="WE280" s="6"/>
      <c r="WF280" s="6"/>
      <c r="WG280" s="6"/>
      <c r="WH280" s="6"/>
      <c r="WI280" s="6"/>
      <c r="WJ280" s="6"/>
      <c r="WK280" s="6"/>
      <c r="WL280" s="6"/>
      <c r="WM280" s="6"/>
      <c r="WN280" s="6"/>
      <c r="WO280" s="6"/>
      <c r="WP280" s="6"/>
      <c r="WQ280" s="6"/>
      <c r="WR280" s="6"/>
      <c r="WS280" s="6"/>
      <c r="WT280" s="6"/>
      <c r="WU280" s="6"/>
      <c r="WV280" s="6"/>
      <c r="WW280" s="6"/>
      <c r="WX280" s="6"/>
      <c r="WY280" s="6"/>
      <c r="WZ280" s="6"/>
      <c r="XA280" s="6"/>
      <c r="XB280" s="6"/>
      <c r="XC280" s="6"/>
      <c r="XD280" s="6"/>
      <c r="XE280" s="6"/>
      <c r="XF280" s="6"/>
      <c r="XG280" s="6"/>
      <c r="XH280" s="6"/>
      <c r="XI280" s="6"/>
      <c r="XJ280" s="6"/>
      <c r="XK280" s="6"/>
      <c r="XL280" s="6"/>
      <c r="XM280" s="6"/>
      <c r="XN280" s="6"/>
      <c r="XO280" s="6"/>
      <c r="XP280" s="6"/>
      <c r="XQ280" s="6"/>
      <c r="XR280" s="6"/>
      <c r="XS280" s="6"/>
      <c r="XT280" s="6"/>
      <c r="XU280" s="6"/>
      <c r="XV280" s="6"/>
      <c r="XW280" s="6"/>
      <c r="XX280" s="6"/>
      <c r="XY280" s="6"/>
      <c r="XZ280" s="6"/>
      <c r="YA280" s="6"/>
      <c r="YB280" s="6"/>
      <c r="YC280" s="6"/>
      <c r="YD280" s="6"/>
      <c r="YE280" s="6"/>
      <c r="YF280" s="6"/>
      <c r="YG280" s="6"/>
      <c r="YH280" s="6"/>
      <c r="YI280" s="6"/>
      <c r="YJ280" s="6"/>
      <c r="YK280" s="6"/>
      <c r="YL280" s="6"/>
      <c r="YM280" s="6"/>
      <c r="YN280" s="6"/>
      <c r="YO280" s="6"/>
      <c r="YP280" s="6"/>
      <c r="YQ280" s="6"/>
      <c r="YR280" s="6"/>
      <c r="YS280" s="6"/>
      <c r="YT280" s="6"/>
      <c r="YU280" s="6"/>
      <c r="YV280" s="6"/>
      <c r="YW280" s="6"/>
      <c r="YX280" s="6"/>
      <c r="YY280" s="6"/>
      <c r="YZ280" s="6"/>
      <c r="ZA280" s="6"/>
      <c r="ZB280" s="6"/>
      <c r="ZC280" s="6"/>
      <c r="ZD280" s="6"/>
      <c r="ZE280" s="6"/>
      <c r="ZF280" s="6"/>
      <c r="ZG280" s="6"/>
      <c r="ZH280" s="6"/>
      <c r="ZI280" s="6"/>
      <c r="ZJ280" s="6"/>
      <c r="ZK280" s="6"/>
      <c r="ZL280" s="6"/>
      <c r="ZM280" s="6"/>
      <c r="ZN280" s="6"/>
      <c r="ZO280" s="6"/>
      <c r="ZP280" s="6"/>
      <c r="ZQ280" s="6"/>
      <c r="ZR280" s="6"/>
      <c r="ZS280" s="6"/>
      <c r="ZT280" s="6"/>
      <c r="ZU280" s="6"/>
      <c r="ZV280" s="6"/>
      <c r="ZW280" s="6"/>
      <c r="ZX280" s="6"/>
      <c r="ZY280" s="6"/>
      <c r="ZZ280" s="6"/>
      <c r="AAA280" s="6"/>
      <c r="AAB280" s="6"/>
      <c r="AAC280" s="6"/>
      <c r="AAD280" s="6"/>
      <c r="AAE280" s="6"/>
      <c r="AAF280" s="6"/>
      <c r="AAG280" s="6"/>
      <c r="AAH280" s="6"/>
      <c r="AAI280" s="6"/>
      <c r="AAJ280" s="6"/>
      <c r="AAK280" s="6"/>
      <c r="AAL280" s="6"/>
      <c r="AAM280" s="6"/>
      <c r="AAN280" s="6"/>
      <c r="AAO280" s="6"/>
      <c r="AAP280" s="6"/>
      <c r="AAQ280" s="6"/>
      <c r="AAR280" s="6"/>
      <c r="AAS280" s="6"/>
      <c r="AAT280" s="6"/>
      <c r="AAU280" s="6"/>
      <c r="AAV280" s="6"/>
      <c r="AAW280" s="6"/>
      <c r="AAX280" s="6"/>
      <c r="AAY280" s="6"/>
      <c r="AAZ280" s="6"/>
      <c r="ABA280" s="6"/>
      <c r="ABB280" s="6"/>
      <c r="ABC280" s="6"/>
      <c r="ABD280" s="6"/>
      <c r="ABE280" s="6"/>
      <c r="ABF280" s="6"/>
      <c r="ABG280" s="6"/>
      <c r="ABH280" s="6"/>
      <c r="ABI280" s="6"/>
      <c r="ABJ280" s="6"/>
      <c r="ABK280" s="6"/>
      <c r="ABL280" s="6"/>
      <c r="ABM280" s="6"/>
      <c r="ABN280" s="6"/>
      <c r="ABO280" s="6"/>
      <c r="ABP280" s="6"/>
      <c r="ABQ280" s="6"/>
      <c r="ABR280" s="6"/>
      <c r="ABS280" s="6"/>
      <c r="ABT280" s="6"/>
      <c r="ABU280" s="6"/>
      <c r="ABV280" s="6"/>
      <c r="ABW280" s="6"/>
      <c r="ABX280" s="6"/>
      <c r="ABY280" s="6"/>
      <c r="ABZ280" s="6"/>
      <c r="ACA280" s="6"/>
      <c r="ACB280" s="6"/>
      <c r="ACC280" s="6"/>
      <c r="ACD280" s="6"/>
      <c r="ACE280" s="6"/>
      <c r="ACF280" s="6"/>
      <c r="ACG280" s="6"/>
      <c r="ACH280" s="6"/>
      <c r="ACI280" s="6"/>
      <c r="ACJ280" s="6"/>
      <c r="ACK280" s="6"/>
      <c r="ACL280" s="6"/>
      <c r="ACM280" s="6"/>
      <c r="ACN280" s="6"/>
      <c r="ACO280" s="6"/>
      <c r="ACP280" s="6"/>
      <c r="ACQ280" s="6"/>
      <c r="ACR280" s="6"/>
      <c r="ACS280" s="6"/>
      <c r="ACT280" s="6"/>
      <c r="ACU280" s="6"/>
      <c r="ACV280" s="6"/>
      <c r="ACW280" s="6"/>
      <c r="ACX280" s="6"/>
      <c r="ACY280" s="6"/>
      <c r="ACZ280" s="6"/>
      <c r="ADA280" s="6"/>
      <c r="ADB280" s="6"/>
      <c r="ADC280" s="6"/>
      <c r="ADD280" s="6"/>
      <c r="ADE280" s="6"/>
      <c r="ADF280" s="6"/>
      <c r="ADG280" s="6"/>
      <c r="ADH280" s="6"/>
      <c r="ADI280" s="6"/>
      <c r="ADJ280" s="6"/>
      <c r="ADK280" s="6"/>
      <c r="ADL280" s="6"/>
      <c r="ADM280" s="6"/>
      <c r="ADN280" s="6"/>
      <c r="ADO280" s="6"/>
      <c r="ADP280" s="6"/>
      <c r="ADQ280" s="6"/>
      <c r="ADR280" s="6"/>
      <c r="ADS280" s="6"/>
      <c r="ADT280" s="6"/>
      <c r="ADU280" s="6"/>
      <c r="ADV280" s="6"/>
      <c r="ADW280" s="6"/>
      <c r="ADX280" s="6"/>
      <c r="ADY280" s="6"/>
      <c r="ADZ280" s="6"/>
      <c r="AEA280" s="6"/>
      <c r="AEB280" s="6"/>
      <c r="AEC280" s="6"/>
      <c r="AED280" s="6"/>
      <c r="AEE280" s="6"/>
      <c r="AEF280" s="6"/>
      <c r="AEG280" s="6"/>
      <c r="AEH280" s="6"/>
      <c r="AEI280" s="6"/>
      <c r="AEJ280" s="6"/>
      <c r="AEK280" s="6"/>
      <c r="AEL280" s="6"/>
      <c r="AEM280" s="6"/>
      <c r="AEN280" s="6"/>
      <c r="AEO280" s="6"/>
      <c r="AEP280" s="6"/>
      <c r="AEQ280" s="6"/>
      <c r="AER280" s="6"/>
      <c r="AES280" s="6"/>
      <c r="AET280" s="6"/>
      <c r="AEU280" s="6"/>
      <c r="AEV280" s="6"/>
      <c r="AEW280" s="6"/>
      <c r="AEX280" s="6"/>
      <c r="AEY280" s="6"/>
      <c r="AEZ280" s="6"/>
      <c r="AFA280" s="6"/>
      <c r="AFB280" s="6"/>
      <c r="AFC280" s="6"/>
      <c r="AFD280" s="6"/>
      <c r="AFE280" s="6"/>
      <c r="AFF280" s="6"/>
      <c r="AFG280" s="6"/>
      <c r="AFH280" s="6"/>
      <c r="AFI280" s="6"/>
      <c r="AFJ280" s="6"/>
      <c r="AFK280" s="6"/>
      <c r="AFL280" s="6"/>
      <c r="AFM280" s="6"/>
      <c r="AFN280" s="6"/>
      <c r="AFO280" s="6"/>
      <c r="AFP280" s="6"/>
      <c r="AFQ280" s="6"/>
      <c r="AFR280" s="6"/>
      <c r="AFS280" s="6"/>
      <c r="AFT280" s="6"/>
      <c r="AFU280" s="6"/>
      <c r="AFV280" s="6"/>
      <c r="AFW280" s="6"/>
      <c r="AFX280" s="6"/>
      <c r="AFY280" s="6"/>
      <c r="AFZ280" s="6"/>
      <c r="AGA280" s="6"/>
      <c r="AGB280" s="6"/>
      <c r="AGC280" s="6"/>
      <c r="AGD280" s="6"/>
      <c r="AGE280" s="6"/>
      <c r="AGF280" s="6"/>
      <c r="AGG280" s="6"/>
      <c r="AGH280" s="6"/>
      <c r="AGI280" s="6"/>
      <c r="AGJ280" s="6"/>
      <c r="AGK280" s="6"/>
      <c r="AGL280" s="6"/>
      <c r="AGM280" s="6"/>
      <c r="AGN280" s="6"/>
      <c r="AGO280" s="6"/>
      <c r="AGP280" s="6"/>
      <c r="AGQ280" s="6"/>
      <c r="AGR280" s="6"/>
      <c r="AGS280" s="6"/>
      <c r="AGT280" s="6"/>
      <c r="AGU280" s="6"/>
      <c r="AGV280" s="6"/>
      <c r="AGW280" s="6"/>
      <c r="AGX280" s="6"/>
      <c r="AGY280" s="6"/>
      <c r="AGZ280" s="6"/>
      <c r="AHA280" s="6"/>
      <c r="AHB280" s="6"/>
      <c r="AHC280" s="6"/>
      <c r="AHD280" s="6"/>
      <c r="AHE280" s="6"/>
      <c r="AHF280" s="6"/>
      <c r="AHG280" s="6"/>
      <c r="AHH280" s="6"/>
      <c r="AHI280" s="6"/>
      <c r="AHJ280" s="6"/>
      <c r="AHK280" s="6"/>
      <c r="AHL280" s="6"/>
      <c r="AHM280" s="6"/>
      <c r="AHN280" s="6"/>
      <c r="AHO280" s="6"/>
      <c r="AHP280" s="6"/>
      <c r="AHQ280" s="6"/>
      <c r="AHR280" s="6"/>
      <c r="AHS280" s="6"/>
      <c r="AHT280" s="6"/>
      <c r="AHU280" s="6"/>
      <c r="AHV280" s="6"/>
      <c r="AHW280" s="6"/>
      <c r="AHX280" s="6"/>
      <c r="AHY280" s="6"/>
      <c r="AHZ280" s="6"/>
      <c r="AIA280" s="6"/>
      <c r="AIB280" s="6"/>
      <c r="AIC280" s="6"/>
      <c r="AID280" s="6"/>
      <c r="AIE280" s="6"/>
      <c r="AIF280" s="6"/>
      <c r="AIG280" s="6"/>
      <c r="AIH280" s="6"/>
      <c r="AII280" s="6"/>
      <c r="AIJ280" s="6"/>
      <c r="AIK280" s="6"/>
      <c r="AIL280" s="6"/>
      <c r="AIM280" s="6"/>
      <c r="AIN280" s="6"/>
      <c r="AIO280" s="6"/>
      <c r="AIP280" s="6"/>
      <c r="AIQ280" s="6"/>
      <c r="AIR280" s="6"/>
      <c r="AIS280" s="6"/>
      <c r="AIT280" s="6"/>
      <c r="AIU280" s="6"/>
      <c r="AIV280" s="6"/>
      <c r="AIW280" s="6"/>
      <c r="AIX280" s="6"/>
      <c r="AIY280" s="6"/>
      <c r="AIZ280" s="6"/>
      <c r="AJA280" s="6"/>
      <c r="AJB280" s="6"/>
      <c r="AJC280" s="6"/>
      <c r="AJD280" s="6"/>
      <c r="AJE280" s="6"/>
      <c r="AJF280" s="6"/>
      <c r="AJG280" s="6"/>
      <c r="AJH280" s="6"/>
      <c r="AJI280" s="6"/>
      <c r="AJJ280" s="6"/>
      <c r="AJK280" s="6"/>
      <c r="AJL280" s="6"/>
      <c r="AJM280" s="6"/>
      <c r="AJN280" s="6"/>
      <c r="AJO280" s="6"/>
      <c r="AJP280" s="6"/>
      <c r="AJQ280" s="6"/>
      <c r="AJR280" s="6"/>
      <c r="AJS280" s="6"/>
      <c r="AJT280" s="6"/>
      <c r="AJU280" s="6"/>
      <c r="AJV280" s="6"/>
      <c r="AJW280" s="6"/>
      <c r="AJX280" s="6"/>
      <c r="AJY280" s="6"/>
      <c r="AJZ280" s="6"/>
      <c r="AKA280" s="6"/>
      <c r="AKB280" s="6"/>
      <c r="AKC280" s="6"/>
      <c r="AKD280" s="6"/>
      <c r="AKE280" s="6"/>
      <c r="AKF280" s="6"/>
      <c r="AKG280" s="6"/>
      <c r="AKH280" s="6"/>
      <c r="AKI280" s="6"/>
      <c r="AKJ280" s="6"/>
      <c r="AKK280" s="6"/>
      <c r="AKL280" s="6"/>
      <c r="AKM280" s="6"/>
      <c r="AKN280" s="6"/>
      <c r="AKO280" s="6"/>
      <c r="AKP280" s="6"/>
      <c r="AKQ280" s="6"/>
      <c r="AKR280" s="6"/>
      <c r="AKS280" s="6"/>
      <c r="AKT280" s="6"/>
      <c r="AKU280" s="6"/>
      <c r="AKV280" s="6"/>
      <c r="AKW280" s="6"/>
      <c r="AKX280" s="6"/>
      <c r="AKY280" s="6"/>
      <c r="AKZ280" s="6"/>
      <c r="ALA280" s="6"/>
      <c r="ALB280" s="6"/>
      <c r="ALC280" s="6"/>
      <c r="ALD280" s="6"/>
      <c r="ALE280" s="6"/>
      <c r="ALF280" s="6"/>
      <c r="ALG280" s="6"/>
      <c r="ALH280" s="6"/>
      <c r="ALI280" s="6"/>
      <c r="ALJ280" s="6"/>
      <c r="ALK280" s="6"/>
      <c r="ALL280" s="6"/>
      <c r="ALM280" s="6"/>
      <c r="ALN280" s="6"/>
      <c r="ALO280" s="6"/>
      <c r="ALP280" s="6"/>
      <c r="ALQ280" s="6"/>
      <c r="ALR280" s="6"/>
      <c r="ALS280" s="6"/>
      <c r="ALT280" s="6"/>
      <c r="ALU280" s="6"/>
      <c r="ALV280" s="6"/>
      <c r="ALW280" s="6"/>
      <c r="ALX280" s="6"/>
      <c r="ALY280" s="6"/>
      <c r="ALZ280" s="6"/>
      <c r="AMA280" s="6"/>
      <c r="AMB280" s="6"/>
      <c r="AMC280" s="6"/>
      <c r="AMD280" s="6"/>
      <c r="AME280" s="6"/>
      <c r="AMF280" s="6"/>
      <c r="AMG280" s="6"/>
      <c r="AMH280" s="6"/>
      <c r="AMI280" s="6"/>
      <c r="AMJ280" s="6"/>
      <c r="AMK280" s="6"/>
      <c r="AML280" s="6"/>
      <c r="AMM280" s="6"/>
      <c r="AMN280" s="6"/>
      <c r="AMO280" s="6"/>
      <c r="AMP280" s="6"/>
      <c r="AMQ280" s="6"/>
      <c r="AMR280" s="6"/>
      <c r="AMS280" s="6"/>
      <c r="AMT280" s="6"/>
      <c r="AMU280" s="6"/>
      <c r="AMV280" s="6"/>
      <c r="AMW280" s="6"/>
      <c r="AMX280" s="6"/>
      <c r="AMY280" s="6"/>
      <c r="AMZ280" s="6"/>
      <c r="ANA280" s="6"/>
      <c r="ANB280" s="6"/>
      <c r="ANC280" s="6"/>
      <c r="AND280" s="6"/>
      <c r="ANE280" s="6"/>
      <c r="ANF280" s="6"/>
      <c r="ANG280" s="6"/>
      <c r="ANH280" s="6"/>
      <c r="ANI280" s="6"/>
      <c r="ANJ280" s="6"/>
      <c r="ANK280" s="6"/>
      <c r="ANL280" s="6"/>
      <c r="ANM280" s="6"/>
      <c r="ANN280" s="6"/>
      <c r="ANO280" s="6"/>
      <c r="ANP280" s="6"/>
      <c r="ANQ280" s="6"/>
      <c r="ANR280" s="6"/>
      <c r="ANS280" s="6"/>
      <c r="ANT280" s="6"/>
      <c r="ANU280" s="6"/>
      <c r="ANV280" s="6"/>
      <c r="ANW280" s="6"/>
      <c r="ANX280" s="6"/>
      <c r="ANY280" s="6"/>
      <c r="ANZ280" s="6"/>
      <c r="AOA280" s="6"/>
      <c r="AOB280" s="6"/>
      <c r="AOC280" s="6"/>
      <c r="AOD280" s="6"/>
      <c r="AOE280" s="6"/>
      <c r="AOF280" s="6"/>
      <c r="AOG280" s="6"/>
      <c r="AOH280" s="6"/>
      <c r="AOI280" s="6"/>
      <c r="AOJ280" s="6"/>
      <c r="AOK280" s="6"/>
      <c r="AOL280" s="6"/>
      <c r="AOM280" s="6"/>
      <c r="AON280" s="6"/>
      <c r="AOO280" s="6"/>
      <c r="AOP280" s="6"/>
      <c r="AOQ280" s="6"/>
      <c r="AOR280" s="6"/>
      <c r="AOS280" s="6"/>
      <c r="AOT280" s="6"/>
      <c r="AOU280" s="6"/>
      <c r="AOV280" s="6"/>
      <c r="AOW280" s="6"/>
      <c r="AOX280" s="6"/>
      <c r="AOY280" s="6"/>
      <c r="AOZ280" s="6"/>
      <c r="APA280" s="6"/>
      <c r="APB280" s="6"/>
      <c r="APC280" s="6"/>
      <c r="APD280" s="6"/>
      <c r="APE280" s="6"/>
      <c r="APF280" s="6"/>
      <c r="APG280" s="6"/>
      <c r="APH280" s="6"/>
      <c r="API280" s="6"/>
      <c r="APJ280" s="6"/>
      <c r="APK280" s="6"/>
      <c r="APL280" s="6"/>
      <c r="APM280" s="6"/>
      <c r="APN280" s="6"/>
      <c r="APO280" s="6"/>
      <c r="APP280" s="6"/>
      <c r="APQ280" s="6"/>
      <c r="APR280" s="6"/>
      <c r="APS280" s="6"/>
      <c r="APT280" s="6"/>
      <c r="APU280" s="6"/>
      <c r="APV280" s="6"/>
      <c r="APW280" s="6"/>
      <c r="APX280" s="6"/>
      <c r="APY280" s="6"/>
      <c r="APZ280" s="6"/>
      <c r="AQA280" s="6"/>
      <c r="AQB280" s="6"/>
      <c r="AQC280" s="6"/>
      <c r="AQD280" s="6"/>
      <c r="AQE280" s="6"/>
      <c r="AQF280" s="6"/>
      <c r="AQG280" s="6"/>
      <c r="AQH280" s="6"/>
      <c r="AQI280" s="6"/>
      <c r="AQJ280" s="6"/>
      <c r="AQK280" s="6"/>
      <c r="AQL280" s="6"/>
      <c r="AQM280" s="6"/>
      <c r="AQN280" s="6"/>
      <c r="AQO280" s="6"/>
      <c r="AQP280" s="6"/>
      <c r="AQQ280" s="6"/>
      <c r="AQR280" s="6"/>
      <c r="AQS280" s="6"/>
      <c r="AQT280" s="6"/>
      <c r="AQU280" s="6"/>
      <c r="AQV280" s="6"/>
      <c r="AQW280" s="6"/>
      <c r="AQX280" s="6"/>
      <c r="AQY280" s="6"/>
      <c r="AQZ280" s="6"/>
      <c r="ARA280" s="6"/>
      <c r="ARB280" s="6"/>
      <c r="ARC280" s="6"/>
      <c r="ARD280" s="6"/>
      <c r="ARE280" s="6"/>
      <c r="ARF280" s="6"/>
      <c r="ARG280" s="6"/>
      <c r="ARH280" s="6"/>
      <c r="ARI280" s="6"/>
      <c r="ARJ280" s="6"/>
      <c r="ARK280" s="6"/>
      <c r="ARL280" s="6"/>
      <c r="ARM280" s="6"/>
      <c r="ARN280" s="6"/>
      <c r="ARO280" s="6"/>
      <c r="ARP280" s="6"/>
      <c r="ARQ280" s="6"/>
      <c r="ARR280" s="6"/>
      <c r="ARS280" s="6"/>
      <c r="ART280" s="6"/>
      <c r="ARU280" s="6"/>
      <c r="ARV280" s="6"/>
      <c r="ARW280" s="6"/>
      <c r="ARX280" s="6"/>
      <c r="ARY280" s="6"/>
      <c r="ARZ280" s="6"/>
      <c r="ASA280" s="6"/>
      <c r="ASB280" s="6"/>
      <c r="ASC280" s="6"/>
      <c r="ASD280" s="6"/>
      <c r="ASE280" s="6"/>
      <c r="ASF280" s="6"/>
      <c r="ASG280" s="6"/>
      <c r="ASH280" s="6"/>
      <c r="ASI280" s="6"/>
      <c r="ASJ280" s="6"/>
      <c r="ASK280" s="6"/>
      <c r="ASL280" s="6"/>
      <c r="ASM280" s="6"/>
      <c r="ASN280" s="6"/>
      <c r="ASO280" s="6"/>
      <c r="ASP280" s="6"/>
      <c r="ASQ280" s="6"/>
      <c r="ASR280" s="6"/>
      <c r="ASS280" s="6"/>
      <c r="AST280" s="6"/>
      <c r="ASU280" s="6"/>
      <c r="ASV280" s="6"/>
      <c r="ASW280" s="6"/>
      <c r="ASX280" s="6"/>
      <c r="ASY280" s="6"/>
      <c r="ASZ280" s="6"/>
      <c r="ATA280" s="6"/>
      <c r="ATB280" s="6"/>
      <c r="ATC280" s="6"/>
      <c r="ATD280" s="6"/>
      <c r="ATE280" s="6"/>
      <c r="ATF280" s="6"/>
      <c r="ATG280" s="6"/>
      <c r="ATH280" s="6"/>
      <c r="ATI280" s="6"/>
      <c r="ATJ280" s="6"/>
      <c r="ATK280" s="6"/>
      <c r="ATL280" s="6"/>
      <c r="ATM280" s="6"/>
      <c r="ATN280" s="6"/>
      <c r="ATO280" s="6"/>
      <c r="ATP280" s="6"/>
      <c r="ATQ280" s="6"/>
      <c r="ATR280" s="6"/>
      <c r="ATS280" s="6"/>
      <c r="ATT280" s="6"/>
      <c r="ATU280" s="6"/>
      <c r="ATV280" s="6"/>
      <c r="ATW280" s="6"/>
      <c r="ATX280" s="6"/>
      <c r="ATY280" s="6"/>
      <c r="ATZ280" s="6"/>
      <c r="AUA280" s="6"/>
      <c r="AUB280" s="6"/>
      <c r="AUC280" s="6"/>
      <c r="AUD280" s="6"/>
      <c r="AUE280" s="6"/>
      <c r="AUF280" s="6"/>
      <c r="AUG280" s="6"/>
      <c r="AUH280" s="6"/>
      <c r="AUI280" s="6"/>
      <c r="AUJ280" s="6"/>
      <c r="AUK280" s="6"/>
      <c r="AUL280" s="6"/>
      <c r="AUM280" s="6"/>
      <c r="AUN280" s="6"/>
      <c r="AUO280" s="6"/>
      <c r="AUP280" s="6"/>
      <c r="AUQ280" s="6"/>
      <c r="AUR280" s="6"/>
      <c r="AUS280" s="6"/>
      <c r="AUT280" s="6"/>
      <c r="AUU280" s="6"/>
      <c r="AUV280" s="6"/>
      <c r="AUW280" s="6"/>
      <c r="AUX280" s="6"/>
      <c r="AUY280" s="6"/>
      <c r="AUZ280" s="6"/>
      <c r="AVA280" s="6"/>
      <c r="AVB280" s="6"/>
      <c r="AVC280" s="6"/>
      <c r="AVD280" s="6"/>
      <c r="AVE280" s="6"/>
      <c r="AVF280" s="6"/>
      <c r="AVG280" s="6"/>
      <c r="AVH280" s="6"/>
      <c r="AVI280" s="6"/>
      <c r="AVJ280" s="6"/>
      <c r="AVK280" s="6"/>
      <c r="AVL280" s="6"/>
      <c r="AVM280" s="6"/>
      <c r="AVN280" s="6"/>
      <c r="AVO280" s="6"/>
      <c r="AVP280" s="6"/>
      <c r="AVQ280" s="6"/>
      <c r="AVR280" s="6"/>
      <c r="AVS280" s="6"/>
      <c r="AVT280" s="6"/>
      <c r="AVU280" s="6"/>
      <c r="AVV280" s="6"/>
      <c r="AVW280" s="6"/>
      <c r="AVX280" s="6"/>
      <c r="AVY280" s="6"/>
      <c r="AVZ280" s="6"/>
      <c r="AWA280" s="6"/>
      <c r="AWB280" s="6"/>
      <c r="AWC280" s="6"/>
      <c r="AWD280" s="6"/>
      <c r="AWE280" s="6"/>
      <c r="AWF280" s="6"/>
      <c r="AWG280" s="6"/>
      <c r="AWH280" s="6"/>
      <c r="AWI280" s="6"/>
      <c r="AWJ280" s="6"/>
      <c r="AWK280" s="6"/>
      <c r="AWL280" s="6"/>
      <c r="AWM280" s="6"/>
      <c r="AWN280" s="6"/>
      <c r="AWO280" s="6"/>
      <c r="AWP280" s="6"/>
      <c r="AWQ280" s="6"/>
      <c r="AWR280" s="6"/>
      <c r="AWS280" s="6"/>
      <c r="AWT280" s="6"/>
      <c r="AWU280" s="6"/>
      <c r="AWV280" s="6"/>
      <c r="AWW280" s="6"/>
      <c r="AWX280" s="6"/>
      <c r="AWY280" s="6"/>
      <c r="AWZ280" s="6"/>
      <c r="AXA280" s="6"/>
      <c r="AXB280" s="6"/>
      <c r="AXC280" s="6"/>
      <c r="AXD280" s="6"/>
      <c r="AXE280" s="6"/>
      <c r="AXF280" s="6"/>
      <c r="AXG280" s="6"/>
      <c r="AXH280" s="6"/>
      <c r="AXI280" s="6"/>
      <c r="AXJ280" s="6"/>
      <c r="AXK280" s="6"/>
      <c r="AXL280" s="6"/>
      <c r="AXM280" s="6"/>
      <c r="AXN280" s="6"/>
      <c r="AXO280" s="6"/>
      <c r="AXP280" s="6"/>
      <c r="AXQ280" s="6"/>
      <c r="AXR280" s="6"/>
      <c r="AXS280" s="6"/>
      <c r="AXT280" s="6"/>
      <c r="AXU280" s="6"/>
      <c r="AXV280" s="6"/>
      <c r="AXW280" s="6"/>
      <c r="AXX280" s="6"/>
      <c r="AXY280" s="6"/>
      <c r="AXZ280" s="6"/>
      <c r="AYA280" s="6"/>
      <c r="AYB280" s="6"/>
      <c r="AYC280" s="6"/>
      <c r="AYD280" s="6"/>
      <c r="AYE280" s="6"/>
      <c r="AYF280" s="6"/>
      <c r="AYG280" s="6"/>
      <c r="AYH280" s="6"/>
      <c r="AYI280" s="6"/>
      <c r="AYJ280" s="6"/>
      <c r="AYK280" s="6"/>
      <c r="AYL280" s="6"/>
      <c r="AYM280" s="6"/>
      <c r="AYN280" s="6"/>
      <c r="AYO280" s="6"/>
      <c r="AYP280" s="6"/>
      <c r="AYQ280" s="6"/>
      <c r="AYR280" s="6"/>
      <c r="AYS280" s="6"/>
      <c r="AYT280" s="6"/>
      <c r="AYU280" s="6"/>
      <c r="AYV280" s="6"/>
      <c r="AYW280" s="6"/>
      <c r="AYX280" s="6"/>
      <c r="AYY280" s="6"/>
      <c r="AYZ280" s="6"/>
      <c r="AZA280" s="6"/>
      <c r="AZB280" s="6"/>
      <c r="AZC280" s="6"/>
      <c r="AZD280" s="6"/>
      <c r="AZE280" s="6"/>
      <c r="AZF280" s="6"/>
      <c r="AZG280" s="6"/>
      <c r="AZH280" s="6"/>
      <c r="AZI280" s="6"/>
      <c r="AZJ280" s="6"/>
      <c r="AZK280" s="6"/>
      <c r="AZL280" s="6"/>
      <c r="AZM280" s="6"/>
      <c r="AZN280" s="6"/>
      <c r="AZO280" s="6"/>
      <c r="AZP280" s="6"/>
      <c r="AZQ280" s="6"/>
      <c r="AZR280" s="6"/>
      <c r="AZS280" s="6"/>
      <c r="AZT280" s="6"/>
      <c r="AZU280" s="6"/>
      <c r="AZV280" s="6"/>
      <c r="AZW280" s="6"/>
      <c r="AZX280" s="6"/>
      <c r="AZY280" s="6"/>
      <c r="AZZ280" s="6"/>
      <c r="BAA280" s="6"/>
      <c r="BAB280" s="6"/>
      <c r="BAC280" s="6"/>
      <c r="BAD280" s="6"/>
      <c r="BAE280" s="6"/>
      <c r="BAF280" s="6"/>
      <c r="BAG280" s="6"/>
      <c r="BAH280" s="6"/>
      <c r="BAI280" s="6"/>
      <c r="BAJ280" s="6"/>
      <c r="BAK280" s="6"/>
      <c r="BAL280" s="6"/>
      <c r="BAM280" s="6"/>
      <c r="BAN280" s="6"/>
      <c r="BAO280" s="6"/>
      <c r="BAP280" s="6"/>
      <c r="BAQ280" s="6"/>
      <c r="BAR280" s="6"/>
      <c r="BAS280" s="6"/>
      <c r="BAT280" s="6"/>
      <c r="BAU280" s="6"/>
      <c r="BAV280" s="6"/>
      <c r="BAW280" s="6"/>
      <c r="BAX280" s="6"/>
      <c r="BAY280" s="6"/>
      <c r="BAZ280" s="6"/>
      <c r="BBA280" s="6"/>
      <c r="BBB280" s="6"/>
      <c r="BBC280" s="6"/>
      <c r="BBD280" s="6"/>
      <c r="BBE280" s="6"/>
      <c r="BBF280" s="6"/>
      <c r="BBG280" s="6"/>
      <c r="BBH280" s="6"/>
      <c r="BBI280" s="6"/>
      <c r="BBJ280" s="6"/>
      <c r="BBK280" s="6"/>
      <c r="BBL280" s="6"/>
      <c r="BBM280" s="6"/>
      <c r="BBN280" s="6"/>
      <c r="BBO280" s="6"/>
      <c r="BBP280" s="6"/>
      <c r="BBQ280" s="6"/>
      <c r="BBR280" s="6"/>
      <c r="BBS280" s="6"/>
      <c r="BBT280" s="6"/>
      <c r="BBU280" s="6"/>
      <c r="BBV280" s="6"/>
      <c r="BBW280" s="6"/>
      <c r="BBX280" s="6"/>
      <c r="BBY280" s="6"/>
      <c r="BBZ280" s="6"/>
      <c r="BCA280" s="6"/>
      <c r="BCB280" s="6"/>
      <c r="BCC280" s="6"/>
      <c r="BCD280" s="6"/>
      <c r="BCE280" s="6"/>
      <c r="BCF280" s="6"/>
      <c r="BCG280" s="6"/>
      <c r="BCH280" s="6"/>
      <c r="BCI280" s="6"/>
      <c r="BCJ280" s="6"/>
      <c r="BCK280" s="6"/>
      <c r="BCL280" s="6"/>
      <c r="BCM280" s="6"/>
      <c r="BCN280" s="6"/>
      <c r="BCO280" s="6"/>
      <c r="BCP280" s="6"/>
      <c r="BCQ280" s="6"/>
      <c r="BCR280" s="6"/>
      <c r="BCS280" s="6"/>
      <c r="BCT280" s="6"/>
      <c r="BCU280" s="6"/>
      <c r="BCV280" s="6"/>
      <c r="BCW280" s="6"/>
      <c r="BCX280" s="6"/>
      <c r="BCY280" s="6"/>
      <c r="BCZ280" s="6"/>
      <c r="BDA280" s="6"/>
      <c r="BDB280" s="6"/>
      <c r="BDC280" s="6"/>
      <c r="BDD280" s="6"/>
      <c r="BDE280" s="6"/>
      <c r="BDF280" s="6"/>
      <c r="BDG280" s="6"/>
      <c r="BDH280" s="6"/>
      <c r="BDI280" s="6"/>
      <c r="BDJ280" s="6"/>
      <c r="BDK280" s="6"/>
      <c r="BDL280" s="6"/>
      <c r="BDM280" s="6"/>
      <c r="BDN280" s="6"/>
      <c r="BDO280" s="6"/>
      <c r="BDP280" s="6"/>
      <c r="BDQ280" s="6"/>
      <c r="BDR280" s="6"/>
      <c r="BDS280" s="6"/>
      <c r="BDT280" s="6"/>
      <c r="BDU280" s="6"/>
      <c r="BDV280" s="6"/>
      <c r="BDW280" s="6"/>
      <c r="BDX280" s="6"/>
      <c r="BDY280" s="6"/>
      <c r="BDZ280" s="6"/>
      <c r="BEA280" s="6"/>
      <c r="BEB280" s="6"/>
      <c r="BEC280" s="6"/>
      <c r="BED280" s="6"/>
      <c r="BEE280" s="6"/>
      <c r="BEF280" s="6"/>
      <c r="BEG280" s="6"/>
      <c r="BEH280" s="6"/>
      <c r="BEI280" s="6"/>
      <c r="BEJ280" s="6"/>
      <c r="BEK280" s="6"/>
      <c r="BEL280" s="6"/>
      <c r="BEM280" s="6"/>
      <c r="BEN280" s="6"/>
      <c r="BEO280" s="6"/>
      <c r="BEP280" s="6"/>
      <c r="BEQ280" s="6"/>
      <c r="BER280" s="6"/>
      <c r="BES280" s="6"/>
      <c r="BET280" s="6"/>
      <c r="BEU280" s="6"/>
      <c r="BEV280" s="6"/>
      <c r="BEW280" s="6"/>
      <c r="BEX280" s="6"/>
      <c r="BEY280" s="6"/>
      <c r="BEZ280" s="6"/>
      <c r="BFA280" s="6"/>
      <c r="BFB280" s="6"/>
      <c r="BFC280" s="6"/>
      <c r="BFD280" s="6"/>
      <c r="BFE280" s="6"/>
      <c r="BFF280" s="6"/>
      <c r="BFG280" s="6"/>
      <c r="BFH280" s="6"/>
      <c r="BFI280" s="6"/>
      <c r="BFJ280" s="6"/>
      <c r="BFK280" s="6"/>
      <c r="BFL280" s="6"/>
      <c r="BFM280" s="6"/>
      <c r="BFN280" s="6"/>
      <c r="BFO280" s="6"/>
      <c r="BFP280" s="6"/>
      <c r="BFQ280" s="6"/>
      <c r="BFR280" s="6"/>
      <c r="BFS280" s="6"/>
      <c r="BFT280" s="6"/>
      <c r="BFU280" s="6"/>
      <c r="BFV280" s="6"/>
      <c r="BFW280" s="6"/>
      <c r="BFX280" s="6"/>
      <c r="BFY280" s="6"/>
      <c r="BFZ280" s="6"/>
      <c r="BGA280" s="6"/>
      <c r="BGB280" s="6"/>
      <c r="BGC280" s="6"/>
      <c r="BGD280" s="6"/>
      <c r="BGE280" s="6"/>
      <c r="BGF280" s="6"/>
      <c r="BGG280" s="6"/>
      <c r="BGH280" s="6"/>
      <c r="BGI280" s="6"/>
      <c r="BGJ280" s="6"/>
      <c r="BGK280" s="6"/>
      <c r="BGL280" s="6"/>
      <c r="BGM280" s="6"/>
      <c r="BGN280" s="6"/>
      <c r="BGO280" s="6"/>
      <c r="BGP280" s="6"/>
      <c r="BGQ280" s="6"/>
      <c r="BGR280" s="6"/>
      <c r="BGS280" s="6"/>
      <c r="BGT280" s="6"/>
      <c r="BGU280" s="6"/>
      <c r="BGV280" s="6"/>
      <c r="BGW280" s="6"/>
      <c r="BGX280" s="6"/>
      <c r="BGY280" s="6"/>
      <c r="BGZ280" s="6"/>
      <c r="BHA280" s="6"/>
      <c r="BHB280" s="6"/>
      <c r="BHC280" s="6"/>
      <c r="BHD280" s="6"/>
      <c r="BHE280" s="6"/>
      <c r="BHF280" s="6"/>
      <c r="BHG280" s="6"/>
      <c r="BHH280" s="6"/>
      <c r="BHI280" s="6"/>
      <c r="BHJ280" s="6"/>
      <c r="BHK280" s="6"/>
      <c r="BHL280" s="6"/>
      <c r="BHM280" s="6"/>
      <c r="BHN280" s="6"/>
      <c r="BHO280" s="6"/>
      <c r="BHP280" s="6"/>
      <c r="BHQ280" s="6"/>
      <c r="BHR280" s="6"/>
      <c r="BHS280" s="6"/>
      <c r="BHT280" s="6"/>
      <c r="BHU280" s="6"/>
      <c r="BHV280" s="6"/>
      <c r="BHW280" s="6"/>
      <c r="BHX280" s="6"/>
      <c r="BHY280" s="6"/>
      <c r="BHZ280" s="6"/>
      <c r="BIA280" s="6"/>
      <c r="BIB280" s="6"/>
      <c r="BIC280" s="6"/>
      <c r="BID280" s="6"/>
      <c r="BIE280" s="6"/>
      <c r="BIF280" s="6"/>
      <c r="BIG280" s="6"/>
      <c r="BIH280" s="6"/>
      <c r="BII280" s="6"/>
      <c r="BIJ280" s="6"/>
      <c r="BIK280" s="6"/>
      <c r="BIL280" s="6"/>
      <c r="BIM280" s="6"/>
      <c r="BIN280" s="6"/>
      <c r="BIO280" s="6"/>
      <c r="BIP280" s="6"/>
      <c r="BIQ280" s="6"/>
      <c r="BIR280" s="6"/>
      <c r="BIS280" s="6"/>
      <c r="BIT280" s="6"/>
      <c r="BIU280" s="6"/>
      <c r="BIV280" s="6"/>
      <c r="BIW280" s="6"/>
      <c r="BIX280" s="6"/>
      <c r="BIY280" s="6"/>
      <c r="BIZ280" s="6"/>
      <c r="BJA280" s="6"/>
      <c r="BJB280" s="6"/>
      <c r="BJC280" s="6"/>
      <c r="BJD280" s="6"/>
      <c r="BJE280" s="6"/>
      <c r="BJF280" s="6"/>
      <c r="BJG280" s="6"/>
      <c r="BJH280" s="6"/>
      <c r="BJI280" s="6"/>
      <c r="BJJ280" s="6"/>
      <c r="BJK280" s="6"/>
      <c r="BJL280" s="6"/>
      <c r="BJM280" s="6"/>
      <c r="BJN280" s="6"/>
      <c r="BJO280" s="6"/>
      <c r="BJP280" s="6"/>
      <c r="BJQ280" s="6"/>
      <c r="BJR280" s="6"/>
      <c r="BJS280" s="6"/>
      <c r="BJT280" s="6"/>
      <c r="BJU280" s="6"/>
      <c r="BJV280" s="6"/>
      <c r="BJW280" s="6"/>
      <c r="BJX280" s="6"/>
      <c r="BJY280" s="6"/>
      <c r="BJZ280" s="6"/>
      <c r="BKA280" s="6"/>
      <c r="BKB280" s="6"/>
      <c r="BKC280" s="6"/>
      <c r="BKD280" s="6"/>
      <c r="BKE280" s="6"/>
      <c r="BKF280" s="6"/>
      <c r="BKG280" s="6"/>
      <c r="BKH280" s="6"/>
      <c r="BKI280" s="6"/>
      <c r="BKJ280" s="6"/>
      <c r="BKK280" s="6"/>
      <c r="BKL280" s="6"/>
      <c r="BKM280" s="6"/>
      <c r="BKN280" s="6"/>
      <c r="BKO280" s="6"/>
      <c r="BKP280" s="6"/>
      <c r="BKQ280" s="6"/>
      <c r="BKR280" s="6"/>
      <c r="BKS280" s="6"/>
      <c r="BKT280" s="6"/>
      <c r="BKU280" s="6"/>
      <c r="BKV280" s="6"/>
      <c r="BKW280" s="6"/>
      <c r="BKX280" s="6"/>
      <c r="BKY280" s="6"/>
      <c r="BKZ280" s="6"/>
      <c r="BLA280" s="6"/>
      <c r="BLB280" s="6"/>
      <c r="BLC280" s="6"/>
      <c r="BLD280" s="6"/>
      <c r="BLE280" s="6"/>
      <c r="BLF280" s="6"/>
      <c r="BLG280" s="6"/>
      <c r="BLH280" s="6"/>
      <c r="BLI280" s="6"/>
      <c r="BLJ280" s="6"/>
      <c r="BLK280" s="6"/>
      <c r="BLL280" s="6"/>
      <c r="BLM280" s="6"/>
      <c r="BLN280" s="6"/>
      <c r="BLO280" s="6"/>
      <c r="BLP280" s="6"/>
      <c r="BLQ280" s="6"/>
      <c r="BLR280" s="6"/>
      <c r="BLS280" s="6"/>
      <c r="BLT280" s="6"/>
      <c r="BLU280" s="6"/>
      <c r="BLV280" s="6"/>
      <c r="BLW280" s="6"/>
      <c r="BLX280" s="6"/>
      <c r="BLY280" s="6"/>
      <c r="BLZ280" s="6"/>
      <c r="BMA280" s="6"/>
      <c r="BMB280" s="6"/>
      <c r="BMC280" s="6"/>
      <c r="BMD280" s="6"/>
      <c r="BME280" s="6"/>
      <c r="BMF280" s="6"/>
      <c r="BMG280" s="6"/>
      <c r="BMH280" s="6"/>
      <c r="BMI280" s="6"/>
      <c r="BMJ280" s="6"/>
      <c r="BMK280" s="6"/>
      <c r="BML280" s="6"/>
      <c r="BMM280" s="6"/>
      <c r="BMN280" s="6"/>
      <c r="BMO280" s="6"/>
      <c r="BMP280" s="6"/>
      <c r="BMQ280" s="6"/>
      <c r="BMR280" s="6"/>
      <c r="BMS280" s="6"/>
      <c r="BMT280" s="6"/>
      <c r="BMU280" s="6"/>
      <c r="BMV280" s="6"/>
      <c r="BMW280" s="6"/>
      <c r="BMX280" s="6"/>
      <c r="BMY280" s="6"/>
      <c r="BMZ280" s="6"/>
      <c r="BNA280" s="6"/>
      <c r="BNB280" s="6"/>
      <c r="BNC280" s="6"/>
      <c r="BND280" s="6"/>
      <c r="BNE280" s="6"/>
      <c r="BNF280" s="6"/>
      <c r="BNG280" s="6"/>
      <c r="BNH280" s="6"/>
      <c r="BNI280" s="6"/>
      <c r="BNJ280" s="6"/>
      <c r="BNK280" s="6"/>
      <c r="BNL280" s="6"/>
      <c r="BNM280" s="6"/>
      <c r="BNN280" s="6"/>
      <c r="BNO280" s="6"/>
      <c r="BNP280" s="6"/>
      <c r="BNQ280" s="6"/>
      <c r="BNR280" s="6"/>
      <c r="BNS280" s="6"/>
      <c r="BNT280" s="6"/>
      <c r="BNU280" s="6"/>
      <c r="BNV280" s="6"/>
      <c r="BNW280" s="6"/>
      <c r="BNX280" s="6"/>
      <c r="BNY280" s="6"/>
      <c r="BNZ280" s="6"/>
      <c r="BOA280" s="6"/>
      <c r="BOB280" s="6"/>
      <c r="BOC280" s="6"/>
      <c r="BOD280" s="6"/>
      <c r="BOE280" s="6"/>
      <c r="BOF280" s="6"/>
      <c r="BOG280" s="6"/>
      <c r="BOH280" s="6"/>
      <c r="BOI280" s="6"/>
      <c r="BOJ280" s="6"/>
      <c r="BOK280" s="6"/>
      <c r="BOL280" s="6"/>
      <c r="BOM280" s="6"/>
      <c r="BON280" s="6"/>
      <c r="BOO280" s="6"/>
      <c r="BOP280" s="6"/>
      <c r="BOQ280" s="6"/>
      <c r="BOR280" s="6"/>
      <c r="BOS280" s="6"/>
      <c r="BOT280" s="6"/>
      <c r="BOU280" s="6"/>
      <c r="BOV280" s="6"/>
      <c r="BOW280" s="6"/>
      <c r="BOX280" s="6"/>
      <c r="BOY280" s="6"/>
      <c r="BOZ280" s="6"/>
      <c r="BPA280" s="6"/>
      <c r="BPB280" s="6"/>
      <c r="BPC280" s="6"/>
      <c r="BPD280" s="6"/>
      <c r="BPE280" s="6"/>
      <c r="BPF280" s="6"/>
      <c r="BPG280" s="6"/>
      <c r="BPH280" s="6"/>
      <c r="BPI280" s="6"/>
      <c r="BPJ280" s="6"/>
      <c r="BPK280" s="6"/>
      <c r="BPL280" s="6"/>
      <c r="BPM280" s="6"/>
      <c r="BPN280" s="6"/>
      <c r="BPO280" s="6"/>
      <c r="BPP280" s="6"/>
      <c r="BPQ280" s="6"/>
      <c r="BPR280" s="6"/>
      <c r="BPS280" s="6"/>
      <c r="BPT280" s="6"/>
      <c r="BPU280" s="6"/>
      <c r="BPV280" s="6"/>
      <c r="BPW280" s="6"/>
      <c r="BPX280" s="6"/>
      <c r="BPY280" s="6"/>
      <c r="BPZ280" s="6"/>
      <c r="BQA280" s="6"/>
      <c r="BQB280" s="6"/>
      <c r="BQC280" s="6"/>
      <c r="BQD280" s="6"/>
      <c r="BQE280" s="6"/>
      <c r="BQF280" s="6"/>
      <c r="BQG280" s="6"/>
      <c r="BQH280" s="6"/>
      <c r="BQI280" s="6"/>
      <c r="BQJ280" s="6"/>
      <c r="BQK280" s="6"/>
      <c r="BQL280" s="6"/>
      <c r="BQM280" s="6"/>
      <c r="BQN280" s="6"/>
      <c r="BQO280" s="6"/>
      <c r="BQP280" s="6"/>
      <c r="BQQ280" s="6"/>
      <c r="BQR280" s="6"/>
      <c r="BQS280" s="6"/>
      <c r="BQT280" s="6"/>
      <c r="BQU280" s="6"/>
      <c r="BQV280" s="6"/>
      <c r="BQW280" s="6"/>
      <c r="BQX280" s="6"/>
      <c r="BQY280" s="6"/>
      <c r="BQZ280" s="6"/>
      <c r="BRA280" s="6"/>
      <c r="BRB280" s="6"/>
      <c r="BRC280" s="6"/>
      <c r="BRD280" s="6"/>
      <c r="BRE280" s="6"/>
      <c r="BRF280" s="6"/>
      <c r="BRG280" s="6"/>
      <c r="BRH280" s="6"/>
      <c r="BRI280" s="6"/>
      <c r="BRJ280" s="6"/>
      <c r="BRK280" s="6"/>
      <c r="BRL280" s="6"/>
      <c r="BRM280" s="6"/>
      <c r="BRN280" s="6"/>
      <c r="BRO280" s="6"/>
      <c r="BRP280" s="6"/>
      <c r="BRQ280" s="6"/>
      <c r="BRR280" s="6"/>
      <c r="BRS280" s="6"/>
      <c r="BRT280" s="6"/>
      <c r="BRU280" s="6"/>
      <c r="BRV280" s="6"/>
      <c r="BRW280" s="6"/>
      <c r="BRX280" s="6"/>
      <c r="BRY280" s="6"/>
      <c r="BRZ280" s="6"/>
      <c r="BSA280" s="6"/>
      <c r="BSB280" s="6"/>
      <c r="BSC280" s="6"/>
      <c r="BSD280" s="6"/>
      <c r="BSE280" s="6"/>
      <c r="BSF280" s="6"/>
      <c r="BSG280" s="6"/>
      <c r="BSH280" s="6"/>
      <c r="BSI280" s="6"/>
      <c r="BSJ280" s="6"/>
      <c r="BSK280" s="6"/>
      <c r="BSL280" s="6"/>
      <c r="BSM280" s="6"/>
      <c r="BSN280" s="6"/>
      <c r="BSO280" s="6"/>
      <c r="BSP280" s="6"/>
      <c r="BSQ280" s="6"/>
      <c r="BSR280" s="6"/>
      <c r="BSS280" s="6"/>
      <c r="BST280" s="6"/>
      <c r="BSU280" s="6"/>
      <c r="BSV280" s="6"/>
      <c r="BSW280" s="6"/>
      <c r="BSX280" s="6"/>
      <c r="BSY280" s="6"/>
      <c r="BSZ280" s="6"/>
      <c r="BTA280" s="6"/>
      <c r="BTB280" s="6"/>
      <c r="BTC280" s="6"/>
      <c r="BTD280" s="6"/>
      <c r="BTE280" s="6"/>
      <c r="BTF280" s="6"/>
      <c r="BTG280" s="6"/>
      <c r="BTH280" s="6"/>
      <c r="BTI280" s="6"/>
      <c r="BTJ280" s="6"/>
      <c r="BTK280" s="6"/>
      <c r="BTL280" s="6"/>
      <c r="BTM280" s="6"/>
      <c r="BTN280" s="6"/>
      <c r="BTO280" s="6"/>
      <c r="BTP280" s="6"/>
      <c r="BTQ280" s="6"/>
      <c r="BTR280" s="6"/>
      <c r="BTS280" s="6"/>
      <c r="BTT280" s="6"/>
      <c r="BTU280" s="6"/>
      <c r="BTV280" s="6"/>
      <c r="BTW280" s="6"/>
      <c r="BTX280" s="6"/>
      <c r="BTY280" s="6"/>
      <c r="BTZ280" s="6"/>
      <c r="BUA280" s="6"/>
      <c r="BUB280" s="6"/>
      <c r="BUC280" s="6"/>
      <c r="BUD280" s="6"/>
      <c r="BUE280" s="6"/>
      <c r="BUF280" s="6"/>
      <c r="BUG280" s="6"/>
      <c r="BUH280" s="6"/>
      <c r="BUI280" s="6"/>
      <c r="BUJ280" s="6"/>
      <c r="BUK280" s="6"/>
      <c r="BUL280" s="6"/>
      <c r="BUM280" s="6"/>
      <c r="BUN280" s="6"/>
      <c r="BUO280" s="6"/>
      <c r="BUP280" s="6"/>
      <c r="BUQ280" s="6"/>
      <c r="BUR280" s="6"/>
      <c r="BUS280" s="6"/>
      <c r="BUT280" s="6"/>
      <c r="BUU280" s="6"/>
      <c r="BUV280" s="6"/>
      <c r="BUW280" s="6"/>
      <c r="BUX280" s="6"/>
      <c r="BUY280" s="6"/>
      <c r="BUZ280" s="6"/>
      <c r="BVA280" s="6"/>
      <c r="BVB280" s="6"/>
      <c r="BVC280" s="6"/>
      <c r="BVD280" s="6"/>
      <c r="BVE280" s="6"/>
      <c r="BVF280" s="6"/>
      <c r="BVG280" s="6"/>
      <c r="BVH280" s="6"/>
      <c r="BVI280" s="6"/>
      <c r="BVJ280" s="6"/>
      <c r="BVK280" s="6"/>
      <c r="BVL280" s="6"/>
      <c r="BVM280" s="6"/>
      <c r="BVN280" s="6"/>
      <c r="BVO280" s="6"/>
      <c r="BVP280" s="6"/>
      <c r="BVQ280" s="6"/>
      <c r="BVR280" s="6"/>
      <c r="BVS280" s="6"/>
      <c r="BVT280" s="6"/>
      <c r="BVU280" s="6"/>
      <c r="BVV280" s="6"/>
      <c r="BVW280" s="6"/>
      <c r="BVX280" s="6"/>
      <c r="BVY280" s="6"/>
      <c r="BVZ280" s="6"/>
      <c r="BWA280" s="6"/>
      <c r="BWB280" s="6"/>
      <c r="BWC280" s="6"/>
      <c r="BWD280" s="6"/>
      <c r="BWE280" s="6"/>
      <c r="BWF280" s="6"/>
      <c r="BWG280" s="6"/>
      <c r="BWH280" s="6"/>
      <c r="BWI280" s="6"/>
      <c r="BWJ280" s="6"/>
      <c r="BWK280" s="6"/>
      <c r="BWL280" s="6"/>
      <c r="BWM280" s="6"/>
      <c r="BWN280" s="6"/>
      <c r="BWO280" s="6"/>
      <c r="BWP280" s="6"/>
      <c r="BWQ280" s="6"/>
      <c r="BWR280" s="6"/>
      <c r="BWS280" s="6"/>
      <c r="BWT280" s="6"/>
      <c r="BWU280" s="6"/>
      <c r="BWV280" s="6"/>
      <c r="BWW280" s="6"/>
      <c r="BWX280" s="6"/>
      <c r="BWY280" s="6"/>
      <c r="BWZ280" s="6"/>
      <c r="BXA280" s="6"/>
      <c r="BXB280" s="6"/>
      <c r="BXC280" s="6"/>
      <c r="BXD280" s="6"/>
      <c r="BXE280" s="6"/>
      <c r="BXF280" s="6"/>
      <c r="BXG280" s="6"/>
      <c r="BXH280" s="6"/>
      <c r="BXI280" s="6"/>
      <c r="BXJ280" s="6"/>
      <c r="BXK280" s="6"/>
      <c r="BXL280" s="6"/>
      <c r="BXM280" s="6"/>
      <c r="BXN280" s="6"/>
      <c r="BXO280" s="6"/>
      <c r="BXP280" s="6"/>
      <c r="BXQ280" s="6"/>
      <c r="BXR280" s="6"/>
      <c r="BXS280" s="6"/>
      <c r="BXT280" s="6"/>
      <c r="BXU280" s="6"/>
      <c r="BXV280" s="6"/>
      <c r="BXW280" s="6"/>
      <c r="BXX280" s="6"/>
      <c r="BXY280" s="6"/>
      <c r="BXZ280" s="6"/>
      <c r="BYA280" s="6"/>
      <c r="BYB280" s="6"/>
      <c r="BYC280" s="6"/>
      <c r="BYD280" s="6"/>
      <c r="BYE280" s="6"/>
      <c r="BYF280" s="6"/>
      <c r="BYG280" s="6"/>
      <c r="BYH280" s="6"/>
      <c r="BYI280" s="6"/>
      <c r="BYJ280" s="6"/>
      <c r="BYK280" s="6"/>
      <c r="BYL280" s="6"/>
      <c r="BYM280" s="6"/>
      <c r="BYN280" s="6"/>
      <c r="BYO280" s="6"/>
      <c r="BYP280" s="6"/>
      <c r="BYQ280" s="6"/>
      <c r="BYR280" s="6"/>
      <c r="BYS280" s="6"/>
      <c r="BYT280" s="6"/>
      <c r="BYU280" s="6"/>
      <c r="BYV280" s="6"/>
      <c r="BYW280" s="6"/>
      <c r="BYX280" s="6"/>
      <c r="BYY280" s="6"/>
      <c r="BYZ280" s="6"/>
      <c r="BZA280" s="6"/>
      <c r="BZB280" s="6"/>
      <c r="BZC280" s="6"/>
      <c r="BZD280" s="6"/>
      <c r="BZE280" s="6"/>
      <c r="BZF280" s="6"/>
      <c r="BZG280" s="6"/>
      <c r="BZH280" s="6"/>
      <c r="BZI280" s="6"/>
      <c r="BZJ280" s="6"/>
      <c r="BZK280" s="6"/>
      <c r="BZL280" s="6"/>
      <c r="BZM280" s="6"/>
      <c r="BZN280" s="6"/>
      <c r="BZO280" s="6"/>
      <c r="BZP280" s="6"/>
      <c r="BZQ280" s="6"/>
      <c r="BZR280" s="6"/>
      <c r="BZS280" s="6"/>
      <c r="BZT280" s="6"/>
      <c r="BZU280" s="6"/>
      <c r="BZV280" s="6"/>
      <c r="BZW280" s="6"/>
      <c r="BZX280" s="6"/>
      <c r="BZY280" s="6"/>
      <c r="BZZ280" s="6"/>
      <c r="CAA280" s="6"/>
      <c r="CAB280" s="6"/>
      <c r="CAC280" s="6"/>
      <c r="CAD280" s="6"/>
      <c r="CAE280" s="6"/>
      <c r="CAF280" s="6"/>
      <c r="CAG280" s="6"/>
      <c r="CAH280" s="6"/>
      <c r="CAI280" s="6"/>
      <c r="CAJ280" s="6"/>
      <c r="CAK280" s="6"/>
      <c r="CAL280" s="6"/>
      <c r="CAM280" s="6"/>
      <c r="CAN280" s="6"/>
      <c r="CAO280" s="6"/>
      <c r="CAP280" s="6"/>
      <c r="CAQ280" s="6"/>
      <c r="CAR280" s="6"/>
      <c r="CAS280" s="6"/>
      <c r="CAT280" s="6"/>
      <c r="CAU280" s="6"/>
      <c r="CAV280" s="6"/>
      <c r="CAW280" s="6"/>
      <c r="CAX280" s="6"/>
      <c r="CAY280" s="6"/>
      <c r="CAZ280" s="6"/>
      <c r="CBA280" s="6"/>
      <c r="CBB280" s="6"/>
      <c r="CBC280" s="6"/>
      <c r="CBD280" s="6"/>
      <c r="CBE280" s="6"/>
      <c r="CBF280" s="6"/>
      <c r="CBG280" s="6"/>
      <c r="CBH280" s="6"/>
      <c r="CBI280" s="6"/>
      <c r="CBJ280" s="6"/>
      <c r="CBK280" s="6"/>
      <c r="CBL280" s="6"/>
      <c r="CBM280" s="6"/>
      <c r="CBN280" s="6"/>
      <c r="CBO280" s="6"/>
      <c r="CBP280" s="6"/>
      <c r="CBQ280" s="6"/>
      <c r="CBR280" s="6"/>
      <c r="CBS280" s="6"/>
      <c r="CBT280" s="6"/>
      <c r="CBU280" s="6"/>
      <c r="CBV280" s="6"/>
      <c r="CBW280" s="6"/>
      <c r="CBX280" s="6"/>
      <c r="CBY280" s="6"/>
      <c r="CBZ280" s="6"/>
      <c r="CCA280" s="6"/>
      <c r="CCB280" s="6"/>
      <c r="CCC280" s="6"/>
      <c r="CCD280" s="6"/>
      <c r="CCE280" s="6"/>
      <c r="CCF280" s="6"/>
      <c r="CCG280" s="6"/>
      <c r="CCH280" s="6"/>
      <c r="CCI280" s="6"/>
      <c r="CCJ280" s="6"/>
      <c r="CCK280" s="6"/>
      <c r="CCL280" s="6"/>
      <c r="CCM280" s="6"/>
      <c r="CCN280" s="6"/>
      <c r="CCO280" s="6"/>
      <c r="CCP280" s="6"/>
      <c r="CCQ280" s="6"/>
      <c r="CCR280" s="6"/>
      <c r="CCS280" s="6"/>
      <c r="CCT280" s="6"/>
      <c r="CCU280" s="6"/>
      <c r="CCV280" s="6"/>
      <c r="CCW280" s="6"/>
      <c r="CCX280" s="6"/>
      <c r="CCY280" s="6"/>
      <c r="CCZ280" s="6"/>
      <c r="CDA280" s="6"/>
      <c r="CDB280" s="6"/>
      <c r="CDC280" s="6"/>
      <c r="CDD280" s="6"/>
      <c r="CDE280" s="6"/>
      <c r="CDF280" s="6"/>
      <c r="CDG280" s="6"/>
      <c r="CDH280" s="6"/>
      <c r="CDI280" s="6"/>
      <c r="CDJ280" s="6"/>
      <c r="CDK280" s="6"/>
      <c r="CDL280" s="6"/>
      <c r="CDM280" s="6"/>
      <c r="CDN280" s="6"/>
      <c r="CDO280" s="6"/>
      <c r="CDP280" s="6"/>
      <c r="CDQ280" s="6"/>
      <c r="CDR280" s="6"/>
      <c r="CDS280" s="6"/>
      <c r="CDT280" s="6"/>
      <c r="CDU280" s="6"/>
      <c r="CDV280" s="6"/>
      <c r="CDW280" s="6"/>
      <c r="CDX280" s="6"/>
      <c r="CDY280" s="6"/>
      <c r="CDZ280" s="6"/>
      <c r="CEA280" s="6"/>
      <c r="CEB280" s="6"/>
      <c r="CEC280" s="6"/>
      <c r="CED280" s="6"/>
      <c r="CEE280" s="6"/>
      <c r="CEF280" s="6"/>
      <c r="CEG280" s="6"/>
      <c r="CEH280" s="6"/>
      <c r="CEI280" s="6"/>
      <c r="CEJ280" s="6"/>
      <c r="CEK280" s="6"/>
      <c r="CEL280" s="6"/>
      <c r="CEM280" s="6"/>
      <c r="CEN280" s="6"/>
      <c r="CEO280" s="6"/>
      <c r="CEP280" s="6"/>
      <c r="CEQ280" s="6"/>
      <c r="CER280" s="6"/>
      <c r="CES280" s="6"/>
      <c r="CET280" s="6"/>
      <c r="CEU280" s="6"/>
      <c r="CEV280" s="6"/>
      <c r="CEW280" s="6"/>
      <c r="CEX280" s="6"/>
      <c r="CEY280" s="6"/>
      <c r="CEZ280" s="6"/>
      <c r="CFA280" s="6"/>
      <c r="CFB280" s="6"/>
      <c r="CFC280" s="6"/>
      <c r="CFD280" s="6"/>
      <c r="CFE280" s="6"/>
      <c r="CFF280" s="6"/>
      <c r="CFG280" s="6"/>
      <c r="CFH280" s="6"/>
      <c r="CFI280" s="6"/>
      <c r="CFJ280" s="6"/>
      <c r="CFK280" s="6"/>
      <c r="CFL280" s="6"/>
      <c r="CFM280" s="6"/>
      <c r="CFN280" s="6"/>
      <c r="CFO280" s="6"/>
      <c r="CFP280" s="6"/>
      <c r="CFQ280" s="6"/>
      <c r="CFR280" s="6"/>
      <c r="CFS280" s="6"/>
      <c r="CFT280" s="6"/>
      <c r="CFU280" s="6"/>
      <c r="CFV280" s="6"/>
      <c r="CFW280" s="6"/>
      <c r="CFX280" s="6"/>
      <c r="CFY280" s="6"/>
      <c r="CFZ280" s="6"/>
      <c r="CGA280" s="6"/>
      <c r="CGB280" s="6"/>
      <c r="CGC280" s="6"/>
      <c r="CGD280" s="6"/>
      <c r="CGE280" s="6"/>
      <c r="CGF280" s="6"/>
      <c r="CGG280" s="6"/>
      <c r="CGH280" s="6"/>
      <c r="CGI280" s="6"/>
      <c r="CGJ280" s="6"/>
      <c r="CGK280" s="6"/>
      <c r="CGL280" s="6"/>
      <c r="CGM280" s="6"/>
      <c r="CGN280" s="6"/>
      <c r="CGO280" s="6"/>
      <c r="CGP280" s="6"/>
      <c r="CGQ280" s="6"/>
      <c r="CGR280" s="6"/>
      <c r="CGS280" s="6"/>
      <c r="CGT280" s="6"/>
      <c r="CGU280" s="6"/>
      <c r="CGV280" s="6"/>
      <c r="CGW280" s="6"/>
      <c r="CGX280" s="6"/>
      <c r="CGY280" s="6"/>
      <c r="CGZ280" s="6"/>
      <c r="CHA280" s="6"/>
      <c r="CHB280" s="6"/>
      <c r="CHC280" s="6"/>
      <c r="CHD280" s="6"/>
      <c r="CHE280" s="6"/>
      <c r="CHF280" s="6"/>
      <c r="CHG280" s="6"/>
      <c r="CHH280" s="6"/>
      <c r="CHI280" s="6"/>
      <c r="CHJ280" s="6"/>
      <c r="CHK280" s="6"/>
      <c r="CHL280" s="6"/>
      <c r="CHM280" s="6"/>
      <c r="CHN280" s="6"/>
      <c r="CHO280" s="6"/>
      <c r="CHP280" s="6"/>
      <c r="CHQ280" s="6"/>
      <c r="CHR280" s="6"/>
      <c r="CHS280" s="6"/>
      <c r="CHT280" s="6"/>
      <c r="CHU280" s="6"/>
      <c r="CHV280" s="6"/>
      <c r="CHW280" s="6"/>
      <c r="CHX280" s="6"/>
      <c r="CHY280" s="6"/>
      <c r="CHZ280" s="6"/>
      <c r="CIA280" s="6"/>
      <c r="CIB280" s="6"/>
      <c r="CIC280" s="6"/>
      <c r="CID280" s="6"/>
      <c r="CIE280" s="6"/>
      <c r="CIF280" s="6"/>
      <c r="CIG280" s="6"/>
      <c r="CIH280" s="6"/>
      <c r="CII280" s="6"/>
      <c r="CIJ280" s="6"/>
      <c r="CIK280" s="6"/>
      <c r="CIL280" s="6"/>
      <c r="CIM280" s="6"/>
      <c r="CIN280" s="6"/>
      <c r="CIO280" s="6"/>
      <c r="CIP280" s="6"/>
      <c r="CIQ280" s="6"/>
      <c r="CIR280" s="6"/>
      <c r="CIS280" s="6"/>
      <c r="CIT280" s="6"/>
      <c r="CIU280" s="6"/>
      <c r="CIV280" s="6"/>
      <c r="CIW280" s="6"/>
      <c r="CIX280" s="6"/>
      <c r="CIY280" s="6"/>
      <c r="CIZ280" s="6"/>
      <c r="CJA280" s="6"/>
      <c r="CJB280" s="6"/>
      <c r="CJC280" s="6"/>
      <c r="CJD280" s="6"/>
      <c r="CJE280" s="6"/>
      <c r="CJF280" s="6"/>
      <c r="CJG280" s="6"/>
      <c r="CJH280" s="6"/>
      <c r="CJI280" s="6"/>
      <c r="CJJ280" s="6"/>
      <c r="CJK280" s="6"/>
      <c r="CJL280" s="6"/>
      <c r="CJM280" s="6"/>
      <c r="CJN280" s="6"/>
      <c r="CJO280" s="6"/>
      <c r="CJP280" s="6"/>
      <c r="CJQ280" s="6"/>
      <c r="CJR280" s="6"/>
      <c r="CJS280" s="6"/>
      <c r="CJT280" s="6"/>
      <c r="CJU280" s="6"/>
      <c r="CJV280" s="6"/>
      <c r="CJW280" s="6"/>
      <c r="CJX280" s="6"/>
      <c r="CJY280" s="6"/>
      <c r="CJZ280" s="6"/>
      <c r="CKA280" s="6"/>
      <c r="CKB280" s="6"/>
      <c r="CKC280" s="6"/>
      <c r="CKD280" s="6"/>
      <c r="CKE280" s="6"/>
      <c r="CKF280" s="6"/>
      <c r="CKG280" s="6"/>
      <c r="CKH280" s="6"/>
      <c r="CKI280" s="6"/>
      <c r="CKJ280" s="6"/>
      <c r="CKK280" s="6"/>
      <c r="CKL280" s="6"/>
      <c r="CKM280" s="6"/>
      <c r="CKN280" s="6"/>
      <c r="CKO280" s="6"/>
      <c r="CKP280" s="6"/>
      <c r="CKQ280" s="6"/>
      <c r="CKR280" s="6"/>
      <c r="CKS280" s="6"/>
      <c r="CKT280" s="6"/>
      <c r="CKU280" s="6"/>
      <c r="CKV280" s="6"/>
      <c r="CKW280" s="6"/>
      <c r="CKX280" s="6"/>
      <c r="CKY280" s="6"/>
      <c r="CKZ280" s="6"/>
      <c r="CLA280" s="6"/>
      <c r="CLB280" s="6"/>
      <c r="CLC280" s="6"/>
      <c r="CLD280" s="6"/>
      <c r="CLE280" s="6"/>
      <c r="CLF280" s="6"/>
      <c r="CLG280" s="6"/>
      <c r="CLH280" s="6"/>
      <c r="CLI280" s="6"/>
      <c r="CLJ280" s="6"/>
      <c r="CLK280" s="6"/>
      <c r="CLL280" s="6"/>
      <c r="CLM280" s="6"/>
      <c r="CLN280" s="6"/>
      <c r="CLO280" s="6"/>
      <c r="CLP280" s="6"/>
      <c r="CLQ280" s="6"/>
      <c r="CLR280" s="6"/>
      <c r="CLS280" s="6"/>
      <c r="CLT280" s="6"/>
      <c r="CLU280" s="6"/>
      <c r="CLV280" s="6"/>
      <c r="CLW280" s="6"/>
      <c r="CLX280" s="6"/>
      <c r="CLY280" s="6"/>
      <c r="CLZ280" s="6"/>
      <c r="CMA280" s="6"/>
      <c r="CMB280" s="6"/>
      <c r="CMC280" s="6"/>
      <c r="CMD280" s="6"/>
      <c r="CME280" s="6"/>
      <c r="CMF280" s="6"/>
      <c r="CMG280" s="6"/>
      <c r="CMH280" s="6"/>
      <c r="CMI280" s="6"/>
      <c r="CMJ280" s="6"/>
      <c r="CMK280" s="6"/>
      <c r="CML280" s="6"/>
      <c r="CMM280" s="6"/>
      <c r="CMN280" s="6"/>
      <c r="CMO280" s="6"/>
      <c r="CMP280" s="6"/>
      <c r="CMQ280" s="6"/>
      <c r="CMR280" s="6"/>
      <c r="CMS280" s="6"/>
      <c r="CMT280" s="6"/>
      <c r="CMU280" s="6"/>
      <c r="CMV280" s="6"/>
      <c r="CMW280" s="6"/>
      <c r="CMX280" s="6"/>
      <c r="CMY280" s="6"/>
      <c r="CMZ280" s="6"/>
      <c r="CNA280" s="6"/>
      <c r="CNB280" s="6"/>
      <c r="CNC280" s="6"/>
      <c r="CND280" s="6"/>
      <c r="CNE280" s="6"/>
      <c r="CNF280" s="6"/>
      <c r="CNG280" s="6"/>
      <c r="CNH280" s="6"/>
      <c r="CNI280" s="6"/>
      <c r="CNJ280" s="6"/>
      <c r="CNK280" s="6"/>
      <c r="CNL280" s="6"/>
      <c r="CNM280" s="6"/>
      <c r="CNN280" s="6"/>
      <c r="CNO280" s="6"/>
      <c r="CNP280" s="6"/>
      <c r="CNQ280" s="6"/>
      <c r="CNR280" s="6"/>
      <c r="CNS280" s="6"/>
      <c r="CNT280" s="6"/>
      <c r="CNU280" s="6"/>
      <c r="CNV280" s="6"/>
      <c r="CNW280" s="6"/>
      <c r="CNX280" s="6"/>
      <c r="CNY280" s="6"/>
      <c r="CNZ280" s="6"/>
      <c r="COA280" s="6"/>
      <c r="COB280" s="6"/>
      <c r="COC280" s="6"/>
      <c r="COD280" s="6"/>
      <c r="COE280" s="6"/>
      <c r="COF280" s="6"/>
      <c r="COG280" s="6"/>
      <c r="COH280" s="6"/>
      <c r="COI280" s="6"/>
      <c r="COJ280" s="6"/>
      <c r="COK280" s="6"/>
      <c r="COL280" s="6"/>
      <c r="COM280" s="6"/>
      <c r="CON280" s="6"/>
      <c r="COO280" s="6"/>
      <c r="COP280" s="6"/>
      <c r="COQ280" s="6"/>
      <c r="COR280" s="6"/>
      <c r="COS280" s="6"/>
      <c r="COT280" s="6"/>
      <c r="COU280" s="6"/>
      <c r="COV280" s="6"/>
      <c r="COW280" s="6"/>
      <c r="COX280" s="6"/>
      <c r="COY280" s="6"/>
      <c r="COZ280" s="6"/>
      <c r="CPA280" s="6"/>
      <c r="CPB280" s="6"/>
      <c r="CPC280" s="6"/>
      <c r="CPD280" s="6"/>
      <c r="CPE280" s="6"/>
      <c r="CPF280" s="6"/>
      <c r="CPG280" s="6"/>
      <c r="CPH280" s="6"/>
      <c r="CPI280" s="6"/>
      <c r="CPJ280" s="6"/>
      <c r="CPK280" s="6"/>
      <c r="CPL280" s="6"/>
      <c r="CPM280" s="6"/>
      <c r="CPN280" s="6"/>
      <c r="CPO280" s="6"/>
      <c r="CPP280" s="6"/>
      <c r="CPQ280" s="6"/>
      <c r="CPR280" s="6"/>
      <c r="CPS280" s="6"/>
      <c r="CPT280" s="6"/>
      <c r="CPU280" s="6"/>
      <c r="CPV280" s="6"/>
      <c r="CPW280" s="6"/>
      <c r="CPX280" s="6"/>
      <c r="CPY280" s="6"/>
      <c r="CPZ280" s="6"/>
      <c r="CQA280" s="6"/>
      <c r="CQB280" s="6"/>
      <c r="CQC280" s="6"/>
      <c r="CQD280" s="6"/>
      <c r="CQE280" s="6"/>
      <c r="CQF280" s="6"/>
      <c r="CQG280" s="6"/>
      <c r="CQH280" s="6"/>
      <c r="CQI280" s="6"/>
      <c r="CQJ280" s="6"/>
      <c r="CQK280" s="6"/>
      <c r="CQL280" s="6"/>
      <c r="CQM280" s="6"/>
      <c r="CQN280" s="6"/>
      <c r="CQO280" s="6"/>
      <c r="CQP280" s="6"/>
      <c r="CQQ280" s="6"/>
      <c r="CQR280" s="6"/>
      <c r="CQS280" s="6"/>
      <c r="CQT280" s="6"/>
      <c r="CQU280" s="6"/>
      <c r="CQV280" s="6"/>
      <c r="CQW280" s="6"/>
      <c r="CQX280" s="6"/>
      <c r="CQY280" s="6"/>
      <c r="CQZ280" s="6"/>
      <c r="CRA280" s="6"/>
      <c r="CRB280" s="6"/>
      <c r="CRC280" s="6"/>
      <c r="CRD280" s="6"/>
      <c r="CRE280" s="6"/>
      <c r="CRF280" s="6"/>
      <c r="CRG280" s="6"/>
      <c r="CRH280" s="6"/>
      <c r="CRI280" s="6"/>
      <c r="CRJ280" s="6"/>
      <c r="CRK280" s="6"/>
      <c r="CRL280" s="6"/>
      <c r="CRM280" s="6"/>
      <c r="CRN280" s="6"/>
      <c r="CRO280" s="6"/>
      <c r="CRP280" s="6"/>
      <c r="CRQ280" s="6"/>
      <c r="CRR280" s="6"/>
      <c r="CRS280" s="6"/>
      <c r="CRT280" s="6"/>
      <c r="CRU280" s="6"/>
      <c r="CRV280" s="6"/>
      <c r="CRW280" s="6"/>
      <c r="CRX280" s="6"/>
      <c r="CRY280" s="6"/>
      <c r="CRZ280" s="6"/>
      <c r="CSA280" s="6"/>
      <c r="CSB280" s="6"/>
      <c r="CSC280" s="6"/>
      <c r="CSD280" s="6"/>
      <c r="CSE280" s="6"/>
      <c r="CSF280" s="6"/>
      <c r="CSG280" s="6"/>
      <c r="CSH280" s="6"/>
      <c r="CSI280" s="6"/>
      <c r="CSJ280" s="6"/>
      <c r="CSK280" s="6"/>
      <c r="CSL280" s="6"/>
      <c r="CSM280" s="6"/>
      <c r="CSN280" s="6"/>
      <c r="CSO280" s="6"/>
      <c r="CSP280" s="6"/>
      <c r="CSQ280" s="6"/>
      <c r="CSR280" s="6"/>
      <c r="CSS280" s="6"/>
      <c r="CST280" s="6"/>
      <c r="CSU280" s="6"/>
      <c r="CSV280" s="6"/>
      <c r="CSW280" s="6"/>
      <c r="CSX280" s="6"/>
      <c r="CSY280" s="6"/>
      <c r="CSZ280" s="6"/>
      <c r="CTA280" s="6"/>
      <c r="CTB280" s="6"/>
    </row>
    <row r="281" spans="1:2550" ht="13" x14ac:dyDescent="0.15">
      <c r="B281" s="174" t="s">
        <v>1683</v>
      </c>
      <c r="C281" s="178"/>
      <c r="D281" s="178" t="s">
        <v>2114</v>
      </c>
      <c r="E281" s="178" t="s">
        <v>1760</v>
      </c>
      <c r="F281" s="176" t="s">
        <v>1342</v>
      </c>
      <c r="G281" s="176">
        <v>20.609915000000001</v>
      </c>
      <c r="H281" s="176">
        <v>104.837379</v>
      </c>
      <c r="I281" s="176" t="s">
        <v>11</v>
      </c>
      <c r="J281" s="176" t="s">
        <v>53</v>
      </c>
      <c r="K281" s="178">
        <v>260</v>
      </c>
      <c r="L281" s="849">
        <v>1018</v>
      </c>
      <c r="M281" s="178" t="s">
        <v>0</v>
      </c>
      <c r="N281" s="178" t="s">
        <v>0</v>
      </c>
      <c r="O281" s="178">
        <v>84.5</v>
      </c>
      <c r="P281" s="178">
        <v>513</v>
      </c>
      <c r="Q281" s="178">
        <v>348.5</v>
      </c>
      <c r="R281" s="178">
        <v>13.13</v>
      </c>
      <c r="S281" s="849">
        <v>10600</v>
      </c>
      <c r="T281" s="178">
        <v>410.68</v>
      </c>
      <c r="U281" s="176">
        <v>0</v>
      </c>
      <c r="V281" s="176">
        <v>0</v>
      </c>
      <c r="W281" s="176">
        <v>0</v>
      </c>
      <c r="X281" s="176">
        <v>100</v>
      </c>
      <c r="Y281" s="176">
        <v>0</v>
      </c>
      <c r="Z281" s="176">
        <v>0</v>
      </c>
      <c r="AA281" s="176">
        <v>0</v>
      </c>
      <c r="AB281" s="178"/>
      <c r="AC281" s="178"/>
      <c r="AD281" s="178" t="s">
        <v>2184</v>
      </c>
      <c r="AE281" s="178"/>
      <c r="AF281" s="164" t="s">
        <v>2185</v>
      </c>
    </row>
    <row r="282" spans="1:2550" ht="13" x14ac:dyDescent="0.15">
      <c r="B282" s="174" t="s">
        <v>1662</v>
      </c>
      <c r="C282" s="176"/>
      <c r="D282" s="176" t="s">
        <v>1774</v>
      </c>
      <c r="E282" s="176" t="s">
        <v>1760</v>
      </c>
      <c r="F282" s="176"/>
      <c r="G282" s="176">
        <v>11.899876000000001</v>
      </c>
      <c r="H282" s="176">
        <v>108.43728</v>
      </c>
      <c r="I282" s="176" t="s">
        <v>1</v>
      </c>
      <c r="J282" s="176" t="s">
        <v>3</v>
      </c>
      <c r="K282" s="231">
        <v>1982</v>
      </c>
      <c r="L282" s="859" t="s">
        <v>0</v>
      </c>
      <c r="M282" s="176" t="s">
        <v>0</v>
      </c>
      <c r="N282" s="177"/>
      <c r="O282" s="176"/>
      <c r="P282" s="176">
        <v>235</v>
      </c>
      <c r="Q282" s="176"/>
      <c r="R282" s="176">
        <v>3.2</v>
      </c>
      <c r="S282" s="176"/>
      <c r="T282" s="177"/>
      <c r="U282" s="177" t="s">
        <v>0</v>
      </c>
      <c r="V282" s="177" t="s">
        <v>0</v>
      </c>
      <c r="W282" s="177" t="s">
        <v>0</v>
      </c>
      <c r="X282" s="177" t="s">
        <v>0</v>
      </c>
      <c r="Y282" s="177" t="s">
        <v>0</v>
      </c>
      <c r="Z282" s="177" t="s">
        <v>0</v>
      </c>
      <c r="AA282" s="177" t="s">
        <v>0</v>
      </c>
      <c r="AB282" s="178"/>
      <c r="AC282" s="178" t="s">
        <v>1663</v>
      </c>
      <c r="AD282" s="178"/>
      <c r="AE282" s="176"/>
      <c r="AF282" s="164" t="s">
        <v>1710</v>
      </c>
    </row>
    <row r="283" spans="1:2550" ht="13" x14ac:dyDescent="0.15">
      <c r="B283" s="174" t="s">
        <v>2244</v>
      </c>
      <c r="C283" s="176"/>
      <c r="D283" s="176" t="s">
        <v>1776</v>
      </c>
      <c r="E283" s="176" t="s">
        <v>1760</v>
      </c>
      <c r="F283" s="176"/>
      <c r="G283" s="176">
        <v>14.366045</v>
      </c>
      <c r="H283" s="176">
        <v>108.69430800000001</v>
      </c>
      <c r="I283" s="176" t="s">
        <v>11</v>
      </c>
      <c r="J283" s="176" t="s">
        <v>3</v>
      </c>
      <c r="K283" s="231">
        <v>2001</v>
      </c>
      <c r="L283" s="859">
        <v>66</v>
      </c>
      <c r="M283" s="176">
        <v>228.5</v>
      </c>
      <c r="N283" s="177" t="s">
        <v>0</v>
      </c>
      <c r="O283" s="176"/>
      <c r="P283" s="176"/>
      <c r="Q283" s="176">
        <v>140</v>
      </c>
      <c r="R283" s="176"/>
      <c r="S283" s="176"/>
      <c r="T283" s="177"/>
      <c r="U283" s="176">
        <v>0</v>
      </c>
      <c r="V283" s="176">
        <v>0</v>
      </c>
      <c r="W283" s="176">
        <v>0</v>
      </c>
      <c r="X283" s="176">
        <v>100</v>
      </c>
      <c r="Y283" s="176">
        <v>0</v>
      </c>
      <c r="Z283" s="176">
        <v>0</v>
      </c>
      <c r="AA283" s="176">
        <v>0</v>
      </c>
      <c r="AB283" s="178"/>
      <c r="AC283" s="178"/>
      <c r="AD283" s="178" t="s">
        <v>2249</v>
      </c>
      <c r="AE283" s="176"/>
      <c r="AF283" s="164" t="s">
        <v>2248</v>
      </c>
    </row>
    <row r="284" spans="1:2550" ht="13" x14ac:dyDescent="0.15">
      <c r="B284" s="174" t="s">
        <v>2250</v>
      </c>
      <c r="C284" s="176"/>
      <c r="D284" s="176" t="s">
        <v>1776</v>
      </c>
      <c r="E284" s="176" t="s">
        <v>1760</v>
      </c>
      <c r="F284" s="176" t="s">
        <v>2251</v>
      </c>
      <c r="G284" s="176">
        <v>14.361264</v>
      </c>
      <c r="H284" s="176">
        <v>108.720251</v>
      </c>
      <c r="I284" s="176" t="s">
        <v>11</v>
      </c>
      <c r="J284" s="176" t="s">
        <v>3</v>
      </c>
      <c r="K284" s="231">
        <v>2014</v>
      </c>
      <c r="L284" s="859">
        <v>28</v>
      </c>
      <c r="M284" s="176">
        <v>103</v>
      </c>
      <c r="N284" s="177" t="s">
        <v>0</v>
      </c>
      <c r="O284" s="176"/>
      <c r="P284" s="176"/>
      <c r="Q284" s="176"/>
      <c r="R284" s="176"/>
      <c r="S284" s="176"/>
      <c r="T284" s="177"/>
      <c r="U284" s="176">
        <v>0</v>
      </c>
      <c r="V284" s="176">
        <v>0</v>
      </c>
      <c r="W284" s="176">
        <v>0</v>
      </c>
      <c r="X284" s="176">
        <v>100</v>
      </c>
      <c r="Y284" s="176">
        <v>0</v>
      </c>
      <c r="Z284" s="176">
        <v>0</v>
      </c>
      <c r="AA284" s="176">
        <v>0</v>
      </c>
      <c r="AB284" s="178"/>
      <c r="AC284" s="178"/>
      <c r="AD284" s="178"/>
      <c r="AE284" s="176"/>
      <c r="AF284" s="164" t="s">
        <v>2248</v>
      </c>
    </row>
    <row r="285" spans="1:2550" s="6" customFormat="1" ht="13" x14ac:dyDescent="0.15">
      <c r="A285" s="1"/>
      <c r="B285" s="174" t="s">
        <v>2406</v>
      </c>
      <c r="C285" s="176"/>
      <c r="D285" s="176" t="s">
        <v>2090</v>
      </c>
      <c r="E285" s="176" t="s">
        <v>1760</v>
      </c>
      <c r="F285" s="176" t="s">
        <v>2092</v>
      </c>
      <c r="G285" s="176">
        <v>19.881629</v>
      </c>
      <c r="H285" s="176">
        <v>105.335415</v>
      </c>
      <c r="I285" s="176" t="s">
        <v>11</v>
      </c>
      <c r="J285" s="176" t="s">
        <v>3</v>
      </c>
      <c r="K285" s="231">
        <v>2018</v>
      </c>
      <c r="L285" s="178">
        <v>15</v>
      </c>
      <c r="M285" s="178">
        <v>65.099999999999994</v>
      </c>
      <c r="N285" s="177" t="s">
        <v>0</v>
      </c>
      <c r="O285" s="176"/>
      <c r="P285" s="176"/>
      <c r="Q285" s="176">
        <v>0.7</v>
      </c>
      <c r="R285" s="176"/>
      <c r="S285" s="176"/>
      <c r="T285" s="177"/>
      <c r="U285" s="176">
        <v>0</v>
      </c>
      <c r="V285" s="176">
        <v>0</v>
      </c>
      <c r="W285" s="176">
        <v>0</v>
      </c>
      <c r="X285" s="176">
        <v>100</v>
      </c>
      <c r="Y285" s="176">
        <v>0</v>
      </c>
      <c r="Z285" s="176">
        <v>0</v>
      </c>
      <c r="AA285" s="176">
        <v>0</v>
      </c>
      <c r="AB285" s="178"/>
      <c r="AC285" s="178"/>
      <c r="AD285" s="178"/>
      <c r="AE285" s="176"/>
      <c r="AF285" s="164" t="s">
        <v>2407</v>
      </c>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row>
    <row r="286" spans="1:2550" s="6" customFormat="1" ht="13" x14ac:dyDescent="0.15">
      <c r="A286" s="1"/>
      <c r="B286" s="174" t="s">
        <v>1695</v>
      </c>
      <c r="C286" s="176"/>
      <c r="D286" s="176" t="s">
        <v>1773</v>
      </c>
      <c r="E286" s="176" t="s">
        <v>1760</v>
      </c>
      <c r="F286" s="176"/>
      <c r="G286" s="176">
        <v>12.681210999999999</v>
      </c>
      <c r="H286" s="176">
        <v>109.136422</v>
      </c>
      <c r="I286" s="176" t="s">
        <v>1</v>
      </c>
      <c r="J286" s="176" t="s">
        <v>3</v>
      </c>
      <c r="K286" s="231"/>
      <c r="L286" s="178" t="s">
        <v>0</v>
      </c>
      <c r="M286" s="178" t="s">
        <v>0</v>
      </c>
      <c r="N286" s="177"/>
      <c r="O286" s="176"/>
      <c r="P286" s="176"/>
      <c r="Q286" s="176"/>
      <c r="R286" s="176"/>
      <c r="S286" s="176"/>
      <c r="T286" s="177"/>
      <c r="U286" s="163" t="s">
        <v>0</v>
      </c>
      <c r="V286" s="163" t="s">
        <v>0</v>
      </c>
      <c r="W286" s="163" t="s">
        <v>0</v>
      </c>
      <c r="X286" s="163" t="s">
        <v>0</v>
      </c>
      <c r="Y286" s="163" t="s">
        <v>0</v>
      </c>
      <c r="Z286" s="163" t="s">
        <v>0</v>
      </c>
      <c r="AA286" s="163" t="s">
        <v>0</v>
      </c>
      <c r="AB286" s="178"/>
      <c r="AC286" s="178"/>
      <c r="AD286" s="178"/>
      <c r="AE286" s="176"/>
      <c r="AF286" s="164"/>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row>
    <row r="287" spans="1:2550" s="6" customFormat="1" ht="13" x14ac:dyDescent="0.15">
      <c r="A287" s="1"/>
      <c r="B287" s="174" t="s">
        <v>2404</v>
      </c>
      <c r="C287" s="176"/>
      <c r="D287" s="176" t="s">
        <v>2076</v>
      </c>
      <c r="E287" s="176" t="s">
        <v>1760</v>
      </c>
      <c r="F287" s="176"/>
      <c r="G287" s="176">
        <v>19.493358000000001</v>
      </c>
      <c r="H287" s="176">
        <v>105.665898</v>
      </c>
      <c r="I287" s="176" t="s">
        <v>1</v>
      </c>
      <c r="J287" s="176" t="s">
        <v>3</v>
      </c>
      <c r="K287" s="231"/>
      <c r="L287" s="178"/>
      <c r="M287" s="178"/>
      <c r="N287" s="177"/>
      <c r="O287" s="176"/>
      <c r="P287" s="176"/>
      <c r="Q287" s="176"/>
      <c r="R287" s="176"/>
      <c r="S287" s="176"/>
      <c r="T287" s="177"/>
      <c r="U287" s="163" t="s">
        <v>0</v>
      </c>
      <c r="V287" s="163" t="s">
        <v>0</v>
      </c>
      <c r="W287" s="163" t="s">
        <v>0</v>
      </c>
      <c r="X287" s="163" t="s">
        <v>0</v>
      </c>
      <c r="Y287" s="163" t="s">
        <v>0</v>
      </c>
      <c r="Z287" s="163" t="s">
        <v>0</v>
      </c>
      <c r="AA287" s="163" t="s">
        <v>0</v>
      </c>
      <c r="AB287" s="178"/>
      <c r="AC287" s="178"/>
      <c r="AD287" s="178"/>
      <c r="AE287" s="176"/>
      <c r="AF287" s="164"/>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c r="AML287" s="1"/>
      <c r="AMM287" s="1"/>
      <c r="AMN287" s="1"/>
      <c r="AMO287" s="1"/>
      <c r="AMP287" s="1"/>
      <c r="AMQ287" s="1"/>
      <c r="AMR287" s="1"/>
      <c r="AMS287" s="1"/>
      <c r="AMT287" s="1"/>
      <c r="AMU287" s="1"/>
      <c r="AMV287" s="1"/>
      <c r="AMW287" s="1"/>
      <c r="AMX287" s="1"/>
      <c r="AMY287" s="1"/>
      <c r="AMZ287" s="1"/>
      <c r="ANA287" s="1"/>
      <c r="ANB287" s="1"/>
      <c r="ANC287" s="1"/>
      <c r="AND287" s="1"/>
      <c r="ANE287" s="1"/>
      <c r="ANF287" s="1"/>
      <c r="ANG287" s="1"/>
      <c r="ANH287" s="1"/>
      <c r="ANI287" s="1"/>
      <c r="ANJ287" s="1"/>
      <c r="ANK287" s="1"/>
      <c r="ANL287" s="1"/>
      <c r="ANM287" s="1"/>
      <c r="ANN287" s="1"/>
      <c r="ANO287" s="1"/>
      <c r="ANP287" s="1"/>
      <c r="ANQ287" s="1"/>
      <c r="ANR287" s="1"/>
      <c r="ANS287" s="1"/>
      <c r="ANT287" s="1"/>
      <c r="ANU287" s="1"/>
      <c r="ANV287" s="1"/>
      <c r="ANW287" s="1"/>
      <c r="ANX287" s="1"/>
      <c r="ANY287" s="1"/>
      <c r="ANZ287" s="1"/>
      <c r="AOA287" s="1"/>
      <c r="AOB287" s="1"/>
      <c r="AOC287" s="1"/>
      <c r="AOD287" s="1"/>
      <c r="AOE287" s="1"/>
      <c r="AOF287" s="1"/>
      <c r="AOG287" s="1"/>
      <c r="AOH287" s="1"/>
      <c r="AOI287" s="1"/>
      <c r="AOJ287" s="1"/>
      <c r="AOK287" s="1"/>
      <c r="AOL287" s="1"/>
      <c r="AOM287" s="1"/>
      <c r="AON287" s="1"/>
      <c r="AOO287" s="1"/>
      <c r="AOP287" s="1"/>
      <c r="AOQ287" s="1"/>
      <c r="AOR287" s="1"/>
      <c r="AOS287" s="1"/>
      <c r="AOT287" s="1"/>
      <c r="AOU287" s="1"/>
      <c r="AOV287" s="1"/>
      <c r="AOW287" s="1"/>
      <c r="AOX287" s="1"/>
      <c r="AOY287" s="1"/>
      <c r="AOZ287" s="1"/>
      <c r="APA287" s="1"/>
      <c r="APB287" s="1"/>
      <c r="APC287" s="1"/>
      <c r="APD287" s="1"/>
      <c r="APE287" s="1"/>
      <c r="APF287" s="1"/>
      <c r="APG287" s="1"/>
      <c r="APH287" s="1"/>
      <c r="API287" s="1"/>
      <c r="APJ287" s="1"/>
      <c r="APK287" s="1"/>
      <c r="APL287" s="1"/>
      <c r="APM287" s="1"/>
      <c r="APN287" s="1"/>
      <c r="APO287" s="1"/>
      <c r="APP287" s="1"/>
      <c r="APQ287" s="1"/>
      <c r="APR287" s="1"/>
      <c r="APS287" s="1"/>
      <c r="APT287" s="1"/>
      <c r="APU287" s="1"/>
      <c r="APV287" s="1"/>
      <c r="APW287" s="1"/>
      <c r="APX287" s="1"/>
      <c r="APY287" s="1"/>
      <c r="APZ287" s="1"/>
      <c r="AQA287" s="1"/>
      <c r="AQB287" s="1"/>
      <c r="AQC287" s="1"/>
      <c r="AQD287" s="1"/>
      <c r="AQE287" s="1"/>
      <c r="AQF287" s="1"/>
      <c r="AQG287" s="1"/>
      <c r="AQH287" s="1"/>
      <c r="AQI287" s="1"/>
      <c r="AQJ287" s="1"/>
      <c r="AQK287" s="1"/>
      <c r="AQL287" s="1"/>
      <c r="AQM287" s="1"/>
      <c r="AQN287" s="1"/>
      <c r="AQO287" s="1"/>
      <c r="AQP287" s="1"/>
      <c r="AQQ287" s="1"/>
      <c r="AQR287" s="1"/>
      <c r="AQS287" s="1"/>
      <c r="AQT287" s="1"/>
      <c r="AQU287" s="1"/>
      <c r="AQV287" s="1"/>
      <c r="AQW287" s="1"/>
      <c r="AQX287" s="1"/>
      <c r="AQY287" s="1"/>
      <c r="AQZ287" s="1"/>
      <c r="ARA287" s="1"/>
      <c r="ARB287" s="1"/>
      <c r="ARC287" s="1"/>
      <c r="ARD287" s="1"/>
      <c r="ARE287" s="1"/>
      <c r="ARF287" s="1"/>
      <c r="ARG287" s="1"/>
      <c r="ARH287" s="1"/>
      <c r="ARI287" s="1"/>
      <c r="ARJ287" s="1"/>
      <c r="ARK287" s="1"/>
      <c r="ARL287" s="1"/>
      <c r="ARM287" s="1"/>
      <c r="ARN287" s="1"/>
      <c r="ARO287" s="1"/>
      <c r="ARP287" s="1"/>
      <c r="ARQ287" s="1"/>
      <c r="ARR287" s="1"/>
      <c r="ARS287" s="1"/>
      <c r="ART287" s="1"/>
      <c r="ARU287" s="1"/>
      <c r="ARV287" s="1"/>
      <c r="ARW287" s="1"/>
      <c r="ARX287" s="1"/>
      <c r="ARY287" s="1"/>
      <c r="ARZ287" s="1"/>
      <c r="ASA287" s="1"/>
      <c r="ASB287" s="1"/>
      <c r="ASC287" s="1"/>
      <c r="ASD287" s="1"/>
      <c r="ASE287" s="1"/>
      <c r="ASF287" s="1"/>
      <c r="ASG287" s="1"/>
      <c r="ASH287" s="1"/>
      <c r="ASI287" s="1"/>
      <c r="ASJ287" s="1"/>
      <c r="ASK287" s="1"/>
      <c r="ASL287" s="1"/>
      <c r="ASM287" s="1"/>
      <c r="ASN287" s="1"/>
      <c r="ASO287" s="1"/>
      <c r="ASP287" s="1"/>
      <c r="ASQ287" s="1"/>
      <c r="ASR287" s="1"/>
      <c r="ASS287" s="1"/>
      <c r="AST287" s="1"/>
      <c r="ASU287" s="1"/>
      <c r="ASV287" s="1"/>
      <c r="ASW287" s="1"/>
      <c r="ASX287" s="1"/>
      <c r="ASY287" s="1"/>
      <c r="ASZ287" s="1"/>
      <c r="ATA287" s="1"/>
      <c r="ATB287" s="1"/>
      <c r="ATC287" s="1"/>
      <c r="ATD287" s="1"/>
      <c r="ATE287" s="1"/>
      <c r="ATF287" s="1"/>
      <c r="ATG287" s="1"/>
      <c r="ATH287" s="1"/>
      <c r="ATI287" s="1"/>
      <c r="ATJ287" s="1"/>
      <c r="ATK287" s="1"/>
      <c r="ATL287" s="1"/>
      <c r="ATM287" s="1"/>
      <c r="ATN287" s="1"/>
      <c r="ATO287" s="1"/>
      <c r="ATP287" s="1"/>
      <c r="ATQ287" s="1"/>
      <c r="ATR287" s="1"/>
      <c r="ATS287" s="1"/>
      <c r="ATT287" s="1"/>
      <c r="ATU287" s="1"/>
      <c r="ATV287" s="1"/>
      <c r="ATW287" s="1"/>
      <c r="ATX287" s="1"/>
      <c r="ATY287" s="1"/>
      <c r="ATZ287" s="1"/>
      <c r="AUA287" s="1"/>
      <c r="AUB287" s="1"/>
      <c r="AUC287" s="1"/>
      <c r="AUD287" s="1"/>
      <c r="AUE287" s="1"/>
      <c r="AUF287" s="1"/>
      <c r="AUG287" s="1"/>
      <c r="AUH287" s="1"/>
      <c r="AUI287" s="1"/>
      <c r="AUJ287" s="1"/>
      <c r="AUK287" s="1"/>
      <c r="AUL287" s="1"/>
      <c r="AUM287" s="1"/>
      <c r="AUN287" s="1"/>
      <c r="AUO287" s="1"/>
      <c r="AUP287" s="1"/>
      <c r="AUQ287" s="1"/>
      <c r="AUR287" s="1"/>
      <c r="AUS287" s="1"/>
      <c r="AUT287" s="1"/>
      <c r="AUU287" s="1"/>
      <c r="AUV287" s="1"/>
      <c r="AUW287" s="1"/>
      <c r="AUX287" s="1"/>
      <c r="AUY287" s="1"/>
      <c r="AUZ287" s="1"/>
      <c r="AVA287" s="1"/>
      <c r="AVB287" s="1"/>
      <c r="AVC287" s="1"/>
      <c r="AVD287" s="1"/>
      <c r="AVE287" s="1"/>
      <c r="AVF287" s="1"/>
      <c r="AVG287" s="1"/>
      <c r="AVH287" s="1"/>
      <c r="AVI287" s="1"/>
      <c r="AVJ287" s="1"/>
      <c r="AVK287" s="1"/>
      <c r="AVL287" s="1"/>
      <c r="AVM287" s="1"/>
      <c r="AVN287" s="1"/>
      <c r="AVO287" s="1"/>
      <c r="AVP287" s="1"/>
      <c r="AVQ287" s="1"/>
      <c r="AVR287" s="1"/>
      <c r="AVS287" s="1"/>
      <c r="AVT287" s="1"/>
      <c r="AVU287" s="1"/>
      <c r="AVV287" s="1"/>
      <c r="AVW287" s="1"/>
      <c r="AVX287" s="1"/>
      <c r="AVY287" s="1"/>
      <c r="AVZ287" s="1"/>
      <c r="AWA287" s="1"/>
      <c r="AWB287" s="1"/>
      <c r="AWC287" s="1"/>
      <c r="AWD287" s="1"/>
      <c r="AWE287" s="1"/>
      <c r="AWF287" s="1"/>
      <c r="AWG287" s="1"/>
      <c r="AWH287" s="1"/>
      <c r="AWI287" s="1"/>
      <c r="AWJ287" s="1"/>
      <c r="AWK287" s="1"/>
      <c r="AWL287" s="1"/>
      <c r="AWM287" s="1"/>
      <c r="AWN287" s="1"/>
      <c r="AWO287" s="1"/>
      <c r="AWP287" s="1"/>
      <c r="AWQ287" s="1"/>
      <c r="AWR287" s="1"/>
      <c r="AWS287" s="1"/>
      <c r="AWT287" s="1"/>
      <c r="AWU287" s="1"/>
      <c r="AWV287" s="1"/>
      <c r="AWW287" s="1"/>
      <c r="AWX287" s="1"/>
      <c r="AWY287" s="1"/>
      <c r="AWZ287" s="1"/>
      <c r="AXA287" s="1"/>
      <c r="AXB287" s="1"/>
      <c r="AXC287" s="1"/>
      <c r="AXD287" s="1"/>
      <c r="AXE287" s="1"/>
      <c r="AXF287" s="1"/>
      <c r="AXG287" s="1"/>
      <c r="AXH287" s="1"/>
      <c r="AXI287" s="1"/>
      <c r="AXJ287" s="1"/>
      <c r="AXK287" s="1"/>
      <c r="AXL287" s="1"/>
      <c r="AXM287" s="1"/>
      <c r="AXN287" s="1"/>
      <c r="AXO287" s="1"/>
      <c r="AXP287" s="1"/>
      <c r="AXQ287" s="1"/>
      <c r="AXR287" s="1"/>
      <c r="AXS287" s="1"/>
      <c r="AXT287" s="1"/>
      <c r="AXU287" s="1"/>
      <c r="AXV287" s="1"/>
      <c r="AXW287" s="1"/>
      <c r="AXX287" s="1"/>
      <c r="AXY287" s="1"/>
      <c r="AXZ287" s="1"/>
      <c r="AYA287" s="1"/>
      <c r="AYB287" s="1"/>
      <c r="AYC287" s="1"/>
      <c r="AYD287" s="1"/>
      <c r="AYE287" s="1"/>
      <c r="AYF287" s="1"/>
      <c r="AYG287" s="1"/>
      <c r="AYH287" s="1"/>
      <c r="AYI287" s="1"/>
      <c r="AYJ287" s="1"/>
      <c r="AYK287" s="1"/>
      <c r="AYL287" s="1"/>
      <c r="AYM287" s="1"/>
      <c r="AYN287" s="1"/>
      <c r="AYO287" s="1"/>
      <c r="AYP287" s="1"/>
      <c r="AYQ287" s="1"/>
      <c r="AYR287" s="1"/>
      <c r="AYS287" s="1"/>
      <c r="AYT287" s="1"/>
      <c r="AYU287" s="1"/>
      <c r="AYV287" s="1"/>
      <c r="AYW287" s="1"/>
      <c r="AYX287" s="1"/>
      <c r="AYY287" s="1"/>
      <c r="AYZ287" s="1"/>
      <c r="AZA287" s="1"/>
      <c r="AZB287" s="1"/>
      <c r="AZC287" s="1"/>
      <c r="AZD287" s="1"/>
      <c r="AZE287" s="1"/>
      <c r="AZF287" s="1"/>
      <c r="AZG287" s="1"/>
      <c r="AZH287" s="1"/>
      <c r="AZI287" s="1"/>
      <c r="AZJ287" s="1"/>
      <c r="AZK287" s="1"/>
      <c r="AZL287" s="1"/>
      <c r="AZM287" s="1"/>
      <c r="AZN287" s="1"/>
      <c r="AZO287" s="1"/>
      <c r="AZP287" s="1"/>
      <c r="AZQ287" s="1"/>
      <c r="AZR287" s="1"/>
      <c r="AZS287" s="1"/>
      <c r="AZT287" s="1"/>
      <c r="AZU287" s="1"/>
      <c r="AZV287" s="1"/>
      <c r="AZW287" s="1"/>
      <c r="AZX287" s="1"/>
      <c r="AZY287" s="1"/>
      <c r="AZZ287" s="1"/>
      <c r="BAA287" s="1"/>
      <c r="BAB287" s="1"/>
      <c r="BAC287" s="1"/>
      <c r="BAD287" s="1"/>
      <c r="BAE287" s="1"/>
      <c r="BAF287" s="1"/>
      <c r="BAG287" s="1"/>
      <c r="BAH287" s="1"/>
      <c r="BAI287" s="1"/>
      <c r="BAJ287" s="1"/>
      <c r="BAK287" s="1"/>
      <c r="BAL287" s="1"/>
      <c r="BAM287" s="1"/>
      <c r="BAN287" s="1"/>
      <c r="BAO287" s="1"/>
      <c r="BAP287" s="1"/>
      <c r="BAQ287" s="1"/>
      <c r="BAR287" s="1"/>
      <c r="BAS287" s="1"/>
      <c r="BAT287" s="1"/>
      <c r="BAU287" s="1"/>
      <c r="BAV287" s="1"/>
      <c r="BAW287" s="1"/>
      <c r="BAX287" s="1"/>
      <c r="BAY287" s="1"/>
      <c r="BAZ287" s="1"/>
      <c r="BBA287" s="1"/>
      <c r="BBB287" s="1"/>
      <c r="BBC287" s="1"/>
      <c r="BBD287" s="1"/>
      <c r="BBE287" s="1"/>
      <c r="BBF287" s="1"/>
      <c r="BBG287" s="1"/>
      <c r="BBH287" s="1"/>
      <c r="BBI287" s="1"/>
      <c r="BBJ287" s="1"/>
      <c r="BBK287" s="1"/>
      <c r="BBL287" s="1"/>
      <c r="BBM287" s="1"/>
      <c r="BBN287" s="1"/>
      <c r="BBO287" s="1"/>
      <c r="BBP287" s="1"/>
      <c r="BBQ287" s="1"/>
      <c r="BBR287" s="1"/>
      <c r="BBS287" s="1"/>
      <c r="BBT287" s="1"/>
      <c r="BBU287" s="1"/>
      <c r="BBV287" s="1"/>
      <c r="BBW287" s="1"/>
      <c r="BBX287" s="1"/>
      <c r="BBY287" s="1"/>
      <c r="BBZ287" s="1"/>
      <c r="BCA287" s="1"/>
      <c r="BCB287" s="1"/>
      <c r="BCC287" s="1"/>
      <c r="BCD287" s="1"/>
      <c r="BCE287" s="1"/>
      <c r="BCF287" s="1"/>
      <c r="BCG287" s="1"/>
      <c r="BCH287" s="1"/>
      <c r="BCI287" s="1"/>
      <c r="BCJ287" s="1"/>
      <c r="BCK287" s="1"/>
      <c r="BCL287" s="1"/>
      <c r="BCM287" s="1"/>
      <c r="BCN287" s="1"/>
      <c r="BCO287" s="1"/>
      <c r="BCP287" s="1"/>
      <c r="BCQ287" s="1"/>
      <c r="BCR287" s="1"/>
      <c r="BCS287" s="1"/>
      <c r="BCT287" s="1"/>
      <c r="BCU287" s="1"/>
      <c r="BCV287" s="1"/>
      <c r="BCW287" s="1"/>
      <c r="BCX287" s="1"/>
      <c r="BCY287" s="1"/>
      <c r="BCZ287" s="1"/>
      <c r="BDA287" s="1"/>
      <c r="BDB287" s="1"/>
      <c r="BDC287" s="1"/>
      <c r="BDD287" s="1"/>
      <c r="BDE287" s="1"/>
      <c r="BDF287" s="1"/>
      <c r="BDG287" s="1"/>
      <c r="BDH287" s="1"/>
      <c r="BDI287" s="1"/>
      <c r="BDJ287" s="1"/>
      <c r="BDK287" s="1"/>
      <c r="BDL287" s="1"/>
      <c r="BDM287" s="1"/>
      <c r="BDN287" s="1"/>
      <c r="BDO287" s="1"/>
      <c r="BDP287" s="1"/>
      <c r="BDQ287" s="1"/>
      <c r="BDR287" s="1"/>
      <c r="BDS287" s="1"/>
      <c r="BDT287" s="1"/>
      <c r="BDU287" s="1"/>
      <c r="BDV287" s="1"/>
      <c r="BDW287" s="1"/>
      <c r="BDX287" s="1"/>
      <c r="BDY287" s="1"/>
      <c r="BDZ287" s="1"/>
      <c r="BEA287" s="1"/>
      <c r="BEB287" s="1"/>
      <c r="BEC287" s="1"/>
      <c r="BED287" s="1"/>
      <c r="BEE287" s="1"/>
      <c r="BEF287" s="1"/>
      <c r="BEG287" s="1"/>
      <c r="BEH287" s="1"/>
      <c r="BEI287" s="1"/>
      <c r="BEJ287" s="1"/>
      <c r="BEK287" s="1"/>
      <c r="BEL287" s="1"/>
      <c r="BEM287" s="1"/>
      <c r="BEN287" s="1"/>
      <c r="BEO287" s="1"/>
      <c r="BEP287" s="1"/>
      <c r="BEQ287" s="1"/>
      <c r="BER287" s="1"/>
      <c r="BES287" s="1"/>
      <c r="BET287" s="1"/>
      <c r="BEU287" s="1"/>
      <c r="BEV287" s="1"/>
      <c r="BEW287" s="1"/>
      <c r="BEX287" s="1"/>
      <c r="BEY287" s="1"/>
      <c r="BEZ287" s="1"/>
      <c r="BFA287" s="1"/>
      <c r="BFB287" s="1"/>
      <c r="BFC287" s="1"/>
      <c r="BFD287" s="1"/>
      <c r="BFE287" s="1"/>
      <c r="BFF287" s="1"/>
      <c r="BFG287" s="1"/>
      <c r="BFH287" s="1"/>
      <c r="BFI287" s="1"/>
      <c r="BFJ287" s="1"/>
      <c r="BFK287" s="1"/>
      <c r="BFL287" s="1"/>
      <c r="BFM287" s="1"/>
      <c r="BFN287" s="1"/>
      <c r="BFO287" s="1"/>
      <c r="BFP287" s="1"/>
      <c r="BFQ287" s="1"/>
      <c r="BFR287" s="1"/>
      <c r="BFS287" s="1"/>
      <c r="BFT287" s="1"/>
      <c r="BFU287" s="1"/>
      <c r="BFV287" s="1"/>
      <c r="BFW287" s="1"/>
      <c r="BFX287" s="1"/>
      <c r="BFY287" s="1"/>
      <c r="BFZ287" s="1"/>
      <c r="BGA287" s="1"/>
      <c r="BGB287" s="1"/>
      <c r="BGC287" s="1"/>
      <c r="BGD287" s="1"/>
      <c r="BGE287" s="1"/>
      <c r="BGF287" s="1"/>
      <c r="BGG287" s="1"/>
      <c r="BGH287" s="1"/>
      <c r="BGI287" s="1"/>
      <c r="BGJ287" s="1"/>
      <c r="BGK287" s="1"/>
      <c r="BGL287" s="1"/>
      <c r="BGM287" s="1"/>
      <c r="BGN287" s="1"/>
      <c r="BGO287" s="1"/>
      <c r="BGP287" s="1"/>
      <c r="BGQ287" s="1"/>
      <c r="BGR287" s="1"/>
      <c r="BGS287" s="1"/>
      <c r="BGT287" s="1"/>
      <c r="BGU287" s="1"/>
      <c r="BGV287" s="1"/>
      <c r="BGW287" s="1"/>
      <c r="BGX287" s="1"/>
      <c r="BGY287" s="1"/>
      <c r="BGZ287" s="1"/>
      <c r="BHA287" s="1"/>
      <c r="BHB287" s="1"/>
      <c r="BHC287" s="1"/>
      <c r="BHD287" s="1"/>
      <c r="BHE287" s="1"/>
      <c r="BHF287" s="1"/>
      <c r="BHG287" s="1"/>
      <c r="BHH287" s="1"/>
      <c r="BHI287" s="1"/>
      <c r="BHJ287" s="1"/>
      <c r="BHK287" s="1"/>
      <c r="BHL287" s="1"/>
      <c r="BHM287" s="1"/>
      <c r="BHN287" s="1"/>
      <c r="BHO287" s="1"/>
      <c r="BHP287" s="1"/>
      <c r="BHQ287" s="1"/>
      <c r="BHR287" s="1"/>
      <c r="BHS287" s="1"/>
      <c r="BHT287" s="1"/>
      <c r="BHU287" s="1"/>
      <c r="BHV287" s="1"/>
      <c r="BHW287" s="1"/>
      <c r="BHX287" s="1"/>
      <c r="BHY287" s="1"/>
      <c r="BHZ287" s="1"/>
      <c r="BIA287" s="1"/>
      <c r="BIB287" s="1"/>
      <c r="BIC287" s="1"/>
      <c r="BID287" s="1"/>
      <c r="BIE287" s="1"/>
      <c r="BIF287" s="1"/>
      <c r="BIG287" s="1"/>
      <c r="BIH287" s="1"/>
      <c r="BII287" s="1"/>
      <c r="BIJ287" s="1"/>
      <c r="BIK287" s="1"/>
      <c r="BIL287" s="1"/>
      <c r="BIM287" s="1"/>
      <c r="BIN287" s="1"/>
      <c r="BIO287" s="1"/>
      <c r="BIP287" s="1"/>
      <c r="BIQ287" s="1"/>
      <c r="BIR287" s="1"/>
      <c r="BIS287" s="1"/>
      <c r="BIT287" s="1"/>
      <c r="BIU287" s="1"/>
      <c r="BIV287" s="1"/>
      <c r="BIW287" s="1"/>
      <c r="BIX287" s="1"/>
      <c r="BIY287" s="1"/>
      <c r="BIZ287" s="1"/>
      <c r="BJA287" s="1"/>
      <c r="BJB287" s="1"/>
      <c r="BJC287" s="1"/>
      <c r="BJD287" s="1"/>
      <c r="BJE287" s="1"/>
      <c r="BJF287" s="1"/>
      <c r="BJG287" s="1"/>
      <c r="BJH287" s="1"/>
      <c r="BJI287" s="1"/>
      <c r="BJJ287" s="1"/>
      <c r="BJK287" s="1"/>
      <c r="BJL287" s="1"/>
      <c r="BJM287" s="1"/>
      <c r="BJN287" s="1"/>
      <c r="BJO287" s="1"/>
      <c r="BJP287" s="1"/>
      <c r="BJQ287" s="1"/>
      <c r="BJR287" s="1"/>
      <c r="BJS287" s="1"/>
      <c r="BJT287" s="1"/>
      <c r="BJU287" s="1"/>
      <c r="BJV287" s="1"/>
      <c r="BJW287" s="1"/>
      <c r="BJX287" s="1"/>
      <c r="BJY287" s="1"/>
      <c r="BJZ287" s="1"/>
      <c r="BKA287" s="1"/>
      <c r="BKB287" s="1"/>
      <c r="BKC287" s="1"/>
      <c r="BKD287" s="1"/>
      <c r="BKE287" s="1"/>
      <c r="BKF287" s="1"/>
      <c r="BKG287" s="1"/>
      <c r="BKH287" s="1"/>
      <c r="BKI287" s="1"/>
      <c r="BKJ287" s="1"/>
      <c r="BKK287" s="1"/>
      <c r="BKL287" s="1"/>
      <c r="BKM287" s="1"/>
      <c r="BKN287" s="1"/>
      <c r="BKO287" s="1"/>
      <c r="BKP287" s="1"/>
      <c r="BKQ287" s="1"/>
      <c r="BKR287" s="1"/>
      <c r="BKS287" s="1"/>
      <c r="BKT287" s="1"/>
      <c r="BKU287" s="1"/>
      <c r="BKV287" s="1"/>
      <c r="BKW287" s="1"/>
      <c r="BKX287" s="1"/>
      <c r="BKY287" s="1"/>
      <c r="BKZ287" s="1"/>
      <c r="BLA287" s="1"/>
      <c r="BLB287" s="1"/>
      <c r="BLC287" s="1"/>
      <c r="BLD287" s="1"/>
      <c r="BLE287" s="1"/>
      <c r="BLF287" s="1"/>
      <c r="BLG287" s="1"/>
      <c r="BLH287" s="1"/>
      <c r="BLI287" s="1"/>
      <c r="BLJ287" s="1"/>
      <c r="BLK287" s="1"/>
      <c r="BLL287" s="1"/>
      <c r="BLM287" s="1"/>
      <c r="BLN287" s="1"/>
      <c r="BLO287" s="1"/>
      <c r="BLP287" s="1"/>
      <c r="BLQ287" s="1"/>
      <c r="BLR287" s="1"/>
      <c r="BLS287" s="1"/>
      <c r="BLT287" s="1"/>
      <c r="BLU287" s="1"/>
      <c r="BLV287" s="1"/>
      <c r="BLW287" s="1"/>
      <c r="BLX287" s="1"/>
      <c r="BLY287" s="1"/>
      <c r="BLZ287" s="1"/>
      <c r="BMA287" s="1"/>
      <c r="BMB287" s="1"/>
      <c r="BMC287" s="1"/>
      <c r="BMD287" s="1"/>
      <c r="BME287" s="1"/>
      <c r="BMF287" s="1"/>
      <c r="BMG287" s="1"/>
      <c r="BMH287" s="1"/>
      <c r="BMI287" s="1"/>
      <c r="BMJ287" s="1"/>
      <c r="BMK287" s="1"/>
      <c r="BML287" s="1"/>
      <c r="BMM287" s="1"/>
      <c r="BMN287" s="1"/>
      <c r="BMO287" s="1"/>
      <c r="BMP287" s="1"/>
      <c r="BMQ287" s="1"/>
      <c r="BMR287" s="1"/>
      <c r="BMS287" s="1"/>
      <c r="BMT287" s="1"/>
      <c r="BMU287" s="1"/>
      <c r="BMV287" s="1"/>
      <c r="BMW287" s="1"/>
      <c r="BMX287" s="1"/>
      <c r="BMY287" s="1"/>
      <c r="BMZ287" s="1"/>
      <c r="BNA287" s="1"/>
      <c r="BNB287" s="1"/>
      <c r="BNC287" s="1"/>
      <c r="BND287" s="1"/>
      <c r="BNE287" s="1"/>
      <c r="BNF287" s="1"/>
      <c r="BNG287" s="1"/>
      <c r="BNH287" s="1"/>
      <c r="BNI287" s="1"/>
      <c r="BNJ287" s="1"/>
      <c r="BNK287" s="1"/>
      <c r="BNL287" s="1"/>
      <c r="BNM287" s="1"/>
      <c r="BNN287" s="1"/>
      <c r="BNO287" s="1"/>
      <c r="BNP287" s="1"/>
      <c r="BNQ287" s="1"/>
      <c r="BNR287" s="1"/>
      <c r="BNS287" s="1"/>
      <c r="BNT287" s="1"/>
      <c r="BNU287" s="1"/>
      <c r="BNV287" s="1"/>
      <c r="BNW287" s="1"/>
      <c r="BNX287" s="1"/>
      <c r="BNY287" s="1"/>
      <c r="BNZ287" s="1"/>
      <c r="BOA287" s="1"/>
      <c r="BOB287" s="1"/>
      <c r="BOC287" s="1"/>
      <c r="BOD287" s="1"/>
      <c r="BOE287" s="1"/>
      <c r="BOF287" s="1"/>
      <c r="BOG287" s="1"/>
      <c r="BOH287" s="1"/>
      <c r="BOI287" s="1"/>
      <c r="BOJ287" s="1"/>
      <c r="BOK287" s="1"/>
      <c r="BOL287" s="1"/>
      <c r="BOM287" s="1"/>
      <c r="BON287" s="1"/>
      <c r="BOO287" s="1"/>
      <c r="BOP287" s="1"/>
      <c r="BOQ287" s="1"/>
      <c r="BOR287" s="1"/>
      <c r="BOS287" s="1"/>
      <c r="BOT287" s="1"/>
      <c r="BOU287" s="1"/>
      <c r="BOV287" s="1"/>
      <c r="BOW287" s="1"/>
      <c r="BOX287" s="1"/>
      <c r="BOY287" s="1"/>
      <c r="BOZ287" s="1"/>
      <c r="BPA287" s="1"/>
      <c r="BPB287" s="1"/>
      <c r="BPC287" s="1"/>
      <c r="BPD287" s="1"/>
      <c r="BPE287" s="1"/>
      <c r="BPF287" s="1"/>
      <c r="BPG287" s="1"/>
      <c r="BPH287" s="1"/>
      <c r="BPI287" s="1"/>
      <c r="BPJ287" s="1"/>
      <c r="BPK287" s="1"/>
      <c r="BPL287" s="1"/>
      <c r="BPM287" s="1"/>
      <c r="BPN287" s="1"/>
      <c r="BPO287" s="1"/>
      <c r="BPP287" s="1"/>
      <c r="BPQ287" s="1"/>
      <c r="BPR287" s="1"/>
      <c r="BPS287" s="1"/>
      <c r="BPT287" s="1"/>
      <c r="BPU287" s="1"/>
      <c r="BPV287" s="1"/>
      <c r="BPW287" s="1"/>
      <c r="BPX287" s="1"/>
      <c r="BPY287" s="1"/>
      <c r="BPZ287" s="1"/>
      <c r="BQA287" s="1"/>
      <c r="BQB287" s="1"/>
      <c r="BQC287" s="1"/>
      <c r="BQD287" s="1"/>
      <c r="BQE287" s="1"/>
      <c r="BQF287" s="1"/>
      <c r="BQG287" s="1"/>
      <c r="BQH287" s="1"/>
      <c r="BQI287" s="1"/>
      <c r="BQJ287" s="1"/>
      <c r="BQK287" s="1"/>
      <c r="BQL287" s="1"/>
      <c r="BQM287" s="1"/>
      <c r="BQN287" s="1"/>
      <c r="BQO287" s="1"/>
      <c r="BQP287" s="1"/>
      <c r="BQQ287" s="1"/>
      <c r="BQR287" s="1"/>
      <c r="BQS287" s="1"/>
      <c r="BQT287" s="1"/>
      <c r="BQU287" s="1"/>
      <c r="BQV287" s="1"/>
      <c r="BQW287" s="1"/>
      <c r="BQX287" s="1"/>
      <c r="BQY287" s="1"/>
      <c r="BQZ287" s="1"/>
      <c r="BRA287" s="1"/>
      <c r="BRB287" s="1"/>
      <c r="BRC287" s="1"/>
      <c r="BRD287" s="1"/>
      <c r="BRE287" s="1"/>
      <c r="BRF287" s="1"/>
      <c r="BRG287" s="1"/>
      <c r="BRH287" s="1"/>
      <c r="BRI287" s="1"/>
      <c r="BRJ287" s="1"/>
      <c r="BRK287" s="1"/>
      <c r="BRL287" s="1"/>
      <c r="BRM287" s="1"/>
      <c r="BRN287" s="1"/>
      <c r="BRO287" s="1"/>
      <c r="BRP287" s="1"/>
      <c r="BRQ287" s="1"/>
      <c r="BRR287" s="1"/>
      <c r="BRS287" s="1"/>
      <c r="BRT287" s="1"/>
      <c r="BRU287" s="1"/>
      <c r="BRV287" s="1"/>
      <c r="BRW287" s="1"/>
      <c r="BRX287" s="1"/>
      <c r="BRY287" s="1"/>
      <c r="BRZ287" s="1"/>
      <c r="BSA287" s="1"/>
      <c r="BSB287" s="1"/>
      <c r="BSC287" s="1"/>
      <c r="BSD287" s="1"/>
      <c r="BSE287" s="1"/>
      <c r="BSF287" s="1"/>
      <c r="BSG287" s="1"/>
      <c r="BSH287" s="1"/>
      <c r="BSI287" s="1"/>
      <c r="BSJ287" s="1"/>
      <c r="BSK287" s="1"/>
      <c r="BSL287" s="1"/>
      <c r="BSM287" s="1"/>
      <c r="BSN287" s="1"/>
      <c r="BSO287" s="1"/>
      <c r="BSP287" s="1"/>
      <c r="BSQ287" s="1"/>
      <c r="BSR287" s="1"/>
      <c r="BSS287" s="1"/>
      <c r="BST287" s="1"/>
      <c r="BSU287" s="1"/>
      <c r="BSV287" s="1"/>
      <c r="BSW287" s="1"/>
      <c r="BSX287" s="1"/>
      <c r="BSY287" s="1"/>
      <c r="BSZ287" s="1"/>
      <c r="BTA287" s="1"/>
      <c r="BTB287" s="1"/>
      <c r="BTC287" s="1"/>
      <c r="BTD287" s="1"/>
      <c r="BTE287" s="1"/>
      <c r="BTF287" s="1"/>
      <c r="BTG287" s="1"/>
      <c r="BTH287" s="1"/>
      <c r="BTI287" s="1"/>
      <c r="BTJ287" s="1"/>
      <c r="BTK287" s="1"/>
      <c r="BTL287" s="1"/>
      <c r="BTM287" s="1"/>
      <c r="BTN287" s="1"/>
      <c r="BTO287" s="1"/>
      <c r="BTP287" s="1"/>
      <c r="BTQ287" s="1"/>
      <c r="BTR287" s="1"/>
      <c r="BTS287" s="1"/>
      <c r="BTT287" s="1"/>
      <c r="BTU287" s="1"/>
      <c r="BTV287" s="1"/>
      <c r="BTW287" s="1"/>
      <c r="BTX287" s="1"/>
      <c r="BTY287" s="1"/>
      <c r="BTZ287" s="1"/>
      <c r="BUA287" s="1"/>
      <c r="BUB287" s="1"/>
      <c r="BUC287" s="1"/>
      <c r="BUD287" s="1"/>
      <c r="BUE287" s="1"/>
      <c r="BUF287" s="1"/>
      <c r="BUG287" s="1"/>
      <c r="BUH287" s="1"/>
      <c r="BUI287" s="1"/>
      <c r="BUJ287" s="1"/>
      <c r="BUK287" s="1"/>
      <c r="BUL287" s="1"/>
      <c r="BUM287" s="1"/>
      <c r="BUN287" s="1"/>
      <c r="BUO287" s="1"/>
      <c r="BUP287" s="1"/>
      <c r="BUQ287" s="1"/>
      <c r="BUR287" s="1"/>
      <c r="BUS287" s="1"/>
      <c r="BUT287" s="1"/>
      <c r="BUU287" s="1"/>
      <c r="BUV287" s="1"/>
      <c r="BUW287" s="1"/>
      <c r="BUX287" s="1"/>
      <c r="BUY287" s="1"/>
      <c r="BUZ287" s="1"/>
      <c r="BVA287" s="1"/>
      <c r="BVB287" s="1"/>
      <c r="BVC287" s="1"/>
      <c r="BVD287" s="1"/>
      <c r="BVE287" s="1"/>
      <c r="BVF287" s="1"/>
      <c r="BVG287" s="1"/>
      <c r="BVH287" s="1"/>
      <c r="BVI287" s="1"/>
      <c r="BVJ287" s="1"/>
      <c r="BVK287" s="1"/>
      <c r="BVL287" s="1"/>
      <c r="BVM287" s="1"/>
      <c r="BVN287" s="1"/>
      <c r="BVO287" s="1"/>
      <c r="BVP287" s="1"/>
      <c r="BVQ287" s="1"/>
      <c r="BVR287" s="1"/>
      <c r="BVS287" s="1"/>
      <c r="BVT287" s="1"/>
      <c r="BVU287" s="1"/>
      <c r="BVV287" s="1"/>
      <c r="BVW287" s="1"/>
      <c r="BVX287" s="1"/>
      <c r="BVY287" s="1"/>
      <c r="BVZ287" s="1"/>
      <c r="BWA287" s="1"/>
      <c r="BWB287" s="1"/>
      <c r="BWC287" s="1"/>
      <c r="BWD287" s="1"/>
      <c r="BWE287" s="1"/>
      <c r="BWF287" s="1"/>
      <c r="BWG287" s="1"/>
      <c r="BWH287" s="1"/>
      <c r="BWI287" s="1"/>
      <c r="BWJ287" s="1"/>
      <c r="BWK287" s="1"/>
      <c r="BWL287" s="1"/>
      <c r="BWM287" s="1"/>
      <c r="BWN287" s="1"/>
      <c r="BWO287" s="1"/>
      <c r="BWP287" s="1"/>
      <c r="BWQ287" s="1"/>
      <c r="BWR287" s="1"/>
      <c r="BWS287" s="1"/>
      <c r="BWT287" s="1"/>
      <c r="BWU287" s="1"/>
      <c r="BWV287" s="1"/>
      <c r="BWW287" s="1"/>
      <c r="BWX287" s="1"/>
      <c r="BWY287" s="1"/>
      <c r="BWZ287" s="1"/>
      <c r="BXA287" s="1"/>
      <c r="BXB287" s="1"/>
      <c r="BXC287" s="1"/>
      <c r="BXD287" s="1"/>
      <c r="BXE287" s="1"/>
      <c r="BXF287" s="1"/>
      <c r="BXG287" s="1"/>
      <c r="BXH287" s="1"/>
      <c r="BXI287" s="1"/>
      <c r="BXJ287" s="1"/>
      <c r="BXK287" s="1"/>
      <c r="BXL287" s="1"/>
      <c r="BXM287" s="1"/>
      <c r="BXN287" s="1"/>
      <c r="BXO287" s="1"/>
      <c r="BXP287" s="1"/>
      <c r="BXQ287" s="1"/>
      <c r="BXR287" s="1"/>
      <c r="BXS287" s="1"/>
      <c r="BXT287" s="1"/>
      <c r="BXU287" s="1"/>
      <c r="BXV287" s="1"/>
      <c r="BXW287" s="1"/>
      <c r="BXX287" s="1"/>
      <c r="BXY287" s="1"/>
      <c r="BXZ287" s="1"/>
      <c r="BYA287" s="1"/>
      <c r="BYB287" s="1"/>
      <c r="BYC287" s="1"/>
      <c r="BYD287" s="1"/>
      <c r="BYE287" s="1"/>
      <c r="BYF287" s="1"/>
      <c r="BYG287" s="1"/>
      <c r="BYH287" s="1"/>
      <c r="BYI287" s="1"/>
      <c r="BYJ287" s="1"/>
      <c r="BYK287" s="1"/>
      <c r="BYL287" s="1"/>
      <c r="BYM287" s="1"/>
      <c r="BYN287" s="1"/>
      <c r="BYO287" s="1"/>
      <c r="BYP287" s="1"/>
      <c r="BYQ287" s="1"/>
      <c r="BYR287" s="1"/>
      <c r="BYS287" s="1"/>
      <c r="BYT287" s="1"/>
      <c r="BYU287" s="1"/>
      <c r="BYV287" s="1"/>
      <c r="BYW287" s="1"/>
      <c r="BYX287" s="1"/>
      <c r="BYY287" s="1"/>
      <c r="BYZ287" s="1"/>
      <c r="BZA287" s="1"/>
      <c r="BZB287" s="1"/>
      <c r="BZC287" s="1"/>
      <c r="BZD287" s="1"/>
      <c r="BZE287" s="1"/>
      <c r="BZF287" s="1"/>
      <c r="BZG287" s="1"/>
      <c r="BZH287" s="1"/>
      <c r="BZI287" s="1"/>
      <c r="BZJ287" s="1"/>
      <c r="BZK287" s="1"/>
      <c r="BZL287" s="1"/>
      <c r="BZM287" s="1"/>
      <c r="BZN287" s="1"/>
      <c r="BZO287" s="1"/>
      <c r="BZP287" s="1"/>
      <c r="BZQ287" s="1"/>
      <c r="BZR287" s="1"/>
      <c r="BZS287" s="1"/>
      <c r="BZT287" s="1"/>
      <c r="BZU287" s="1"/>
      <c r="BZV287" s="1"/>
      <c r="BZW287" s="1"/>
      <c r="BZX287" s="1"/>
      <c r="BZY287" s="1"/>
      <c r="BZZ287" s="1"/>
      <c r="CAA287" s="1"/>
      <c r="CAB287" s="1"/>
      <c r="CAC287" s="1"/>
      <c r="CAD287" s="1"/>
      <c r="CAE287" s="1"/>
      <c r="CAF287" s="1"/>
      <c r="CAG287" s="1"/>
      <c r="CAH287" s="1"/>
      <c r="CAI287" s="1"/>
      <c r="CAJ287" s="1"/>
      <c r="CAK287" s="1"/>
      <c r="CAL287" s="1"/>
      <c r="CAM287" s="1"/>
      <c r="CAN287" s="1"/>
      <c r="CAO287" s="1"/>
      <c r="CAP287" s="1"/>
      <c r="CAQ287" s="1"/>
      <c r="CAR287" s="1"/>
      <c r="CAS287" s="1"/>
      <c r="CAT287" s="1"/>
      <c r="CAU287" s="1"/>
      <c r="CAV287" s="1"/>
      <c r="CAW287" s="1"/>
      <c r="CAX287" s="1"/>
      <c r="CAY287" s="1"/>
      <c r="CAZ287" s="1"/>
      <c r="CBA287" s="1"/>
      <c r="CBB287" s="1"/>
      <c r="CBC287" s="1"/>
      <c r="CBD287" s="1"/>
      <c r="CBE287" s="1"/>
      <c r="CBF287" s="1"/>
      <c r="CBG287" s="1"/>
      <c r="CBH287" s="1"/>
      <c r="CBI287" s="1"/>
      <c r="CBJ287" s="1"/>
      <c r="CBK287" s="1"/>
      <c r="CBL287" s="1"/>
      <c r="CBM287" s="1"/>
      <c r="CBN287" s="1"/>
      <c r="CBO287" s="1"/>
      <c r="CBP287" s="1"/>
      <c r="CBQ287" s="1"/>
      <c r="CBR287" s="1"/>
      <c r="CBS287" s="1"/>
      <c r="CBT287" s="1"/>
      <c r="CBU287" s="1"/>
      <c r="CBV287" s="1"/>
      <c r="CBW287" s="1"/>
      <c r="CBX287" s="1"/>
      <c r="CBY287" s="1"/>
      <c r="CBZ287" s="1"/>
      <c r="CCA287" s="1"/>
      <c r="CCB287" s="1"/>
      <c r="CCC287" s="1"/>
      <c r="CCD287" s="1"/>
      <c r="CCE287" s="1"/>
      <c r="CCF287" s="1"/>
      <c r="CCG287" s="1"/>
      <c r="CCH287" s="1"/>
      <c r="CCI287" s="1"/>
      <c r="CCJ287" s="1"/>
      <c r="CCK287" s="1"/>
      <c r="CCL287" s="1"/>
      <c r="CCM287" s="1"/>
      <c r="CCN287" s="1"/>
      <c r="CCO287" s="1"/>
      <c r="CCP287" s="1"/>
      <c r="CCQ287" s="1"/>
      <c r="CCR287" s="1"/>
      <c r="CCS287" s="1"/>
      <c r="CCT287" s="1"/>
      <c r="CCU287" s="1"/>
      <c r="CCV287" s="1"/>
      <c r="CCW287" s="1"/>
      <c r="CCX287" s="1"/>
      <c r="CCY287" s="1"/>
      <c r="CCZ287" s="1"/>
      <c r="CDA287" s="1"/>
      <c r="CDB287" s="1"/>
      <c r="CDC287" s="1"/>
      <c r="CDD287" s="1"/>
      <c r="CDE287" s="1"/>
      <c r="CDF287" s="1"/>
      <c r="CDG287" s="1"/>
      <c r="CDH287" s="1"/>
      <c r="CDI287" s="1"/>
      <c r="CDJ287" s="1"/>
      <c r="CDK287" s="1"/>
      <c r="CDL287" s="1"/>
      <c r="CDM287" s="1"/>
      <c r="CDN287" s="1"/>
      <c r="CDO287" s="1"/>
      <c r="CDP287" s="1"/>
      <c r="CDQ287" s="1"/>
      <c r="CDR287" s="1"/>
      <c r="CDS287" s="1"/>
      <c r="CDT287" s="1"/>
      <c r="CDU287" s="1"/>
      <c r="CDV287" s="1"/>
      <c r="CDW287" s="1"/>
      <c r="CDX287" s="1"/>
      <c r="CDY287" s="1"/>
      <c r="CDZ287" s="1"/>
      <c r="CEA287" s="1"/>
      <c r="CEB287" s="1"/>
      <c r="CEC287" s="1"/>
      <c r="CED287" s="1"/>
      <c r="CEE287" s="1"/>
      <c r="CEF287" s="1"/>
      <c r="CEG287" s="1"/>
      <c r="CEH287" s="1"/>
      <c r="CEI287" s="1"/>
      <c r="CEJ287" s="1"/>
      <c r="CEK287" s="1"/>
      <c r="CEL287" s="1"/>
      <c r="CEM287" s="1"/>
      <c r="CEN287" s="1"/>
      <c r="CEO287" s="1"/>
      <c r="CEP287" s="1"/>
      <c r="CEQ287" s="1"/>
      <c r="CER287" s="1"/>
      <c r="CES287" s="1"/>
      <c r="CET287" s="1"/>
      <c r="CEU287" s="1"/>
      <c r="CEV287" s="1"/>
      <c r="CEW287" s="1"/>
      <c r="CEX287" s="1"/>
      <c r="CEY287" s="1"/>
      <c r="CEZ287" s="1"/>
      <c r="CFA287" s="1"/>
      <c r="CFB287" s="1"/>
      <c r="CFC287" s="1"/>
      <c r="CFD287" s="1"/>
      <c r="CFE287" s="1"/>
      <c r="CFF287" s="1"/>
      <c r="CFG287" s="1"/>
      <c r="CFH287" s="1"/>
      <c r="CFI287" s="1"/>
      <c r="CFJ287" s="1"/>
      <c r="CFK287" s="1"/>
      <c r="CFL287" s="1"/>
      <c r="CFM287" s="1"/>
      <c r="CFN287" s="1"/>
      <c r="CFO287" s="1"/>
      <c r="CFP287" s="1"/>
      <c r="CFQ287" s="1"/>
      <c r="CFR287" s="1"/>
      <c r="CFS287" s="1"/>
      <c r="CFT287" s="1"/>
      <c r="CFU287" s="1"/>
      <c r="CFV287" s="1"/>
      <c r="CFW287" s="1"/>
      <c r="CFX287" s="1"/>
      <c r="CFY287" s="1"/>
      <c r="CFZ287" s="1"/>
      <c r="CGA287" s="1"/>
      <c r="CGB287" s="1"/>
      <c r="CGC287" s="1"/>
      <c r="CGD287" s="1"/>
      <c r="CGE287" s="1"/>
      <c r="CGF287" s="1"/>
      <c r="CGG287" s="1"/>
      <c r="CGH287" s="1"/>
      <c r="CGI287" s="1"/>
      <c r="CGJ287" s="1"/>
      <c r="CGK287" s="1"/>
      <c r="CGL287" s="1"/>
      <c r="CGM287" s="1"/>
      <c r="CGN287" s="1"/>
      <c r="CGO287" s="1"/>
      <c r="CGP287" s="1"/>
      <c r="CGQ287" s="1"/>
      <c r="CGR287" s="1"/>
      <c r="CGS287" s="1"/>
      <c r="CGT287" s="1"/>
      <c r="CGU287" s="1"/>
      <c r="CGV287" s="1"/>
      <c r="CGW287" s="1"/>
      <c r="CGX287" s="1"/>
      <c r="CGY287" s="1"/>
      <c r="CGZ287" s="1"/>
      <c r="CHA287" s="1"/>
      <c r="CHB287" s="1"/>
      <c r="CHC287" s="1"/>
      <c r="CHD287" s="1"/>
      <c r="CHE287" s="1"/>
      <c r="CHF287" s="1"/>
      <c r="CHG287" s="1"/>
      <c r="CHH287" s="1"/>
      <c r="CHI287" s="1"/>
      <c r="CHJ287" s="1"/>
      <c r="CHK287" s="1"/>
      <c r="CHL287" s="1"/>
      <c r="CHM287" s="1"/>
      <c r="CHN287" s="1"/>
      <c r="CHO287" s="1"/>
      <c r="CHP287" s="1"/>
      <c r="CHQ287" s="1"/>
      <c r="CHR287" s="1"/>
      <c r="CHS287" s="1"/>
      <c r="CHT287" s="1"/>
      <c r="CHU287" s="1"/>
      <c r="CHV287" s="1"/>
      <c r="CHW287" s="1"/>
      <c r="CHX287" s="1"/>
      <c r="CHY287" s="1"/>
      <c r="CHZ287" s="1"/>
      <c r="CIA287" s="1"/>
      <c r="CIB287" s="1"/>
      <c r="CIC287" s="1"/>
      <c r="CID287" s="1"/>
      <c r="CIE287" s="1"/>
      <c r="CIF287" s="1"/>
      <c r="CIG287" s="1"/>
      <c r="CIH287" s="1"/>
      <c r="CII287" s="1"/>
      <c r="CIJ287" s="1"/>
      <c r="CIK287" s="1"/>
      <c r="CIL287" s="1"/>
      <c r="CIM287" s="1"/>
      <c r="CIN287" s="1"/>
      <c r="CIO287" s="1"/>
      <c r="CIP287" s="1"/>
      <c r="CIQ287" s="1"/>
      <c r="CIR287" s="1"/>
      <c r="CIS287" s="1"/>
      <c r="CIT287" s="1"/>
      <c r="CIU287" s="1"/>
      <c r="CIV287" s="1"/>
      <c r="CIW287" s="1"/>
      <c r="CIX287" s="1"/>
      <c r="CIY287" s="1"/>
      <c r="CIZ287" s="1"/>
      <c r="CJA287" s="1"/>
      <c r="CJB287" s="1"/>
      <c r="CJC287" s="1"/>
      <c r="CJD287" s="1"/>
      <c r="CJE287" s="1"/>
      <c r="CJF287" s="1"/>
      <c r="CJG287" s="1"/>
      <c r="CJH287" s="1"/>
      <c r="CJI287" s="1"/>
      <c r="CJJ287" s="1"/>
      <c r="CJK287" s="1"/>
      <c r="CJL287" s="1"/>
      <c r="CJM287" s="1"/>
      <c r="CJN287" s="1"/>
      <c r="CJO287" s="1"/>
      <c r="CJP287" s="1"/>
      <c r="CJQ287" s="1"/>
      <c r="CJR287" s="1"/>
      <c r="CJS287" s="1"/>
      <c r="CJT287" s="1"/>
      <c r="CJU287" s="1"/>
      <c r="CJV287" s="1"/>
      <c r="CJW287" s="1"/>
      <c r="CJX287" s="1"/>
      <c r="CJY287" s="1"/>
      <c r="CJZ287" s="1"/>
      <c r="CKA287" s="1"/>
      <c r="CKB287" s="1"/>
      <c r="CKC287" s="1"/>
      <c r="CKD287" s="1"/>
      <c r="CKE287" s="1"/>
      <c r="CKF287" s="1"/>
      <c r="CKG287" s="1"/>
      <c r="CKH287" s="1"/>
      <c r="CKI287" s="1"/>
      <c r="CKJ287" s="1"/>
      <c r="CKK287" s="1"/>
      <c r="CKL287" s="1"/>
      <c r="CKM287" s="1"/>
      <c r="CKN287" s="1"/>
      <c r="CKO287" s="1"/>
      <c r="CKP287" s="1"/>
      <c r="CKQ287" s="1"/>
      <c r="CKR287" s="1"/>
      <c r="CKS287" s="1"/>
      <c r="CKT287" s="1"/>
      <c r="CKU287" s="1"/>
      <c r="CKV287" s="1"/>
      <c r="CKW287" s="1"/>
      <c r="CKX287" s="1"/>
      <c r="CKY287" s="1"/>
      <c r="CKZ287" s="1"/>
      <c r="CLA287" s="1"/>
      <c r="CLB287" s="1"/>
      <c r="CLC287" s="1"/>
      <c r="CLD287" s="1"/>
      <c r="CLE287" s="1"/>
      <c r="CLF287" s="1"/>
      <c r="CLG287" s="1"/>
      <c r="CLH287" s="1"/>
      <c r="CLI287" s="1"/>
      <c r="CLJ287" s="1"/>
      <c r="CLK287" s="1"/>
      <c r="CLL287" s="1"/>
      <c r="CLM287" s="1"/>
      <c r="CLN287" s="1"/>
      <c r="CLO287" s="1"/>
      <c r="CLP287" s="1"/>
      <c r="CLQ287" s="1"/>
      <c r="CLR287" s="1"/>
      <c r="CLS287" s="1"/>
      <c r="CLT287" s="1"/>
      <c r="CLU287" s="1"/>
      <c r="CLV287" s="1"/>
      <c r="CLW287" s="1"/>
      <c r="CLX287" s="1"/>
      <c r="CLY287" s="1"/>
      <c r="CLZ287" s="1"/>
      <c r="CMA287" s="1"/>
      <c r="CMB287" s="1"/>
      <c r="CMC287" s="1"/>
      <c r="CMD287" s="1"/>
      <c r="CME287" s="1"/>
      <c r="CMF287" s="1"/>
      <c r="CMG287" s="1"/>
      <c r="CMH287" s="1"/>
      <c r="CMI287" s="1"/>
      <c r="CMJ287" s="1"/>
      <c r="CMK287" s="1"/>
      <c r="CML287" s="1"/>
      <c r="CMM287" s="1"/>
      <c r="CMN287" s="1"/>
      <c r="CMO287" s="1"/>
      <c r="CMP287" s="1"/>
      <c r="CMQ287" s="1"/>
      <c r="CMR287" s="1"/>
      <c r="CMS287" s="1"/>
      <c r="CMT287" s="1"/>
      <c r="CMU287" s="1"/>
      <c r="CMV287" s="1"/>
      <c r="CMW287" s="1"/>
      <c r="CMX287" s="1"/>
      <c r="CMY287" s="1"/>
      <c r="CMZ287" s="1"/>
      <c r="CNA287" s="1"/>
      <c r="CNB287" s="1"/>
      <c r="CNC287" s="1"/>
      <c r="CND287" s="1"/>
      <c r="CNE287" s="1"/>
      <c r="CNF287" s="1"/>
      <c r="CNG287" s="1"/>
      <c r="CNH287" s="1"/>
      <c r="CNI287" s="1"/>
      <c r="CNJ287" s="1"/>
      <c r="CNK287" s="1"/>
      <c r="CNL287" s="1"/>
      <c r="CNM287" s="1"/>
      <c r="CNN287" s="1"/>
      <c r="CNO287" s="1"/>
      <c r="CNP287" s="1"/>
      <c r="CNQ287" s="1"/>
      <c r="CNR287" s="1"/>
      <c r="CNS287" s="1"/>
      <c r="CNT287" s="1"/>
      <c r="CNU287" s="1"/>
      <c r="CNV287" s="1"/>
      <c r="CNW287" s="1"/>
      <c r="CNX287" s="1"/>
      <c r="CNY287" s="1"/>
      <c r="CNZ287" s="1"/>
      <c r="COA287" s="1"/>
      <c r="COB287" s="1"/>
      <c r="COC287" s="1"/>
      <c r="COD287" s="1"/>
      <c r="COE287" s="1"/>
      <c r="COF287" s="1"/>
      <c r="COG287" s="1"/>
      <c r="COH287" s="1"/>
      <c r="COI287" s="1"/>
      <c r="COJ287" s="1"/>
      <c r="COK287" s="1"/>
      <c r="COL287" s="1"/>
      <c r="COM287" s="1"/>
      <c r="CON287" s="1"/>
      <c r="COO287" s="1"/>
      <c r="COP287" s="1"/>
      <c r="COQ287" s="1"/>
      <c r="COR287" s="1"/>
      <c r="COS287" s="1"/>
      <c r="COT287" s="1"/>
      <c r="COU287" s="1"/>
      <c r="COV287" s="1"/>
      <c r="COW287" s="1"/>
      <c r="COX287" s="1"/>
      <c r="COY287" s="1"/>
      <c r="COZ287" s="1"/>
      <c r="CPA287" s="1"/>
      <c r="CPB287" s="1"/>
      <c r="CPC287" s="1"/>
      <c r="CPD287" s="1"/>
      <c r="CPE287" s="1"/>
      <c r="CPF287" s="1"/>
      <c r="CPG287" s="1"/>
      <c r="CPH287" s="1"/>
      <c r="CPI287" s="1"/>
      <c r="CPJ287" s="1"/>
      <c r="CPK287" s="1"/>
      <c r="CPL287" s="1"/>
      <c r="CPM287" s="1"/>
      <c r="CPN287" s="1"/>
      <c r="CPO287" s="1"/>
      <c r="CPP287" s="1"/>
      <c r="CPQ287" s="1"/>
      <c r="CPR287" s="1"/>
      <c r="CPS287" s="1"/>
      <c r="CPT287" s="1"/>
      <c r="CPU287" s="1"/>
      <c r="CPV287" s="1"/>
      <c r="CPW287" s="1"/>
      <c r="CPX287" s="1"/>
      <c r="CPY287" s="1"/>
      <c r="CPZ287" s="1"/>
      <c r="CQA287" s="1"/>
      <c r="CQB287" s="1"/>
      <c r="CQC287" s="1"/>
      <c r="CQD287" s="1"/>
      <c r="CQE287" s="1"/>
      <c r="CQF287" s="1"/>
      <c r="CQG287" s="1"/>
      <c r="CQH287" s="1"/>
      <c r="CQI287" s="1"/>
      <c r="CQJ287" s="1"/>
      <c r="CQK287" s="1"/>
      <c r="CQL287" s="1"/>
      <c r="CQM287" s="1"/>
      <c r="CQN287" s="1"/>
      <c r="CQO287" s="1"/>
      <c r="CQP287" s="1"/>
      <c r="CQQ287" s="1"/>
      <c r="CQR287" s="1"/>
      <c r="CQS287" s="1"/>
      <c r="CQT287" s="1"/>
      <c r="CQU287" s="1"/>
      <c r="CQV287" s="1"/>
      <c r="CQW287" s="1"/>
      <c r="CQX287" s="1"/>
      <c r="CQY287" s="1"/>
      <c r="CQZ287" s="1"/>
      <c r="CRA287" s="1"/>
      <c r="CRB287" s="1"/>
      <c r="CRC287" s="1"/>
      <c r="CRD287" s="1"/>
      <c r="CRE287" s="1"/>
      <c r="CRF287" s="1"/>
      <c r="CRG287" s="1"/>
      <c r="CRH287" s="1"/>
      <c r="CRI287" s="1"/>
      <c r="CRJ287" s="1"/>
      <c r="CRK287" s="1"/>
      <c r="CRL287" s="1"/>
      <c r="CRM287" s="1"/>
      <c r="CRN287" s="1"/>
      <c r="CRO287" s="1"/>
      <c r="CRP287" s="1"/>
      <c r="CRQ287" s="1"/>
      <c r="CRR287" s="1"/>
      <c r="CRS287" s="1"/>
      <c r="CRT287" s="1"/>
      <c r="CRU287" s="1"/>
      <c r="CRV287" s="1"/>
      <c r="CRW287" s="1"/>
      <c r="CRX287" s="1"/>
      <c r="CRY287" s="1"/>
      <c r="CRZ287" s="1"/>
      <c r="CSA287" s="1"/>
      <c r="CSB287" s="1"/>
      <c r="CSC287" s="1"/>
      <c r="CSD287" s="1"/>
      <c r="CSE287" s="1"/>
      <c r="CSF287" s="1"/>
      <c r="CSG287" s="1"/>
      <c r="CSH287" s="1"/>
      <c r="CSI287" s="1"/>
      <c r="CSJ287" s="1"/>
      <c r="CSK287" s="1"/>
      <c r="CSL287" s="1"/>
      <c r="CSM287" s="1"/>
      <c r="CSN287" s="1"/>
      <c r="CSO287" s="1"/>
      <c r="CSP287" s="1"/>
      <c r="CSQ287" s="1"/>
      <c r="CSR287" s="1"/>
      <c r="CSS287" s="1"/>
      <c r="CST287" s="1"/>
      <c r="CSU287" s="1"/>
      <c r="CSV287" s="1"/>
      <c r="CSW287" s="1"/>
      <c r="CSX287" s="1"/>
      <c r="CSY287" s="1"/>
      <c r="CSZ287" s="1"/>
      <c r="CTA287" s="1"/>
      <c r="CTB287" s="1"/>
    </row>
    <row r="288" spans="1:2550" s="6" customFormat="1" ht="13" x14ac:dyDescent="0.15">
      <c r="A288" s="1"/>
      <c r="B288" s="174" t="s">
        <v>2252</v>
      </c>
      <c r="C288" s="176"/>
      <c r="D288" s="176" t="s">
        <v>2803</v>
      </c>
      <c r="E288" s="176" t="s">
        <v>1760</v>
      </c>
      <c r="F288" s="176" t="s">
        <v>2254</v>
      </c>
      <c r="G288" s="176">
        <v>15.860054</v>
      </c>
      <c r="H288" s="176">
        <v>107.653918</v>
      </c>
      <c r="I288" s="176" t="s">
        <v>11</v>
      </c>
      <c r="J288" s="176" t="s">
        <v>3</v>
      </c>
      <c r="K288" s="231">
        <v>2009</v>
      </c>
      <c r="L288" s="178">
        <v>30</v>
      </c>
      <c r="M288" s="178">
        <v>122.7</v>
      </c>
      <c r="N288" s="177" t="s">
        <v>0</v>
      </c>
      <c r="O288" s="176"/>
      <c r="P288" s="176"/>
      <c r="Q288" s="176"/>
      <c r="R288" s="176">
        <v>0.23</v>
      </c>
      <c r="S288" s="176"/>
      <c r="T288" s="177"/>
      <c r="U288" s="176">
        <v>0</v>
      </c>
      <c r="V288" s="176">
        <v>0</v>
      </c>
      <c r="W288" s="176">
        <v>0</v>
      </c>
      <c r="X288" s="176">
        <v>100</v>
      </c>
      <c r="Y288" s="176">
        <v>0</v>
      </c>
      <c r="Z288" s="176">
        <v>0</v>
      </c>
      <c r="AA288" s="163"/>
      <c r="AB288" s="178"/>
      <c r="AC288" s="178"/>
      <c r="AD288" s="178" t="s">
        <v>2253</v>
      </c>
      <c r="AE288" s="176"/>
      <c r="AF288" s="164" t="s">
        <v>2255</v>
      </c>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c r="AML288" s="1"/>
      <c r="AMM288" s="1"/>
      <c r="AMN288" s="1"/>
      <c r="AMO288" s="1"/>
      <c r="AMP288" s="1"/>
      <c r="AMQ288" s="1"/>
      <c r="AMR288" s="1"/>
      <c r="AMS288" s="1"/>
      <c r="AMT288" s="1"/>
      <c r="AMU288" s="1"/>
      <c r="AMV288" s="1"/>
      <c r="AMW288" s="1"/>
      <c r="AMX288" s="1"/>
      <c r="AMY288" s="1"/>
      <c r="AMZ288" s="1"/>
      <c r="ANA288" s="1"/>
      <c r="ANB288" s="1"/>
      <c r="ANC288" s="1"/>
      <c r="AND288" s="1"/>
      <c r="ANE288" s="1"/>
      <c r="ANF288" s="1"/>
      <c r="ANG288" s="1"/>
      <c r="ANH288" s="1"/>
      <c r="ANI288" s="1"/>
      <c r="ANJ288" s="1"/>
      <c r="ANK288" s="1"/>
      <c r="ANL288" s="1"/>
      <c r="ANM288" s="1"/>
      <c r="ANN288" s="1"/>
      <c r="ANO288" s="1"/>
      <c r="ANP288" s="1"/>
      <c r="ANQ288" s="1"/>
      <c r="ANR288" s="1"/>
      <c r="ANS288" s="1"/>
      <c r="ANT288" s="1"/>
      <c r="ANU288" s="1"/>
      <c r="ANV288" s="1"/>
      <c r="ANW288" s="1"/>
      <c r="ANX288" s="1"/>
      <c r="ANY288" s="1"/>
      <c r="ANZ288" s="1"/>
      <c r="AOA288" s="1"/>
      <c r="AOB288" s="1"/>
      <c r="AOC288" s="1"/>
      <c r="AOD288" s="1"/>
      <c r="AOE288" s="1"/>
      <c r="AOF288" s="1"/>
      <c r="AOG288" s="1"/>
      <c r="AOH288" s="1"/>
      <c r="AOI288" s="1"/>
      <c r="AOJ288" s="1"/>
      <c r="AOK288" s="1"/>
      <c r="AOL288" s="1"/>
      <c r="AOM288" s="1"/>
      <c r="AON288" s="1"/>
      <c r="AOO288" s="1"/>
      <c r="AOP288" s="1"/>
      <c r="AOQ288" s="1"/>
      <c r="AOR288" s="1"/>
      <c r="AOS288" s="1"/>
      <c r="AOT288" s="1"/>
      <c r="AOU288" s="1"/>
      <c r="AOV288" s="1"/>
      <c r="AOW288" s="1"/>
      <c r="AOX288" s="1"/>
      <c r="AOY288" s="1"/>
      <c r="AOZ288" s="1"/>
      <c r="APA288" s="1"/>
      <c r="APB288" s="1"/>
      <c r="APC288" s="1"/>
      <c r="APD288" s="1"/>
      <c r="APE288" s="1"/>
      <c r="APF288" s="1"/>
      <c r="APG288" s="1"/>
      <c r="APH288" s="1"/>
      <c r="API288" s="1"/>
      <c r="APJ288" s="1"/>
      <c r="APK288" s="1"/>
      <c r="APL288" s="1"/>
      <c r="APM288" s="1"/>
      <c r="APN288" s="1"/>
      <c r="APO288" s="1"/>
      <c r="APP288" s="1"/>
      <c r="APQ288" s="1"/>
      <c r="APR288" s="1"/>
      <c r="APS288" s="1"/>
      <c r="APT288" s="1"/>
      <c r="APU288" s="1"/>
      <c r="APV288" s="1"/>
      <c r="APW288" s="1"/>
      <c r="APX288" s="1"/>
      <c r="APY288" s="1"/>
      <c r="APZ288" s="1"/>
      <c r="AQA288" s="1"/>
      <c r="AQB288" s="1"/>
      <c r="AQC288" s="1"/>
      <c r="AQD288" s="1"/>
      <c r="AQE288" s="1"/>
      <c r="AQF288" s="1"/>
      <c r="AQG288" s="1"/>
      <c r="AQH288" s="1"/>
      <c r="AQI288" s="1"/>
      <c r="AQJ288" s="1"/>
      <c r="AQK288" s="1"/>
      <c r="AQL288" s="1"/>
      <c r="AQM288" s="1"/>
      <c r="AQN288" s="1"/>
      <c r="AQO288" s="1"/>
      <c r="AQP288" s="1"/>
      <c r="AQQ288" s="1"/>
      <c r="AQR288" s="1"/>
      <c r="AQS288" s="1"/>
      <c r="AQT288" s="1"/>
      <c r="AQU288" s="1"/>
      <c r="AQV288" s="1"/>
      <c r="AQW288" s="1"/>
      <c r="AQX288" s="1"/>
      <c r="AQY288" s="1"/>
      <c r="AQZ288" s="1"/>
      <c r="ARA288" s="1"/>
      <c r="ARB288" s="1"/>
      <c r="ARC288" s="1"/>
      <c r="ARD288" s="1"/>
      <c r="ARE288" s="1"/>
      <c r="ARF288" s="1"/>
      <c r="ARG288" s="1"/>
      <c r="ARH288" s="1"/>
      <c r="ARI288" s="1"/>
      <c r="ARJ288" s="1"/>
      <c r="ARK288" s="1"/>
      <c r="ARL288" s="1"/>
      <c r="ARM288" s="1"/>
      <c r="ARN288" s="1"/>
      <c r="ARO288" s="1"/>
      <c r="ARP288" s="1"/>
      <c r="ARQ288" s="1"/>
      <c r="ARR288" s="1"/>
      <c r="ARS288" s="1"/>
      <c r="ART288" s="1"/>
      <c r="ARU288" s="1"/>
      <c r="ARV288" s="1"/>
      <c r="ARW288" s="1"/>
      <c r="ARX288" s="1"/>
      <c r="ARY288" s="1"/>
      <c r="ARZ288" s="1"/>
      <c r="ASA288" s="1"/>
      <c r="ASB288" s="1"/>
      <c r="ASC288" s="1"/>
      <c r="ASD288" s="1"/>
      <c r="ASE288" s="1"/>
      <c r="ASF288" s="1"/>
      <c r="ASG288" s="1"/>
      <c r="ASH288" s="1"/>
      <c r="ASI288" s="1"/>
      <c r="ASJ288" s="1"/>
      <c r="ASK288" s="1"/>
      <c r="ASL288" s="1"/>
      <c r="ASM288" s="1"/>
      <c r="ASN288" s="1"/>
      <c r="ASO288" s="1"/>
      <c r="ASP288" s="1"/>
      <c r="ASQ288" s="1"/>
      <c r="ASR288" s="1"/>
      <c r="ASS288" s="1"/>
      <c r="AST288" s="1"/>
      <c r="ASU288" s="1"/>
      <c r="ASV288" s="1"/>
      <c r="ASW288" s="1"/>
      <c r="ASX288" s="1"/>
      <c r="ASY288" s="1"/>
      <c r="ASZ288" s="1"/>
      <c r="ATA288" s="1"/>
      <c r="ATB288" s="1"/>
      <c r="ATC288" s="1"/>
      <c r="ATD288" s="1"/>
      <c r="ATE288" s="1"/>
      <c r="ATF288" s="1"/>
      <c r="ATG288" s="1"/>
      <c r="ATH288" s="1"/>
      <c r="ATI288" s="1"/>
      <c r="ATJ288" s="1"/>
      <c r="ATK288" s="1"/>
      <c r="ATL288" s="1"/>
      <c r="ATM288" s="1"/>
      <c r="ATN288" s="1"/>
      <c r="ATO288" s="1"/>
      <c r="ATP288" s="1"/>
      <c r="ATQ288" s="1"/>
      <c r="ATR288" s="1"/>
      <c r="ATS288" s="1"/>
      <c r="ATT288" s="1"/>
      <c r="ATU288" s="1"/>
      <c r="ATV288" s="1"/>
      <c r="ATW288" s="1"/>
      <c r="ATX288" s="1"/>
      <c r="ATY288" s="1"/>
      <c r="ATZ288" s="1"/>
      <c r="AUA288" s="1"/>
      <c r="AUB288" s="1"/>
      <c r="AUC288" s="1"/>
      <c r="AUD288" s="1"/>
      <c r="AUE288" s="1"/>
      <c r="AUF288" s="1"/>
      <c r="AUG288" s="1"/>
      <c r="AUH288" s="1"/>
      <c r="AUI288" s="1"/>
      <c r="AUJ288" s="1"/>
      <c r="AUK288" s="1"/>
      <c r="AUL288" s="1"/>
      <c r="AUM288" s="1"/>
      <c r="AUN288" s="1"/>
      <c r="AUO288" s="1"/>
      <c r="AUP288" s="1"/>
      <c r="AUQ288" s="1"/>
      <c r="AUR288" s="1"/>
      <c r="AUS288" s="1"/>
      <c r="AUT288" s="1"/>
      <c r="AUU288" s="1"/>
      <c r="AUV288" s="1"/>
      <c r="AUW288" s="1"/>
      <c r="AUX288" s="1"/>
      <c r="AUY288" s="1"/>
      <c r="AUZ288" s="1"/>
      <c r="AVA288" s="1"/>
      <c r="AVB288" s="1"/>
      <c r="AVC288" s="1"/>
      <c r="AVD288" s="1"/>
      <c r="AVE288" s="1"/>
      <c r="AVF288" s="1"/>
      <c r="AVG288" s="1"/>
      <c r="AVH288" s="1"/>
      <c r="AVI288" s="1"/>
      <c r="AVJ288" s="1"/>
      <c r="AVK288" s="1"/>
      <c r="AVL288" s="1"/>
      <c r="AVM288" s="1"/>
      <c r="AVN288" s="1"/>
      <c r="AVO288" s="1"/>
      <c r="AVP288" s="1"/>
      <c r="AVQ288" s="1"/>
      <c r="AVR288" s="1"/>
      <c r="AVS288" s="1"/>
      <c r="AVT288" s="1"/>
      <c r="AVU288" s="1"/>
      <c r="AVV288" s="1"/>
      <c r="AVW288" s="1"/>
      <c r="AVX288" s="1"/>
      <c r="AVY288" s="1"/>
      <c r="AVZ288" s="1"/>
      <c r="AWA288" s="1"/>
      <c r="AWB288" s="1"/>
      <c r="AWC288" s="1"/>
      <c r="AWD288" s="1"/>
      <c r="AWE288" s="1"/>
      <c r="AWF288" s="1"/>
      <c r="AWG288" s="1"/>
      <c r="AWH288" s="1"/>
      <c r="AWI288" s="1"/>
      <c r="AWJ288" s="1"/>
      <c r="AWK288" s="1"/>
      <c r="AWL288" s="1"/>
      <c r="AWM288" s="1"/>
      <c r="AWN288" s="1"/>
      <c r="AWO288" s="1"/>
      <c r="AWP288" s="1"/>
      <c r="AWQ288" s="1"/>
      <c r="AWR288" s="1"/>
      <c r="AWS288" s="1"/>
      <c r="AWT288" s="1"/>
      <c r="AWU288" s="1"/>
      <c r="AWV288" s="1"/>
      <c r="AWW288" s="1"/>
      <c r="AWX288" s="1"/>
      <c r="AWY288" s="1"/>
      <c r="AWZ288" s="1"/>
      <c r="AXA288" s="1"/>
      <c r="AXB288" s="1"/>
      <c r="AXC288" s="1"/>
      <c r="AXD288" s="1"/>
      <c r="AXE288" s="1"/>
      <c r="AXF288" s="1"/>
      <c r="AXG288" s="1"/>
      <c r="AXH288" s="1"/>
      <c r="AXI288" s="1"/>
      <c r="AXJ288" s="1"/>
      <c r="AXK288" s="1"/>
      <c r="AXL288" s="1"/>
      <c r="AXM288" s="1"/>
      <c r="AXN288" s="1"/>
      <c r="AXO288" s="1"/>
      <c r="AXP288" s="1"/>
      <c r="AXQ288" s="1"/>
      <c r="AXR288" s="1"/>
      <c r="AXS288" s="1"/>
      <c r="AXT288" s="1"/>
      <c r="AXU288" s="1"/>
      <c r="AXV288" s="1"/>
      <c r="AXW288" s="1"/>
      <c r="AXX288" s="1"/>
      <c r="AXY288" s="1"/>
      <c r="AXZ288" s="1"/>
      <c r="AYA288" s="1"/>
      <c r="AYB288" s="1"/>
      <c r="AYC288" s="1"/>
      <c r="AYD288" s="1"/>
      <c r="AYE288" s="1"/>
      <c r="AYF288" s="1"/>
      <c r="AYG288" s="1"/>
      <c r="AYH288" s="1"/>
      <c r="AYI288" s="1"/>
      <c r="AYJ288" s="1"/>
      <c r="AYK288" s="1"/>
      <c r="AYL288" s="1"/>
      <c r="AYM288" s="1"/>
      <c r="AYN288" s="1"/>
      <c r="AYO288" s="1"/>
      <c r="AYP288" s="1"/>
      <c r="AYQ288" s="1"/>
      <c r="AYR288" s="1"/>
      <c r="AYS288" s="1"/>
      <c r="AYT288" s="1"/>
      <c r="AYU288" s="1"/>
      <c r="AYV288" s="1"/>
      <c r="AYW288" s="1"/>
      <c r="AYX288" s="1"/>
      <c r="AYY288" s="1"/>
      <c r="AYZ288" s="1"/>
      <c r="AZA288" s="1"/>
      <c r="AZB288" s="1"/>
      <c r="AZC288" s="1"/>
      <c r="AZD288" s="1"/>
      <c r="AZE288" s="1"/>
      <c r="AZF288" s="1"/>
      <c r="AZG288" s="1"/>
      <c r="AZH288" s="1"/>
      <c r="AZI288" s="1"/>
      <c r="AZJ288" s="1"/>
      <c r="AZK288" s="1"/>
      <c r="AZL288" s="1"/>
      <c r="AZM288" s="1"/>
      <c r="AZN288" s="1"/>
      <c r="AZO288" s="1"/>
      <c r="AZP288" s="1"/>
      <c r="AZQ288" s="1"/>
      <c r="AZR288" s="1"/>
      <c r="AZS288" s="1"/>
      <c r="AZT288" s="1"/>
      <c r="AZU288" s="1"/>
      <c r="AZV288" s="1"/>
      <c r="AZW288" s="1"/>
      <c r="AZX288" s="1"/>
      <c r="AZY288" s="1"/>
      <c r="AZZ288" s="1"/>
      <c r="BAA288" s="1"/>
      <c r="BAB288" s="1"/>
      <c r="BAC288" s="1"/>
      <c r="BAD288" s="1"/>
      <c r="BAE288" s="1"/>
      <c r="BAF288" s="1"/>
      <c r="BAG288" s="1"/>
      <c r="BAH288" s="1"/>
      <c r="BAI288" s="1"/>
      <c r="BAJ288" s="1"/>
      <c r="BAK288" s="1"/>
      <c r="BAL288" s="1"/>
      <c r="BAM288" s="1"/>
      <c r="BAN288" s="1"/>
      <c r="BAO288" s="1"/>
      <c r="BAP288" s="1"/>
      <c r="BAQ288" s="1"/>
      <c r="BAR288" s="1"/>
      <c r="BAS288" s="1"/>
      <c r="BAT288" s="1"/>
      <c r="BAU288" s="1"/>
      <c r="BAV288" s="1"/>
      <c r="BAW288" s="1"/>
      <c r="BAX288" s="1"/>
      <c r="BAY288" s="1"/>
      <c r="BAZ288" s="1"/>
      <c r="BBA288" s="1"/>
      <c r="BBB288" s="1"/>
      <c r="BBC288" s="1"/>
      <c r="BBD288" s="1"/>
      <c r="BBE288" s="1"/>
      <c r="BBF288" s="1"/>
      <c r="BBG288" s="1"/>
      <c r="BBH288" s="1"/>
      <c r="BBI288" s="1"/>
      <c r="BBJ288" s="1"/>
      <c r="BBK288" s="1"/>
      <c r="BBL288" s="1"/>
      <c r="BBM288" s="1"/>
      <c r="BBN288" s="1"/>
      <c r="BBO288" s="1"/>
      <c r="BBP288" s="1"/>
      <c r="BBQ288" s="1"/>
      <c r="BBR288" s="1"/>
      <c r="BBS288" s="1"/>
      <c r="BBT288" s="1"/>
      <c r="BBU288" s="1"/>
      <c r="BBV288" s="1"/>
      <c r="BBW288" s="1"/>
      <c r="BBX288" s="1"/>
      <c r="BBY288" s="1"/>
      <c r="BBZ288" s="1"/>
      <c r="BCA288" s="1"/>
      <c r="BCB288" s="1"/>
      <c r="BCC288" s="1"/>
      <c r="BCD288" s="1"/>
      <c r="BCE288" s="1"/>
      <c r="BCF288" s="1"/>
      <c r="BCG288" s="1"/>
      <c r="BCH288" s="1"/>
      <c r="BCI288" s="1"/>
      <c r="BCJ288" s="1"/>
      <c r="BCK288" s="1"/>
      <c r="BCL288" s="1"/>
      <c r="BCM288" s="1"/>
      <c r="BCN288" s="1"/>
      <c r="BCO288" s="1"/>
      <c r="BCP288" s="1"/>
      <c r="BCQ288" s="1"/>
      <c r="BCR288" s="1"/>
      <c r="BCS288" s="1"/>
      <c r="BCT288" s="1"/>
      <c r="BCU288" s="1"/>
      <c r="BCV288" s="1"/>
      <c r="BCW288" s="1"/>
      <c r="BCX288" s="1"/>
      <c r="BCY288" s="1"/>
      <c r="BCZ288" s="1"/>
      <c r="BDA288" s="1"/>
      <c r="BDB288" s="1"/>
      <c r="BDC288" s="1"/>
      <c r="BDD288" s="1"/>
      <c r="BDE288" s="1"/>
      <c r="BDF288" s="1"/>
      <c r="BDG288" s="1"/>
      <c r="BDH288" s="1"/>
      <c r="BDI288" s="1"/>
      <c r="BDJ288" s="1"/>
      <c r="BDK288" s="1"/>
      <c r="BDL288" s="1"/>
      <c r="BDM288" s="1"/>
      <c r="BDN288" s="1"/>
      <c r="BDO288" s="1"/>
      <c r="BDP288" s="1"/>
      <c r="BDQ288" s="1"/>
      <c r="BDR288" s="1"/>
      <c r="BDS288" s="1"/>
      <c r="BDT288" s="1"/>
      <c r="BDU288" s="1"/>
      <c r="BDV288" s="1"/>
      <c r="BDW288" s="1"/>
      <c r="BDX288" s="1"/>
      <c r="BDY288" s="1"/>
      <c r="BDZ288" s="1"/>
      <c r="BEA288" s="1"/>
      <c r="BEB288" s="1"/>
      <c r="BEC288" s="1"/>
      <c r="BED288" s="1"/>
      <c r="BEE288" s="1"/>
      <c r="BEF288" s="1"/>
      <c r="BEG288" s="1"/>
      <c r="BEH288" s="1"/>
      <c r="BEI288" s="1"/>
      <c r="BEJ288" s="1"/>
      <c r="BEK288" s="1"/>
      <c r="BEL288" s="1"/>
      <c r="BEM288" s="1"/>
      <c r="BEN288" s="1"/>
      <c r="BEO288" s="1"/>
      <c r="BEP288" s="1"/>
      <c r="BEQ288" s="1"/>
      <c r="BER288" s="1"/>
      <c r="BES288" s="1"/>
      <c r="BET288" s="1"/>
      <c r="BEU288" s="1"/>
      <c r="BEV288" s="1"/>
      <c r="BEW288" s="1"/>
      <c r="BEX288" s="1"/>
      <c r="BEY288" s="1"/>
      <c r="BEZ288" s="1"/>
      <c r="BFA288" s="1"/>
      <c r="BFB288" s="1"/>
      <c r="BFC288" s="1"/>
      <c r="BFD288" s="1"/>
      <c r="BFE288" s="1"/>
      <c r="BFF288" s="1"/>
      <c r="BFG288" s="1"/>
      <c r="BFH288" s="1"/>
      <c r="BFI288" s="1"/>
      <c r="BFJ288" s="1"/>
      <c r="BFK288" s="1"/>
      <c r="BFL288" s="1"/>
      <c r="BFM288" s="1"/>
      <c r="BFN288" s="1"/>
      <c r="BFO288" s="1"/>
      <c r="BFP288" s="1"/>
      <c r="BFQ288" s="1"/>
      <c r="BFR288" s="1"/>
      <c r="BFS288" s="1"/>
      <c r="BFT288" s="1"/>
      <c r="BFU288" s="1"/>
      <c r="BFV288" s="1"/>
      <c r="BFW288" s="1"/>
      <c r="BFX288" s="1"/>
      <c r="BFY288" s="1"/>
      <c r="BFZ288" s="1"/>
      <c r="BGA288" s="1"/>
      <c r="BGB288" s="1"/>
      <c r="BGC288" s="1"/>
      <c r="BGD288" s="1"/>
      <c r="BGE288" s="1"/>
      <c r="BGF288" s="1"/>
      <c r="BGG288" s="1"/>
      <c r="BGH288" s="1"/>
      <c r="BGI288" s="1"/>
      <c r="BGJ288" s="1"/>
      <c r="BGK288" s="1"/>
      <c r="BGL288" s="1"/>
      <c r="BGM288" s="1"/>
      <c r="BGN288" s="1"/>
      <c r="BGO288" s="1"/>
      <c r="BGP288" s="1"/>
      <c r="BGQ288" s="1"/>
      <c r="BGR288" s="1"/>
      <c r="BGS288" s="1"/>
      <c r="BGT288" s="1"/>
      <c r="BGU288" s="1"/>
      <c r="BGV288" s="1"/>
      <c r="BGW288" s="1"/>
      <c r="BGX288" s="1"/>
      <c r="BGY288" s="1"/>
      <c r="BGZ288" s="1"/>
      <c r="BHA288" s="1"/>
      <c r="BHB288" s="1"/>
      <c r="BHC288" s="1"/>
      <c r="BHD288" s="1"/>
      <c r="BHE288" s="1"/>
      <c r="BHF288" s="1"/>
      <c r="BHG288" s="1"/>
      <c r="BHH288" s="1"/>
      <c r="BHI288" s="1"/>
      <c r="BHJ288" s="1"/>
      <c r="BHK288" s="1"/>
      <c r="BHL288" s="1"/>
      <c r="BHM288" s="1"/>
      <c r="BHN288" s="1"/>
      <c r="BHO288" s="1"/>
      <c r="BHP288" s="1"/>
      <c r="BHQ288" s="1"/>
      <c r="BHR288" s="1"/>
      <c r="BHS288" s="1"/>
      <c r="BHT288" s="1"/>
      <c r="BHU288" s="1"/>
      <c r="BHV288" s="1"/>
      <c r="BHW288" s="1"/>
      <c r="BHX288" s="1"/>
      <c r="BHY288" s="1"/>
      <c r="BHZ288" s="1"/>
      <c r="BIA288" s="1"/>
      <c r="BIB288" s="1"/>
      <c r="BIC288" s="1"/>
      <c r="BID288" s="1"/>
      <c r="BIE288" s="1"/>
      <c r="BIF288" s="1"/>
      <c r="BIG288" s="1"/>
      <c r="BIH288" s="1"/>
      <c r="BII288" s="1"/>
      <c r="BIJ288" s="1"/>
      <c r="BIK288" s="1"/>
      <c r="BIL288" s="1"/>
      <c r="BIM288" s="1"/>
      <c r="BIN288" s="1"/>
      <c r="BIO288" s="1"/>
      <c r="BIP288" s="1"/>
      <c r="BIQ288" s="1"/>
      <c r="BIR288" s="1"/>
      <c r="BIS288" s="1"/>
      <c r="BIT288" s="1"/>
      <c r="BIU288" s="1"/>
      <c r="BIV288" s="1"/>
      <c r="BIW288" s="1"/>
      <c r="BIX288" s="1"/>
      <c r="BIY288" s="1"/>
      <c r="BIZ288" s="1"/>
      <c r="BJA288" s="1"/>
      <c r="BJB288" s="1"/>
      <c r="BJC288" s="1"/>
      <c r="BJD288" s="1"/>
      <c r="BJE288" s="1"/>
      <c r="BJF288" s="1"/>
      <c r="BJG288" s="1"/>
      <c r="BJH288" s="1"/>
      <c r="BJI288" s="1"/>
      <c r="BJJ288" s="1"/>
      <c r="BJK288" s="1"/>
      <c r="BJL288" s="1"/>
      <c r="BJM288" s="1"/>
      <c r="BJN288" s="1"/>
      <c r="BJO288" s="1"/>
      <c r="BJP288" s="1"/>
      <c r="BJQ288" s="1"/>
      <c r="BJR288" s="1"/>
      <c r="BJS288" s="1"/>
      <c r="BJT288" s="1"/>
      <c r="BJU288" s="1"/>
      <c r="BJV288" s="1"/>
      <c r="BJW288" s="1"/>
      <c r="BJX288" s="1"/>
      <c r="BJY288" s="1"/>
      <c r="BJZ288" s="1"/>
      <c r="BKA288" s="1"/>
      <c r="BKB288" s="1"/>
      <c r="BKC288" s="1"/>
      <c r="BKD288" s="1"/>
      <c r="BKE288" s="1"/>
      <c r="BKF288" s="1"/>
      <c r="BKG288" s="1"/>
      <c r="BKH288" s="1"/>
      <c r="BKI288" s="1"/>
      <c r="BKJ288" s="1"/>
      <c r="BKK288" s="1"/>
      <c r="BKL288" s="1"/>
      <c r="BKM288" s="1"/>
      <c r="BKN288" s="1"/>
      <c r="BKO288" s="1"/>
      <c r="BKP288" s="1"/>
      <c r="BKQ288" s="1"/>
      <c r="BKR288" s="1"/>
      <c r="BKS288" s="1"/>
      <c r="BKT288" s="1"/>
      <c r="BKU288" s="1"/>
      <c r="BKV288" s="1"/>
      <c r="BKW288" s="1"/>
      <c r="BKX288" s="1"/>
      <c r="BKY288" s="1"/>
      <c r="BKZ288" s="1"/>
      <c r="BLA288" s="1"/>
      <c r="BLB288" s="1"/>
      <c r="BLC288" s="1"/>
      <c r="BLD288" s="1"/>
      <c r="BLE288" s="1"/>
      <c r="BLF288" s="1"/>
      <c r="BLG288" s="1"/>
      <c r="BLH288" s="1"/>
      <c r="BLI288" s="1"/>
      <c r="BLJ288" s="1"/>
      <c r="BLK288" s="1"/>
      <c r="BLL288" s="1"/>
      <c r="BLM288" s="1"/>
      <c r="BLN288" s="1"/>
      <c r="BLO288" s="1"/>
      <c r="BLP288" s="1"/>
      <c r="BLQ288" s="1"/>
      <c r="BLR288" s="1"/>
      <c r="BLS288" s="1"/>
      <c r="BLT288" s="1"/>
      <c r="BLU288" s="1"/>
      <c r="BLV288" s="1"/>
      <c r="BLW288" s="1"/>
      <c r="BLX288" s="1"/>
      <c r="BLY288" s="1"/>
      <c r="BLZ288" s="1"/>
      <c r="BMA288" s="1"/>
      <c r="BMB288" s="1"/>
      <c r="BMC288" s="1"/>
      <c r="BMD288" s="1"/>
      <c r="BME288" s="1"/>
      <c r="BMF288" s="1"/>
      <c r="BMG288" s="1"/>
      <c r="BMH288" s="1"/>
      <c r="BMI288" s="1"/>
      <c r="BMJ288" s="1"/>
      <c r="BMK288" s="1"/>
      <c r="BML288" s="1"/>
      <c r="BMM288" s="1"/>
      <c r="BMN288" s="1"/>
      <c r="BMO288" s="1"/>
      <c r="BMP288" s="1"/>
      <c r="BMQ288" s="1"/>
      <c r="BMR288" s="1"/>
      <c r="BMS288" s="1"/>
      <c r="BMT288" s="1"/>
      <c r="BMU288" s="1"/>
      <c r="BMV288" s="1"/>
      <c r="BMW288" s="1"/>
      <c r="BMX288" s="1"/>
      <c r="BMY288" s="1"/>
      <c r="BMZ288" s="1"/>
      <c r="BNA288" s="1"/>
      <c r="BNB288" s="1"/>
      <c r="BNC288" s="1"/>
      <c r="BND288" s="1"/>
      <c r="BNE288" s="1"/>
      <c r="BNF288" s="1"/>
      <c r="BNG288" s="1"/>
      <c r="BNH288" s="1"/>
      <c r="BNI288" s="1"/>
      <c r="BNJ288" s="1"/>
      <c r="BNK288" s="1"/>
      <c r="BNL288" s="1"/>
      <c r="BNM288" s="1"/>
      <c r="BNN288" s="1"/>
      <c r="BNO288" s="1"/>
      <c r="BNP288" s="1"/>
      <c r="BNQ288" s="1"/>
      <c r="BNR288" s="1"/>
      <c r="BNS288" s="1"/>
      <c r="BNT288" s="1"/>
      <c r="BNU288" s="1"/>
      <c r="BNV288" s="1"/>
      <c r="BNW288" s="1"/>
      <c r="BNX288" s="1"/>
      <c r="BNY288" s="1"/>
      <c r="BNZ288" s="1"/>
      <c r="BOA288" s="1"/>
      <c r="BOB288" s="1"/>
      <c r="BOC288" s="1"/>
      <c r="BOD288" s="1"/>
      <c r="BOE288" s="1"/>
      <c r="BOF288" s="1"/>
      <c r="BOG288" s="1"/>
      <c r="BOH288" s="1"/>
      <c r="BOI288" s="1"/>
      <c r="BOJ288" s="1"/>
      <c r="BOK288" s="1"/>
      <c r="BOL288" s="1"/>
      <c r="BOM288" s="1"/>
      <c r="BON288" s="1"/>
      <c r="BOO288" s="1"/>
      <c r="BOP288" s="1"/>
      <c r="BOQ288" s="1"/>
      <c r="BOR288" s="1"/>
      <c r="BOS288" s="1"/>
      <c r="BOT288" s="1"/>
      <c r="BOU288" s="1"/>
      <c r="BOV288" s="1"/>
      <c r="BOW288" s="1"/>
      <c r="BOX288" s="1"/>
      <c r="BOY288" s="1"/>
      <c r="BOZ288" s="1"/>
      <c r="BPA288" s="1"/>
      <c r="BPB288" s="1"/>
      <c r="BPC288" s="1"/>
      <c r="BPD288" s="1"/>
      <c r="BPE288" s="1"/>
      <c r="BPF288" s="1"/>
      <c r="BPG288" s="1"/>
      <c r="BPH288" s="1"/>
      <c r="BPI288" s="1"/>
      <c r="BPJ288" s="1"/>
      <c r="BPK288" s="1"/>
      <c r="BPL288" s="1"/>
      <c r="BPM288" s="1"/>
      <c r="BPN288" s="1"/>
      <c r="BPO288" s="1"/>
      <c r="BPP288" s="1"/>
      <c r="BPQ288" s="1"/>
      <c r="BPR288" s="1"/>
      <c r="BPS288" s="1"/>
      <c r="BPT288" s="1"/>
      <c r="BPU288" s="1"/>
      <c r="BPV288" s="1"/>
      <c r="BPW288" s="1"/>
      <c r="BPX288" s="1"/>
      <c r="BPY288" s="1"/>
      <c r="BPZ288" s="1"/>
      <c r="BQA288" s="1"/>
      <c r="BQB288" s="1"/>
      <c r="BQC288" s="1"/>
      <c r="BQD288" s="1"/>
      <c r="BQE288" s="1"/>
      <c r="BQF288" s="1"/>
      <c r="BQG288" s="1"/>
      <c r="BQH288" s="1"/>
      <c r="BQI288" s="1"/>
      <c r="BQJ288" s="1"/>
      <c r="BQK288" s="1"/>
      <c r="BQL288" s="1"/>
      <c r="BQM288" s="1"/>
      <c r="BQN288" s="1"/>
      <c r="BQO288" s="1"/>
      <c r="BQP288" s="1"/>
      <c r="BQQ288" s="1"/>
      <c r="BQR288" s="1"/>
      <c r="BQS288" s="1"/>
      <c r="BQT288" s="1"/>
      <c r="BQU288" s="1"/>
      <c r="BQV288" s="1"/>
      <c r="BQW288" s="1"/>
      <c r="BQX288" s="1"/>
      <c r="BQY288" s="1"/>
      <c r="BQZ288" s="1"/>
      <c r="BRA288" s="1"/>
      <c r="BRB288" s="1"/>
      <c r="BRC288" s="1"/>
      <c r="BRD288" s="1"/>
      <c r="BRE288" s="1"/>
      <c r="BRF288" s="1"/>
      <c r="BRG288" s="1"/>
      <c r="BRH288" s="1"/>
      <c r="BRI288" s="1"/>
      <c r="BRJ288" s="1"/>
      <c r="BRK288" s="1"/>
      <c r="BRL288" s="1"/>
      <c r="BRM288" s="1"/>
      <c r="BRN288" s="1"/>
      <c r="BRO288" s="1"/>
      <c r="BRP288" s="1"/>
      <c r="BRQ288" s="1"/>
      <c r="BRR288" s="1"/>
      <c r="BRS288" s="1"/>
      <c r="BRT288" s="1"/>
      <c r="BRU288" s="1"/>
      <c r="BRV288" s="1"/>
      <c r="BRW288" s="1"/>
      <c r="BRX288" s="1"/>
      <c r="BRY288" s="1"/>
      <c r="BRZ288" s="1"/>
      <c r="BSA288" s="1"/>
      <c r="BSB288" s="1"/>
      <c r="BSC288" s="1"/>
      <c r="BSD288" s="1"/>
      <c r="BSE288" s="1"/>
      <c r="BSF288" s="1"/>
      <c r="BSG288" s="1"/>
      <c r="BSH288" s="1"/>
      <c r="BSI288" s="1"/>
      <c r="BSJ288" s="1"/>
      <c r="BSK288" s="1"/>
      <c r="BSL288" s="1"/>
      <c r="BSM288" s="1"/>
      <c r="BSN288" s="1"/>
      <c r="BSO288" s="1"/>
      <c r="BSP288" s="1"/>
      <c r="BSQ288" s="1"/>
      <c r="BSR288" s="1"/>
      <c r="BSS288" s="1"/>
      <c r="BST288" s="1"/>
      <c r="BSU288" s="1"/>
      <c r="BSV288" s="1"/>
      <c r="BSW288" s="1"/>
      <c r="BSX288" s="1"/>
      <c r="BSY288" s="1"/>
      <c r="BSZ288" s="1"/>
      <c r="BTA288" s="1"/>
      <c r="BTB288" s="1"/>
      <c r="BTC288" s="1"/>
      <c r="BTD288" s="1"/>
      <c r="BTE288" s="1"/>
      <c r="BTF288" s="1"/>
      <c r="BTG288" s="1"/>
      <c r="BTH288" s="1"/>
      <c r="BTI288" s="1"/>
      <c r="BTJ288" s="1"/>
      <c r="BTK288" s="1"/>
      <c r="BTL288" s="1"/>
      <c r="BTM288" s="1"/>
      <c r="BTN288" s="1"/>
      <c r="BTO288" s="1"/>
      <c r="BTP288" s="1"/>
      <c r="BTQ288" s="1"/>
      <c r="BTR288" s="1"/>
      <c r="BTS288" s="1"/>
      <c r="BTT288" s="1"/>
      <c r="BTU288" s="1"/>
      <c r="BTV288" s="1"/>
      <c r="BTW288" s="1"/>
      <c r="BTX288" s="1"/>
      <c r="BTY288" s="1"/>
      <c r="BTZ288" s="1"/>
      <c r="BUA288" s="1"/>
      <c r="BUB288" s="1"/>
      <c r="BUC288" s="1"/>
      <c r="BUD288" s="1"/>
      <c r="BUE288" s="1"/>
      <c r="BUF288" s="1"/>
      <c r="BUG288" s="1"/>
      <c r="BUH288" s="1"/>
      <c r="BUI288" s="1"/>
      <c r="BUJ288" s="1"/>
      <c r="BUK288" s="1"/>
      <c r="BUL288" s="1"/>
      <c r="BUM288" s="1"/>
      <c r="BUN288" s="1"/>
      <c r="BUO288" s="1"/>
      <c r="BUP288" s="1"/>
      <c r="BUQ288" s="1"/>
      <c r="BUR288" s="1"/>
      <c r="BUS288" s="1"/>
      <c r="BUT288" s="1"/>
      <c r="BUU288" s="1"/>
      <c r="BUV288" s="1"/>
      <c r="BUW288" s="1"/>
      <c r="BUX288" s="1"/>
      <c r="BUY288" s="1"/>
      <c r="BUZ288" s="1"/>
      <c r="BVA288" s="1"/>
      <c r="BVB288" s="1"/>
      <c r="BVC288" s="1"/>
      <c r="BVD288" s="1"/>
      <c r="BVE288" s="1"/>
      <c r="BVF288" s="1"/>
      <c r="BVG288" s="1"/>
      <c r="BVH288" s="1"/>
      <c r="BVI288" s="1"/>
      <c r="BVJ288" s="1"/>
      <c r="BVK288" s="1"/>
      <c r="BVL288" s="1"/>
      <c r="BVM288" s="1"/>
      <c r="BVN288" s="1"/>
      <c r="BVO288" s="1"/>
      <c r="BVP288" s="1"/>
      <c r="BVQ288" s="1"/>
      <c r="BVR288" s="1"/>
      <c r="BVS288" s="1"/>
      <c r="BVT288" s="1"/>
      <c r="BVU288" s="1"/>
      <c r="BVV288" s="1"/>
      <c r="BVW288" s="1"/>
      <c r="BVX288" s="1"/>
      <c r="BVY288" s="1"/>
      <c r="BVZ288" s="1"/>
      <c r="BWA288" s="1"/>
      <c r="BWB288" s="1"/>
      <c r="BWC288" s="1"/>
      <c r="BWD288" s="1"/>
      <c r="BWE288" s="1"/>
      <c r="BWF288" s="1"/>
      <c r="BWG288" s="1"/>
      <c r="BWH288" s="1"/>
      <c r="BWI288" s="1"/>
      <c r="BWJ288" s="1"/>
      <c r="BWK288" s="1"/>
      <c r="BWL288" s="1"/>
      <c r="BWM288" s="1"/>
      <c r="BWN288" s="1"/>
      <c r="BWO288" s="1"/>
      <c r="BWP288" s="1"/>
      <c r="BWQ288" s="1"/>
      <c r="BWR288" s="1"/>
      <c r="BWS288" s="1"/>
      <c r="BWT288" s="1"/>
      <c r="BWU288" s="1"/>
      <c r="BWV288" s="1"/>
      <c r="BWW288" s="1"/>
      <c r="BWX288" s="1"/>
      <c r="BWY288" s="1"/>
      <c r="BWZ288" s="1"/>
      <c r="BXA288" s="1"/>
      <c r="BXB288" s="1"/>
      <c r="BXC288" s="1"/>
      <c r="BXD288" s="1"/>
      <c r="BXE288" s="1"/>
      <c r="BXF288" s="1"/>
      <c r="BXG288" s="1"/>
      <c r="BXH288" s="1"/>
      <c r="BXI288" s="1"/>
      <c r="BXJ288" s="1"/>
      <c r="BXK288" s="1"/>
      <c r="BXL288" s="1"/>
      <c r="BXM288" s="1"/>
      <c r="BXN288" s="1"/>
      <c r="BXO288" s="1"/>
      <c r="BXP288" s="1"/>
      <c r="BXQ288" s="1"/>
      <c r="BXR288" s="1"/>
      <c r="BXS288" s="1"/>
      <c r="BXT288" s="1"/>
      <c r="BXU288" s="1"/>
      <c r="BXV288" s="1"/>
      <c r="BXW288" s="1"/>
      <c r="BXX288" s="1"/>
      <c r="BXY288" s="1"/>
      <c r="BXZ288" s="1"/>
      <c r="BYA288" s="1"/>
      <c r="BYB288" s="1"/>
      <c r="BYC288" s="1"/>
      <c r="BYD288" s="1"/>
      <c r="BYE288" s="1"/>
      <c r="BYF288" s="1"/>
      <c r="BYG288" s="1"/>
      <c r="BYH288" s="1"/>
      <c r="BYI288" s="1"/>
      <c r="BYJ288" s="1"/>
      <c r="BYK288" s="1"/>
      <c r="BYL288" s="1"/>
      <c r="BYM288" s="1"/>
      <c r="BYN288" s="1"/>
      <c r="BYO288" s="1"/>
      <c r="BYP288" s="1"/>
      <c r="BYQ288" s="1"/>
      <c r="BYR288" s="1"/>
      <c r="BYS288" s="1"/>
      <c r="BYT288" s="1"/>
      <c r="BYU288" s="1"/>
      <c r="BYV288" s="1"/>
      <c r="BYW288" s="1"/>
      <c r="BYX288" s="1"/>
      <c r="BYY288" s="1"/>
      <c r="BYZ288" s="1"/>
      <c r="BZA288" s="1"/>
      <c r="BZB288" s="1"/>
      <c r="BZC288" s="1"/>
      <c r="BZD288" s="1"/>
      <c r="BZE288" s="1"/>
      <c r="BZF288" s="1"/>
      <c r="BZG288" s="1"/>
      <c r="BZH288" s="1"/>
      <c r="BZI288" s="1"/>
      <c r="BZJ288" s="1"/>
      <c r="BZK288" s="1"/>
      <c r="BZL288" s="1"/>
      <c r="BZM288" s="1"/>
      <c r="BZN288" s="1"/>
      <c r="BZO288" s="1"/>
      <c r="BZP288" s="1"/>
      <c r="BZQ288" s="1"/>
      <c r="BZR288" s="1"/>
      <c r="BZS288" s="1"/>
      <c r="BZT288" s="1"/>
      <c r="BZU288" s="1"/>
      <c r="BZV288" s="1"/>
      <c r="BZW288" s="1"/>
      <c r="BZX288" s="1"/>
      <c r="BZY288" s="1"/>
      <c r="BZZ288" s="1"/>
      <c r="CAA288" s="1"/>
      <c r="CAB288" s="1"/>
      <c r="CAC288" s="1"/>
      <c r="CAD288" s="1"/>
      <c r="CAE288" s="1"/>
      <c r="CAF288" s="1"/>
      <c r="CAG288" s="1"/>
      <c r="CAH288" s="1"/>
      <c r="CAI288" s="1"/>
      <c r="CAJ288" s="1"/>
      <c r="CAK288" s="1"/>
      <c r="CAL288" s="1"/>
      <c r="CAM288" s="1"/>
      <c r="CAN288" s="1"/>
      <c r="CAO288" s="1"/>
      <c r="CAP288" s="1"/>
      <c r="CAQ288" s="1"/>
      <c r="CAR288" s="1"/>
      <c r="CAS288" s="1"/>
      <c r="CAT288" s="1"/>
      <c r="CAU288" s="1"/>
      <c r="CAV288" s="1"/>
      <c r="CAW288" s="1"/>
      <c r="CAX288" s="1"/>
      <c r="CAY288" s="1"/>
      <c r="CAZ288" s="1"/>
      <c r="CBA288" s="1"/>
      <c r="CBB288" s="1"/>
      <c r="CBC288" s="1"/>
      <c r="CBD288" s="1"/>
      <c r="CBE288" s="1"/>
      <c r="CBF288" s="1"/>
      <c r="CBG288" s="1"/>
      <c r="CBH288" s="1"/>
      <c r="CBI288" s="1"/>
      <c r="CBJ288" s="1"/>
      <c r="CBK288" s="1"/>
      <c r="CBL288" s="1"/>
      <c r="CBM288" s="1"/>
      <c r="CBN288" s="1"/>
      <c r="CBO288" s="1"/>
      <c r="CBP288" s="1"/>
      <c r="CBQ288" s="1"/>
      <c r="CBR288" s="1"/>
      <c r="CBS288" s="1"/>
      <c r="CBT288" s="1"/>
      <c r="CBU288" s="1"/>
      <c r="CBV288" s="1"/>
      <c r="CBW288" s="1"/>
      <c r="CBX288" s="1"/>
      <c r="CBY288" s="1"/>
      <c r="CBZ288" s="1"/>
      <c r="CCA288" s="1"/>
      <c r="CCB288" s="1"/>
      <c r="CCC288" s="1"/>
      <c r="CCD288" s="1"/>
      <c r="CCE288" s="1"/>
      <c r="CCF288" s="1"/>
      <c r="CCG288" s="1"/>
      <c r="CCH288" s="1"/>
      <c r="CCI288" s="1"/>
      <c r="CCJ288" s="1"/>
      <c r="CCK288" s="1"/>
      <c r="CCL288" s="1"/>
      <c r="CCM288" s="1"/>
      <c r="CCN288" s="1"/>
      <c r="CCO288" s="1"/>
      <c r="CCP288" s="1"/>
      <c r="CCQ288" s="1"/>
      <c r="CCR288" s="1"/>
      <c r="CCS288" s="1"/>
      <c r="CCT288" s="1"/>
      <c r="CCU288" s="1"/>
      <c r="CCV288" s="1"/>
      <c r="CCW288" s="1"/>
      <c r="CCX288" s="1"/>
      <c r="CCY288" s="1"/>
      <c r="CCZ288" s="1"/>
      <c r="CDA288" s="1"/>
      <c r="CDB288" s="1"/>
      <c r="CDC288" s="1"/>
      <c r="CDD288" s="1"/>
      <c r="CDE288" s="1"/>
      <c r="CDF288" s="1"/>
      <c r="CDG288" s="1"/>
      <c r="CDH288" s="1"/>
      <c r="CDI288" s="1"/>
      <c r="CDJ288" s="1"/>
      <c r="CDK288" s="1"/>
      <c r="CDL288" s="1"/>
      <c r="CDM288" s="1"/>
      <c r="CDN288" s="1"/>
      <c r="CDO288" s="1"/>
      <c r="CDP288" s="1"/>
      <c r="CDQ288" s="1"/>
      <c r="CDR288" s="1"/>
      <c r="CDS288" s="1"/>
      <c r="CDT288" s="1"/>
      <c r="CDU288" s="1"/>
      <c r="CDV288" s="1"/>
      <c r="CDW288" s="1"/>
      <c r="CDX288" s="1"/>
      <c r="CDY288" s="1"/>
      <c r="CDZ288" s="1"/>
      <c r="CEA288" s="1"/>
      <c r="CEB288" s="1"/>
      <c r="CEC288" s="1"/>
      <c r="CED288" s="1"/>
      <c r="CEE288" s="1"/>
      <c r="CEF288" s="1"/>
      <c r="CEG288" s="1"/>
      <c r="CEH288" s="1"/>
      <c r="CEI288" s="1"/>
      <c r="CEJ288" s="1"/>
      <c r="CEK288" s="1"/>
      <c r="CEL288" s="1"/>
      <c r="CEM288" s="1"/>
      <c r="CEN288" s="1"/>
      <c r="CEO288" s="1"/>
      <c r="CEP288" s="1"/>
      <c r="CEQ288" s="1"/>
      <c r="CER288" s="1"/>
      <c r="CES288" s="1"/>
      <c r="CET288" s="1"/>
      <c r="CEU288" s="1"/>
      <c r="CEV288" s="1"/>
      <c r="CEW288" s="1"/>
      <c r="CEX288" s="1"/>
      <c r="CEY288" s="1"/>
      <c r="CEZ288" s="1"/>
      <c r="CFA288" s="1"/>
      <c r="CFB288" s="1"/>
      <c r="CFC288" s="1"/>
      <c r="CFD288" s="1"/>
      <c r="CFE288" s="1"/>
      <c r="CFF288" s="1"/>
      <c r="CFG288" s="1"/>
      <c r="CFH288" s="1"/>
      <c r="CFI288" s="1"/>
      <c r="CFJ288" s="1"/>
      <c r="CFK288" s="1"/>
      <c r="CFL288" s="1"/>
      <c r="CFM288" s="1"/>
      <c r="CFN288" s="1"/>
      <c r="CFO288" s="1"/>
      <c r="CFP288" s="1"/>
      <c r="CFQ288" s="1"/>
      <c r="CFR288" s="1"/>
      <c r="CFS288" s="1"/>
      <c r="CFT288" s="1"/>
      <c r="CFU288" s="1"/>
      <c r="CFV288" s="1"/>
      <c r="CFW288" s="1"/>
      <c r="CFX288" s="1"/>
      <c r="CFY288" s="1"/>
      <c r="CFZ288" s="1"/>
      <c r="CGA288" s="1"/>
      <c r="CGB288" s="1"/>
      <c r="CGC288" s="1"/>
      <c r="CGD288" s="1"/>
      <c r="CGE288" s="1"/>
      <c r="CGF288" s="1"/>
      <c r="CGG288" s="1"/>
      <c r="CGH288" s="1"/>
      <c r="CGI288" s="1"/>
      <c r="CGJ288" s="1"/>
      <c r="CGK288" s="1"/>
      <c r="CGL288" s="1"/>
      <c r="CGM288" s="1"/>
      <c r="CGN288" s="1"/>
      <c r="CGO288" s="1"/>
      <c r="CGP288" s="1"/>
      <c r="CGQ288" s="1"/>
      <c r="CGR288" s="1"/>
      <c r="CGS288" s="1"/>
      <c r="CGT288" s="1"/>
      <c r="CGU288" s="1"/>
      <c r="CGV288" s="1"/>
      <c r="CGW288" s="1"/>
      <c r="CGX288" s="1"/>
      <c r="CGY288" s="1"/>
      <c r="CGZ288" s="1"/>
      <c r="CHA288" s="1"/>
      <c r="CHB288" s="1"/>
      <c r="CHC288" s="1"/>
      <c r="CHD288" s="1"/>
      <c r="CHE288" s="1"/>
      <c r="CHF288" s="1"/>
      <c r="CHG288" s="1"/>
      <c r="CHH288" s="1"/>
      <c r="CHI288" s="1"/>
      <c r="CHJ288" s="1"/>
      <c r="CHK288" s="1"/>
      <c r="CHL288" s="1"/>
      <c r="CHM288" s="1"/>
      <c r="CHN288" s="1"/>
      <c r="CHO288" s="1"/>
      <c r="CHP288" s="1"/>
      <c r="CHQ288" s="1"/>
      <c r="CHR288" s="1"/>
      <c r="CHS288" s="1"/>
      <c r="CHT288" s="1"/>
      <c r="CHU288" s="1"/>
      <c r="CHV288" s="1"/>
      <c r="CHW288" s="1"/>
      <c r="CHX288" s="1"/>
      <c r="CHY288" s="1"/>
      <c r="CHZ288" s="1"/>
      <c r="CIA288" s="1"/>
      <c r="CIB288" s="1"/>
      <c r="CIC288" s="1"/>
      <c r="CID288" s="1"/>
      <c r="CIE288" s="1"/>
      <c r="CIF288" s="1"/>
      <c r="CIG288" s="1"/>
      <c r="CIH288" s="1"/>
      <c r="CII288" s="1"/>
      <c r="CIJ288" s="1"/>
      <c r="CIK288" s="1"/>
      <c r="CIL288" s="1"/>
      <c r="CIM288" s="1"/>
      <c r="CIN288" s="1"/>
      <c r="CIO288" s="1"/>
      <c r="CIP288" s="1"/>
      <c r="CIQ288" s="1"/>
      <c r="CIR288" s="1"/>
      <c r="CIS288" s="1"/>
      <c r="CIT288" s="1"/>
      <c r="CIU288" s="1"/>
      <c r="CIV288" s="1"/>
      <c r="CIW288" s="1"/>
      <c r="CIX288" s="1"/>
      <c r="CIY288" s="1"/>
      <c r="CIZ288" s="1"/>
      <c r="CJA288" s="1"/>
      <c r="CJB288" s="1"/>
      <c r="CJC288" s="1"/>
      <c r="CJD288" s="1"/>
      <c r="CJE288" s="1"/>
      <c r="CJF288" s="1"/>
      <c r="CJG288" s="1"/>
      <c r="CJH288" s="1"/>
      <c r="CJI288" s="1"/>
      <c r="CJJ288" s="1"/>
      <c r="CJK288" s="1"/>
      <c r="CJL288" s="1"/>
      <c r="CJM288" s="1"/>
      <c r="CJN288" s="1"/>
      <c r="CJO288" s="1"/>
      <c r="CJP288" s="1"/>
      <c r="CJQ288" s="1"/>
      <c r="CJR288" s="1"/>
      <c r="CJS288" s="1"/>
      <c r="CJT288" s="1"/>
      <c r="CJU288" s="1"/>
      <c r="CJV288" s="1"/>
      <c r="CJW288" s="1"/>
      <c r="CJX288" s="1"/>
      <c r="CJY288" s="1"/>
      <c r="CJZ288" s="1"/>
      <c r="CKA288" s="1"/>
      <c r="CKB288" s="1"/>
      <c r="CKC288" s="1"/>
      <c r="CKD288" s="1"/>
      <c r="CKE288" s="1"/>
      <c r="CKF288" s="1"/>
      <c r="CKG288" s="1"/>
      <c r="CKH288" s="1"/>
      <c r="CKI288" s="1"/>
      <c r="CKJ288" s="1"/>
      <c r="CKK288" s="1"/>
      <c r="CKL288" s="1"/>
      <c r="CKM288" s="1"/>
      <c r="CKN288" s="1"/>
      <c r="CKO288" s="1"/>
      <c r="CKP288" s="1"/>
      <c r="CKQ288" s="1"/>
      <c r="CKR288" s="1"/>
      <c r="CKS288" s="1"/>
      <c r="CKT288" s="1"/>
      <c r="CKU288" s="1"/>
      <c r="CKV288" s="1"/>
      <c r="CKW288" s="1"/>
      <c r="CKX288" s="1"/>
      <c r="CKY288" s="1"/>
      <c r="CKZ288" s="1"/>
      <c r="CLA288" s="1"/>
      <c r="CLB288" s="1"/>
      <c r="CLC288" s="1"/>
      <c r="CLD288" s="1"/>
      <c r="CLE288" s="1"/>
      <c r="CLF288" s="1"/>
      <c r="CLG288" s="1"/>
      <c r="CLH288" s="1"/>
      <c r="CLI288" s="1"/>
      <c r="CLJ288" s="1"/>
      <c r="CLK288" s="1"/>
      <c r="CLL288" s="1"/>
      <c r="CLM288" s="1"/>
      <c r="CLN288" s="1"/>
      <c r="CLO288" s="1"/>
      <c r="CLP288" s="1"/>
      <c r="CLQ288" s="1"/>
      <c r="CLR288" s="1"/>
      <c r="CLS288" s="1"/>
      <c r="CLT288" s="1"/>
      <c r="CLU288" s="1"/>
      <c r="CLV288" s="1"/>
      <c r="CLW288" s="1"/>
      <c r="CLX288" s="1"/>
      <c r="CLY288" s="1"/>
      <c r="CLZ288" s="1"/>
      <c r="CMA288" s="1"/>
      <c r="CMB288" s="1"/>
      <c r="CMC288" s="1"/>
      <c r="CMD288" s="1"/>
      <c r="CME288" s="1"/>
      <c r="CMF288" s="1"/>
      <c r="CMG288" s="1"/>
      <c r="CMH288" s="1"/>
      <c r="CMI288" s="1"/>
      <c r="CMJ288" s="1"/>
      <c r="CMK288" s="1"/>
      <c r="CML288" s="1"/>
      <c r="CMM288" s="1"/>
      <c r="CMN288" s="1"/>
      <c r="CMO288" s="1"/>
      <c r="CMP288" s="1"/>
      <c r="CMQ288" s="1"/>
      <c r="CMR288" s="1"/>
      <c r="CMS288" s="1"/>
      <c r="CMT288" s="1"/>
      <c r="CMU288" s="1"/>
      <c r="CMV288" s="1"/>
      <c r="CMW288" s="1"/>
      <c r="CMX288" s="1"/>
      <c r="CMY288" s="1"/>
      <c r="CMZ288" s="1"/>
      <c r="CNA288" s="1"/>
      <c r="CNB288" s="1"/>
      <c r="CNC288" s="1"/>
      <c r="CND288" s="1"/>
      <c r="CNE288" s="1"/>
      <c r="CNF288" s="1"/>
      <c r="CNG288" s="1"/>
      <c r="CNH288" s="1"/>
      <c r="CNI288" s="1"/>
      <c r="CNJ288" s="1"/>
      <c r="CNK288" s="1"/>
      <c r="CNL288" s="1"/>
      <c r="CNM288" s="1"/>
      <c r="CNN288" s="1"/>
      <c r="CNO288" s="1"/>
      <c r="CNP288" s="1"/>
      <c r="CNQ288" s="1"/>
      <c r="CNR288" s="1"/>
      <c r="CNS288" s="1"/>
      <c r="CNT288" s="1"/>
      <c r="CNU288" s="1"/>
      <c r="CNV288" s="1"/>
      <c r="CNW288" s="1"/>
      <c r="CNX288" s="1"/>
      <c r="CNY288" s="1"/>
      <c r="CNZ288" s="1"/>
      <c r="COA288" s="1"/>
      <c r="COB288" s="1"/>
      <c r="COC288" s="1"/>
      <c r="COD288" s="1"/>
      <c r="COE288" s="1"/>
      <c r="COF288" s="1"/>
      <c r="COG288" s="1"/>
      <c r="COH288" s="1"/>
      <c r="COI288" s="1"/>
      <c r="COJ288" s="1"/>
      <c r="COK288" s="1"/>
      <c r="COL288" s="1"/>
      <c r="COM288" s="1"/>
      <c r="CON288" s="1"/>
      <c r="COO288" s="1"/>
      <c r="COP288" s="1"/>
      <c r="COQ288" s="1"/>
      <c r="COR288" s="1"/>
      <c r="COS288" s="1"/>
      <c r="COT288" s="1"/>
      <c r="COU288" s="1"/>
      <c r="COV288" s="1"/>
      <c r="COW288" s="1"/>
      <c r="COX288" s="1"/>
      <c r="COY288" s="1"/>
      <c r="COZ288" s="1"/>
      <c r="CPA288" s="1"/>
      <c r="CPB288" s="1"/>
      <c r="CPC288" s="1"/>
      <c r="CPD288" s="1"/>
      <c r="CPE288" s="1"/>
      <c r="CPF288" s="1"/>
      <c r="CPG288" s="1"/>
      <c r="CPH288" s="1"/>
      <c r="CPI288" s="1"/>
      <c r="CPJ288" s="1"/>
      <c r="CPK288" s="1"/>
      <c r="CPL288" s="1"/>
      <c r="CPM288" s="1"/>
      <c r="CPN288" s="1"/>
      <c r="CPO288" s="1"/>
      <c r="CPP288" s="1"/>
      <c r="CPQ288" s="1"/>
      <c r="CPR288" s="1"/>
      <c r="CPS288" s="1"/>
      <c r="CPT288" s="1"/>
      <c r="CPU288" s="1"/>
      <c r="CPV288" s="1"/>
      <c r="CPW288" s="1"/>
      <c r="CPX288" s="1"/>
      <c r="CPY288" s="1"/>
      <c r="CPZ288" s="1"/>
      <c r="CQA288" s="1"/>
      <c r="CQB288" s="1"/>
      <c r="CQC288" s="1"/>
      <c r="CQD288" s="1"/>
      <c r="CQE288" s="1"/>
      <c r="CQF288" s="1"/>
      <c r="CQG288" s="1"/>
      <c r="CQH288" s="1"/>
      <c r="CQI288" s="1"/>
      <c r="CQJ288" s="1"/>
      <c r="CQK288" s="1"/>
      <c r="CQL288" s="1"/>
      <c r="CQM288" s="1"/>
      <c r="CQN288" s="1"/>
      <c r="CQO288" s="1"/>
      <c r="CQP288" s="1"/>
      <c r="CQQ288" s="1"/>
      <c r="CQR288" s="1"/>
      <c r="CQS288" s="1"/>
      <c r="CQT288" s="1"/>
      <c r="CQU288" s="1"/>
      <c r="CQV288" s="1"/>
      <c r="CQW288" s="1"/>
      <c r="CQX288" s="1"/>
      <c r="CQY288" s="1"/>
      <c r="CQZ288" s="1"/>
      <c r="CRA288" s="1"/>
      <c r="CRB288" s="1"/>
      <c r="CRC288" s="1"/>
      <c r="CRD288" s="1"/>
      <c r="CRE288" s="1"/>
      <c r="CRF288" s="1"/>
      <c r="CRG288" s="1"/>
      <c r="CRH288" s="1"/>
      <c r="CRI288" s="1"/>
      <c r="CRJ288" s="1"/>
      <c r="CRK288" s="1"/>
      <c r="CRL288" s="1"/>
      <c r="CRM288" s="1"/>
      <c r="CRN288" s="1"/>
      <c r="CRO288" s="1"/>
      <c r="CRP288" s="1"/>
      <c r="CRQ288" s="1"/>
      <c r="CRR288" s="1"/>
      <c r="CRS288" s="1"/>
      <c r="CRT288" s="1"/>
      <c r="CRU288" s="1"/>
      <c r="CRV288" s="1"/>
      <c r="CRW288" s="1"/>
      <c r="CRX288" s="1"/>
      <c r="CRY288" s="1"/>
      <c r="CRZ288" s="1"/>
      <c r="CSA288" s="1"/>
      <c r="CSB288" s="1"/>
      <c r="CSC288" s="1"/>
      <c r="CSD288" s="1"/>
      <c r="CSE288" s="1"/>
      <c r="CSF288" s="1"/>
      <c r="CSG288" s="1"/>
      <c r="CSH288" s="1"/>
      <c r="CSI288" s="1"/>
      <c r="CSJ288" s="1"/>
      <c r="CSK288" s="1"/>
      <c r="CSL288" s="1"/>
      <c r="CSM288" s="1"/>
      <c r="CSN288" s="1"/>
      <c r="CSO288" s="1"/>
      <c r="CSP288" s="1"/>
      <c r="CSQ288" s="1"/>
      <c r="CSR288" s="1"/>
      <c r="CSS288" s="1"/>
      <c r="CST288" s="1"/>
      <c r="CSU288" s="1"/>
      <c r="CSV288" s="1"/>
      <c r="CSW288" s="1"/>
      <c r="CSX288" s="1"/>
      <c r="CSY288" s="1"/>
      <c r="CSZ288" s="1"/>
      <c r="CTA288" s="1"/>
      <c r="CTB288" s="1"/>
    </row>
    <row r="289" spans="2:32" ht="13" x14ac:dyDescent="0.15">
      <c r="B289" s="846" t="s">
        <v>7</v>
      </c>
      <c r="C289" s="178"/>
      <c r="D289" s="178" t="s">
        <v>2612</v>
      </c>
      <c r="E289" s="178" t="s">
        <v>1760</v>
      </c>
      <c r="F289" s="178"/>
      <c r="G289" s="178">
        <v>13.285451</v>
      </c>
      <c r="H289" s="178">
        <v>108.785312</v>
      </c>
      <c r="I289" s="178" t="s">
        <v>1</v>
      </c>
      <c r="J289" s="178" t="s">
        <v>3</v>
      </c>
      <c r="K289" s="178"/>
      <c r="L289" s="178" t="s">
        <v>0</v>
      </c>
      <c r="M289" s="178" t="s">
        <v>0</v>
      </c>
      <c r="N289" s="178"/>
      <c r="O289" s="178"/>
      <c r="P289" s="178"/>
      <c r="Q289" s="178"/>
      <c r="R289" s="178"/>
      <c r="S289" s="178"/>
      <c r="T289" s="178"/>
      <c r="U289" s="163" t="s">
        <v>0</v>
      </c>
      <c r="V289" s="163" t="s">
        <v>0</v>
      </c>
      <c r="W289" s="163" t="s">
        <v>0</v>
      </c>
      <c r="X289" s="163" t="s">
        <v>0</v>
      </c>
      <c r="Y289" s="163" t="s">
        <v>0</v>
      </c>
      <c r="Z289" s="163" t="s">
        <v>0</v>
      </c>
      <c r="AA289" s="163" t="s">
        <v>0</v>
      </c>
      <c r="AB289" s="178"/>
      <c r="AC289" s="178"/>
      <c r="AD289" s="178"/>
      <c r="AE289" s="178"/>
      <c r="AF289" s="863" t="s">
        <v>1710</v>
      </c>
    </row>
    <row r="290" spans="2:32" s="24" customFormat="1" ht="12" x14ac:dyDescent="0.2">
      <c r="B290" s="862" t="s">
        <v>6</v>
      </c>
      <c r="C290" s="163"/>
      <c r="D290" s="163" t="s">
        <v>1771</v>
      </c>
      <c r="E290" s="163" t="s">
        <v>1760</v>
      </c>
      <c r="F290" s="163"/>
      <c r="G290" s="163">
        <v>10.903067999999999</v>
      </c>
      <c r="H290" s="163">
        <v>107.91162199999999</v>
      </c>
      <c r="I290" s="163" t="s">
        <v>1</v>
      </c>
      <c r="J290" s="163" t="s">
        <v>3</v>
      </c>
      <c r="K290" s="163"/>
      <c r="L290" s="178" t="s">
        <v>0</v>
      </c>
      <c r="M290" s="178" t="s">
        <v>0</v>
      </c>
      <c r="N290" s="163"/>
      <c r="O290" s="163"/>
      <c r="P290" s="163"/>
      <c r="Q290" s="163"/>
      <c r="R290" s="163"/>
      <c r="S290" s="163"/>
      <c r="T290" s="163"/>
      <c r="U290" s="163" t="s">
        <v>0</v>
      </c>
      <c r="V290" s="163" t="s">
        <v>0</v>
      </c>
      <c r="W290" s="163" t="s">
        <v>0</v>
      </c>
      <c r="X290" s="163" t="s">
        <v>0</v>
      </c>
      <c r="Y290" s="163" t="s">
        <v>0</v>
      </c>
      <c r="Z290" s="163" t="s">
        <v>0</v>
      </c>
      <c r="AA290" s="163" t="s">
        <v>0</v>
      </c>
      <c r="AB290" s="163"/>
      <c r="AC290" s="163"/>
      <c r="AD290" s="163"/>
      <c r="AE290" s="163"/>
      <c r="AF290" s="863" t="s">
        <v>1710</v>
      </c>
    </row>
    <row r="291" spans="2:32" s="24" customFormat="1" ht="12" x14ac:dyDescent="0.2">
      <c r="B291" s="862" t="s">
        <v>2</v>
      </c>
      <c r="C291" s="163"/>
      <c r="D291" s="163" t="s">
        <v>2803</v>
      </c>
      <c r="E291" s="163" t="s">
        <v>1760</v>
      </c>
      <c r="F291" s="163"/>
      <c r="G291" s="163">
        <v>15.933513</v>
      </c>
      <c r="H291" s="163">
        <v>107.90350599999999</v>
      </c>
      <c r="I291" s="163" t="s">
        <v>11</v>
      </c>
      <c r="J291" s="163" t="s">
        <v>3</v>
      </c>
      <c r="K291" s="163"/>
      <c r="L291" s="178"/>
      <c r="M291" s="178"/>
      <c r="N291" s="163"/>
      <c r="O291" s="163"/>
      <c r="P291" s="163"/>
      <c r="Q291" s="163"/>
      <c r="R291" s="163"/>
      <c r="S291" s="163"/>
      <c r="T291" s="163"/>
      <c r="U291" s="163"/>
      <c r="V291" s="163"/>
      <c r="W291" s="163"/>
      <c r="X291" s="163"/>
      <c r="Y291" s="163"/>
      <c r="Z291" s="163"/>
      <c r="AA291" s="163"/>
      <c r="AB291" s="163"/>
      <c r="AC291" s="163"/>
      <c r="AD291" s="163"/>
      <c r="AE291" s="163"/>
      <c r="AF291" s="863" t="s">
        <v>1710</v>
      </c>
    </row>
    <row r="292" spans="2:32" s="15" customFormat="1" ht="12" x14ac:dyDescent="0.2">
      <c r="B292" s="846" t="s">
        <v>906</v>
      </c>
      <c r="C292" s="178"/>
      <c r="D292" s="178" t="s">
        <v>2277</v>
      </c>
      <c r="E292" s="178" t="s">
        <v>1760</v>
      </c>
      <c r="F292" s="178"/>
      <c r="G292" s="178">
        <v>14.813841</v>
      </c>
      <c r="H292" s="178">
        <v>108.876424</v>
      </c>
      <c r="I292" s="178" t="s">
        <v>1</v>
      </c>
      <c r="J292" s="178" t="s">
        <v>3</v>
      </c>
      <c r="K292" s="178"/>
      <c r="L292" s="178"/>
      <c r="M292" s="178"/>
      <c r="N292" s="178"/>
      <c r="O292" s="178"/>
      <c r="P292" s="178"/>
      <c r="Q292" s="178"/>
      <c r="R292" s="178" t="s">
        <v>1702</v>
      </c>
      <c r="S292" s="178"/>
      <c r="T292" s="178"/>
      <c r="U292" s="178" t="s">
        <v>0</v>
      </c>
      <c r="V292" s="178" t="s">
        <v>0</v>
      </c>
      <c r="W292" s="178" t="s">
        <v>0</v>
      </c>
      <c r="X292" s="178" t="s">
        <v>0</v>
      </c>
      <c r="Y292" s="178" t="s">
        <v>0</v>
      </c>
      <c r="Z292" s="178" t="s">
        <v>0</v>
      </c>
      <c r="AA292" s="178" t="s">
        <v>0</v>
      </c>
      <c r="AB292" s="178"/>
      <c r="AC292" s="178"/>
      <c r="AD292" s="178"/>
      <c r="AE292" s="178"/>
      <c r="AF292" s="227" t="s">
        <v>1710</v>
      </c>
    </row>
    <row r="293" spans="2:32" s="6" customFormat="1" ht="12" x14ac:dyDescent="0.15">
      <c r="B293" s="846" t="s">
        <v>1512</v>
      </c>
      <c r="C293" s="178"/>
      <c r="D293" s="178" t="s">
        <v>1770</v>
      </c>
      <c r="E293" s="178" t="s">
        <v>1760</v>
      </c>
      <c r="F293" s="178"/>
      <c r="G293" s="178">
        <v>11.648638</v>
      </c>
      <c r="H293" s="178">
        <v>107.83540000000001</v>
      </c>
      <c r="I293" s="178" t="s">
        <v>1</v>
      </c>
      <c r="J293" s="178" t="s">
        <v>3</v>
      </c>
      <c r="K293" s="178"/>
      <c r="L293" s="178" t="s">
        <v>0</v>
      </c>
      <c r="M293" s="178" t="s">
        <v>0</v>
      </c>
      <c r="N293" s="178"/>
      <c r="O293" s="178"/>
      <c r="P293" s="178"/>
      <c r="Q293" s="178"/>
      <c r="R293" s="178"/>
      <c r="S293" s="178"/>
      <c r="T293" s="178"/>
      <c r="U293" s="163" t="s">
        <v>0</v>
      </c>
      <c r="V293" s="163" t="s">
        <v>0</v>
      </c>
      <c r="W293" s="163" t="s">
        <v>0</v>
      </c>
      <c r="X293" s="163" t="s">
        <v>0</v>
      </c>
      <c r="Y293" s="163" t="s">
        <v>0</v>
      </c>
      <c r="Z293" s="163" t="s">
        <v>0</v>
      </c>
      <c r="AA293" s="163" t="s">
        <v>0</v>
      </c>
      <c r="AB293" s="178"/>
      <c r="AC293" s="178"/>
      <c r="AD293" s="178"/>
      <c r="AE293" s="178"/>
      <c r="AF293" s="863" t="s">
        <v>1710</v>
      </c>
    </row>
    <row r="294" spans="2:32" s="6" customFormat="1" ht="12" x14ac:dyDescent="0.15">
      <c r="B294" s="846" t="s">
        <v>254</v>
      </c>
      <c r="C294" s="178"/>
      <c r="D294" s="178" t="s">
        <v>1774</v>
      </c>
      <c r="E294" s="178" t="s">
        <v>1760</v>
      </c>
      <c r="F294" s="178"/>
      <c r="G294" s="178">
        <v>11.831372999999999</v>
      </c>
      <c r="H294" s="178">
        <v>107.645573</v>
      </c>
      <c r="I294" s="178" t="s">
        <v>11</v>
      </c>
      <c r="J294" s="178" t="s">
        <v>3</v>
      </c>
      <c r="K294" s="178"/>
      <c r="L294" s="178"/>
      <c r="M294" s="178"/>
      <c r="N294" s="178" t="s">
        <v>0</v>
      </c>
      <c r="O294" s="178"/>
      <c r="P294" s="178"/>
      <c r="Q294" s="178"/>
      <c r="R294" s="178"/>
      <c r="S294" s="178"/>
      <c r="T294" s="178"/>
      <c r="U294" s="178"/>
      <c r="V294" s="178"/>
      <c r="W294" s="178"/>
      <c r="X294" s="178"/>
      <c r="Y294" s="178"/>
      <c r="Z294" s="178"/>
      <c r="AA294" s="178"/>
      <c r="AB294" s="178"/>
      <c r="AC294" s="178"/>
      <c r="AD294" s="178"/>
      <c r="AE294" s="178"/>
      <c r="AF294" s="863" t="s">
        <v>1710</v>
      </c>
    </row>
    <row r="295" spans="2:32" s="6" customFormat="1" ht="12" x14ac:dyDescent="0.15">
      <c r="B295" s="846" t="s">
        <v>904</v>
      </c>
      <c r="C295" s="178"/>
      <c r="D295" s="178" t="s">
        <v>1772</v>
      </c>
      <c r="E295" s="178" t="s">
        <v>1760</v>
      </c>
      <c r="F295" s="178"/>
      <c r="G295" s="178">
        <v>11.983235000000001</v>
      </c>
      <c r="H295" s="178">
        <v>109.06634200000001</v>
      </c>
      <c r="I295" s="178" t="s">
        <v>1</v>
      </c>
      <c r="J295" s="178" t="s">
        <v>3</v>
      </c>
      <c r="K295" s="178"/>
      <c r="L295" s="178" t="s">
        <v>0</v>
      </c>
      <c r="M295" s="178" t="s">
        <v>0</v>
      </c>
      <c r="N295" s="178"/>
      <c r="O295" s="178"/>
      <c r="P295" s="178"/>
      <c r="Q295" s="178"/>
      <c r="R295" s="178"/>
      <c r="S295" s="178"/>
      <c r="T295" s="178"/>
      <c r="U295" s="163" t="s">
        <v>0</v>
      </c>
      <c r="V295" s="163" t="s">
        <v>0</v>
      </c>
      <c r="W295" s="163" t="s">
        <v>0</v>
      </c>
      <c r="X295" s="163" t="s">
        <v>0</v>
      </c>
      <c r="Y295" s="163" t="s">
        <v>0</v>
      </c>
      <c r="Z295" s="163" t="s">
        <v>0</v>
      </c>
      <c r="AA295" s="163" t="s">
        <v>0</v>
      </c>
      <c r="AB295" s="178"/>
      <c r="AC295" s="178"/>
      <c r="AD295" s="178"/>
      <c r="AE295" s="178"/>
      <c r="AF295" s="863" t="s">
        <v>1710</v>
      </c>
    </row>
    <row r="296" spans="2:32" ht="13" x14ac:dyDescent="0.15">
      <c r="B296" s="846" t="s">
        <v>1513</v>
      </c>
      <c r="C296" s="178"/>
      <c r="D296" s="178" t="s">
        <v>1772</v>
      </c>
      <c r="E296" s="178" t="s">
        <v>1760</v>
      </c>
      <c r="F296" s="178"/>
      <c r="G296" s="178">
        <v>11.703331</v>
      </c>
      <c r="H296" s="178">
        <v>108.929621</v>
      </c>
      <c r="I296" s="178" t="s">
        <v>1</v>
      </c>
      <c r="J296" s="178" t="s">
        <v>3</v>
      </c>
      <c r="K296" s="178"/>
      <c r="L296" s="178" t="s">
        <v>0</v>
      </c>
      <c r="M296" s="178" t="s">
        <v>0</v>
      </c>
      <c r="N296" s="178"/>
      <c r="O296" s="178"/>
      <c r="P296" s="178"/>
      <c r="Q296" s="178"/>
      <c r="R296" s="178"/>
      <c r="S296" s="178"/>
      <c r="T296" s="178"/>
      <c r="U296" s="163" t="s">
        <v>0</v>
      </c>
      <c r="V296" s="163" t="s">
        <v>0</v>
      </c>
      <c r="W296" s="163" t="s">
        <v>0</v>
      </c>
      <c r="X296" s="163" t="s">
        <v>0</v>
      </c>
      <c r="Y296" s="163" t="s">
        <v>0</v>
      </c>
      <c r="Z296" s="163" t="s">
        <v>0</v>
      </c>
      <c r="AA296" s="163" t="s">
        <v>0</v>
      </c>
      <c r="AB296" s="178"/>
      <c r="AC296" s="178"/>
      <c r="AD296" s="178"/>
      <c r="AE296" s="178"/>
      <c r="AF296" s="863" t="s">
        <v>1710</v>
      </c>
    </row>
    <row r="297" spans="2:32" ht="13" x14ac:dyDescent="0.15">
      <c r="B297" s="846" t="s">
        <v>894</v>
      </c>
      <c r="C297" s="178"/>
      <c r="D297" s="178" t="s">
        <v>1772</v>
      </c>
      <c r="E297" s="178" t="s">
        <v>1760</v>
      </c>
      <c r="F297" s="178"/>
      <c r="G297" s="178">
        <v>11.73973</v>
      </c>
      <c r="H297" s="178">
        <v>109.03555900000001</v>
      </c>
      <c r="I297" s="178" t="s">
        <v>1</v>
      </c>
      <c r="J297" s="178" t="s">
        <v>3</v>
      </c>
      <c r="K297" s="178"/>
      <c r="L297" s="178" t="s">
        <v>0</v>
      </c>
      <c r="M297" s="178" t="s">
        <v>0</v>
      </c>
      <c r="N297" s="178"/>
      <c r="O297" s="178"/>
      <c r="P297" s="178"/>
      <c r="Q297" s="178"/>
      <c r="R297" s="178"/>
      <c r="S297" s="178"/>
      <c r="T297" s="178"/>
      <c r="U297" s="163" t="s">
        <v>0</v>
      </c>
      <c r="V297" s="163" t="s">
        <v>0</v>
      </c>
      <c r="W297" s="163" t="s">
        <v>0</v>
      </c>
      <c r="X297" s="163" t="s">
        <v>0</v>
      </c>
      <c r="Y297" s="163" t="s">
        <v>0</v>
      </c>
      <c r="Z297" s="163" t="s">
        <v>0</v>
      </c>
      <c r="AA297" s="163" t="s">
        <v>0</v>
      </c>
      <c r="AB297" s="178"/>
      <c r="AC297" s="178"/>
      <c r="AD297" s="178"/>
      <c r="AE297" s="178"/>
      <c r="AF297" s="863" t="s">
        <v>1710</v>
      </c>
    </row>
    <row r="298" spans="2:32" ht="13" x14ac:dyDescent="0.15">
      <c r="B298" s="846" t="s">
        <v>893</v>
      </c>
      <c r="C298" s="178"/>
      <c r="D298" s="178" t="s">
        <v>2612</v>
      </c>
      <c r="E298" s="178" t="s">
        <v>1760</v>
      </c>
      <c r="F298" s="178"/>
      <c r="G298" s="178">
        <v>12.774495</v>
      </c>
      <c r="H298" s="178">
        <v>108.88134100000001</v>
      </c>
      <c r="I298" s="178" t="s">
        <v>11</v>
      </c>
      <c r="J298" s="178" t="s">
        <v>3</v>
      </c>
      <c r="K298" s="178"/>
      <c r="L298" s="178"/>
      <c r="M298" s="178"/>
      <c r="N298" s="178" t="s">
        <v>0</v>
      </c>
      <c r="O298" s="178"/>
      <c r="P298" s="178"/>
      <c r="Q298" s="178"/>
      <c r="R298" s="178"/>
      <c r="S298" s="178"/>
      <c r="T298" s="178"/>
      <c r="U298" s="178"/>
      <c r="V298" s="178"/>
      <c r="W298" s="178"/>
      <c r="X298" s="178"/>
      <c r="Y298" s="178"/>
      <c r="Z298" s="178"/>
      <c r="AA298" s="178"/>
      <c r="AB298" s="178"/>
      <c r="AC298" s="178"/>
      <c r="AD298" s="178"/>
      <c r="AE298" s="178"/>
      <c r="AF298" s="164" t="s">
        <v>1700</v>
      </c>
    </row>
    <row r="299" spans="2:32" thickBot="1" x14ac:dyDescent="0.2">
      <c r="B299" s="866" t="s">
        <v>1185</v>
      </c>
      <c r="C299" s="867"/>
      <c r="D299" s="867" t="s">
        <v>2612</v>
      </c>
      <c r="E299" s="867" t="s">
        <v>1760</v>
      </c>
      <c r="F299" s="867"/>
      <c r="G299" s="867">
        <v>12.782814</v>
      </c>
      <c r="H299" s="867">
        <v>108.501273</v>
      </c>
      <c r="I299" s="867" t="s">
        <v>1</v>
      </c>
      <c r="J299" s="867" t="s">
        <v>3</v>
      </c>
      <c r="K299" s="867"/>
      <c r="L299" s="867" t="s">
        <v>0</v>
      </c>
      <c r="M299" s="867" t="s">
        <v>0</v>
      </c>
      <c r="N299" s="867"/>
      <c r="O299" s="867"/>
      <c r="P299" s="867"/>
      <c r="Q299" s="867"/>
      <c r="R299" s="867"/>
      <c r="S299" s="867"/>
      <c r="T299" s="867"/>
      <c r="U299" s="193" t="s">
        <v>0</v>
      </c>
      <c r="V299" s="193" t="s">
        <v>0</v>
      </c>
      <c r="W299" s="193" t="s">
        <v>0</v>
      </c>
      <c r="X299" s="193" t="s">
        <v>0</v>
      </c>
      <c r="Y299" s="193" t="s">
        <v>0</v>
      </c>
      <c r="Z299" s="193" t="s">
        <v>0</v>
      </c>
      <c r="AA299" s="193" t="s">
        <v>0</v>
      </c>
      <c r="AB299" s="867"/>
      <c r="AC299" s="867"/>
      <c r="AD299" s="867"/>
      <c r="AE299" s="867"/>
      <c r="AF299" s="868" t="s">
        <v>1710</v>
      </c>
    </row>
    <row r="300" spans="2:32" ht="16" thickBot="1" x14ac:dyDescent="0.25">
      <c r="B300" s="912" t="s">
        <v>2070</v>
      </c>
      <c r="C300" s="381"/>
      <c r="D300" s="381"/>
      <c r="E300" s="381"/>
      <c r="F300" s="381"/>
      <c r="G300" s="381"/>
      <c r="H300" s="381"/>
      <c r="I300" s="381"/>
      <c r="J300" s="381"/>
      <c r="K300" s="381"/>
      <c r="L300" s="381"/>
      <c r="M300" s="381"/>
      <c r="N300" s="381"/>
      <c r="O300" s="381"/>
      <c r="P300" s="381"/>
      <c r="Q300" s="381"/>
      <c r="R300" s="381"/>
      <c r="S300" s="381"/>
      <c r="T300" s="381"/>
      <c r="U300" s="381"/>
      <c r="V300" s="381"/>
      <c r="W300" s="381"/>
      <c r="X300" s="381"/>
      <c r="Y300" s="381"/>
      <c r="Z300" s="381"/>
      <c r="AA300" s="381"/>
      <c r="AB300" s="381"/>
      <c r="AC300" s="381"/>
      <c r="AD300" s="381"/>
      <c r="AE300" s="381"/>
      <c r="AF300" s="367"/>
    </row>
    <row r="301" spans="2:32" ht="13" x14ac:dyDescent="0.15">
      <c r="B301" s="869" t="s">
        <v>2073</v>
      </c>
      <c r="C301" s="870"/>
      <c r="D301" s="870"/>
      <c r="E301" s="870" t="s">
        <v>2071</v>
      </c>
      <c r="F301" s="870" t="s">
        <v>2072</v>
      </c>
      <c r="G301" s="870">
        <v>22.859133</v>
      </c>
      <c r="H301" s="870">
        <v>106.698914</v>
      </c>
      <c r="I301" s="870" t="s">
        <v>11</v>
      </c>
      <c r="J301" s="870" t="s">
        <v>3</v>
      </c>
      <c r="K301" s="870">
        <v>2012</v>
      </c>
      <c r="L301" s="870">
        <v>18</v>
      </c>
      <c r="M301" s="870">
        <v>70</v>
      </c>
      <c r="N301" s="870" t="s">
        <v>0</v>
      </c>
      <c r="O301" s="870"/>
      <c r="P301" s="870"/>
      <c r="Q301" s="870"/>
      <c r="R301" s="870"/>
      <c r="S301" s="870"/>
      <c r="T301" s="870"/>
      <c r="U301" s="870" t="s">
        <v>0</v>
      </c>
      <c r="V301" s="870" t="s">
        <v>0</v>
      </c>
      <c r="W301" s="870" t="s">
        <v>0</v>
      </c>
      <c r="X301" s="870">
        <v>100</v>
      </c>
      <c r="Y301" s="870" t="s">
        <v>0</v>
      </c>
      <c r="Z301" s="870" t="s">
        <v>0</v>
      </c>
      <c r="AA301" s="870" t="s">
        <v>0</v>
      </c>
      <c r="AB301" s="870"/>
      <c r="AC301" s="870"/>
      <c r="AD301" s="870"/>
      <c r="AE301" s="870"/>
      <c r="AF301" s="871" t="s">
        <v>2074</v>
      </c>
    </row>
    <row r="302" spans="2:32" ht="15" thickBot="1" x14ac:dyDescent="0.25">
      <c r="B302" s="872"/>
      <c r="C302" s="873"/>
      <c r="D302" s="873"/>
      <c r="E302" s="873"/>
      <c r="F302" s="873"/>
      <c r="G302" s="873"/>
      <c r="H302" s="873"/>
      <c r="I302" s="873"/>
      <c r="J302" s="873"/>
      <c r="K302" s="873"/>
      <c r="L302" s="873"/>
      <c r="M302" s="873"/>
      <c r="N302" s="873"/>
      <c r="O302" s="873"/>
      <c r="P302" s="873"/>
      <c r="Q302" s="873"/>
      <c r="R302" s="873"/>
      <c r="S302" s="873"/>
      <c r="T302" s="873"/>
      <c r="U302" s="873"/>
      <c r="V302" s="873"/>
      <c r="W302" s="873"/>
      <c r="X302" s="873"/>
      <c r="Y302" s="873"/>
      <c r="Z302" s="873"/>
      <c r="AA302" s="873"/>
      <c r="AB302" s="873"/>
      <c r="AC302" s="873"/>
      <c r="AD302" s="873"/>
      <c r="AE302" s="873"/>
      <c r="AF302" s="874"/>
    </row>
    <row r="304" spans="2:32" x14ac:dyDescent="0.2">
      <c r="E304" s="756"/>
      <c r="F304" s="756"/>
      <c r="G304" s="756"/>
      <c r="H304" s="756"/>
    </row>
    <row r="306" spans="8:8" x14ac:dyDescent="0.2">
      <c r="H306" s="756"/>
    </row>
    <row r="307" spans="8:8" x14ac:dyDescent="0.2">
      <c r="H307" s="756"/>
    </row>
    <row r="311" spans="8:8" x14ac:dyDescent="0.2">
      <c r="H311" s="756"/>
    </row>
    <row r="312" spans="8:8" x14ac:dyDescent="0.2">
      <c r="H312" s="756"/>
    </row>
    <row r="313" spans="8:8" x14ac:dyDescent="0.2">
      <c r="H313" s="756"/>
    </row>
    <row r="316" spans="8:8" x14ac:dyDescent="0.2">
      <c r="H316" s="756"/>
    </row>
    <row r="317" spans="8:8" x14ac:dyDescent="0.2">
      <c r="H317" s="756"/>
    </row>
    <row r="318" spans="8:8" x14ac:dyDescent="0.2">
      <c r="H318" s="756"/>
    </row>
    <row r="319" spans="8:8" x14ac:dyDescent="0.2">
      <c r="H319" s="756"/>
    </row>
    <row r="320" spans="8:8" x14ac:dyDescent="0.2">
      <c r="H320" s="756"/>
    </row>
    <row r="321" spans="8:8" x14ac:dyDescent="0.2">
      <c r="H321" s="756"/>
    </row>
    <row r="322" spans="8:8" x14ac:dyDescent="0.2">
      <c r="H322" s="756"/>
    </row>
    <row r="323" spans="8:8" x14ac:dyDescent="0.2">
      <c r="H323" s="756"/>
    </row>
    <row r="324" spans="8:8" x14ac:dyDescent="0.2">
      <c r="H324" s="756"/>
    </row>
    <row r="325" spans="8:8" x14ac:dyDescent="0.2">
      <c r="H325" s="756"/>
    </row>
    <row r="326" spans="8:8" x14ac:dyDescent="0.2">
      <c r="H326" s="756"/>
    </row>
    <row r="327" spans="8:8" x14ac:dyDescent="0.2">
      <c r="H327" s="756"/>
    </row>
    <row r="328" spans="8:8" x14ac:dyDescent="0.2">
      <c r="H328" s="756"/>
    </row>
    <row r="329" spans="8:8" x14ac:dyDescent="0.2">
      <c r="H329" s="756"/>
    </row>
    <row r="330" spans="8:8" x14ac:dyDescent="0.2">
      <c r="H330" s="756"/>
    </row>
    <row r="332" spans="8:8" x14ac:dyDescent="0.2">
      <c r="H332" s="756"/>
    </row>
    <row r="333" spans="8:8" x14ac:dyDescent="0.2">
      <c r="H333" s="756"/>
    </row>
    <row r="337" spans="8:8" x14ac:dyDescent="0.2">
      <c r="H337" s="756"/>
    </row>
    <row r="342" spans="8:8" x14ac:dyDescent="0.2">
      <c r="H342" s="756"/>
    </row>
    <row r="343" spans="8:8" x14ac:dyDescent="0.2">
      <c r="H343" s="756"/>
    </row>
  </sheetData>
  <sortState xmlns:xlrd2="http://schemas.microsoft.com/office/spreadsheetml/2017/richdata2" ref="A8:CTB301">
    <sortCondition ref="D305:D344"/>
  </sortState>
  <mergeCells count="31">
    <mergeCell ref="B141:AF141"/>
    <mergeCell ref="X32:X33"/>
    <mergeCell ref="Y32:Y33"/>
    <mergeCell ref="Z32:Z33"/>
    <mergeCell ref="B2:C2"/>
    <mergeCell ref="G6:H6"/>
    <mergeCell ref="U6:AA6"/>
    <mergeCell ref="AA32:AA33"/>
    <mergeCell ref="R32:R33"/>
    <mergeCell ref="M32:M33"/>
    <mergeCell ref="L32:L33"/>
    <mergeCell ref="U32:U33"/>
    <mergeCell ref="V32:V33"/>
    <mergeCell ref="W32:W33"/>
    <mergeCell ref="B84:AF84"/>
    <mergeCell ref="B8:C8"/>
    <mergeCell ref="F185:F186"/>
    <mergeCell ref="K185:K186"/>
    <mergeCell ref="S185:S186"/>
    <mergeCell ref="T185:T186"/>
    <mergeCell ref="U185:U186"/>
    <mergeCell ref="V185:V186"/>
    <mergeCell ref="W185:W186"/>
    <mergeCell ref="X185:X186"/>
    <mergeCell ref="Y185:Y186"/>
    <mergeCell ref="Z185:Z186"/>
    <mergeCell ref="AA185:AA186"/>
    <mergeCell ref="AF185:AF186"/>
    <mergeCell ref="AB185:AB186"/>
    <mergeCell ref="AC185:AC186"/>
    <mergeCell ref="AD185:AD186"/>
  </mergeCells>
  <pageMargins left="0.75" right="0.75" top="1" bottom="1"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Covering Sheet</vt:lpstr>
      <vt:lpstr>Abbreviations</vt:lpstr>
      <vt:lpstr>Cambodia</vt:lpstr>
      <vt:lpstr>China (Yunnan)</vt:lpstr>
      <vt:lpstr>Laos</vt:lpstr>
      <vt:lpstr>Myanmar</vt:lpstr>
      <vt:lpstr>Thailand</vt:lpstr>
      <vt:lpstr>Vietnam</vt:lpstr>
    </vt:vector>
  </TitlesOfParts>
  <Company>CPWF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Geheb</dc:creator>
  <cp:lastModifiedBy>Geheb, Kim   (CIFOR)</cp:lastModifiedBy>
  <cp:lastPrinted>2024-02-06T08:37:16Z</cp:lastPrinted>
  <dcterms:created xsi:type="dcterms:W3CDTF">2016-07-07T02:52:51Z</dcterms:created>
  <dcterms:modified xsi:type="dcterms:W3CDTF">2024-02-29T08:26:07Z</dcterms:modified>
</cp:coreProperties>
</file>